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8195" windowHeight="10800" activeTab="1"/>
  </bookViews>
  <sheets>
    <sheet name="rivalries" sheetId="4" r:id="rId1"/>
    <sheet name="pivot" sheetId="5" r:id="rId2"/>
    <sheet name="Sheet1" sheetId="1" r:id="rId3"/>
  </sheets>
  <definedNames>
    <definedName name="pigskin_games" localSheetId="2" hidden="1">Sheet1!$A$1:$BN$2110</definedName>
  </definedNames>
  <calcPr calcId="145621"/>
  <pivotCaches>
    <pivotCache cacheId="8" r:id="rId4"/>
  </pivotCaches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AT2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T1315" i="1"/>
  <c r="AT1316" i="1"/>
  <c r="AT1317" i="1"/>
  <c r="AT1318" i="1"/>
  <c r="AT1319" i="1"/>
  <c r="AT1320" i="1"/>
  <c r="AT1321" i="1"/>
  <c r="AT1322" i="1"/>
  <c r="AT1323" i="1"/>
  <c r="AT1324" i="1"/>
  <c r="AT1325" i="1"/>
  <c r="AT1326" i="1"/>
  <c r="AT1327" i="1"/>
  <c r="AT1328" i="1"/>
  <c r="AT1329" i="1"/>
  <c r="AT1330" i="1"/>
  <c r="AT1331" i="1"/>
  <c r="AT1332" i="1"/>
  <c r="AT1333" i="1"/>
  <c r="AT1334" i="1"/>
  <c r="AT1335" i="1"/>
  <c r="AT1336" i="1"/>
  <c r="AT1337" i="1"/>
  <c r="AT1338" i="1"/>
  <c r="AT1339" i="1"/>
  <c r="AT1340" i="1"/>
  <c r="AT1341" i="1"/>
  <c r="AT1342" i="1"/>
  <c r="AT1343" i="1"/>
  <c r="AT1344" i="1"/>
  <c r="AT1345" i="1"/>
  <c r="AT1346" i="1"/>
  <c r="AT1347" i="1"/>
  <c r="AT1348" i="1"/>
  <c r="AT1349" i="1"/>
  <c r="AT1350" i="1"/>
  <c r="AT1351" i="1"/>
  <c r="AT1352" i="1"/>
  <c r="AT1353" i="1"/>
  <c r="AT1354" i="1"/>
  <c r="AT1355" i="1"/>
  <c r="AT1356" i="1"/>
  <c r="AT1357" i="1"/>
  <c r="AT1358" i="1"/>
  <c r="AT1359" i="1"/>
  <c r="AT1360" i="1"/>
  <c r="AT1361" i="1"/>
  <c r="AT1362" i="1"/>
  <c r="AT1363" i="1"/>
  <c r="AT1364" i="1"/>
  <c r="AT1365" i="1"/>
  <c r="AT1366" i="1"/>
  <c r="AT1367" i="1"/>
  <c r="AT1368" i="1"/>
  <c r="AT1369" i="1"/>
  <c r="AT1370" i="1"/>
  <c r="AT1371" i="1"/>
  <c r="AT1372" i="1"/>
  <c r="AT1373" i="1"/>
  <c r="AT1374" i="1"/>
  <c r="AT1375" i="1"/>
  <c r="AT1376" i="1"/>
  <c r="AT1377" i="1"/>
  <c r="AT1378" i="1"/>
  <c r="AT1379" i="1"/>
  <c r="AT1380" i="1"/>
  <c r="AT1381" i="1"/>
  <c r="AT1382" i="1"/>
  <c r="AT1383" i="1"/>
  <c r="AT1384" i="1"/>
  <c r="AT1385" i="1"/>
  <c r="AT1386" i="1"/>
  <c r="AT1387" i="1"/>
  <c r="AT1388" i="1"/>
  <c r="AT1389" i="1"/>
  <c r="AT1390" i="1"/>
  <c r="AT1391" i="1"/>
  <c r="AT1392" i="1"/>
  <c r="AT1393" i="1"/>
  <c r="AT1394" i="1"/>
  <c r="AT1395" i="1"/>
  <c r="AT1396" i="1"/>
  <c r="AT1397" i="1"/>
  <c r="AT1398" i="1"/>
  <c r="AT1399" i="1"/>
  <c r="AT1400" i="1"/>
  <c r="AT1401" i="1"/>
  <c r="AT1402" i="1"/>
  <c r="AT1403" i="1"/>
  <c r="AT1404" i="1"/>
  <c r="AT1405" i="1"/>
  <c r="AT1406" i="1"/>
  <c r="AT1407" i="1"/>
  <c r="AT1408" i="1"/>
  <c r="AT1409" i="1"/>
  <c r="AT1410" i="1"/>
  <c r="AT1411" i="1"/>
  <c r="AT1412" i="1"/>
  <c r="AT1413" i="1"/>
  <c r="AT1414" i="1"/>
  <c r="AT1415" i="1"/>
  <c r="AT1416" i="1"/>
  <c r="AT1417" i="1"/>
  <c r="AT1418" i="1"/>
  <c r="AT1419" i="1"/>
  <c r="AT1420" i="1"/>
  <c r="AT1421" i="1"/>
  <c r="AT1422" i="1"/>
  <c r="AT1423" i="1"/>
  <c r="AT1424" i="1"/>
  <c r="AT1425" i="1"/>
  <c r="AT1426" i="1"/>
  <c r="AT1427" i="1"/>
  <c r="AT1428" i="1"/>
  <c r="AT1429" i="1"/>
  <c r="AT1430" i="1"/>
  <c r="AT1431" i="1"/>
  <c r="AT1432" i="1"/>
  <c r="AT1433" i="1"/>
  <c r="AT1434" i="1"/>
  <c r="AT1435" i="1"/>
  <c r="AT1436" i="1"/>
  <c r="AT1437" i="1"/>
  <c r="AT1438" i="1"/>
  <c r="AT1439" i="1"/>
  <c r="AT1440" i="1"/>
  <c r="AT1441" i="1"/>
  <c r="AT1442" i="1"/>
  <c r="AT1443" i="1"/>
  <c r="AT1444" i="1"/>
  <c r="AT1445" i="1"/>
  <c r="AT1446" i="1"/>
  <c r="AT1447" i="1"/>
  <c r="AT1448" i="1"/>
  <c r="AT1449" i="1"/>
  <c r="AT1450" i="1"/>
  <c r="AT1451" i="1"/>
  <c r="AT1452" i="1"/>
  <c r="AT1453" i="1"/>
  <c r="AT1454" i="1"/>
  <c r="AT1455" i="1"/>
  <c r="AT1456" i="1"/>
  <c r="AT1457" i="1"/>
  <c r="AT1458" i="1"/>
  <c r="AT1459" i="1"/>
  <c r="AT1460" i="1"/>
  <c r="AT1461" i="1"/>
  <c r="AT1462" i="1"/>
  <c r="AT1463" i="1"/>
  <c r="AT1464" i="1"/>
  <c r="AT1465" i="1"/>
  <c r="AT1466" i="1"/>
  <c r="AT1467" i="1"/>
  <c r="AT1468" i="1"/>
  <c r="AT1469" i="1"/>
  <c r="AT1470" i="1"/>
  <c r="AT1471" i="1"/>
  <c r="AT1472" i="1"/>
  <c r="AT1473" i="1"/>
  <c r="AT1474" i="1"/>
  <c r="AT1475" i="1"/>
  <c r="AT1476" i="1"/>
  <c r="AT1477" i="1"/>
  <c r="AT1478" i="1"/>
  <c r="AT1479" i="1"/>
  <c r="AT1480" i="1"/>
  <c r="AT1481" i="1"/>
  <c r="AT1482" i="1"/>
  <c r="AT1483" i="1"/>
  <c r="AT1484" i="1"/>
  <c r="AT1485" i="1"/>
  <c r="AT1486" i="1"/>
  <c r="AT1487" i="1"/>
  <c r="AT1488" i="1"/>
  <c r="AT1489" i="1"/>
  <c r="AT1490" i="1"/>
  <c r="AT1491" i="1"/>
  <c r="AT1492" i="1"/>
  <c r="AT1493" i="1"/>
  <c r="AT1494" i="1"/>
  <c r="AT1495" i="1"/>
  <c r="AT1496" i="1"/>
  <c r="AT1497" i="1"/>
  <c r="AT1498" i="1"/>
  <c r="AT1499" i="1"/>
  <c r="AT1500" i="1"/>
  <c r="AT1501" i="1"/>
  <c r="AT1502" i="1"/>
  <c r="AT1503" i="1"/>
  <c r="AT1504" i="1"/>
  <c r="AT1505" i="1"/>
  <c r="AT1506" i="1"/>
  <c r="AT1507" i="1"/>
  <c r="AT1508" i="1"/>
  <c r="AT1509" i="1"/>
  <c r="AT1510" i="1"/>
  <c r="AT1511" i="1"/>
  <c r="AT1512" i="1"/>
  <c r="AT1513" i="1"/>
  <c r="AT1514" i="1"/>
  <c r="AT1515" i="1"/>
  <c r="AT1516" i="1"/>
  <c r="AT1517" i="1"/>
  <c r="AT1518" i="1"/>
  <c r="AT1519" i="1"/>
  <c r="AT1520" i="1"/>
  <c r="AT1521" i="1"/>
  <c r="AT1522" i="1"/>
  <c r="AT1523" i="1"/>
  <c r="AT1524" i="1"/>
  <c r="AT1525" i="1"/>
  <c r="AT1526" i="1"/>
  <c r="AT1527" i="1"/>
  <c r="AT1528" i="1"/>
  <c r="AT1529" i="1"/>
  <c r="AT1530" i="1"/>
  <c r="AT1531" i="1"/>
  <c r="AT1532" i="1"/>
  <c r="AT1533" i="1"/>
  <c r="AT1534" i="1"/>
  <c r="AT1535" i="1"/>
  <c r="AT1536" i="1"/>
  <c r="AT1537" i="1"/>
  <c r="AT1538" i="1"/>
  <c r="AT1539" i="1"/>
  <c r="AT1540" i="1"/>
  <c r="AT1541" i="1"/>
  <c r="AT1542" i="1"/>
  <c r="AT1543" i="1"/>
  <c r="AT1544" i="1"/>
  <c r="AT1545" i="1"/>
  <c r="AT1546" i="1"/>
  <c r="AT1547" i="1"/>
  <c r="AT1548" i="1"/>
  <c r="AT1549" i="1"/>
  <c r="AT1550" i="1"/>
  <c r="AT1551" i="1"/>
  <c r="AT1552" i="1"/>
  <c r="AT1553" i="1"/>
  <c r="AT1554" i="1"/>
  <c r="AT1555" i="1"/>
  <c r="AT1556" i="1"/>
  <c r="AT1557" i="1"/>
  <c r="AT1558" i="1"/>
  <c r="AT1559" i="1"/>
  <c r="AT1560" i="1"/>
  <c r="AT1561" i="1"/>
  <c r="AT1562" i="1"/>
  <c r="AT1563" i="1"/>
  <c r="AT1564" i="1"/>
  <c r="AT1565" i="1"/>
  <c r="AT1566" i="1"/>
  <c r="AT1567" i="1"/>
  <c r="AT1568" i="1"/>
  <c r="AT1569" i="1"/>
  <c r="AT1570" i="1"/>
  <c r="AT1571" i="1"/>
  <c r="AT1572" i="1"/>
  <c r="AT1573" i="1"/>
  <c r="AT1574" i="1"/>
  <c r="AT1575" i="1"/>
  <c r="AT1576" i="1"/>
  <c r="AT1577" i="1"/>
  <c r="AT1578" i="1"/>
  <c r="AT1579" i="1"/>
  <c r="AT1580" i="1"/>
  <c r="AT1581" i="1"/>
  <c r="AT1582" i="1"/>
  <c r="AT1583" i="1"/>
  <c r="AT1584" i="1"/>
  <c r="AT1585" i="1"/>
  <c r="AT1586" i="1"/>
  <c r="AT1587" i="1"/>
  <c r="AT1588" i="1"/>
  <c r="AT1589" i="1"/>
  <c r="AT1590" i="1"/>
  <c r="AT1591" i="1"/>
  <c r="AT1592" i="1"/>
  <c r="AT1593" i="1"/>
  <c r="AT1594" i="1"/>
  <c r="AT1595" i="1"/>
  <c r="AT1596" i="1"/>
  <c r="AT1597" i="1"/>
  <c r="AT1598" i="1"/>
  <c r="AT1599" i="1"/>
  <c r="AT1600" i="1"/>
  <c r="AT1601" i="1"/>
  <c r="AT1602" i="1"/>
  <c r="AT1603" i="1"/>
  <c r="AT1604" i="1"/>
  <c r="AT1605" i="1"/>
  <c r="AT1606" i="1"/>
  <c r="AT1607" i="1"/>
  <c r="AT1608" i="1"/>
  <c r="AT1609" i="1"/>
  <c r="AT1610" i="1"/>
  <c r="AT1611" i="1"/>
  <c r="AT1612" i="1"/>
  <c r="AT1613" i="1"/>
  <c r="AT1614" i="1"/>
  <c r="AT1615" i="1"/>
  <c r="AT1616" i="1"/>
  <c r="AT1617" i="1"/>
  <c r="AT1618" i="1"/>
  <c r="AT1619" i="1"/>
  <c r="AT1620" i="1"/>
  <c r="AT1621" i="1"/>
  <c r="AT1622" i="1"/>
  <c r="AT1623" i="1"/>
  <c r="AT1624" i="1"/>
  <c r="AT1625" i="1"/>
  <c r="AT1626" i="1"/>
  <c r="AT1627" i="1"/>
  <c r="AT1628" i="1"/>
  <c r="AT1629" i="1"/>
  <c r="AT1630" i="1"/>
  <c r="AT1631" i="1"/>
  <c r="AT1632" i="1"/>
  <c r="AT1633" i="1"/>
  <c r="AT1634" i="1"/>
  <c r="AT1635" i="1"/>
  <c r="AT1636" i="1"/>
  <c r="AT1637" i="1"/>
  <c r="AT1638" i="1"/>
  <c r="AT1639" i="1"/>
  <c r="AT1640" i="1"/>
  <c r="AT1641" i="1"/>
  <c r="AT1642" i="1"/>
  <c r="AT1643" i="1"/>
  <c r="AT1644" i="1"/>
  <c r="AT1645" i="1"/>
  <c r="AT1646" i="1"/>
  <c r="AT1647" i="1"/>
  <c r="AT1648" i="1"/>
  <c r="AT1649" i="1"/>
  <c r="AT1650" i="1"/>
  <c r="AT1651" i="1"/>
  <c r="AT1652" i="1"/>
  <c r="AT1653" i="1"/>
  <c r="AT1654" i="1"/>
  <c r="AT1655" i="1"/>
  <c r="AT1656" i="1"/>
  <c r="AT1657" i="1"/>
  <c r="AT1658" i="1"/>
  <c r="AT1659" i="1"/>
  <c r="AT1660" i="1"/>
  <c r="AT1661" i="1"/>
  <c r="AT1662" i="1"/>
  <c r="AT1663" i="1"/>
  <c r="AT1664" i="1"/>
  <c r="AT1665" i="1"/>
  <c r="AT1666" i="1"/>
  <c r="AT1667" i="1"/>
  <c r="AT1668" i="1"/>
  <c r="AT1669" i="1"/>
  <c r="AT1670" i="1"/>
  <c r="AT1671" i="1"/>
  <c r="AT1672" i="1"/>
  <c r="AT1673" i="1"/>
  <c r="AT1674" i="1"/>
  <c r="AT1675" i="1"/>
  <c r="AT1676" i="1"/>
  <c r="AT1677" i="1"/>
  <c r="AT1678" i="1"/>
  <c r="AT1679" i="1"/>
  <c r="AT1680" i="1"/>
  <c r="AT1681" i="1"/>
  <c r="AT1682" i="1"/>
  <c r="AT1683" i="1"/>
  <c r="AT1684" i="1"/>
  <c r="AT1685" i="1"/>
  <c r="AT1686" i="1"/>
  <c r="AT1687" i="1"/>
  <c r="AT1688" i="1"/>
  <c r="AT1689" i="1"/>
  <c r="AT1690" i="1"/>
  <c r="AT1691" i="1"/>
  <c r="AT1692" i="1"/>
  <c r="AT1693" i="1"/>
  <c r="AT1694" i="1"/>
  <c r="AT1695" i="1"/>
  <c r="AT1696" i="1"/>
  <c r="AT1697" i="1"/>
  <c r="AT1698" i="1"/>
  <c r="AT1699" i="1"/>
  <c r="AT1700" i="1"/>
  <c r="AT1701" i="1"/>
  <c r="AT1702" i="1"/>
  <c r="AT1703" i="1"/>
  <c r="AT1704" i="1"/>
  <c r="AT1705" i="1"/>
  <c r="AT1706" i="1"/>
  <c r="AT1707" i="1"/>
  <c r="AT1708" i="1"/>
  <c r="AT1709" i="1"/>
  <c r="AT1710" i="1"/>
  <c r="AT1711" i="1"/>
  <c r="AT1712" i="1"/>
  <c r="AT1713" i="1"/>
  <c r="AT1714" i="1"/>
  <c r="AT1715" i="1"/>
  <c r="AT1716" i="1"/>
  <c r="AT1717" i="1"/>
  <c r="AT1718" i="1"/>
  <c r="AT1719" i="1"/>
  <c r="AT1720" i="1"/>
  <c r="AT1721" i="1"/>
  <c r="AT1722" i="1"/>
  <c r="AT1723" i="1"/>
  <c r="AT1724" i="1"/>
  <c r="AT1725" i="1"/>
  <c r="AT1726" i="1"/>
  <c r="AT1727" i="1"/>
  <c r="AT1728" i="1"/>
  <c r="AT1729" i="1"/>
  <c r="AT1730" i="1"/>
  <c r="AT1731" i="1"/>
  <c r="AT1732" i="1"/>
  <c r="AT1733" i="1"/>
  <c r="AT1734" i="1"/>
  <c r="AT1735" i="1"/>
  <c r="AT1736" i="1"/>
  <c r="AT1737" i="1"/>
  <c r="AT1738" i="1"/>
  <c r="AT1739" i="1"/>
  <c r="AT1740" i="1"/>
  <c r="AT1741" i="1"/>
  <c r="AT1742" i="1"/>
  <c r="AT1743" i="1"/>
  <c r="AT1744" i="1"/>
  <c r="AT1745" i="1"/>
  <c r="AT1746" i="1"/>
  <c r="AT1747" i="1"/>
  <c r="AT1748" i="1"/>
  <c r="AT1749" i="1"/>
  <c r="AT1750" i="1"/>
  <c r="AT1751" i="1"/>
  <c r="AT1752" i="1"/>
  <c r="AT1753" i="1"/>
  <c r="AT1754" i="1"/>
  <c r="AT1755" i="1"/>
  <c r="AT1756" i="1"/>
  <c r="AT1757" i="1"/>
  <c r="AT1758" i="1"/>
  <c r="AT1759" i="1"/>
  <c r="AT1760" i="1"/>
  <c r="AT1761" i="1"/>
  <c r="AT1762" i="1"/>
  <c r="AT1763" i="1"/>
  <c r="AT1764" i="1"/>
  <c r="AT1765" i="1"/>
  <c r="AT1766" i="1"/>
  <c r="AT1767" i="1"/>
  <c r="AT1768" i="1"/>
  <c r="AT1769" i="1"/>
  <c r="AT1770" i="1"/>
  <c r="AT1771" i="1"/>
  <c r="AT1772" i="1"/>
  <c r="AT1773" i="1"/>
  <c r="AT1774" i="1"/>
  <c r="AT1775" i="1"/>
  <c r="AT1776" i="1"/>
  <c r="AT1777" i="1"/>
  <c r="AT1778" i="1"/>
  <c r="AT1779" i="1"/>
  <c r="AT1780" i="1"/>
  <c r="AT1781" i="1"/>
  <c r="AT1782" i="1"/>
  <c r="AT1783" i="1"/>
  <c r="AT1784" i="1"/>
  <c r="AT1785" i="1"/>
  <c r="AT1786" i="1"/>
  <c r="AT1787" i="1"/>
  <c r="AT1788" i="1"/>
  <c r="AT1789" i="1"/>
  <c r="AT1790" i="1"/>
  <c r="AT1791" i="1"/>
  <c r="AT1792" i="1"/>
  <c r="AT1793" i="1"/>
  <c r="AT1794" i="1"/>
  <c r="AT1795" i="1"/>
  <c r="AT1796" i="1"/>
  <c r="AT1797" i="1"/>
  <c r="AT1798" i="1"/>
  <c r="AT1799" i="1"/>
  <c r="AT1800" i="1"/>
  <c r="AT1801" i="1"/>
  <c r="AT1802" i="1"/>
  <c r="AT1803" i="1"/>
  <c r="AT1804" i="1"/>
  <c r="AT1805" i="1"/>
  <c r="AT1806" i="1"/>
  <c r="AT1807" i="1"/>
  <c r="AT1808" i="1"/>
  <c r="AT1809" i="1"/>
  <c r="AT1810" i="1"/>
  <c r="AT1811" i="1"/>
  <c r="AT1812" i="1"/>
  <c r="AT1813" i="1"/>
  <c r="AT1814" i="1"/>
  <c r="AT1815" i="1"/>
  <c r="AT1816" i="1"/>
  <c r="AT1817" i="1"/>
  <c r="AT1818" i="1"/>
  <c r="AT1819" i="1"/>
  <c r="AT1820" i="1"/>
  <c r="AT1821" i="1"/>
  <c r="AT1822" i="1"/>
  <c r="AT1823" i="1"/>
  <c r="AT1824" i="1"/>
  <c r="AT1825" i="1"/>
  <c r="AT1826" i="1"/>
  <c r="AT1827" i="1"/>
  <c r="AT1828" i="1"/>
  <c r="AT1829" i="1"/>
  <c r="AT1830" i="1"/>
  <c r="AT1831" i="1"/>
  <c r="AT1832" i="1"/>
  <c r="AT1833" i="1"/>
  <c r="AT1834" i="1"/>
  <c r="AT1835" i="1"/>
  <c r="AT1836" i="1"/>
  <c r="AT1837" i="1"/>
  <c r="AT1838" i="1"/>
  <c r="AT1839" i="1"/>
  <c r="AT1840" i="1"/>
  <c r="AT1841" i="1"/>
  <c r="AT1842" i="1"/>
  <c r="AT1843" i="1"/>
  <c r="AT1844" i="1"/>
  <c r="AT1845" i="1"/>
  <c r="AT1846" i="1"/>
  <c r="AT1847" i="1"/>
  <c r="AT1848" i="1"/>
  <c r="AT1849" i="1"/>
  <c r="AT1850" i="1"/>
  <c r="AT1851" i="1"/>
  <c r="AT1852" i="1"/>
  <c r="AT1853" i="1"/>
  <c r="AT1854" i="1"/>
  <c r="AT1855" i="1"/>
  <c r="AT1856" i="1"/>
  <c r="AT1857" i="1"/>
  <c r="AT1858" i="1"/>
  <c r="AT1859" i="1"/>
  <c r="AT1860" i="1"/>
  <c r="AT1861" i="1"/>
  <c r="AT1862" i="1"/>
  <c r="AT1863" i="1"/>
  <c r="AT1864" i="1"/>
  <c r="AT1865" i="1"/>
  <c r="AT1866" i="1"/>
  <c r="AT1867" i="1"/>
  <c r="AT1868" i="1"/>
  <c r="AT1869" i="1"/>
  <c r="AT1870" i="1"/>
  <c r="AT1871" i="1"/>
  <c r="AT1872" i="1"/>
  <c r="AT1873" i="1"/>
  <c r="AT1874" i="1"/>
  <c r="AT1875" i="1"/>
  <c r="AT1876" i="1"/>
  <c r="AT1877" i="1"/>
  <c r="AT1878" i="1"/>
  <c r="AT1879" i="1"/>
  <c r="AT1880" i="1"/>
  <c r="AT1881" i="1"/>
  <c r="AT1882" i="1"/>
  <c r="AT1883" i="1"/>
  <c r="AT1884" i="1"/>
  <c r="AT1885" i="1"/>
  <c r="AT1886" i="1"/>
  <c r="AT1887" i="1"/>
  <c r="AT1888" i="1"/>
  <c r="AT1889" i="1"/>
  <c r="AT1890" i="1"/>
  <c r="AT1891" i="1"/>
  <c r="AT1892" i="1"/>
  <c r="AT1893" i="1"/>
  <c r="AT1894" i="1"/>
  <c r="AT1895" i="1"/>
  <c r="AT1896" i="1"/>
  <c r="AT1897" i="1"/>
  <c r="AT1898" i="1"/>
  <c r="AT1899" i="1"/>
  <c r="AT1900" i="1"/>
  <c r="AT1901" i="1"/>
  <c r="AT1902" i="1"/>
  <c r="AT1903" i="1"/>
  <c r="AT1904" i="1"/>
  <c r="AT1905" i="1"/>
  <c r="AT1906" i="1"/>
  <c r="AT1907" i="1"/>
  <c r="AT1908" i="1"/>
  <c r="AT1909" i="1"/>
  <c r="AT1910" i="1"/>
  <c r="AT1911" i="1"/>
  <c r="AT1912" i="1"/>
  <c r="AT1913" i="1"/>
  <c r="AT1914" i="1"/>
  <c r="AT1915" i="1"/>
  <c r="AT1916" i="1"/>
  <c r="AT1917" i="1"/>
  <c r="AT1918" i="1"/>
  <c r="AT1919" i="1"/>
  <c r="AT1920" i="1"/>
  <c r="AT1921" i="1"/>
  <c r="AT1922" i="1"/>
  <c r="AT1923" i="1"/>
  <c r="AT1924" i="1"/>
  <c r="AT1925" i="1"/>
  <c r="AT1926" i="1"/>
  <c r="AT1927" i="1"/>
  <c r="AT1928" i="1"/>
  <c r="AT1929" i="1"/>
  <c r="AT1930" i="1"/>
  <c r="AT1931" i="1"/>
  <c r="AT1932" i="1"/>
  <c r="AT1933" i="1"/>
  <c r="AT1934" i="1"/>
  <c r="AT1935" i="1"/>
  <c r="AT1936" i="1"/>
  <c r="AT1937" i="1"/>
  <c r="AT1938" i="1"/>
  <c r="AT1939" i="1"/>
  <c r="AT1940" i="1"/>
  <c r="AT1941" i="1"/>
  <c r="AT1942" i="1"/>
  <c r="AT1943" i="1"/>
  <c r="AT1944" i="1"/>
  <c r="AT1945" i="1"/>
  <c r="AT1946" i="1"/>
  <c r="AT1947" i="1"/>
  <c r="AT1948" i="1"/>
  <c r="AT1949" i="1"/>
  <c r="AT1950" i="1"/>
  <c r="AT1951" i="1"/>
  <c r="AT1952" i="1"/>
  <c r="AT1953" i="1"/>
  <c r="AT1954" i="1"/>
  <c r="AT1955" i="1"/>
  <c r="AT1956" i="1"/>
  <c r="AT1957" i="1"/>
  <c r="AT1958" i="1"/>
  <c r="AT1959" i="1"/>
  <c r="AT1960" i="1"/>
  <c r="AT1961" i="1"/>
  <c r="AT1962" i="1"/>
  <c r="AT1963" i="1"/>
  <c r="AT1964" i="1"/>
  <c r="AT1965" i="1"/>
  <c r="AT1966" i="1"/>
  <c r="AT1967" i="1"/>
  <c r="AT1968" i="1"/>
  <c r="AT1969" i="1"/>
  <c r="AT1970" i="1"/>
  <c r="AT1971" i="1"/>
  <c r="AT1972" i="1"/>
  <c r="AT1973" i="1"/>
  <c r="AT1974" i="1"/>
  <c r="AT1975" i="1"/>
  <c r="AT1976" i="1"/>
  <c r="AT1977" i="1"/>
  <c r="AT1978" i="1"/>
  <c r="AT1979" i="1"/>
  <c r="AT1980" i="1"/>
  <c r="AT1981" i="1"/>
  <c r="AT1982" i="1"/>
  <c r="AT1983" i="1"/>
  <c r="AT1984" i="1"/>
  <c r="AT1985" i="1"/>
  <c r="AT1986" i="1"/>
  <c r="AT1987" i="1"/>
  <c r="AT1988" i="1"/>
  <c r="AT1989" i="1"/>
  <c r="AT1990" i="1"/>
  <c r="AT1991" i="1"/>
  <c r="AT1992" i="1"/>
  <c r="AT1993" i="1"/>
  <c r="AT1994" i="1"/>
  <c r="AT1995" i="1"/>
  <c r="AT1996" i="1"/>
  <c r="AT1997" i="1"/>
  <c r="AT1998" i="1"/>
  <c r="AT1999" i="1"/>
  <c r="AT2000" i="1"/>
  <c r="AT2001" i="1"/>
  <c r="AT2002" i="1"/>
  <c r="AT2003" i="1"/>
  <c r="AT2004" i="1"/>
  <c r="AT2005" i="1"/>
  <c r="AT2006" i="1"/>
  <c r="AT2007" i="1"/>
  <c r="AT2008" i="1"/>
  <c r="AT2009" i="1"/>
  <c r="AT2010" i="1"/>
  <c r="AT2011" i="1"/>
  <c r="AT2012" i="1"/>
  <c r="AT2013" i="1"/>
  <c r="AT2014" i="1"/>
  <c r="AT2015" i="1"/>
  <c r="AT2016" i="1"/>
  <c r="AT2017" i="1"/>
  <c r="AT2018" i="1"/>
  <c r="AT2019" i="1"/>
  <c r="AT2020" i="1"/>
  <c r="AT2021" i="1"/>
  <c r="AT2022" i="1"/>
  <c r="AT2023" i="1"/>
  <c r="AT2024" i="1"/>
  <c r="AT2025" i="1"/>
  <c r="AT2026" i="1"/>
  <c r="AT2027" i="1"/>
  <c r="AT2028" i="1"/>
  <c r="AT2029" i="1"/>
  <c r="AT2030" i="1"/>
  <c r="AT2031" i="1"/>
  <c r="AT2032" i="1"/>
  <c r="AT2033" i="1"/>
  <c r="AT2034" i="1"/>
  <c r="AT2035" i="1"/>
  <c r="AT2036" i="1"/>
  <c r="AT2037" i="1"/>
  <c r="AT2038" i="1"/>
  <c r="AT2039" i="1"/>
  <c r="AT2040" i="1"/>
  <c r="AT2041" i="1"/>
  <c r="AT2042" i="1"/>
  <c r="AT2043" i="1"/>
  <c r="AT2044" i="1"/>
  <c r="AT2045" i="1"/>
  <c r="AT2046" i="1"/>
  <c r="AT2047" i="1"/>
  <c r="AT2048" i="1"/>
  <c r="AT2049" i="1"/>
  <c r="AT2050" i="1"/>
  <c r="AT2051" i="1"/>
  <c r="AT2052" i="1"/>
  <c r="AT2053" i="1"/>
  <c r="AT2054" i="1"/>
  <c r="AT2055" i="1"/>
  <c r="AT2056" i="1"/>
  <c r="AT2057" i="1"/>
  <c r="AT2058" i="1"/>
  <c r="AT2059" i="1"/>
  <c r="AT2060" i="1"/>
  <c r="AT2061" i="1"/>
  <c r="AT2062" i="1"/>
  <c r="AT2063" i="1"/>
  <c r="AT2064" i="1"/>
  <c r="AT2065" i="1"/>
  <c r="AT2066" i="1"/>
  <c r="AT2067" i="1"/>
  <c r="AT2068" i="1"/>
  <c r="AT2069" i="1"/>
  <c r="AT2070" i="1"/>
  <c r="AT2071" i="1"/>
  <c r="AT2072" i="1"/>
  <c r="AT2073" i="1"/>
  <c r="AT2074" i="1"/>
  <c r="AT2075" i="1"/>
  <c r="AT2076" i="1"/>
  <c r="AT2077" i="1"/>
  <c r="AT2078" i="1"/>
  <c r="AT2079" i="1"/>
  <c r="AT2080" i="1"/>
  <c r="AT2081" i="1"/>
  <c r="AT2082" i="1"/>
  <c r="AT2083" i="1"/>
  <c r="AT2084" i="1"/>
  <c r="AT2085" i="1"/>
  <c r="AT2086" i="1"/>
  <c r="AT2087" i="1"/>
  <c r="AT2088" i="1"/>
  <c r="AT2089" i="1"/>
  <c r="AT2090" i="1"/>
  <c r="AT2091" i="1"/>
  <c r="AT2092" i="1"/>
  <c r="AT2093" i="1"/>
  <c r="AT2094" i="1"/>
  <c r="AT2095" i="1"/>
  <c r="AT2096" i="1"/>
  <c r="AT2097" i="1"/>
  <c r="AT2098" i="1"/>
  <c r="AT2099" i="1"/>
  <c r="AT2100" i="1"/>
  <c r="AT2101" i="1"/>
  <c r="AT2102" i="1"/>
  <c r="AT2103" i="1"/>
  <c r="AT2104" i="1"/>
  <c r="AT2105" i="1"/>
  <c r="AT2106" i="1"/>
  <c r="AT2107" i="1"/>
  <c r="AT2108" i="1"/>
  <c r="AT2109" i="1"/>
  <c r="AT2110" i="1"/>
  <c r="AX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H2" i="1"/>
  <c r="I2" i="1" s="1"/>
  <c r="H3" i="1"/>
  <c r="I3" i="1" s="1"/>
  <c r="H4" i="1"/>
  <c r="I4" i="1" s="1"/>
  <c r="H5" i="1"/>
  <c r="I5" i="1" s="1"/>
  <c r="H6" i="1"/>
  <c r="I6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46" i="1"/>
  <c r="I46" i="1" s="1"/>
  <c r="H47" i="1"/>
  <c r="I47" i="1" s="1"/>
  <c r="H48" i="1"/>
  <c r="I48" i="1" s="1"/>
  <c r="H49" i="1"/>
  <c r="I49" i="1" s="1"/>
  <c r="H50" i="1"/>
  <c r="I50" i="1" s="1"/>
  <c r="H51" i="1"/>
  <c r="I51" i="1" s="1"/>
  <c r="H52" i="1"/>
  <c r="I52" i="1" s="1"/>
  <c r="H53" i="1"/>
  <c r="I53" i="1" s="1"/>
  <c r="H54" i="1"/>
  <c r="I54" i="1" s="1"/>
  <c r="H55" i="1"/>
  <c r="I55" i="1" s="1"/>
  <c r="H56" i="1"/>
  <c r="I56" i="1" s="1"/>
  <c r="H57" i="1"/>
  <c r="I57" i="1" s="1"/>
  <c r="H58" i="1"/>
  <c r="I58" i="1" s="1"/>
  <c r="H59" i="1"/>
  <c r="I59" i="1" s="1"/>
  <c r="H60" i="1"/>
  <c r="I60" i="1" s="1"/>
  <c r="H61" i="1"/>
  <c r="I61" i="1" s="1"/>
  <c r="H62" i="1"/>
  <c r="I62" i="1" s="1"/>
  <c r="H63" i="1"/>
  <c r="I63" i="1" s="1"/>
  <c r="H64" i="1"/>
  <c r="I64" i="1" s="1"/>
  <c r="H65" i="1"/>
  <c r="I65" i="1" s="1"/>
  <c r="H66" i="1"/>
  <c r="I66" i="1" s="1"/>
  <c r="H67" i="1"/>
  <c r="I67" i="1" s="1"/>
  <c r="H68" i="1"/>
  <c r="I68" i="1" s="1"/>
  <c r="H69" i="1"/>
  <c r="I69" i="1" s="1"/>
  <c r="H70" i="1"/>
  <c r="I70" i="1" s="1"/>
  <c r="H71" i="1"/>
  <c r="I71" i="1" s="1"/>
  <c r="H72" i="1"/>
  <c r="I72" i="1" s="1"/>
  <c r="H73" i="1"/>
  <c r="I73" i="1" s="1"/>
  <c r="H74" i="1"/>
  <c r="I74" i="1" s="1"/>
  <c r="H75" i="1"/>
  <c r="I75" i="1" s="1"/>
  <c r="H76" i="1"/>
  <c r="I76" i="1" s="1"/>
  <c r="H77" i="1"/>
  <c r="I77" i="1" s="1"/>
  <c r="H78" i="1"/>
  <c r="I78" i="1" s="1"/>
  <c r="H79" i="1"/>
  <c r="I79" i="1" s="1"/>
  <c r="H80" i="1"/>
  <c r="I80" i="1" s="1"/>
  <c r="H81" i="1"/>
  <c r="I81" i="1" s="1"/>
  <c r="H82" i="1"/>
  <c r="I82" i="1" s="1"/>
  <c r="H83" i="1"/>
  <c r="I83" i="1" s="1"/>
  <c r="H84" i="1"/>
  <c r="I84" i="1" s="1"/>
  <c r="H85" i="1"/>
  <c r="I85" i="1" s="1"/>
  <c r="H86" i="1"/>
  <c r="I86" i="1" s="1"/>
  <c r="H87" i="1"/>
  <c r="I87" i="1" s="1"/>
  <c r="H88" i="1"/>
  <c r="I88" i="1" s="1"/>
  <c r="H89" i="1"/>
  <c r="I89" i="1" s="1"/>
  <c r="H90" i="1"/>
  <c r="I90" i="1" s="1"/>
  <c r="H91" i="1"/>
  <c r="I91" i="1" s="1"/>
  <c r="H92" i="1"/>
  <c r="I92" i="1" s="1"/>
  <c r="H93" i="1"/>
  <c r="I93" i="1" s="1"/>
  <c r="H94" i="1"/>
  <c r="I94" i="1" s="1"/>
  <c r="H95" i="1"/>
  <c r="I95" i="1" s="1"/>
  <c r="H96" i="1"/>
  <c r="I96" i="1" s="1"/>
  <c r="H97" i="1"/>
  <c r="I97" i="1" s="1"/>
  <c r="H98" i="1"/>
  <c r="I98" i="1" s="1"/>
  <c r="H99" i="1"/>
  <c r="I99" i="1" s="1"/>
  <c r="H100" i="1"/>
  <c r="I100" i="1" s="1"/>
  <c r="H101" i="1"/>
  <c r="I101" i="1" s="1"/>
  <c r="H102" i="1"/>
  <c r="I102" i="1" s="1"/>
  <c r="H103" i="1"/>
  <c r="I103" i="1" s="1"/>
  <c r="H104" i="1"/>
  <c r="I104" i="1" s="1"/>
  <c r="H105" i="1"/>
  <c r="I105" i="1" s="1"/>
  <c r="H106" i="1"/>
  <c r="I106" i="1" s="1"/>
  <c r="H107" i="1"/>
  <c r="I107" i="1" s="1"/>
  <c r="H108" i="1"/>
  <c r="I108" i="1" s="1"/>
  <c r="H109" i="1"/>
  <c r="I109" i="1" s="1"/>
  <c r="H110" i="1"/>
  <c r="I110" i="1" s="1"/>
  <c r="H111" i="1"/>
  <c r="I111" i="1" s="1"/>
  <c r="H112" i="1"/>
  <c r="I112" i="1" s="1"/>
  <c r="H113" i="1"/>
  <c r="I113" i="1" s="1"/>
  <c r="H114" i="1"/>
  <c r="I114" i="1" s="1"/>
  <c r="H115" i="1"/>
  <c r="I115" i="1" s="1"/>
  <c r="H116" i="1"/>
  <c r="I116" i="1" s="1"/>
  <c r="H117" i="1"/>
  <c r="I117" i="1" s="1"/>
  <c r="H118" i="1"/>
  <c r="I118" i="1" s="1"/>
  <c r="H119" i="1"/>
  <c r="I119" i="1" s="1"/>
  <c r="H120" i="1"/>
  <c r="I120" i="1" s="1"/>
  <c r="H121" i="1"/>
  <c r="I121" i="1" s="1"/>
  <c r="H122" i="1"/>
  <c r="I122" i="1" s="1"/>
  <c r="H123" i="1"/>
  <c r="I123" i="1" s="1"/>
  <c r="H124" i="1"/>
  <c r="I124" i="1" s="1"/>
  <c r="H125" i="1"/>
  <c r="I125" i="1" s="1"/>
  <c r="H126" i="1"/>
  <c r="I126" i="1" s="1"/>
  <c r="H127" i="1"/>
  <c r="I127" i="1" s="1"/>
  <c r="H128" i="1"/>
  <c r="I128" i="1" s="1"/>
  <c r="H129" i="1"/>
  <c r="I129" i="1" s="1"/>
  <c r="H130" i="1"/>
  <c r="I130" i="1" s="1"/>
  <c r="H131" i="1"/>
  <c r="I131" i="1" s="1"/>
  <c r="H132" i="1"/>
  <c r="I132" i="1" s="1"/>
  <c r="H133" i="1"/>
  <c r="I133" i="1" s="1"/>
  <c r="H134" i="1"/>
  <c r="I134" i="1" s="1"/>
  <c r="H135" i="1"/>
  <c r="I135" i="1" s="1"/>
  <c r="H136" i="1"/>
  <c r="I136" i="1" s="1"/>
  <c r="H137" i="1"/>
  <c r="I137" i="1" s="1"/>
  <c r="H138" i="1"/>
  <c r="I138" i="1" s="1"/>
  <c r="H139" i="1"/>
  <c r="I139" i="1" s="1"/>
  <c r="H140" i="1"/>
  <c r="I140" i="1" s="1"/>
  <c r="H141" i="1"/>
  <c r="I141" i="1" s="1"/>
  <c r="H142" i="1"/>
  <c r="I142" i="1" s="1"/>
  <c r="H143" i="1"/>
  <c r="I143" i="1" s="1"/>
  <c r="H144" i="1"/>
  <c r="I144" i="1" s="1"/>
  <c r="H145" i="1"/>
  <c r="I145" i="1" s="1"/>
  <c r="H146" i="1"/>
  <c r="I146" i="1" s="1"/>
  <c r="H147" i="1"/>
  <c r="I147" i="1" s="1"/>
  <c r="H148" i="1"/>
  <c r="I148" i="1" s="1"/>
  <c r="H149" i="1"/>
  <c r="I149" i="1" s="1"/>
  <c r="H150" i="1"/>
  <c r="I150" i="1" s="1"/>
  <c r="H151" i="1"/>
  <c r="I151" i="1" s="1"/>
  <c r="H152" i="1"/>
  <c r="I152" i="1" s="1"/>
  <c r="H153" i="1"/>
  <c r="I153" i="1" s="1"/>
  <c r="H154" i="1"/>
  <c r="I154" i="1" s="1"/>
  <c r="H155" i="1"/>
  <c r="I155" i="1" s="1"/>
  <c r="H156" i="1"/>
  <c r="I156" i="1" s="1"/>
  <c r="H157" i="1"/>
  <c r="I157" i="1" s="1"/>
  <c r="H158" i="1"/>
  <c r="I158" i="1" s="1"/>
  <c r="H159" i="1"/>
  <c r="I159" i="1" s="1"/>
  <c r="H160" i="1"/>
  <c r="I160" i="1" s="1"/>
  <c r="H161" i="1"/>
  <c r="I161" i="1" s="1"/>
  <c r="H162" i="1"/>
  <c r="I162" i="1" s="1"/>
  <c r="H163" i="1"/>
  <c r="I163" i="1" s="1"/>
  <c r="H164" i="1"/>
  <c r="I164" i="1" s="1"/>
  <c r="H165" i="1"/>
  <c r="I165" i="1" s="1"/>
  <c r="H166" i="1"/>
  <c r="I166" i="1" s="1"/>
  <c r="H167" i="1"/>
  <c r="I167" i="1" s="1"/>
  <c r="H168" i="1"/>
  <c r="I168" i="1" s="1"/>
  <c r="H169" i="1"/>
  <c r="I169" i="1" s="1"/>
  <c r="H170" i="1"/>
  <c r="I170" i="1" s="1"/>
  <c r="H171" i="1"/>
  <c r="I171" i="1" s="1"/>
  <c r="H172" i="1"/>
  <c r="I172" i="1" s="1"/>
  <c r="H173" i="1"/>
  <c r="I173" i="1" s="1"/>
  <c r="H174" i="1"/>
  <c r="I174" i="1" s="1"/>
  <c r="H175" i="1"/>
  <c r="I175" i="1" s="1"/>
  <c r="H176" i="1"/>
  <c r="I176" i="1" s="1"/>
  <c r="H177" i="1"/>
  <c r="I177" i="1" s="1"/>
  <c r="H178" i="1"/>
  <c r="I178" i="1" s="1"/>
  <c r="H179" i="1"/>
  <c r="I179" i="1" s="1"/>
  <c r="H180" i="1"/>
  <c r="I180" i="1" s="1"/>
  <c r="H181" i="1"/>
  <c r="I181" i="1" s="1"/>
  <c r="H182" i="1"/>
  <c r="I182" i="1" s="1"/>
  <c r="H183" i="1"/>
  <c r="I183" i="1" s="1"/>
  <c r="H184" i="1"/>
  <c r="I184" i="1" s="1"/>
  <c r="H185" i="1"/>
  <c r="I185" i="1" s="1"/>
  <c r="H186" i="1"/>
  <c r="I186" i="1" s="1"/>
  <c r="H187" i="1"/>
  <c r="I187" i="1" s="1"/>
  <c r="H188" i="1"/>
  <c r="I188" i="1" s="1"/>
  <c r="H189" i="1"/>
  <c r="I189" i="1" s="1"/>
  <c r="H190" i="1"/>
  <c r="I190" i="1" s="1"/>
  <c r="H191" i="1"/>
  <c r="I191" i="1" s="1"/>
  <c r="H192" i="1"/>
  <c r="I192" i="1" s="1"/>
  <c r="H193" i="1"/>
  <c r="I193" i="1" s="1"/>
  <c r="H194" i="1"/>
  <c r="I194" i="1" s="1"/>
  <c r="H195" i="1"/>
  <c r="I195" i="1" s="1"/>
  <c r="H196" i="1"/>
  <c r="I196" i="1" s="1"/>
  <c r="H197" i="1"/>
  <c r="I197" i="1" s="1"/>
  <c r="H198" i="1"/>
  <c r="I198" i="1" s="1"/>
  <c r="H199" i="1"/>
  <c r="I199" i="1" s="1"/>
  <c r="H200" i="1"/>
  <c r="I200" i="1" s="1"/>
  <c r="H201" i="1"/>
  <c r="I201" i="1" s="1"/>
  <c r="H202" i="1"/>
  <c r="I202" i="1" s="1"/>
  <c r="H203" i="1"/>
  <c r="I203" i="1" s="1"/>
  <c r="H204" i="1"/>
  <c r="I204" i="1" s="1"/>
  <c r="H205" i="1"/>
  <c r="I205" i="1" s="1"/>
  <c r="H206" i="1"/>
  <c r="I206" i="1" s="1"/>
  <c r="H207" i="1"/>
  <c r="I207" i="1" s="1"/>
  <c r="H208" i="1"/>
  <c r="I208" i="1" s="1"/>
  <c r="H209" i="1"/>
  <c r="I209" i="1" s="1"/>
  <c r="H210" i="1"/>
  <c r="I210" i="1" s="1"/>
  <c r="H211" i="1"/>
  <c r="I211" i="1" s="1"/>
  <c r="H212" i="1"/>
  <c r="I212" i="1" s="1"/>
  <c r="H213" i="1"/>
  <c r="I213" i="1" s="1"/>
  <c r="H214" i="1"/>
  <c r="I214" i="1" s="1"/>
  <c r="H215" i="1"/>
  <c r="I215" i="1" s="1"/>
  <c r="H216" i="1"/>
  <c r="I216" i="1" s="1"/>
  <c r="H217" i="1"/>
  <c r="I217" i="1" s="1"/>
  <c r="H218" i="1"/>
  <c r="I218" i="1" s="1"/>
  <c r="H219" i="1"/>
  <c r="I219" i="1" s="1"/>
  <c r="H220" i="1"/>
  <c r="I220" i="1" s="1"/>
  <c r="H221" i="1"/>
  <c r="I221" i="1" s="1"/>
  <c r="H222" i="1"/>
  <c r="I222" i="1" s="1"/>
  <c r="H223" i="1"/>
  <c r="I223" i="1" s="1"/>
  <c r="H224" i="1"/>
  <c r="I224" i="1" s="1"/>
  <c r="H225" i="1"/>
  <c r="I225" i="1" s="1"/>
  <c r="H226" i="1"/>
  <c r="I226" i="1" s="1"/>
  <c r="H227" i="1"/>
  <c r="I227" i="1" s="1"/>
  <c r="H228" i="1"/>
  <c r="I228" i="1" s="1"/>
  <c r="H229" i="1"/>
  <c r="I229" i="1" s="1"/>
  <c r="H230" i="1"/>
  <c r="I230" i="1" s="1"/>
  <c r="H231" i="1"/>
  <c r="I231" i="1" s="1"/>
  <c r="H232" i="1"/>
  <c r="I232" i="1" s="1"/>
  <c r="H233" i="1"/>
  <c r="I233" i="1" s="1"/>
  <c r="H234" i="1"/>
  <c r="I234" i="1" s="1"/>
  <c r="H235" i="1"/>
  <c r="I235" i="1" s="1"/>
  <c r="H236" i="1"/>
  <c r="I236" i="1" s="1"/>
  <c r="H237" i="1"/>
  <c r="I237" i="1" s="1"/>
  <c r="H238" i="1"/>
  <c r="I238" i="1" s="1"/>
  <c r="H239" i="1"/>
  <c r="I239" i="1" s="1"/>
  <c r="H240" i="1"/>
  <c r="I240" i="1" s="1"/>
  <c r="H241" i="1"/>
  <c r="I241" i="1" s="1"/>
  <c r="H242" i="1"/>
  <c r="I242" i="1" s="1"/>
  <c r="H243" i="1"/>
  <c r="I243" i="1" s="1"/>
  <c r="H244" i="1"/>
  <c r="I244" i="1" s="1"/>
  <c r="H245" i="1"/>
  <c r="I245" i="1" s="1"/>
  <c r="H246" i="1"/>
  <c r="I246" i="1" s="1"/>
  <c r="H247" i="1"/>
  <c r="I247" i="1" s="1"/>
  <c r="H248" i="1"/>
  <c r="I248" i="1" s="1"/>
  <c r="H249" i="1"/>
  <c r="I249" i="1" s="1"/>
  <c r="H250" i="1"/>
  <c r="I250" i="1" s="1"/>
  <c r="H251" i="1"/>
  <c r="I251" i="1" s="1"/>
  <c r="H252" i="1"/>
  <c r="I252" i="1" s="1"/>
  <c r="H253" i="1"/>
  <c r="I253" i="1" s="1"/>
  <c r="H254" i="1"/>
  <c r="I254" i="1" s="1"/>
  <c r="H255" i="1"/>
  <c r="I255" i="1" s="1"/>
  <c r="H256" i="1"/>
  <c r="I256" i="1" s="1"/>
  <c r="H257" i="1"/>
  <c r="I257" i="1" s="1"/>
  <c r="H258" i="1"/>
  <c r="I258" i="1" s="1"/>
  <c r="H259" i="1"/>
  <c r="I259" i="1" s="1"/>
  <c r="H260" i="1"/>
  <c r="I260" i="1" s="1"/>
  <c r="H261" i="1"/>
  <c r="I261" i="1" s="1"/>
  <c r="H262" i="1"/>
  <c r="I262" i="1" s="1"/>
  <c r="H263" i="1"/>
  <c r="I263" i="1" s="1"/>
  <c r="H264" i="1"/>
  <c r="I264" i="1" s="1"/>
  <c r="H265" i="1"/>
  <c r="I265" i="1" s="1"/>
  <c r="H266" i="1"/>
  <c r="I266" i="1" s="1"/>
  <c r="H267" i="1"/>
  <c r="I267" i="1" s="1"/>
  <c r="H268" i="1"/>
  <c r="I268" i="1" s="1"/>
  <c r="H269" i="1"/>
  <c r="I269" i="1" s="1"/>
  <c r="H270" i="1"/>
  <c r="I270" i="1" s="1"/>
  <c r="H271" i="1"/>
  <c r="I271" i="1" s="1"/>
  <c r="H272" i="1"/>
  <c r="I272" i="1" s="1"/>
  <c r="H273" i="1"/>
  <c r="I273" i="1" s="1"/>
  <c r="H274" i="1"/>
  <c r="I274" i="1" s="1"/>
  <c r="H275" i="1"/>
  <c r="I275" i="1" s="1"/>
  <c r="H276" i="1"/>
  <c r="I276" i="1" s="1"/>
  <c r="H277" i="1"/>
  <c r="I277" i="1" s="1"/>
  <c r="H278" i="1"/>
  <c r="I278" i="1" s="1"/>
  <c r="H279" i="1"/>
  <c r="I279" i="1" s="1"/>
  <c r="H280" i="1"/>
  <c r="I280" i="1" s="1"/>
  <c r="H281" i="1"/>
  <c r="I281" i="1" s="1"/>
  <c r="H282" i="1"/>
  <c r="I282" i="1" s="1"/>
  <c r="H283" i="1"/>
  <c r="I283" i="1" s="1"/>
  <c r="H284" i="1"/>
  <c r="I284" i="1" s="1"/>
  <c r="H285" i="1"/>
  <c r="I285" i="1" s="1"/>
  <c r="H286" i="1"/>
  <c r="I286" i="1" s="1"/>
  <c r="H287" i="1"/>
  <c r="I287" i="1" s="1"/>
  <c r="H288" i="1"/>
  <c r="I288" i="1" s="1"/>
  <c r="H289" i="1"/>
  <c r="I289" i="1" s="1"/>
  <c r="H290" i="1"/>
  <c r="I290" i="1" s="1"/>
  <c r="H291" i="1"/>
  <c r="I291" i="1" s="1"/>
  <c r="H292" i="1"/>
  <c r="I292" i="1" s="1"/>
  <c r="H293" i="1"/>
  <c r="I293" i="1" s="1"/>
  <c r="H294" i="1"/>
  <c r="I294" i="1" s="1"/>
  <c r="H295" i="1"/>
  <c r="I295" i="1" s="1"/>
  <c r="H296" i="1"/>
  <c r="I296" i="1" s="1"/>
  <c r="H297" i="1"/>
  <c r="I297" i="1" s="1"/>
  <c r="H298" i="1"/>
  <c r="I298" i="1" s="1"/>
  <c r="H299" i="1"/>
  <c r="I299" i="1" s="1"/>
  <c r="H300" i="1"/>
  <c r="I300" i="1" s="1"/>
  <c r="H301" i="1"/>
  <c r="I301" i="1" s="1"/>
  <c r="H302" i="1"/>
  <c r="I302" i="1" s="1"/>
  <c r="H303" i="1"/>
  <c r="I303" i="1" s="1"/>
  <c r="H304" i="1"/>
  <c r="I304" i="1" s="1"/>
  <c r="H305" i="1"/>
  <c r="I305" i="1" s="1"/>
  <c r="H306" i="1"/>
  <c r="I306" i="1" s="1"/>
  <c r="H307" i="1"/>
  <c r="I307" i="1" s="1"/>
  <c r="H308" i="1"/>
  <c r="I308" i="1" s="1"/>
  <c r="H309" i="1"/>
  <c r="I309" i="1" s="1"/>
  <c r="H310" i="1"/>
  <c r="I310" i="1" s="1"/>
  <c r="H311" i="1"/>
  <c r="I311" i="1" s="1"/>
  <c r="H312" i="1"/>
  <c r="I312" i="1" s="1"/>
  <c r="H313" i="1"/>
  <c r="I313" i="1" s="1"/>
  <c r="H314" i="1"/>
  <c r="I314" i="1" s="1"/>
  <c r="H315" i="1"/>
  <c r="I315" i="1" s="1"/>
  <c r="H316" i="1"/>
  <c r="I316" i="1" s="1"/>
  <c r="H317" i="1"/>
  <c r="I317" i="1" s="1"/>
  <c r="H318" i="1"/>
  <c r="I318" i="1" s="1"/>
  <c r="H319" i="1"/>
  <c r="I319" i="1" s="1"/>
  <c r="H320" i="1"/>
  <c r="I320" i="1" s="1"/>
  <c r="H321" i="1"/>
  <c r="I321" i="1" s="1"/>
  <c r="H322" i="1"/>
  <c r="I322" i="1" s="1"/>
  <c r="H323" i="1"/>
  <c r="I323" i="1" s="1"/>
  <c r="H324" i="1"/>
  <c r="I324" i="1" s="1"/>
  <c r="H325" i="1"/>
  <c r="I325" i="1" s="1"/>
  <c r="H326" i="1"/>
  <c r="I326" i="1" s="1"/>
  <c r="H327" i="1"/>
  <c r="I327" i="1" s="1"/>
  <c r="H328" i="1"/>
  <c r="I328" i="1" s="1"/>
  <c r="H329" i="1"/>
  <c r="I329" i="1" s="1"/>
  <c r="H330" i="1"/>
  <c r="I330" i="1" s="1"/>
  <c r="H331" i="1"/>
  <c r="I331" i="1" s="1"/>
  <c r="H332" i="1"/>
  <c r="I332" i="1" s="1"/>
  <c r="H333" i="1"/>
  <c r="I333" i="1" s="1"/>
  <c r="H334" i="1"/>
  <c r="I334" i="1" s="1"/>
  <c r="H335" i="1"/>
  <c r="I335" i="1" s="1"/>
  <c r="H336" i="1"/>
  <c r="I336" i="1" s="1"/>
  <c r="H337" i="1"/>
  <c r="I337" i="1" s="1"/>
  <c r="H338" i="1"/>
  <c r="I338" i="1" s="1"/>
  <c r="H339" i="1"/>
  <c r="I339" i="1" s="1"/>
  <c r="H340" i="1"/>
  <c r="I340" i="1" s="1"/>
  <c r="H341" i="1"/>
  <c r="I341" i="1" s="1"/>
  <c r="H342" i="1"/>
  <c r="I342" i="1" s="1"/>
  <c r="H343" i="1"/>
  <c r="I343" i="1" s="1"/>
  <c r="H344" i="1"/>
  <c r="I344" i="1" s="1"/>
  <c r="H345" i="1"/>
  <c r="I345" i="1" s="1"/>
  <c r="H346" i="1"/>
  <c r="I346" i="1" s="1"/>
  <c r="H347" i="1"/>
  <c r="I347" i="1" s="1"/>
  <c r="H348" i="1"/>
  <c r="I348" i="1" s="1"/>
  <c r="H349" i="1"/>
  <c r="I349" i="1" s="1"/>
  <c r="H350" i="1"/>
  <c r="I350" i="1" s="1"/>
  <c r="H351" i="1"/>
  <c r="I351" i="1" s="1"/>
  <c r="H352" i="1"/>
  <c r="I352" i="1" s="1"/>
  <c r="H353" i="1"/>
  <c r="I353" i="1" s="1"/>
  <c r="H354" i="1"/>
  <c r="I354" i="1" s="1"/>
  <c r="H355" i="1"/>
  <c r="I355" i="1" s="1"/>
  <c r="H356" i="1"/>
  <c r="I356" i="1" s="1"/>
  <c r="H357" i="1"/>
  <c r="I357" i="1" s="1"/>
  <c r="H358" i="1"/>
  <c r="I358" i="1" s="1"/>
  <c r="H359" i="1"/>
  <c r="I359" i="1" s="1"/>
  <c r="H360" i="1"/>
  <c r="I360" i="1" s="1"/>
  <c r="H361" i="1"/>
  <c r="I361" i="1" s="1"/>
  <c r="H362" i="1"/>
  <c r="I362" i="1" s="1"/>
  <c r="H363" i="1"/>
  <c r="I363" i="1" s="1"/>
  <c r="H364" i="1"/>
  <c r="I364" i="1" s="1"/>
  <c r="H365" i="1"/>
  <c r="I365" i="1" s="1"/>
  <c r="H366" i="1"/>
  <c r="I366" i="1" s="1"/>
  <c r="H367" i="1"/>
  <c r="I367" i="1" s="1"/>
  <c r="H368" i="1"/>
  <c r="I368" i="1" s="1"/>
  <c r="H369" i="1"/>
  <c r="I369" i="1" s="1"/>
  <c r="H370" i="1"/>
  <c r="I370" i="1" s="1"/>
  <c r="H371" i="1"/>
  <c r="I371" i="1" s="1"/>
  <c r="H372" i="1"/>
  <c r="I372" i="1" s="1"/>
  <c r="H373" i="1"/>
  <c r="I373" i="1" s="1"/>
  <c r="H374" i="1"/>
  <c r="I374" i="1" s="1"/>
  <c r="H375" i="1"/>
  <c r="I375" i="1" s="1"/>
  <c r="H376" i="1"/>
  <c r="I376" i="1" s="1"/>
  <c r="H377" i="1"/>
  <c r="I377" i="1" s="1"/>
  <c r="H378" i="1"/>
  <c r="I378" i="1" s="1"/>
  <c r="H379" i="1"/>
  <c r="I379" i="1" s="1"/>
  <c r="H380" i="1"/>
  <c r="I380" i="1" s="1"/>
  <c r="H381" i="1"/>
  <c r="I381" i="1" s="1"/>
  <c r="H382" i="1"/>
  <c r="I382" i="1" s="1"/>
  <c r="H383" i="1"/>
  <c r="I383" i="1" s="1"/>
  <c r="H384" i="1"/>
  <c r="I384" i="1" s="1"/>
  <c r="H385" i="1"/>
  <c r="I385" i="1" s="1"/>
  <c r="H386" i="1"/>
  <c r="I386" i="1" s="1"/>
  <c r="H387" i="1"/>
  <c r="I387" i="1" s="1"/>
  <c r="H388" i="1"/>
  <c r="I388" i="1" s="1"/>
  <c r="H389" i="1"/>
  <c r="I389" i="1" s="1"/>
  <c r="H390" i="1"/>
  <c r="I390" i="1" s="1"/>
  <c r="H391" i="1"/>
  <c r="I391" i="1" s="1"/>
  <c r="H392" i="1"/>
  <c r="I392" i="1" s="1"/>
  <c r="H393" i="1"/>
  <c r="I393" i="1" s="1"/>
  <c r="H394" i="1"/>
  <c r="I394" i="1" s="1"/>
  <c r="H395" i="1"/>
  <c r="I395" i="1" s="1"/>
  <c r="H396" i="1"/>
  <c r="I396" i="1" s="1"/>
  <c r="H397" i="1"/>
  <c r="I397" i="1" s="1"/>
  <c r="H398" i="1"/>
  <c r="I398" i="1" s="1"/>
  <c r="H399" i="1"/>
  <c r="I399" i="1" s="1"/>
  <c r="H400" i="1"/>
  <c r="I400" i="1" s="1"/>
  <c r="H401" i="1"/>
  <c r="I401" i="1" s="1"/>
  <c r="H402" i="1"/>
  <c r="I402" i="1" s="1"/>
  <c r="H403" i="1"/>
  <c r="I403" i="1" s="1"/>
  <c r="H404" i="1"/>
  <c r="I404" i="1" s="1"/>
  <c r="H405" i="1"/>
  <c r="I405" i="1" s="1"/>
  <c r="H406" i="1"/>
  <c r="I406" i="1" s="1"/>
  <c r="H407" i="1"/>
  <c r="I407" i="1" s="1"/>
  <c r="H408" i="1"/>
  <c r="I408" i="1" s="1"/>
  <c r="H409" i="1"/>
  <c r="I409" i="1" s="1"/>
  <c r="H410" i="1"/>
  <c r="I410" i="1" s="1"/>
  <c r="H411" i="1"/>
  <c r="I411" i="1" s="1"/>
  <c r="H412" i="1"/>
  <c r="I412" i="1" s="1"/>
  <c r="H413" i="1"/>
  <c r="I413" i="1" s="1"/>
  <c r="H414" i="1"/>
  <c r="I414" i="1" s="1"/>
  <c r="H415" i="1"/>
  <c r="I415" i="1" s="1"/>
  <c r="H416" i="1"/>
  <c r="I416" i="1" s="1"/>
  <c r="H417" i="1"/>
  <c r="I417" i="1" s="1"/>
  <c r="H418" i="1"/>
  <c r="I418" i="1" s="1"/>
  <c r="H419" i="1"/>
  <c r="I419" i="1" s="1"/>
  <c r="H420" i="1"/>
  <c r="I420" i="1" s="1"/>
  <c r="H421" i="1"/>
  <c r="I421" i="1" s="1"/>
  <c r="H422" i="1"/>
  <c r="I422" i="1" s="1"/>
  <c r="H423" i="1"/>
  <c r="I423" i="1" s="1"/>
  <c r="H424" i="1"/>
  <c r="I424" i="1" s="1"/>
  <c r="H425" i="1"/>
  <c r="I425" i="1" s="1"/>
  <c r="H426" i="1"/>
  <c r="I426" i="1" s="1"/>
  <c r="H427" i="1"/>
  <c r="I427" i="1" s="1"/>
  <c r="H428" i="1"/>
  <c r="I428" i="1" s="1"/>
  <c r="H429" i="1"/>
  <c r="I429" i="1" s="1"/>
  <c r="H430" i="1"/>
  <c r="I430" i="1" s="1"/>
  <c r="H431" i="1"/>
  <c r="I431" i="1" s="1"/>
  <c r="H432" i="1"/>
  <c r="I432" i="1" s="1"/>
  <c r="H433" i="1"/>
  <c r="I433" i="1" s="1"/>
  <c r="H434" i="1"/>
  <c r="I434" i="1" s="1"/>
  <c r="H435" i="1"/>
  <c r="I435" i="1" s="1"/>
  <c r="H436" i="1"/>
  <c r="I436" i="1" s="1"/>
  <c r="H437" i="1"/>
  <c r="I437" i="1" s="1"/>
  <c r="H438" i="1"/>
  <c r="I438" i="1" s="1"/>
  <c r="H439" i="1"/>
  <c r="I439" i="1" s="1"/>
  <c r="H440" i="1"/>
  <c r="I440" i="1" s="1"/>
  <c r="H441" i="1"/>
  <c r="I441" i="1" s="1"/>
  <c r="H442" i="1"/>
  <c r="I442" i="1" s="1"/>
  <c r="H443" i="1"/>
  <c r="I443" i="1" s="1"/>
  <c r="H444" i="1"/>
  <c r="I444" i="1" s="1"/>
  <c r="H445" i="1"/>
  <c r="I445" i="1" s="1"/>
  <c r="H446" i="1"/>
  <c r="I446" i="1" s="1"/>
  <c r="H447" i="1"/>
  <c r="I447" i="1" s="1"/>
  <c r="H448" i="1"/>
  <c r="I448" i="1" s="1"/>
  <c r="H449" i="1"/>
  <c r="I449" i="1" s="1"/>
  <c r="H450" i="1"/>
  <c r="I450" i="1" s="1"/>
  <c r="H451" i="1"/>
  <c r="I451" i="1" s="1"/>
  <c r="H452" i="1"/>
  <c r="I452" i="1" s="1"/>
  <c r="H453" i="1"/>
  <c r="I453" i="1" s="1"/>
  <c r="H454" i="1"/>
  <c r="I454" i="1" s="1"/>
  <c r="H455" i="1"/>
  <c r="I455" i="1" s="1"/>
  <c r="H456" i="1"/>
  <c r="I456" i="1" s="1"/>
  <c r="H457" i="1"/>
  <c r="I457" i="1" s="1"/>
  <c r="H458" i="1"/>
  <c r="I458" i="1" s="1"/>
  <c r="H459" i="1"/>
  <c r="I459" i="1" s="1"/>
  <c r="H460" i="1"/>
  <c r="I460" i="1" s="1"/>
  <c r="H461" i="1"/>
  <c r="I461" i="1" s="1"/>
  <c r="H462" i="1"/>
  <c r="I462" i="1" s="1"/>
  <c r="H463" i="1"/>
  <c r="I463" i="1" s="1"/>
  <c r="H464" i="1"/>
  <c r="I464" i="1" s="1"/>
  <c r="H465" i="1"/>
  <c r="I465" i="1" s="1"/>
  <c r="H466" i="1"/>
  <c r="I466" i="1" s="1"/>
  <c r="H467" i="1"/>
  <c r="I467" i="1" s="1"/>
  <c r="H468" i="1"/>
  <c r="I468" i="1" s="1"/>
  <c r="H469" i="1"/>
  <c r="I469" i="1" s="1"/>
  <c r="H470" i="1"/>
  <c r="I470" i="1" s="1"/>
  <c r="H471" i="1"/>
  <c r="I471" i="1" s="1"/>
  <c r="H472" i="1"/>
  <c r="I472" i="1" s="1"/>
  <c r="H473" i="1"/>
  <c r="I473" i="1" s="1"/>
  <c r="H474" i="1"/>
  <c r="I474" i="1" s="1"/>
  <c r="H475" i="1"/>
  <c r="I475" i="1" s="1"/>
  <c r="H476" i="1"/>
  <c r="I476" i="1" s="1"/>
  <c r="H477" i="1"/>
  <c r="I477" i="1" s="1"/>
  <c r="H478" i="1"/>
  <c r="I478" i="1" s="1"/>
  <c r="H479" i="1"/>
  <c r="I479" i="1" s="1"/>
  <c r="H480" i="1"/>
  <c r="I480" i="1" s="1"/>
  <c r="H481" i="1"/>
  <c r="I481" i="1" s="1"/>
  <c r="H482" i="1"/>
  <c r="I482" i="1" s="1"/>
  <c r="H483" i="1"/>
  <c r="I483" i="1" s="1"/>
  <c r="H484" i="1"/>
  <c r="I484" i="1" s="1"/>
  <c r="H485" i="1"/>
  <c r="I485" i="1" s="1"/>
  <c r="H486" i="1"/>
  <c r="I486" i="1" s="1"/>
  <c r="H487" i="1"/>
  <c r="I487" i="1" s="1"/>
  <c r="H488" i="1"/>
  <c r="I488" i="1" s="1"/>
  <c r="H489" i="1"/>
  <c r="I489" i="1" s="1"/>
  <c r="H490" i="1"/>
  <c r="I490" i="1" s="1"/>
  <c r="H491" i="1"/>
  <c r="I491" i="1" s="1"/>
  <c r="H492" i="1"/>
  <c r="I492" i="1" s="1"/>
  <c r="H493" i="1"/>
  <c r="I493" i="1" s="1"/>
  <c r="H494" i="1"/>
  <c r="I494" i="1" s="1"/>
  <c r="H495" i="1"/>
  <c r="I495" i="1" s="1"/>
  <c r="H496" i="1"/>
  <c r="I496" i="1" s="1"/>
  <c r="H497" i="1"/>
  <c r="I497" i="1" s="1"/>
  <c r="H498" i="1"/>
  <c r="I498" i="1" s="1"/>
  <c r="H499" i="1"/>
  <c r="I499" i="1" s="1"/>
  <c r="H500" i="1"/>
  <c r="I500" i="1" s="1"/>
  <c r="H501" i="1"/>
  <c r="I501" i="1" s="1"/>
  <c r="H502" i="1"/>
  <c r="I502" i="1" s="1"/>
  <c r="H503" i="1"/>
  <c r="I503" i="1" s="1"/>
  <c r="H504" i="1"/>
  <c r="I504" i="1" s="1"/>
  <c r="H505" i="1"/>
  <c r="I505" i="1" s="1"/>
  <c r="H506" i="1"/>
  <c r="I506" i="1" s="1"/>
  <c r="H507" i="1"/>
  <c r="I507" i="1" s="1"/>
  <c r="H508" i="1"/>
  <c r="I508" i="1" s="1"/>
  <c r="H509" i="1"/>
  <c r="I509" i="1" s="1"/>
  <c r="H510" i="1"/>
  <c r="I510" i="1" s="1"/>
  <c r="H511" i="1"/>
  <c r="I511" i="1" s="1"/>
  <c r="H512" i="1"/>
  <c r="I512" i="1" s="1"/>
  <c r="H513" i="1"/>
  <c r="I513" i="1" s="1"/>
  <c r="H514" i="1"/>
  <c r="I514" i="1" s="1"/>
  <c r="H515" i="1"/>
  <c r="I515" i="1" s="1"/>
  <c r="H516" i="1"/>
  <c r="I516" i="1" s="1"/>
  <c r="H517" i="1"/>
  <c r="I517" i="1" s="1"/>
  <c r="H518" i="1"/>
  <c r="I518" i="1" s="1"/>
  <c r="H519" i="1"/>
  <c r="I519" i="1" s="1"/>
  <c r="H520" i="1"/>
  <c r="I520" i="1" s="1"/>
  <c r="H521" i="1"/>
  <c r="I521" i="1" s="1"/>
  <c r="H522" i="1"/>
  <c r="I522" i="1" s="1"/>
  <c r="H523" i="1"/>
  <c r="I523" i="1" s="1"/>
  <c r="H524" i="1"/>
  <c r="I524" i="1" s="1"/>
  <c r="H525" i="1"/>
  <c r="I525" i="1" s="1"/>
  <c r="H526" i="1"/>
  <c r="I526" i="1" s="1"/>
  <c r="H527" i="1"/>
  <c r="I527" i="1" s="1"/>
  <c r="H528" i="1"/>
  <c r="I528" i="1" s="1"/>
  <c r="H529" i="1"/>
  <c r="I529" i="1" s="1"/>
  <c r="H530" i="1"/>
  <c r="I530" i="1" s="1"/>
  <c r="H531" i="1"/>
  <c r="I531" i="1" s="1"/>
  <c r="H532" i="1"/>
  <c r="I532" i="1" s="1"/>
  <c r="H533" i="1"/>
  <c r="I533" i="1" s="1"/>
  <c r="H534" i="1"/>
  <c r="I534" i="1" s="1"/>
  <c r="H535" i="1"/>
  <c r="I535" i="1" s="1"/>
  <c r="H536" i="1"/>
  <c r="I536" i="1" s="1"/>
  <c r="H537" i="1"/>
  <c r="I537" i="1" s="1"/>
  <c r="H538" i="1"/>
  <c r="I538" i="1" s="1"/>
  <c r="H539" i="1"/>
  <c r="I539" i="1" s="1"/>
  <c r="H540" i="1"/>
  <c r="I540" i="1" s="1"/>
  <c r="H541" i="1"/>
  <c r="I541" i="1" s="1"/>
  <c r="H542" i="1"/>
  <c r="I542" i="1" s="1"/>
  <c r="H543" i="1"/>
  <c r="I543" i="1" s="1"/>
  <c r="H544" i="1"/>
  <c r="I544" i="1" s="1"/>
  <c r="H545" i="1"/>
  <c r="I545" i="1" s="1"/>
  <c r="H546" i="1"/>
  <c r="I546" i="1" s="1"/>
  <c r="H547" i="1"/>
  <c r="I547" i="1" s="1"/>
  <c r="H548" i="1"/>
  <c r="I548" i="1" s="1"/>
  <c r="H549" i="1"/>
  <c r="I549" i="1" s="1"/>
  <c r="H550" i="1"/>
  <c r="I550" i="1" s="1"/>
  <c r="H551" i="1"/>
  <c r="I551" i="1" s="1"/>
  <c r="H552" i="1"/>
  <c r="I552" i="1" s="1"/>
  <c r="H553" i="1"/>
  <c r="I553" i="1" s="1"/>
  <c r="H554" i="1"/>
  <c r="I554" i="1" s="1"/>
  <c r="H555" i="1"/>
  <c r="I555" i="1" s="1"/>
  <c r="H556" i="1"/>
  <c r="I556" i="1" s="1"/>
  <c r="H557" i="1"/>
  <c r="I557" i="1" s="1"/>
  <c r="H558" i="1"/>
  <c r="I558" i="1" s="1"/>
  <c r="H559" i="1"/>
  <c r="I559" i="1" s="1"/>
  <c r="H560" i="1"/>
  <c r="I560" i="1" s="1"/>
  <c r="H561" i="1"/>
  <c r="I561" i="1" s="1"/>
  <c r="H562" i="1"/>
  <c r="I562" i="1" s="1"/>
  <c r="H563" i="1"/>
  <c r="I563" i="1" s="1"/>
  <c r="H564" i="1"/>
  <c r="I564" i="1" s="1"/>
  <c r="H565" i="1"/>
  <c r="I565" i="1" s="1"/>
  <c r="H566" i="1"/>
  <c r="I566" i="1" s="1"/>
  <c r="H567" i="1"/>
  <c r="I567" i="1" s="1"/>
  <c r="H568" i="1"/>
  <c r="I568" i="1" s="1"/>
  <c r="H569" i="1"/>
  <c r="I569" i="1" s="1"/>
  <c r="H570" i="1"/>
  <c r="I570" i="1" s="1"/>
  <c r="H571" i="1"/>
  <c r="I571" i="1" s="1"/>
  <c r="H572" i="1"/>
  <c r="I572" i="1" s="1"/>
  <c r="H573" i="1"/>
  <c r="I573" i="1" s="1"/>
  <c r="H574" i="1"/>
  <c r="I574" i="1" s="1"/>
  <c r="H575" i="1"/>
  <c r="I575" i="1" s="1"/>
  <c r="H576" i="1"/>
  <c r="I576" i="1" s="1"/>
  <c r="H577" i="1"/>
  <c r="I577" i="1" s="1"/>
  <c r="H578" i="1"/>
  <c r="I578" i="1" s="1"/>
  <c r="H579" i="1"/>
  <c r="I579" i="1" s="1"/>
  <c r="H580" i="1"/>
  <c r="I580" i="1" s="1"/>
  <c r="H581" i="1"/>
  <c r="I581" i="1" s="1"/>
  <c r="H582" i="1"/>
  <c r="I582" i="1" s="1"/>
  <c r="H583" i="1"/>
  <c r="I583" i="1" s="1"/>
  <c r="H584" i="1"/>
  <c r="I584" i="1" s="1"/>
  <c r="H585" i="1"/>
  <c r="I585" i="1" s="1"/>
  <c r="H586" i="1"/>
  <c r="I586" i="1" s="1"/>
  <c r="H587" i="1"/>
  <c r="I587" i="1" s="1"/>
  <c r="H588" i="1"/>
  <c r="I588" i="1" s="1"/>
  <c r="H589" i="1"/>
  <c r="I589" i="1" s="1"/>
  <c r="H590" i="1"/>
  <c r="I590" i="1" s="1"/>
  <c r="H591" i="1"/>
  <c r="I591" i="1" s="1"/>
  <c r="H592" i="1"/>
  <c r="I592" i="1" s="1"/>
  <c r="H593" i="1"/>
  <c r="I593" i="1" s="1"/>
  <c r="H594" i="1"/>
  <c r="I594" i="1" s="1"/>
  <c r="H595" i="1"/>
  <c r="I595" i="1" s="1"/>
  <c r="H596" i="1"/>
  <c r="I596" i="1" s="1"/>
  <c r="H597" i="1"/>
  <c r="I597" i="1" s="1"/>
  <c r="H598" i="1"/>
  <c r="I598" i="1" s="1"/>
  <c r="H599" i="1"/>
  <c r="I599" i="1" s="1"/>
  <c r="H600" i="1"/>
  <c r="I600" i="1" s="1"/>
  <c r="H601" i="1"/>
  <c r="I601" i="1" s="1"/>
  <c r="H602" i="1"/>
  <c r="I602" i="1" s="1"/>
  <c r="H603" i="1"/>
  <c r="I603" i="1" s="1"/>
  <c r="H604" i="1"/>
  <c r="I604" i="1" s="1"/>
  <c r="H605" i="1"/>
  <c r="I605" i="1" s="1"/>
  <c r="H606" i="1"/>
  <c r="I606" i="1" s="1"/>
  <c r="H607" i="1"/>
  <c r="I607" i="1" s="1"/>
  <c r="H608" i="1"/>
  <c r="I608" i="1" s="1"/>
  <c r="H609" i="1"/>
  <c r="I609" i="1" s="1"/>
  <c r="H610" i="1"/>
  <c r="I610" i="1" s="1"/>
  <c r="H611" i="1"/>
  <c r="I611" i="1" s="1"/>
  <c r="H612" i="1"/>
  <c r="I612" i="1" s="1"/>
  <c r="H613" i="1"/>
  <c r="I613" i="1" s="1"/>
  <c r="H614" i="1"/>
  <c r="I614" i="1" s="1"/>
  <c r="H615" i="1"/>
  <c r="I615" i="1" s="1"/>
  <c r="H616" i="1"/>
  <c r="I616" i="1" s="1"/>
  <c r="H617" i="1"/>
  <c r="I617" i="1" s="1"/>
  <c r="H618" i="1"/>
  <c r="I618" i="1" s="1"/>
  <c r="H619" i="1"/>
  <c r="I619" i="1" s="1"/>
  <c r="H620" i="1"/>
  <c r="I620" i="1" s="1"/>
  <c r="H621" i="1"/>
  <c r="I621" i="1" s="1"/>
  <c r="H622" i="1"/>
  <c r="I622" i="1" s="1"/>
  <c r="H623" i="1"/>
  <c r="I623" i="1" s="1"/>
  <c r="H624" i="1"/>
  <c r="I624" i="1" s="1"/>
  <c r="H625" i="1"/>
  <c r="I625" i="1" s="1"/>
  <c r="H626" i="1"/>
  <c r="I626" i="1" s="1"/>
  <c r="H627" i="1"/>
  <c r="I627" i="1" s="1"/>
  <c r="H628" i="1"/>
  <c r="I628" i="1" s="1"/>
  <c r="H629" i="1"/>
  <c r="I629" i="1" s="1"/>
  <c r="H630" i="1"/>
  <c r="I630" i="1" s="1"/>
  <c r="H631" i="1"/>
  <c r="I631" i="1" s="1"/>
  <c r="H632" i="1"/>
  <c r="I632" i="1" s="1"/>
  <c r="H633" i="1"/>
  <c r="I633" i="1" s="1"/>
  <c r="H634" i="1"/>
  <c r="I634" i="1" s="1"/>
  <c r="H635" i="1"/>
  <c r="I635" i="1" s="1"/>
  <c r="H636" i="1"/>
  <c r="I636" i="1" s="1"/>
  <c r="H637" i="1"/>
  <c r="I637" i="1" s="1"/>
  <c r="H638" i="1"/>
  <c r="I638" i="1" s="1"/>
  <c r="H639" i="1"/>
  <c r="I639" i="1" s="1"/>
  <c r="H640" i="1"/>
  <c r="I640" i="1" s="1"/>
  <c r="H641" i="1"/>
  <c r="I641" i="1" s="1"/>
  <c r="H642" i="1"/>
  <c r="I642" i="1" s="1"/>
  <c r="H643" i="1"/>
  <c r="I643" i="1" s="1"/>
  <c r="H644" i="1"/>
  <c r="I644" i="1" s="1"/>
  <c r="H645" i="1"/>
  <c r="I645" i="1" s="1"/>
  <c r="H646" i="1"/>
  <c r="I646" i="1" s="1"/>
  <c r="H647" i="1"/>
  <c r="I647" i="1" s="1"/>
  <c r="H648" i="1"/>
  <c r="I648" i="1" s="1"/>
  <c r="H649" i="1"/>
  <c r="I649" i="1" s="1"/>
  <c r="H650" i="1"/>
  <c r="I650" i="1" s="1"/>
  <c r="H651" i="1"/>
  <c r="I651" i="1" s="1"/>
  <c r="H652" i="1"/>
  <c r="I652" i="1" s="1"/>
  <c r="H653" i="1"/>
  <c r="I653" i="1" s="1"/>
  <c r="H654" i="1"/>
  <c r="I654" i="1" s="1"/>
  <c r="H655" i="1"/>
  <c r="I655" i="1" s="1"/>
  <c r="H656" i="1"/>
  <c r="I656" i="1" s="1"/>
  <c r="H657" i="1"/>
  <c r="I657" i="1" s="1"/>
  <c r="H658" i="1"/>
  <c r="I658" i="1" s="1"/>
  <c r="H659" i="1"/>
  <c r="I659" i="1" s="1"/>
  <c r="H660" i="1"/>
  <c r="I660" i="1" s="1"/>
  <c r="H661" i="1"/>
  <c r="I661" i="1" s="1"/>
  <c r="H662" i="1"/>
  <c r="I662" i="1" s="1"/>
  <c r="H663" i="1"/>
  <c r="I663" i="1" s="1"/>
  <c r="H664" i="1"/>
  <c r="I664" i="1" s="1"/>
  <c r="H665" i="1"/>
  <c r="I665" i="1" s="1"/>
  <c r="H666" i="1"/>
  <c r="I666" i="1" s="1"/>
  <c r="H667" i="1"/>
  <c r="I667" i="1" s="1"/>
  <c r="H668" i="1"/>
  <c r="I668" i="1" s="1"/>
  <c r="H669" i="1"/>
  <c r="I669" i="1" s="1"/>
  <c r="H670" i="1"/>
  <c r="I670" i="1" s="1"/>
  <c r="H671" i="1"/>
  <c r="I671" i="1" s="1"/>
  <c r="H672" i="1"/>
  <c r="I672" i="1" s="1"/>
  <c r="H673" i="1"/>
  <c r="I673" i="1" s="1"/>
  <c r="H674" i="1"/>
  <c r="I674" i="1" s="1"/>
  <c r="H675" i="1"/>
  <c r="I675" i="1" s="1"/>
  <c r="H676" i="1"/>
  <c r="I676" i="1" s="1"/>
  <c r="H677" i="1"/>
  <c r="I677" i="1" s="1"/>
  <c r="H678" i="1"/>
  <c r="I678" i="1" s="1"/>
  <c r="H679" i="1"/>
  <c r="I679" i="1" s="1"/>
  <c r="H680" i="1"/>
  <c r="I680" i="1" s="1"/>
  <c r="H681" i="1"/>
  <c r="I681" i="1" s="1"/>
  <c r="H682" i="1"/>
  <c r="I682" i="1" s="1"/>
  <c r="H683" i="1"/>
  <c r="I683" i="1" s="1"/>
  <c r="H684" i="1"/>
  <c r="I684" i="1" s="1"/>
  <c r="H685" i="1"/>
  <c r="I685" i="1" s="1"/>
  <c r="H686" i="1"/>
  <c r="I686" i="1" s="1"/>
  <c r="H687" i="1"/>
  <c r="I687" i="1" s="1"/>
  <c r="H688" i="1"/>
  <c r="I688" i="1" s="1"/>
  <c r="H689" i="1"/>
  <c r="I689" i="1" s="1"/>
  <c r="H690" i="1"/>
  <c r="I690" i="1" s="1"/>
  <c r="H691" i="1"/>
  <c r="I691" i="1" s="1"/>
  <c r="H692" i="1"/>
  <c r="I692" i="1" s="1"/>
  <c r="H693" i="1"/>
  <c r="I693" i="1" s="1"/>
  <c r="H694" i="1"/>
  <c r="I694" i="1" s="1"/>
  <c r="H695" i="1"/>
  <c r="I695" i="1" s="1"/>
  <c r="H696" i="1"/>
  <c r="I696" i="1" s="1"/>
  <c r="H697" i="1"/>
  <c r="I697" i="1" s="1"/>
  <c r="H698" i="1"/>
  <c r="I698" i="1" s="1"/>
  <c r="H699" i="1"/>
  <c r="I699" i="1" s="1"/>
  <c r="H700" i="1"/>
  <c r="I700" i="1" s="1"/>
  <c r="H701" i="1"/>
  <c r="I701" i="1" s="1"/>
  <c r="H702" i="1"/>
  <c r="I702" i="1" s="1"/>
  <c r="H703" i="1"/>
  <c r="I703" i="1" s="1"/>
  <c r="H704" i="1"/>
  <c r="I704" i="1" s="1"/>
  <c r="H705" i="1"/>
  <c r="I705" i="1" s="1"/>
  <c r="H706" i="1"/>
  <c r="I706" i="1" s="1"/>
  <c r="H707" i="1"/>
  <c r="I707" i="1" s="1"/>
  <c r="H708" i="1"/>
  <c r="I708" i="1" s="1"/>
  <c r="H709" i="1"/>
  <c r="I709" i="1" s="1"/>
  <c r="H710" i="1"/>
  <c r="I710" i="1" s="1"/>
  <c r="H711" i="1"/>
  <c r="I711" i="1" s="1"/>
  <c r="H712" i="1"/>
  <c r="I712" i="1" s="1"/>
  <c r="H713" i="1"/>
  <c r="I713" i="1" s="1"/>
  <c r="H714" i="1"/>
  <c r="I714" i="1" s="1"/>
  <c r="H715" i="1"/>
  <c r="I715" i="1" s="1"/>
  <c r="H716" i="1"/>
  <c r="I716" i="1" s="1"/>
  <c r="H717" i="1"/>
  <c r="I717" i="1" s="1"/>
  <c r="H718" i="1"/>
  <c r="I718" i="1" s="1"/>
  <c r="H719" i="1"/>
  <c r="I719" i="1" s="1"/>
  <c r="H720" i="1"/>
  <c r="I720" i="1" s="1"/>
  <c r="H721" i="1"/>
  <c r="I721" i="1" s="1"/>
  <c r="H722" i="1"/>
  <c r="I722" i="1" s="1"/>
  <c r="H723" i="1"/>
  <c r="I723" i="1" s="1"/>
  <c r="H724" i="1"/>
  <c r="I724" i="1" s="1"/>
  <c r="H725" i="1"/>
  <c r="I725" i="1" s="1"/>
  <c r="H726" i="1"/>
  <c r="I726" i="1" s="1"/>
  <c r="H727" i="1"/>
  <c r="I727" i="1" s="1"/>
  <c r="H728" i="1"/>
  <c r="I728" i="1" s="1"/>
  <c r="H729" i="1"/>
  <c r="I729" i="1" s="1"/>
  <c r="H730" i="1"/>
  <c r="I730" i="1" s="1"/>
  <c r="H731" i="1"/>
  <c r="I731" i="1" s="1"/>
  <c r="H732" i="1"/>
  <c r="I732" i="1" s="1"/>
  <c r="H733" i="1"/>
  <c r="I733" i="1" s="1"/>
  <c r="H734" i="1"/>
  <c r="I734" i="1" s="1"/>
  <c r="H735" i="1"/>
  <c r="I735" i="1" s="1"/>
  <c r="H736" i="1"/>
  <c r="I736" i="1" s="1"/>
  <c r="H737" i="1"/>
  <c r="I737" i="1" s="1"/>
  <c r="H738" i="1"/>
  <c r="I738" i="1" s="1"/>
  <c r="H739" i="1"/>
  <c r="I739" i="1" s="1"/>
  <c r="H740" i="1"/>
  <c r="I740" i="1" s="1"/>
  <c r="H741" i="1"/>
  <c r="I741" i="1" s="1"/>
  <c r="H742" i="1"/>
  <c r="I742" i="1" s="1"/>
  <c r="H743" i="1"/>
  <c r="I743" i="1" s="1"/>
  <c r="H744" i="1"/>
  <c r="I744" i="1" s="1"/>
  <c r="H745" i="1"/>
  <c r="I745" i="1" s="1"/>
  <c r="H746" i="1"/>
  <c r="I746" i="1" s="1"/>
  <c r="H747" i="1"/>
  <c r="I747" i="1" s="1"/>
  <c r="H748" i="1"/>
  <c r="I748" i="1" s="1"/>
  <c r="H749" i="1"/>
  <c r="I749" i="1" s="1"/>
  <c r="H750" i="1"/>
  <c r="I750" i="1" s="1"/>
  <c r="H751" i="1"/>
  <c r="I751" i="1" s="1"/>
  <c r="H752" i="1"/>
  <c r="I752" i="1" s="1"/>
  <c r="H753" i="1"/>
  <c r="I753" i="1" s="1"/>
  <c r="H754" i="1"/>
  <c r="I754" i="1" s="1"/>
  <c r="H755" i="1"/>
  <c r="I755" i="1" s="1"/>
  <c r="H756" i="1"/>
  <c r="I756" i="1" s="1"/>
  <c r="H757" i="1"/>
  <c r="I757" i="1" s="1"/>
  <c r="H758" i="1"/>
  <c r="I758" i="1" s="1"/>
  <c r="H759" i="1"/>
  <c r="I759" i="1" s="1"/>
  <c r="H760" i="1"/>
  <c r="I760" i="1" s="1"/>
  <c r="H761" i="1"/>
  <c r="I761" i="1" s="1"/>
  <c r="H762" i="1"/>
  <c r="I762" i="1" s="1"/>
  <c r="H763" i="1"/>
  <c r="I763" i="1" s="1"/>
  <c r="H764" i="1"/>
  <c r="I764" i="1" s="1"/>
  <c r="H765" i="1"/>
  <c r="I765" i="1" s="1"/>
  <c r="H766" i="1"/>
  <c r="I766" i="1" s="1"/>
  <c r="H767" i="1"/>
  <c r="I767" i="1" s="1"/>
  <c r="H768" i="1"/>
  <c r="I768" i="1" s="1"/>
  <c r="H769" i="1"/>
  <c r="I769" i="1" s="1"/>
  <c r="H770" i="1"/>
  <c r="I770" i="1" s="1"/>
  <c r="H771" i="1"/>
  <c r="I771" i="1" s="1"/>
  <c r="H772" i="1"/>
  <c r="I772" i="1" s="1"/>
  <c r="H773" i="1"/>
  <c r="I773" i="1" s="1"/>
  <c r="H774" i="1"/>
  <c r="I774" i="1" s="1"/>
  <c r="H775" i="1"/>
  <c r="I775" i="1" s="1"/>
  <c r="H776" i="1"/>
  <c r="I776" i="1" s="1"/>
  <c r="H777" i="1"/>
  <c r="I777" i="1" s="1"/>
  <c r="H778" i="1"/>
  <c r="I778" i="1" s="1"/>
  <c r="H779" i="1"/>
  <c r="I779" i="1" s="1"/>
  <c r="H780" i="1"/>
  <c r="I780" i="1" s="1"/>
  <c r="H781" i="1"/>
  <c r="I781" i="1" s="1"/>
  <c r="H782" i="1"/>
  <c r="I782" i="1" s="1"/>
  <c r="H783" i="1"/>
  <c r="I783" i="1" s="1"/>
  <c r="H784" i="1"/>
  <c r="I784" i="1" s="1"/>
  <c r="H785" i="1"/>
  <c r="I785" i="1" s="1"/>
  <c r="H786" i="1"/>
  <c r="I786" i="1" s="1"/>
  <c r="H787" i="1"/>
  <c r="I787" i="1" s="1"/>
  <c r="H788" i="1"/>
  <c r="I788" i="1" s="1"/>
  <c r="H789" i="1"/>
  <c r="I789" i="1" s="1"/>
  <c r="H790" i="1"/>
  <c r="I790" i="1" s="1"/>
  <c r="H791" i="1"/>
  <c r="I791" i="1" s="1"/>
  <c r="H792" i="1"/>
  <c r="I792" i="1" s="1"/>
  <c r="H793" i="1"/>
  <c r="I793" i="1" s="1"/>
  <c r="H794" i="1"/>
  <c r="I794" i="1" s="1"/>
  <c r="H795" i="1"/>
  <c r="I795" i="1" s="1"/>
  <c r="H796" i="1"/>
  <c r="I796" i="1" s="1"/>
  <c r="H797" i="1"/>
  <c r="I797" i="1" s="1"/>
  <c r="H798" i="1"/>
  <c r="I798" i="1" s="1"/>
  <c r="H799" i="1"/>
  <c r="I799" i="1" s="1"/>
  <c r="H800" i="1"/>
  <c r="I800" i="1" s="1"/>
  <c r="H801" i="1"/>
  <c r="I801" i="1" s="1"/>
  <c r="H802" i="1"/>
  <c r="I802" i="1" s="1"/>
  <c r="H803" i="1"/>
  <c r="I803" i="1" s="1"/>
  <c r="H804" i="1"/>
  <c r="I804" i="1" s="1"/>
  <c r="H805" i="1"/>
  <c r="I805" i="1" s="1"/>
  <c r="H806" i="1"/>
  <c r="I806" i="1" s="1"/>
  <c r="H807" i="1"/>
  <c r="I807" i="1" s="1"/>
  <c r="H808" i="1"/>
  <c r="I808" i="1" s="1"/>
  <c r="H809" i="1"/>
  <c r="I809" i="1" s="1"/>
  <c r="H810" i="1"/>
  <c r="I810" i="1" s="1"/>
  <c r="H811" i="1"/>
  <c r="I811" i="1" s="1"/>
  <c r="H812" i="1"/>
  <c r="I812" i="1" s="1"/>
  <c r="H813" i="1"/>
  <c r="I813" i="1" s="1"/>
  <c r="H814" i="1"/>
  <c r="I814" i="1" s="1"/>
  <c r="H815" i="1"/>
  <c r="I815" i="1" s="1"/>
  <c r="H816" i="1"/>
  <c r="I816" i="1" s="1"/>
  <c r="H817" i="1"/>
  <c r="I817" i="1" s="1"/>
  <c r="H818" i="1"/>
  <c r="I818" i="1" s="1"/>
  <c r="H819" i="1"/>
  <c r="I819" i="1" s="1"/>
  <c r="H820" i="1"/>
  <c r="I820" i="1" s="1"/>
  <c r="H821" i="1"/>
  <c r="I821" i="1" s="1"/>
  <c r="H822" i="1"/>
  <c r="I822" i="1" s="1"/>
  <c r="H823" i="1"/>
  <c r="I823" i="1" s="1"/>
  <c r="H824" i="1"/>
  <c r="I824" i="1" s="1"/>
  <c r="H825" i="1"/>
  <c r="I825" i="1" s="1"/>
  <c r="H826" i="1"/>
  <c r="I826" i="1" s="1"/>
  <c r="H827" i="1"/>
  <c r="I827" i="1" s="1"/>
  <c r="H828" i="1"/>
  <c r="I828" i="1" s="1"/>
  <c r="H829" i="1"/>
  <c r="I829" i="1" s="1"/>
  <c r="H830" i="1"/>
  <c r="I830" i="1" s="1"/>
  <c r="H831" i="1"/>
  <c r="I831" i="1" s="1"/>
  <c r="H832" i="1"/>
  <c r="I832" i="1" s="1"/>
  <c r="H833" i="1"/>
  <c r="I833" i="1" s="1"/>
  <c r="H834" i="1"/>
  <c r="I834" i="1" s="1"/>
  <c r="H835" i="1"/>
  <c r="I835" i="1" s="1"/>
  <c r="H836" i="1"/>
  <c r="I836" i="1" s="1"/>
  <c r="H837" i="1"/>
  <c r="I837" i="1" s="1"/>
  <c r="H838" i="1"/>
  <c r="I838" i="1" s="1"/>
  <c r="H839" i="1"/>
  <c r="I839" i="1" s="1"/>
  <c r="H840" i="1"/>
  <c r="I840" i="1" s="1"/>
  <c r="H841" i="1"/>
  <c r="I841" i="1" s="1"/>
  <c r="H842" i="1"/>
  <c r="I842" i="1" s="1"/>
  <c r="H843" i="1"/>
  <c r="I843" i="1" s="1"/>
  <c r="H844" i="1"/>
  <c r="I844" i="1" s="1"/>
  <c r="H845" i="1"/>
  <c r="I845" i="1" s="1"/>
  <c r="H846" i="1"/>
  <c r="I846" i="1" s="1"/>
  <c r="H847" i="1"/>
  <c r="I847" i="1" s="1"/>
  <c r="H848" i="1"/>
  <c r="I848" i="1" s="1"/>
  <c r="H849" i="1"/>
  <c r="I849" i="1" s="1"/>
  <c r="H850" i="1"/>
  <c r="I850" i="1" s="1"/>
  <c r="H851" i="1"/>
  <c r="I851" i="1" s="1"/>
  <c r="H852" i="1"/>
  <c r="I852" i="1" s="1"/>
  <c r="H853" i="1"/>
  <c r="I853" i="1" s="1"/>
  <c r="H854" i="1"/>
  <c r="I854" i="1" s="1"/>
  <c r="H855" i="1"/>
  <c r="I855" i="1" s="1"/>
  <c r="H856" i="1"/>
  <c r="I856" i="1" s="1"/>
  <c r="H857" i="1"/>
  <c r="I857" i="1" s="1"/>
  <c r="H858" i="1"/>
  <c r="I858" i="1" s="1"/>
  <c r="H859" i="1"/>
  <c r="I859" i="1" s="1"/>
  <c r="H860" i="1"/>
  <c r="I860" i="1" s="1"/>
  <c r="H861" i="1"/>
  <c r="I861" i="1" s="1"/>
  <c r="H862" i="1"/>
  <c r="I862" i="1" s="1"/>
  <c r="H863" i="1"/>
  <c r="I863" i="1" s="1"/>
  <c r="H864" i="1"/>
  <c r="I864" i="1" s="1"/>
  <c r="H865" i="1"/>
  <c r="I865" i="1" s="1"/>
  <c r="H866" i="1"/>
  <c r="I866" i="1" s="1"/>
  <c r="H867" i="1"/>
  <c r="I867" i="1" s="1"/>
  <c r="H868" i="1"/>
  <c r="I868" i="1" s="1"/>
  <c r="H869" i="1"/>
  <c r="I869" i="1" s="1"/>
  <c r="H870" i="1"/>
  <c r="I870" i="1" s="1"/>
  <c r="H871" i="1"/>
  <c r="I871" i="1" s="1"/>
  <c r="H872" i="1"/>
  <c r="I872" i="1" s="1"/>
  <c r="H873" i="1"/>
  <c r="I873" i="1" s="1"/>
  <c r="H874" i="1"/>
  <c r="I874" i="1" s="1"/>
  <c r="H875" i="1"/>
  <c r="I875" i="1" s="1"/>
  <c r="H876" i="1"/>
  <c r="I876" i="1" s="1"/>
  <c r="H877" i="1"/>
  <c r="I877" i="1" s="1"/>
  <c r="H878" i="1"/>
  <c r="I878" i="1" s="1"/>
  <c r="H879" i="1"/>
  <c r="I879" i="1" s="1"/>
  <c r="H880" i="1"/>
  <c r="I880" i="1" s="1"/>
  <c r="H881" i="1"/>
  <c r="I881" i="1" s="1"/>
  <c r="H882" i="1"/>
  <c r="I882" i="1" s="1"/>
  <c r="H883" i="1"/>
  <c r="I883" i="1" s="1"/>
  <c r="H884" i="1"/>
  <c r="I884" i="1" s="1"/>
  <c r="H885" i="1"/>
  <c r="I885" i="1" s="1"/>
  <c r="H886" i="1"/>
  <c r="I886" i="1" s="1"/>
  <c r="H887" i="1"/>
  <c r="I887" i="1" s="1"/>
  <c r="H888" i="1"/>
  <c r="I888" i="1" s="1"/>
  <c r="H889" i="1"/>
  <c r="I889" i="1" s="1"/>
  <c r="H890" i="1"/>
  <c r="I890" i="1" s="1"/>
  <c r="H891" i="1"/>
  <c r="I891" i="1" s="1"/>
  <c r="H892" i="1"/>
  <c r="I892" i="1" s="1"/>
  <c r="H893" i="1"/>
  <c r="I893" i="1" s="1"/>
  <c r="H894" i="1"/>
  <c r="I894" i="1" s="1"/>
  <c r="H895" i="1"/>
  <c r="I895" i="1" s="1"/>
  <c r="H896" i="1"/>
  <c r="I896" i="1" s="1"/>
  <c r="H897" i="1"/>
  <c r="I897" i="1" s="1"/>
  <c r="H898" i="1"/>
  <c r="I898" i="1" s="1"/>
  <c r="H899" i="1"/>
  <c r="I899" i="1" s="1"/>
  <c r="H900" i="1"/>
  <c r="I900" i="1" s="1"/>
  <c r="H901" i="1"/>
  <c r="I901" i="1" s="1"/>
  <c r="H902" i="1"/>
  <c r="I902" i="1" s="1"/>
  <c r="H903" i="1"/>
  <c r="I903" i="1" s="1"/>
  <c r="H904" i="1"/>
  <c r="I904" i="1" s="1"/>
  <c r="H905" i="1"/>
  <c r="I905" i="1" s="1"/>
  <c r="H906" i="1"/>
  <c r="I906" i="1" s="1"/>
  <c r="H907" i="1"/>
  <c r="I907" i="1" s="1"/>
  <c r="H908" i="1"/>
  <c r="I908" i="1" s="1"/>
  <c r="H909" i="1"/>
  <c r="I909" i="1" s="1"/>
  <c r="H910" i="1"/>
  <c r="I910" i="1" s="1"/>
  <c r="H911" i="1"/>
  <c r="I911" i="1" s="1"/>
  <c r="H912" i="1"/>
  <c r="I912" i="1" s="1"/>
  <c r="H913" i="1"/>
  <c r="I913" i="1" s="1"/>
  <c r="H914" i="1"/>
  <c r="I914" i="1" s="1"/>
  <c r="H915" i="1"/>
  <c r="I915" i="1" s="1"/>
  <c r="H916" i="1"/>
  <c r="I916" i="1" s="1"/>
  <c r="H917" i="1"/>
  <c r="I917" i="1" s="1"/>
  <c r="H918" i="1"/>
  <c r="I918" i="1" s="1"/>
  <c r="H919" i="1"/>
  <c r="I919" i="1" s="1"/>
  <c r="H920" i="1"/>
  <c r="I920" i="1" s="1"/>
  <c r="H921" i="1"/>
  <c r="I921" i="1" s="1"/>
  <c r="H922" i="1"/>
  <c r="I922" i="1" s="1"/>
  <c r="H923" i="1"/>
  <c r="I923" i="1" s="1"/>
  <c r="H924" i="1"/>
  <c r="I924" i="1" s="1"/>
  <c r="H925" i="1"/>
  <c r="I925" i="1" s="1"/>
  <c r="H926" i="1"/>
  <c r="I926" i="1" s="1"/>
  <c r="H927" i="1"/>
  <c r="I927" i="1" s="1"/>
  <c r="H928" i="1"/>
  <c r="I928" i="1" s="1"/>
  <c r="H929" i="1"/>
  <c r="I929" i="1" s="1"/>
  <c r="H930" i="1"/>
  <c r="I930" i="1" s="1"/>
  <c r="H931" i="1"/>
  <c r="I931" i="1" s="1"/>
  <c r="H932" i="1"/>
  <c r="I932" i="1" s="1"/>
  <c r="H933" i="1"/>
  <c r="I933" i="1" s="1"/>
  <c r="H934" i="1"/>
  <c r="I934" i="1" s="1"/>
  <c r="H935" i="1"/>
  <c r="I935" i="1" s="1"/>
  <c r="H936" i="1"/>
  <c r="I936" i="1" s="1"/>
  <c r="H937" i="1"/>
  <c r="I937" i="1" s="1"/>
  <c r="H938" i="1"/>
  <c r="I938" i="1" s="1"/>
  <c r="H939" i="1"/>
  <c r="I939" i="1" s="1"/>
  <c r="H940" i="1"/>
  <c r="I940" i="1" s="1"/>
  <c r="H941" i="1"/>
  <c r="I941" i="1" s="1"/>
  <c r="H942" i="1"/>
  <c r="I942" i="1" s="1"/>
  <c r="H943" i="1"/>
  <c r="I943" i="1" s="1"/>
  <c r="H944" i="1"/>
  <c r="I944" i="1" s="1"/>
  <c r="H945" i="1"/>
  <c r="I945" i="1" s="1"/>
  <c r="H946" i="1"/>
  <c r="I946" i="1" s="1"/>
  <c r="H947" i="1"/>
  <c r="I947" i="1" s="1"/>
  <c r="H948" i="1"/>
  <c r="I948" i="1" s="1"/>
  <c r="H949" i="1"/>
  <c r="I949" i="1" s="1"/>
  <c r="H950" i="1"/>
  <c r="I950" i="1" s="1"/>
  <c r="H951" i="1"/>
  <c r="I951" i="1" s="1"/>
  <c r="H952" i="1"/>
  <c r="I952" i="1" s="1"/>
  <c r="H953" i="1"/>
  <c r="I953" i="1" s="1"/>
  <c r="H954" i="1"/>
  <c r="I954" i="1" s="1"/>
  <c r="H955" i="1"/>
  <c r="I955" i="1" s="1"/>
  <c r="H956" i="1"/>
  <c r="I956" i="1" s="1"/>
  <c r="H957" i="1"/>
  <c r="I957" i="1" s="1"/>
  <c r="H958" i="1"/>
  <c r="I958" i="1" s="1"/>
  <c r="H959" i="1"/>
  <c r="I959" i="1" s="1"/>
  <c r="H960" i="1"/>
  <c r="I960" i="1" s="1"/>
  <c r="H961" i="1"/>
  <c r="I961" i="1" s="1"/>
  <c r="H962" i="1"/>
  <c r="I962" i="1" s="1"/>
  <c r="H963" i="1"/>
  <c r="I963" i="1" s="1"/>
  <c r="H964" i="1"/>
  <c r="I964" i="1" s="1"/>
  <c r="H965" i="1"/>
  <c r="I965" i="1" s="1"/>
  <c r="H966" i="1"/>
  <c r="I966" i="1" s="1"/>
  <c r="H967" i="1"/>
  <c r="I967" i="1" s="1"/>
  <c r="H968" i="1"/>
  <c r="I968" i="1" s="1"/>
  <c r="H969" i="1"/>
  <c r="I969" i="1" s="1"/>
  <c r="H970" i="1"/>
  <c r="I970" i="1" s="1"/>
  <c r="H971" i="1"/>
  <c r="I971" i="1" s="1"/>
  <c r="H972" i="1"/>
  <c r="I972" i="1" s="1"/>
  <c r="H973" i="1"/>
  <c r="I973" i="1" s="1"/>
  <c r="H974" i="1"/>
  <c r="I974" i="1" s="1"/>
  <c r="H975" i="1"/>
  <c r="I975" i="1" s="1"/>
  <c r="H976" i="1"/>
  <c r="I976" i="1" s="1"/>
  <c r="H977" i="1"/>
  <c r="I977" i="1" s="1"/>
  <c r="H978" i="1"/>
  <c r="I978" i="1" s="1"/>
  <c r="H979" i="1"/>
  <c r="I979" i="1" s="1"/>
  <c r="H980" i="1"/>
  <c r="I980" i="1" s="1"/>
  <c r="H981" i="1"/>
  <c r="I981" i="1" s="1"/>
  <c r="H982" i="1"/>
  <c r="I982" i="1" s="1"/>
  <c r="H983" i="1"/>
  <c r="I983" i="1" s="1"/>
  <c r="H984" i="1"/>
  <c r="I984" i="1" s="1"/>
  <c r="H985" i="1"/>
  <c r="I985" i="1" s="1"/>
  <c r="H986" i="1"/>
  <c r="I986" i="1" s="1"/>
  <c r="H987" i="1"/>
  <c r="I987" i="1" s="1"/>
  <c r="H988" i="1"/>
  <c r="I988" i="1" s="1"/>
  <c r="H989" i="1"/>
  <c r="I989" i="1" s="1"/>
  <c r="H990" i="1"/>
  <c r="I990" i="1" s="1"/>
  <c r="H991" i="1"/>
  <c r="I991" i="1" s="1"/>
  <c r="H992" i="1"/>
  <c r="I992" i="1" s="1"/>
  <c r="H993" i="1"/>
  <c r="I993" i="1" s="1"/>
  <c r="H994" i="1"/>
  <c r="I994" i="1" s="1"/>
  <c r="H995" i="1"/>
  <c r="I995" i="1" s="1"/>
  <c r="H996" i="1"/>
  <c r="I996" i="1" s="1"/>
  <c r="H997" i="1"/>
  <c r="I997" i="1" s="1"/>
  <c r="H998" i="1"/>
  <c r="I998" i="1" s="1"/>
  <c r="H999" i="1"/>
  <c r="I999" i="1" s="1"/>
  <c r="H1000" i="1"/>
  <c r="I1000" i="1" s="1"/>
  <c r="H1001" i="1"/>
  <c r="I1001" i="1" s="1"/>
  <c r="H1002" i="1"/>
  <c r="I1002" i="1" s="1"/>
  <c r="H1003" i="1"/>
  <c r="I1003" i="1" s="1"/>
  <c r="H1004" i="1"/>
  <c r="I1004" i="1" s="1"/>
  <c r="H1005" i="1"/>
  <c r="I1005" i="1" s="1"/>
  <c r="H1006" i="1"/>
  <c r="I1006" i="1" s="1"/>
  <c r="H1007" i="1"/>
  <c r="I1007" i="1" s="1"/>
  <c r="H1008" i="1"/>
  <c r="I1008" i="1" s="1"/>
  <c r="H1009" i="1"/>
  <c r="I1009" i="1" s="1"/>
  <c r="H1010" i="1"/>
  <c r="I1010" i="1" s="1"/>
  <c r="H1011" i="1"/>
  <c r="I1011" i="1" s="1"/>
  <c r="H1012" i="1"/>
  <c r="I1012" i="1" s="1"/>
  <c r="H1013" i="1"/>
  <c r="I1013" i="1" s="1"/>
  <c r="H1014" i="1"/>
  <c r="I1014" i="1" s="1"/>
  <c r="H1015" i="1"/>
  <c r="I1015" i="1" s="1"/>
  <c r="H1016" i="1"/>
  <c r="I1016" i="1" s="1"/>
  <c r="H1017" i="1"/>
  <c r="I1017" i="1" s="1"/>
  <c r="H1018" i="1"/>
  <c r="I1018" i="1" s="1"/>
  <c r="H1019" i="1"/>
  <c r="I1019" i="1" s="1"/>
  <c r="H1020" i="1"/>
  <c r="I1020" i="1" s="1"/>
  <c r="H1021" i="1"/>
  <c r="I1021" i="1" s="1"/>
  <c r="H1022" i="1"/>
  <c r="I1022" i="1" s="1"/>
  <c r="H1023" i="1"/>
  <c r="I1023" i="1" s="1"/>
  <c r="H1024" i="1"/>
  <c r="I1024" i="1" s="1"/>
  <c r="H1025" i="1"/>
  <c r="I1025" i="1" s="1"/>
  <c r="H1026" i="1"/>
  <c r="I1026" i="1" s="1"/>
  <c r="H1027" i="1"/>
  <c r="I1027" i="1" s="1"/>
  <c r="H1028" i="1"/>
  <c r="I1028" i="1" s="1"/>
  <c r="H1029" i="1"/>
  <c r="I1029" i="1" s="1"/>
  <c r="H1030" i="1"/>
  <c r="I1030" i="1" s="1"/>
  <c r="H1031" i="1"/>
  <c r="I1031" i="1" s="1"/>
  <c r="H1032" i="1"/>
  <c r="I1032" i="1" s="1"/>
  <c r="H1033" i="1"/>
  <c r="I1033" i="1" s="1"/>
  <c r="H1034" i="1"/>
  <c r="I1034" i="1" s="1"/>
  <c r="H1035" i="1"/>
  <c r="I1035" i="1" s="1"/>
  <c r="H1036" i="1"/>
  <c r="I1036" i="1" s="1"/>
  <c r="H1037" i="1"/>
  <c r="I1037" i="1" s="1"/>
  <c r="H1038" i="1"/>
  <c r="I1038" i="1" s="1"/>
  <c r="H1039" i="1"/>
  <c r="I1039" i="1" s="1"/>
  <c r="H1040" i="1"/>
  <c r="I1040" i="1" s="1"/>
  <c r="H1041" i="1"/>
  <c r="I1041" i="1" s="1"/>
  <c r="H1042" i="1"/>
  <c r="I1042" i="1" s="1"/>
  <c r="H1043" i="1"/>
  <c r="I1043" i="1" s="1"/>
  <c r="H1044" i="1"/>
  <c r="I1044" i="1" s="1"/>
  <c r="H1045" i="1"/>
  <c r="I1045" i="1" s="1"/>
  <c r="H1046" i="1"/>
  <c r="I1046" i="1" s="1"/>
  <c r="H1047" i="1"/>
  <c r="I1047" i="1" s="1"/>
  <c r="H1048" i="1"/>
  <c r="I1048" i="1" s="1"/>
  <c r="H1049" i="1"/>
  <c r="I1049" i="1" s="1"/>
  <c r="H1050" i="1"/>
  <c r="I1050" i="1" s="1"/>
  <c r="H1051" i="1"/>
  <c r="I1051" i="1" s="1"/>
  <c r="H1052" i="1"/>
  <c r="I1052" i="1" s="1"/>
  <c r="H1053" i="1"/>
  <c r="I1053" i="1" s="1"/>
  <c r="H1054" i="1"/>
  <c r="I1054" i="1" s="1"/>
  <c r="H1055" i="1"/>
  <c r="I1055" i="1" s="1"/>
  <c r="H1056" i="1"/>
  <c r="I1056" i="1" s="1"/>
  <c r="H1057" i="1"/>
  <c r="I1057" i="1" s="1"/>
  <c r="H1058" i="1"/>
  <c r="I1058" i="1" s="1"/>
  <c r="H1059" i="1"/>
  <c r="I1059" i="1" s="1"/>
  <c r="H1060" i="1"/>
  <c r="I1060" i="1" s="1"/>
  <c r="H1061" i="1"/>
  <c r="I1061" i="1" s="1"/>
  <c r="H1062" i="1"/>
  <c r="I1062" i="1" s="1"/>
  <c r="H1063" i="1"/>
  <c r="I1063" i="1" s="1"/>
  <c r="H1064" i="1"/>
  <c r="I1064" i="1" s="1"/>
  <c r="H1065" i="1"/>
  <c r="I1065" i="1" s="1"/>
  <c r="H1066" i="1"/>
  <c r="I1066" i="1" s="1"/>
  <c r="H1067" i="1"/>
  <c r="I1067" i="1" s="1"/>
  <c r="H1068" i="1"/>
  <c r="I1068" i="1" s="1"/>
  <c r="H1069" i="1"/>
  <c r="I1069" i="1" s="1"/>
  <c r="H1070" i="1"/>
  <c r="I1070" i="1" s="1"/>
  <c r="H1071" i="1"/>
  <c r="I1071" i="1" s="1"/>
  <c r="H1072" i="1"/>
  <c r="I1072" i="1" s="1"/>
  <c r="H1073" i="1"/>
  <c r="I1073" i="1" s="1"/>
  <c r="H1074" i="1"/>
  <c r="I1074" i="1" s="1"/>
  <c r="H1075" i="1"/>
  <c r="I1075" i="1" s="1"/>
  <c r="H1076" i="1"/>
  <c r="I1076" i="1" s="1"/>
  <c r="H1077" i="1"/>
  <c r="I1077" i="1" s="1"/>
  <c r="H1078" i="1"/>
  <c r="I1078" i="1" s="1"/>
  <c r="H1079" i="1"/>
  <c r="I1079" i="1" s="1"/>
  <c r="H1080" i="1"/>
  <c r="I1080" i="1" s="1"/>
  <c r="H1081" i="1"/>
  <c r="I1081" i="1" s="1"/>
  <c r="H1082" i="1"/>
  <c r="I1082" i="1" s="1"/>
  <c r="H1083" i="1"/>
  <c r="I1083" i="1" s="1"/>
  <c r="H1084" i="1"/>
  <c r="I1084" i="1" s="1"/>
  <c r="H1085" i="1"/>
  <c r="I1085" i="1" s="1"/>
  <c r="H1086" i="1"/>
  <c r="I1086" i="1" s="1"/>
  <c r="H1087" i="1"/>
  <c r="I1087" i="1" s="1"/>
  <c r="H1088" i="1"/>
  <c r="I1088" i="1" s="1"/>
  <c r="H1089" i="1"/>
  <c r="I1089" i="1" s="1"/>
  <c r="H1090" i="1"/>
  <c r="I1090" i="1" s="1"/>
  <c r="H1091" i="1"/>
  <c r="I1091" i="1" s="1"/>
  <c r="H1092" i="1"/>
  <c r="I1092" i="1" s="1"/>
  <c r="H1093" i="1"/>
  <c r="I1093" i="1" s="1"/>
  <c r="H1094" i="1"/>
  <c r="I1094" i="1" s="1"/>
  <c r="H1095" i="1"/>
  <c r="I1095" i="1" s="1"/>
  <c r="H1096" i="1"/>
  <c r="I1096" i="1" s="1"/>
  <c r="H1097" i="1"/>
  <c r="I1097" i="1" s="1"/>
  <c r="H1098" i="1"/>
  <c r="I1098" i="1" s="1"/>
  <c r="H1099" i="1"/>
  <c r="I1099" i="1" s="1"/>
  <c r="H1100" i="1"/>
  <c r="I1100" i="1" s="1"/>
  <c r="H1101" i="1"/>
  <c r="I1101" i="1" s="1"/>
  <c r="H1102" i="1"/>
  <c r="I1102" i="1" s="1"/>
  <c r="H1103" i="1"/>
  <c r="I1103" i="1" s="1"/>
  <c r="H1104" i="1"/>
  <c r="I1104" i="1" s="1"/>
  <c r="H1105" i="1"/>
  <c r="I1105" i="1" s="1"/>
  <c r="H1106" i="1"/>
  <c r="I1106" i="1" s="1"/>
  <c r="H1107" i="1"/>
  <c r="I1107" i="1" s="1"/>
  <c r="H1108" i="1"/>
  <c r="I1108" i="1" s="1"/>
  <c r="H1109" i="1"/>
  <c r="I1109" i="1" s="1"/>
  <c r="H1110" i="1"/>
  <c r="I1110" i="1" s="1"/>
  <c r="H1111" i="1"/>
  <c r="I1111" i="1" s="1"/>
  <c r="H1112" i="1"/>
  <c r="I1112" i="1" s="1"/>
  <c r="H1113" i="1"/>
  <c r="I1113" i="1" s="1"/>
  <c r="H1114" i="1"/>
  <c r="I1114" i="1" s="1"/>
  <c r="H1115" i="1"/>
  <c r="I1115" i="1" s="1"/>
  <c r="H1116" i="1"/>
  <c r="I1116" i="1" s="1"/>
  <c r="H1117" i="1"/>
  <c r="I1117" i="1" s="1"/>
  <c r="H1118" i="1"/>
  <c r="I1118" i="1" s="1"/>
  <c r="H1119" i="1"/>
  <c r="I1119" i="1" s="1"/>
  <c r="H1120" i="1"/>
  <c r="I1120" i="1" s="1"/>
  <c r="H1121" i="1"/>
  <c r="I1121" i="1" s="1"/>
  <c r="H1122" i="1"/>
  <c r="I1122" i="1" s="1"/>
  <c r="H1123" i="1"/>
  <c r="I1123" i="1" s="1"/>
  <c r="H1124" i="1"/>
  <c r="I1124" i="1" s="1"/>
  <c r="H1125" i="1"/>
  <c r="I1125" i="1" s="1"/>
  <c r="H1126" i="1"/>
  <c r="I1126" i="1" s="1"/>
  <c r="H1127" i="1"/>
  <c r="I1127" i="1" s="1"/>
  <c r="H1128" i="1"/>
  <c r="I1128" i="1" s="1"/>
  <c r="H1129" i="1"/>
  <c r="I1129" i="1" s="1"/>
  <c r="H1130" i="1"/>
  <c r="I1130" i="1" s="1"/>
  <c r="H1131" i="1"/>
  <c r="I1131" i="1" s="1"/>
  <c r="H1132" i="1"/>
  <c r="I1132" i="1" s="1"/>
  <c r="H1133" i="1"/>
  <c r="I1133" i="1" s="1"/>
  <c r="H1134" i="1"/>
  <c r="I1134" i="1" s="1"/>
  <c r="H1135" i="1"/>
  <c r="I1135" i="1" s="1"/>
  <c r="H1136" i="1"/>
  <c r="I1136" i="1" s="1"/>
  <c r="H1137" i="1"/>
  <c r="I1137" i="1" s="1"/>
  <c r="H1138" i="1"/>
  <c r="I1138" i="1" s="1"/>
  <c r="H1139" i="1"/>
  <c r="I1139" i="1" s="1"/>
  <c r="H1140" i="1"/>
  <c r="I1140" i="1" s="1"/>
  <c r="H1141" i="1"/>
  <c r="I1141" i="1" s="1"/>
  <c r="H1142" i="1"/>
  <c r="I1142" i="1" s="1"/>
  <c r="H1143" i="1"/>
  <c r="I1143" i="1" s="1"/>
  <c r="H1144" i="1"/>
  <c r="I1144" i="1" s="1"/>
  <c r="H1145" i="1"/>
  <c r="I1145" i="1" s="1"/>
  <c r="H1146" i="1"/>
  <c r="I1146" i="1" s="1"/>
  <c r="H1147" i="1"/>
  <c r="I1147" i="1" s="1"/>
  <c r="H1148" i="1"/>
  <c r="I1148" i="1" s="1"/>
  <c r="H1149" i="1"/>
  <c r="I1149" i="1" s="1"/>
  <c r="H1150" i="1"/>
  <c r="I1150" i="1" s="1"/>
  <c r="H1151" i="1"/>
  <c r="I1151" i="1" s="1"/>
  <c r="H1152" i="1"/>
  <c r="I1152" i="1" s="1"/>
  <c r="H1153" i="1"/>
  <c r="I1153" i="1" s="1"/>
  <c r="H1154" i="1"/>
  <c r="I1154" i="1" s="1"/>
  <c r="H1155" i="1"/>
  <c r="I1155" i="1" s="1"/>
  <c r="H1156" i="1"/>
  <c r="I1156" i="1" s="1"/>
  <c r="H1157" i="1"/>
  <c r="I1157" i="1" s="1"/>
  <c r="H1158" i="1"/>
  <c r="I1158" i="1" s="1"/>
  <c r="H1159" i="1"/>
  <c r="I1159" i="1" s="1"/>
  <c r="H1160" i="1"/>
  <c r="I1160" i="1" s="1"/>
  <c r="H1161" i="1"/>
  <c r="I1161" i="1" s="1"/>
  <c r="H1162" i="1"/>
  <c r="I1162" i="1" s="1"/>
  <c r="H1163" i="1"/>
  <c r="I1163" i="1" s="1"/>
  <c r="H1164" i="1"/>
  <c r="I1164" i="1" s="1"/>
  <c r="H1165" i="1"/>
  <c r="I1165" i="1" s="1"/>
  <c r="H1166" i="1"/>
  <c r="I1166" i="1" s="1"/>
  <c r="H1167" i="1"/>
  <c r="I1167" i="1" s="1"/>
  <c r="H1168" i="1"/>
  <c r="I1168" i="1" s="1"/>
  <c r="H1169" i="1"/>
  <c r="I1169" i="1" s="1"/>
  <c r="H1170" i="1"/>
  <c r="I1170" i="1" s="1"/>
  <c r="H1171" i="1"/>
  <c r="I1171" i="1" s="1"/>
  <c r="H1172" i="1"/>
  <c r="I1172" i="1" s="1"/>
  <c r="H1173" i="1"/>
  <c r="I1173" i="1" s="1"/>
  <c r="H1174" i="1"/>
  <c r="I1174" i="1" s="1"/>
  <c r="H1175" i="1"/>
  <c r="I1175" i="1" s="1"/>
  <c r="H1176" i="1"/>
  <c r="I1176" i="1" s="1"/>
  <c r="H1177" i="1"/>
  <c r="I1177" i="1" s="1"/>
  <c r="H1178" i="1"/>
  <c r="I1178" i="1" s="1"/>
  <c r="H1179" i="1"/>
  <c r="I1179" i="1" s="1"/>
  <c r="H1180" i="1"/>
  <c r="I1180" i="1" s="1"/>
  <c r="H1181" i="1"/>
  <c r="I1181" i="1" s="1"/>
  <c r="H1182" i="1"/>
  <c r="I1182" i="1" s="1"/>
  <c r="H1183" i="1"/>
  <c r="I1183" i="1" s="1"/>
  <c r="H1184" i="1"/>
  <c r="I1184" i="1" s="1"/>
  <c r="H1185" i="1"/>
  <c r="I1185" i="1" s="1"/>
  <c r="H1186" i="1"/>
  <c r="I1186" i="1" s="1"/>
  <c r="H1187" i="1"/>
  <c r="I1187" i="1" s="1"/>
  <c r="H1188" i="1"/>
  <c r="I1188" i="1" s="1"/>
  <c r="H1189" i="1"/>
  <c r="I1189" i="1" s="1"/>
  <c r="H1190" i="1"/>
  <c r="I1190" i="1" s="1"/>
  <c r="H1191" i="1"/>
  <c r="I1191" i="1" s="1"/>
  <c r="H1192" i="1"/>
  <c r="I1192" i="1" s="1"/>
  <c r="H1193" i="1"/>
  <c r="I1193" i="1" s="1"/>
  <c r="H1194" i="1"/>
  <c r="I1194" i="1" s="1"/>
  <c r="H1195" i="1"/>
  <c r="I1195" i="1" s="1"/>
  <c r="H1196" i="1"/>
  <c r="I1196" i="1" s="1"/>
  <c r="H1197" i="1"/>
  <c r="I1197" i="1" s="1"/>
  <c r="H1198" i="1"/>
  <c r="I1198" i="1" s="1"/>
  <c r="H1199" i="1"/>
  <c r="I1199" i="1" s="1"/>
  <c r="H1200" i="1"/>
  <c r="I1200" i="1" s="1"/>
  <c r="H1201" i="1"/>
  <c r="I1201" i="1" s="1"/>
  <c r="H1202" i="1"/>
  <c r="I1202" i="1" s="1"/>
  <c r="H1203" i="1"/>
  <c r="I1203" i="1" s="1"/>
  <c r="H1204" i="1"/>
  <c r="I1204" i="1" s="1"/>
  <c r="H1205" i="1"/>
  <c r="I1205" i="1" s="1"/>
  <c r="H1206" i="1"/>
  <c r="I1206" i="1" s="1"/>
  <c r="H1207" i="1"/>
  <c r="I1207" i="1" s="1"/>
  <c r="H1208" i="1"/>
  <c r="I1208" i="1" s="1"/>
  <c r="H1209" i="1"/>
  <c r="I1209" i="1" s="1"/>
  <c r="H1210" i="1"/>
  <c r="I1210" i="1" s="1"/>
  <c r="H1211" i="1"/>
  <c r="I1211" i="1" s="1"/>
  <c r="H1212" i="1"/>
  <c r="I1212" i="1" s="1"/>
  <c r="H1213" i="1"/>
  <c r="I1213" i="1" s="1"/>
  <c r="H1214" i="1"/>
  <c r="I1214" i="1" s="1"/>
  <c r="H1215" i="1"/>
  <c r="I1215" i="1" s="1"/>
  <c r="H1216" i="1"/>
  <c r="I1216" i="1" s="1"/>
  <c r="H1217" i="1"/>
  <c r="I1217" i="1" s="1"/>
  <c r="H1218" i="1"/>
  <c r="I1218" i="1" s="1"/>
  <c r="H1219" i="1"/>
  <c r="I1219" i="1" s="1"/>
  <c r="H1220" i="1"/>
  <c r="I1220" i="1" s="1"/>
  <c r="H1221" i="1"/>
  <c r="I1221" i="1" s="1"/>
  <c r="H1222" i="1"/>
  <c r="I1222" i="1" s="1"/>
  <c r="H1223" i="1"/>
  <c r="I1223" i="1" s="1"/>
  <c r="H1224" i="1"/>
  <c r="I1224" i="1" s="1"/>
  <c r="H1225" i="1"/>
  <c r="I1225" i="1" s="1"/>
  <c r="H1226" i="1"/>
  <c r="I1226" i="1" s="1"/>
  <c r="H1227" i="1"/>
  <c r="I1227" i="1" s="1"/>
  <c r="H1228" i="1"/>
  <c r="I1228" i="1" s="1"/>
  <c r="H1229" i="1"/>
  <c r="I1229" i="1" s="1"/>
  <c r="H1230" i="1"/>
  <c r="I1230" i="1" s="1"/>
  <c r="H1231" i="1"/>
  <c r="I1231" i="1" s="1"/>
  <c r="H1232" i="1"/>
  <c r="I1232" i="1" s="1"/>
  <c r="H1233" i="1"/>
  <c r="I1233" i="1" s="1"/>
  <c r="H1234" i="1"/>
  <c r="I1234" i="1" s="1"/>
  <c r="H1235" i="1"/>
  <c r="I1235" i="1" s="1"/>
  <c r="H1236" i="1"/>
  <c r="I1236" i="1" s="1"/>
  <c r="H1237" i="1"/>
  <c r="I1237" i="1" s="1"/>
  <c r="H1238" i="1"/>
  <c r="I1238" i="1" s="1"/>
  <c r="H1239" i="1"/>
  <c r="I1239" i="1" s="1"/>
  <c r="H1240" i="1"/>
  <c r="I1240" i="1" s="1"/>
  <c r="H1241" i="1"/>
  <c r="I1241" i="1" s="1"/>
  <c r="H1242" i="1"/>
  <c r="I1242" i="1" s="1"/>
  <c r="H1243" i="1"/>
  <c r="I1243" i="1" s="1"/>
  <c r="H1244" i="1"/>
  <c r="I1244" i="1" s="1"/>
  <c r="H1245" i="1"/>
  <c r="I1245" i="1" s="1"/>
  <c r="H1246" i="1"/>
  <c r="I1246" i="1" s="1"/>
  <c r="H1247" i="1"/>
  <c r="I1247" i="1" s="1"/>
  <c r="H1248" i="1"/>
  <c r="I1248" i="1" s="1"/>
  <c r="H1249" i="1"/>
  <c r="I1249" i="1" s="1"/>
  <c r="H1250" i="1"/>
  <c r="I1250" i="1" s="1"/>
  <c r="H1251" i="1"/>
  <c r="I1251" i="1" s="1"/>
  <c r="H1252" i="1"/>
  <c r="I1252" i="1" s="1"/>
  <c r="H1253" i="1"/>
  <c r="I1253" i="1" s="1"/>
  <c r="H1254" i="1"/>
  <c r="I1254" i="1" s="1"/>
  <c r="H1255" i="1"/>
  <c r="I1255" i="1" s="1"/>
  <c r="H1256" i="1"/>
  <c r="I1256" i="1" s="1"/>
  <c r="H1257" i="1"/>
  <c r="I1257" i="1" s="1"/>
  <c r="H1258" i="1"/>
  <c r="I1258" i="1" s="1"/>
  <c r="H1259" i="1"/>
  <c r="I1259" i="1" s="1"/>
  <c r="H1260" i="1"/>
  <c r="I1260" i="1" s="1"/>
  <c r="H1261" i="1"/>
  <c r="I1261" i="1" s="1"/>
  <c r="H1262" i="1"/>
  <c r="I1262" i="1" s="1"/>
  <c r="H1263" i="1"/>
  <c r="I1263" i="1" s="1"/>
  <c r="H1264" i="1"/>
  <c r="I1264" i="1" s="1"/>
  <c r="H1265" i="1"/>
  <c r="I1265" i="1" s="1"/>
  <c r="H1266" i="1"/>
  <c r="I1266" i="1" s="1"/>
  <c r="H1267" i="1"/>
  <c r="I1267" i="1" s="1"/>
  <c r="H1268" i="1"/>
  <c r="I1268" i="1" s="1"/>
  <c r="H1269" i="1"/>
  <c r="I1269" i="1" s="1"/>
  <c r="H1270" i="1"/>
  <c r="I1270" i="1" s="1"/>
  <c r="H1271" i="1"/>
  <c r="I1271" i="1" s="1"/>
  <c r="H1272" i="1"/>
  <c r="I1272" i="1" s="1"/>
  <c r="H1273" i="1"/>
  <c r="I1273" i="1" s="1"/>
  <c r="H1274" i="1"/>
  <c r="I1274" i="1" s="1"/>
  <c r="H1275" i="1"/>
  <c r="I1275" i="1" s="1"/>
  <c r="H1276" i="1"/>
  <c r="I1276" i="1" s="1"/>
  <c r="H1277" i="1"/>
  <c r="I1277" i="1" s="1"/>
  <c r="H1278" i="1"/>
  <c r="I1278" i="1" s="1"/>
  <c r="H1279" i="1"/>
  <c r="I1279" i="1" s="1"/>
  <c r="H1280" i="1"/>
  <c r="I1280" i="1" s="1"/>
  <c r="H1281" i="1"/>
  <c r="I1281" i="1" s="1"/>
  <c r="H1282" i="1"/>
  <c r="I1282" i="1" s="1"/>
  <c r="H1283" i="1"/>
  <c r="I1283" i="1" s="1"/>
  <c r="H1284" i="1"/>
  <c r="I1284" i="1" s="1"/>
  <c r="H1285" i="1"/>
  <c r="I1285" i="1" s="1"/>
  <c r="H1286" i="1"/>
  <c r="I1286" i="1" s="1"/>
  <c r="H1287" i="1"/>
  <c r="I1287" i="1" s="1"/>
  <c r="H1288" i="1"/>
  <c r="I1288" i="1" s="1"/>
  <c r="H1289" i="1"/>
  <c r="I1289" i="1" s="1"/>
  <c r="H1290" i="1"/>
  <c r="I1290" i="1" s="1"/>
  <c r="H1291" i="1"/>
  <c r="I1291" i="1" s="1"/>
  <c r="H1292" i="1"/>
  <c r="I1292" i="1" s="1"/>
  <c r="H1293" i="1"/>
  <c r="I1293" i="1" s="1"/>
  <c r="H1294" i="1"/>
  <c r="I1294" i="1" s="1"/>
  <c r="H1295" i="1"/>
  <c r="I1295" i="1" s="1"/>
  <c r="H1296" i="1"/>
  <c r="I1296" i="1" s="1"/>
  <c r="H1297" i="1"/>
  <c r="I1297" i="1" s="1"/>
  <c r="H1298" i="1"/>
  <c r="I1298" i="1" s="1"/>
  <c r="H1299" i="1"/>
  <c r="I1299" i="1" s="1"/>
  <c r="H1300" i="1"/>
  <c r="I1300" i="1" s="1"/>
  <c r="H1301" i="1"/>
  <c r="I1301" i="1" s="1"/>
  <c r="H1302" i="1"/>
  <c r="I1302" i="1" s="1"/>
  <c r="H1303" i="1"/>
  <c r="I1303" i="1" s="1"/>
  <c r="H1304" i="1"/>
  <c r="I1304" i="1" s="1"/>
  <c r="H1305" i="1"/>
  <c r="I1305" i="1" s="1"/>
  <c r="H1306" i="1"/>
  <c r="I1306" i="1" s="1"/>
  <c r="H1307" i="1"/>
  <c r="I1307" i="1" s="1"/>
  <c r="H1308" i="1"/>
  <c r="I1308" i="1" s="1"/>
  <c r="H1309" i="1"/>
  <c r="I1309" i="1" s="1"/>
  <c r="H1310" i="1"/>
  <c r="I1310" i="1" s="1"/>
  <c r="H1311" i="1"/>
  <c r="I1311" i="1" s="1"/>
  <c r="H1312" i="1"/>
  <c r="I1312" i="1" s="1"/>
  <c r="H1313" i="1"/>
  <c r="I1313" i="1" s="1"/>
  <c r="H1314" i="1"/>
  <c r="I1314" i="1" s="1"/>
  <c r="H1315" i="1"/>
  <c r="I1315" i="1" s="1"/>
  <c r="H1316" i="1"/>
  <c r="I1316" i="1" s="1"/>
  <c r="H1317" i="1"/>
  <c r="I1317" i="1" s="1"/>
  <c r="H1318" i="1"/>
  <c r="I1318" i="1" s="1"/>
  <c r="H1319" i="1"/>
  <c r="I1319" i="1" s="1"/>
  <c r="H1320" i="1"/>
  <c r="I1320" i="1" s="1"/>
  <c r="H1321" i="1"/>
  <c r="I1321" i="1" s="1"/>
  <c r="H1322" i="1"/>
  <c r="I1322" i="1" s="1"/>
  <c r="H1323" i="1"/>
  <c r="I1323" i="1" s="1"/>
  <c r="H1324" i="1"/>
  <c r="I1324" i="1" s="1"/>
  <c r="H1325" i="1"/>
  <c r="I1325" i="1" s="1"/>
  <c r="H1326" i="1"/>
  <c r="I1326" i="1" s="1"/>
  <c r="H1327" i="1"/>
  <c r="I1327" i="1" s="1"/>
  <c r="H1328" i="1"/>
  <c r="I1328" i="1" s="1"/>
  <c r="H1329" i="1"/>
  <c r="I1329" i="1" s="1"/>
  <c r="H1330" i="1"/>
  <c r="I1330" i="1" s="1"/>
  <c r="H1331" i="1"/>
  <c r="I1331" i="1" s="1"/>
  <c r="H1332" i="1"/>
  <c r="I1332" i="1" s="1"/>
  <c r="H1333" i="1"/>
  <c r="I1333" i="1" s="1"/>
  <c r="H1334" i="1"/>
  <c r="I1334" i="1" s="1"/>
  <c r="H1335" i="1"/>
  <c r="I1335" i="1" s="1"/>
  <c r="H1336" i="1"/>
  <c r="I1336" i="1" s="1"/>
  <c r="H1337" i="1"/>
  <c r="I1337" i="1" s="1"/>
  <c r="H1338" i="1"/>
  <c r="I1338" i="1" s="1"/>
  <c r="H1339" i="1"/>
  <c r="I1339" i="1" s="1"/>
  <c r="H1340" i="1"/>
  <c r="I1340" i="1" s="1"/>
  <c r="H1341" i="1"/>
  <c r="I1341" i="1" s="1"/>
  <c r="H1342" i="1"/>
  <c r="I1342" i="1" s="1"/>
  <c r="H1343" i="1"/>
  <c r="I1343" i="1" s="1"/>
  <c r="H1344" i="1"/>
  <c r="I1344" i="1" s="1"/>
  <c r="H1345" i="1"/>
  <c r="I1345" i="1" s="1"/>
  <c r="H1346" i="1"/>
  <c r="I1346" i="1" s="1"/>
  <c r="H1347" i="1"/>
  <c r="I1347" i="1" s="1"/>
  <c r="H1348" i="1"/>
  <c r="I1348" i="1" s="1"/>
  <c r="H1349" i="1"/>
  <c r="I1349" i="1" s="1"/>
  <c r="H1350" i="1"/>
  <c r="I1350" i="1" s="1"/>
  <c r="H1351" i="1"/>
  <c r="I1351" i="1" s="1"/>
  <c r="H1352" i="1"/>
  <c r="I1352" i="1" s="1"/>
  <c r="H1353" i="1"/>
  <c r="I1353" i="1" s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I1365" i="1" s="1"/>
  <c r="H1366" i="1"/>
  <c r="I1366" i="1" s="1"/>
  <c r="H1367" i="1"/>
  <c r="I1367" i="1" s="1"/>
  <c r="H1368" i="1"/>
  <c r="I1368" i="1" s="1"/>
  <c r="H1369" i="1"/>
  <c r="I1369" i="1" s="1"/>
  <c r="H1370" i="1"/>
  <c r="I1370" i="1" s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H1589" i="1"/>
  <c r="I1589" i="1" s="1"/>
  <c r="H1590" i="1"/>
  <c r="I1590" i="1" s="1"/>
  <c r="H1591" i="1"/>
  <c r="I1591" i="1" s="1"/>
  <c r="H1592" i="1"/>
  <c r="I1592" i="1" s="1"/>
  <c r="H1593" i="1"/>
  <c r="I1593" i="1" s="1"/>
  <c r="H1594" i="1"/>
  <c r="I1594" i="1" s="1"/>
  <c r="H1595" i="1"/>
  <c r="I1595" i="1" s="1"/>
  <c r="H1596" i="1"/>
  <c r="I1596" i="1" s="1"/>
  <c r="H1597" i="1"/>
  <c r="I1597" i="1" s="1"/>
  <c r="H1598" i="1"/>
  <c r="I1598" i="1" s="1"/>
  <c r="H1599" i="1"/>
  <c r="I1599" i="1" s="1"/>
  <c r="H1600" i="1"/>
  <c r="I1600" i="1" s="1"/>
  <c r="H1601" i="1"/>
  <c r="I1601" i="1" s="1"/>
  <c r="H1602" i="1"/>
  <c r="I1602" i="1" s="1"/>
  <c r="H1603" i="1"/>
  <c r="I1603" i="1" s="1"/>
  <c r="H1604" i="1"/>
  <c r="I1604" i="1" s="1"/>
  <c r="H1605" i="1"/>
  <c r="I1605" i="1" s="1"/>
  <c r="H1606" i="1"/>
  <c r="I1606" i="1" s="1"/>
  <c r="H1607" i="1"/>
  <c r="I1607" i="1" s="1"/>
  <c r="H1608" i="1"/>
  <c r="I1608" i="1" s="1"/>
  <c r="H1609" i="1"/>
  <c r="I1609" i="1" s="1"/>
  <c r="H1610" i="1"/>
  <c r="I1610" i="1" s="1"/>
  <c r="H1611" i="1"/>
  <c r="I1611" i="1" s="1"/>
  <c r="H1612" i="1"/>
  <c r="I1612" i="1" s="1"/>
  <c r="H1613" i="1"/>
  <c r="I1613" i="1" s="1"/>
  <c r="H1614" i="1"/>
  <c r="I1614" i="1" s="1"/>
  <c r="H1615" i="1"/>
  <c r="I1615" i="1" s="1"/>
  <c r="H1616" i="1"/>
  <c r="I1616" i="1" s="1"/>
  <c r="H1617" i="1"/>
  <c r="I1617" i="1" s="1"/>
  <c r="H1618" i="1"/>
  <c r="I1618" i="1" s="1"/>
  <c r="H1619" i="1"/>
  <c r="I1619" i="1" s="1"/>
  <c r="H1620" i="1"/>
  <c r="I1620" i="1" s="1"/>
  <c r="H1621" i="1"/>
  <c r="I1621" i="1" s="1"/>
  <c r="H1622" i="1"/>
  <c r="I1622" i="1" s="1"/>
  <c r="H1623" i="1"/>
  <c r="I1623" i="1" s="1"/>
  <c r="H1624" i="1"/>
  <c r="I1624" i="1" s="1"/>
  <c r="H1625" i="1"/>
  <c r="I1625" i="1" s="1"/>
  <c r="H1626" i="1"/>
  <c r="I1626" i="1" s="1"/>
  <c r="H1627" i="1"/>
  <c r="I1627" i="1" s="1"/>
  <c r="H1628" i="1"/>
  <c r="I1628" i="1" s="1"/>
  <c r="H1629" i="1"/>
  <c r="I1629" i="1" s="1"/>
  <c r="H1630" i="1"/>
  <c r="I1630" i="1" s="1"/>
  <c r="H1631" i="1"/>
  <c r="I1631" i="1" s="1"/>
  <c r="H1632" i="1"/>
  <c r="I1632" i="1" s="1"/>
  <c r="H1633" i="1"/>
  <c r="I1633" i="1" s="1"/>
  <c r="H1634" i="1"/>
  <c r="I1634" i="1" s="1"/>
  <c r="H1635" i="1"/>
  <c r="I1635" i="1" s="1"/>
  <c r="H1636" i="1"/>
  <c r="I1636" i="1" s="1"/>
  <c r="H1637" i="1"/>
  <c r="I1637" i="1" s="1"/>
  <c r="H1638" i="1"/>
  <c r="I1638" i="1" s="1"/>
  <c r="H1639" i="1"/>
  <c r="I1639" i="1" s="1"/>
  <c r="H1640" i="1"/>
  <c r="I1640" i="1" s="1"/>
  <c r="H1641" i="1"/>
  <c r="I1641" i="1" s="1"/>
  <c r="H1642" i="1"/>
  <c r="I1642" i="1" s="1"/>
  <c r="H1643" i="1"/>
  <c r="I1643" i="1" s="1"/>
  <c r="H1644" i="1"/>
  <c r="I1644" i="1" s="1"/>
  <c r="H1645" i="1"/>
  <c r="I1645" i="1" s="1"/>
  <c r="H1646" i="1"/>
  <c r="I1646" i="1" s="1"/>
  <c r="H1647" i="1"/>
  <c r="I1647" i="1" s="1"/>
  <c r="H1648" i="1"/>
  <c r="I1648" i="1" s="1"/>
  <c r="H1649" i="1"/>
  <c r="I1649" i="1" s="1"/>
  <c r="H1650" i="1"/>
  <c r="I1650" i="1" s="1"/>
  <c r="H1651" i="1"/>
  <c r="I1651" i="1" s="1"/>
  <c r="H1652" i="1"/>
  <c r="I1652" i="1" s="1"/>
  <c r="H1653" i="1"/>
  <c r="I1653" i="1" s="1"/>
  <c r="H1654" i="1"/>
  <c r="I1654" i="1" s="1"/>
  <c r="H1655" i="1"/>
  <c r="I1655" i="1" s="1"/>
  <c r="H1656" i="1"/>
  <c r="I1656" i="1" s="1"/>
  <c r="H1657" i="1"/>
  <c r="I1657" i="1" s="1"/>
  <c r="H1658" i="1"/>
  <c r="I1658" i="1" s="1"/>
  <c r="H1659" i="1"/>
  <c r="I1659" i="1" s="1"/>
  <c r="H1660" i="1"/>
  <c r="I1660" i="1" s="1"/>
  <c r="H1661" i="1"/>
  <c r="I1661" i="1" s="1"/>
  <c r="H1662" i="1"/>
  <c r="I1662" i="1" s="1"/>
  <c r="H1663" i="1"/>
  <c r="I1663" i="1" s="1"/>
  <c r="H1664" i="1"/>
  <c r="I1664" i="1" s="1"/>
  <c r="H1665" i="1"/>
  <c r="I1665" i="1" s="1"/>
  <c r="H1666" i="1"/>
  <c r="I1666" i="1" s="1"/>
  <c r="H1667" i="1"/>
  <c r="I1667" i="1" s="1"/>
  <c r="H1668" i="1"/>
  <c r="I1668" i="1" s="1"/>
  <c r="H1669" i="1"/>
  <c r="I1669" i="1" s="1"/>
  <c r="H1670" i="1"/>
  <c r="I1670" i="1" s="1"/>
  <c r="H1671" i="1"/>
  <c r="I1671" i="1" s="1"/>
  <c r="H1672" i="1"/>
  <c r="I1672" i="1" s="1"/>
  <c r="H1673" i="1"/>
  <c r="I1673" i="1" s="1"/>
  <c r="H1674" i="1"/>
  <c r="I1674" i="1" s="1"/>
  <c r="H1675" i="1"/>
  <c r="I1675" i="1" s="1"/>
  <c r="H1676" i="1"/>
  <c r="I1676" i="1" s="1"/>
  <c r="H1677" i="1"/>
  <c r="I1677" i="1" s="1"/>
  <c r="H1678" i="1"/>
  <c r="I1678" i="1" s="1"/>
  <c r="H1679" i="1"/>
  <c r="I1679" i="1" s="1"/>
  <c r="H1680" i="1"/>
  <c r="I1680" i="1" s="1"/>
  <c r="H1681" i="1"/>
  <c r="I1681" i="1" s="1"/>
  <c r="H1682" i="1"/>
  <c r="I1682" i="1" s="1"/>
  <c r="H1683" i="1"/>
  <c r="I1683" i="1" s="1"/>
  <c r="H1684" i="1"/>
  <c r="I1684" i="1" s="1"/>
  <c r="H1685" i="1"/>
  <c r="I1685" i="1" s="1"/>
  <c r="H1686" i="1"/>
  <c r="I1686" i="1" s="1"/>
  <c r="H1687" i="1"/>
  <c r="I1687" i="1" s="1"/>
  <c r="H1688" i="1"/>
  <c r="I1688" i="1" s="1"/>
  <c r="H1689" i="1"/>
  <c r="I1689" i="1" s="1"/>
  <c r="H1690" i="1"/>
  <c r="I1690" i="1" s="1"/>
  <c r="H1691" i="1"/>
  <c r="I1691" i="1" s="1"/>
  <c r="H1692" i="1"/>
  <c r="I1692" i="1" s="1"/>
  <c r="H1693" i="1"/>
  <c r="I1693" i="1" s="1"/>
  <c r="H1694" i="1"/>
  <c r="I1694" i="1" s="1"/>
  <c r="H1695" i="1"/>
  <c r="I1695" i="1" s="1"/>
  <c r="H1696" i="1"/>
  <c r="I1696" i="1" s="1"/>
  <c r="H1697" i="1"/>
  <c r="I1697" i="1" s="1"/>
  <c r="H1698" i="1"/>
  <c r="I1698" i="1" s="1"/>
  <c r="H1699" i="1"/>
  <c r="I1699" i="1" s="1"/>
  <c r="H1700" i="1"/>
  <c r="I1700" i="1" s="1"/>
  <c r="H1701" i="1"/>
  <c r="I1701" i="1" s="1"/>
  <c r="H1702" i="1"/>
  <c r="I1702" i="1" s="1"/>
  <c r="H1703" i="1"/>
  <c r="I1703" i="1" s="1"/>
  <c r="H1704" i="1"/>
  <c r="I1704" i="1" s="1"/>
  <c r="H1705" i="1"/>
  <c r="I1705" i="1" s="1"/>
  <c r="H1706" i="1"/>
  <c r="I1706" i="1" s="1"/>
  <c r="H1707" i="1"/>
  <c r="I1707" i="1" s="1"/>
  <c r="H1708" i="1"/>
  <c r="I1708" i="1" s="1"/>
  <c r="H1709" i="1"/>
  <c r="I1709" i="1" s="1"/>
  <c r="H1710" i="1"/>
  <c r="I1710" i="1" s="1"/>
  <c r="H1711" i="1"/>
  <c r="I1711" i="1" s="1"/>
  <c r="H1712" i="1"/>
  <c r="I1712" i="1" s="1"/>
  <c r="H1713" i="1"/>
  <c r="I1713" i="1" s="1"/>
  <c r="H1714" i="1"/>
  <c r="I1714" i="1" s="1"/>
  <c r="H1715" i="1"/>
  <c r="I1715" i="1" s="1"/>
  <c r="H1716" i="1"/>
  <c r="I1716" i="1" s="1"/>
  <c r="H1717" i="1"/>
  <c r="I1717" i="1" s="1"/>
  <c r="H1718" i="1"/>
  <c r="I1718" i="1" s="1"/>
  <c r="H1719" i="1"/>
  <c r="I1719" i="1" s="1"/>
  <c r="H1720" i="1"/>
  <c r="I1720" i="1" s="1"/>
  <c r="H1721" i="1"/>
  <c r="I1721" i="1" s="1"/>
  <c r="H1722" i="1"/>
  <c r="I1722" i="1" s="1"/>
  <c r="H1723" i="1"/>
  <c r="I1723" i="1" s="1"/>
  <c r="H1724" i="1"/>
  <c r="I1724" i="1" s="1"/>
  <c r="H1725" i="1"/>
  <c r="I1725" i="1" s="1"/>
  <c r="H1726" i="1"/>
  <c r="I1726" i="1" s="1"/>
  <c r="H1727" i="1"/>
  <c r="I1727" i="1" s="1"/>
  <c r="H1728" i="1"/>
  <c r="I1728" i="1" s="1"/>
  <c r="H1729" i="1"/>
  <c r="I1729" i="1" s="1"/>
  <c r="H1730" i="1"/>
  <c r="I1730" i="1" s="1"/>
  <c r="H1731" i="1"/>
  <c r="I1731" i="1" s="1"/>
  <c r="H1732" i="1"/>
  <c r="I1732" i="1" s="1"/>
  <c r="H1733" i="1"/>
  <c r="I1733" i="1" s="1"/>
  <c r="H1734" i="1"/>
  <c r="I1734" i="1" s="1"/>
  <c r="H1735" i="1"/>
  <c r="I1735" i="1" s="1"/>
  <c r="H1736" i="1"/>
  <c r="I1736" i="1" s="1"/>
  <c r="H1737" i="1"/>
  <c r="I1737" i="1" s="1"/>
  <c r="H1738" i="1"/>
  <c r="I1738" i="1" s="1"/>
  <c r="H1739" i="1"/>
  <c r="I1739" i="1" s="1"/>
  <c r="H1740" i="1"/>
  <c r="I1740" i="1" s="1"/>
  <c r="H1741" i="1"/>
  <c r="I1741" i="1" s="1"/>
  <c r="H1742" i="1"/>
  <c r="I1742" i="1" s="1"/>
  <c r="H1743" i="1"/>
  <c r="I1743" i="1" s="1"/>
  <c r="H1744" i="1"/>
  <c r="I1744" i="1" s="1"/>
  <c r="H1745" i="1"/>
  <c r="I1745" i="1" s="1"/>
  <c r="H1746" i="1"/>
  <c r="I1746" i="1" s="1"/>
  <c r="H1747" i="1"/>
  <c r="I1747" i="1" s="1"/>
  <c r="H1748" i="1"/>
  <c r="I1748" i="1" s="1"/>
  <c r="H1749" i="1"/>
  <c r="I1749" i="1" s="1"/>
  <c r="H1750" i="1"/>
  <c r="I1750" i="1" s="1"/>
  <c r="H1751" i="1"/>
  <c r="I1751" i="1" s="1"/>
  <c r="H1752" i="1"/>
  <c r="I1752" i="1" s="1"/>
  <c r="H1753" i="1"/>
  <c r="I1753" i="1" s="1"/>
  <c r="H1754" i="1"/>
  <c r="I1754" i="1" s="1"/>
  <c r="H1755" i="1"/>
  <c r="I1755" i="1" s="1"/>
  <c r="H1756" i="1"/>
  <c r="I1756" i="1" s="1"/>
  <c r="H1757" i="1"/>
  <c r="I1757" i="1" s="1"/>
  <c r="H1758" i="1"/>
  <c r="I1758" i="1" s="1"/>
  <c r="H1759" i="1"/>
  <c r="I1759" i="1" s="1"/>
  <c r="H1760" i="1"/>
  <c r="I1760" i="1" s="1"/>
  <c r="H1761" i="1"/>
  <c r="I1761" i="1" s="1"/>
  <c r="H1762" i="1"/>
  <c r="I1762" i="1" s="1"/>
  <c r="H1763" i="1"/>
  <c r="I1763" i="1" s="1"/>
  <c r="H1764" i="1"/>
  <c r="I1764" i="1" s="1"/>
  <c r="H1765" i="1"/>
  <c r="I1765" i="1" s="1"/>
  <c r="H1766" i="1"/>
  <c r="I1766" i="1" s="1"/>
  <c r="H1767" i="1"/>
  <c r="I1767" i="1" s="1"/>
  <c r="H1768" i="1"/>
  <c r="I1768" i="1" s="1"/>
  <c r="H1769" i="1"/>
  <c r="I1769" i="1" s="1"/>
  <c r="H1770" i="1"/>
  <c r="I1770" i="1" s="1"/>
  <c r="H1771" i="1"/>
  <c r="I1771" i="1" s="1"/>
  <c r="H1772" i="1"/>
  <c r="I1772" i="1" s="1"/>
  <c r="H1773" i="1"/>
  <c r="I1773" i="1" s="1"/>
  <c r="H1774" i="1"/>
  <c r="I1774" i="1" s="1"/>
  <c r="H1775" i="1"/>
  <c r="I1775" i="1" s="1"/>
  <c r="H1776" i="1"/>
  <c r="I1776" i="1" s="1"/>
  <c r="H1777" i="1"/>
  <c r="I1777" i="1" s="1"/>
  <c r="H1778" i="1"/>
  <c r="I1778" i="1" s="1"/>
  <c r="H1779" i="1"/>
  <c r="I1779" i="1" s="1"/>
  <c r="H1780" i="1"/>
  <c r="I1780" i="1" s="1"/>
  <c r="H1781" i="1"/>
  <c r="I1781" i="1" s="1"/>
  <c r="H1782" i="1"/>
  <c r="I1782" i="1" s="1"/>
  <c r="H1783" i="1"/>
  <c r="I1783" i="1" s="1"/>
  <c r="H1784" i="1"/>
  <c r="I1784" i="1" s="1"/>
  <c r="H1785" i="1"/>
  <c r="I1785" i="1" s="1"/>
  <c r="H1786" i="1"/>
  <c r="I1786" i="1" s="1"/>
  <c r="H1787" i="1"/>
  <c r="I1787" i="1" s="1"/>
  <c r="H1788" i="1"/>
  <c r="I1788" i="1" s="1"/>
  <c r="H1789" i="1"/>
  <c r="I1789" i="1" s="1"/>
  <c r="H1790" i="1"/>
  <c r="I1790" i="1" s="1"/>
  <c r="H1791" i="1"/>
  <c r="I1791" i="1" s="1"/>
  <c r="H1792" i="1"/>
  <c r="I1792" i="1" s="1"/>
  <c r="H1793" i="1"/>
  <c r="I1793" i="1" s="1"/>
  <c r="H1794" i="1"/>
  <c r="I1794" i="1" s="1"/>
  <c r="H1795" i="1"/>
  <c r="I1795" i="1" s="1"/>
  <c r="H1796" i="1"/>
  <c r="I1796" i="1" s="1"/>
  <c r="H1797" i="1"/>
  <c r="I1797" i="1" s="1"/>
  <c r="H1798" i="1"/>
  <c r="I1798" i="1" s="1"/>
  <c r="H1799" i="1"/>
  <c r="I1799" i="1" s="1"/>
  <c r="H1800" i="1"/>
  <c r="I1800" i="1" s="1"/>
  <c r="H1801" i="1"/>
  <c r="I1801" i="1" s="1"/>
  <c r="H1802" i="1"/>
  <c r="I1802" i="1" s="1"/>
  <c r="H1803" i="1"/>
  <c r="I1803" i="1" s="1"/>
  <c r="H1804" i="1"/>
  <c r="I1804" i="1" s="1"/>
  <c r="H1805" i="1"/>
  <c r="I1805" i="1" s="1"/>
  <c r="H1806" i="1"/>
  <c r="I1806" i="1" s="1"/>
  <c r="H1807" i="1"/>
  <c r="I1807" i="1" s="1"/>
  <c r="H1808" i="1"/>
  <c r="I1808" i="1" s="1"/>
  <c r="H1809" i="1"/>
  <c r="I1809" i="1" s="1"/>
  <c r="H1810" i="1"/>
  <c r="I1810" i="1" s="1"/>
  <c r="H1811" i="1"/>
  <c r="I1811" i="1" s="1"/>
  <c r="H1812" i="1"/>
  <c r="I1812" i="1" s="1"/>
  <c r="H1813" i="1"/>
  <c r="I1813" i="1" s="1"/>
  <c r="H1814" i="1"/>
  <c r="I1814" i="1" s="1"/>
  <c r="H1815" i="1"/>
  <c r="I1815" i="1" s="1"/>
  <c r="H1816" i="1"/>
  <c r="I1816" i="1" s="1"/>
  <c r="H1817" i="1"/>
  <c r="I1817" i="1" s="1"/>
  <c r="H1818" i="1"/>
  <c r="I1818" i="1" s="1"/>
  <c r="H1819" i="1"/>
  <c r="I1819" i="1" s="1"/>
  <c r="H1820" i="1"/>
  <c r="I1820" i="1" s="1"/>
  <c r="H1821" i="1"/>
  <c r="I1821" i="1" s="1"/>
  <c r="H1822" i="1"/>
  <c r="I1822" i="1" s="1"/>
  <c r="H1823" i="1"/>
  <c r="I1823" i="1" s="1"/>
  <c r="H1824" i="1"/>
  <c r="I1824" i="1" s="1"/>
  <c r="H1825" i="1"/>
  <c r="I1825" i="1" s="1"/>
  <c r="H1826" i="1"/>
  <c r="I1826" i="1" s="1"/>
  <c r="H1827" i="1"/>
  <c r="I1827" i="1" s="1"/>
  <c r="H1828" i="1"/>
  <c r="I1828" i="1" s="1"/>
  <c r="H1829" i="1"/>
  <c r="I1829" i="1" s="1"/>
  <c r="H1830" i="1"/>
  <c r="I1830" i="1" s="1"/>
  <c r="H1831" i="1"/>
  <c r="I1831" i="1" s="1"/>
  <c r="H1832" i="1"/>
  <c r="I1832" i="1" s="1"/>
  <c r="H1833" i="1"/>
  <c r="I1833" i="1" s="1"/>
  <c r="H1834" i="1"/>
  <c r="I1834" i="1" s="1"/>
  <c r="H1835" i="1"/>
  <c r="I1835" i="1" s="1"/>
  <c r="H1836" i="1"/>
  <c r="I1836" i="1" s="1"/>
  <c r="H1837" i="1"/>
  <c r="I1837" i="1" s="1"/>
  <c r="H1838" i="1"/>
  <c r="I1838" i="1" s="1"/>
  <c r="H1839" i="1"/>
  <c r="I1839" i="1" s="1"/>
  <c r="H1840" i="1"/>
  <c r="I1840" i="1" s="1"/>
  <c r="H1841" i="1"/>
  <c r="I1841" i="1" s="1"/>
  <c r="H1842" i="1"/>
  <c r="I1842" i="1" s="1"/>
  <c r="H1843" i="1"/>
  <c r="I1843" i="1" s="1"/>
  <c r="H1844" i="1"/>
  <c r="I1844" i="1" s="1"/>
  <c r="H1845" i="1"/>
  <c r="I1845" i="1" s="1"/>
  <c r="H1846" i="1"/>
  <c r="I1846" i="1" s="1"/>
  <c r="H1847" i="1"/>
  <c r="I1847" i="1" s="1"/>
  <c r="H1848" i="1"/>
  <c r="I1848" i="1" s="1"/>
  <c r="H1849" i="1"/>
  <c r="I1849" i="1" s="1"/>
  <c r="H1850" i="1"/>
  <c r="I1850" i="1" s="1"/>
  <c r="H1851" i="1"/>
  <c r="I1851" i="1" s="1"/>
  <c r="H1852" i="1"/>
  <c r="I1852" i="1" s="1"/>
  <c r="H1853" i="1"/>
  <c r="I1853" i="1" s="1"/>
  <c r="H1854" i="1"/>
  <c r="I1854" i="1" s="1"/>
  <c r="H1855" i="1"/>
  <c r="I1855" i="1" s="1"/>
  <c r="H1856" i="1"/>
  <c r="I1856" i="1" s="1"/>
  <c r="H1857" i="1"/>
  <c r="I1857" i="1" s="1"/>
  <c r="H1858" i="1"/>
  <c r="I1858" i="1" s="1"/>
  <c r="H1859" i="1"/>
  <c r="I1859" i="1" s="1"/>
  <c r="H1860" i="1"/>
  <c r="I1860" i="1" s="1"/>
  <c r="H1861" i="1"/>
  <c r="I1861" i="1" s="1"/>
  <c r="H1862" i="1"/>
  <c r="I1862" i="1" s="1"/>
  <c r="H1863" i="1"/>
  <c r="I1863" i="1" s="1"/>
  <c r="H1864" i="1"/>
  <c r="I1864" i="1" s="1"/>
  <c r="H1865" i="1"/>
  <c r="I1865" i="1" s="1"/>
  <c r="H1866" i="1"/>
  <c r="I1866" i="1" s="1"/>
  <c r="H1867" i="1"/>
  <c r="I1867" i="1" s="1"/>
  <c r="H1868" i="1"/>
  <c r="I1868" i="1" s="1"/>
  <c r="H1869" i="1"/>
  <c r="I1869" i="1" s="1"/>
  <c r="H1870" i="1"/>
  <c r="I1870" i="1" s="1"/>
  <c r="H1871" i="1"/>
  <c r="I1871" i="1" s="1"/>
  <c r="H1872" i="1"/>
  <c r="I1872" i="1" s="1"/>
  <c r="H1873" i="1"/>
  <c r="I1873" i="1" s="1"/>
  <c r="H1874" i="1"/>
  <c r="I1874" i="1" s="1"/>
  <c r="H1875" i="1"/>
  <c r="I1875" i="1" s="1"/>
  <c r="H1876" i="1"/>
  <c r="I1876" i="1" s="1"/>
  <c r="H1877" i="1"/>
  <c r="I1877" i="1" s="1"/>
  <c r="H1878" i="1"/>
  <c r="I1878" i="1" s="1"/>
  <c r="H1879" i="1"/>
  <c r="I1879" i="1" s="1"/>
  <c r="H1880" i="1"/>
  <c r="I1880" i="1" s="1"/>
  <c r="H1881" i="1"/>
  <c r="I1881" i="1" s="1"/>
  <c r="H1882" i="1"/>
  <c r="I1882" i="1" s="1"/>
  <c r="H1883" i="1"/>
  <c r="I1883" i="1" s="1"/>
  <c r="H1884" i="1"/>
  <c r="I1884" i="1" s="1"/>
  <c r="H1885" i="1"/>
  <c r="I1885" i="1" s="1"/>
  <c r="H1886" i="1"/>
  <c r="I1886" i="1" s="1"/>
  <c r="H1887" i="1"/>
  <c r="I1887" i="1" s="1"/>
  <c r="H1888" i="1"/>
  <c r="I1888" i="1" s="1"/>
  <c r="H1889" i="1"/>
  <c r="I1889" i="1" s="1"/>
  <c r="H1890" i="1"/>
  <c r="I1890" i="1" s="1"/>
  <c r="H1891" i="1"/>
  <c r="I1891" i="1" s="1"/>
  <c r="H1892" i="1"/>
  <c r="I1892" i="1" s="1"/>
  <c r="H1893" i="1"/>
  <c r="I1893" i="1" s="1"/>
  <c r="H1894" i="1"/>
  <c r="I1894" i="1" s="1"/>
  <c r="H1895" i="1"/>
  <c r="I1895" i="1" s="1"/>
  <c r="H1896" i="1"/>
  <c r="I1896" i="1" s="1"/>
  <c r="H1897" i="1"/>
  <c r="I1897" i="1" s="1"/>
  <c r="H1898" i="1"/>
  <c r="I1898" i="1" s="1"/>
  <c r="H1899" i="1"/>
  <c r="I1899" i="1" s="1"/>
  <c r="H1900" i="1"/>
  <c r="I1900" i="1" s="1"/>
  <c r="H1901" i="1"/>
  <c r="I1901" i="1" s="1"/>
  <c r="H1902" i="1"/>
  <c r="I1902" i="1" s="1"/>
  <c r="H1903" i="1"/>
  <c r="I1903" i="1" s="1"/>
  <c r="H1904" i="1"/>
  <c r="I1904" i="1" s="1"/>
  <c r="H1905" i="1"/>
  <c r="I1905" i="1" s="1"/>
  <c r="H1906" i="1"/>
  <c r="I1906" i="1" s="1"/>
  <c r="H1907" i="1"/>
  <c r="I1907" i="1" s="1"/>
  <c r="H1908" i="1"/>
  <c r="I1908" i="1" s="1"/>
  <c r="H1909" i="1"/>
  <c r="I1909" i="1" s="1"/>
  <c r="H1910" i="1"/>
  <c r="I1910" i="1" s="1"/>
  <c r="H1911" i="1"/>
  <c r="I1911" i="1" s="1"/>
  <c r="H1912" i="1"/>
  <c r="I1912" i="1" s="1"/>
  <c r="H1913" i="1"/>
  <c r="I1913" i="1" s="1"/>
  <c r="H1914" i="1"/>
  <c r="I1914" i="1" s="1"/>
  <c r="H1915" i="1"/>
  <c r="I1915" i="1" s="1"/>
  <c r="H1916" i="1"/>
  <c r="I1916" i="1" s="1"/>
  <c r="H1917" i="1"/>
  <c r="I1917" i="1" s="1"/>
  <c r="H1918" i="1"/>
  <c r="I1918" i="1" s="1"/>
  <c r="H1919" i="1"/>
  <c r="I1919" i="1" s="1"/>
  <c r="H1920" i="1"/>
  <c r="I1920" i="1" s="1"/>
  <c r="H1921" i="1"/>
  <c r="I1921" i="1" s="1"/>
  <c r="H1922" i="1"/>
  <c r="I1922" i="1" s="1"/>
  <c r="H1923" i="1"/>
  <c r="I1923" i="1" s="1"/>
  <c r="H1924" i="1"/>
  <c r="I1924" i="1" s="1"/>
  <c r="H1925" i="1"/>
  <c r="I1925" i="1" s="1"/>
  <c r="H1926" i="1"/>
  <c r="I1926" i="1" s="1"/>
  <c r="H1927" i="1"/>
  <c r="I1927" i="1" s="1"/>
  <c r="H1928" i="1"/>
  <c r="I1928" i="1" s="1"/>
  <c r="H1929" i="1"/>
  <c r="I1929" i="1" s="1"/>
  <c r="H1930" i="1"/>
  <c r="I1930" i="1" s="1"/>
  <c r="H1931" i="1"/>
  <c r="I1931" i="1" s="1"/>
  <c r="H1932" i="1"/>
  <c r="I1932" i="1" s="1"/>
  <c r="H1933" i="1"/>
  <c r="I1933" i="1" s="1"/>
  <c r="H1934" i="1"/>
  <c r="I1934" i="1" s="1"/>
  <c r="H1935" i="1"/>
  <c r="I1935" i="1" s="1"/>
  <c r="H1936" i="1"/>
  <c r="I1936" i="1" s="1"/>
  <c r="H1937" i="1"/>
  <c r="I1937" i="1" s="1"/>
  <c r="H1938" i="1"/>
  <c r="I1938" i="1" s="1"/>
  <c r="H1939" i="1"/>
  <c r="I1939" i="1" s="1"/>
  <c r="H1940" i="1"/>
  <c r="I1940" i="1" s="1"/>
  <c r="H1941" i="1"/>
  <c r="I1941" i="1" s="1"/>
  <c r="H1942" i="1"/>
  <c r="I1942" i="1" s="1"/>
  <c r="H1943" i="1"/>
  <c r="I1943" i="1" s="1"/>
  <c r="H1944" i="1"/>
  <c r="I1944" i="1" s="1"/>
  <c r="H1945" i="1"/>
  <c r="I1945" i="1" s="1"/>
  <c r="H1946" i="1"/>
  <c r="I1946" i="1" s="1"/>
  <c r="H1947" i="1"/>
  <c r="I1947" i="1" s="1"/>
  <c r="H1948" i="1"/>
  <c r="I1948" i="1" s="1"/>
  <c r="H1949" i="1"/>
  <c r="I1949" i="1" s="1"/>
  <c r="H1950" i="1"/>
  <c r="I1950" i="1" s="1"/>
  <c r="H1951" i="1"/>
  <c r="I1951" i="1" s="1"/>
  <c r="H1952" i="1"/>
  <c r="I1952" i="1" s="1"/>
  <c r="H1953" i="1"/>
  <c r="I1953" i="1" s="1"/>
  <c r="H1954" i="1"/>
  <c r="I1954" i="1" s="1"/>
  <c r="H1955" i="1"/>
  <c r="I1955" i="1" s="1"/>
  <c r="H1956" i="1"/>
  <c r="I1956" i="1" s="1"/>
  <c r="H1957" i="1"/>
  <c r="I1957" i="1" s="1"/>
  <c r="H1958" i="1"/>
  <c r="I1958" i="1" s="1"/>
  <c r="H1959" i="1"/>
  <c r="I1959" i="1" s="1"/>
  <c r="H1960" i="1"/>
  <c r="I1960" i="1" s="1"/>
  <c r="H1961" i="1"/>
  <c r="I1961" i="1" s="1"/>
  <c r="H1962" i="1"/>
  <c r="I1962" i="1" s="1"/>
  <c r="H1963" i="1"/>
  <c r="I1963" i="1" s="1"/>
  <c r="H1964" i="1"/>
  <c r="I1964" i="1" s="1"/>
  <c r="H1965" i="1"/>
  <c r="I1965" i="1" s="1"/>
  <c r="H1966" i="1"/>
  <c r="I1966" i="1" s="1"/>
  <c r="H1967" i="1"/>
  <c r="I1967" i="1" s="1"/>
  <c r="H1968" i="1"/>
  <c r="I1968" i="1" s="1"/>
  <c r="H1969" i="1"/>
  <c r="I1969" i="1" s="1"/>
  <c r="H1970" i="1"/>
  <c r="I1970" i="1" s="1"/>
  <c r="H1971" i="1"/>
  <c r="I1971" i="1" s="1"/>
  <c r="H1972" i="1"/>
  <c r="I1972" i="1" s="1"/>
  <c r="H1973" i="1"/>
  <c r="I1973" i="1" s="1"/>
  <c r="H1974" i="1"/>
  <c r="I1974" i="1" s="1"/>
  <c r="H1975" i="1"/>
  <c r="I1975" i="1" s="1"/>
  <c r="H1976" i="1"/>
  <c r="I1976" i="1" s="1"/>
  <c r="H1977" i="1"/>
  <c r="I1977" i="1" s="1"/>
  <c r="H1978" i="1"/>
  <c r="I1978" i="1" s="1"/>
  <c r="H1979" i="1"/>
  <c r="I1979" i="1" s="1"/>
  <c r="H1980" i="1"/>
  <c r="I1980" i="1" s="1"/>
  <c r="H1981" i="1"/>
  <c r="I1981" i="1" s="1"/>
  <c r="H1982" i="1"/>
  <c r="I1982" i="1" s="1"/>
  <c r="H1983" i="1"/>
  <c r="I1983" i="1" s="1"/>
  <c r="H1984" i="1"/>
  <c r="I1984" i="1" s="1"/>
  <c r="H1985" i="1"/>
  <c r="I1985" i="1" s="1"/>
  <c r="H1986" i="1"/>
  <c r="I1986" i="1" s="1"/>
  <c r="H1987" i="1"/>
  <c r="I1987" i="1" s="1"/>
  <c r="H1988" i="1"/>
  <c r="I1988" i="1" s="1"/>
  <c r="H1989" i="1"/>
  <c r="I1989" i="1" s="1"/>
  <c r="H1990" i="1"/>
  <c r="I1990" i="1" s="1"/>
  <c r="H1991" i="1"/>
  <c r="I1991" i="1" s="1"/>
  <c r="H1992" i="1"/>
  <c r="I1992" i="1" s="1"/>
  <c r="H1993" i="1"/>
  <c r="I1993" i="1" s="1"/>
  <c r="H1994" i="1"/>
  <c r="I1994" i="1" s="1"/>
  <c r="H1995" i="1"/>
  <c r="I1995" i="1" s="1"/>
  <c r="H1996" i="1"/>
  <c r="I1996" i="1" s="1"/>
  <c r="H1997" i="1"/>
  <c r="I1997" i="1" s="1"/>
  <c r="H1998" i="1"/>
  <c r="I1998" i="1" s="1"/>
  <c r="H1999" i="1"/>
  <c r="I1999" i="1" s="1"/>
  <c r="H2000" i="1"/>
  <c r="I2000" i="1" s="1"/>
  <c r="H2001" i="1"/>
  <c r="I2001" i="1" s="1"/>
  <c r="H2002" i="1"/>
  <c r="I2002" i="1" s="1"/>
  <c r="H2003" i="1"/>
  <c r="I2003" i="1" s="1"/>
  <c r="H2004" i="1"/>
  <c r="I2004" i="1" s="1"/>
  <c r="H2005" i="1"/>
  <c r="I2005" i="1" s="1"/>
  <c r="H2006" i="1"/>
  <c r="I2006" i="1" s="1"/>
  <c r="H2007" i="1"/>
  <c r="I2007" i="1" s="1"/>
  <c r="H2008" i="1"/>
  <c r="I2008" i="1" s="1"/>
  <c r="H2009" i="1"/>
  <c r="I2009" i="1" s="1"/>
  <c r="H2010" i="1"/>
  <c r="I2010" i="1" s="1"/>
  <c r="H2011" i="1"/>
  <c r="I2011" i="1" s="1"/>
  <c r="H2012" i="1"/>
  <c r="I2012" i="1" s="1"/>
  <c r="H2013" i="1"/>
  <c r="I2013" i="1" s="1"/>
  <c r="H2014" i="1"/>
  <c r="I2014" i="1" s="1"/>
  <c r="H2015" i="1"/>
  <c r="I2015" i="1" s="1"/>
  <c r="H2016" i="1"/>
  <c r="I2016" i="1" s="1"/>
  <c r="H2017" i="1"/>
  <c r="I2017" i="1" s="1"/>
  <c r="H2018" i="1"/>
  <c r="I2018" i="1" s="1"/>
  <c r="H2019" i="1"/>
  <c r="I2019" i="1" s="1"/>
  <c r="H2020" i="1"/>
  <c r="I2020" i="1" s="1"/>
  <c r="H2021" i="1"/>
  <c r="I2021" i="1" s="1"/>
  <c r="H2022" i="1"/>
  <c r="I2022" i="1" s="1"/>
  <c r="H2023" i="1"/>
  <c r="I2023" i="1" s="1"/>
  <c r="H2024" i="1"/>
  <c r="I2024" i="1" s="1"/>
  <c r="H2025" i="1"/>
  <c r="I2025" i="1" s="1"/>
  <c r="H2026" i="1"/>
  <c r="I2026" i="1" s="1"/>
  <c r="H2027" i="1"/>
  <c r="I2027" i="1" s="1"/>
  <c r="H2028" i="1"/>
  <c r="I2028" i="1" s="1"/>
  <c r="H2029" i="1"/>
  <c r="I2029" i="1" s="1"/>
  <c r="H2030" i="1"/>
  <c r="I2030" i="1" s="1"/>
  <c r="H2031" i="1"/>
  <c r="I2031" i="1" s="1"/>
  <c r="H2032" i="1"/>
  <c r="I2032" i="1" s="1"/>
  <c r="H2033" i="1"/>
  <c r="I2033" i="1" s="1"/>
  <c r="H2034" i="1"/>
  <c r="I2034" i="1" s="1"/>
  <c r="H2035" i="1"/>
  <c r="I2035" i="1" s="1"/>
  <c r="H2036" i="1"/>
  <c r="I2036" i="1" s="1"/>
  <c r="H2037" i="1"/>
  <c r="I2037" i="1" s="1"/>
  <c r="H2038" i="1"/>
  <c r="I2038" i="1" s="1"/>
  <c r="H2039" i="1"/>
  <c r="I2039" i="1" s="1"/>
  <c r="H2040" i="1"/>
  <c r="I2040" i="1" s="1"/>
  <c r="H2041" i="1"/>
  <c r="I2041" i="1" s="1"/>
  <c r="H2042" i="1"/>
  <c r="I2042" i="1" s="1"/>
  <c r="H2043" i="1"/>
  <c r="I2043" i="1" s="1"/>
  <c r="H2044" i="1"/>
  <c r="I2044" i="1" s="1"/>
  <c r="H2045" i="1"/>
  <c r="I2045" i="1" s="1"/>
  <c r="H2046" i="1"/>
  <c r="I2046" i="1" s="1"/>
  <c r="H2047" i="1"/>
  <c r="I2047" i="1" s="1"/>
  <c r="H2048" i="1"/>
  <c r="I2048" i="1" s="1"/>
  <c r="H2049" i="1"/>
  <c r="I2049" i="1" s="1"/>
  <c r="H2050" i="1"/>
  <c r="I2050" i="1" s="1"/>
  <c r="H2051" i="1"/>
  <c r="I2051" i="1" s="1"/>
  <c r="H2052" i="1"/>
  <c r="I2052" i="1" s="1"/>
  <c r="H2053" i="1"/>
  <c r="I2053" i="1" s="1"/>
  <c r="H2054" i="1"/>
  <c r="I2054" i="1" s="1"/>
  <c r="H2055" i="1"/>
  <c r="I2055" i="1" s="1"/>
  <c r="H2056" i="1"/>
  <c r="I2056" i="1" s="1"/>
  <c r="H2057" i="1"/>
  <c r="I2057" i="1" s="1"/>
  <c r="H2058" i="1"/>
  <c r="I2058" i="1" s="1"/>
  <c r="H2059" i="1"/>
  <c r="I2059" i="1" s="1"/>
  <c r="H2060" i="1"/>
  <c r="I2060" i="1" s="1"/>
  <c r="H2061" i="1"/>
  <c r="I2061" i="1" s="1"/>
  <c r="H2062" i="1"/>
  <c r="I2062" i="1" s="1"/>
  <c r="H2063" i="1"/>
  <c r="I2063" i="1" s="1"/>
  <c r="H2064" i="1"/>
  <c r="I2064" i="1" s="1"/>
  <c r="H2065" i="1"/>
  <c r="I2065" i="1" s="1"/>
  <c r="H2066" i="1"/>
  <c r="I2066" i="1" s="1"/>
  <c r="H2067" i="1"/>
  <c r="I2067" i="1" s="1"/>
  <c r="H2068" i="1"/>
  <c r="I2068" i="1" s="1"/>
  <c r="H2069" i="1"/>
  <c r="I2069" i="1" s="1"/>
  <c r="H2070" i="1"/>
  <c r="I2070" i="1" s="1"/>
  <c r="H2071" i="1"/>
  <c r="I2071" i="1" s="1"/>
  <c r="H2072" i="1"/>
  <c r="I2072" i="1" s="1"/>
  <c r="H2073" i="1"/>
  <c r="I2073" i="1" s="1"/>
  <c r="H2074" i="1"/>
  <c r="I2074" i="1" s="1"/>
  <c r="H2075" i="1"/>
  <c r="I2075" i="1" s="1"/>
  <c r="H2076" i="1"/>
  <c r="I2076" i="1" s="1"/>
  <c r="H2077" i="1"/>
  <c r="I2077" i="1" s="1"/>
  <c r="H2078" i="1"/>
  <c r="I2078" i="1" s="1"/>
  <c r="H2079" i="1"/>
  <c r="I2079" i="1" s="1"/>
  <c r="H2080" i="1"/>
  <c r="I2080" i="1" s="1"/>
  <c r="H2081" i="1"/>
  <c r="I2081" i="1" s="1"/>
  <c r="H2082" i="1"/>
  <c r="I2082" i="1" s="1"/>
  <c r="H2083" i="1"/>
  <c r="I2083" i="1" s="1"/>
  <c r="H2084" i="1"/>
  <c r="I2084" i="1" s="1"/>
  <c r="H2085" i="1"/>
  <c r="I2085" i="1" s="1"/>
  <c r="H2086" i="1"/>
  <c r="I2086" i="1" s="1"/>
  <c r="H2087" i="1"/>
  <c r="I2087" i="1" s="1"/>
  <c r="H2088" i="1"/>
  <c r="I2088" i="1" s="1"/>
  <c r="H2089" i="1"/>
  <c r="I2089" i="1" s="1"/>
  <c r="H2090" i="1"/>
  <c r="I2090" i="1" s="1"/>
  <c r="H2091" i="1"/>
  <c r="I2091" i="1" s="1"/>
  <c r="H2092" i="1"/>
  <c r="I2092" i="1" s="1"/>
  <c r="H2093" i="1"/>
  <c r="I2093" i="1" s="1"/>
  <c r="H2094" i="1"/>
  <c r="I2094" i="1" s="1"/>
  <c r="H2095" i="1"/>
  <c r="I2095" i="1" s="1"/>
  <c r="H2096" i="1"/>
  <c r="I2096" i="1" s="1"/>
  <c r="H2097" i="1"/>
  <c r="I2097" i="1" s="1"/>
  <c r="H2098" i="1"/>
  <c r="I2098" i="1" s="1"/>
  <c r="H2099" i="1"/>
  <c r="I2099" i="1" s="1"/>
  <c r="H2100" i="1"/>
  <c r="I2100" i="1" s="1"/>
  <c r="H2101" i="1"/>
  <c r="I2101" i="1" s="1"/>
  <c r="H2102" i="1"/>
  <c r="I2102" i="1" s="1"/>
  <c r="H2103" i="1"/>
  <c r="I2103" i="1" s="1"/>
  <c r="H2104" i="1"/>
  <c r="I2104" i="1" s="1"/>
  <c r="H2105" i="1"/>
  <c r="I2105" i="1" s="1"/>
  <c r="H2106" i="1"/>
  <c r="I2106" i="1" s="1"/>
  <c r="H2107" i="1"/>
  <c r="I2107" i="1" s="1"/>
  <c r="H2108" i="1"/>
  <c r="I2108" i="1" s="1"/>
  <c r="H2109" i="1"/>
  <c r="I2109" i="1" s="1"/>
  <c r="H2110" i="1"/>
  <c r="I2110" i="1" s="1"/>
  <c r="A9" i="4"/>
  <c r="A8" i="4"/>
  <c r="A7" i="4"/>
  <c r="A6" i="4"/>
  <c r="A5" i="4"/>
  <c r="A4" i="4"/>
  <c r="A3" i="4"/>
  <c r="A2" i="4"/>
</calcChain>
</file>

<file path=xl/connections.xml><?xml version="1.0" encoding="utf-8"?>
<connections xmlns="http://schemas.openxmlformats.org/spreadsheetml/2006/main">
  <connection id="1" odcFile="C:\Users\bmotz\Documents\My Data Sources\pigskin games.odc" name="pigskin games" type="1" refreshedVersion="4" background="1" saveData="1">
    <dbPr connection="DSN=pigskin;" command="SELECT * FROM `pigskin`.`games`"/>
  </connection>
</connections>
</file>

<file path=xl/sharedStrings.xml><?xml version="1.0" encoding="utf-8"?>
<sst xmlns="http://schemas.openxmlformats.org/spreadsheetml/2006/main" count="10642" uniqueCount="171">
  <si>
    <t>gameid</t>
  </si>
  <si>
    <t>week</t>
  </si>
  <si>
    <t>season</t>
  </si>
  <si>
    <t>gameDate</t>
  </si>
  <si>
    <t>gameWeekday</t>
  </si>
  <si>
    <t>awayTeam</t>
  </si>
  <si>
    <t>homeTeam</t>
  </si>
  <si>
    <t>awayScore</t>
  </si>
  <si>
    <t>homeScore</t>
  </si>
  <si>
    <t>gameLocation</t>
  </si>
  <si>
    <t>gameTime</t>
  </si>
  <si>
    <t>gameCoverage</t>
  </si>
  <si>
    <t>gameAttendance</t>
  </si>
  <si>
    <t>awayWins</t>
  </si>
  <si>
    <t>awayLosses</t>
  </si>
  <si>
    <t>homeWins</t>
  </si>
  <si>
    <t>homeLosses</t>
  </si>
  <si>
    <t>away1stDowns</t>
  </si>
  <si>
    <t>home1stDowns</t>
  </si>
  <si>
    <t>away3rdDownConv</t>
  </si>
  <si>
    <t>home3rdDownConv</t>
  </si>
  <si>
    <t>away3rdDownAtt</t>
  </si>
  <si>
    <t>home3rdDownAtt</t>
  </si>
  <si>
    <t>away4thDownConv</t>
  </si>
  <si>
    <t>home4thDownConv</t>
  </si>
  <si>
    <t>away4thDownAtt</t>
  </si>
  <si>
    <t>home4thDownAtt</t>
  </si>
  <si>
    <t>awayYards</t>
  </si>
  <si>
    <t>homeYards</t>
  </si>
  <si>
    <t>awayPassingYards</t>
  </si>
  <si>
    <t>homePassingYards</t>
  </si>
  <si>
    <t>awayPassComp</t>
  </si>
  <si>
    <t>homePassComp</t>
  </si>
  <si>
    <t>awayPassAtt</t>
  </si>
  <si>
    <t>homePassAtt</t>
  </si>
  <si>
    <t>awayRushingYards</t>
  </si>
  <si>
    <t>homeRushingYards</t>
  </si>
  <si>
    <t>awayRushingAtt</t>
  </si>
  <si>
    <t>homeRushingAtt</t>
  </si>
  <si>
    <t>awayPenaltyCount</t>
  </si>
  <si>
    <t>homePenaltyCount</t>
  </si>
  <si>
    <t>awayPenaltyYards</t>
  </si>
  <si>
    <t>homePenaltyYards</t>
  </si>
  <si>
    <t>awayTurnovers</t>
  </si>
  <si>
    <t>homeTurnovers</t>
  </si>
  <si>
    <t>awayFumblesLost</t>
  </si>
  <si>
    <t>homeFumblesLost</t>
  </si>
  <si>
    <t>awayInterceptionsThrown</t>
  </si>
  <si>
    <t>homeInterceptionsThrown</t>
  </si>
  <si>
    <t>awayPossessionSeconds</t>
  </si>
  <si>
    <t>homePossessionSeconds</t>
  </si>
  <si>
    <t>awayQ1points</t>
  </si>
  <si>
    <t>awayQ2points</t>
  </si>
  <si>
    <t>awayQ3points</t>
  </si>
  <si>
    <t>awayQ4points</t>
  </si>
  <si>
    <t>awayOTpoints</t>
  </si>
  <si>
    <t>homeQ1points</t>
  </si>
  <si>
    <t>homeQ2points</t>
  </si>
  <si>
    <t>homeQ3points</t>
  </si>
  <si>
    <t>homeQ4points</t>
  </si>
  <si>
    <t>homeOTpoints</t>
  </si>
  <si>
    <t>THU</t>
  </si>
  <si>
    <t>MIA</t>
  </si>
  <si>
    <t>PIT</t>
  </si>
  <si>
    <t>Heinz Field, Pittsburgh, PA</t>
  </si>
  <si>
    <t>NBC</t>
  </si>
  <si>
    <t>SUN</t>
  </si>
  <si>
    <t>NO</t>
  </si>
  <si>
    <t>CLE</t>
  </si>
  <si>
    <t>Cleveland Browns Stadium, Cleveland, OH</t>
  </si>
  <si>
    <t>FOX</t>
  </si>
  <si>
    <t>SEA</t>
  </si>
  <si>
    <t>DET</t>
  </si>
  <si>
    <t>Ford Field, Detroit, MI</t>
  </si>
  <si>
    <t>CHI</t>
  </si>
  <si>
    <t>GB</t>
  </si>
  <si>
    <t>Lambeau Field, Green Bay, WI</t>
  </si>
  <si>
    <t>NYJ</t>
  </si>
  <si>
    <t>TEN</t>
  </si>
  <si>
    <t>LP Field, Nashville, TN</t>
  </si>
  <si>
    <t>CBS</t>
  </si>
  <si>
    <t>CIN</t>
  </si>
  <si>
    <t>KC</t>
  </si>
  <si>
    <t>Arrowhead Stadium, Kansas City, MO</t>
  </si>
  <si>
    <t>DEN</t>
  </si>
  <si>
    <t>STL</t>
  </si>
  <si>
    <t>Edward Jones Dome, St. Louis, MO</t>
  </si>
  <si>
    <t>BUF</t>
  </si>
  <si>
    <t>NE</t>
  </si>
  <si>
    <t>Gillette Stadium, Foxboro, MA</t>
  </si>
  <si>
    <t>IND</t>
  </si>
  <si>
    <t>NYG</t>
  </si>
  <si>
    <t>Giants Stadium, East Rutherford, NJ</t>
  </si>
  <si>
    <t>SF</t>
  </si>
  <si>
    <t>ARI</t>
  </si>
  <si>
    <t>U of Phoenix Stadium, Glendale, AZ</t>
  </si>
  <si>
    <t>BAL</t>
  </si>
  <si>
    <t>TB</t>
  </si>
  <si>
    <t>Raymond James Stadium, Tampa, FL</t>
  </si>
  <si>
    <t>ATL</t>
  </si>
  <si>
    <t>CAR</t>
  </si>
  <si>
    <t>Bank of America Stadium, Charlotte, NC</t>
  </si>
  <si>
    <t>DAL</t>
  </si>
  <si>
    <t>JAX</t>
  </si>
  <si>
    <t>EverBank Field, Jacksonville, FL</t>
  </si>
  <si>
    <t>PHI</t>
  </si>
  <si>
    <t>HOU</t>
  </si>
  <si>
    <t>Reliant Stadium, Houston, TX</t>
  </si>
  <si>
    <t>MON</t>
  </si>
  <si>
    <t>SD</t>
  </si>
  <si>
    <t>OAK</t>
  </si>
  <si>
    <t/>
  </si>
  <si>
    <t>ESPN</t>
  </si>
  <si>
    <t>MIN</t>
  </si>
  <si>
    <t>WSH</t>
  </si>
  <si>
    <t>FedEx Field, Landover, MD</t>
  </si>
  <si>
    <t>Georgia Dome, Atlanta, GA</t>
  </si>
  <si>
    <t>Soldier Field, Chicago, IL</t>
  </si>
  <si>
    <t>Paul Brown Stadium, Cincinnati, OH</t>
  </si>
  <si>
    <t>Texas Stadium, Irving, TX</t>
  </si>
  <si>
    <t>Invesco Field, Denver, CO</t>
  </si>
  <si>
    <t>Lincoln Financial Field, Philadelphia, PA</t>
  </si>
  <si>
    <t>Qualcomm Stadium, San Diego, CA</t>
  </si>
  <si>
    <t>Monster Park, San Francisco, CA</t>
  </si>
  <si>
    <t>CenturyLink Field, Seattle, WA</t>
  </si>
  <si>
    <t>M&amp;T Bank Stadium, Baltimore, MD</t>
  </si>
  <si>
    <t>Ralph Wilson Stadium, Buffalo, NY</t>
  </si>
  <si>
    <t>Mercedes-Benz Superdome, New Orleans, LA</t>
  </si>
  <si>
    <t>NFL</t>
  </si>
  <si>
    <t>SAT</t>
  </si>
  <si>
    <t>Wembley Stadium, London, ENG</t>
  </si>
  <si>
    <t>Lucas Oil Stadium, Indianapolis, IN</t>
  </si>
  <si>
    <t>Sun Life Stadium, Miami, FL</t>
  </si>
  <si>
    <t>Candlestick Park, San Francisco, CA</t>
  </si>
  <si>
    <t>Oakland-Alameda County Coliseum, Oakland, CA</t>
  </si>
  <si>
    <t>Sports Authority Field at Mile High, Denver, CO</t>
  </si>
  <si>
    <t>Mall of America Field, Minneapolis, MN</t>
  </si>
  <si>
    <t>Rogers Centre, Toronto, Ontario</t>
  </si>
  <si>
    <t>Cowboys Stadium, Arlington, TX</t>
  </si>
  <si>
    <t>FRI</t>
  </si>
  <si>
    <t>MetLife Stadium, East Rutherford, NJ</t>
  </si>
  <si>
    <t>TCF Bank Stadium, Minneapolis, MN</t>
  </si>
  <si>
    <t>TUE</t>
  </si>
  <si>
    <t>WED</t>
  </si>
  <si>
    <t>O.co Coliseum, Oakland, CA</t>
  </si>
  <si>
    <t>FirstEnergy Stadium, Cleveland, OH</t>
  </si>
  <si>
    <t>AT&amp;T Stadium, Arlington, TX</t>
  </si>
  <si>
    <t>CBS/NFL</t>
  </si>
  <si>
    <t>Edward Jones Dome, Saint Louis, MO</t>
  </si>
  <si>
    <t>NRG Stadium, Houston, TX</t>
  </si>
  <si>
    <t>Wembley Stadium, London</t>
  </si>
  <si>
    <t>Levi's Stadium, Santa Clara, CA</t>
  </si>
  <si>
    <t>rivalry</t>
  </si>
  <si>
    <t>team1</t>
  </si>
  <si>
    <t>team2</t>
  </si>
  <si>
    <t>WAS</t>
  </si>
  <si>
    <t>INDvNE</t>
  </si>
  <si>
    <t>matchup</t>
  </si>
  <si>
    <t>rivalryFlag</t>
  </si>
  <si>
    <t>Column Labels</t>
  </si>
  <si>
    <t>Not a Rivalry</t>
  </si>
  <si>
    <t>Rivalry</t>
  </si>
  <si>
    <t>Grand Total</t>
  </si>
  <si>
    <t>Values</t>
  </si>
  <si>
    <t>total Turnovers</t>
  </si>
  <si>
    <t>penaltyYards</t>
  </si>
  <si>
    <t>scoreDiff</t>
  </si>
  <si>
    <t>Average of total Turnovers</t>
  </si>
  <si>
    <t>Average of penaltyYards</t>
  </si>
  <si>
    <t>Average of scoreDiff</t>
  </si>
  <si>
    <t>Average of gameAttendance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</si>
</sst>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1"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6" formatCode="h:mm:ss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tz, Benjamin Alan" refreshedDate="41914.447821759262" createdVersion="4" refreshedVersion="4" minRefreshableVersion="3" recordCount="2109">
  <cacheSource type="worksheet">
    <worksheetSource name="Table_pigskin_games"/>
  </cacheSource>
  <cacheFields count="66">
    <cacheField name="gameid" numFmtId="0">
      <sharedItems containsSemiMixedTypes="0" containsString="0" containsNumber="1" containsInteger="1" minValue="260907023" maxValue="400554325"/>
    </cacheField>
    <cacheField name="week" numFmtId="0">
      <sharedItems containsSemiMixedTypes="0" containsString="0" containsNumber="1" containsInteger="1" minValue="1" maxValue="17"/>
    </cacheField>
    <cacheField name="season" numFmtId="0">
      <sharedItems containsSemiMixedTypes="0" containsString="0" containsNumber="1" containsInteger="1" minValue="2006" maxValue="2014"/>
    </cacheField>
    <cacheField name="gameDate" numFmtId="14">
      <sharedItems containsSemiMixedTypes="0" containsNonDate="0" containsDate="1" containsString="0" minDate="2006-09-07T00:00:00" maxDate="2014-09-30T00:00:00"/>
    </cacheField>
    <cacheField name="gameWeekday" numFmtId="0">
      <sharedItems/>
    </cacheField>
    <cacheField name="awayTeam" numFmtId="0">
      <sharedItems/>
    </cacheField>
    <cacheField name="homeTeam" numFmtId="0">
      <sharedItems/>
    </cacheField>
    <cacheField name="matchup" numFmtId="0">
      <sharedItems/>
    </cacheField>
    <cacheField name="rivalryFlag" numFmtId="0">
      <sharedItems count="2">
        <s v="Not a Rivalry"/>
        <s v="Rivalry"/>
      </sharedItems>
    </cacheField>
    <cacheField name="awayScore" numFmtId="0">
      <sharedItems containsSemiMixedTypes="0" containsString="0" containsNumber="1" containsInteger="1" minValue="0" maxValue="59"/>
    </cacheField>
    <cacheField name="homeScore" numFmtId="0">
      <sharedItems containsSemiMixedTypes="0" containsString="0" containsNumber="1" containsInteger="1" minValue="0" maxValue="62"/>
    </cacheField>
    <cacheField name="scoreDiff" numFmtId="0">
      <sharedItems containsSemiMixedTypes="0" containsString="0" containsNumber="1" containsInteger="1" minValue="0" maxValue="59"/>
    </cacheField>
    <cacheField name="gameLocation" numFmtId="0">
      <sharedItems/>
    </cacheField>
    <cacheField name="gameTime" numFmtId="21">
      <sharedItems containsSemiMixedTypes="0" containsNonDate="0" containsDate="1" containsString="0" minDate="2014-10-02T13:00:00" maxDate="2014-10-03T00:30:00"/>
    </cacheField>
    <cacheField name="gameCoverage" numFmtId="0">
      <sharedItems/>
    </cacheField>
    <cacheField name="gameAttendance" numFmtId="0">
      <sharedItems containsString="0" containsBlank="1" containsNumber="1" containsInteger="1" minValue="79" maxValue="105121"/>
    </cacheField>
    <cacheField name="awayWins" numFmtId="0">
      <sharedItems containsSemiMixedTypes="0" containsString="0" containsNumber="1" containsInteger="1" minValue="0" maxValue="15"/>
    </cacheField>
    <cacheField name="awayLosses" numFmtId="0">
      <sharedItems containsSemiMixedTypes="0" containsString="0" containsNumber="1" containsInteger="1" minValue="0" maxValue="15"/>
    </cacheField>
    <cacheField name="homeWins" numFmtId="0">
      <sharedItems containsSemiMixedTypes="0" containsString="0" containsNumber="1" containsInteger="1" minValue="0" maxValue="14"/>
    </cacheField>
    <cacheField name="homeLosses" numFmtId="0">
      <sharedItems containsSemiMixedTypes="0" containsString="0" containsNumber="1" containsInteger="1" minValue="0" maxValue="14"/>
    </cacheField>
    <cacheField name="away1stDowns" numFmtId="0">
      <sharedItems containsSemiMixedTypes="0" containsString="0" containsNumber="1" containsInteger="1" minValue="3" maxValue="36"/>
    </cacheField>
    <cacheField name="home1stDowns" numFmtId="0">
      <sharedItems containsSemiMixedTypes="0" containsString="0" containsNumber="1" containsInteger="1" minValue="3" maxValue="40"/>
    </cacheField>
    <cacheField name="away3rdDownConv" numFmtId="0">
      <sharedItems containsSemiMixedTypes="0" containsString="0" containsNumber="1" containsInteger="1" minValue="0" maxValue="14"/>
    </cacheField>
    <cacheField name="home3rdDownConv" numFmtId="0">
      <sharedItems containsSemiMixedTypes="0" containsString="0" containsNumber="1" containsInteger="1" minValue="0" maxValue="15"/>
    </cacheField>
    <cacheField name="away3rdDownAtt" numFmtId="0">
      <sharedItems containsSemiMixedTypes="0" containsString="0" containsNumber="1" containsInteger="1" minValue="5" maxValue="24"/>
    </cacheField>
    <cacheField name="home3rdDownAtt" numFmtId="0">
      <sharedItems containsSemiMixedTypes="0" containsString="0" containsNumber="1" containsInteger="1" minValue="6" maxValue="24"/>
    </cacheField>
    <cacheField name="away4thDownConv" numFmtId="0">
      <sharedItems containsSemiMixedTypes="0" containsString="0" containsNumber="1" containsInteger="1" minValue="0" maxValue="4"/>
    </cacheField>
    <cacheField name="home4thDownConv" numFmtId="0">
      <sharedItems containsSemiMixedTypes="0" containsString="0" containsNumber="1" containsInteger="1" minValue="0" maxValue="5"/>
    </cacheField>
    <cacheField name="away4thDownAtt" numFmtId="0">
      <sharedItems containsSemiMixedTypes="0" containsString="0" containsNumber="1" containsInteger="1" minValue="0" maxValue="6"/>
    </cacheField>
    <cacheField name="home4thDownAtt" numFmtId="0">
      <sharedItems containsSemiMixedTypes="0" containsString="0" containsNumber="1" containsInteger="1" minValue="0" maxValue="6"/>
    </cacheField>
    <cacheField name="awayYards" numFmtId="0">
      <sharedItems containsSemiMixedTypes="0" containsString="0" containsNumber="1" containsInteger="1" minValue="67" maxValue="622"/>
    </cacheField>
    <cacheField name="homeYards" numFmtId="0">
      <sharedItems containsSemiMixedTypes="0" containsString="0" containsNumber="1" containsInteger="1" minValue="77" maxValue="653"/>
    </cacheField>
    <cacheField name="awayPassingYards" numFmtId="0">
      <sharedItems containsSemiMixedTypes="0" containsString="0" containsNumber="1" containsInteger="1" minValue="-7" maxValue="516"/>
    </cacheField>
    <cacheField name="homePassingYards" numFmtId="0">
      <sharedItems containsSemiMixedTypes="0" containsString="0" containsNumber="1" containsInteger="1" minValue="10" maxValue="510"/>
    </cacheField>
    <cacheField name="awayPassComp" numFmtId="0">
      <sharedItems containsSemiMixedTypes="0" containsString="0" containsNumber="1" containsInteger="1" minValue="2" maxValue="43"/>
    </cacheField>
    <cacheField name="homePassComp" numFmtId="0">
      <sharedItems containsSemiMixedTypes="0" containsString="0" containsNumber="1" containsInteger="1" minValue="5" maxValue="43"/>
    </cacheField>
    <cacheField name="awayPassAtt" numFmtId="0">
      <sharedItems containsSemiMixedTypes="0" containsString="0" containsNumber="1" containsInteger="1" minValue="7" maxValue="67"/>
    </cacheField>
    <cacheField name="homePassAtt" numFmtId="0">
      <sharedItems containsSemiMixedTypes="0" containsString="0" containsNumber="1" containsInteger="1" minValue="11" maxValue="65"/>
    </cacheField>
    <cacheField name="awayRushingYards" numFmtId="0">
      <sharedItems containsSemiMixedTypes="0" containsString="0" containsNumber="1" containsInteger="1" minValue="-18" maxValue="351"/>
    </cacheField>
    <cacheField name="homeRushingYards" numFmtId="0">
      <sharedItems containsSemiMixedTypes="0" containsString="0" containsNumber="1" containsInteger="1" minValue="-3" maxValue="378"/>
    </cacheField>
    <cacheField name="awayRushingAtt" numFmtId="0">
      <sharedItems containsSemiMixedTypes="0" containsString="0" containsNumber="1" containsInteger="1" minValue="6" maxValue="57"/>
    </cacheField>
    <cacheField name="homeRushingAtt" numFmtId="0">
      <sharedItems containsSemiMixedTypes="0" containsString="0" containsNumber="1" containsInteger="1" minValue="7" maxValue="57"/>
    </cacheField>
    <cacheField name="awayPenaltyCount" numFmtId="0">
      <sharedItems containsSemiMixedTypes="0" containsString="0" containsNumber="1" containsInteger="1" minValue="0" maxValue="18"/>
    </cacheField>
    <cacheField name="homePenaltyCount" numFmtId="0">
      <sharedItems containsSemiMixedTypes="0" containsString="0" containsNumber="1" containsInteger="1" minValue="0" maxValue="20"/>
    </cacheField>
    <cacheField name="awayPenaltyYards" numFmtId="0">
      <sharedItems containsSemiMixedTypes="0" containsString="0" containsNumber="1" containsInteger="1" minValue="0" maxValue="177"/>
    </cacheField>
    <cacheField name="penaltyYards" numFmtId="0">
      <sharedItems containsSemiMixedTypes="0" containsString="0" containsNumber="1" containsInteger="1" minValue="10" maxValue="310"/>
    </cacheField>
    <cacheField name="homePenaltyYards" numFmtId="0">
      <sharedItems containsSemiMixedTypes="0" containsString="0" containsNumber="1" containsInteger="1" minValue="0" maxValue="175"/>
    </cacheField>
    <cacheField name="awayTurnovers" numFmtId="0">
      <sharedItems containsSemiMixedTypes="0" containsString="0" containsNumber="1" containsInteger="1" minValue="0" maxValue="8"/>
    </cacheField>
    <cacheField name="homeTurnovers" numFmtId="0">
      <sharedItems containsSemiMixedTypes="0" containsString="0" containsNumber="1" containsInteger="1" minValue="0" maxValue="7"/>
    </cacheField>
    <cacheField name="total Turnovers" numFmtId="0">
      <sharedItems containsSemiMixedTypes="0" containsString="0" containsNumber="1" containsInteger="1" minValue="0" maxValue="10"/>
    </cacheField>
    <cacheField name="awayFumblesLost" numFmtId="0">
      <sharedItems containsSemiMixedTypes="0" containsString="0" containsNumber="1" containsInteger="1" minValue="0" maxValue="5"/>
    </cacheField>
    <cacheField name="homeFumblesLost" numFmtId="0">
      <sharedItems containsSemiMixedTypes="0" containsString="0" containsNumber="1" containsInteger="1" minValue="0" maxValue="4"/>
    </cacheField>
    <cacheField name="awayInterceptionsThrown" numFmtId="0">
      <sharedItems containsSemiMixedTypes="0" containsString="0" containsNumber="1" containsInteger="1" minValue="0" maxValue="6"/>
    </cacheField>
    <cacheField name="homeInterceptionsThrown" numFmtId="0">
      <sharedItems containsSemiMixedTypes="0" containsString="0" containsNumber="1" containsInteger="1" minValue="0" maxValue="6"/>
    </cacheField>
    <cacheField name="awayPossessionSeconds" numFmtId="0">
      <sharedItems containsSemiMixedTypes="0" containsString="0" containsNumber="1" containsInteger="1" minValue="893" maxValue="2828"/>
    </cacheField>
    <cacheField name="homePossessionSeconds" numFmtId="0">
      <sharedItems containsSemiMixedTypes="0" containsString="0" containsNumber="1" containsInteger="1" minValue="885" maxValue="2773"/>
    </cacheField>
    <cacheField name="awayQ1points" numFmtId="0">
      <sharedItems containsSemiMixedTypes="0" containsString="0" containsNumber="1" containsInteger="1" minValue="0" maxValue="28"/>
    </cacheField>
    <cacheField name="awayQ2points" numFmtId="0">
      <sharedItems containsSemiMixedTypes="0" containsString="0" containsNumber="1" containsInteger="1" minValue="0" maxValue="35"/>
    </cacheField>
    <cacheField name="awayQ3points" numFmtId="0">
      <sharedItems containsSemiMixedTypes="0" containsString="0" containsNumber="1" containsInteger="1" minValue="0" maxValue="22"/>
    </cacheField>
    <cacheField name="awayQ4points" numFmtId="0">
      <sharedItems containsSemiMixedTypes="0" containsString="0" containsNumber="1" containsInteger="1" minValue="0" maxValue="31"/>
    </cacheField>
    <cacheField name="awayOTpoints" numFmtId="0">
      <sharedItems containsString="0" containsBlank="1" containsNumber="1" containsInteger="1" minValue="0" maxValue="6"/>
    </cacheField>
    <cacheField name="homeQ1points" numFmtId="0">
      <sharedItems containsSemiMixedTypes="0" containsString="0" containsNumber="1" containsInteger="1" minValue="0" maxValue="28"/>
    </cacheField>
    <cacheField name="homeQ2points" numFmtId="0">
      <sharedItems containsSemiMixedTypes="0" containsString="0" containsNumber="1" containsInteger="1" minValue="0" maxValue="35"/>
    </cacheField>
    <cacheField name="homeQ3points" numFmtId="0">
      <sharedItems containsSemiMixedTypes="0" containsString="0" containsNumber="1" containsInteger="1" minValue="0" maxValue="21"/>
    </cacheField>
    <cacheField name="homeQ4points" numFmtId="0">
      <sharedItems containsSemiMixedTypes="0" containsString="0" containsNumber="1" containsInteger="1" minValue="0" maxValue="34"/>
    </cacheField>
    <cacheField name="homeOTpoints" numFmtId="0">
      <sharedItems containsString="0" containsBlank="1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09">
  <r>
    <n v="260907023"/>
    <n v="1"/>
    <n v="2006"/>
    <d v="2006-09-07T00:00:00"/>
    <s v="THU"/>
    <s v="MIA"/>
    <s v="PIT"/>
    <s v="MIAvPIT"/>
    <x v="0"/>
    <n v="17"/>
    <n v="28"/>
    <n v="11"/>
    <s v="Heinz Field, Pittsburgh, PA"/>
    <d v="2014-10-02T20:30:00"/>
    <s v="NBC"/>
    <n v="64927"/>
    <n v="0"/>
    <n v="0"/>
    <n v="0"/>
    <n v="0"/>
    <n v="15"/>
    <n v="20"/>
    <n v="5"/>
    <n v="7"/>
    <n v="13"/>
    <n v="15"/>
    <n v="0"/>
    <n v="1"/>
    <n v="1"/>
    <n v="1"/>
    <n v="278"/>
    <n v="342"/>
    <n v="240"/>
    <n v="196"/>
    <n v="18"/>
    <n v="15"/>
    <n v="37"/>
    <n v="25"/>
    <n v="38"/>
    <n v="146"/>
    <n v="18"/>
    <n v="38"/>
    <n v="6"/>
    <n v="1"/>
    <n v="63"/>
    <n v="73"/>
    <n v="10"/>
    <n v="2"/>
    <n v="1"/>
    <n v="3"/>
    <n v="0"/>
    <n v="1"/>
    <n v="2"/>
    <n v="0"/>
    <n v="1473"/>
    <n v="2127"/>
    <n v="0"/>
    <n v="10"/>
    <n v="7"/>
    <n v="0"/>
    <m/>
    <n v="0"/>
    <n v="14"/>
    <n v="0"/>
    <n v="14"/>
    <m/>
  </r>
  <r>
    <n v="260910005"/>
    <n v="1"/>
    <n v="2006"/>
    <d v="2006-09-10T00:00:00"/>
    <s v="SUN"/>
    <s v="NO"/>
    <s v="CLE"/>
    <s v="CLEvNO"/>
    <x v="0"/>
    <n v="19"/>
    <n v="14"/>
    <n v="5"/>
    <s v="Cleveland Browns Stadium, Cleveland, OH"/>
    <d v="2014-10-02T13:00:00"/>
    <s v="FOX"/>
    <n v="72915"/>
    <n v="0"/>
    <n v="0"/>
    <n v="0"/>
    <n v="0"/>
    <n v="17"/>
    <n v="15"/>
    <n v="9"/>
    <n v="5"/>
    <n v="18"/>
    <n v="12"/>
    <n v="0"/>
    <n v="0"/>
    <n v="1"/>
    <n v="0"/>
    <n v="326"/>
    <n v="186"/>
    <n v="170"/>
    <n v="101"/>
    <n v="16"/>
    <n v="16"/>
    <n v="30"/>
    <n v="27"/>
    <n v="156"/>
    <n v="85"/>
    <n v="41"/>
    <n v="22"/>
    <n v="6"/>
    <n v="4"/>
    <n v="44"/>
    <n v="79"/>
    <n v="35"/>
    <n v="2"/>
    <n v="3"/>
    <n v="5"/>
    <n v="1"/>
    <n v="1"/>
    <n v="1"/>
    <n v="2"/>
    <n v="1966"/>
    <n v="1634"/>
    <n v="3"/>
    <n v="6"/>
    <n v="7"/>
    <n v="3"/>
    <m/>
    <n v="0"/>
    <n v="0"/>
    <n v="7"/>
    <n v="7"/>
    <m/>
  </r>
  <r>
    <n v="260910008"/>
    <n v="1"/>
    <n v="2006"/>
    <d v="2006-09-10T00:00:00"/>
    <s v="SUN"/>
    <s v="SEA"/>
    <s v="DET"/>
    <s v="DETvSEA"/>
    <x v="0"/>
    <n v="9"/>
    <n v="6"/>
    <n v="3"/>
    <s v="Ford Field, Detroit, MI"/>
    <d v="2014-10-02T13:00:00"/>
    <s v="FOX"/>
    <n v="60535"/>
    <n v="0"/>
    <n v="0"/>
    <n v="0"/>
    <n v="0"/>
    <n v="17"/>
    <n v="15"/>
    <n v="2"/>
    <n v="5"/>
    <n v="11"/>
    <n v="14"/>
    <n v="0"/>
    <n v="0"/>
    <n v="0"/>
    <n v="0"/>
    <n v="264"/>
    <n v="251"/>
    <n v="173"/>
    <n v="213"/>
    <n v="25"/>
    <n v="21"/>
    <n v="30"/>
    <n v="37"/>
    <n v="91"/>
    <n v="38"/>
    <n v="26"/>
    <n v="17"/>
    <n v="8"/>
    <n v="7"/>
    <n v="55"/>
    <n v="116"/>
    <n v="61"/>
    <n v="1"/>
    <n v="1"/>
    <n v="2"/>
    <n v="1"/>
    <n v="1"/>
    <n v="0"/>
    <n v="0"/>
    <n v="1945"/>
    <n v="1655"/>
    <n v="0"/>
    <n v="6"/>
    <n v="0"/>
    <n v="3"/>
    <m/>
    <n v="3"/>
    <n v="0"/>
    <n v="0"/>
    <n v="3"/>
    <m/>
  </r>
  <r>
    <n v="260910009"/>
    <n v="1"/>
    <n v="2006"/>
    <d v="2006-09-10T00:00:00"/>
    <s v="SUN"/>
    <s v="CHI"/>
    <s v="GB"/>
    <s v="CHIvGB"/>
    <x v="1"/>
    <n v="26"/>
    <n v="0"/>
    <n v="26"/>
    <s v="Lambeau Field, Green Bay, WI"/>
    <d v="2014-10-02T16:15:00"/>
    <s v="FOX"/>
    <n v="70918"/>
    <n v="0"/>
    <n v="0"/>
    <n v="0"/>
    <n v="0"/>
    <n v="18"/>
    <n v="14"/>
    <n v="4"/>
    <n v="1"/>
    <n v="14"/>
    <n v="11"/>
    <n v="1"/>
    <n v="2"/>
    <n v="1"/>
    <n v="3"/>
    <n v="361"/>
    <n v="267"/>
    <n v="252"/>
    <n v="164"/>
    <n v="19"/>
    <n v="16"/>
    <n v="27"/>
    <n v="30"/>
    <n v="109"/>
    <n v="103"/>
    <n v="36"/>
    <n v="23"/>
    <n v="4"/>
    <n v="5"/>
    <n v="25"/>
    <n v="70"/>
    <n v="45"/>
    <n v="1"/>
    <n v="3"/>
    <n v="4"/>
    <n v="0"/>
    <n v="1"/>
    <n v="1"/>
    <n v="2"/>
    <n v="2045"/>
    <n v="1555"/>
    <n v="7"/>
    <n v="9"/>
    <n v="3"/>
    <n v="7"/>
    <m/>
    <n v="0"/>
    <n v="0"/>
    <n v="0"/>
    <n v="0"/>
    <m/>
  </r>
  <r>
    <n v="260910010"/>
    <n v="1"/>
    <n v="2006"/>
    <d v="2006-09-10T00:00:00"/>
    <s v="SUN"/>
    <s v="NYJ"/>
    <s v="TEN"/>
    <s v="NYJvTEN"/>
    <x v="0"/>
    <n v="23"/>
    <n v="16"/>
    <n v="7"/>
    <s v="LP Field, Nashville, TN"/>
    <d v="2014-10-02T13:00:00"/>
    <s v="CBS"/>
    <n v="69143"/>
    <n v="0"/>
    <n v="0"/>
    <n v="0"/>
    <n v="0"/>
    <n v="24"/>
    <n v="22"/>
    <n v="4"/>
    <n v="5"/>
    <n v="13"/>
    <n v="13"/>
    <n v="0"/>
    <n v="1"/>
    <n v="0"/>
    <n v="2"/>
    <n v="393"/>
    <n v="328"/>
    <n v="302"/>
    <n v="242"/>
    <n v="24"/>
    <n v="20"/>
    <n v="33"/>
    <n v="42"/>
    <n v="91"/>
    <n v="86"/>
    <n v="34"/>
    <n v="25"/>
    <n v="8"/>
    <n v="8"/>
    <n v="53"/>
    <n v="123"/>
    <n v="70"/>
    <n v="2"/>
    <n v="3"/>
    <n v="5"/>
    <n v="2"/>
    <n v="0"/>
    <n v="0"/>
    <n v="3"/>
    <n v="2042"/>
    <n v="1558"/>
    <n v="0"/>
    <n v="13"/>
    <n v="3"/>
    <n v="7"/>
    <m/>
    <n v="0"/>
    <n v="0"/>
    <n v="0"/>
    <n v="16"/>
    <m/>
  </r>
  <r>
    <n v="260910012"/>
    <n v="1"/>
    <n v="2006"/>
    <d v="2006-09-10T00:00:00"/>
    <s v="SUN"/>
    <s v="CIN"/>
    <s v="KC"/>
    <s v="CINvKC"/>
    <x v="0"/>
    <n v="23"/>
    <n v="10"/>
    <n v="13"/>
    <s v="Arrowhead Stadium, Kansas City, MO"/>
    <d v="2014-10-02T13:00:00"/>
    <s v="CBS"/>
    <n v="77956"/>
    <n v="0"/>
    <n v="0"/>
    <n v="0"/>
    <n v="0"/>
    <n v="12"/>
    <n v="18"/>
    <n v="4"/>
    <n v="5"/>
    <n v="13"/>
    <n v="15"/>
    <n v="0"/>
    <n v="3"/>
    <n v="0"/>
    <n v="4"/>
    <n v="236"/>
    <n v="289"/>
    <n v="120"/>
    <n v="176"/>
    <n v="13"/>
    <n v="23"/>
    <n v="19"/>
    <n v="35"/>
    <n v="116"/>
    <n v="113"/>
    <n v="34"/>
    <n v="25"/>
    <n v="5"/>
    <n v="5"/>
    <n v="40"/>
    <n v="80"/>
    <n v="40"/>
    <n v="1"/>
    <n v="3"/>
    <n v="4"/>
    <n v="1"/>
    <n v="2"/>
    <n v="0"/>
    <n v="1"/>
    <n v="1683"/>
    <n v="1917"/>
    <n v="0"/>
    <n v="17"/>
    <n v="0"/>
    <n v="6"/>
    <m/>
    <n v="3"/>
    <n v="0"/>
    <n v="0"/>
    <n v="7"/>
    <m/>
  </r>
  <r>
    <n v="260910014"/>
    <n v="1"/>
    <n v="2006"/>
    <d v="2006-09-10T00:00:00"/>
    <s v="SUN"/>
    <s v="DEN"/>
    <s v="STL"/>
    <s v="DENvSTL"/>
    <x v="0"/>
    <n v="10"/>
    <n v="18"/>
    <n v="8"/>
    <s v="Edward Jones Dome, St. Louis, MO"/>
    <d v="2014-10-02T13:00:00"/>
    <s v="CBS"/>
    <n v="65577"/>
    <n v="0"/>
    <n v="0"/>
    <n v="0"/>
    <n v="0"/>
    <n v="17"/>
    <n v="16"/>
    <n v="5"/>
    <n v="3"/>
    <n v="12"/>
    <n v="15"/>
    <n v="1"/>
    <n v="0"/>
    <n v="1"/>
    <n v="0"/>
    <n v="259"/>
    <n v="320"/>
    <n v="98"/>
    <n v="195"/>
    <n v="13"/>
    <n v="18"/>
    <n v="26"/>
    <n v="34"/>
    <n v="161"/>
    <n v="125"/>
    <n v="25"/>
    <n v="28"/>
    <n v="4"/>
    <n v="10"/>
    <n v="30"/>
    <n v="124"/>
    <n v="94"/>
    <n v="5"/>
    <n v="0"/>
    <n v="5"/>
    <n v="2"/>
    <n v="0"/>
    <n v="3"/>
    <n v="0"/>
    <n v="1631"/>
    <n v="1969"/>
    <n v="0"/>
    <n v="7"/>
    <n v="0"/>
    <n v="3"/>
    <m/>
    <n v="3"/>
    <n v="9"/>
    <n v="3"/>
    <n v="3"/>
    <m/>
  </r>
  <r>
    <n v="260910017"/>
    <n v="1"/>
    <n v="2006"/>
    <d v="2006-09-10T00:00:00"/>
    <s v="SUN"/>
    <s v="BUF"/>
    <s v="NE"/>
    <s v="BUFvNE"/>
    <x v="0"/>
    <n v="17"/>
    <n v="19"/>
    <n v="2"/>
    <s v="Gillette Stadium, Foxboro, MA"/>
    <d v="2014-10-02T13:00:00"/>
    <s v="CBS"/>
    <n v="68756"/>
    <n v="0"/>
    <n v="0"/>
    <n v="0"/>
    <n v="0"/>
    <n v="12"/>
    <n v="19"/>
    <n v="3"/>
    <n v="5"/>
    <n v="11"/>
    <n v="13"/>
    <n v="0"/>
    <n v="2"/>
    <n v="1"/>
    <n v="2"/>
    <n v="240"/>
    <n v="319"/>
    <n v="141"/>
    <n v="136"/>
    <n v="15"/>
    <n v="11"/>
    <n v="23"/>
    <n v="23"/>
    <n v="99"/>
    <n v="183"/>
    <n v="24"/>
    <n v="41"/>
    <n v="7"/>
    <n v="1"/>
    <n v="53"/>
    <n v="58"/>
    <n v="5"/>
    <n v="0"/>
    <n v="2"/>
    <n v="2"/>
    <n v="0"/>
    <n v="1"/>
    <n v="0"/>
    <n v="1"/>
    <n v="1625"/>
    <n v="1975"/>
    <n v="10"/>
    <n v="7"/>
    <n v="0"/>
    <n v="0"/>
    <m/>
    <n v="7"/>
    <n v="0"/>
    <n v="7"/>
    <n v="5"/>
    <m/>
  </r>
  <r>
    <n v="260910019"/>
    <n v="1"/>
    <n v="2006"/>
    <d v="2006-09-10T00:00:00"/>
    <s v="SUN"/>
    <s v="IND"/>
    <s v="NYG"/>
    <s v="INDvNYG"/>
    <x v="0"/>
    <n v="26"/>
    <n v="21"/>
    <n v="5"/>
    <s v="Giants Stadium, East Rutherford, NJ"/>
    <d v="2014-10-02T20:15:00"/>
    <s v="NBC"/>
    <n v="78682"/>
    <n v="0"/>
    <n v="0"/>
    <n v="0"/>
    <n v="0"/>
    <n v="22"/>
    <n v="23"/>
    <n v="11"/>
    <n v="4"/>
    <n v="16"/>
    <n v="8"/>
    <n v="0"/>
    <n v="0"/>
    <n v="0"/>
    <n v="1"/>
    <n v="327"/>
    <n v="433"/>
    <n v="272"/>
    <n v="247"/>
    <n v="25"/>
    <n v="20"/>
    <n v="41"/>
    <n v="34"/>
    <n v="55"/>
    <n v="186"/>
    <n v="23"/>
    <n v="28"/>
    <n v="3"/>
    <n v="10"/>
    <n v="20"/>
    <n v="84"/>
    <n v="64"/>
    <n v="1"/>
    <n v="2"/>
    <n v="3"/>
    <n v="0"/>
    <n v="1"/>
    <n v="1"/>
    <n v="1"/>
    <n v="1797"/>
    <n v="1803"/>
    <n v="3"/>
    <n v="13"/>
    <n v="0"/>
    <n v="10"/>
    <m/>
    <n v="0"/>
    <n v="7"/>
    <n v="7"/>
    <n v="7"/>
    <m/>
  </r>
  <r>
    <n v="260910022"/>
    <n v="1"/>
    <n v="2006"/>
    <d v="2006-09-10T00:00:00"/>
    <s v="SUN"/>
    <s v="SF"/>
    <s v="ARI"/>
    <s v="ARIvSF"/>
    <x v="0"/>
    <n v="27"/>
    <n v="34"/>
    <n v="7"/>
    <s v="U of Phoenix Stadium, Glendale, AZ"/>
    <d v="2014-10-02T16:15:00"/>
    <s v="FOX"/>
    <n v="63407"/>
    <n v="0"/>
    <n v="0"/>
    <n v="0"/>
    <n v="0"/>
    <n v="19"/>
    <n v="23"/>
    <n v="0"/>
    <n v="7"/>
    <n v="9"/>
    <n v="14"/>
    <n v="2"/>
    <n v="0"/>
    <n v="2"/>
    <n v="0"/>
    <n v="393"/>
    <n v="367"/>
    <n v="286"/>
    <n v="283"/>
    <n v="23"/>
    <n v="23"/>
    <n v="40"/>
    <n v="37"/>
    <n v="107"/>
    <n v="84"/>
    <n v="18"/>
    <n v="29"/>
    <n v="8"/>
    <n v="11"/>
    <n v="62"/>
    <n v="147"/>
    <n v="85"/>
    <n v="2"/>
    <n v="1"/>
    <n v="3"/>
    <n v="2"/>
    <n v="1"/>
    <n v="0"/>
    <n v="0"/>
    <n v="1498"/>
    <n v="2102"/>
    <n v="7"/>
    <n v="7"/>
    <n v="7"/>
    <n v="6"/>
    <m/>
    <n v="21"/>
    <n v="3"/>
    <n v="7"/>
    <n v="3"/>
    <m/>
  </r>
  <r>
    <n v="260910027"/>
    <n v="1"/>
    <n v="2006"/>
    <d v="2006-09-10T00:00:00"/>
    <s v="SUN"/>
    <s v="BAL"/>
    <s v="TB"/>
    <s v="BALvTB"/>
    <x v="0"/>
    <n v="27"/>
    <n v="0"/>
    <n v="27"/>
    <s v="Raymond James Stadium, Tampa, FL"/>
    <d v="2014-10-02T13:00:00"/>
    <s v="CBS"/>
    <n v="65087"/>
    <n v="0"/>
    <n v="0"/>
    <n v="0"/>
    <n v="0"/>
    <n v="16"/>
    <n v="8"/>
    <n v="5"/>
    <n v="3"/>
    <n v="14"/>
    <n v="12"/>
    <n v="0"/>
    <n v="0"/>
    <n v="0"/>
    <n v="1"/>
    <n v="271"/>
    <n v="142"/>
    <n v="168"/>
    <n v="116"/>
    <n v="17"/>
    <n v="18"/>
    <n v="27"/>
    <n v="34"/>
    <n v="103"/>
    <n v="26"/>
    <n v="34"/>
    <n v="13"/>
    <n v="4"/>
    <n v="3"/>
    <n v="25"/>
    <n v="46"/>
    <n v="21"/>
    <n v="0"/>
    <n v="3"/>
    <n v="3"/>
    <n v="0"/>
    <n v="0"/>
    <n v="0"/>
    <n v="3"/>
    <n v="2149"/>
    <n v="1451"/>
    <n v="7"/>
    <n v="10"/>
    <n v="3"/>
    <n v="7"/>
    <m/>
    <n v="0"/>
    <n v="0"/>
    <n v="0"/>
    <n v="0"/>
    <m/>
  </r>
  <r>
    <n v="260910029"/>
    <n v="1"/>
    <n v="2006"/>
    <d v="2006-09-10T00:00:00"/>
    <s v="SUN"/>
    <s v="ATL"/>
    <s v="CAR"/>
    <s v="ATLvCAR"/>
    <x v="0"/>
    <n v="20"/>
    <n v="6"/>
    <n v="14"/>
    <s v="Bank of America Stadium, Charlotte, NC"/>
    <d v="2014-10-02T13:00:00"/>
    <s v="FOX"/>
    <n v="70036"/>
    <n v="0"/>
    <n v="0"/>
    <n v="0"/>
    <n v="0"/>
    <n v="24"/>
    <n v="15"/>
    <n v="4"/>
    <n v="2"/>
    <n v="13"/>
    <n v="12"/>
    <n v="0"/>
    <n v="0"/>
    <n v="1"/>
    <n v="2"/>
    <n v="385"/>
    <n v="215"/>
    <n v="133"/>
    <n v="150"/>
    <n v="10"/>
    <n v="21"/>
    <n v="22"/>
    <n v="39"/>
    <n v="252"/>
    <n v="65"/>
    <n v="47"/>
    <n v="16"/>
    <n v="2"/>
    <n v="8"/>
    <n v="20"/>
    <n v="65"/>
    <n v="45"/>
    <n v="0"/>
    <n v="2"/>
    <n v="2"/>
    <n v="0"/>
    <n v="1"/>
    <n v="0"/>
    <n v="1"/>
    <n v="2188"/>
    <n v="1412"/>
    <n v="3"/>
    <n v="10"/>
    <n v="7"/>
    <n v="0"/>
    <m/>
    <n v="3"/>
    <n v="0"/>
    <n v="3"/>
    <n v="0"/>
    <m/>
  </r>
  <r>
    <n v="260910030"/>
    <n v="1"/>
    <n v="2006"/>
    <d v="2006-09-10T00:00:00"/>
    <s v="SUN"/>
    <s v="DAL"/>
    <s v="JAX"/>
    <s v="DALvJAX"/>
    <x v="0"/>
    <n v="17"/>
    <n v="24"/>
    <n v="7"/>
    <s v="EverBank Field, Jacksonville, FL"/>
    <d v="2014-10-02T16:15:00"/>
    <s v="FOX"/>
    <n v="67164"/>
    <n v="0"/>
    <n v="0"/>
    <n v="0"/>
    <n v="0"/>
    <n v="14"/>
    <n v="22"/>
    <n v="6"/>
    <n v="5"/>
    <n v="15"/>
    <n v="13"/>
    <n v="1"/>
    <n v="0"/>
    <n v="1"/>
    <n v="0"/>
    <n v="323"/>
    <n v="307"/>
    <n v="235"/>
    <n v="229"/>
    <n v="16"/>
    <n v="23"/>
    <n v="33"/>
    <n v="34"/>
    <n v="88"/>
    <n v="78"/>
    <n v="22"/>
    <n v="32"/>
    <n v="9"/>
    <n v="2"/>
    <n v="93"/>
    <n v="134"/>
    <n v="41"/>
    <n v="3"/>
    <n v="1"/>
    <n v="4"/>
    <n v="0"/>
    <n v="0"/>
    <n v="3"/>
    <n v="1"/>
    <n v="1548"/>
    <n v="2052"/>
    <n v="10"/>
    <n v="0"/>
    <n v="0"/>
    <n v="7"/>
    <m/>
    <n v="0"/>
    <n v="10"/>
    <n v="0"/>
    <n v="14"/>
    <m/>
  </r>
  <r>
    <n v="260910034"/>
    <n v="1"/>
    <n v="2006"/>
    <d v="2006-09-10T00:00:00"/>
    <s v="SUN"/>
    <s v="PHI"/>
    <s v="HOU"/>
    <s v="HOUvPHI"/>
    <x v="0"/>
    <n v="24"/>
    <n v="10"/>
    <n v="14"/>
    <s v="Reliant Stadium, Houston, TX"/>
    <d v="2014-10-02T13:00:00"/>
    <s v="FOX"/>
    <n v="70180"/>
    <n v="0"/>
    <n v="0"/>
    <n v="0"/>
    <n v="0"/>
    <n v="24"/>
    <n v="19"/>
    <n v="8"/>
    <n v="3"/>
    <n v="13"/>
    <n v="11"/>
    <n v="0"/>
    <n v="1"/>
    <n v="0"/>
    <n v="2"/>
    <n v="441"/>
    <n v="241"/>
    <n v="311"/>
    <n v="171"/>
    <n v="24"/>
    <n v="18"/>
    <n v="35"/>
    <n v="27"/>
    <n v="130"/>
    <n v="70"/>
    <n v="30"/>
    <n v="20"/>
    <n v="5"/>
    <n v="3"/>
    <n v="51"/>
    <n v="71"/>
    <n v="20"/>
    <n v="1"/>
    <n v="0"/>
    <n v="1"/>
    <n v="0"/>
    <n v="0"/>
    <n v="1"/>
    <n v="0"/>
    <n v="1971"/>
    <n v="1629"/>
    <n v="0"/>
    <n v="14"/>
    <n v="7"/>
    <n v="3"/>
    <m/>
    <n v="7"/>
    <n v="3"/>
    <n v="0"/>
    <n v="0"/>
    <m/>
  </r>
  <r>
    <n v="260911013"/>
    <n v="1"/>
    <n v="2006"/>
    <d v="2006-09-11T00:00:00"/>
    <s v="MON"/>
    <s v="SD"/>
    <s v="OAK"/>
    <s v="OAKvSD"/>
    <x v="0"/>
    <n v="27"/>
    <n v="0"/>
    <n v="27"/>
    <s v=""/>
    <d v="2014-10-02T22:15:00"/>
    <s v="ESPN"/>
    <n v="62578"/>
    <n v="0"/>
    <n v="0"/>
    <n v="0"/>
    <n v="0"/>
    <n v="14"/>
    <n v="9"/>
    <n v="7"/>
    <n v="2"/>
    <n v="16"/>
    <n v="12"/>
    <n v="1"/>
    <n v="0"/>
    <n v="1"/>
    <n v="1"/>
    <n v="302"/>
    <n v="129"/>
    <n v="108"/>
    <n v="42"/>
    <n v="8"/>
    <n v="8"/>
    <n v="11"/>
    <n v="19"/>
    <n v="194"/>
    <n v="87"/>
    <n v="48"/>
    <n v="20"/>
    <n v="3"/>
    <n v="7"/>
    <n v="25"/>
    <n v="79"/>
    <n v="54"/>
    <n v="0"/>
    <n v="1"/>
    <n v="1"/>
    <n v="0"/>
    <n v="1"/>
    <n v="0"/>
    <n v="0"/>
    <n v="2148"/>
    <n v="1452"/>
    <n v="3"/>
    <n v="10"/>
    <n v="0"/>
    <n v="14"/>
    <m/>
    <n v="0"/>
    <n v="0"/>
    <n v="0"/>
    <n v="0"/>
    <m/>
  </r>
  <r>
    <n v="260911028"/>
    <n v="1"/>
    <n v="2006"/>
    <d v="2006-09-11T00:00:00"/>
    <s v="MON"/>
    <s v="MIN"/>
    <s v="WSH"/>
    <s v="MINvWSH"/>
    <x v="0"/>
    <n v="19"/>
    <n v="16"/>
    <n v="3"/>
    <s v="FedEx Field, Landover, MD"/>
    <d v="2014-10-02T19:00:00"/>
    <s v="ESPN"/>
    <n v="90608"/>
    <n v="0"/>
    <n v="0"/>
    <n v="0"/>
    <n v="0"/>
    <n v="18"/>
    <n v="15"/>
    <n v="9"/>
    <n v="4"/>
    <n v="17"/>
    <n v="13"/>
    <n v="0"/>
    <n v="0"/>
    <n v="0"/>
    <n v="0"/>
    <n v="309"/>
    <n v="266"/>
    <n v="223"/>
    <n v="163"/>
    <n v="16"/>
    <n v="17"/>
    <n v="30"/>
    <n v="28"/>
    <n v="86"/>
    <n v="103"/>
    <n v="34"/>
    <n v="25"/>
    <n v="9"/>
    <n v="7"/>
    <n v="60"/>
    <n v="115"/>
    <n v="55"/>
    <n v="0"/>
    <n v="0"/>
    <n v="0"/>
    <n v="0"/>
    <n v="0"/>
    <n v="0"/>
    <n v="0"/>
    <n v="1904"/>
    <n v="1696"/>
    <n v="6"/>
    <n v="3"/>
    <n v="7"/>
    <n v="3"/>
    <m/>
    <n v="3"/>
    <n v="10"/>
    <n v="3"/>
    <n v="0"/>
    <m/>
  </r>
  <r>
    <n v="260917001"/>
    <n v="2"/>
    <n v="2006"/>
    <d v="2006-09-17T00:00:00"/>
    <s v="SUN"/>
    <s v="TB"/>
    <s v="ATL"/>
    <s v="ATLvTB"/>
    <x v="0"/>
    <n v="3"/>
    <n v="14"/>
    <n v="11"/>
    <s v="Georgia Dome, Atlanta, GA"/>
    <d v="2014-10-02T13:00:00"/>
    <s v="FOX"/>
    <n v="70828"/>
    <n v="0"/>
    <n v="1"/>
    <n v="1"/>
    <n v="0"/>
    <n v="22"/>
    <n v="22"/>
    <n v="7"/>
    <n v="5"/>
    <n v="14"/>
    <n v="13"/>
    <n v="0"/>
    <n v="0"/>
    <n v="0"/>
    <n v="0"/>
    <n v="351"/>
    <n v="382"/>
    <n v="311"/>
    <n v="76"/>
    <n v="28"/>
    <n v="10"/>
    <n v="53"/>
    <n v="16"/>
    <n v="40"/>
    <n v="306"/>
    <n v="16"/>
    <n v="44"/>
    <n v="8"/>
    <n v="8"/>
    <n v="99"/>
    <n v="182"/>
    <n v="83"/>
    <n v="3"/>
    <n v="2"/>
    <n v="5"/>
    <n v="0"/>
    <n v="1"/>
    <n v="3"/>
    <n v="1"/>
    <n v="1551"/>
    <n v="2049"/>
    <n v="0"/>
    <n v="3"/>
    <n v="0"/>
    <n v="0"/>
    <m/>
    <n v="7"/>
    <n v="7"/>
    <n v="0"/>
    <n v="0"/>
    <m/>
  </r>
  <r>
    <n v="260917003"/>
    <n v="2"/>
    <n v="2006"/>
    <d v="2006-09-17T00:00:00"/>
    <s v="SUN"/>
    <s v="DET"/>
    <s v="CHI"/>
    <s v="CHIvDET"/>
    <x v="0"/>
    <n v="7"/>
    <n v="34"/>
    <n v="27"/>
    <s v="Soldier Field, Chicago, IL"/>
    <d v="2014-10-02T13:00:00"/>
    <s v="FOX"/>
    <n v="58585"/>
    <n v="0"/>
    <n v="1"/>
    <n v="1"/>
    <n v="0"/>
    <n v="15"/>
    <n v="22"/>
    <n v="1"/>
    <n v="6"/>
    <n v="9"/>
    <n v="12"/>
    <n v="1"/>
    <n v="0"/>
    <n v="1"/>
    <n v="0"/>
    <n v="245"/>
    <n v="383"/>
    <n v="199"/>
    <n v="294"/>
    <n v="23"/>
    <n v="21"/>
    <n v="30"/>
    <n v="28"/>
    <n v="46"/>
    <n v="89"/>
    <n v="14"/>
    <n v="34"/>
    <n v="14"/>
    <n v="6"/>
    <n v="104"/>
    <n v="197"/>
    <n v="93"/>
    <n v="3"/>
    <n v="1"/>
    <n v="4"/>
    <n v="3"/>
    <n v="1"/>
    <n v="0"/>
    <n v="0"/>
    <n v="1620"/>
    <n v="1980"/>
    <n v="0"/>
    <n v="0"/>
    <n v="7"/>
    <n v="0"/>
    <m/>
    <n v="10"/>
    <n v="14"/>
    <n v="7"/>
    <n v="3"/>
    <m/>
  </r>
  <r>
    <n v="260917004"/>
    <n v="2"/>
    <n v="2006"/>
    <d v="2006-09-17T00:00:00"/>
    <s v="SUN"/>
    <s v="CLE"/>
    <s v="CIN"/>
    <s v="CINvCLE"/>
    <x v="1"/>
    <n v="17"/>
    <n v="34"/>
    <n v="17"/>
    <s v="Paul Brown Stadium, Cincinnati, OH"/>
    <d v="2014-10-02T13:00:00"/>
    <s v="CBS"/>
    <n v="66072"/>
    <n v="0"/>
    <n v="1"/>
    <n v="1"/>
    <n v="0"/>
    <n v="17"/>
    <n v="27"/>
    <n v="2"/>
    <n v="8"/>
    <n v="10"/>
    <n v="15"/>
    <n v="0"/>
    <n v="0"/>
    <n v="1"/>
    <n v="0"/>
    <n v="301"/>
    <n v="481"/>
    <n v="244"/>
    <n v="321"/>
    <n v="20"/>
    <n v="24"/>
    <n v="33"/>
    <n v="40"/>
    <n v="57"/>
    <n v="160"/>
    <n v="20"/>
    <n v="32"/>
    <n v="2"/>
    <n v="9"/>
    <n v="27"/>
    <n v="76"/>
    <n v="49"/>
    <n v="3"/>
    <n v="2"/>
    <n v="5"/>
    <n v="1"/>
    <n v="0"/>
    <n v="2"/>
    <n v="2"/>
    <n v="1555"/>
    <n v="2045"/>
    <n v="3"/>
    <n v="0"/>
    <n v="0"/>
    <n v="14"/>
    <m/>
    <n v="14"/>
    <n v="3"/>
    <n v="0"/>
    <n v="17"/>
    <m/>
  </r>
  <r>
    <n v="260917006"/>
    <n v="2"/>
    <n v="2006"/>
    <d v="2006-09-17T00:00:00"/>
    <s v="SUN"/>
    <s v="WSH"/>
    <s v="DAL"/>
    <s v="DALvWSH"/>
    <x v="0"/>
    <n v="10"/>
    <n v="27"/>
    <n v="17"/>
    <s v="Texas Stadium, Irving, TX"/>
    <d v="2014-10-02T20:15:00"/>
    <s v="NBC"/>
    <n v="63163"/>
    <n v="0"/>
    <n v="1"/>
    <n v="0"/>
    <n v="1"/>
    <n v="16"/>
    <n v="22"/>
    <n v="2"/>
    <n v="6"/>
    <n v="14"/>
    <n v="16"/>
    <n v="0"/>
    <n v="1"/>
    <n v="1"/>
    <n v="1"/>
    <n v="245"/>
    <n v="367"/>
    <n v="152"/>
    <n v="229"/>
    <n v="18"/>
    <n v="19"/>
    <n v="32"/>
    <n v="38"/>
    <n v="93"/>
    <n v="138"/>
    <n v="20"/>
    <n v="31"/>
    <n v="11"/>
    <n v="9"/>
    <n v="117"/>
    <n v="207"/>
    <n v="90"/>
    <n v="1"/>
    <n v="1"/>
    <n v="2"/>
    <n v="0"/>
    <n v="1"/>
    <n v="1"/>
    <n v="0"/>
    <n v="1685"/>
    <n v="1915"/>
    <n v="0"/>
    <n v="10"/>
    <n v="0"/>
    <n v="0"/>
    <m/>
    <n v="10"/>
    <n v="7"/>
    <n v="0"/>
    <n v="10"/>
    <m/>
  </r>
  <r>
    <n v="260917007"/>
    <n v="2"/>
    <n v="2006"/>
    <d v="2006-09-17T00:00:00"/>
    <s v="SUN"/>
    <s v="KC"/>
    <s v="DEN"/>
    <s v="DENvKC"/>
    <x v="0"/>
    <n v="6"/>
    <n v="9"/>
    <n v="3"/>
    <s v="Invesco Field, Denver, CO"/>
    <d v="2014-10-02T16:15:00"/>
    <s v="CBS"/>
    <n v="73997"/>
    <n v="0"/>
    <n v="1"/>
    <n v="0"/>
    <n v="1"/>
    <n v="16"/>
    <n v="18"/>
    <n v="5"/>
    <n v="3"/>
    <n v="13"/>
    <n v="14"/>
    <n v="0"/>
    <n v="1"/>
    <n v="0"/>
    <n v="1"/>
    <n v="276"/>
    <n v="318"/>
    <n v="131"/>
    <n v="173"/>
    <n v="17"/>
    <n v="16"/>
    <n v="23"/>
    <n v="30"/>
    <n v="145"/>
    <n v="145"/>
    <n v="34"/>
    <n v="36"/>
    <n v="4"/>
    <n v="0"/>
    <n v="26"/>
    <n v="26"/>
    <n v="0"/>
    <n v="2"/>
    <n v="1"/>
    <n v="3"/>
    <n v="2"/>
    <n v="0"/>
    <n v="0"/>
    <n v="1"/>
    <n v="1847"/>
    <n v="2063"/>
    <n v="0"/>
    <n v="3"/>
    <n v="3"/>
    <n v="0"/>
    <n v="0"/>
    <n v="0"/>
    <n v="0"/>
    <n v="3"/>
    <n v="3"/>
    <n v="3"/>
  </r>
  <r>
    <n v="260917009"/>
    <n v="2"/>
    <n v="2006"/>
    <d v="2006-09-17T00:00:00"/>
    <s v="SUN"/>
    <s v="NO"/>
    <s v="GB"/>
    <s v="GBvNO"/>
    <x v="0"/>
    <n v="34"/>
    <n v="27"/>
    <n v="7"/>
    <s v="Lambeau Field, Green Bay, WI"/>
    <d v="2014-10-02T13:00:00"/>
    <s v="FOX"/>
    <n v="70602"/>
    <n v="1"/>
    <n v="0"/>
    <n v="0"/>
    <n v="1"/>
    <n v="20"/>
    <n v="21"/>
    <n v="6"/>
    <n v="9"/>
    <n v="15"/>
    <n v="18"/>
    <n v="1"/>
    <n v="0"/>
    <n v="1"/>
    <n v="1"/>
    <n v="380"/>
    <n v="385"/>
    <n v="332"/>
    <n v="322"/>
    <n v="26"/>
    <n v="31"/>
    <n v="41"/>
    <n v="55"/>
    <n v="48"/>
    <n v="63"/>
    <n v="22"/>
    <n v="20"/>
    <n v="2"/>
    <n v="5"/>
    <n v="14"/>
    <n v="45"/>
    <n v="31"/>
    <n v="3"/>
    <n v="2"/>
    <n v="5"/>
    <n v="2"/>
    <n v="1"/>
    <n v="1"/>
    <n v="1"/>
    <n v="1684"/>
    <n v="1916"/>
    <n v="0"/>
    <n v="14"/>
    <n v="6"/>
    <n v="14"/>
    <m/>
    <n v="13"/>
    <n v="0"/>
    <n v="0"/>
    <n v="14"/>
    <m/>
  </r>
  <r>
    <n v="260917011"/>
    <n v="2"/>
    <n v="2006"/>
    <d v="2006-09-17T00:00:00"/>
    <s v="SUN"/>
    <s v="HOU"/>
    <s v="IND"/>
    <s v="HOUvIND"/>
    <x v="0"/>
    <n v="24"/>
    <n v="43"/>
    <n v="19"/>
    <s v=""/>
    <d v="2014-10-02T13:00:00"/>
    <s v="CBS"/>
    <n v="56140"/>
    <n v="0"/>
    <n v="1"/>
    <n v="1"/>
    <n v="0"/>
    <n v="18"/>
    <n v="34"/>
    <n v="4"/>
    <n v="9"/>
    <n v="9"/>
    <n v="12"/>
    <n v="0"/>
    <n v="0"/>
    <n v="0"/>
    <n v="0"/>
    <n v="299"/>
    <n v="515"/>
    <n v="191"/>
    <n v="390"/>
    <n v="22"/>
    <n v="26"/>
    <n v="26"/>
    <n v="38"/>
    <n v="108"/>
    <n v="125"/>
    <n v="23"/>
    <n v="35"/>
    <n v="8"/>
    <n v="7"/>
    <n v="58"/>
    <n v="118"/>
    <n v="60"/>
    <n v="2"/>
    <n v="1"/>
    <n v="3"/>
    <n v="2"/>
    <n v="1"/>
    <n v="0"/>
    <n v="0"/>
    <n v="1504"/>
    <n v="2096"/>
    <n v="0"/>
    <n v="3"/>
    <n v="0"/>
    <n v="21"/>
    <m/>
    <n v="14"/>
    <n v="6"/>
    <n v="10"/>
    <n v="13"/>
    <m/>
  </r>
  <r>
    <n v="260917015"/>
    <n v="2"/>
    <n v="2006"/>
    <d v="2006-09-17T00:00:00"/>
    <s v="SUN"/>
    <s v="BUF"/>
    <s v="MIA"/>
    <s v="BUFvMIA"/>
    <x v="0"/>
    <n v="16"/>
    <n v="6"/>
    <n v="10"/>
    <s v=""/>
    <d v="2014-10-02T13:00:00"/>
    <s v="CBS"/>
    <n v="72797"/>
    <n v="0"/>
    <n v="1"/>
    <n v="0"/>
    <n v="1"/>
    <n v="12"/>
    <n v="15"/>
    <n v="4"/>
    <n v="6"/>
    <n v="13"/>
    <n v="15"/>
    <n v="0"/>
    <n v="1"/>
    <n v="0"/>
    <n v="1"/>
    <n v="171"/>
    <n v="282"/>
    <n v="66"/>
    <n v="190"/>
    <n v="11"/>
    <n v="23"/>
    <n v="18"/>
    <n v="32"/>
    <n v="105"/>
    <n v="92"/>
    <n v="32"/>
    <n v="20"/>
    <n v="4"/>
    <n v="6"/>
    <n v="30"/>
    <n v="105"/>
    <n v="75"/>
    <n v="0"/>
    <n v="1"/>
    <n v="1"/>
    <n v="0"/>
    <n v="0"/>
    <n v="0"/>
    <n v="1"/>
    <n v="1859"/>
    <n v="1741"/>
    <n v="3"/>
    <n v="0"/>
    <n v="13"/>
    <n v="0"/>
    <m/>
    <n v="0"/>
    <n v="0"/>
    <n v="0"/>
    <n v="6"/>
    <m/>
  </r>
  <r>
    <n v="260917016"/>
    <n v="2"/>
    <n v="2006"/>
    <d v="2006-09-17T00:00:00"/>
    <s v="SUN"/>
    <s v="CAR"/>
    <s v="MIN"/>
    <s v="CARvMIN"/>
    <x v="0"/>
    <n v="13"/>
    <n v="16"/>
    <n v="3"/>
    <s v=""/>
    <d v="2014-10-02T13:00:00"/>
    <s v="FOX"/>
    <n v="63623"/>
    <n v="0"/>
    <n v="1"/>
    <n v="1"/>
    <n v="0"/>
    <n v="14"/>
    <n v="17"/>
    <n v="3"/>
    <n v="2"/>
    <n v="14"/>
    <n v="15"/>
    <n v="0"/>
    <n v="3"/>
    <n v="0"/>
    <n v="3"/>
    <n v="271"/>
    <n v="365"/>
    <n v="164"/>
    <n v="225"/>
    <n v="17"/>
    <n v="20"/>
    <n v="33"/>
    <n v="32"/>
    <n v="107"/>
    <n v="140"/>
    <n v="27"/>
    <n v="33"/>
    <n v="6"/>
    <n v="9"/>
    <n v="32"/>
    <n v="86"/>
    <n v="54"/>
    <n v="1"/>
    <n v="1"/>
    <n v="2"/>
    <n v="1"/>
    <n v="0"/>
    <n v="0"/>
    <n v="1"/>
    <n v="1795"/>
    <n v="2260"/>
    <n v="0"/>
    <n v="10"/>
    <n v="3"/>
    <n v="0"/>
    <n v="0"/>
    <n v="3"/>
    <n v="3"/>
    <n v="0"/>
    <n v="7"/>
    <n v="3"/>
  </r>
  <r>
    <n v="260917020"/>
    <n v="2"/>
    <n v="2006"/>
    <d v="2006-09-17T00:00:00"/>
    <s v="SUN"/>
    <s v="NE"/>
    <s v="NYJ"/>
    <s v="NEvNYJ"/>
    <x v="0"/>
    <n v="24"/>
    <n v="17"/>
    <n v="7"/>
    <s v="Giants Stadium, East Rutherford, NJ"/>
    <d v="2014-10-02T16:15:00"/>
    <s v="CBS"/>
    <n v="77595"/>
    <n v="1"/>
    <n v="0"/>
    <n v="1"/>
    <n v="0"/>
    <n v="24"/>
    <n v="16"/>
    <n v="8"/>
    <n v="11"/>
    <n v="14"/>
    <n v="18"/>
    <n v="0"/>
    <n v="0"/>
    <n v="0"/>
    <n v="1"/>
    <n v="358"/>
    <n v="337"/>
    <n v="211"/>
    <n v="286"/>
    <n v="15"/>
    <n v="22"/>
    <n v="29"/>
    <n v="37"/>
    <n v="147"/>
    <n v="51"/>
    <n v="39"/>
    <n v="24"/>
    <n v="6"/>
    <n v="4"/>
    <n v="64"/>
    <n v="112"/>
    <n v="48"/>
    <n v="2"/>
    <n v="1"/>
    <n v="3"/>
    <n v="1"/>
    <n v="0"/>
    <n v="1"/>
    <n v="1"/>
    <n v="1816"/>
    <n v="1784"/>
    <n v="7"/>
    <n v="10"/>
    <n v="7"/>
    <n v="0"/>
    <m/>
    <n v="0"/>
    <n v="0"/>
    <n v="14"/>
    <n v="3"/>
    <m/>
  </r>
  <r>
    <n v="260917021"/>
    <n v="2"/>
    <n v="2006"/>
    <d v="2006-09-17T00:00:00"/>
    <s v="SUN"/>
    <s v="NYG"/>
    <s v="PHI"/>
    <s v="NYGvPHI"/>
    <x v="1"/>
    <n v="30"/>
    <n v="24"/>
    <n v="6"/>
    <s v="Lincoln Financial Field, Philadelphia, PA"/>
    <d v="2014-10-02T13:00:00"/>
    <s v="FOX"/>
    <n v="69241"/>
    <n v="0"/>
    <n v="1"/>
    <n v="1"/>
    <n v="0"/>
    <n v="24"/>
    <n v="23"/>
    <n v="6"/>
    <n v="6"/>
    <n v="15"/>
    <n v="14"/>
    <n v="0"/>
    <n v="0"/>
    <n v="1"/>
    <n v="2"/>
    <n v="404"/>
    <n v="451"/>
    <n v="318"/>
    <n v="344"/>
    <n v="31"/>
    <n v="27"/>
    <n v="43"/>
    <n v="45"/>
    <n v="86"/>
    <n v="107"/>
    <n v="26"/>
    <n v="30"/>
    <n v="9"/>
    <n v="10"/>
    <n v="75"/>
    <n v="141"/>
    <n v="66"/>
    <n v="1"/>
    <n v="1"/>
    <n v="2"/>
    <n v="0"/>
    <n v="1"/>
    <n v="1"/>
    <n v="0"/>
    <n v="2327"/>
    <n v="1982"/>
    <n v="7"/>
    <n v="0"/>
    <n v="0"/>
    <n v="17"/>
    <n v="6"/>
    <n v="7"/>
    <n v="10"/>
    <n v="7"/>
    <n v="0"/>
    <n v="0"/>
  </r>
  <r>
    <n v="260917024"/>
    <n v="2"/>
    <n v="2006"/>
    <d v="2006-09-17T00:00:00"/>
    <s v="SUN"/>
    <s v="TEN"/>
    <s v="SD"/>
    <s v="SDvTEN"/>
    <x v="0"/>
    <n v="7"/>
    <n v="40"/>
    <n v="33"/>
    <s v="Qualcomm Stadium, San Diego, CA"/>
    <d v="2014-10-02T16:15:00"/>
    <s v="CBS"/>
    <n v="64344"/>
    <n v="0"/>
    <n v="1"/>
    <n v="1"/>
    <n v="0"/>
    <n v="14"/>
    <n v="26"/>
    <n v="2"/>
    <n v="5"/>
    <n v="12"/>
    <n v="13"/>
    <n v="2"/>
    <n v="1"/>
    <n v="3"/>
    <n v="2"/>
    <n v="218"/>
    <n v="476"/>
    <n v="163"/>
    <n v="235"/>
    <n v="13"/>
    <n v="25"/>
    <n v="39"/>
    <n v="36"/>
    <n v="55"/>
    <n v="241"/>
    <n v="19"/>
    <n v="37"/>
    <n v="6"/>
    <n v="7"/>
    <n v="55"/>
    <n v="108"/>
    <n v="53"/>
    <n v="2"/>
    <n v="0"/>
    <n v="2"/>
    <n v="0"/>
    <n v="0"/>
    <n v="2"/>
    <n v="0"/>
    <n v="1285"/>
    <n v="2315"/>
    <n v="0"/>
    <n v="0"/>
    <n v="0"/>
    <n v="7"/>
    <m/>
    <n v="3"/>
    <n v="17"/>
    <n v="6"/>
    <n v="14"/>
    <m/>
  </r>
  <r>
    <n v="260917025"/>
    <n v="2"/>
    <n v="2006"/>
    <d v="2006-09-17T00:00:00"/>
    <s v="SUN"/>
    <s v="STL"/>
    <s v="SF"/>
    <s v="SFvSTL"/>
    <x v="0"/>
    <n v="13"/>
    <n v="20"/>
    <n v="7"/>
    <s v="Monster Park, San Francisco, CA"/>
    <d v="2014-10-02T16:05:00"/>
    <s v="FOX"/>
    <n v="67791"/>
    <n v="1"/>
    <n v="0"/>
    <n v="0"/>
    <n v="1"/>
    <n v="17"/>
    <n v="14"/>
    <n v="7"/>
    <n v="4"/>
    <n v="17"/>
    <n v="12"/>
    <n v="1"/>
    <n v="0"/>
    <n v="1"/>
    <n v="0"/>
    <n v="265"/>
    <n v="360"/>
    <n v="147"/>
    <n v="233"/>
    <n v="19"/>
    <n v="11"/>
    <n v="34"/>
    <n v="22"/>
    <n v="118"/>
    <n v="127"/>
    <n v="28"/>
    <n v="33"/>
    <n v="6"/>
    <n v="2"/>
    <n v="40"/>
    <n v="60"/>
    <n v="20"/>
    <n v="1"/>
    <n v="1"/>
    <n v="2"/>
    <n v="1"/>
    <n v="1"/>
    <n v="0"/>
    <n v="0"/>
    <n v="2077"/>
    <n v="1523"/>
    <n v="0"/>
    <n v="10"/>
    <n v="0"/>
    <n v="3"/>
    <m/>
    <n v="3"/>
    <n v="0"/>
    <n v="14"/>
    <n v="3"/>
    <m/>
  </r>
  <r>
    <n v="260917026"/>
    <n v="2"/>
    <n v="2006"/>
    <d v="2006-09-17T00:00:00"/>
    <s v="SUN"/>
    <s v="ARI"/>
    <s v="SEA"/>
    <s v="ARIvSEA"/>
    <x v="0"/>
    <n v="10"/>
    <n v="21"/>
    <n v="11"/>
    <s v="CenturyLink Field, Seattle, WA"/>
    <d v="2014-10-02T16:05:00"/>
    <s v="FOX"/>
    <n v="67470"/>
    <n v="1"/>
    <n v="0"/>
    <n v="1"/>
    <n v="0"/>
    <n v="17"/>
    <n v="20"/>
    <n v="6"/>
    <n v="6"/>
    <n v="14"/>
    <n v="13"/>
    <n v="0"/>
    <n v="0"/>
    <n v="0"/>
    <n v="0"/>
    <n v="256"/>
    <n v="341"/>
    <n v="191"/>
    <n v="195"/>
    <n v="24"/>
    <n v="12"/>
    <n v="38"/>
    <n v="27"/>
    <n v="65"/>
    <n v="146"/>
    <n v="20"/>
    <n v="36"/>
    <n v="11"/>
    <n v="7"/>
    <n v="66"/>
    <n v="139"/>
    <n v="73"/>
    <n v="2"/>
    <n v="2"/>
    <n v="4"/>
    <n v="1"/>
    <n v="0"/>
    <n v="1"/>
    <n v="2"/>
    <n v="1687"/>
    <n v="1913"/>
    <n v="0"/>
    <n v="0"/>
    <n v="3"/>
    <n v="7"/>
    <m/>
    <n v="14"/>
    <n v="0"/>
    <n v="0"/>
    <n v="7"/>
    <m/>
  </r>
  <r>
    <n v="260917033"/>
    <n v="2"/>
    <n v="2006"/>
    <d v="2006-09-17T00:00:00"/>
    <s v="SUN"/>
    <s v="OAK"/>
    <s v="BAL"/>
    <s v="BALvOAK"/>
    <x v="0"/>
    <n v="6"/>
    <n v="28"/>
    <n v="22"/>
    <s v="M&amp;T Bank Stadium, Baltimore, MD"/>
    <d v="2014-10-02T13:00:00"/>
    <s v="CBS"/>
    <n v="70744"/>
    <n v="0"/>
    <n v="1"/>
    <n v="1"/>
    <n v="0"/>
    <n v="14"/>
    <n v="14"/>
    <n v="2"/>
    <n v="6"/>
    <n v="12"/>
    <n v="18"/>
    <n v="1"/>
    <n v="0"/>
    <n v="2"/>
    <n v="0"/>
    <n v="162"/>
    <n v="264"/>
    <n v="123"/>
    <n v="126"/>
    <n v="10"/>
    <n v="16"/>
    <n v="27"/>
    <n v="33"/>
    <n v="39"/>
    <n v="138"/>
    <n v="26"/>
    <n v="31"/>
    <n v="6"/>
    <n v="10"/>
    <n v="45"/>
    <n v="117"/>
    <n v="72"/>
    <n v="6"/>
    <n v="1"/>
    <n v="7"/>
    <n v="3"/>
    <n v="0"/>
    <n v="3"/>
    <n v="1"/>
    <n v="1679"/>
    <n v="1921"/>
    <n v="0"/>
    <n v="3"/>
    <n v="0"/>
    <n v="3"/>
    <m/>
    <n v="9"/>
    <n v="7"/>
    <n v="2"/>
    <n v="10"/>
    <m/>
  </r>
  <r>
    <n v="260918030"/>
    <n v="2"/>
    <n v="2006"/>
    <d v="2006-09-18T00:00:00"/>
    <s v="MON"/>
    <s v="PIT"/>
    <s v="JAX"/>
    <s v="JAXvPIT"/>
    <x v="0"/>
    <n v="0"/>
    <n v="9"/>
    <n v="9"/>
    <s v="EverBank Field, Jacksonville, FL"/>
    <d v="2014-10-02T20:30:00"/>
    <s v="ESPN"/>
    <n v="67164"/>
    <n v="1"/>
    <n v="0"/>
    <n v="1"/>
    <n v="0"/>
    <n v="9"/>
    <n v="17"/>
    <n v="3"/>
    <n v="6"/>
    <n v="13"/>
    <n v="18"/>
    <n v="0"/>
    <n v="0"/>
    <n v="1"/>
    <n v="1"/>
    <n v="153"/>
    <n v="362"/>
    <n v="127"/>
    <n v="252"/>
    <n v="17"/>
    <n v="26"/>
    <n v="32"/>
    <n v="39"/>
    <n v="26"/>
    <n v="110"/>
    <n v="14"/>
    <n v="30"/>
    <n v="3"/>
    <n v="10"/>
    <n v="25"/>
    <n v="111"/>
    <n v="86"/>
    <n v="2"/>
    <n v="1"/>
    <n v="3"/>
    <n v="0"/>
    <n v="0"/>
    <n v="2"/>
    <n v="1"/>
    <n v="1355"/>
    <n v="2245"/>
    <n v="0"/>
    <n v="0"/>
    <n v="0"/>
    <n v="0"/>
    <m/>
    <n v="0"/>
    <n v="0"/>
    <n v="3"/>
    <n v="6"/>
    <m/>
  </r>
  <r>
    <n v="260924002"/>
    <n v="3"/>
    <n v="2006"/>
    <d v="2006-09-24T00:00:00"/>
    <s v="SUN"/>
    <s v="NYJ"/>
    <s v="BUF"/>
    <s v="BUFvNYJ"/>
    <x v="0"/>
    <n v="28"/>
    <n v="20"/>
    <n v="8"/>
    <s v="Ralph Wilson Stadium, Buffalo, NY"/>
    <d v="2014-10-02T13:00:00"/>
    <s v="CBS"/>
    <n v="72067"/>
    <n v="1"/>
    <n v="1"/>
    <n v="1"/>
    <n v="1"/>
    <n v="15"/>
    <n v="26"/>
    <n v="4"/>
    <n v="3"/>
    <n v="12"/>
    <n v="12"/>
    <n v="1"/>
    <n v="1"/>
    <n v="1"/>
    <n v="4"/>
    <n v="256"/>
    <n v="475"/>
    <n v="182"/>
    <n v="306"/>
    <n v="19"/>
    <n v="22"/>
    <n v="29"/>
    <n v="39"/>
    <n v="74"/>
    <n v="169"/>
    <n v="24"/>
    <n v="31"/>
    <n v="8"/>
    <n v="6"/>
    <n v="52"/>
    <n v="95"/>
    <n v="43"/>
    <n v="0"/>
    <n v="3"/>
    <n v="3"/>
    <n v="0"/>
    <n v="2"/>
    <n v="0"/>
    <n v="1"/>
    <n v="1607"/>
    <n v="1993"/>
    <n v="0"/>
    <n v="14"/>
    <n v="7"/>
    <n v="7"/>
    <m/>
    <n v="7"/>
    <n v="3"/>
    <n v="0"/>
    <n v="10"/>
    <m/>
  </r>
  <r>
    <n v="260924005"/>
    <n v="3"/>
    <n v="2006"/>
    <d v="2006-09-24T00:00:00"/>
    <s v="SUN"/>
    <s v="BAL"/>
    <s v="CLE"/>
    <s v="BALvCLE"/>
    <x v="0"/>
    <n v="15"/>
    <n v="14"/>
    <n v="1"/>
    <s v="Cleveland Browns Stadium, Cleveland, OH"/>
    <d v="2014-10-02T16:05:00"/>
    <s v="CBS"/>
    <n v="72474"/>
    <n v="2"/>
    <n v="0"/>
    <n v="0"/>
    <n v="2"/>
    <n v="18"/>
    <n v="17"/>
    <n v="7"/>
    <n v="6"/>
    <n v="17"/>
    <n v="14"/>
    <n v="0"/>
    <n v="0"/>
    <n v="1"/>
    <n v="0"/>
    <n v="340"/>
    <n v="288"/>
    <n v="254"/>
    <n v="250"/>
    <n v="23"/>
    <n v="21"/>
    <n v="41"/>
    <n v="33"/>
    <n v="86"/>
    <n v="38"/>
    <n v="27"/>
    <n v="19"/>
    <n v="5"/>
    <n v="2"/>
    <n v="30"/>
    <n v="47"/>
    <n v="17"/>
    <n v="0"/>
    <n v="2"/>
    <n v="2"/>
    <n v="0"/>
    <n v="1"/>
    <n v="0"/>
    <n v="1"/>
    <n v="1911"/>
    <n v="1689"/>
    <n v="3"/>
    <n v="0"/>
    <n v="0"/>
    <n v="12"/>
    <m/>
    <n v="0"/>
    <n v="14"/>
    <n v="0"/>
    <n v="0"/>
    <m/>
  </r>
  <r>
    <n v="260924008"/>
    <n v="3"/>
    <n v="2006"/>
    <d v="2006-09-24T00:00:00"/>
    <s v="SUN"/>
    <s v="GB"/>
    <s v="DET"/>
    <s v="DETvGB"/>
    <x v="0"/>
    <n v="31"/>
    <n v="24"/>
    <n v="7"/>
    <s v="Ford Field, Detroit, MI"/>
    <d v="2014-10-02T13:00:00"/>
    <s v="FOX"/>
    <n v="61095"/>
    <n v="0"/>
    <n v="2"/>
    <n v="0"/>
    <n v="2"/>
    <n v="18"/>
    <n v="23"/>
    <n v="7"/>
    <n v="3"/>
    <n v="15"/>
    <n v="12"/>
    <n v="0"/>
    <n v="1"/>
    <n v="0"/>
    <n v="3"/>
    <n v="400"/>
    <n v="424"/>
    <n v="340"/>
    <n v="319"/>
    <n v="25"/>
    <n v="25"/>
    <n v="36"/>
    <n v="40"/>
    <n v="60"/>
    <n v="105"/>
    <n v="27"/>
    <n v="23"/>
    <n v="5"/>
    <n v="6"/>
    <n v="30"/>
    <n v="76"/>
    <n v="46"/>
    <n v="2"/>
    <n v="1"/>
    <n v="3"/>
    <n v="2"/>
    <n v="0"/>
    <n v="0"/>
    <n v="1"/>
    <n v="1840"/>
    <n v="1760"/>
    <n v="14"/>
    <n v="3"/>
    <n v="7"/>
    <n v="7"/>
    <m/>
    <n v="14"/>
    <n v="0"/>
    <n v="7"/>
    <n v="3"/>
    <m/>
  </r>
  <r>
    <n v="260924011"/>
    <n v="3"/>
    <n v="2006"/>
    <d v="2006-09-24T00:00:00"/>
    <s v="SUN"/>
    <s v="JAX"/>
    <s v="IND"/>
    <s v="INDvJAX"/>
    <x v="0"/>
    <n v="14"/>
    <n v="21"/>
    <n v="7"/>
    <s v=""/>
    <d v="2014-10-02T13:00:00"/>
    <s v="CBS"/>
    <n v="57041"/>
    <n v="2"/>
    <n v="0"/>
    <n v="2"/>
    <n v="0"/>
    <n v="20"/>
    <n v="14"/>
    <n v="9"/>
    <n v="6"/>
    <n v="16"/>
    <n v="13"/>
    <n v="1"/>
    <n v="0"/>
    <n v="1"/>
    <n v="0"/>
    <n v="297"/>
    <n v="272"/>
    <n v="106"/>
    <n v="209"/>
    <n v="16"/>
    <n v="14"/>
    <n v="28"/>
    <n v="31"/>
    <n v="191"/>
    <n v="63"/>
    <n v="40"/>
    <n v="20"/>
    <n v="4"/>
    <n v="4"/>
    <n v="38"/>
    <n v="73"/>
    <n v="35"/>
    <n v="2"/>
    <n v="0"/>
    <n v="2"/>
    <n v="0"/>
    <n v="0"/>
    <n v="2"/>
    <n v="0"/>
    <n v="2364"/>
    <n v="1236"/>
    <n v="7"/>
    <n v="0"/>
    <n v="0"/>
    <n v="7"/>
    <m/>
    <n v="0"/>
    <n v="7"/>
    <n v="7"/>
    <n v="7"/>
    <m/>
  </r>
  <r>
    <n v="260924015"/>
    <n v="3"/>
    <n v="2006"/>
    <d v="2006-09-24T00:00:00"/>
    <s v="SUN"/>
    <s v="TEN"/>
    <s v="MIA"/>
    <s v="MIAvTEN"/>
    <x v="0"/>
    <n v="10"/>
    <n v="13"/>
    <n v="3"/>
    <s v=""/>
    <d v="2014-10-02T13:00:00"/>
    <s v="CBS"/>
    <n v="72733"/>
    <n v="0"/>
    <n v="2"/>
    <n v="0"/>
    <n v="2"/>
    <n v="14"/>
    <n v="17"/>
    <n v="6"/>
    <n v="6"/>
    <n v="14"/>
    <n v="16"/>
    <n v="0"/>
    <n v="0"/>
    <n v="0"/>
    <n v="0"/>
    <n v="316"/>
    <n v="289"/>
    <n v="254"/>
    <n v="130"/>
    <n v="19"/>
    <n v="17"/>
    <n v="33"/>
    <n v="26"/>
    <n v="62"/>
    <n v="159"/>
    <n v="22"/>
    <n v="36"/>
    <n v="6"/>
    <n v="5"/>
    <n v="47"/>
    <n v="76"/>
    <n v="29"/>
    <n v="3"/>
    <n v="1"/>
    <n v="4"/>
    <n v="1"/>
    <n v="1"/>
    <n v="2"/>
    <n v="0"/>
    <n v="1471"/>
    <n v="2129"/>
    <n v="0"/>
    <n v="7"/>
    <n v="3"/>
    <n v="0"/>
    <m/>
    <n v="3"/>
    <n v="0"/>
    <n v="7"/>
    <n v="3"/>
    <m/>
  </r>
  <r>
    <n v="260924016"/>
    <n v="3"/>
    <n v="2006"/>
    <d v="2006-09-24T00:00:00"/>
    <s v="SUN"/>
    <s v="CHI"/>
    <s v="MIN"/>
    <s v="CHIvMIN"/>
    <x v="0"/>
    <n v="19"/>
    <n v="16"/>
    <n v="3"/>
    <s v=""/>
    <d v="2014-10-02T13:00:00"/>
    <s v="FOX"/>
    <n v="63754"/>
    <n v="2"/>
    <n v="0"/>
    <n v="2"/>
    <n v="0"/>
    <n v="19"/>
    <n v="11"/>
    <n v="5"/>
    <n v="5"/>
    <n v="15"/>
    <n v="15"/>
    <n v="1"/>
    <n v="0"/>
    <n v="1"/>
    <n v="1"/>
    <n v="325"/>
    <n v="286"/>
    <n v="274"/>
    <n v="189"/>
    <n v="23"/>
    <n v="21"/>
    <n v="41"/>
    <n v="31"/>
    <n v="51"/>
    <n v="97"/>
    <n v="21"/>
    <n v="24"/>
    <n v="10"/>
    <n v="8"/>
    <n v="82"/>
    <n v="165"/>
    <n v="83"/>
    <n v="2"/>
    <n v="2"/>
    <n v="4"/>
    <n v="0"/>
    <n v="2"/>
    <n v="2"/>
    <n v="0"/>
    <n v="1701"/>
    <n v="1899"/>
    <n v="3"/>
    <n v="0"/>
    <n v="6"/>
    <n v="10"/>
    <m/>
    <n v="3"/>
    <n v="3"/>
    <n v="0"/>
    <n v="10"/>
    <m/>
  </r>
  <r>
    <n v="260924017"/>
    <n v="3"/>
    <n v="2006"/>
    <d v="2006-09-24T00:00:00"/>
    <s v="SUN"/>
    <s v="DEN"/>
    <s v="NE"/>
    <s v="DENvNE"/>
    <x v="0"/>
    <n v="17"/>
    <n v="7"/>
    <n v="10"/>
    <s v="Gillette Stadium, Foxboro, MA"/>
    <d v="2014-10-02T20:15:00"/>
    <s v="NBC"/>
    <n v="68756"/>
    <n v="1"/>
    <n v="1"/>
    <n v="2"/>
    <n v="0"/>
    <n v="19"/>
    <n v="22"/>
    <n v="7"/>
    <n v="4"/>
    <n v="16"/>
    <n v="16"/>
    <n v="0"/>
    <n v="1"/>
    <n v="0"/>
    <n v="3"/>
    <n v="400"/>
    <n v="370"/>
    <n v="256"/>
    <n v="320"/>
    <n v="15"/>
    <n v="31"/>
    <n v="30"/>
    <n v="55"/>
    <n v="144"/>
    <n v="50"/>
    <n v="34"/>
    <n v="21"/>
    <n v="7"/>
    <n v="6"/>
    <n v="52"/>
    <n v="130"/>
    <n v="78"/>
    <n v="0"/>
    <n v="0"/>
    <n v="0"/>
    <n v="0"/>
    <n v="0"/>
    <n v="0"/>
    <n v="0"/>
    <n v="1905"/>
    <n v="1695"/>
    <n v="0"/>
    <n v="10"/>
    <n v="0"/>
    <n v="7"/>
    <m/>
    <n v="0"/>
    <n v="0"/>
    <n v="0"/>
    <n v="7"/>
    <m/>
  </r>
  <r>
    <n v="260924022"/>
    <n v="3"/>
    <n v="2006"/>
    <d v="2006-09-24T00:00:00"/>
    <s v="SUN"/>
    <s v="STL"/>
    <s v="ARI"/>
    <s v="ARIvSTL"/>
    <x v="0"/>
    <n v="16"/>
    <n v="14"/>
    <n v="2"/>
    <s v="U of Phoenix Stadium, Glendale, AZ"/>
    <d v="2014-10-02T16:15:00"/>
    <s v="FOX"/>
    <n v="63278"/>
    <n v="1"/>
    <n v="1"/>
    <n v="1"/>
    <n v="1"/>
    <n v="18"/>
    <n v="20"/>
    <n v="6"/>
    <n v="6"/>
    <n v="13"/>
    <n v="12"/>
    <n v="0"/>
    <n v="1"/>
    <n v="1"/>
    <n v="1"/>
    <n v="372"/>
    <n v="357"/>
    <n v="309"/>
    <n v="256"/>
    <n v="21"/>
    <n v="19"/>
    <n v="31"/>
    <n v="28"/>
    <n v="63"/>
    <n v="101"/>
    <n v="28"/>
    <n v="28"/>
    <n v="5"/>
    <n v="5"/>
    <n v="25"/>
    <n v="77"/>
    <n v="52"/>
    <n v="2"/>
    <n v="4"/>
    <n v="6"/>
    <n v="2"/>
    <n v="1"/>
    <n v="0"/>
    <n v="3"/>
    <n v="1807"/>
    <n v="1793"/>
    <n v="0"/>
    <n v="13"/>
    <n v="3"/>
    <n v="0"/>
    <m/>
    <n v="7"/>
    <n v="0"/>
    <n v="0"/>
    <n v="7"/>
    <m/>
  </r>
  <r>
    <n v="260924023"/>
    <n v="3"/>
    <n v="2006"/>
    <d v="2006-09-24T00:00:00"/>
    <s v="SUN"/>
    <s v="CIN"/>
    <s v="PIT"/>
    <s v="CINvPIT"/>
    <x v="0"/>
    <n v="28"/>
    <n v="20"/>
    <n v="8"/>
    <s v="Heinz Field, Pittsburgh, PA"/>
    <d v="2014-10-02T13:00:00"/>
    <s v="CBS"/>
    <n v="64922"/>
    <n v="2"/>
    <n v="0"/>
    <n v="1"/>
    <n v="1"/>
    <n v="15"/>
    <n v="27"/>
    <n v="4"/>
    <n v="7"/>
    <n v="12"/>
    <n v="16"/>
    <n v="1"/>
    <n v="3"/>
    <n v="1"/>
    <n v="3"/>
    <n v="246"/>
    <n v="365"/>
    <n v="159"/>
    <n v="195"/>
    <n v="18"/>
    <n v="18"/>
    <n v="26"/>
    <n v="39"/>
    <n v="87"/>
    <n v="170"/>
    <n v="25"/>
    <n v="38"/>
    <n v="5"/>
    <n v="2"/>
    <n v="45"/>
    <n v="70"/>
    <n v="25"/>
    <n v="3"/>
    <n v="5"/>
    <n v="8"/>
    <n v="1"/>
    <n v="2"/>
    <n v="2"/>
    <n v="3"/>
    <n v="1569"/>
    <n v="2031"/>
    <n v="0"/>
    <n v="14"/>
    <n v="0"/>
    <n v="14"/>
    <m/>
    <n v="7"/>
    <n v="0"/>
    <n v="10"/>
    <n v="3"/>
    <m/>
  </r>
  <r>
    <n v="260924025"/>
    <n v="3"/>
    <n v="2006"/>
    <d v="2006-09-24T00:00:00"/>
    <s v="SUN"/>
    <s v="PHI"/>
    <s v="SF"/>
    <s v="PHIvSF"/>
    <x v="0"/>
    <n v="38"/>
    <n v="24"/>
    <n v="14"/>
    <s v="Monster Park, San Francisco, CA"/>
    <d v="2014-10-02T16:15:00"/>
    <s v="FOX"/>
    <n v="68166"/>
    <n v="1"/>
    <n v="1"/>
    <n v="1"/>
    <n v="1"/>
    <n v="16"/>
    <n v="23"/>
    <n v="5"/>
    <n v="7"/>
    <n v="12"/>
    <n v="18"/>
    <n v="0"/>
    <n v="1"/>
    <n v="0"/>
    <n v="1"/>
    <n v="416"/>
    <n v="392"/>
    <n v="266"/>
    <n v="269"/>
    <n v="18"/>
    <n v="27"/>
    <n v="33"/>
    <n v="46"/>
    <n v="150"/>
    <n v="123"/>
    <n v="18"/>
    <n v="28"/>
    <n v="9"/>
    <n v="8"/>
    <n v="72"/>
    <n v="136"/>
    <n v="64"/>
    <n v="1"/>
    <n v="2"/>
    <n v="3"/>
    <n v="1"/>
    <n v="2"/>
    <n v="0"/>
    <n v="0"/>
    <n v="1479"/>
    <n v="2121"/>
    <n v="14"/>
    <n v="10"/>
    <n v="7"/>
    <n v="7"/>
    <m/>
    <n v="0"/>
    <n v="3"/>
    <n v="7"/>
    <n v="14"/>
    <m/>
  </r>
  <r>
    <n v="260924026"/>
    <n v="3"/>
    <n v="2006"/>
    <d v="2006-09-24T00:00:00"/>
    <s v="SUN"/>
    <s v="NYG"/>
    <s v="SEA"/>
    <s v="NYGvSEA"/>
    <x v="0"/>
    <n v="30"/>
    <n v="42"/>
    <n v="12"/>
    <s v="CenturyLink Field, Seattle, WA"/>
    <d v="2014-10-02T16:15:00"/>
    <s v="FOX"/>
    <n v="68161"/>
    <n v="1"/>
    <n v="1"/>
    <n v="2"/>
    <n v="0"/>
    <n v="18"/>
    <n v="26"/>
    <n v="2"/>
    <n v="10"/>
    <n v="9"/>
    <n v="16"/>
    <n v="1"/>
    <n v="1"/>
    <n v="1"/>
    <n v="1"/>
    <n v="348"/>
    <n v="333"/>
    <n v="275"/>
    <n v="227"/>
    <n v="24"/>
    <n v="24"/>
    <n v="36"/>
    <n v="33"/>
    <n v="73"/>
    <n v="106"/>
    <n v="15"/>
    <n v="41"/>
    <n v="8"/>
    <n v="4"/>
    <n v="63"/>
    <n v="85"/>
    <n v="22"/>
    <n v="4"/>
    <n v="3"/>
    <n v="7"/>
    <n v="1"/>
    <n v="0"/>
    <n v="3"/>
    <n v="3"/>
    <n v="1320"/>
    <n v="2280"/>
    <n v="0"/>
    <n v="3"/>
    <n v="0"/>
    <n v="27"/>
    <m/>
    <n v="21"/>
    <n v="14"/>
    <n v="7"/>
    <n v="0"/>
    <m/>
  </r>
  <r>
    <n v="260924027"/>
    <n v="3"/>
    <n v="2006"/>
    <d v="2006-09-24T00:00:00"/>
    <s v="SUN"/>
    <s v="CAR"/>
    <s v="TB"/>
    <s v="CARvTB"/>
    <x v="0"/>
    <n v="26"/>
    <n v="24"/>
    <n v="2"/>
    <s v="Raymond James Stadium, Tampa, FL"/>
    <d v="2014-10-02T13:00:00"/>
    <s v="FOX"/>
    <n v="65423"/>
    <n v="0"/>
    <n v="2"/>
    <n v="0"/>
    <n v="2"/>
    <n v="22"/>
    <n v="13"/>
    <n v="2"/>
    <n v="4"/>
    <n v="12"/>
    <n v="12"/>
    <n v="1"/>
    <n v="1"/>
    <n v="1"/>
    <n v="1"/>
    <n v="350"/>
    <n v="209"/>
    <n v="249"/>
    <n v="145"/>
    <n v="22"/>
    <n v="14"/>
    <n v="36"/>
    <n v="25"/>
    <n v="101"/>
    <n v="64"/>
    <n v="28"/>
    <n v="25"/>
    <n v="7"/>
    <n v="6"/>
    <n v="40"/>
    <n v="96"/>
    <n v="56"/>
    <n v="3"/>
    <n v="2"/>
    <n v="5"/>
    <n v="3"/>
    <n v="1"/>
    <n v="0"/>
    <n v="1"/>
    <n v="2063"/>
    <n v="1537"/>
    <n v="10"/>
    <n v="10"/>
    <n v="3"/>
    <n v="3"/>
    <m/>
    <n v="0"/>
    <n v="7"/>
    <n v="14"/>
    <n v="3"/>
    <m/>
  </r>
  <r>
    <n v="260924034"/>
    <n v="3"/>
    <n v="2006"/>
    <d v="2006-09-24T00:00:00"/>
    <s v="SUN"/>
    <s v="WSH"/>
    <s v="HOU"/>
    <s v="HOUvWSH"/>
    <x v="0"/>
    <n v="31"/>
    <n v="15"/>
    <n v="16"/>
    <s v="Reliant Stadium, Houston, TX"/>
    <d v="2014-10-02T13:00:00"/>
    <s v="FOX"/>
    <n v="70069"/>
    <n v="0"/>
    <n v="2"/>
    <n v="0"/>
    <n v="2"/>
    <n v="25"/>
    <n v="17"/>
    <n v="9"/>
    <n v="3"/>
    <n v="13"/>
    <n v="7"/>
    <n v="0"/>
    <n v="0"/>
    <n v="0"/>
    <n v="0"/>
    <n v="495"/>
    <n v="261"/>
    <n v="261"/>
    <n v="200"/>
    <n v="24"/>
    <n v="19"/>
    <n v="27"/>
    <n v="29"/>
    <n v="234"/>
    <n v="61"/>
    <n v="41"/>
    <n v="18"/>
    <n v="12"/>
    <n v="7"/>
    <n v="126"/>
    <n v="183"/>
    <n v="57"/>
    <n v="1"/>
    <n v="2"/>
    <n v="3"/>
    <n v="1"/>
    <n v="1"/>
    <n v="0"/>
    <n v="1"/>
    <n v="2307"/>
    <n v="1293"/>
    <n v="7"/>
    <n v="14"/>
    <n v="7"/>
    <n v="3"/>
    <m/>
    <n v="7"/>
    <n v="0"/>
    <n v="0"/>
    <n v="8"/>
    <m/>
  </r>
  <r>
    <n v="260925018"/>
    <n v="3"/>
    <n v="2006"/>
    <d v="2006-09-25T00:00:00"/>
    <s v="MON"/>
    <s v="ATL"/>
    <s v="NO"/>
    <s v="ATLvNO"/>
    <x v="1"/>
    <n v="3"/>
    <n v="23"/>
    <n v="20"/>
    <s v="Mercedes-Benz Superdome, New Orleans, LA"/>
    <d v="2014-10-02T20:30:00"/>
    <s v="ESPN"/>
    <n v="70003"/>
    <n v="2"/>
    <n v="0"/>
    <n v="2"/>
    <n v="0"/>
    <n v="10"/>
    <n v="19"/>
    <n v="3"/>
    <n v="4"/>
    <n v="16"/>
    <n v="12"/>
    <n v="2"/>
    <n v="0"/>
    <n v="3"/>
    <n v="0"/>
    <n v="229"/>
    <n v="326"/>
    <n v="112"/>
    <n v="180"/>
    <n v="12"/>
    <n v="20"/>
    <n v="31"/>
    <n v="28"/>
    <n v="117"/>
    <n v="146"/>
    <n v="23"/>
    <n v="34"/>
    <n v="5"/>
    <n v="4"/>
    <n v="43"/>
    <n v="83"/>
    <n v="40"/>
    <n v="0"/>
    <n v="0"/>
    <n v="0"/>
    <n v="0"/>
    <n v="0"/>
    <n v="0"/>
    <n v="0"/>
    <n v="1640"/>
    <n v="1960"/>
    <n v="3"/>
    <n v="0"/>
    <n v="0"/>
    <n v="0"/>
    <m/>
    <n v="14"/>
    <n v="6"/>
    <n v="3"/>
    <n v="0"/>
    <m/>
  </r>
  <r>
    <n v="261001001"/>
    <n v="4"/>
    <n v="2006"/>
    <d v="2006-10-01T00:00:00"/>
    <s v="SUN"/>
    <s v="ARI"/>
    <s v="ATL"/>
    <s v="ARIvATL"/>
    <x v="0"/>
    <n v="10"/>
    <n v="32"/>
    <n v="22"/>
    <s v="Georgia Dome, Atlanta, GA"/>
    <d v="2014-10-02T13:00:00"/>
    <s v="FOX"/>
    <n v="68981"/>
    <n v="1"/>
    <n v="2"/>
    <n v="2"/>
    <n v="1"/>
    <n v="14"/>
    <n v="19"/>
    <n v="4"/>
    <n v="4"/>
    <n v="12"/>
    <n v="14"/>
    <n v="1"/>
    <n v="1"/>
    <n v="1"/>
    <n v="1"/>
    <n v="187"/>
    <n v="405"/>
    <n v="161"/>
    <n v="143"/>
    <n v="17"/>
    <n v="13"/>
    <n v="29"/>
    <n v="22"/>
    <n v="26"/>
    <n v="262"/>
    <n v="24"/>
    <n v="40"/>
    <n v="4"/>
    <n v="5"/>
    <n v="19"/>
    <n v="59"/>
    <n v="40"/>
    <n v="4"/>
    <n v="1"/>
    <n v="5"/>
    <n v="2"/>
    <n v="0"/>
    <n v="2"/>
    <n v="1"/>
    <n v="1714"/>
    <n v="1886"/>
    <n v="3"/>
    <n v="7"/>
    <n v="0"/>
    <n v="0"/>
    <m/>
    <n v="6"/>
    <n v="6"/>
    <n v="10"/>
    <n v="10"/>
    <m/>
  </r>
  <r>
    <n v="261001002"/>
    <n v="4"/>
    <n v="2006"/>
    <d v="2006-10-01T00:00:00"/>
    <s v="SUN"/>
    <s v="MIN"/>
    <s v="BUF"/>
    <s v="BUFvMIN"/>
    <x v="0"/>
    <n v="12"/>
    <n v="17"/>
    <n v="5"/>
    <s v="Ralph Wilson Stadium, Buffalo, NY"/>
    <d v="2014-10-02T13:00:00"/>
    <s v="FOX"/>
    <n v="71972"/>
    <n v="2"/>
    <n v="1"/>
    <n v="1"/>
    <n v="2"/>
    <n v="14"/>
    <n v="19"/>
    <n v="2"/>
    <n v="5"/>
    <n v="13"/>
    <n v="14"/>
    <n v="2"/>
    <n v="0"/>
    <n v="2"/>
    <n v="0"/>
    <n v="330"/>
    <n v="298"/>
    <n v="267"/>
    <n v="203"/>
    <n v="25"/>
    <n v="23"/>
    <n v="44"/>
    <n v="32"/>
    <n v="63"/>
    <n v="95"/>
    <n v="16"/>
    <n v="33"/>
    <n v="12"/>
    <n v="15"/>
    <n v="78"/>
    <n v="182"/>
    <n v="104"/>
    <n v="2"/>
    <n v="0"/>
    <n v="2"/>
    <n v="0"/>
    <n v="0"/>
    <n v="2"/>
    <n v="0"/>
    <n v="1443"/>
    <n v="2157"/>
    <n v="3"/>
    <n v="3"/>
    <n v="0"/>
    <n v="6"/>
    <m/>
    <n v="0"/>
    <n v="7"/>
    <n v="7"/>
    <n v="3"/>
    <m/>
  </r>
  <r>
    <n v="261001003"/>
    <n v="4"/>
    <n v="2006"/>
    <d v="2006-10-01T00:00:00"/>
    <s v="SUN"/>
    <s v="SEA"/>
    <s v="CHI"/>
    <s v="CHIvSEA"/>
    <x v="0"/>
    <n v="6"/>
    <n v="37"/>
    <n v="31"/>
    <s v="Soldier Field, Chicago, IL"/>
    <d v="2014-10-02T20:15:00"/>
    <s v="NBC"/>
    <n v="60238"/>
    <n v="3"/>
    <n v="0"/>
    <n v="3"/>
    <n v="0"/>
    <n v="14"/>
    <n v="21"/>
    <n v="4"/>
    <n v="6"/>
    <n v="16"/>
    <n v="15"/>
    <n v="0"/>
    <n v="1"/>
    <n v="0"/>
    <n v="1"/>
    <n v="230"/>
    <n v="362"/>
    <n v="153"/>
    <n v="219"/>
    <n v="17"/>
    <n v="17"/>
    <n v="37"/>
    <n v="31"/>
    <n v="77"/>
    <n v="143"/>
    <n v="19"/>
    <n v="38"/>
    <n v="7"/>
    <n v="5"/>
    <n v="59"/>
    <n v="119"/>
    <n v="60"/>
    <n v="2"/>
    <n v="0"/>
    <n v="2"/>
    <n v="0"/>
    <n v="0"/>
    <n v="2"/>
    <n v="0"/>
    <n v="1468"/>
    <n v="2132"/>
    <n v="3"/>
    <n v="3"/>
    <n v="0"/>
    <n v="0"/>
    <m/>
    <n v="7"/>
    <n v="13"/>
    <n v="14"/>
    <n v="3"/>
    <m/>
  </r>
  <r>
    <n v="261001004"/>
    <n v="4"/>
    <n v="2006"/>
    <d v="2006-10-01T00:00:00"/>
    <s v="SUN"/>
    <s v="NE"/>
    <s v="CIN"/>
    <s v="CINvNE"/>
    <x v="0"/>
    <n v="38"/>
    <n v="13"/>
    <n v="25"/>
    <s v="Paul Brown Stadium, Cincinnati, OH"/>
    <d v="2014-10-02T16:15:00"/>
    <s v="CBS"/>
    <n v="66035"/>
    <n v="2"/>
    <n v="1"/>
    <n v="3"/>
    <n v="0"/>
    <n v="26"/>
    <n v="17"/>
    <n v="6"/>
    <n v="2"/>
    <n v="13"/>
    <n v="11"/>
    <n v="1"/>
    <n v="0"/>
    <n v="1"/>
    <n v="0"/>
    <n v="424"/>
    <n v="279"/>
    <n v="188"/>
    <n v="208"/>
    <n v="15"/>
    <n v="20"/>
    <n v="26"/>
    <n v="35"/>
    <n v="236"/>
    <n v="71"/>
    <n v="41"/>
    <n v="17"/>
    <n v="7"/>
    <n v="9"/>
    <n v="61"/>
    <n v="135"/>
    <n v="74"/>
    <n v="1"/>
    <n v="2"/>
    <n v="3"/>
    <n v="0"/>
    <n v="2"/>
    <n v="1"/>
    <n v="0"/>
    <n v="2036"/>
    <n v="1564"/>
    <n v="0"/>
    <n v="14"/>
    <n v="7"/>
    <n v="17"/>
    <m/>
    <n v="6"/>
    <n v="0"/>
    <n v="7"/>
    <n v="0"/>
    <m/>
  </r>
  <r>
    <n v="261001010"/>
    <n v="4"/>
    <n v="2006"/>
    <d v="2006-10-01T00:00:00"/>
    <s v="SUN"/>
    <s v="DAL"/>
    <s v="TEN"/>
    <s v="DALvTEN"/>
    <x v="0"/>
    <n v="45"/>
    <n v="14"/>
    <n v="31"/>
    <s v="LP Field, Nashville, TN"/>
    <d v="2014-10-02T13:00:00"/>
    <s v="FOX"/>
    <n v="69143"/>
    <n v="1"/>
    <n v="1"/>
    <n v="0"/>
    <n v="3"/>
    <n v="23"/>
    <n v="16"/>
    <n v="5"/>
    <n v="6"/>
    <n v="10"/>
    <n v="12"/>
    <n v="1"/>
    <n v="0"/>
    <n v="1"/>
    <n v="1"/>
    <n v="396"/>
    <n v="229"/>
    <n v="179"/>
    <n v="151"/>
    <n v="13"/>
    <n v="14"/>
    <n v="20"/>
    <n v="29"/>
    <n v="217"/>
    <n v="78"/>
    <n v="41"/>
    <n v="27"/>
    <n v="5"/>
    <n v="5"/>
    <n v="61"/>
    <n v="116"/>
    <n v="55"/>
    <n v="1"/>
    <n v="3"/>
    <n v="4"/>
    <n v="0"/>
    <n v="1"/>
    <n v="1"/>
    <n v="2"/>
    <n v="1954"/>
    <n v="1646"/>
    <n v="7"/>
    <n v="7"/>
    <n v="14"/>
    <n v="17"/>
    <m/>
    <n v="3"/>
    <n v="3"/>
    <n v="8"/>
    <n v="0"/>
    <m/>
  </r>
  <r>
    <n v="261001012"/>
    <n v="4"/>
    <n v="2006"/>
    <d v="2006-10-01T00:00:00"/>
    <s v="SUN"/>
    <s v="SF"/>
    <s v="KC"/>
    <s v="KCvSF"/>
    <x v="0"/>
    <n v="0"/>
    <n v="41"/>
    <n v="41"/>
    <s v="Arrowhead Stadium, Kansas City, MO"/>
    <d v="2014-10-02T13:00:00"/>
    <s v="FOX"/>
    <n v="77609"/>
    <n v="1"/>
    <n v="2"/>
    <n v="0"/>
    <n v="2"/>
    <n v="10"/>
    <n v="23"/>
    <n v="3"/>
    <n v="8"/>
    <n v="13"/>
    <n v="15"/>
    <n v="0"/>
    <n v="0"/>
    <n v="0"/>
    <n v="0"/>
    <n v="165"/>
    <n v="333"/>
    <n v="76"/>
    <n v="208"/>
    <n v="13"/>
    <n v="18"/>
    <n v="25"/>
    <n v="23"/>
    <n v="89"/>
    <n v="125"/>
    <n v="22"/>
    <n v="40"/>
    <n v="6"/>
    <n v="3"/>
    <n v="73"/>
    <n v="103"/>
    <n v="30"/>
    <n v="4"/>
    <n v="0"/>
    <n v="4"/>
    <n v="2"/>
    <n v="0"/>
    <n v="2"/>
    <n v="0"/>
    <n v="1485"/>
    <n v="2115"/>
    <n v="0"/>
    <n v="0"/>
    <n v="0"/>
    <n v="0"/>
    <m/>
    <n v="10"/>
    <n v="14"/>
    <n v="3"/>
    <n v="14"/>
    <m/>
  </r>
  <r>
    <n v="261001013"/>
    <n v="4"/>
    <n v="2006"/>
    <d v="2006-10-01T00:00:00"/>
    <s v="SUN"/>
    <s v="CLE"/>
    <s v="OAK"/>
    <s v="CLEvOAK"/>
    <x v="0"/>
    <n v="24"/>
    <n v="21"/>
    <n v="3"/>
    <s v=""/>
    <d v="2014-10-02T16:15:00"/>
    <s v="CBS"/>
    <m/>
    <n v="0"/>
    <n v="3"/>
    <n v="0"/>
    <n v="2"/>
    <n v="21"/>
    <n v="14"/>
    <n v="8"/>
    <n v="4"/>
    <n v="15"/>
    <n v="12"/>
    <n v="2"/>
    <n v="0"/>
    <n v="2"/>
    <n v="1"/>
    <n v="283"/>
    <n v="240"/>
    <n v="179"/>
    <n v="46"/>
    <n v="22"/>
    <n v="9"/>
    <n v="32"/>
    <n v="24"/>
    <n v="104"/>
    <n v="194"/>
    <n v="35"/>
    <n v="24"/>
    <n v="4"/>
    <n v="6"/>
    <n v="37"/>
    <n v="84"/>
    <n v="47"/>
    <n v="3"/>
    <n v="1"/>
    <n v="4"/>
    <n v="1"/>
    <n v="0"/>
    <n v="2"/>
    <n v="1"/>
    <n v="2226"/>
    <n v="1374"/>
    <n v="0"/>
    <n v="10"/>
    <n v="14"/>
    <n v="0"/>
    <m/>
    <n v="7"/>
    <n v="14"/>
    <n v="0"/>
    <n v="0"/>
    <m/>
  </r>
  <r>
    <n v="261001014"/>
    <n v="4"/>
    <n v="2006"/>
    <d v="2006-10-01T00:00:00"/>
    <s v="SUN"/>
    <s v="DET"/>
    <s v="STL"/>
    <s v="DETvSTL"/>
    <x v="0"/>
    <n v="34"/>
    <n v="41"/>
    <n v="7"/>
    <s v="Edward Jones Dome, St. Louis, MO"/>
    <d v="2014-10-02T16:05:00"/>
    <s v="FOX"/>
    <n v="65563"/>
    <n v="0"/>
    <n v="3"/>
    <n v="2"/>
    <n v="1"/>
    <n v="21"/>
    <n v="23"/>
    <n v="5"/>
    <n v="4"/>
    <n v="12"/>
    <n v="13"/>
    <n v="0"/>
    <n v="0"/>
    <n v="1"/>
    <n v="0"/>
    <n v="370"/>
    <n v="427"/>
    <n v="277"/>
    <n v="321"/>
    <n v="29"/>
    <n v="26"/>
    <n v="43"/>
    <n v="42"/>
    <n v="93"/>
    <n v="106"/>
    <n v="21"/>
    <n v="27"/>
    <n v="4"/>
    <n v="8"/>
    <n v="70"/>
    <n v="136"/>
    <n v="66"/>
    <n v="3"/>
    <n v="0"/>
    <n v="3"/>
    <n v="1"/>
    <n v="0"/>
    <n v="2"/>
    <n v="0"/>
    <n v="1794"/>
    <n v="1806"/>
    <n v="3"/>
    <n v="14"/>
    <n v="10"/>
    <n v="7"/>
    <m/>
    <n v="13"/>
    <n v="3"/>
    <n v="14"/>
    <n v="11"/>
    <m/>
  </r>
  <r>
    <n v="261001020"/>
    <n v="4"/>
    <n v="2006"/>
    <d v="2006-10-01T00:00:00"/>
    <s v="SUN"/>
    <s v="IND"/>
    <s v="NYJ"/>
    <s v="INDvNYJ"/>
    <x v="0"/>
    <n v="31"/>
    <n v="28"/>
    <n v="3"/>
    <s v="Giants Stadium, East Rutherford, NJ"/>
    <d v="2014-10-02T13:00:00"/>
    <s v="CBS"/>
    <n v="77190"/>
    <n v="3"/>
    <n v="0"/>
    <n v="2"/>
    <n v="1"/>
    <n v="26"/>
    <n v="23"/>
    <n v="7"/>
    <n v="7"/>
    <n v="12"/>
    <n v="13"/>
    <n v="0"/>
    <n v="1"/>
    <n v="0"/>
    <n v="2"/>
    <n v="352"/>
    <n v="321"/>
    <n v="192"/>
    <n v="186"/>
    <n v="21"/>
    <n v="17"/>
    <n v="30"/>
    <n v="23"/>
    <n v="160"/>
    <n v="135"/>
    <n v="36"/>
    <n v="37"/>
    <n v="10"/>
    <n v="5"/>
    <n v="64"/>
    <n v="111"/>
    <n v="47"/>
    <n v="0"/>
    <n v="3"/>
    <n v="3"/>
    <n v="0"/>
    <n v="2"/>
    <n v="0"/>
    <n v="1"/>
    <n v="1683"/>
    <n v="1909"/>
    <n v="7"/>
    <n v="7"/>
    <n v="0"/>
    <n v="17"/>
    <m/>
    <n v="0"/>
    <n v="14"/>
    <n v="0"/>
    <n v="14"/>
    <m/>
  </r>
  <r>
    <n v="261001028"/>
    <n v="4"/>
    <n v="2006"/>
    <d v="2006-10-01T00:00:00"/>
    <s v="SUN"/>
    <s v="JAX"/>
    <s v="WSH"/>
    <s v="JAXvWSH"/>
    <x v="0"/>
    <n v="30"/>
    <n v="36"/>
    <n v="6"/>
    <s v="FedEx Field, Landover, MD"/>
    <d v="2014-10-02T16:15:00"/>
    <s v="CBS"/>
    <m/>
    <n v="2"/>
    <n v="1"/>
    <n v="1"/>
    <n v="2"/>
    <n v="12"/>
    <n v="22"/>
    <n v="2"/>
    <n v="7"/>
    <n v="13"/>
    <n v="14"/>
    <n v="2"/>
    <n v="0"/>
    <n v="2"/>
    <n v="0"/>
    <n v="307"/>
    <n v="481"/>
    <n v="275"/>
    <n v="329"/>
    <n v="20"/>
    <n v="18"/>
    <n v="34"/>
    <n v="30"/>
    <n v="32"/>
    <n v="152"/>
    <n v="16"/>
    <n v="40"/>
    <n v="4"/>
    <n v="4"/>
    <n v="35"/>
    <n v="75"/>
    <n v="40"/>
    <n v="2"/>
    <n v="2"/>
    <n v="4"/>
    <n v="1"/>
    <n v="1"/>
    <n v="1"/>
    <n v="1"/>
    <n v="1517"/>
    <n v="2192"/>
    <n v="10"/>
    <n v="7"/>
    <n v="0"/>
    <n v="13"/>
    <n v="0"/>
    <n v="7"/>
    <n v="6"/>
    <n v="7"/>
    <n v="10"/>
    <n v="6"/>
  </r>
  <r>
    <n v="261001029"/>
    <n v="4"/>
    <n v="2006"/>
    <d v="2006-10-01T00:00:00"/>
    <s v="SUN"/>
    <s v="NO"/>
    <s v="CAR"/>
    <s v="CARvNO"/>
    <x v="0"/>
    <n v="18"/>
    <n v="21"/>
    <n v="3"/>
    <s v="Bank of America Stadium, Charlotte, NC"/>
    <d v="2014-10-02T13:00:00"/>
    <s v="FOX"/>
    <n v="69583"/>
    <n v="3"/>
    <n v="0"/>
    <n v="1"/>
    <n v="2"/>
    <n v="22"/>
    <n v="20"/>
    <n v="4"/>
    <n v="4"/>
    <n v="11"/>
    <n v="10"/>
    <n v="0"/>
    <n v="0"/>
    <n v="0"/>
    <n v="0"/>
    <n v="407"/>
    <n v="324"/>
    <n v="344"/>
    <n v="157"/>
    <n v="28"/>
    <n v="19"/>
    <n v="38"/>
    <n v="29"/>
    <n v="63"/>
    <n v="167"/>
    <n v="23"/>
    <n v="29"/>
    <n v="5"/>
    <n v="7"/>
    <n v="38"/>
    <n v="86"/>
    <n v="48"/>
    <n v="1"/>
    <n v="0"/>
    <n v="1"/>
    <n v="1"/>
    <n v="0"/>
    <n v="0"/>
    <n v="0"/>
    <n v="1779"/>
    <n v="1821"/>
    <n v="0"/>
    <n v="3"/>
    <n v="0"/>
    <n v="15"/>
    <m/>
    <n v="7"/>
    <n v="0"/>
    <n v="0"/>
    <n v="14"/>
    <m/>
  </r>
  <r>
    <n v="261001033"/>
    <n v="4"/>
    <n v="2006"/>
    <d v="2006-10-01T00:00:00"/>
    <s v="SUN"/>
    <s v="SD"/>
    <s v="BAL"/>
    <s v="BALvSD"/>
    <x v="0"/>
    <n v="13"/>
    <n v="16"/>
    <n v="3"/>
    <s v="M&amp;T Bank Stadium, Baltimore, MD"/>
    <d v="2014-10-02T13:00:00"/>
    <s v="CBS"/>
    <n v="70743"/>
    <n v="2"/>
    <n v="0"/>
    <n v="3"/>
    <n v="0"/>
    <n v="13"/>
    <n v="14"/>
    <n v="2"/>
    <n v="4"/>
    <n v="13"/>
    <n v="11"/>
    <n v="1"/>
    <n v="0"/>
    <n v="3"/>
    <n v="0"/>
    <n v="284"/>
    <n v="206"/>
    <n v="134"/>
    <n v="150"/>
    <n v="13"/>
    <n v="17"/>
    <n v="23"/>
    <n v="30"/>
    <n v="150"/>
    <n v="56"/>
    <n v="40"/>
    <n v="21"/>
    <n v="10"/>
    <n v="4"/>
    <n v="77"/>
    <n v="107"/>
    <n v="30"/>
    <n v="1"/>
    <n v="3"/>
    <n v="4"/>
    <n v="0"/>
    <n v="1"/>
    <n v="1"/>
    <n v="2"/>
    <n v="2022"/>
    <n v="1578"/>
    <n v="7"/>
    <n v="6"/>
    <n v="0"/>
    <n v="0"/>
    <m/>
    <n v="7"/>
    <n v="0"/>
    <n v="0"/>
    <n v="9"/>
    <m/>
  </r>
  <r>
    <n v="261001034"/>
    <n v="4"/>
    <n v="2006"/>
    <d v="2006-10-01T00:00:00"/>
    <s v="SUN"/>
    <s v="MIA"/>
    <s v="HOU"/>
    <s v="HOUvMIA"/>
    <x v="0"/>
    <n v="15"/>
    <n v="17"/>
    <n v="2"/>
    <s v="Reliant Stadium, Houston, TX"/>
    <d v="2014-10-02T13:00:00"/>
    <s v="CBS"/>
    <n v="70071"/>
    <n v="1"/>
    <n v="2"/>
    <n v="0"/>
    <n v="3"/>
    <n v="12"/>
    <n v="19"/>
    <n v="3"/>
    <n v="9"/>
    <n v="12"/>
    <n v="16"/>
    <n v="1"/>
    <n v="0"/>
    <n v="1"/>
    <n v="1"/>
    <n v="289"/>
    <n v="276"/>
    <n v="219"/>
    <n v="211"/>
    <n v="23"/>
    <n v="22"/>
    <n v="39"/>
    <n v="29"/>
    <n v="70"/>
    <n v="65"/>
    <n v="14"/>
    <n v="33"/>
    <n v="5"/>
    <n v="2"/>
    <n v="35"/>
    <n v="50"/>
    <n v="15"/>
    <n v="0"/>
    <n v="2"/>
    <n v="2"/>
    <n v="0"/>
    <n v="1"/>
    <n v="0"/>
    <n v="1"/>
    <n v="1565"/>
    <n v="2035"/>
    <n v="0"/>
    <n v="3"/>
    <n v="3"/>
    <n v="9"/>
    <m/>
    <n v="0"/>
    <n v="3"/>
    <n v="0"/>
    <n v="14"/>
    <m/>
  </r>
  <r>
    <n v="261002021"/>
    <n v="4"/>
    <n v="2006"/>
    <d v="2006-10-02T00:00:00"/>
    <s v="MON"/>
    <s v="GB"/>
    <s v="PHI"/>
    <s v="GBvPHI"/>
    <x v="0"/>
    <n v="9"/>
    <n v="31"/>
    <n v="22"/>
    <s v="Lincoln Financial Field, Philadelphia, PA"/>
    <d v="2014-10-02T20:30:00"/>
    <s v="ESPN"/>
    <n v="69222"/>
    <n v="1"/>
    <n v="2"/>
    <n v="2"/>
    <n v="1"/>
    <n v="20"/>
    <n v="23"/>
    <n v="4"/>
    <n v="4"/>
    <n v="14"/>
    <n v="11"/>
    <n v="0"/>
    <n v="0"/>
    <n v="1"/>
    <n v="1"/>
    <n v="318"/>
    <n v="398"/>
    <n v="219"/>
    <n v="267"/>
    <n v="24"/>
    <n v="17"/>
    <n v="47"/>
    <n v="32"/>
    <n v="99"/>
    <n v="131"/>
    <n v="28"/>
    <n v="27"/>
    <n v="7"/>
    <n v="5"/>
    <n v="62"/>
    <n v="115"/>
    <n v="53"/>
    <n v="3"/>
    <n v="2"/>
    <n v="5"/>
    <n v="1"/>
    <n v="2"/>
    <n v="2"/>
    <n v="0"/>
    <n v="1963"/>
    <n v="1637"/>
    <n v="3"/>
    <n v="6"/>
    <n v="0"/>
    <n v="0"/>
    <m/>
    <n v="0"/>
    <n v="7"/>
    <n v="17"/>
    <n v="7"/>
    <m/>
  </r>
  <r>
    <n v="261008003"/>
    <n v="5"/>
    <n v="2006"/>
    <d v="2006-10-08T00:00:00"/>
    <s v="SUN"/>
    <s v="BUF"/>
    <s v="CHI"/>
    <s v="BUFvCHI"/>
    <x v="0"/>
    <n v="7"/>
    <n v="40"/>
    <n v="33"/>
    <s v="Soldier Field, Chicago, IL"/>
    <d v="2014-10-02T13:00:00"/>
    <s v="CBS"/>
    <n v="62206"/>
    <n v="2"/>
    <n v="2"/>
    <n v="4"/>
    <n v="0"/>
    <n v="10"/>
    <n v="23"/>
    <n v="2"/>
    <n v="7"/>
    <n v="11"/>
    <n v="14"/>
    <n v="0"/>
    <n v="0"/>
    <n v="1"/>
    <n v="0"/>
    <n v="145"/>
    <n v="351"/>
    <n v="87"/>
    <n v="195"/>
    <n v="14"/>
    <n v="19"/>
    <n v="27"/>
    <n v="31"/>
    <n v="58"/>
    <n v="156"/>
    <n v="18"/>
    <n v="38"/>
    <n v="7"/>
    <n v="4"/>
    <n v="44"/>
    <n v="65"/>
    <n v="21"/>
    <n v="5"/>
    <n v="1"/>
    <n v="6"/>
    <n v="2"/>
    <n v="1"/>
    <n v="3"/>
    <n v="0"/>
    <n v="1349"/>
    <n v="2251"/>
    <n v="0"/>
    <n v="0"/>
    <n v="0"/>
    <n v="7"/>
    <m/>
    <n v="6"/>
    <n v="21"/>
    <n v="3"/>
    <n v="10"/>
    <m/>
  </r>
  <r>
    <n v="261008009"/>
    <n v="5"/>
    <n v="2006"/>
    <d v="2006-10-08T00:00:00"/>
    <s v="SUN"/>
    <s v="STL"/>
    <s v="GB"/>
    <s v="GBvSTL"/>
    <x v="0"/>
    <n v="23"/>
    <n v="20"/>
    <n v="3"/>
    <s v="Lambeau Field, Green Bay, WI"/>
    <d v="2014-10-02T13:00:00"/>
    <s v="FOX"/>
    <n v="70804"/>
    <n v="3"/>
    <n v="1"/>
    <n v="1"/>
    <n v="3"/>
    <n v="19"/>
    <n v="20"/>
    <n v="5"/>
    <n v="9"/>
    <n v="13"/>
    <n v="16"/>
    <n v="0"/>
    <n v="0"/>
    <n v="0"/>
    <n v="0"/>
    <n v="327"/>
    <n v="336"/>
    <n v="209"/>
    <n v="215"/>
    <n v="18"/>
    <n v="22"/>
    <n v="28"/>
    <n v="39"/>
    <n v="118"/>
    <n v="121"/>
    <n v="30"/>
    <n v="26"/>
    <n v="10"/>
    <n v="4"/>
    <n v="78"/>
    <n v="119"/>
    <n v="41"/>
    <n v="0"/>
    <n v="2"/>
    <n v="2"/>
    <n v="0"/>
    <n v="2"/>
    <n v="0"/>
    <n v="0"/>
    <n v="1843"/>
    <n v="1757"/>
    <n v="7"/>
    <n v="7"/>
    <n v="3"/>
    <n v="6"/>
    <m/>
    <n v="7"/>
    <n v="6"/>
    <n v="0"/>
    <n v="7"/>
    <m/>
  </r>
  <r>
    <n v="261008011"/>
    <n v="5"/>
    <n v="2006"/>
    <d v="2006-10-08T00:00:00"/>
    <s v="SUN"/>
    <s v="TEN"/>
    <s v="IND"/>
    <s v="INDvTEN"/>
    <x v="0"/>
    <n v="13"/>
    <n v="14"/>
    <n v="1"/>
    <s v=""/>
    <d v="2014-10-02T13:00:00"/>
    <s v="CBS"/>
    <n v="57021"/>
    <n v="0"/>
    <n v="4"/>
    <n v="4"/>
    <n v="0"/>
    <n v="15"/>
    <n v="20"/>
    <n v="2"/>
    <n v="5"/>
    <n v="10"/>
    <n v="12"/>
    <n v="0"/>
    <n v="0"/>
    <n v="0"/>
    <n v="0"/>
    <n v="277"/>
    <n v="320"/>
    <n v="63"/>
    <n v="166"/>
    <n v="10"/>
    <n v="20"/>
    <n v="21"/>
    <n v="31"/>
    <n v="214"/>
    <n v="154"/>
    <n v="31"/>
    <n v="34"/>
    <n v="6"/>
    <n v="5"/>
    <n v="36"/>
    <n v="81"/>
    <n v="45"/>
    <n v="1"/>
    <n v="2"/>
    <n v="3"/>
    <n v="0"/>
    <n v="1"/>
    <n v="1"/>
    <n v="1"/>
    <n v="1565"/>
    <n v="2035"/>
    <n v="7"/>
    <n v="3"/>
    <n v="3"/>
    <n v="0"/>
    <m/>
    <n v="0"/>
    <n v="0"/>
    <n v="7"/>
    <n v="7"/>
    <m/>
  </r>
  <r>
    <n v="261008016"/>
    <n v="5"/>
    <n v="2006"/>
    <d v="2006-10-08T00:00:00"/>
    <s v="SUN"/>
    <s v="DET"/>
    <s v="MIN"/>
    <s v="DETvMIN"/>
    <x v="0"/>
    <n v="17"/>
    <n v="26"/>
    <n v="9"/>
    <s v=""/>
    <d v="2014-10-02T13:00:00"/>
    <s v="FOX"/>
    <n v="63906"/>
    <n v="0"/>
    <n v="4"/>
    <n v="2"/>
    <n v="2"/>
    <n v="13"/>
    <n v="18"/>
    <n v="3"/>
    <n v="5"/>
    <n v="12"/>
    <n v="13"/>
    <n v="1"/>
    <n v="0"/>
    <n v="2"/>
    <n v="0"/>
    <n v="217"/>
    <n v="336"/>
    <n v="201"/>
    <n v="201"/>
    <n v="23"/>
    <n v="26"/>
    <n v="42"/>
    <n v="34"/>
    <n v="16"/>
    <n v="135"/>
    <n v="11"/>
    <n v="30"/>
    <n v="7"/>
    <n v="5"/>
    <n v="50"/>
    <n v="90"/>
    <n v="40"/>
    <n v="4"/>
    <n v="3"/>
    <n v="7"/>
    <n v="1"/>
    <n v="2"/>
    <n v="3"/>
    <n v="1"/>
    <n v="1401"/>
    <n v="2199"/>
    <n v="0"/>
    <n v="10"/>
    <n v="7"/>
    <n v="0"/>
    <m/>
    <n v="3"/>
    <n v="0"/>
    <n v="0"/>
    <n v="23"/>
    <m/>
  </r>
  <r>
    <n v="261008017"/>
    <n v="5"/>
    <n v="2006"/>
    <d v="2006-10-08T00:00:00"/>
    <s v="SUN"/>
    <s v="MIA"/>
    <s v="NE"/>
    <s v="MIAvNE"/>
    <x v="0"/>
    <n v="10"/>
    <n v="20"/>
    <n v="10"/>
    <s v="Gillette Stadium, Foxboro, MA"/>
    <d v="2014-10-02T13:00:00"/>
    <s v="CBS"/>
    <n v="68756"/>
    <n v="1"/>
    <n v="3"/>
    <n v="3"/>
    <n v="1"/>
    <n v="19"/>
    <n v="17"/>
    <n v="4"/>
    <n v="5"/>
    <n v="14"/>
    <n v="15"/>
    <n v="0"/>
    <n v="2"/>
    <n v="1"/>
    <n v="2"/>
    <n v="283"/>
    <n v="213"/>
    <n v="221"/>
    <n v="134"/>
    <n v="26"/>
    <n v="16"/>
    <n v="41"/>
    <n v="29"/>
    <n v="62"/>
    <n v="79"/>
    <n v="21"/>
    <n v="34"/>
    <n v="10"/>
    <n v="7"/>
    <n v="81"/>
    <n v="140"/>
    <n v="59"/>
    <n v="3"/>
    <n v="1"/>
    <n v="4"/>
    <n v="1"/>
    <n v="1"/>
    <n v="2"/>
    <n v="0"/>
    <n v="1817"/>
    <n v="1783"/>
    <n v="0"/>
    <n v="10"/>
    <n v="0"/>
    <n v="0"/>
    <m/>
    <n v="3"/>
    <n v="10"/>
    <n v="0"/>
    <n v="7"/>
    <m/>
  </r>
  <r>
    <n v="261008018"/>
    <n v="5"/>
    <n v="2006"/>
    <d v="2006-10-08T00:00:00"/>
    <s v="SUN"/>
    <s v="TB"/>
    <s v="NO"/>
    <s v="NOvTB"/>
    <x v="0"/>
    <n v="21"/>
    <n v="24"/>
    <n v="3"/>
    <s v="Mercedes-Benz Superdome, New Orleans, LA"/>
    <d v="2014-10-02T13:00:00"/>
    <s v="FOX"/>
    <n v="68183"/>
    <n v="0"/>
    <n v="3"/>
    <n v="3"/>
    <n v="1"/>
    <n v="18"/>
    <n v="15"/>
    <n v="5"/>
    <n v="3"/>
    <n v="13"/>
    <n v="12"/>
    <n v="0"/>
    <n v="0"/>
    <n v="2"/>
    <n v="0"/>
    <n v="406"/>
    <n v="314"/>
    <n v="219"/>
    <n v="171"/>
    <n v="20"/>
    <n v="21"/>
    <n v="31"/>
    <n v="33"/>
    <n v="187"/>
    <n v="143"/>
    <n v="33"/>
    <n v="25"/>
    <n v="8"/>
    <n v="9"/>
    <n v="66"/>
    <n v="115"/>
    <n v="49"/>
    <n v="1"/>
    <n v="0"/>
    <n v="1"/>
    <n v="1"/>
    <n v="0"/>
    <n v="0"/>
    <n v="0"/>
    <n v="1837"/>
    <n v="1763"/>
    <n v="7"/>
    <n v="0"/>
    <n v="7"/>
    <n v="7"/>
    <m/>
    <n v="3"/>
    <n v="7"/>
    <n v="7"/>
    <n v="7"/>
    <m/>
  </r>
  <r>
    <n v="261008019"/>
    <n v="5"/>
    <n v="2006"/>
    <d v="2006-10-08T00:00:00"/>
    <s v="SUN"/>
    <s v="WSH"/>
    <s v="NYG"/>
    <s v="NYGvWSH"/>
    <x v="0"/>
    <n v="3"/>
    <n v="19"/>
    <n v="16"/>
    <s v="Giants Stadium, East Rutherford, NJ"/>
    <d v="2014-10-02T13:00:00"/>
    <s v="FOX"/>
    <n v="78653"/>
    <n v="2"/>
    <n v="2"/>
    <n v="1"/>
    <n v="2"/>
    <n v="10"/>
    <n v="20"/>
    <n v="3"/>
    <n v="9"/>
    <n v="11"/>
    <n v="16"/>
    <n v="0"/>
    <n v="0"/>
    <n v="1"/>
    <n v="0"/>
    <n v="164"/>
    <n v="411"/>
    <n v="86"/>
    <n v="256"/>
    <n v="12"/>
    <n v="23"/>
    <n v="22"/>
    <n v="33"/>
    <n v="78"/>
    <n v="155"/>
    <n v="20"/>
    <n v="36"/>
    <n v="5"/>
    <n v="8"/>
    <n v="35"/>
    <n v="111"/>
    <n v="76"/>
    <n v="0"/>
    <n v="0"/>
    <n v="0"/>
    <n v="0"/>
    <n v="0"/>
    <n v="0"/>
    <n v="0"/>
    <n v="1513"/>
    <n v="2087"/>
    <n v="3"/>
    <n v="0"/>
    <n v="0"/>
    <n v="0"/>
    <m/>
    <n v="0"/>
    <n v="9"/>
    <n v="7"/>
    <n v="3"/>
    <m/>
  </r>
  <r>
    <n v="261008021"/>
    <n v="5"/>
    <n v="2006"/>
    <d v="2006-10-08T00:00:00"/>
    <s v="SUN"/>
    <s v="DAL"/>
    <s v="PHI"/>
    <s v="DALvPHI"/>
    <x v="0"/>
    <n v="24"/>
    <n v="38"/>
    <n v="14"/>
    <s v="Lincoln Financial Field, Philadelphia, PA"/>
    <d v="2014-10-02T16:15:00"/>
    <s v="FOX"/>
    <n v="69268"/>
    <n v="2"/>
    <n v="1"/>
    <n v="3"/>
    <n v="1"/>
    <n v="23"/>
    <n v="16"/>
    <n v="7"/>
    <n v="2"/>
    <n v="18"/>
    <n v="12"/>
    <n v="1"/>
    <n v="0"/>
    <n v="2"/>
    <n v="0"/>
    <n v="369"/>
    <n v="406"/>
    <n v="223"/>
    <n v="354"/>
    <n v="18"/>
    <n v="18"/>
    <n v="38"/>
    <n v="33"/>
    <n v="146"/>
    <n v="52"/>
    <n v="39"/>
    <n v="18"/>
    <n v="7"/>
    <n v="3"/>
    <n v="49"/>
    <n v="116"/>
    <n v="67"/>
    <n v="5"/>
    <n v="2"/>
    <n v="7"/>
    <n v="2"/>
    <n v="2"/>
    <n v="3"/>
    <n v="0"/>
    <n v="2219"/>
    <n v="1381"/>
    <n v="7"/>
    <n v="14"/>
    <n v="0"/>
    <n v="3"/>
    <m/>
    <n v="10"/>
    <n v="7"/>
    <n v="7"/>
    <n v="14"/>
    <m/>
  </r>
  <r>
    <n v="261008022"/>
    <n v="5"/>
    <n v="2006"/>
    <d v="2006-10-08T00:00:00"/>
    <s v="SUN"/>
    <s v="KC"/>
    <s v="ARI"/>
    <s v="ARIvKC"/>
    <x v="0"/>
    <n v="23"/>
    <n v="20"/>
    <n v="3"/>
    <s v="U of Phoenix Stadium, Glendale, AZ"/>
    <d v="2014-10-02T16:05:00"/>
    <s v="CBS"/>
    <n v="63445"/>
    <n v="1"/>
    <n v="2"/>
    <n v="1"/>
    <n v="3"/>
    <n v="18"/>
    <n v="18"/>
    <n v="5"/>
    <n v="3"/>
    <n v="14"/>
    <n v="14"/>
    <n v="0"/>
    <n v="1"/>
    <n v="0"/>
    <n v="1"/>
    <n v="301"/>
    <n v="298"/>
    <n v="262"/>
    <n v="222"/>
    <n v="26"/>
    <n v="22"/>
    <n v="38"/>
    <n v="35"/>
    <n v="39"/>
    <n v="76"/>
    <n v="22"/>
    <n v="26"/>
    <n v="5"/>
    <n v="7"/>
    <n v="49"/>
    <n v="99"/>
    <n v="50"/>
    <n v="2"/>
    <n v="1"/>
    <n v="3"/>
    <n v="2"/>
    <n v="0"/>
    <n v="0"/>
    <n v="1"/>
    <n v="1771"/>
    <n v="1829"/>
    <n v="0"/>
    <n v="10"/>
    <n v="0"/>
    <n v="13"/>
    <m/>
    <n v="14"/>
    <n v="3"/>
    <n v="3"/>
    <n v="0"/>
    <m/>
  </r>
  <r>
    <n v="261008024"/>
    <n v="5"/>
    <n v="2006"/>
    <d v="2006-10-08T00:00:00"/>
    <s v="SUN"/>
    <s v="PIT"/>
    <s v="SD"/>
    <s v="PITvSD"/>
    <x v="0"/>
    <n v="13"/>
    <n v="23"/>
    <n v="10"/>
    <s v="Qualcomm Stadium, San Diego, CA"/>
    <d v="2014-10-02T20:15:00"/>
    <s v="NBC"/>
    <n v="67837"/>
    <n v="1"/>
    <n v="2"/>
    <n v="2"/>
    <n v="1"/>
    <n v="16"/>
    <n v="22"/>
    <n v="3"/>
    <n v="9"/>
    <n v="9"/>
    <n v="16"/>
    <n v="0"/>
    <n v="0"/>
    <n v="2"/>
    <n v="0"/>
    <n v="288"/>
    <n v="361"/>
    <n v="220"/>
    <n v="242"/>
    <n v="20"/>
    <n v="24"/>
    <n v="31"/>
    <n v="37"/>
    <n v="68"/>
    <n v="119"/>
    <n v="18"/>
    <n v="31"/>
    <n v="4"/>
    <n v="2"/>
    <n v="30"/>
    <n v="40"/>
    <n v="10"/>
    <n v="2"/>
    <n v="1"/>
    <n v="3"/>
    <n v="0"/>
    <n v="0"/>
    <n v="2"/>
    <n v="1"/>
    <n v="1568"/>
    <n v="2032"/>
    <n v="7"/>
    <n v="6"/>
    <n v="0"/>
    <n v="0"/>
    <m/>
    <n v="0"/>
    <n v="7"/>
    <n v="10"/>
    <n v="6"/>
    <m/>
  </r>
  <r>
    <n v="261008025"/>
    <n v="5"/>
    <n v="2006"/>
    <d v="2006-10-08T00:00:00"/>
    <s v="SUN"/>
    <s v="OAK"/>
    <s v="SF"/>
    <s v="OAKvSF"/>
    <x v="0"/>
    <n v="20"/>
    <n v="34"/>
    <n v="14"/>
    <s v="Monster Park, San Francisco, CA"/>
    <d v="2014-10-02T16:05:00"/>
    <s v="CBS"/>
    <n v="68368"/>
    <n v="0"/>
    <n v="3"/>
    <n v="1"/>
    <n v="3"/>
    <n v="18"/>
    <n v="18"/>
    <n v="3"/>
    <n v="5"/>
    <n v="9"/>
    <n v="11"/>
    <n v="1"/>
    <n v="0"/>
    <n v="1"/>
    <n v="2"/>
    <n v="370"/>
    <n v="330"/>
    <n v="216"/>
    <n v="165"/>
    <n v="18"/>
    <n v="15"/>
    <n v="32"/>
    <n v="19"/>
    <n v="154"/>
    <n v="165"/>
    <n v="23"/>
    <n v="41"/>
    <n v="5"/>
    <n v="3"/>
    <n v="35"/>
    <n v="55"/>
    <n v="20"/>
    <n v="5"/>
    <n v="1"/>
    <n v="6"/>
    <n v="1"/>
    <n v="0"/>
    <n v="4"/>
    <n v="1"/>
    <n v="1487"/>
    <n v="2113"/>
    <n v="3"/>
    <n v="10"/>
    <n v="0"/>
    <n v="7"/>
    <m/>
    <n v="7"/>
    <n v="0"/>
    <n v="14"/>
    <n v="13"/>
    <m/>
  </r>
  <r>
    <n v="261008029"/>
    <n v="5"/>
    <n v="2006"/>
    <d v="2006-10-08T00:00:00"/>
    <s v="SUN"/>
    <s v="CLE"/>
    <s v="CAR"/>
    <s v="CARvCLE"/>
    <x v="0"/>
    <n v="12"/>
    <n v="20"/>
    <n v="8"/>
    <s v="Bank of America Stadium, Charlotte, NC"/>
    <d v="2014-10-02T13:00:00"/>
    <s v="CBS"/>
    <n v="73520"/>
    <n v="1"/>
    <n v="3"/>
    <n v="2"/>
    <n v="2"/>
    <n v="17"/>
    <n v="15"/>
    <n v="2"/>
    <n v="0"/>
    <n v="14"/>
    <n v="11"/>
    <n v="0"/>
    <n v="0"/>
    <n v="0"/>
    <n v="0"/>
    <n v="248"/>
    <n v="288"/>
    <n v="157"/>
    <n v="169"/>
    <n v="26"/>
    <n v="20"/>
    <n v="43"/>
    <n v="29"/>
    <n v="91"/>
    <n v="119"/>
    <n v="23"/>
    <n v="28"/>
    <n v="7"/>
    <n v="4"/>
    <n v="70"/>
    <n v="104"/>
    <n v="34"/>
    <n v="3"/>
    <n v="0"/>
    <n v="3"/>
    <n v="1"/>
    <n v="0"/>
    <n v="2"/>
    <n v="0"/>
    <n v="1875"/>
    <n v="1725"/>
    <n v="3"/>
    <n v="0"/>
    <n v="3"/>
    <n v="6"/>
    <m/>
    <n v="7"/>
    <n v="7"/>
    <n v="3"/>
    <n v="3"/>
    <m/>
  </r>
  <r>
    <n v="261008030"/>
    <n v="5"/>
    <n v="2006"/>
    <d v="2006-10-08T00:00:00"/>
    <s v="SUN"/>
    <s v="NYJ"/>
    <s v="JAX"/>
    <s v="JAXvNYJ"/>
    <x v="0"/>
    <n v="0"/>
    <n v="41"/>
    <n v="41"/>
    <s v="EverBank Field, Jacksonville, FL"/>
    <d v="2014-10-02T16:05:00"/>
    <s v="CBS"/>
    <n v="66604"/>
    <n v="2"/>
    <n v="2"/>
    <n v="2"/>
    <n v="2"/>
    <n v="11"/>
    <n v="19"/>
    <n v="3"/>
    <n v="6"/>
    <n v="14"/>
    <n v="13"/>
    <n v="0"/>
    <n v="0"/>
    <n v="2"/>
    <n v="0"/>
    <n v="177"/>
    <n v="312"/>
    <n v="45"/>
    <n v="131"/>
    <n v="10"/>
    <n v="9"/>
    <n v="18"/>
    <n v="20"/>
    <n v="132"/>
    <n v="181"/>
    <n v="34"/>
    <n v="39"/>
    <n v="6"/>
    <n v="9"/>
    <n v="59"/>
    <n v="121"/>
    <n v="62"/>
    <n v="4"/>
    <n v="0"/>
    <n v="4"/>
    <n v="1"/>
    <n v="0"/>
    <n v="3"/>
    <n v="0"/>
    <n v="1678"/>
    <n v="1922"/>
    <n v="0"/>
    <n v="0"/>
    <n v="0"/>
    <n v="0"/>
    <m/>
    <n v="14"/>
    <n v="14"/>
    <n v="10"/>
    <n v="3"/>
    <m/>
  </r>
  <r>
    <n v="261009007"/>
    <n v="5"/>
    <n v="2006"/>
    <d v="2006-10-09T00:00:00"/>
    <s v="MON"/>
    <s v="BAL"/>
    <s v="DEN"/>
    <s v="BALvDEN"/>
    <x v="0"/>
    <n v="3"/>
    <n v="13"/>
    <n v="10"/>
    <s v="Invesco Field, Denver, CO"/>
    <d v="2014-10-02T20:30:00"/>
    <s v="ESPN"/>
    <m/>
    <n v="4"/>
    <n v="0"/>
    <n v="2"/>
    <n v="1"/>
    <n v="16"/>
    <n v="13"/>
    <n v="6"/>
    <n v="6"/>
    <n v="15"/>
    <n v="12"/>
    <n v="0"/>
    <n v="0"/>
    <n v="0"/>
    <n v="0"/>
    <n v="257"/>
    <n v="222"/>
    <n v="154"/>
    <n v="106"/>
    <n v="20"/>
    <n v="13"/>
    <n v="34"/>
    <n v="24"/>
    <n v="103"/>
    <n v="116"/>
    <n v="25"/>
    <n v="28"/>
    <n v="3"/>
    <n v="3"/>
    <n v="15"/>
    <n v="40"/>
    <n v="25"/>
    <n v="3"/>
    <n v="2"/>
    <n v="5"/>
    <n v="0"/>
    <n v="1"/>
    <n v="3"/>
    <n v="1"/>
    <n v="1898"/>
    <n v="1702"/>
    <n v="3"/>
    <n v="0"/>
    <n v="0"/>
    <n v="0"/>
    <m/>
    <n v="0"/>
    <n v="3"/>
    <n v="0"/>
    <n v="10"/>
    <m/>
  </r>
  <r>
    <n v="261015001"/>
    <n v="6"/>
    <n v="2006"/>
    <d v="2006-10-15T00:00:00"/>
    <s v="SUN"/>
    <s v="NYG"/>
    <s v="ATL"/>
    <s v="ATLvNYG"/>
    <x v="0"/>
    <n v="27"/>
    <n v="14"/>
    <n v="13"/>
    <s v="Georgia Dome, Atlanta, GA"/>
    <d v="2014-10-02T13:00:00"/>
    <s v="FOX"/>
    <n v="70840"/>
    <n v="2"/>
    <n v="2"/>
    <n v="3"/>
    <n v="1"/>
    <n v="28"/>
    <n v="16"/>
    <n v="4"/>
    <n v="6"/>
    <n v="11"/>
    <n v="15"/>
    <n v="0"/>
    <n v="0"/>
    <n v="0"/>
    <n v="1"/>
    <n v="439"/>
    <n v="377"/>
    <n v="180"/>
    <n v="154"/>
    <n v="17"/>
    <n v="14"/>
    <n v="30"/>
    <n v="27"/>
    <n v="259"/>
    <n v="223"/>
    <n v="38"/>
    <n v="26"/>
    <n v="5"/>
    <n v="4"/>
    <n v="45"/>
    <n v="85"/>
    <n v="40"/>
    <n v="2"/>
    <n v="2"/>
    <n v="4"/>
    <n v="0"/>
    <n v="1"/>
    <n v="2"/>
    <n v="1"/>
    <n v="2058"/>
    <n v="1542"/>
    <n v="0"/>
    <n v="3"/>
    <n v="14"/>
    <n v="10"/>
    <m/>
    <n v="0"/>
    <n v="7"/>
    <n v="7"/>
    <n v="0"/>
    <m/>
  </r>
  <r>
    <n v="261015006"/>
    <n v="6"/>
    <n v="2006"/>
    <d v="2006-10-15T00:00:00"/>
    <s v="SUN"/>
    <s v="HOU"/>
    <s v="DAL"/>
    <s v="DALvHOU"/>
    <x v="0"/>
    <n v="6"/>
    <n v="34"/>
    <n v="28"/>
    <s v="Texas Stadium, Irving, TX"/>
    <d v="2014-10-02T13:00:00"/>
    <s v="CBS"/>
    <n v="63186"/>
    <n v="1"/>
    <n v="3"/>
    <n v="2"/>
    <n v="2"/>
    <n v="12"/>
    <n v="21"/>
    <n v="3"/>
    <n v="8"/>
    <n v="13"/>
    <n v="16"/>
    <n v="1"/>
    <n v="1"/>
    <n v="1"/>
    <n v="2"/>
    <n v="232"/>
    <n v="354"/>
    <n v="198"/>
    <n v="184"/>
    <n v="23"/>
    <n v="19"/>
    <n v="38"/>
    <n v="30"/>
    <n v="34"/>
    <n v="170"/>
    <n v="17"/>
    <n v="37"/>
    <n v="7"/>
    <n v="9"/>
    <n v="42"/>
    <n v="115"/>
    <n v="73"/>
    <n v="3"/>
    <n v="0"/>
    <n v="3"/>
    <n v="1"/>
    <n v="0"/>
    <n v="2"/>
    <n v="0"/>
    <n v="1486"/>
    <n v="2114"/>
    <n v="3"/>
    <n v="3"/>
    <n v="0"/>
    <n v="0"/>
    <m/>
    <n v="0"/>
    <n v="3"/>
    <n v="14"/>
    <n v="17"/>
    <m/>
  </r>
  <r>
    <n v="261015007"/>
    <n v="6"/>
    <n v="2006"/>
    <d v="2006-10-15T00:00:00"/>
    <s v="SUN"/>
    <s v="OAK"/>
    <s v="DEN"/>
    <s v="DENvOAK"/>
    <x v="0"/>
    <n v="3"/>
    <n v="13"/>
    <n v="10"/>
    <s v="Invesco Field, Denver, CO"/>
    <d v="2014-10-02T20:15:00"/>
    <s v="NBC"/>
    <n v="75707"/>
    <n v="0"/>
    <n v="4"/>
    <n v="3"/>
    <n v="1"/>
    <n v="14"/>
    <n v="15"/>
    <n v="4"/>
    <n v="5"/>
    <n v="13"/>
    <n v="11"/>
    <n v="1"/>
    <n v="0"/>
    <n v="2"/>
    <n v="0"/>
    <n v="244"/>
    <n v="235"/>
    <n v="159"/>
    <n v="91"/>
    <n v="13"/>
    <n v="11"/>
    <n v="26"/>
    <n v="18"/>
    <n v="85"/>
    <n v="144"/>
    <n v="30"/>
    <n v="31"/>
    <n v="13"/>
    <n v="5"/>
    <n v="95"/>
    <n v="134"/>
    <n v="39"/>
    <n v="2"/>
    <n v="1"/>
    <n v="3"/>
    <n v="1"/>
    <n v="1"/>
    <n v="1"/>
    <n v="0"/>
    <n v="1896"/>
    <n v="1704"/>
    <n v="0"/>
    <n v="0"/>
    <n v="3"/>
    <n v="0"/>
    <m/>
    <n v="7"/>
    <n v="6"/>
    <n v="0"/>
    <n v="0"/>
    <m/>
  </r>
  <r>
    <n v="261015008"/>
    <n v="6"/>
    <n v="2006"/>
    <d v="2006-10-15T00:00:00"/>
    <s v="SUN"/>
    <s v="BUF"/>
    <s v="DET"/>
    <s v="BUFvDET"/>
    <x v="0"/>
    <n v="17"/>
    <n v="20"/>
    <n v="3"/>
    <s v="Ford Field, Detroit, MI"/>
    <d v="2014-10-02T13:00:00"/>
    <s v="CBS"/>
    <n v="60704"/>
    <n v="2"/>
    <n v="3"/>
    <n v="0"/>
    <n v="5"/>
    <n v="16"/>
    <n v="21"/>
    <n v="3"/>
    <n v="3"/>
    <n v="11"/>
    <n v="12"/>
    <n v="0"/>
    <n v="0"/>
    <n v="0"/>
    <n v="1"/>
    <n v="242"/>
    <n v="397"/>
    <n v="157"/>
    <n v="262"/>
    <n v="21"/>
    <n v="24"/>
    <n v="34"/>
    <n v="36"/>
    <n v="85"/>
    <n v="135"/>
    <n v="21"/>
    <n v="27"/>
    <n v="2"/>
    <n v="6"/>
    <n v="20"/>
    <n v="60"/>
    <n v="40"/>
    <n v="3"/>
    <n v="1"/>
    <n v="4"/>
    <n v="2"/>
    <n v="0"/>
    <n v="1"/>
    <n v="1"/>
    <n v="1699"/>
    <n v="1901"/>
    <n v="0"/>
    <n v="10"/>
    <n v="0"/>
    <n v="7"/>
    <m/>
    <n v="10"/>
    <n v="7"/>
    <n v="0"/>
    <n v="3"/>
    <m/>
  </r>
  <r>
    <n v="261015014"/>
    <n v="6"/>
    <n v="2006"/>
    <d v="2006-10-15T00:00:00"/>
    <s v="SUN"/>
    <s v="SEA"/>
    <s v="STL"/>
    <s v="SEAvSTL"/>
    <x v="0"/>
    <n v="30"/>
    <n v="28"/>
    <n v="2"/>
    <s v="Edward Jones Dome, St. Louis, MO"/>
    <d v="2014-10-02T13:00:00"/>
    <s v="FOX"/>
    <n v="65592"/>
    <n v="3"/>
    <n v="1"/>
    <n v="4"/>
    <n v="1"/>
    <n v="20"/>
    <n v="21"/>
    <n v="9"/>
    <n v="8"/>
    <n v="17"/>
    <n v="15"/>
    <n v="0"/>
    <n v="0"/>
    <n v="0"/>
    <n v="0"/>
    <n v="393"/>
    <n v="419"/>
    <n v="268"/>
    <n v="360"/>
    <n v="19"/>
    <n v="26"/>
    <n v="34"/>
    <n v="39"/>
    <n v="125"/>
    <n v="59"/>
    <n v="28"/>
    <n v="22"/>
    <n v="10"/>
    <n v="6"/>
    <n v="65"/>
    <n v="137"/>
    <n v="72"/>
    <n v="1"/>
    <n v="2"/>
    <n v="3"/>
    <n v="1"/>
    <n v="1"/>
    <n v="0"/>
    <n v="1"/>
    <n v="1675"/>
    <n v="1925"/>
    <n v="7"/>
    <n v="0"/>
    <n v="7"/>
    <n v="16"/>
    <m/>
    <n v="7"/>
    <n v="14"/>
    <n v="0"/>
    <n v="7"/>
    <m/>
  </r>
  <r>
    <n v="261015018"/>
    <n v="6"/>
    <n v="2006"/>
    <d v="2006-10-15T00:00:00"/>
    <s v="SUN"/>
    <s v="PHI"/>
    <s v="NO"/>
    <s v="NOvPHI"/>
    <x v="0"/>
    <n v="24"/>
    <n v="27"/>
    <n v="3"/>
    <s v="Mercedes-Benz Superdome, New Orleans, LA"/>
    <d v="2014-10-02T13:00:00"/>
    <s v="FOX"/>
    <n v="68269"/>
    <n v="4"/>
    <n v="1"/>
    <n v="4"/>
    <n v="1"/>
    <n v="20"/>
    <n v="22"/>
    <n v="3"/>
    <n v="8"/>
    <n v="10"/>
    <n v="16"/>
    <n v="0"/>
    <n v="0"/>
    <n v="0"/>
    <n v="0"/>
    <n v="325"/>
    <n v="373"/>
    <n v="226"/>
    <n v="275"/>
    <n v="19"/>
    <n v="27"/>
    <n v="32"/>
    <n v="38"/>
    <n v="99"/>
    <n v="98"/>
    <n v="19"/>
    <n v="30"/>
    <n v="8"/>
    <n v="7"/>
    <n v="67"/>
    <n v="131"/>
    <n v="64"/>
    <n v="2"/>
    <n v="2"/>
    <n v="4"/>
    <n v="1"/>
    <n v="0"/>
    <n v="1"/>
    <n v="2"/>
    <n v="1557"/>
    <n v="2043"/>
    <n v="0"/>
    <n v="3"/>
    <n v="14"/>
    <n v="7"/>
    <m/>
    <n v="10"/>
    <n v="7"/>
    <n v="0"/>
    <n v="10"/>
    <m/>
  </r>
  <r>
    <n v="261015020"/>
    <n v="6"/>
    <n v="2006"/>
    <d v="2006-10-15T00:00:00"/>
    <s v="SUN"/>
    <s v="MIA"/>
    <s v="NYJ"/>
    <s v="MIAvNYJ"/>
    <x v="1"/>
    <n v="17"/>
    <n v="20"/>
    <n v="3"/>
    <s v="Giants Stadium, East Rutherford, NJ"/>
    <d v="2014-10-02T16:15:00"/>
    <s v="CBS"/>
    <n v="77439"/>
    <n v="1"/>
    <n v="4"/>
    <n v="2"/>
    <n v="3"/>
    <n v="24"/>
    <n v="15"/>
    <n v="8"/>
    <n v="4"/>
    <n v="15"/>
    <n v="13"/>
    <n v="0"/>
    <n v="0"/>
    <n v="1"/>
    <n v="0"/>
    <n v="395"/>
    <n v="272"/>
    <n v="266"/>
    <n v="169"/>
    <n v="27"/>
    <n v="17"/>
    <n v="43"/>
    <n v="29"/>
    <n v="129"/>
    <n v="103"/>
    <n v="29"/>
    <n v="27"/>
    <n v="6"/>
    <n v="8"/>
    <n v="61"/>
    <n v="131"/>
    <n v="70"/>
    <n v="3"/>
    <n v="0"/>
    <n v="3"/>
    <n v="1"/>
    <n v="0"/>
    <n v="2"/>
    <n v="0"/>
    <n v="1904"/>
    <n v="1696"/>
    <n v="0"/>
    <n v="0"/>
    <n v="3"/>
    <n v="14"/>
    <m/>
    <n v="3"/>
    <n v="0"/>
    <n v="10"/>
    <n v="7"/>
    <m/>
  </r>
  <r>
    <n v="261015023"/>
    <n v="6"/>
    <n v="2006"/>
    <d v="2006-10-15T00:00:00"/>
    <s v="SUN"/>
    <s v="KC"/>
    <s v="PIT"/>
    <s v="KCvPIT"/>
    <x v="0"/>
    <n v="7"/>
    <n v="45"/>
    <n v="38"/>
    <s v="Heinz Field, Pittsburgh, PA"/>
    <d v="2014-10-02T16:15:00"/>
    <s v="CBS"/>
    <n v="64727"/>
    <n v="2"/>
    <n v="2"/>
    <n v="1"/>
    <n v="3"/>
    <n v="14"/>
    <n v="23"/>
    <n v="5"/>
    <n v="8"/>
    <n v="14"/>
    <n v="13"/>
    <n v="0"/>
    <n v="1"/>
    <n v="1"/>
    <n v="1"/>
    <n v="213"/>
    <n v="457"/>
    <n v="175"/>
    <n v="238"/>
    <n v="19"/>
    <n v="17"/>
    <n v="39"/>
    <n v="20"/>
    <n v="38"/>
    <n v="219"/>
    <n v="19"/>
    <n v="42"/>
    <n v="6"/>
    <n v="5"/>
    <n v="50"/>
    <n v="91"/>
    <n v="41"/>
    <n v="3"/>
    <n v="1"/>
    <n v="4"/>
    <n v="0"/>
    <n v="1"/>
    <n v="3"/>
    <n v="0"/>
    <n v="1529"/>
    <n v="2071"/>
    <n v="0"/>
    <n v="0"/>
    <n v="7"/>
    <n v="0"/>
    <m/>
    <n v="14"/>
    <n v="17"/>
    <n v="0"/>
    <n v="14"/>
    <m/>
  </r>
  <r>
    <n v="261015025"/>
    <n v="6"/>
    <n v="2006"/>
    <d v="2006-10-15T00:00:00"/>
    <s v="SUN"/>
    <s v="SD"/>
    <s v="SF"/>
    <s v="SDvSF"/>
    <x v="0"/>
    <n v="48"/>
    <n v="19"/>
    <n v="29"/>
    <s v="Monster Park, San Francisco, CA"/>
    <d v="2014-10-02T16:15:00"/>
    <s v="CBS"/>
    <n v="68137"/>
    <n v="3"/>
    <n v="1"/>
    <n v="2"/>
    <n v="3"/>
    <n v="30"/>
    <n v="15"/>
    <n v="12"/>
    <n v="4"/>
    <n v="15"/>
    <n v="11"/>
    <n v="0"/>
    <n v="0"/>
    <n v="0"/>
    <n v="1"/>
    <n v="421"/>
    <n v="306"/>
    <n v="334"/>
    <n v="214"/>
    <n v="29"/>
    <n v="20"/>
    <n v="39"/>
    <n v="31"/>
    <n v="87"/>
    <n v="92"/>
    <n v="30"/>
    <n v="14"/>
    <n v="6"/>
    <n v="9"/>
    <n v="51"/>
    <n v="167"/>
    <n v="116"/>
    <n v="0"/>
    <n v="2"/>
    <n v="2"/>
    <n v="0"/>
    <n v="1"/>
    <n v="0"/>
    <n v="1"/>
    <n v="2148"/>
    <n v="1452"/>
    <n v="14"/>
    <n v="21"/>
    <n v="3"/>
    <n v="10"/>
    <m/>
    <n v="7"/>
    <n v="12"/>
    <n v="0"/>
    <n v="0"/>
    <m/>
  </r>
  <r>
    <n v="261015027"/>
    <n v="6"/>
    <n v="2006"/>
    <d v="2006-10-15T00:00:00"/>
    <s v="SUN"/>
    <s v="CIN"/>
    <s v="TB"/>
    <s v="CINvTB"/>
    <x v="0"/>
    <n v="13"/>
    <n v="14"/>
    <n v="1"/>
    <s v="Raymond James Stadium, Tampa, FL"/>
    <d v="2014-10-02T13:00:00"/>
    <s v="CBS"/>
    <n v="65732"/>
    <n v="3"/>
    <n v="1"/>
    <n v="0"/>
    <n v="4"/>
    <n v="14"/>
    <n v="21"/>
    <n v="3"/>
    <n v="6"/>
    <n v="14"/>
    <n v="16"/>
    <n v="0"/>
    <n v="1"/>
    <n v="1"/>
    <n v="1"/>
    <n v="314"/>
    <n v="310"/>
    <n v="261"/>
    <n v="184"/>
    <n v="24"/>
    <n v="25"/>
    <n v="37"/>
    <n v="44"/>
    <n v="53"/>
    <n v="126"/>
    <n v="20"/>
    <n v="25"/>
    <n v="10"/>
    <n v="9"/>
    <n v="84"/>
    <n v="159"/>
    <n v="75"/>
    <n v="0"/>
    <n v="1"/>
    <n v="1"/>
    <n v="0"/>
    <n v="0"/>
    <n v="0"/>
    <n v="1"/>
    <n v="1493"/>
    <n v="2107"/>
    <n v="0"/>
    <n v="7"/>
    <n v="3"/>
    <n v="3"/>
    <m/>
    <n v="0"/>
    <n v="0"/>
    <n v="7"/>
    <n v="7"/>
    <m/>
  </r>
  <r>
    <n v="261015028"/>
    <n v="6"/>
    <n v="2006"/>
    <d v="2006-10-15T00:00:00"/>
    <s v="SUN"/>
    <s v="TEN"/>
    <s v="WSH"/>
    <s v="TENvWSH"/>
    <x v="0"/>
    <n v="25"/>
    <n v="22"/>
    <n v="3"/>
    <s v="FedEx Field, Landover, MD"/>
    <d v="2014-10-02T13:00:00"/>
    <s v="CBS"/>
    <n v="88550"/>
    <n v="0"/>
    <n v="5"/>
    <n v="2"/>
    <n v="3"/>
    <n v="21"/>
    <n v="18"/>
    <n v="4"/>
    <n v="5"/>
    <n v="15"/>
    <n v="12"/>
    <n v="1"/>
    <n v="0"/>
    <n v="1"/>
    <n v="0"/>
    <n v="344"/>
    <n v="305"/>
    <n v="151"/>
    <n v="180"/>
    <n v="13"/>
    <n v="16"/>
    <n v="25"/>
    <n v="30"/>
    <n v="193"/>
    <n v="125"/>
    <n v="42"/>
    <n v="26"/>
    <n v="5"/>
    <n v="6"/>
    <n v="51"/>
    <n v="97"/>
    <n v="46"/>
    <n v="0"/>
    <n v="2"/>
    <n v="2"/>
    <n v="0"/>
    <n v="1"/>
    <n v="0"/>
    <n v="1"/>
    <n v="2140"/>
    <n v="1460"/>
    <n v="3"/>
    <n v="10"/>
    <n v="9"/>
    <n v="3"/>
    <m/>
    <n v="7"/>
    <n v="7"/>
    <n v="0"/>
    <n v="8"/>
    <m/>
  </r>
  <r>
    <n v="261015033"/>
    <n v="6"/>
    <n v="2006"/>
    <d v="2006-10-15T00:00:00"/>
    <s v="SUN"/>
    <s v="CAR"/>
    <s v="BAL"/>
    <s v="BALvCAR"/>
    <x v="0"/>
    <n v="23"/>
    <n v="21"/>
    <n v="2"/>
    <s v="M&amp;T Bank Stadium, Baltimore, MD"/>
    <d v="2014-10-02T13:00:00"/>
    <s v="FOX"/>
    <n v="70762"/>
    <n v="3"/>
    <n v="2"/>
    <n v="4"/>
    <n v="1"/>
    <n v="20"/>
    <n v="16"/>
    <n v="7"/>
    <n v="5"/>
    <n v="15"/>
    <n v="15"/>
    <n v="0"/>
    <n v="2"/>
    <n v="0"/>
    <n v="2"/>
    <n v="414"/>
    <n v="292"/>
    <n v="356"/>
    <n v="212"/>
    <n v="24"/>
    <n v="19"/>
    <n v="39"/>
    <n v="35"/>
    <n v="58"/>
    <n v="80"/>
    <n v="30"/>
    <n v="22"/>
    <n v="4"/>
    <n v="5"/>
    <n v="20"/>
    <n v="60"/>
    <n v="40"/>
    <n v="3"/>
    <n v="3"/>
    <n v="6"/>
    <n v="1"/>
    <n v="1"/>
    <n v="2"/>
    <n v="2"/>
    <n v="2029"/>
    <n v="1571"/>
    <n v="3"/>
    <n v="10"/>
    <n v="0"/>
    <n v="10"/>
    <m/>
    <n v="0"/>
    <n v="7"/>
    <n v="0"/>
    <n v="14"/>
    <m/>
  </r>
  <r>
    <n v="261016022"/>
    <n v="6"/>
    <n v="2006"/>
    <d v="2006-10-16T00:00:00"/>
    <s v="MON"/>
    <s v="CHI"/>
    <s v="ARI"/>
    <s v="ARIvCHI"/>
    <x v="0"/>
    <n v="24"/>
    <n v="23"/>
    <n v="1"/>
    <s v="U of Phoenix Stadium, Glendale, AZ"/>
    <d v="2014-10-02T20:30:00"/>
    <s v="ESPN"/>
    <n v="63977"/>
    <n v="5"/>
    <n v="0"/>
    <n v="1"/>
    <n v="4"/>
    <n v="9"/>
    <n v="17"/>
    <n v="4"/>
    <n v="6"/>
    <n v="14"/>
    <n v="20"/>
    <n v="0"/>
    <n v="0"/>
    <n v="1"/>
    <n v="0"/>
    <n v="168"/>
    <n v="286"/>
    <n v="130"/>
    <n v="220"/>
    <n v="14"/>
    <n v="24"/>
    <n v="37"/>
    <n v="42"/>
    <n v="38"/>
    <n v="66"/>
    <n v="16"/>
    <n v="38"/>
    <n v="6"/>
    <n v="9"/>
    <n v="50"/>
    <n v="115"/>
    <n v="65"/>
    <n v="6"/>
    <n v="2"/>
    <n v="8"/>
    <n v="2"/>
    <n v="2"/>
    <n v="4"/>
    <n v="0"/>
    <n v="1217"/>
    <n v="2383"/>
    <n v="0"/>
    <n v="0"/>
    <n v="10"/>
    <n v="14"/>
    <m/>
    <n v="14"/>
    <n v="6"/>
    <n v="3"/>
    <n v="0"/>
    <m/>
  </r>
  <r>
    <n v="261022001"/>
    <n v="7"/>
    <n v="2006"/>
    <d v="2006-10-22T00:00:00"/>
    <s v="SUN"/>
    <s v="PIT"/>
    <s v="ATL"/>
    <s v="ATLvPIT"/>
    <x v="0"/>
    <n v="38"/>
    <n v="41"/>
    <n v="3"/>
    <s v="Georgia Dome, Atlanta, GA"/>
    <d v="2014-10-02T13:00:00"/>
    <s v="CBS"/>
    <n v="71154"/>
    <n v="2"/>
    <n v="3"/>
    <n v="3"/>
    <n v="2"/>
    <n v="27"/>
    <n v="24"/>
    <n v="7"/>
    <n v="8"/>
    <n v="11"/>
    <n v="16"/>
    <n v="0"/>
    <n v="0"/>
    <n v="0"/>
    <n v="0"/>
    <n v="473"/>
    <n v="399"/>
    <n v="418"/>
    <n v="226"/>
    <n v="24"/>
    <n v="18"/>
    <n v="35"/>
    <n v="30"/>
    <n v="55"/>
    <n v="173"/>
    <n v="26"/>
    <n v="39"/>
    <n v="9"/>
    <n v="6"/>
    <n v="65"/>
    <n v="105"/>
    <n v="40"/>
    <n v="3"/>
    <n v="2"/>
    <n v="5"/>
    <n v="3"/>
    <n v="0"/>
    <n v="0"/>
    <n v="2"/>
    <n v="1853"/>
    <n v="2163"/>
    <n v="10"/>
    <n v="14"/>
    <n v="7"/>
    <n v="7"/>
    <n v="0"/>
    <n v="7"/>
    <n v="14"/>
    <n v="14"/>
    <n v="3"/>
    <n v="3"/>
  </r>
  <r>
    <n v="261022002"/>
    <n v="7"/>
    <n v="2006"/>
    <d v="2006-10-22T00:00:00"/>
    <s v="SUN"/>
    <s v="NE"/>
    <s v="BUF"/>
    <s v="BUFvNE"/>
    <x v="0"/>
    <n v="28"/>
    <n v="6"/>
    <n v="22"/>
    <s v="Ralph Wilson Stadium, Buffalo, NY"/>
    <d v="2014-10-02T13:00:00"/>
    <s v="CBS"/>
    <n v="72180"/>
    <n v="4"/>
    <n v="1"/>
    <n v="2"/>
    <n v="4"/>
    <n v="18"/>
    <n v="13"/>
    <n v="8"/>
    <n v="4"/>
    <n v="15"/>
    <n v="12"/>
    <n v="0"/>
    <n v="0"/>
    <n v="0"/>
    <n v="0"/>
    <n v="265"/>
    <n v="255"/>
    <n v="171"/>
    <n v="180"/>
    <n v="18"/>
    <n v="16"/>
    <n v="27"/>
    <n v="25"/>
    <n v="94"/>
    <n v="75"/>
    <n v="27"/>
    <n v="25"/>
    <n v="3"/>
    <n v="9"/>
    <n v="25"/>
    <n v="92"/>
    <n v="67"/>
    <n v="0"/>
    <n v="4"/>
    <n v="4"/>
    <n v="0"/>
    <n v="3"/>
    <n v="0"/>
    <n v="1"/>
    <n v="1900"/>
    <n v="1700"/>
    <n v="14"/>
    <n v="0"/>
    <n v="7"/>
    <n v="7"/>
    <m/>
    <n v="3"/>
    <n v="0"/>
    <n v="0"/>
    <n v="3"/>
    <m/>
  </r>
  <r>
    <n v="261022004"/>
    <n v="7"/>
    <n v="2006"/>
    <d v="2006-10-22T00:00:00"/>
    <s v="SUN"/>
    <s v="CAR"/>
    <s v="CIN"/>
    <s v="CARvCIN"/>
    <x v="0"/>
    <n v="14"/>
    <n v="17"/>
    <n v="3"/>
    <s v="Paul Brown Stadium, Cincinnati, OH"/>
    <d v="2014-10-02T13:00:00"/>
    <s v="FOX"/>
    <n v="65964"/>
    <n v="4"/>
    <n v="2"/>
    <n v="3"/>
    <n v="2"/>
    <n v="17"/>
    <n v="22"/>
    <n v="2"/>
    <n v="6"/>
    <n v="11"/>
    <n v="16"/>
    <n v="0"/>
    <n v="1"/>
    <n v="0"/>
    <n v="1"/>
    <n v="277"/>
    <n v="342"/>
    <n v="217"/>
    <n v="230"/>
    <n v="20"/>
    <n v="23"/>
    <n v="34"/>
    <n v="39"/>
    <n v="60"/>
    <n v="112"/>
    <n v="16"/>
    <n v="30"/>
    <n v="8"/>
    <n v="5"/>
    <n v="41"/>
    <n v="96"/>
    <n v="55"/>
    <n v="1"/>
    <n v="0"/>
    <n v="1"/>
    <n v="0"/>
    <n v="0"/>
    <n v="1"/>
    <n v="0"/>
    <n v="1528"/>
    <n v="2072"/>
    <n v="7"/>
    <n v="7"/>
    <n v="0"/>
    <n v="0"/>
    <m/>
    <n v="0"/>
    <n v="7"/>
    <n v="3"/>
    <n v="7"/>
    <m/>
  </r>
  <r>
    <n v="261022005"/>
    <n v="7"/>
    <n v="2006"/>
    <d v="2006-10-22T00:00:00"/>
    <s v="SUN"/>
    <s v="DEN"/>
    <s v="CLE"/>
    <s v="CLEvDEN"/>
    <x v="0"/>
    <n v="17"/>
    <n v="7"/>
    <n v="10"/>
    <s v="Cleveland Browns Stadium, Cleveland, OH"/>
    <d v="2014-10-02T16:05:00"/>
    <s v="CBS"/>
    <n v="73024"/>
    <n v="4"/>
    <n v="1"/>
    <n v="1"/>
    <n v="4"/>
    <n v="22"/>
    <n v="10"/>
    <n v="9"/>
    <n v="1"/>
    <n v="20"/>
    <n v="11"/>
    <n v="1"/>
    <n v="0"/>
    <n v="1"/>
    <n v="3"/>
    <n v="347"/>
    <n v="165"/>
    <n v="197"/>
    <n v="131"/>
    <n v="20"/>
    <n v="19"/>
    <n v="41"/>
    <n v="33"/>
    <n v="150"/>
    <n v="34"/>
    <n v="37"/>
    <n v="13"/>
    <n v="3"/>
    <n v="2"/>
    <n v="30"/>
    <n v="40"/>
    <n v="10"/>
    <n v="2"/>
    <n v="3"/>
    <n v="5"/>
    <n v="0"/>
    <n v="2"/>
    <n v="2"/>
    <n v="1"/>
    <n v="2235"/>
    <n v="1365"/>
    <n v="0"/>
    <n v="10"/>
    <n v="7"/>
    <n v="0"/>
    <m/>
    <n v="0"/>
    <n v="0"/>
    <n v="0"/>
    <n v="7"/>
    <m/>
  </r>
  <r>
    <n v="261022011"/>
    <n v="7"/>
    <n v="2006"/>
    <d v="2006-10-22T00:00:00"/>
    <s v="SUN"/>
    <s v="WSH"/>
    <s v="IND"/>
    <s v="INDvWSH"/>
    <x v="0"/>
    <n v="22"/>
    <n v="36"/>
    <n v="14"/>
    <s v=""/>
    <d v="2014-10-02T16:15:00"/>
    <s v="FOX"/>
    <n v="57724"/>
    <n v="2"/>
    <n v="4"/>
    <n v="5"/>
    <n v="0"/>
    <n v="19"/>
    <n v="25"/>
    <n v="6"/>
    <n v="5"/>
    <n v="14"/>
    <n v="10"/>
    <n v="2"/>
    <n v="0"/>
    <n v="2"/>
    <n v="0"/>
    <n v="325"/>
    <n v="452"/>
    <n v="211"/>
    <n v="342"/>
    <n v="27"/>
    <n v="25"/>
    <n v="37"/>
    <n v="35"/>
    <n v="114"/>
    <n v="110"/>
    <n v="24"/>
    <n v="25"/>
    <n v="10"/>
    <n v="3"/>
    <n v="91"/>
    <n v="118"/>
    <n v="27"/>
    <n v="0"/>
    <n v="0"/>
    <n v="0"/>
    <n v="0"/>
    <n v="0"/>
    <n v="0"/>
    <n v="0"/>
    <n v="1854"/>
    <n v="1746"/>
    <n v="0"/>
    <n v="14"/>
    <n v="0"/>
    <n v="8"/>
    <m/>
    <n v="7"/>
    <n v="6"/>
    <n v="20"/>
    <n v="3"/>
    <m/>
  </r>
  <r>
    <n v="261022012"/>
    <n v="7"/>
    <n v="2006"/>
    <d v="2006-10-22T00:00:00"/>
    <s v="SUN"/>
    <s v="SD"/>
    <s v="KC"/>
    <s v="KCvSD"/>
    <x v="0"/>
    <n v="27"/>
    <n v="30"/>
    <n v="3"/>
    <s v="Arrowhead Stadium, Kansas City, MO"/>
    <d v="2014-10-02T13:00:00"/>
    <s v="CBS"/>
    <n v="77752"/>
    <n v="4"/>
    <n v="1"/>
    <n v="2"/>
    <n v="3"/>
    <n v="22"/>
    <n v="19"/>
    <n v="6"/>
    <n v="6"/>
    <n v="15"/>
    <n v="13"/>
    <n v="1"/>
    <n v="0"/>
    <n v="1"/>
    <n v="0"/>
    <n v="349"/>
    <n v="355"/>
    <n v="252"/>
    <n v="221"/>
    <n v="26"/>
    <n v="15"/>
    <n v="44"/>
    <n v="27"/>
    <n v="97"/>
    <n v="134"/>
    <n v="23"/>
    <n v="30"/>
    <n v="7"/>
    <n v="6"/>
    <n v="60"/>
    <n v="110"/>
    <n v="50"/>
    <n v="3"/>
    <n v="1"/>
    <n v="4"/>
    <n v="2"/>
    <n v="1"/>
    <n v="1"/>
    <n v="0"/>
    <n v="1862"/>
    <n v="1738"/>
    <n v="0"/>
    <n v="6"/>
    <n v="7"/>
    <n v="14"/>
    <m/>
    <n v="14"/>
    <n v="6"/>
    <n v="7"/>
    <n v="3"/>
    <m/>
  </r>
  <r>
    <n v="261022013"/>
    <n v="7"/>
    <n v="2006"/>
    <d v="2006-10-22T00:00:00"/>
    <s v="SUN"/>
    <s v="ARI"/>
    <s v="OAK"/>
    <s v="ARIvOAK"/>
    <x v="0"/>
    <n v="9"/>
    <n v="22"/>
    <n v="13"/>
    <s v=""/>
    <d v="2014-10-02T16:15:00"/>
    <s v="FOX"/>
    <m/>
    <n v="1"/>
    <n v="5"/>
    <n v="0"/>
    <n v="5"/>
    <n v="9"/>
    <n v="21"/>
    <n v="1"/>
    <n v="13"/>
    <n v="11"/>
    <n v="20"/>
    <n v="0"/>
    <n v="0"/>
    <n v="1"/>
    <n v="1"/>
    <n v="224"/>
    <n v="395"/>
    <n v="174"/>
    <n v="258"/>
    <n v="13"/>
    <n v="19"/>
    <n v="32"/>
    <n v="35"/>
    <n v="50"/>
    <n v="137"/>
    <n v="20"/>
    <n v="37"/>
    <n v="4"/>
    <n v="8"/>
    <n v="25"/>
    <n v="95"/>
    <n v="70"/>
    <n v="2"/>
    <n v="5"/>
    <n v="7"/>
    <n v="0"/>
    <n v="3"/>
    <n v="2"/>
    <n v="2"/>
    <n v="1379"/>
    <n v="2221"/>
    <n v="0"/>
    <n v="3"/>
    <n v="3"/>
    <n v="3"/>
    <m/>
    <n v="14"/>
    <n v="3"/>
    <n v="5"/>
    <n v="0"/>
    <m/>
  </r>
  <r>
    <n v="261022015"/>
    <n v="7"/>
    <n v="2006"/>
    <d v="2006-10-22T00:00:00"/>
    <s v="SUN"/>
    <s v="GB"/>
    <s v="MIA"/>
    <s v="GBvMIA"/>
    <x v="0"/>
    <n v="34"/>
    <n v="24"/>
    <n v="10"/>
    <s v=""/>
    <d v="2014-10-02T13:00:00"/>
    <s v="FOX"/>
    <n v="73548"/>
    <n v="1"/>
    <n v="4"/>
    <n v="1"/>
    <n v="5"/>
    <n v="19"/>
    <n v="26"/>
    <n v="4"/>
    <n v="7"/>
    <n v="15"/>
    <n v="18"/>
    <n v="2"/>
    <n v="3"/>
    <n v="2"/>
    <n v="3"/>
    <n v="346"/>
    <n v="448"/>
    <n v="191"/>
    <n v="381"/>
    <n v="19"/>
    <n v="33"/>
    <n v="35"/>
    <n v="62"/>
    <n v="155"/>
    <n v="67"/>
    <n v="29"/>
    <n v="17"/>
    <n v="9"/>
    <n v="8"/>
    <n v="74"/>
    <n v="144"/>
    <n v="70"/>
    <n v="1"/>
    <n v="3"/>
    <n v="4"/>
    <n v="1"/>
    <n v="0"/>
    <n v="0"/>
    <n v="3"/>
    <n v="1679"/>
    <n v="1921"/>
    <n v="0"/>
    <n v="6"/>
    <n v="14"/>
    <n v="14"/>
    <m/>
    <n v="7"/>
    <n v="3"/>
    <n v="3"/>
    <n v="11"/>
    <m/>
  </r>
  <r>
    <n v="261022020"/>
    <n v="7"/>
    <n v="2006"/>
    <d v="2006-10-22T00:00:00"/>
    <s v="SUN"/>
    <s v="DET"/>
    <s v="NYJ"/>
    <s v="DETvNYJ"/>
    <x v="0"/>
    <n v="24"/>
    <n v="31"/>
    <n v="7"/>
    <s v="Giants Stadium, East Rutherford, NJ"/>
    <d v="2014-10-02T13:00:00"/>
    <s v="FOX"/>
    <n v="76953"/>
    <n v="1"/>
    <n v="5"/>
    <n v="3"/>
    <n v="3"/>
    <n v="22"/>
    <n v="27"/>
    <n v="4"/>
    <n v="8"/>
    <n v="10"/>
    <n v="12"/>
    <n v="2"/>
    <n v="0"/>
    <n v="2"/>
    <n v="0"/>
    <n v="386"/>
    <n v="398"/>
    <n v="261"/>
    <n v="177"/>
    <n v="22"/>
    <n v="16"/>
    <n v="36"/>
    <n v="22"/>
    <n v="125"/>
    <n v="221"/>
    <n v="22"/>
    <n v="42"/>
    <n v="9"/>
    <n v="2"/>
    <n v="60"/>
    <n v="80"/>
    <n v="20"/>
    <n v="2"/>
    <n v="1"/>
    <n v="3"/>
    <n v="0"/>
    <n v="0"/>
    <n v="2"/>
    <n v="1"/>
    <n v="1546"/>
    <n v="2054"/>
    <n v="0"/>
    <n v="7"/>
    <n v="3"/>
    <n v="14"/>
    <m/>
    <n v="14"/>
    <n v="7"/>
    <n v="0"/>
    <n v="10"/>
    <m/>
  </r>
  <r>
    <n v="261022026"/>
    <n v="7"/>
    <n v="2006"/>
    <d v="2006-10-22T00:00:00"/>
    <s v="SUN"/>
    <s v="MIN"/>
    <s v="SEA"/>
    <s v="MINvSEA"/>
    <x v="0"/>
    <n v="31"/>
    <n v="13"/>
    <n v="18"/>
    <s v="CenturyLink Field, Seattle, WA"/>
    <d v="2014-10-02T16:15:00"/>
    <s v="FOX"/>
    <n v="68118"/>
    <n v="3"/>
    <n v="2"/>
    <n v="4"/>
    <n v="1"/>
    <n v="14"/>
    <n v="16"/>
    <n v="5"/>
    <n v="6"/>
    <n v="14"/>
    <n v="16"/>
    <n v="0"/>
    <n v="0"/>
    <n v="1"/>
    <n v="1"/>
    <n v="332"/>
    <n v="290"/>
    <n v="157"/>
    <n v="237"/>
    <n v="16"/>
    <n v="21"/>
    <n v="25"/>
    <n v="42"/>
    <n v="175"/>
    <n v="53"/>
    <n v="30"/>
    <n v="21"/>
    <n v="5"/>
    <n v="5"/>
    <n v="45"/>
    <n v="75"/>
    <n v="30"/>
    <n v="0"/>
    <n v="3"/>
    <n v="3"/>
    <n v="0"/>
    <n v="1"/>
    <n v="0"/>
    <n v="2"/>
    <n v="1939"/>
    <n v="1661"/>
    <n v="3"/>
    <n v="7"/>
    <n v="14"/>
    <n v="7"/>
    <m/>
    <n v="7"/>
    <n v="3"/>
    <n v="0"/>
    <n v="3"/>
    <m/>
  </r>
  <r>
    <n v="261022027"/>
    <n v="7"/>
    <n v="2006"/>
    <d v="2006-10-22T00:00:00"/>
    <s v="SUN"/>
    <s v="PHI"/>
    <s v="TB"/>
    <s v="PHIvTB"/>
    <x v="0"/>
    <n v="21"/>
    <n v="23"/>
    <n v="2"/>
    <s v="Raymond James Stadium, Tampa, FL"/>
    <d v="2014-10-02T13:00:00"/>
    <s v="FOX"/>
    <n v="65808"/>
    <n v="4"/>
    <n v="2"/>
    <n v="1"/>
    <n v="4"/>
    <n v="22"/>
    <n v="14"/>
    <n v="7"/>
    <n v="5"/>
    <n v="11"/>
    <n v="14"/>
    <n v="0"/>
    <n v="1"/>
    <n v="0"/>
    <n v="1"/>
    <n v="506"/>
    <n v="196"/>
    <n v="298"/>
    <n v="85"/>
    <n v="22"/>
    <n v="13"/>
    <n v="35"/>
    <n v="26"/>
    <n v="208"/>
    <n v="111"/>
    <n v="27"/>
    <n v="30"/>
    <n v="7"/>
    <n v="2"/>
    <n v="65"/>
    <n v="80"/>
    <n v="15"/>
    <n v="4"/>
    <n v="0"/>
    <n v="4"/>
    <n v="1"/>
    <n v="0"/>
    <n v="3"/>
    <n v="0"/>
    <n v="1739"/>
    <n v="1861"/>
    <n v="0"/>
    <n v="0"/>
    <n v="7"/>
    <n v="14"/>
    <m/>
    <n v="0"/>
    <n v="7"/>
    <n v="10"/>
    <n v="6"/>
    <m/>
  </r>
  <r>
    <n v="261022034"/>
    <n v="7"/>
    <n v="2006"/>
    <d v="2006-10-22T00:00:00"/>
    <s v="SUN"/>
    <s v="JAX"/>
    <s v="HOU"/>
    <s v="HOUvJAX"/>
    <x v="0"/>
    <n v="7"/>
    <n v="27"/>
    <n v="20"/>
    <s v="Reliant Stadium, Houston, TX"/>
    <d v="2014-10-02T13:00:00"/>
    <s v="CBS"/>
    <n v="70035"/>
    <n v="3"/>
    <n v="2"/>
    <n v="1"/>
    <n v="4"/>
    <n v="14"/>
    <n v="21"/>
    <n v="3"/>
    <n v="5"/>
    <n v="12"/>
    <n v="14"/>
    <n v="0"/>
    <n v="0"/>
    <n v="2"/>
    <n v="0"/>
    <n v="220"/>
    <n v="349"/>
    <n v="118"/>
    <n v="218"/>
    <n v="14"/>
    <n v="25"/>
    <n v="28"/>
    <n v="34"/>
    <n v="102"/>
    <n v="131"/>
    <n v="25"/>
    <n v="34"/>
    <n v="7"/>
    <n v="3"/>
    <n v="35"/>
    <n v="52"/>
    <n v="17"/>
    <n v="2"/>
    <n v="0"/>
    <n v="2"/>
    <n v="2"/>
    <n v="0"/>
    <n v="0"/>
    <n v="0"/>
    <n v="1590"/>
    <n v="2010"/>
    <n v="0"/>
    <n v="0"/>
    <n v="7"/>
    <n v="0"/>
    <m/>
    <n v="0"/>
    <n v="10"/>
    <n v="0"/>
    <n v="17"/>
    <m/>
  </r>
  <r>
    <n v="261023006"/>
    <n v="7"/>
    <n v="2006"/>
    <d v="2006-10-23T00:00:00"/>
    <s v="MON"/>
    <s v="NYG"/>
    <s v="DAL"/>
    <s v="DALvNYG"/>
    <x v="0"/>
    <n v="36"/>
    <n v="22"/>
    <n v="14"/>
    <s v="Texas Stadium, Irving, TX"/>
    <d v="2014-10-02T20:30:00"/>
    <s v="ESPN"/>
    <n v="63512"/>
    <n v="3"/>
    <n v="2"/>
    <n v="3"/>
    <n v="2"/>
    <n v="18"/>
    <n v="21"/>
    <n v="9"/>
    <n v="7"/>
    <n v="16"/>
    <n v="11"/>
    <n v="1"/>
    <n v="0"/>
    <n v="1"/>
    <n v="1"/>
    <n v="328"/>
    <n v="379"/>
    <n v="173"/>
    <n v="310"/>
    <n v="12"/>
    <n v="21"/>
    <n v="26"/>
    <n v="37"/>
    <n v="155"/>
    <n v="69"/>
    <n v="39"/>
    <n v="21"/>
    <n v="3"/>
    <n v="1"/>
    <n v="24"/>
    <n v="29"/>
    <n v="5"/>
    <n v="2"/>
    <n v="4"/>
    <n v="6"/>
    <n v="1"/>
    <n v="0"/>
    <n v="1"/>
    <n v="4"/>
    <n v="1949"/>
    <n v="1651"/>
    <n v="9"/>
    <n v="3"/>
    <n v="14"/>
    <n v="10"/>
    <m/>
    <n v="0"/>
    <n v="7"/>
    <n v="0"/>
    <n v="15"/>
    <m/>
  </r>
  <r>
    <n v="261029003"/>
    <n v="8"/>
    <n v="2006"/>
    <d v="2006-10-29T00:00:00"/>
    <s v="SUN"/>
    <s v="SF"/>
    <s v="CHI"/>
    <s v="CHIvSF"/>
    <x v="0"/>
    <n v="10"/>
    <n v="41"/>
    <n v="31"/>
    <s v="Soldier Field, Chicago, IL"/>
    <d v="2014-10-02T13:00:00"/>
    <s v="FOX"/>
    <n v="62200"/>
    <n v="2"/>
    <n v="4"/>
    <n v="6"/>
    <n v="0"/>
    <n v="12"/>
    <n v="24"/>
    <n v="3"/>
    <n v="7"/>
    <n v="10"/>
    <n v="14"/>
    <n v="0"/>
    <n v="1"/>
    <n v="1"/>
    <n v="2"/>
    <n v="248"/>
    <n v="402"/>
    <n v="121"/>
    <n v="257"/>
    <n v="14"/>
    <n v="25"/>
    <n v="25"/>
    <n v="32"/>
    <n v="127"/>
    <n v="145"/>
    <n v="19"/>
    <n v="35"/>
    <n v="5"/>
    <n v="5"/>
    <n v="38"/>
    <n v="87"/>
    <n v="49"/>
    <n v="5"/>
    <n v="0"/>
    <n v="5"/>
    <n v="3"/>
    <n v="0"/>
    <n v="2"/>
    <n v="0"/>
    <n v="1375"/>
    <n v="2225"/>
    <n v="0"/>
    <n v="0"/>
    <n v="0"/>
    <n v="10"/>
    <m/>
    <n v="24"/>
    <n v="17"/>
    <n v="0"/>
    <n v="0"/>
    <m/>
  </r>
  <r>
    <n v="261029004"/>
    <n v="8"/>
    <n v="2006"/>
    <d v="2006-10-29T00:00:00"/>
    <s v="SUN"/>
    <s v="ATL"/>
    <s v="CIN"/>
    <s v="ATLvCIN"/>
    <x v="0"/>
    <n v="29"/>
    <n v="27"/>
    <n v="2"/>
    <s v="Paul Brown Stadium, Cincinnati, OH"/>
    <d v="2014-10-02T13:00:00"/>
    <s v="FOX"/>
    <n v="65978"/>
    <n v="4"/>
    <n v="2"/>
    <n v="4"/>
    <n v="2"/>
    <n v="25"/>
    <n v="22"/>
    <n v="7"/>
    <n v="4"/>
    <n v="13"/>
    <n v="10"/>
    <n v="0"/>
    <n v="0"/>
    <n v="0"/>
    <n v="0"/>
    <n v="420"/>
    <n v="331"/>
    <n v="277"/>
    <n v="258"/>
    <n v="19"/>
    <n v="24"/>
    <n v="27"/>
    <n v="36"/>
    <n v="143"/>
    <n v="73"/>
    <n v="38"/>
    <n v="18"/>
    <n v="9"/>
    <n v="4"/>
    <n v="75"/>
    <n v="105"/>
    <n v="30"/>
    <n v="0"/>
    <n v="1"/>
    <n v="1"/>
    <n v="0"/>
    <n v="1"/>
    <n v="0"/>
    <n v="0"/>
    <n v="2228"/>
    <n v="1372"/>
    <n v="6"/>
    <n v="7"/>
    <n v="13"/>
    <n v="3"/>
    <m/>
    <n v="7"/>
    <n v="10"/>
    <n v="3"/>
    <n v="7"/>
    <m/>
  </r>
  <r>
    <n v="261029005"/>
    <n v="8"/>
    <n v="2006"/>
    <d v="2006-10-29T00:00:00"/>
    <s v="SUN"/>
    <s v="NYJ"/>
    <s v="CLE"/>
    <s v="CLEvNYJ"/>
    <x v="0"/>
    <n v="13"/>
    <n v="20"/>
    <n v="7"/>
    <s v="Cleveland Browns Stadium, Cleveland, OH"/>
    <d v="2014-10-02T16:15:00"/>
    <s v="CBS"/>
    <m/>
    <n v="4"/>
    <n v="3"/>
    <n v="1"/>
    <n v="5"/>
    <n v="12"/>
    <n v="16"/>
    <n v="5"/>
    <n v="7"/>
    <n v="13"/>
    <n v="17"/>
    <n v="0"/>
    <n v="0"/>
    <n v="1"/>
    <n v="0"/>
    <n v="193"/>
    <n v="267"/>
    <n v="105"/>
    <n v="120"/>
    <n v="11"/>
    <n v="15"/>
    <n v="28"/>
    <n v="22"/>
    <n v="88"/>
    <n v="147"/>
    <n v="27"/>
    <n v="39"/>
    <n v="1"/>
    <n v="3"/>
    <n v="5"/>
    <n v="47"/>
    <n v="42"/>
    <n v="3"/>
    <n v="1"/>
    <n v="4"/>
    <n v="1"/>
    <n v="0"/>
    <n v="2"/>
    <n v="1"/>
    <n v="1489"/>
    <n v="2111"/>
    <n v="3"/>
    <n v="0"/>
    <n v="7"/>
    <n v="3"/>
    <m/>
    <n v="3"/>
    <n v="7"/>
    <n v="10"/>
    <n v="0"/>
    <m/>
  </r>
  <r>
    <n v="261029007"/>
    <n v="8"/>
    <n v="2006"/>
    <d v="2006-10-29T00:00:00"/>
    <s v="SUN"/>
    <s v="IND"/>
    <s v="DEN"/>
    <s v="DENvIND"/>
    <x v="0"/>
    <n v="34"/>
    <n v="31"/>
    <n v="3"/>
    <s v="Invesco Field, Denver, CO"/>
    <d v="2014-10-02T16:15:00"/>
    <s v="CBS"/>
    <n v="75051"/>
    <n v="6"/>
    <n v="0"/>
    <n v="5"/>
    <n v="1"/>
    <n v="23"/>
    <n v="24"/>
    <n v="7"/>
    <n v="7"/>
    <n v="11"/>
    <n v="11"/>
    <n v="0"/>
    <n v="0"/>
    <n v="0"/>
    <n v="0"/>
    <n v="437"/>
    <n v="396"/>
    <n v="345"/>
    <n v="169"/>
    <n v="32"/>
    <n v="13"/>
    <n v="39"/>
    <n v="21"/>
    <n v="92"/>
    <n v="227"/>
    <n v="21"/>
    <n v="36"/>
    <n v="5"/>
    <n v="3"/>
    <n v="55"/>
    <n v="79"/>
    <n v="24"/>
    <n v="0"/>
    <n v="1"/>
    <n v="1"/>
    <n v="0"/>
    <n v="1"/>
    <n v="0"/>
    <n v="0"/>
    <n v="1737"/>
    <n v="1863"/>
    <n v="3"/>
    <n v="3"/>
    <n v="14"/>
    <n v="14"/>
    <m/>
    <n v="0"/>
    <n v="14"/>
    <n v="7"/>
    <n v="10"/>
    <m/>
  </r>
  <r>
    <n v="261029009"/>
    <n v="8"/>
    <n v="2006"/>
    <d v="2006-10-29T00:00:00"/>
    <s v="SUN"/>
    <s v="ARI"/>
    <s v="GB"/>
    <s v="ARIvGB"/>
    <x v="0"/>
    <n v="14"/>
    <n v="31"/>
    <n v="17"/>
    <s v="Lambeau Field, Green Bay, WI"/>
    <d v="2014-10-02T13:00:00"/>
    <s v="FOX"/>
    <n v="70809"/>
    <n v="1"/>
    <n v="6"/>
    <n v="2"/>
    <n v="4"/>
    <n v="20"/>
    <n v="28"/>
    <n v="6"/>
    <n v="2"/>
    <n v="14"/>
    <n v="7"/>
    <n v="1"/>
    <n v="1"/>
    <n v="2"/>
    <n v="2"/>
    <n v="218"/>
    <n v="383"/>
    <n v="132"/>
    <n v="180"/>
    <n v="14"/>
    <n v="17"/>
    <n v="35"/>
    <n v="25"/>
    <n v="86"/>
    <n v="203"/>
    <n v="25"/>
    <n v="39"/>
    <n v="9"/>
    <n v="10"/>
    <n v="68"/>
    <n v="133"/>
    <n v="65"/>
    <n v="1"/>
    <n v="0"/>
    <n v="1"/>
    <n v="0"/>
    <n v="0"/>
    <n v="1"/>
    <n v="0"/>
    <n v="1581"/>
    <n v="2019"/>
    <n v="0"/>
    <n v="7"/>
    <n v="7"/>
    <n v="0"/>
    <m/>
    <n v="7"/>
    <n v="14"/>
    <n v="7"/>
    <n v="3"/>
    <m/>
  </r>
  <r>
    <n v="261029010"/>
    <n v="8"/>
    <n v="2006"/>
    <d v="2006-10-29T00:00:00"/>
    <s v="SUN"/>
    <s v="HOU"/>
    <s v="TEN"/>
    <s v="HOUvTEN"/>
    <x v="0"/>
    <n v="22"/>
    <n v="28"/>
    <n v="6"/>
    <s v="LP Field, Nashville, TN"/>
    <d v="2014-10-02T13:00:00"/>
    <s v="CBS"/>
    <n v="69143"/>
    <n v="2"/>
    <n v="4"/>
    <n v="1"/>
    <n v="5"/>
    <n v="26"/>
    <n v="10"/>
    <n v="4"/>
    <n v="2"/>
    <n v="12"/>
    <n v="10"/>
    <n v="2"/>
    <n v="0"/>
    <n v="2"/>
    <n v="0"/>
    <n v="427"/>
    <n v="197"/>
    <n v="279"/>
    <n v="86"/>
    <n v="33"/>
    <n v="7"/>
    <n v="46"/>
    <n v="15"/>
    <n v="148"/>
    <n v="111"/>
    <n v="26"/>
    <n v="27"/>
    <n v="10"/>
    <n v="8"/>
    <n v="74"/>
    <n v="138"/>
    <n v="64"/>
    <n v="5"/>
    <n v="0"/>
    <n v="5"/>
    <n v="3"/>
    <n v="0"/>
    <n v="2"/>
    <n v="0"/>
    <n v="2181"/>
    <n v="1419"/>
    <n v="0"/>
    <n v="3"/>
    <n v="7"/>
    <n v="12"/>
    <m/>
    <n v="0"/>
    <n v="14"/>
    <n v="7"/>
    <n v="7"/>
    <m/>
  </r>
  <r>
    <n v="261029012"/>
    <n v="8"/>
    <n v="2006"/>
    <d v="2006-10-29T00:00:00"/>
    <s v="SUN"/>
    <s v="SEA"/>
    <s v="KC"/>
    <s v="KCvSEA"/>
    <x v="0"/>
    <n v="28"/>
    <n v="35"/>
    <n v="7"/>
    <s v="Arrowhead Stadium, Kansas City, MO"/>
    <d v="2014-10-02T13:00:00"/>
    <s v="FOX"/>
    <n v="77645"/>
    <n v="4"/>
    <n v="2"/>
    <n v="3"/>
    <n v="3"/>
    <n v="15"/>
    <n v="30"/>
    <n v="4"/>
    <n v="6"/>
    <n v="10"/>
    <n v="13"/>
    <n v="0"/>
    <n v="1"/>
    <n v="1"/>
    <n v="2"/>
    <n v="240"/>
    <n v="499"/>
    <n v="190"/>
    <n v="308"/>
    <n v="15"/>
    <n v="17"/>
    <n v="30"/>
    <n v="25"/>
    <n v="50"/>
    <n v="191"/>
    <n v="17"/>
    <n v="53"/>
    <n v="4"/>
    <n v="6"/>
    <n v="35"/>
    <n v="75"/>
    <n v="40"/>
    <n v="2"/>
    <n v="3"/>
    <n v="5"/>
    <n v="0"/>
    <n v="3"/>
    <n v="2"/>
    <n v="0"/>
    <n v="1065"/>
    <n v="2535"/>
    <n v="7"/>
    <n v="7"/>
    <n v="7"/>
    <n v="7"/>
    <m/>
    <n v="10"/>
    <n v="10"/>
    <n v="7"/>
    <n v="8"/>
    <m/>
  </r>
  <r>
    <n v="261029013"/>
    <n v="8"/>
    <n v="2006"/>
    <d v="2006-10-29T00:00:00"/>
    <s v="SUN"/>
    <s v="PIT"/>
    <s v="OAK"/>
    <s v="OAKvPIT"/>
    <x v="0"/>
    <n v="13"/>
    <n v="20"/>
    <n v="7"/>
    <s v=""/>
    <d v="2014-10-02T16:15:00"/>
    <s v="CBS"/>
    <m/>
    <n v="2"/>
    <n v="4"/>
    <n v="1"/>
    <n v="5"/>
    <n v="15"/>
    <n v="9"/>
    <n v="7"/>
    <n v="1"/>
    <n v="19"/>
    <n v="11"/>
    <n v="1"/>
    <n v="0"/>
    <n v="3"/>
    <n v="1"/>
    <n v="360"/>
    <n v="98"/>
    <n v="271"/>
    <n v="17"/>
    <n v="25"/>
    <n v="5"/>
    <n v="37"/>
    <n v="14"/>
    <n v="89"/>
    <n v="81"/>
    <n v="28"/>
    <n v="29"/>
    <n v="6"/>
    <n v="5"/>
    <n v="70"/>
    <n v="115"/>
    <n v="45"/>
    <n v="4"/>
    <n v="1"/>
    <n v="5"/>
    <n v="0"/>
    <n v="0"/>
    <n v="4"/>
    <n v="1"/>
    <n v="2130"/>
    <n v="1470"/>
    <n v="0"/>
    <n v="6"/>
    <n v="0"/>
    <n v="7"/>
    <m/>
    <n v="7"/>
    <n v="3"/>
    <n v="3"/>
    <n v="7"/>
    <m/>
  </r>
  <r>
    <n v="261029018"/>
    <n v="8"/>
    <n v="2006"/>
    <d v="2006-10-29T00:00:00"/>
    <s v="SUN"/>
    <s v="BAL"/>
    <s v="NO"/>
    <s v="BALvNO"/>
    <x v="0"/>
    <n v="35"/>
    <n v="22"/>
    <n v="13"/>
    <s v="Mercedes-Benz Superdome, New Orleans, LA"/>
    <d v="2014-10-02T13:00:00"/>
    <s v="CBS"/>
    <n v="69152"/>
    <n v="4"/>
    <n v="2"/>
    <n v="5"/>
    <n v="1"/>
    <n v="21"/>
    <n v="17"/>
    <n v="8"/>
    <n v="6"/>
    <n v="14"/>
    <n v="14"/>
    <n v="0"/>
    <n v="2"/>
    <n v="0"/>
    <n v="4"/>
    <n v="293"/>
    <n v="403"/>
    <n v="156"/>
    <n v="368"/>
    <n v="17"/>
    <n v="24"/>
    <n v="23"/>
    <n v="46"/>
    <n v="137"/>
    <n v="35"/>
    <n v="39"/>
    <n v="14"/>
    <n v="9"/>
    <n v="10"/>
    <n v="69"/>
    <n v="137"/>
    <n v="68"/>
    <n v="1"/>
    <n v="5"/>
    <n v="6"/>
    <n v="1"/>
    <n v="1"/>
    <n v="0"/>
    <n v="4"/>
    <n v="2206"/>
    <n v="1394"/>
    <n v="7"/>
    <n v="21"/>
    <n v="7"/>
    <n v="0"/>
    <m/>
    <n v="0"/>
    <n v="7"/>
    <n v="0"/>
    <n v="15"/>
    <m/>
  </r>
  <r>
    <n v="261029019"/>
    <n v="8"/>
    <n v="2006"/>
    <d v="2006-10-29T00:00:00"/>
    <s v="SUN"/>
    <s v="TB"/>
    <s v="NYG"/>
    <s v="NYGvTB"/>
    <x v="0"/>
    <n v="3"/>
    <n v="17"/>
    <n v="14"/>
    <s v="Giants Stadium, East Rutherford, NJ"/>
    <d v="2014-10-02T13:00:00"/>
    <s v="FOX"/>
    <n v="78647"/>
    <n v="2"/>
    <n v="4"/>
    <n v="4"/>
    <n v="2"/>
    <n v="10"/>
    <n v="16"/>
    <n v="2"/>
    <n v="3"/>
    <n v="16"/>
    <n v="14"/>
    <n v="0"/>
    <n v="0"/>
    <n v="3"/>
    <n v="1"/>
    <n v="174"/>
    <n v="251"/>
    <n v="134"/>
    <n v="143"/>
    <n v="20"/>
    <n v="16"/>
    <n v="48"/>
    <n v="31"/>
    <n v="40"/>
    <n v="108"/>
    <n v="13"/>
    <n v="35"/>
    <n v="3"/>
    <n v="4"/>
    <n v="30"/>
    <n v="70"/>
    <n v="40"/>
    <n v="1"/>
    <n v="0"/>
    <n v="1"/>
    <n v="1"/>
    <n v="0"/>
    <n v="0"/>
    <n v="0"/>
    <n v="1462"/>
    <n v="2138"/>
    <n v="0"/>
    <n v="3"/>
    <n v="0"/>
    <n v="0"/>
    <m/>
    <n v="7"/>
    <n v="7"/>
    <n v="0"/>
    <n v="3"/>
    <m/>
  </r>
  <r>
    <n v="261029021"/>
    <n v="8"/>
    <n v="2006"/>
    <d v="2006-10-29T00:00:00"/>
    <s v="SUN"/>
    <s v="JAX"/>
    <s v="PHI"/>
    <s v="JAXvPHI"/>
    <x v="0"/>
    <n v="13"/>
    <n v="6"/>
    <n v="7"/>
    <s v="Lincoln Financial Field, Philadelphia, PA"/>
    <d v="2014-10-02T13:00:00"/>
    <s v="CBS"/>
    <n v="69249"/>
    <n v="3"/>
    <n v="3"/>
    <n v="4"/>
    <n v="3"/>
    <n v="16"/>
    <n v="14"/>
    <n v="4"/>
    <n v="4"/>
    <n v="14"/>
    <n v="14"/>
    <n v="2"/>
    <n v="0"/>
    <n v="3"/>
    <n v="1"/>
    <n v="285"/>
    <n v="227"/>
    <n v="76"/>
    <n v="142"/>
    <n v="10"/>
    <n v="18"/>
    <n v="17"/>
    <n v="34"/>
    <n v="209"/>
    <n v="85"/>
    <n v="46"/>
    <n v="20"/>
    <n v="5"/>
    <n v="8"/>
    <n v="44"/>
    <n v="94"/>
    <n v="50"/>
    <n v="1"/>
    <n v="0"/>
    <n v="1"/>
    <n v="1"/>
    <n v="0"/>
    <n v="0"/>
    <n v="0"/>
    <n v="2211"/>
    <n v="1389"/>
    <n v="7"/>
    <n v="0"/>
    <n v="3"/>
    <n v="3"/>
    <m/>
    <n v="0"/>
    <n v="0"/>
    <n v="3"/>
    <n v="3"/>
    <m/>
  </r>
  <r>
    <n v="261029024"/>
    <n v="8"/>
    <n v="2006"/>
    <d v="2006-10-29T00:00:00"/>
    <s v="SUN"/>
    <s v="STL"/>
    <s v="SD"/>
    <s v="SDvSTL"/>
    <x v="0"/>
    <n v="24"/>
    <n v="38"/>
    <n v="14"/>
    <s v="Qualcomm Stadium, San Diego, CA"/>
    <d v="2014-10-02T16:05:00"/>
    <s v="FOX"/>
    <n v="66598"/>
    <n v="4"/>
    <n v="2"/>
    <n v="4"/>
    <n v="2"/>
    <n v="23"/>
    <n v="21"/>
    <n v="5"/>
    <n v="7"/>
    <n v="12"/>
    <n v="13"/>
    <n v="1"/>
    <n v="0"/>
    <n v="1"/>
    <n v="1"/>
    <n v="412"/>
    <n v="419"/>
    <n v="311"/>
    <n v="203"/>
    <n v="27"/>
    <n v="15"/>
    <n v="40"/>
    <n v="23"/>
    <n v="101"/>
    <n v="216"/>
    <n v="21"/>
    <n v="35"/>
    <n v="4"/>
    <n v="3"/>
    <n v="20"/>
    <n v="63"/>
    <n v="43"/>
    <n v="1"/>
    <n v="0"/>
    <n v="1"/>
    <n v="1"/>
    <n v="0"/>
    <n v="0"/>
    <n v="0"/>
    <n v="1746"/>
    <n v="1854"/>
    <n v="0"/>
    <n v="7"/>
    <n v="3"/>
    <n v="14"/>
    <m/>
    <n v="14"/>
    <n v="0"/>
    <n v="10"/>
    <n v="14"/>
    <m/>
  </r>
  <r>
    <n v="261029029"/>
    <n v="8"/>
    <n v="2006"/>
    <d v="2006-10-29T00:00:00"/>
    <s v="SUN"/>
    <s v="DAL"/>
    <s v="CAR"/>
    <s v="CARvDAL"/>
    <x v="0"/>
    <n v="35"/>
    <n v="14"/>
    <n v="21"/>
    <s v="Bank of America Stadium, Charlotte, NC"/>
    <d v="2014-10-02T20:15:00"/>
    <s v="NBC"/>
    <n v="71101"/>
    <n v="3"/>
    <n v="3"/>
    <n v="4"/>
    <n v="3"/>
    <n v="27"/>
    <n v="16"/>
    <n v="6"/>
    <n v="3"/>
    <n v="14"/>
    <n v="9"/>
    <n v="0"/>
    <n v="0"/>
    <n v="0"/>
    <n v="0"/>
    <n v="414"/>
    <n v="204"/>
    <n v="258"/>
    <n v="128"/>
    <n v="24"/>
    <n v="17"/>
    <n v="36"/>
    <n v="31"/>
    <n v="156"/>
    <n v="76"/>
    <n v="38"/>
    <n v="17"/>
    <n v="9"/>
    <n v="5"/>
    <n v="86"/>
    <n v="130"/>
    <n v="44"/>
    <n v="1"/>
    <n v="3"/>
    <n v="4"/>
    <n v="0"/>
    <n v="2"/>
    <n v="1"/>
    <n v="1"/>
    <n v="2296"/>
    <n v="1304"/>
    <n v="0"/>
    <n v="10"/>
    <n v="0"/>
    <n v="25"/>
    <m/>
    <n v="14"/>
    <n v="0"/>
    <n v="0"/>
    <n v="0"/>
    <m/>
  </r>
  <r>
    <n v="261030016"/>
    <n v="8"/>
    <n v="2006"/>
    <d v="2006-10-30T00:00:00"/>
    <s v="MON"/>
    <s v="NE"/>
    <s v="MIN"/>
    <s v="MINvNE"/>
    <x v="0"/>
    <n v="31"/>
    <n v="7"/>
    <n v="24"/>
    <s v=""/>
    <d v="2014-10-02T20:30:00"/>
    <s v="ESPN"/>
    <n v="63819"/>
    <n v="5"/>
    <n v="1"/>
    <n v="4"/>
    <n v="2"/>
    <n v="25"/>
    <n v="17"/>
    <n v="4"/>
    <n v="5"/>
    <n v="11"/>
    <n v="14"/>
    <n v="0"/>
    <n v="0"/>
    <n v="1"/>
    <n v="2"/>
    <n v="430"/>
    <n v="284"/>
    <n v="345"/>
    <n v="239"/>
    <n v="29"/>
    <n v="26"/>
    <n v="43"/>
    <n v="42"/>
    <n v="85"/>
    <n v="45"/>
    <n v="15"/>
    <n v="15"/>
    <n v="9"/>
    <n v="6"/>
    <n v="85"/>
    <n v="124"/>
    <n v="39"/>
    <n v="2"/>
    <n v="4"/>
    <n v="6"/>
    <n v="1"/>
    <n v="0"/>
    <n v="1"/>
    <n v="4"/>
    <n v="1785"/>
    <n v="1815"/>
    <n v="7"/>
    <n v="10"/>
    <n v="14"/>
    <n v="0"/>
    <m/>
    <n v="0"/>
    <n v="0"/>
    <n v="7"/>
    <n v="0"/>
    <m/>
  </r>
  <r>
    <n v="261105002"/>
    <n v="9"/>
    <n v="2006"/>
    <d v="2006-11-05T00:00:00"/>
    <s v="SUN"/>
    <s v="GB"/>
    <s v="BUF"/>
    <s v="BUFvGB"/>
    <x v="0"/>
    <n v="10"/>
    <n v="24"/>
    <n v="14"/>
    <s v="Ralph Wilson Stadium, Buffalo, NY"/>
    <d v="2014-10-02T13:00:00"/>
    <s v="FOX"/>
    <n v="72205"/>
    <n v="3"/>
    <n v="4"/>
    <n v="2"/>
    <n v="5"/>
    <n v="26"/>
    <n v="11"/>
    <n v="7"/>
    <n v="2"/>
    <n v="16"/>
    <n v="11"/>
    <n v="0"/>
    <n v="0"/>
    <n v="1"/>
    <n v="0"/>
    <n v="427"/>
    <n v="184"/>
    <n v="280"/>
    <n v="64"/>
    <n v="28"/>
    <n v="8"/>
    <n v="47"/>
    <n v="15"/>
    <n v="147"/>
    <n v="120"/>
    <n v="30"/>
    <n v="28"/>
    <n v="5"/>
    <n v="8"/>
    <n v="36"/>
    <n v="86"/>
    <n v="50"/>
    <n v="4"/>
    <n v="0"/>
    <n v="4"/>
    <n v="2"/>
    <n v="0"/>
    <n v="2"/>
    <n v="0"/>
    <n v="2061"/>
    <n v="1539"/>
    <n v="0"/>
    <n v="0"/>
    <n v="7"/>
    <n v="3"/>
    <m/>
    <n v="3"/>
    <n v="7"/>
    <n v="0"/>
    <n v="14"/>
    <m/>
  </r>
  <r>
    <n v="261105003"/>
    <n v="9"/>
    <n v="2006"/>
    <d v="2006-11-05T00:00:00"/>
    <s v="SUN"/>
    <s v="MIA"/>
    <s v="CHI"/>
    <s v="CHIvMIA"/>
    <x v="0"/>
    <n v="31"/>
    <n v="13"/>
    <n v="18"/>
    <s v="Soldier Field, Chicago, IL"/>
    <d v="2014-10-02T13:00:00"/>
    <s v="CBS"/>
    <n v="62206"/>
    <n v="1"/>
    <n v="6"/>
    <n v="7"/>
    <n v="0"/>
    <n v="17"/>
    <n v="20"/>
    <n v="7"/>
    <n v="5"/>
    <n v="17"/>
    <n v="16"/>
    <n v="0"/>
    <n v="0"/>
    <n v="0"/>
    <n v="2"/>
    <n v="298"/>
    <n v="292"/>
    <n v="137"/>
    <n v="189"/>
    <n v="16"/>
    <n v="18"/>
    <n v="32"/>
    <n v="42"/>
    <n v="161"/>
    <n v="103"/>
    <n v="35"/>
    <n v="28"/>
    <n v="11"/>
    <n v="7"/>
    <n v="69"/>
    <n v="114"/>
    <n v="45"/>
    <n v="2"/>
    <n v="6"/>
    <n v="8"/>
    <n v="0"/>
    <n v="3"/>
    <n v="2"/>
    <n v="3"/>
    <n v="1794"/>
    <n v="1806"/>
    <n v="0"/>
    <n v="14"/>
    <n v="7"/>
    <n v="10"/>
    <m/>
    <n v="3"/>
    <n v="7"/>
    <n v="3"/>
    <n v="0"/>
    <m/>
  </r>
  <r>
    <n v="261105008"/>
    <n v="9"/>
    <n v="2006"/>
    <d v="2006-11-05T00:00:00"/>
    <s v="SUN"/>
    <s v="ATL"/>
    <s v="DET"/>
    <s v="ATLvDET"/>
    <x v="0"/>
    <n v="14"/>
    <n v="30"/>
    <n v="16"/>
    <s v="Ford Field, Detroit, MI"/>
    <d v="2014-10-02T13:00:00"/>
    <s v="FOX"/>
    <n v="60987"/>
    <n v="5"/>
    <n v="2"/>
    <n v="1"/>
    <n v="6"/>
    <n v="19"/>
    <n v="20"/>
    <n v="3"/>
    <n v="6"/>
    <n v="11"/>
    <n v="12"/>
    <n v="1"/>
    <n v="0"/>
    <n v="1"/>
    <n v="1"/>
    <n v="319"/>
    <n v="435"/>
    <n v="154"/>
    <n v="308"/>
    <n v="17"/>
    <n v="20"/>
    <n v="32"/>
    <n v="32"/>
    <n v="165"/>
    <n v="127"/>
    <n v="26"/>
    <n v="27"/>
    <n v="9"/>
    <n v="10"/>
    <n v="76"/>
    <n v="147"/>
    <n v="71"/>
    <n v="3"/>
    <n v="1"/>
    <n v="4"/>
    <n v="1"/>
    <n v="0"/>
    <n v="2"/>
    <n v="1"/>
    <n v="1624"/>
    <n v="1976"/>
    <n v="7"/>
    <n v="7"/>
    <n v="0"/>
    <n v="0"/>
    <m/>
    <n v="10"/>
    <n v="7"/>
    <n v="3"/>
    <n v="10"/>
    <m/>
  </r>
  <r>
    <n v="261105014"/>
    <n v="9"/>
    <n v="2006"/>
    <d v="2006-11-05T00:00:00"/>
    <s v="SUN"/>
    <s v="KC"/>
    <s v="STL"/>
    <s v="KCvSTL"/>
    <x v="0"/>
    <n v="31"/>
    <n v="17"/>
    <n v="14"/>
    <s v="Edward Jones Dome, St. Louis, MO"/>
    <d v="2014-10-02T13:00:00"/>
    <s v="CBS"/>
    <n v="66191"/>
    <n v="4"/>
    <n v="3"/>
    <n v="4"/>
    <n v="3"/>
    <n v="16"/>
    <n v="28"/>
    <n v="5"/>
    <n v="4"/>
    <n v="12"/>
    <n v="11"/>
    <n v="0"/>
    <n v="2"/>
    <n v="0"/>
    <n v="3"/>
    <n v="317"/>
    <n v="452"/>
    <n v="131"/>
    <n v="337"/>
    <n v="10"/>
    <n v="31"/>
    <n v="15"/>
    <n v="42"/>
    <n v="186"/>
    <n v="115"/>
    <n v="32"/>
    <n v="28"/>
    <n v="5"/>
    <n v="8"/>
    <n v="23"/>
    <n v="90"/>
    <n v="67"/>
    <n v="0"/>
    <n v="3"/>
    <n v="3"/>
    <n v="0"/>
    <n v="3"/>
    <n v="0"/>
    <n v="0"/>
    <n v="1520"/>
    <n v="2080"/>
    <n v="7"/>
    <n v="17"/>
    <n v="0"/>
    <n v="7"/>
    <m/>
    <n v="0"/>
    <n v="10"/>
    <n v="7"/>
    <n v="0"/>
    <m/>
  </r>
  <r>
    <n v="261105017"/>
    <n v="9"/>
    <n v="2006"/>
    <d v="2006-11-05T00:00:00"/>
    <s v="SUN"/>
    <s v="IND"/>
    <s v="NE"/>
    <s v="INDvNE"/>
    <x v="1"/>
    <n v="27"/>
    <n v="20"/>
    <n v="7"/>
    <s v="Gillette Stadium, Foxboro, MA"/>
    <d v="2014-10-02T20:15:00"/>
    <s v="NBC"/>
    <n v="68756"/>
    <n v="7"/>
    <n v="0"/>
    <n v="6"/>
    <n v="1"/>
    <n v="24"/>
    <n v="24"/>
    <n v="5"/>
    <n v="7"/>
    <n v="10"/>
    <n v="13"/>
    <n v="0"/>
    <n v="2"/>
    <n v="0"/>
    <n v="2"/>
    <n v="354"/>
    <n v="349"/>
    <n v="301"/>
    <n v="201"/>
    <n v="20"/>
    <n v="20"/>
    <n v="36"/>
    <n v="35"/>
    <n v="53"/>
    <n v="148"/>
    <n v="25"/>
    <n v="33"/>
    <n v="7"/>
    <n v="8"/>
    <n v="68"/>
    <n v="149"/>
    <n v="81"/>
    <n v="2"/>
    <n v="5"/>
    <n v="7"/>
    <n v="1"/>
    <n v="1"/>
    <n v="1"/>
    <n v="4"/>
    <n v="1766"/>
    <n v="1834"/>
    <n v="7"/>
    <n v="10"/>
    <n v="7"/>
    <n v="3"/>
    <m/>
    <n v="0"/>
    <n v="14"/>
    <n v="3"/>
    <n v="3"/>
    <m/>
  </r>
  <r>
    <n v="261105019"/>
    <n v="9"/>
    <n v="2006"/>
    <d v="2006-11-05T00:00:00"/>
    <s v="SUN"/>
    <s v="HOU"/>
    <s v="NYG"/>
    <s v="HOUvNYG"/>
    <x v="0"/>
    <n v="10"/>
    <n v="14"/>
    <n v="4"/>
    <s v="Giants Stadium, East Rutherford, NJ"/>
    <d v="2014-10-02T13:00:00"/>
    <s v="CBS"/>
    <n v="78485"/>
    <n v="2"/>
    <n v="5"/>
    <n v="5"/>
    <n v="2"/>
    <n v="17"/>
    <n v="23"/>
    <n v="6"/>
    <n v="6"/>
    <n v="13"/>
    <n v="11"/>
    <n v="1"/>
    <n v="0"/>
    <n v="1"/>
    <n v="1"/>
    <n v="251"/>
    <n v="285"/>
    <n v="170"/>
    <n v="163"/>
    <n v="21"/>
    <n v="17"/>
    <n v="30"/>
    <n v="29"/>
    <n v="81"/>
    <n v="122"/>
    <n v="26"/>
    <n v="28"/>
    <n v="8"/>
    <n v="6"/>
    <n v="65"/>
    <n v="118"/>
    <n v="53"/>
    <n v="1"/>
    <n v="1"/>
    <n v="2"/>
    <n v="1"/>
    <n v="0"/>
    <n v="0"/>
    <n v="1"/>
    <n v="1735"/>
    <n v="1865"/>
    <n v="0"/>
    <n v="3"/>
    <n v="7"/>
    <n v="0"/>
    <m/>
    <n v="7"/>
    <n v="0"/>
    <n v="0"/>
    <n v="7"/>
    <m/>
  </r>
  <r>
    <n v="261105023"/>
    <n v="9"/>
    <n v="2006"/>
    <d v="2006-11-05T00:00:00"/>
    <s v="SUN"/>
    <s v="DEN"/>
    <s v="PIT"/>
    <s v="DENvPIT"/>
    <x v="0"/>
    <n v="31"/>
    <n v="20"/>
    <n v="11"/>
    <s v="Heinz Field, Pittsburgh, PA"/>
    <d v="2014-10-02T16:15:00"/>
    <s v="CBS"/>
    <n v="64661"/>
    <n v="5"/>
    <n v="2"/>
    <n v="2"/>
    <n v="5"/>
    <n v="13"/>
    <n v="27"/>
    <n v="3"/>
    <n v="4"/>
    <n v="12"/>
    <n v="13"/>
    <n v="0"/>
    <n v="0"/>
    <n v="0"/>
    <n v="2"/>
    <n v="336"/>
    <n v="499"/>
    <n v="221"/>
    <n v="403"/>
    <n v="16"/>
    <n v="38"/>
    <n v="27"/>
    <n v="54"/>
    <n v="115"/>
    <n v="96"/>
    <n v="23"/>
    <n v="19"/>
    <n v="8"/>
    <n v="5"/>
    <n v="60"/>
    <n v="110"/>
    <n v="50"/>
    <n v="0"/>
    <n v="6"/>
    <n v="6"/>
    <n v="0"/>
    <n v="3"/>
    <n v="0"/>
    <n v="3"/>
    <n v="1527"/>
    <n v="2073"/>
    <n v="14"/>
    <n v="0"/>
    <n v="7"/>
    <n v="10"/>
    <m/>
    <n v="0"/>
    <n v="10"/>
    <n v="7"/>
    <n v="3"/>
    <m/>
  </r>
  <r>
    <n v="261105024"/>
    <n v="9"/>
    <n v="2006"/>
    <d v="2006-11-05T00:00:00"/>
    <s v="SUN"/>
    <s v="CLE"/>
    <s v="SD"/>
    <s v="CLEvSD"/>
    <x v="0"/>
    <n v="25"/>
    <n v="32"/>
    <n v="7"/>
    <s v="Qualcomm Stadium, San Diego, CA"/>
    <d v="2014-10-02T16:15:00"/>
    <s v="CBS"/>
    <n v="65558"/>
    <n v="2"/>
    <n v="5"/>
    <n v="5"/>
    <n v="2"/>
    <n v="23"/>
    <n v="19"/>
    <n v="7"/>
    <n v="3"/>
    <n v="17"/>
    <n v="10"/>
    <n v="0"/>
    <n v="0"/>
    <n v="0"/>
    <n v="0"/>
    <n v="293"/>
    <n v="381"/>
    <n v="209"/>
    <n v="191"/>
    <n v="26"/>
    <n v="19"/>
    <n v="44"/>
    <n v="28"/>
    <n v="84"/>
    <n v="190"/>
    <n v="27"/>
    <n v="23"/>
    <n v="6"/>
    <n v="12"/>
    <n v="50"/>
    <n v="163"/>
    <n v="113"/>
    <n v="2"/>
    <n v="1"/>
    <n v="3"/>
    <n v="1"/>
    <n v="1"/>
    <n v="1"/>
    <n v="0"/>
    <n v="1974"/>
    <n v="1626"/>
    <n v="3"/>
    <n v="9"/>
    <n v="0"/>
    <n v="13"/>
    <m/>
    <n v="3"/>
    <n v="7"/>
    <n v="7"/>
    <n v="15"/>
    <m/>
  </r>
  <r>
    <n v="261105025"/>
    <n v="9"/>
    <n v="2006"/>
    <d v="2006-11-05T00:00:00"/>
    <s v="SUN"/>
    <s v="MIN"/>
    <s v="SF"/>
    <s v="MINvSF"/>
    <x v="0"/>
    <n v="3"/>
    <n v="9"/>
    <n v="6"/>
    <s v="Monster Park, San Francisco, CA"/>
    <d v="2014-10-02T16:05:00"/>
    <s v="FOX"/>
    <n v="68088"/>
    <n v="4"/>
    <n v="3"/>
    <n v="2"/>
    <n v="5"/>
    <n v="17"/>
    <n v="8"/>
    <n v="5"/>
    <n v="3"/>
    <n v="14"/>
    <n v="13"/>
    <n v="0"/>
    <n v="0"/>
    <n v="1"/>
    <n v="0"/>
    <n v="238"/>
    <n v="133"/>
    <n v="103"/>
    <n v="91"/>
    <n v="21"/>
    <n v="13"/>
    <n v="31"/>
    <n v="21"/>
    <n v="135"/>
    <n v="42"/>
    <n v="33"/>
    <n v="26"/>
    <n v="6"/>
    <n v="5"/>
    <n v="65"/>
    <n v="121"/>
    <n v="56"/>
    <n v="3"/>
    <n v="1"/>
    <n v="4"/>
    <n v="2"/>
    <n v="0"/>
    <n v="1"/>
    <n v="1"/>
    <n v="2085"/>
    <n v="1515"/>
    <n v="3"/>
    <n v="0"/>
    <n v="0"/>
    <n v="0"/>
    <m/>
    <n v="0"/>
    <n v="6"/>
    <n v="0"/>
    <n v="3"/>
    <m/>
  </r>
  <r>
    <n v="261105027"/>
    <n v="9"/>
    <n v="2006"/>
    <d v="2006-11-05T00:00:00"/>
    <s v="SUN"/>
    <s v="NO"/>
    <s v="TB"/>
    <s v="NOvTB"/>
    <x v="0"/>
    <n v="31"/>
    <n v="14"/>
    <n v="17"/>
    <s v="Raymond James Stadium, Tampa, FL"/>
    <d v="2014-10-02T13:00:00"/>
    <s v="FOX"/>
    <n v="65561"/>
    <n v="5"/>
    <n v="2"/>
    <n v="2"/>
    <n v="5"/>
    <n v="19"/>
    <n v="11"/>
    <n v="9"/>
    <n v="4"/>
    <n v="17"/>
    <n v="14"/>
    <n v="0"/>
    <n v="0"/>
    <n v="1"/>
    <n v="1"/>
    <n v="363"/>
    <n v="226"/>
    <n v="314"/>
    <n v="158"/>
    <n v="24"/>
    <n v="18"/>
    <n v="32"/>
    <n v="31"/>
    <n v="49"/>
    <n v="68"/>
    <n v="35"/>
    <n v="18"/>
    <n v="4"/>
    <n v="4"/>
    <n v="25"/>
    <n v="50"/>
    <n v="25"/>
    <n v="0"/>
    <n v="1"/>
    <n v="1"/>
    <n v="0"/>
    <n v="1"/>
    <n v="0"/>
    <n v="0"/>
    <n v="2241"/>
    <n v="1359"/>
    <n v="14"/>
    <n v="3"/>
    <n v="14"/>
    <n v="0"/>
    <m/>
    <n v="0"/>
    <n v="14"/>
    <n v="0"/>
    <n v="0"/>
    <m/>
  </r>
  <r>
    <n v="261105028"/>
    <n v="9"/>
    <n v="2006"/>
    <d v="2006-11-05T00:00:00"/>
    <s v="SUN"/>
    <s v="DAL"/>
    <s v="WSH"/>
    <s v="DALvWSH"/>
    <x v="0"/>
    <n v="19"/>
    <n v="22"/>
    <n v="3"/>
    <s v="FedEx Field, Landover, MD"/>
    <d v="2014-10-02T13:00:00"/>
    <s v="FOX"/>
    <n v="90250"/>
    <n v="4"/>
    <n v="3"/>
    <n v="2"/>
    <n v="5"/>
    <n v="21"/>
    <n v="18"/>
    <n v="10"/>
    <n v="5"/>
    <n v="16"/>
    <n v="13"/>
    <n v="0"/>
    <n v="0"/>
    <n v="0"/>
    <n v="1"/>
    <n v="378"/>
    <n v="300"/>
    <n v="267"/>
    <n v="183"/>
    <n v="24"/>
    <n v="14"/>
    <n v="36"/>
    <n v="23"/>
    <n v="111"/>
    <n v="117"/>
    <n v="29"/>
    <n v="32"/>
    <n v="11"/>
    <n v="5"/>
    <n v="153"/>
    <n v="194"/>
    <n v="41"/>
    <n v="0"/>
    <n v="1"/>
    <n v="1"/>
    <n v="0"/>
    <n v="1"/>
    <n v="0"/>
    <n v="0"/>
    <n v="1888"/>
    <n v="1712"/>
    <n v="0"/>
    <n v="12"/>
    <n v="7"/>
    <n v="0"/>
    <m/>
    <n v="5"/>
    <n v="7"/>
    <n v="0"/>
    <n v="10"/>
    <m/>
  </r>
  <r>
    <n v="261105030"/>
    <n v="9"/>
    <n v="2006"/>
    <d v="2006-11-05T00:00:00"/>
    <s v="SUN"/>
    <s v="TEN"/>
    <s v="JAX"/>
    <s v="JAXvTEN"/>
    <x v="0"/>
    <n v="7"/>
    <n v="37"/>
    <n v="30"/>
    <s v="EverBank Field, Jacksonville, FL"/>
    <d v="2014-10-02T13:00:00"/>
    <s v="CBS"/>
    <n v="66524"/>
    <n v="2"/>
    <n v="5"/>
    <n v="4"/>
    <n v="3"/>
    <n v="14"/>
    <n v="17"/>
    <n v="5"/>
    <n v="5"/>
    <n v="18"/>
    <n v="13"/>
    <n v="1"/>
    <n v="0"/>
    <n v="2"/>
    <n v="0"/>
    <n v="262"/>
    <n v="342"/>
    <n v="154"/>
    <n v="169"/>
    <n v="15"/>
    <n v="12"/>
    <n v="36"/>
    <n v="22"/>
    <n v="108"/>
    <n v="173"/>
    <n v="32"/>
    <n v="30"/>
    <n v="4"/>
    <n v="4"/>
    <n v="20"/>
    <n v="40"/>
    <n v="20"/>
    <n v="3"/>
    <n v="0"/>
    <n v="3"/>
    <n v="0"/>
    <n v="0"/>
    <n v="3"/>
    <n v="0"/>
    <n v="1789"/>
    <n v="1811"/>
    <n v="0"/>
    <n v="0"/>
    <n v="0"/>
    <n v="7"/>
    <m/>
    <n v="14"/>
    <n v="6"/>
    <n v="17"/>
    <n v="0"/>
    <m/>
  </r>
  <r>
    <n v="261105033"/>
    <n v="9"/>
    <n v="2006"/>
    <d v="2006-11-05T00:00:00"/>
    <s v="SUN"/>
    <s v="CIN"/>
    <s v="BAL"/>
    <s v="BALvCIN"/>
    <x v="0"/>
    <n v="20"/>
    <n v="26"/>
    <n v="6"/>
    <s v="M&amp;T Bank Stadium, Baltimore, MD"/>
    <d v="2014-10-02T13:00:00"/>
    <s v="CBS"/>
    <n v="70792"/>
    <n v="4"/>
    <n v="3"/>
    <n v="5"/>
    <n v="2"/>
    <n v="17"/>
    <n v="22"/>
    <n v="1"/>
    <n v="6"/>
    <n v="10"/>
    <n v="15"/>
    <n v="1"/>
    <n v="0"/>
    <n v="2"/>
    <n v="1"/>
    <n v="275"/>
    <n v="374"/>
    <n v="182"/>
    <n v="245"/>
    <n v="12"/>
    <n v="21"/>
    <n v="26"/>
    <n v="31"/>
    <n v="93"/>
    <n v="129"/>
    <n v="22"/>
    <n v="38"/>
    <n v="4"/>
    <n v="8"/>
    <n v="40"/>
    <n v="121"/>
    <n v="81"/>
    <n v="3"/>
    <n v="0"/>
    <n v="3"/>
    <n v="1"/>
    <n v="0"/>
    <n v="2"/>
    <n v="0"/>
    <n v="1356"/>
    <n v="2244"/>
    <n v="0"/>
    <n v="7"/>
    <n v="3"/>
    <n v="10"/>
    <m/>
    <n v="14"/>
    <n v="3"/>
    <n v="6"/>
    <n v="3"/>
    <m/>
  </r>
  <r>
    <n v="261106026"/>
    <n v="9"/>
    <n v="2006"/>
    <d v="2006-11-06T00:00:00"/>
    <s v="MON"/>
    <s v="OAK"/>
    <s v="SEA"/>
    <s v="OAKvSEA"/>
    <x v="0"/>
    <n v="0"/>
    <n v="16"/>
    <n v="16"/>
    <s v="CenturyLink Field, Seattle, WA"/>
    <d v="2014-10-02T20:30:00"/>
    <s v="ESPN"/>
    <n v="67816"/>
    <n v="2"/>
    <n v="5"/>
    <n v="4"/>
    <n v="3"/>
    <n v="13"/>
    <n v="20"/>
    <n v="3"/>
    <n v="4"/>
    <n v="15"/>
    <n v="16"/>
    <n v="1"/>
    <n v="0"/>
    <n v="2"/>
    <n v="0"/>
    <n v="185"/>
    <n v="371"/>
    <n v="121"/>
    <n v="164"/>
    <n v="16"/>
    <n v="18"/>
    <n v="35"/>
    <n v="30"/>
    <n v="64"/>
    <n v="207"/>
    <n v="13"/>
    <n v="39"/>
    <n v="8"/>
    <n v="10"/>
    <n v="60"/>
    <n v="140"/>
    <n v="80"/>
    <n v="0"/>
    <n v="0"/>
    <n v="0"/>
    <n v="0"/>
    <n v="0"/>
    <n v="0"/>
    <n v="0"/>
    <n v="1461"/>
    <n v="2139"/>
    <n v="0"/>
    <n v="0"/>
    <n v="0"/>
    <n v="0"/>
    <m/>
    <n v="10"/>
    <n v="3"/>
    <n v="0"/>
    <n v="3"/>
    <m/>
  </r>
  <r>
    <n v="261112001"/>
    <n v="10"/>
    <n v="2006"/>
    <d v="2006-11-12T00:00:00"/>
    <s v="SUN"/>
    <s v="CLE"/>
    <s v="ATL"/>
    <s v="ATLvCLE"/>
    <x v="0"/>
    <n v="17"/>
    <n v="13"/>
    <n v="4"/>
    <s v="Georgia Dome, Atlanta, GA"/>
    <d v="2014-10-02T13:00:00"/>
    <s v="CBS"/>
    <n v="70793"/>
    <n v="2"/>
    <n v="6"/>
    <n v="5"/>
    <n v="3"/>
    <n v="9"/>
    <n v="16"/>
    <n v="2"/>
    <n v="6"/>
    <n v="14"/>
    <n v="17"/>
    <n v="1"/>
    <n v="0"/>
    <n v="1"/>
    <n v="1"/>
    <n v="236"/>
    <n v="343"/>
    <n v="145"/>
    <n v="194"/>
    <n v="16"/>
    <n v="16"/>
    <n v="22"/>
    <n v="41"/>
    <n v="91"/>
    <n v="149"/>
    <n v="27"/>
    <n v="29"/>
    <n v="7"/>
    <n v="8"/>
    <n v="52"/>
    <n v="128"/>
    <n v="76"/>
    <n v="2"/>
    <n v="3"/>
    <n v="5"/>
    <n v="2"/>
    <n v="1"/>
    <n v="0"/>
    <n v="2"/>
    <n v="1898"/>
    <n v="1702"/>
    <n v="7"/>
    <n v="7"/>
    <n v="0"/>
    <n v="3"/>
    <m/>
    <n v="0"/>
    <n v="3"/>
    <n v="7"/>
    <n v="3"/>
    <m/>
  </r>
  <r>
    <n v="261112004"/>
    <n v="10"/>
    <n v="2006"/>
    <d v="2006-11-12T00:00:00"/>
    <s v="SUN"/>
    <s v="SD"/>
    <s v="CIN"/>
    <s v="CINvSD"/>
    <x v="0"/>
    <n v="49"/>
    <n v="41"/>
    <n v="8"/>
    <s v="Paul Brown Stadium, Cincinnati, OH"/>
    <d v="2014-10-02T13:00:00"/>
    <s v="CBS"/>
    <n v="65917"/>
    <n v="6"/>
    <n v="2"/>
    <n v="4"/>
    <n v="4"/>
    <n v="25"/>
    <n v="29"/>
    <n v="9"/>
    <n v="5"/>
    <n v="14"/>
    <n v="12"/>
    <n v="0"/>
    <n v="0"/>
    <n v="0"/>
    <n v="1"/>
    <n v="431"/>
    <n v="545"/>
    <n v="324"/>
    <n v="417"/>
    <n v="24"/>
    <n v="31"/>
    <n v="36"/>
    <n v="42"/>
    <n v="107"/>
    <n v="128"/>
    <n v="26"/>
    <n v="27"/>
    <n v="4"/>
    <n v="5"/>
    <n v="45"/>
    <n v="89"/>
    <n v="44"/>
    <n v="0"/>
    <n v="1"/>
    <n v="1"/>
    <n v="0"/>
    <n v="1"/>
    <n v="0"/>
    <n v="0"/>
    <n v="1722"/>
    <n v="1878"/>
    <n v="0"/>
    <n v="7"/>
    <n v="21"/>
    <n v="21"/>
    <m/>
    <n v="21"/>
    <n v="7"/>
    <n v="10"/>
    <n v="3"/>
    <m/>
  </r>
  <r>
    <n v="261112008"/>
    <n v="10"/>
    <n v="2006"/>
    <d v="2006-11-12T00:00:00"/>
    <s v="SUN"/>
    <s v="SF"/>
    <s v="DET"/>
    <s v="DETvSF"/>
    <x v="0"/>
    <n v="19"/>
    <n v="13"/>
    <n v="6"/>
    <s v="Ford Field, Detroit, MI"/>
    <d v="2014-10-02T13:00:00"/>
    <s v="FOX"/>
    <n v="60707"/>
    <n v="3"/>
    <n v="5"/>
    <n v="2"/>
    <n v="6"/>
    <n v="17"/>
    <n v="16"/>
    <n v="10"/>
    <n v="3"/>
    <n v="19"/>
    <n v="9"/>
    <n v="0"/>
    <n v="0"/>
    <n v="0"/>
    <n v="1"/>
    <n v="315"/>
    <n v="251"/>
    <n v="117"/>
    <n v="180"/>
    <n v="14"/>
    <n v="19"/>
    <n v="21"/>
    <n v="30"/>
    <n v="198"/>
    <n v="71"/>
    <n v="44"/>
    <n v="17"/>
    <n v="5"/>
    <n v="5"/>
    <n v="51"/>
    <n v="91"/>
    <n v="40"/>
    <n v="1"/>
    <n v="4"/>
    <n v="5"/>
    <n v="1"/>
    <n v="3"/>
    <n v="0"/>
    <n v="1"/>
    <n v="2329"/>
    <n v="1271"/>
    <n v="10"/>
    <n v="3"/>
    <n v="3"/>
    <n v="3"/>
    <m/>
    <n v="0"/>
    <n v="3"/>
    <n v="7"/>
    <n v="3"/>
    <m/>
  </r>
  <r>
    <n v="261112010"/>
    <n v="10"/>
    <n v="2006"/>
    <d v="2006-11-12T00:00:00"/>
    <s v="SUN"/>
    <s v="BAL"/>
    <s v="TEN"/>
    <s v="BALvTEN"/>
    <x v="0"/>
    <n v="27"/>
    <n v="26"/>
    <n v="1"/>
    <s v="LP Field, Nashville, TN"/>
    <d v="2014-10-02T13:00:00"/>
    <s v="CBS"/>
    <n v="69143"/>
    <n v="6"/>
    <n v="2"/>
    <n v="2"/>
    <n v="6"/>
    <n v="19"/>
    <n v="19"/>
    <n v="7"/>
    <n v="5"/>
    <n v="16"/>
    <n v="15"/>
    <n v="1"/>
    <n v="0"/>
    <n v="1"/>
    <n v="1"/>
    <n v="421"/>
    <n v="367"/>
    <n v="371"/>
    <n v="205"/>
    <n v="29"/>
    <n v="13"/>
    <n v="47"/>
    <n v="25"/>
    <n v="50"/>
    <n v="162"/>
    <n v="21"/>
    <n v="38"/>
    <n v="8"/>
    <n v="3"/>
    <n v="91"/>
    <n v="111"/>
    <n v="20"/>
    <n v="2"/>
    <n v="1"/>
    <n v="3"/>
    <n v="0"/>
    <n v="0"/>
    <n v="2"/>
    <n v="1"/>
    <n v="1756"/>
    <n v="1844"/>
    <n v="7"/>
    <n v="10"/>
    <n v="0"/>
    <n v="10"/>
    <m/>
    <n v="12"/>
    <n v="14"/>
    <n v="0"/>
    <n v="0"/>
    <m/>
  </r>
  <r>
    <n v="261112011"/>
    <n v="10"/>
    <n v="2006"/>
    <d v="2006-11-12T00:00:00"/>
    <s v="SUN"/>
    <s v="BUF"/>
    <s v="IND"/>
    <s v="BUFvIND"/>
    <x v="0"/>
    <n v="16"/>
    <n v="17"/>
    <n v="1"/>
    <s v=""/>
    <d v="2014-10-02T13:00:00"/>
    <s v="CBS"/>
    <n v="57306"/>
    <n v="3"/>
    <n v="5"/>
    <n v="8"/>
    <n v="0"/>
    <n v="10"/>
    <n v="26"/>
    <n v="5"/>
    <n v="3"/>
    <n v="14"/>
    <n v="8"/>
    <n v="1"/>
    <n v="0"/>
    <n v="1"/>
    <n v="0"/>
    <n v="162"/>
    <n v="384"/>
    <n v="51"/>
    <n v="236"/>
    <n v="8"/>
    <n v="27"/>
    <n v="12"/>
    <n v="39"/>
    <n v="111"/>
    <n v="148"/>
    <n v="31"/>
    <n v="29"/>
    <n v="5"/>
    <n v="6"/>
    <n v="40"/>
    <n v="94"/>
    <n v="54"/>
    <n v="0"/>
    <n v="2"/>
    <n v="2"/>
    <n v="0"/>
    <n v="2"/>
    <n v="0"/>
    <n v="0"/>
    <n v="1572"/>
    <n v="2028"/>
    <n v="3"/>
    <n v="7"/>
    <n v="3"/>
    <n v="3"/>
    <m/>
    <n v="0"/>
    <n v="10"/>
    <n v="7"/>
    <n v="0"/>
    <m/>
  </r>
  <r>
    <n v="261112013"/>
    <n v="10"/>
    <n v="2006"/>
    <d v="2006-11-12T00:00:00"/>
    <s v="SUN"/>
    <s v="DEN"/>
    <s v="OAK"/>
    <s v="DENvOAK"/>
    <x v="0"/>
    <n v="17"/>
    <n v="13"/>
    <n v="4"/>
    <s v=""/>
    <d v="2014-10-02T16:05:00"/>
    <s v="CBS"/>
    <m/>
    <n v="6"/>
    <n v="2"/>
    <n v="2"/>
    <n v="6"/>
    <n v="13"/>
    <n v="13"/>
    <n v="3"/>
    <n v="5"/>
    <n v="14"/>
    <n v="16"/>
    <n v="1"/>
    <n v="0"/>
    <n v="2"/>
    <n v="0"/>
    <n v="264"/>
    <n v="244"/>
    <n v="201"/>
    <n v="198"/>
    <n v="20"/>
    <n v="18"/>
    <n v="31"/>
    <n v="33"/>
    <n v="63"/>
    <n v="46"/>
    <n v="26"/>
    <n v="26"/>
    <n v="4"/>
    <n v="3"/>
    <n v="15"/>
    <n v="40"/>
    <n v="25"/>
    <n v="3"/>
    <n v="2"/>
    <n v="5"/>
    <n v="0"/>
    <n v="2"/>
    <n v="3"/>
    <n v="0"/>
    <n v="1815"/>
    <n v="1785"/>
    <n v="7"/>
    <n v="0"/>
    <n v="0"/>
    <n v="10"/>
    <m/>
    <n v="7"/>
    <n v="6"/>
    <n v="0"/>
    <n v="0"/>
    <m/>
  </r>
  <r>
    <n v="261112015"/>
    <n v="10"/>
    <n v="2006"/>
    <d v="2006-11-12T00:00:00"/>
    <s v="SUN"/>
    <s v="KC"/>
    <s v="MIA"/>
    <s v="KCvMIA"/>
    <x v="0"/>
    <n v="10"/>
    <n v="13"/>
    <n v="3"/>
    <s v=""/>
    <d v="2014-10-02T13:00:00"/>
    <s v="CBS"/>
    <n v="73132"/>
    <n v="5"/>
    <n v="3"/>
    <n v="2"/>
    <n v="6"/>
    <n v="14"/>
    <n v="16"/>
    <n v="3"/>
    <n v="7"/>
    <n v="14"/>
    <n v="17"/>
    <n v="0"/>
    <n v="0"/>
    <n v="1"/>
    <n v="1"/>
    <n v="265"/>
    <n v="306"/>
    <n v="185"/>
    <n v="189"/>
    <n v="15"/>
    <n v="19"/>
    <n v="38"/>
    <n v="36"/>
    <n v="80"/>
    <n v="117"/>
    <n v="19"/>
    <n v="36"/>
    <n v="7"/>
    <n v="1"/>
    <n v="65"/>
    <n v="68"/>
    <n v="3"/>
    <n v="0"/>
    <n v="1"/>
    <n v="1"/>
    <n v="0"/>
    <n v="1"/>
    <n v="0"/>
    <n v="0"/>
    <n v="1450"/>
    <n v="2150"/>
    <n v="0"/>
    <n v="0"/>
    <n v="0"/>
    <n v="10"/>
    <m/>
    <n v="3"/>
    <n v="10"/>
    <n v="0"/>
    <n v="0"/>
    <m/>
  </r>
  <r>
    <n v="261112016"/>
    <n v="10"/>
    <n v="2006"/>
    <d v="2006-11-12T00:00:00"/>
    <s v="SUN"/>
    <s v="GB"/>
    <s v="MIN"/>
    <s v="GBvMIN"/>
    <x v="0"/>
    <n v="23"/>
    <n v="17"/>
    <n v="6"/>
    <s v=""/>
    <d v="2014-10-02T13:00:00"/>
    <s v="FOX"/>
    <n v="63924"/>
    <n v="3"/>
    <n v="5"/>
    <n v="4"/>
    <n v="4"/>
    <n v="16"/>
    <n v="14"/>
    <n v="9"/>
    <n v="6"/>
    <n v="19"/>
    <n v="15"/>
    <n v="0"/>
    <n v="1"/>
    <n v="0"/>
    <n v="1"/>
    <n v="394"/>
    <n v="312"/>
    <n v="347"/>
    <n v="222"/>
    <n v="24"/>
    <n v="18"/>
    <n v="42"/>
    <n v="30"/>
    <n v="47"/>
    <n v="90"/>
    <n v="26"/>
    <n v="23"/>
    <n v="5"/>
    <n v="7"/>
    <n v="34"/>
    <n v="83"/>
    <n v="49"/>
    <n v="0"/>
    <n v="2"/>
    <n v="2"/>
    <n v="0"/>
    <n v="1"/>
    <n v="0"/>
    <n v="1"/>
    <n v="2019"/>
    <n v="1581"/>
    <n v="10"/>
    <n v="7"/>
    <n v="3"/>
    <n v="3"/>
    <m/>
    <n v="0"/>
    <n v="14"/>
    <n v="0"/>
    <n v="3"/>
    <m/>
  </r>
  <r>
    <n v="261112017"/>
    <n v="10"/>
    <n v="2006"/>
    <d v="2006-11-12T00:00:00"/>
    <s v="SUN"/>
    <s v="NYJ"/>
    <s v="NE"/>
    <s v="NEvNYJ"/>
    <x v="0"/>
    <n v="17"/>
    <n v="14"/>
    <n v="3"/>
    <s v="Gillette Stadium, Foxboro, MA"/>
    <d v="2014-10-02T13:00:00"/>
    <s v="CBS"/>
    <n v="68756"/>
    <n v="4"/>
    <n v="4"/>
    <n v="6"/>
    <n v="2"/>
    <n v="19"/>
    <n v="22"/>
    <n v="6"/>
    <n v="3"/>
    <n v="13"/>
    <n v="12"/>
    <n v="1"/>
    <n v="3"/>
    <n v="1"/>
    <n v="3"/>
    <n v="278"/>
    <n v="377"/>
    <n v="161"/>
    <n v="232"/>
    <n v="22"/>
    <n v="24"/>
    <n v="33"/>
    <n v="36"/>
    <n v="117"/>
    <n v="145"/>
    <n v="29"/>
    <n v="26"/>
    <n v="4"/>
    <n v="4"/>
    <n v="28"/>
    <n v="58"/>
    <n v="30"/>
    <n v="1"/>
    <n v="2"/>
    <n v="3"/>
    <n v="0"/>
    <n v="1"/>
    <n v="1"/>
    <n v="1"/>
    <n v="1834"/>
    <n v="1766"/>
    <n v="0"/>
    <n v="7"/>
    <n v="3"/>
    <n v="7"/>
    <m/>
    <n v="0"/>
    <n v="6"/>
    <n v="0"/>
    <n v="8"/>
    <m/>
  </r>
  <r>
    <n v="261112019"/>
    <n v="10"/>
    <n v="2006"/>
    <d v="2006-11-12T00:00:00"/>
    <s v="SUN"/>
    <s v="CHI"/>
    <s v="NYG"/>
    <s v="CHIvNYG"/>
    <x v="0"/>
    <n v="38"/>
    <n v="20"/>
    <n v="18"/>
    <s v="Giants Stadium, East Rutherford, NJ"/>
    <d v="2014-10-02T20:15:00"/>
    <s v="NBC"/>
    <n v="78641"/>
    <n v="7"/>
    <n v="1"/>
    <n v="6"/>
    <n v="2"/>
    <n v="21"/>
    <n v="15"/>
    <n v="9"/>
    <n v="2"/>
    <n v="18"/>
    <n v="12"/>
    <n v="0"/>
    <n v="0"/>
    <n v="0"/>
    <n v="0"/>
    <n v="352"/>
    <n v="249"/>
    <n v="234"/>
    <n v="99"/>
    <n v="18"/>
    <n v="14"/>
    <n v="30"/>
    <n v="32"/>
    <n v="118"/>
    <n v="150"/>
    <n v="39"/>
    <n v="22"/>
    <n v="9"/>
    <n v="10"/>
    <n v="80"/>
    <n v="176"/>
    <n v="96"/>
    <n v="3"/>
    <n v="3"/>
    <n v="6"/>
    <n v="2"/>
    <n v="1"/>
    <n v="1"/>
    <n v="2"/>
    <n v="1966"/>
    <n v="1634"/>
    <n v="3"/>
    <n v="7"/>
    <n v="14"/>
    <n v="14"/>
    <m/>
    <n v="7"/>
    <n v="6"/>
    <n v="7"/>
    <n v="0"/>
    <m/>
  </r>
  <r>
    <n v="261112021"/>
    <n v="10"/>
    <n v="2006"/>
    <d v="2006-11-12T00:00:00"/>
    <s v="SUN"/>
    <s v="WSH"/>
    <s v="PHI"/>
    <s v="PHIvWSH"/>
    <x v="0"/>
    <n v="3"/>
    <n v="27"/>
    <n v="24"/>
    <s v="Lincoln Financial Field, Philadelphia, PA"/>
    <d v="2014-10-02T13:00:00"/>
    <s v="FOX"/>
    <n v="69143"/>
    <n v="3"/>
    <n v="5"/>
    <n v="4"/>
    <n v="4"/>
    <n v="15"/>
    <n v="17"/>
    <n v="3"/>
    <n v="6"/>
    <n v="13"/>
    <n v="15"/>
    <n v="1"/>
    <n v="1"/>
    <n v="2"/>
    <n v="1"/>
    <n v="278"/>
    <n v="400"/>
    <n v="132"/>
    <n v="255"/>
    <n v="16"/>
    <n v="12"/>
    <n v="32"/>
    <n v="26"/>
    <n v="146"/>
    <n v="145"/>
    <n v="31"/>
    <n v="34"/>
    <n v="8"/>
    <n v="7"/>
    <n v="70"/>
    <n v="135"/>
    <n v="65"/>
    <n v="1"/>
    <n v="0"/>
    <n v="1"/>
    <n v="0"/>
    <n v="0"/>
    <n v="1"/>
    <n v="0"/>
    <n v="1771"/>
    <n v="1829"/>
    <n v="0"/>
    <n v="3"/>
    <n v="0"/>
    <n v="0"/>
    <m/>
    <n v="10"/>
    <n v="7"/>
    <n v="10"/>
    <n v="0"/>
    <m/>
  </r>
  <r>
    <n v="261112022"/>
    <n v="10"/>
    <n v="2006"/>
    <d v="2006-11-12T00:00:00"/>
    <s v="SUN"/>
    <s v="DAL"/>
    <s v="ARI"/>
    <s v="ARIvDAL"/>
    <x v="0"/>
    <n v="27"/>
    <n v="10"/>
    <n v="17"/>
    <s v="U of Phoenix Stadium, Glendale, AZ"/>
    <d v="2014-10-02T16:15:00"/>
    <s v="FOX"/>
    <n v="63926"/>
    <n v="4"/>
    <n v="4"/>
    <n v="1"/>
    <n v="7"/>
    <n v="20"/>
    <n v="17"/>
    <n v="9"/>
    <n v="7"/>
    <n v="14"/>
    <n v="15"/>
    <n v="0"/>
    <n v="2"/>
    <n v="2"/>
    <n v="3"/>
    <n v="434"/>
    <n v="295"/>
    <n v="308"/>
    <n v="209"/>
    <n v="20"/>
    <n v="20"/>
    <n v="29"/>
    <n v="38"/>
    <n v="126"/>
    <n v="86"/>
    <n v="34"/>
    <n v="21"/>
    <n v="8"/>
    <n v="5"/>
    <n v="69"/>
    <n v="104"/>
    <n v="35"/>
    <n v="0"/>
    <n v="3"/>
    <n v="3"/>
    <n v="0"/>
    <n v="1"/>
    <n v="0"/>
    <n v="2"/>
    <n v="1935"/>
    <n v="1665"/>
    <n v="3"/>
    <n v="10"/>
    <n v="7"/>
    <n v="7"/>
    <m/>
    <n v="0"/>
    <n v="3"/>
    <n v="0"/>
    <n v="7"/>
    <m/>
  </r>
  <r>
    <n v="261112023"/>
    <n v="10"/>
    <n v="2006"/>
    <d v="2006-11-12T00:00:00"/>
    <s v="SUN"/>
    <s v="NO"/>
    <s v="PIT"/>
    <s v="NOvPIT"/>
    <x v="0"/>
    <n v="31"/>
    <n v="38"/>
    <n v="7"/>
    <s v="Heinz Field, Pittsburgh, PA"/>
    <d v="2014-10-02T16:15:00"/>
    <s v="FOX"/>
    <n v="61911"/>
    <n v="6"/>
    <n v="2"/>
    <n v="2"/>
    <n v="6"/>
    <n v="29"/>
    <n v="19"/>
    <n v="10"/>
    <n v="7"/>
    <n v="16"/>
    <n v="12"/>
    <n v="1"/>
    <n v="0"/>
    <n v="1"/>
    <n v="0"/>
    <n v="513"/>
    <n v="467"/>
    <n v="393"/>
    <n v="250"/>
    <n v="31"/>
    <n v="17"/>
    <n v="47"/>
    <n v="28"/>
    <n v="120"/>
    <n v="217"/>
    <n v="29"/>
    <n v="26"/>
    <n v="3"/>
    <n v="5"/>
    <n v="25"/>
    <n v="59"/>
    <n v="34"/>
    <n v="3"/>
    <n v="0"/>
    <n v="3"/>
    <n v="3"/>
    <n v="0"/>
    <n v="0"/>
    <n v="0"/>
    <n v="1981"/>
    <n v="1619"/>
    <n v="7"/>
    <n v="17"/>
    <n v="0"/>
    <n v="7"/>
    <m/>
    <n v="14"/>
    <n v="3"/>
    <n v="7"/>
    <n v="14"/>
    <m/>
  </r>
  <r>
    <n v="261112026"/>
    <n v="10"/>
    <n v="2006"/>
    <d v="2006-11-12T00:00:00"/>
    <s v="SUN"/>
    <s v="STL"/>
    <s v="SEA"/>
    <s v="SEAvSTL"/>
    <x v="0"/>
    <n v="22"/>
    <n v="24"/>
    <n v="2"/>
    <s v="CenturyLink Field, Seattle, WA"/>
    <d v="2014-10-02T16:15:00"/>
    <s v="FOX"/>
    <n v="68175"/>
    <n v="4"/>
    <n v="4"/>
    <n v="5"/>
    <n v="3"/>
    <n v="18"/>
    <n v="19"/>
    <n v="6"/>
    <n v="4"/>
    <n v="14"/>
    <n v="11"/>
    <n v="0"/>
    <n v="0"/>
    <n v="2"/>
    <n v="0"/>
    <n v="299"/>
    <n v="283"/>
    <n v="191"/>
    <n v="123"/>
    <n v="26"/>
    <n v="15"/>
    <n v="40"/>
    <n v="23"/>
    <n v="108"/>
    <n v="160"/>
    <n v="20"/>
    <n v="26"/>
    <n v="7"/>
    <n v="3"/>
    <n v="58"/>
    <n v="74"/>
    <n v="16"/>
    <n v="1"/>
    <n v="2"/>
    <n v="3"/>
    <n v="0"/>
    <n v="2"/>
    <n v="1"/>
    <n v="0"/>
    <n v="2032"/>
    <n v="1568"/>
    <n v="10"/>
    <n v="3"/>
    <n v="3"/>
    <n v="6"/>
    <m/>
    <n v="7"/>
    <n v="7"/>
    <n v="0"/>
    <n v="10"/>
    <m/>
  </r>
  <r>
    <n v="261112030"/>
    <n v="10"/>
    <n v="2006"/>
    <d v="2006-11-12T00:00:00"/>
    <s v="SUN"/>
    <s v="HOU"/>
    <s v="JAX"/>
    <s v="HOUvJAX"/>
    <x v="0"/>
    <n v="13"/>
    <n v="10"/>
    <n v="3"/>
    <s v="EverBank Field, Jacksonville, FL"/>
    <d v="2014-10-02T13:00:00"/>
    <s v="CBS"/>
    <n v="65918"/>
    <n v="2"/>
    <n v="6"/>
    <n v="5"/>
    <n v="3"/>
    <n v="21"/>
    <n v="16"/>
    <n v="8"/>
    <n v="5"/>
    <n v="19"/>
    <n v="10"/>
    <n v="1"/>
    <n v="0"/>
    <n v="1"/>
    <n v="0"/>
    <n v="306"/>
    <n v="322"/>
    <n v="158"/>
    <n v="204"/>
    <n v="17"/>
    <n v="15"/>
    <n v="35"/>
    <n v="34"/>
    <n v="148"/>
    <n v="118"/>
    <n v="42"/>
    <n v="19"/>
    <n v="6"/>
    <n v="9"/>
    <n v="51"/>
    <n v="116"/>
    <n v="65"/>
    <n v="0"/>
    <n v="4"/>
    <n v="4"/>
    <n v="0"/>
    <n v="0"/>
    <n v="0"/>
    <n v="4"/>
    <n v="2253"/>
    <n v="1347"/>
    <n v="10"/>
    <n v="0"/>
    <n v="3"/>
    <n v="0"/>
    <m/>
    <n v="0"/>
    <n v="3"/>
    <n v="0"/>
    <n v="7"/>
    <m/>
  </r>
  <r>
    <n v="261113029"/>
    <n v="10"/>
    <n v="2006"/>
    <d v="2006-11-13T00:00:00"/>
    <s v="MON"/>
    <s v="TB"/>
    <s v="CAR"/>
    <s v="CARvTB"/>
    <x v="0"/>
    <n v="10"/>
    <n v="24"/>
    <n v="14"/>
    <s v="Bank of America Stadium, Charlotte, NC"/>
    <d v="2014-10-02T20:30:00"/>
    <s v="ESPN"/>
    <n v="67717"/>
    <n v="2"/>
    <n v="6"/>
    <n v="4"/>
    <n v="4"/>
    <n v="13"/>
    <n v="17"/>
    <n v="3"/>
    <n v="6"/>
    <n v="13"/>
    <n v="14"/>
    <n v="0"/>
    <n v="0"/>
    <n v="1"/>
    <n v="0"/>
    <n v="222"/>
    <n v="318"/>
    <n v="153"/>
    <n v="240"/>
    <n v="17"/>
    <n v="22"/>
    <n v="32"/>
    <n v="34"/>
    <n v="69"/>
    <n v="78"/>
    <n v="22"/>
    <n v="30"/>
    <n v="9"/>
    <n v="9"/>
    <n v="71"/>
    <n v="141"/>
    <n v="70"/>
    <n v="4"/>
    <n v="2"/>
    <n v="6"/>
    <n v="2"/>
    <n v="1"/>
    <n v="2"/>
    <n v="1"/>
    <n v="1604"/>
    <n v="1996"/>
    <n v="7"/>
    <n v="0"/>
    <n v="0"/>
    <n v="3"/>
    <m/>
    <n v="0"/>
    <n v="0"/>
    <n v="17"/>
    <n v="7"/>
    <m/>
  </r>
  <r>
    <n v="261119005"/>
    <n v="11"/>
    <n v="2006"/>
    <d v="2006-11-19T00:00:00"/>
    <s v="SUN"/>
    <s v="PIT"/>
    <s v="CLE"/>
    <s v="CLEvPIT"/>
    <x v="0"/>
    <n v="24"/>
    <n v="20"/>
    <n v="4"/>
    <s v="Cleveland Browns Stadium, Cleveland, OH"/>
    <d v="2014-10-02T13:00:00"/>
    <s v="CBS"/>
    <n v="73269"/>
    <n v="3"/>
    <n v="6"/>
    <n v="3"/>
    <n v="6"/>
    <n v="23"/>
    <n v="15"/>
    <n v="6"/>
    <n v="7"/>
    <n v="12"/>
    <n v="15"/>
    <n v="0"/>
    <n v="1"/>
    <n v="0"/>
    <n v="1"/>
    <n v="338"/>
    <n v="302"/>
    <n v="261"/>
    <n v="203"/>
    <n v="25"/>
    <n v="17"/>
    <n v="44"/>
    <n v="27"/>
    <n v="77"/>
    <n v="99"/>
    <n v="20"/>
    <n v="29"/>
    <n v="5"/>
    <n v="7"/>
    <n v="50"/>
    <n v="107"/>
    <n v="57"/>
    <n v="3"/>
    <n v="2"/>
    <n v="5"/>
    <n v="0"/>
    <n v="2"/>
    <n v="3"/>
    <n v="0"/>
    <n v="1667"/>
    <n v="1933"/>
    <n v="0"/>
    <n v="0"/>
    <n v="3"/>
    <n v="21"/>
    <m/>
    <n v="0"/>
    <n v="10"/>
    <n v="0"/>
    <n v="10"/>
    <m/>
  </r>
  <r>
    <n v="261119006"/>
    <n v="11"/>
    <n v="2006"/>
    <d v="2006-11-19T00:00:00"/>
    <s v="SUN"/>
    <s v="IND"/>
    <s v="DAL"/>
    <s v="DALvIND"/>
    <x v="0"/>
    <n v="14"/>
    <n v="21"/>
    <n v="7"/>
    <s v="Texas Stadium, Irving, TX"/>
    <d v="2014-10-02T16:15:00"/>
    <s v="CBS"/>
    <m/>
    <n v="9"/>
    <n v="0"/>
    <n v="5"/>
    <n v="4"/>
    <n v="22"/>
    <n v="24"/>
    <n v="7"/>
    <n v="4"/>
    <n v="13"/>
    <n v="11"/>
    <n v="0"/>
    <n v="1"/>
    <n v="1"/>
    <n v="1"/>
    <n v="335"/>
    <n v="342"/>
    <n v="247"/>
    <n v="225"/>
    <n v="20"/>
    <n v="19"/>
    <n v="39"/>
    <n v="23"/>
    <n v="88"/>
    <n v="117"/>
    <n v="23"/>
    <n v="36"/>
    <n v="5"/>
    <n v="7"/>
    <n v="35"/>
    <n v="88"/>
    <n v="53"/>
    <n v="4"/>
    <n v="2"/>
    <n v="6"/>
    <n v="2"/>
    <n v="1"/>
    <n v="2"/>
    <n v="1"/>
    <n v="1578"/>
    <n v="2022"/>
    <n v="0"/>
    <n v="7"/>
    <n v="7"/>
    <n v="0"/>
    <m/>
    <n v="0"/>
    <n v="0"/>
    <n v="7"/>
    <n v="14"/>
    <m/>
  </r>
  <r>
    <n v="261119007"/>
    <n v="11"/>
    <n v="2006"/>
    <d v="2006-11-19T00:00:00"/>
    <s v="SUN"/>
    <s v="SD"/>
    <s v="DEN"/>
    <s v="DENvSD"/>
    <x v="0"/>
    <n v="35"/>
    <n v="27"/>
    <n v="8"/>
    <s v="Invesco Field, Denver, CO"/>
    <d v="2014-10-02T20:15:00"/>
    <s v="NBC"/>
    <n v="75506"/>
    <n v="7"/>
    <n v="2"/>
    <n v="7"/>
    <n v="2"/>
    <n v="21"/>
    <n v="20"/>
    <n v="8"/>
    <n v="6"/>
    <n v="12"/>
    <n v="15"/>
    <n v="0"/>
    <n v="2"/>
    <n v="0"/>
    <n v="3"/>
    <n v="342"/>
    <n v="326"/>
    <n v="217"/>
    <n v="168"/>
    <n v="19"/>
    <n v="13"/>
    <n v="26"/>
    <n v="28"/>
    <n v="125"/>
    <n v="158"/>
    <n v="29"/>
    <n v="35"/>
    <n v="5"/>
    <n v="6"/>
    <n v="35"/>
    <n v="95"/>
    <n v="60"/>
    <n v="2"/>
    <n v="1"/>
    <n v="3"/>
    <n v="0"/>
    <n v="0"/>
    <n v="2"/>
    <n v="1"/>
    <n v="1751"/>
    <n v="1849"/>
    <n v="7"/>
    <n v="0"/>
    <n v="14"/>
    <n v="14"/>
    <m/>
    <n v="0"/>
    <n v="14"/>
    <n v="10"/>
    <n v="3"/>
    <m/>
  </r>
  <r>
    <n v="261119009"/>
    <n v="11"/>
    <n v="2006"/>
    <d v="2006-11-19T00:00:00"/>
    <s v="SUN"/>
    <s v="NE"/>
    <s v="GB"/>
    <s v="GBvNE"/>
    <x v="0"/>
    <n v="35"/>
    <n v="0"/>
    <n v="35"/>
    <s v="Lambeau Field, Green Bay, WI"/>
    <d v="2014-10-02T13:00:00"/>
    <s v="CBS"/>
    <n v="70753"/>
    <n v="6"/>
    <n v="3"/>
    <n v="4"/>
    <n v="5"/>
    <n v="22"/>
    <n v="5"/>
    <n v="8"/>
    <n v="1"/>
    <n v="17"/>
    <n v="13"/>
    <n v="2"/>
    <n v="0"/>
    <n v="2"/>
    <n v="1"/>
    <n v="357"/>
    <n v="120"/>
    <n v="235"/>
    <n v="76"/>
    <n v="20"/>
    <n v="9"/>
    <n v="31"/>
    <n v="27"/>
    <n v="122"/>
    <n v="44"/>
    <n v="40"/>
    <n v="16"/>
    <n v="6"/>
    <n v="3"/>
    <n v="38"/>
    <n v="70"/>
    <n v="32"/>
    <n v="1"/>
    <n v="1"/>
    <n v="2"/>
    <n v="1"/>
    <n v="1"/>
    <n v="0"/>
    <n v="0"/>
    <n v="2350"/>
    <n v="1250"/>
    <n v="7"/>
    <n v="14"/>
    <n v="7"/>
    <n v="7"/>
    <m/>
    <n v="0"/>
    <n v="0"/>
    <n v="0"/>
    <n v="0"/>
    <m/>
  </r>
  <r>
    <n v="261119012"/>
    <n v="11"/>
    <n v="2006"/>
    <d v="2006-11-19T00:00:00"/>
    <s v="SUN"/>
    <s v="OAK"/>
    <s v="KC"/>
    <s v="KCvOAK"/>
    <x v="1"/>
    <n v="13"/>
    <n v="17"/>
    <n v="4"/>
    <s v="Arrowhead Stadium, Kansas City, MO"/>
    <d v="2014-10-02T13:00:00"/>
    <s v="CBS"/>
    <n v="78097"/>
    <n v="2"/>
    <n v="7"/>
    <n v="5"/>
    <n v="4"/>
    <n v="18"/>
    <n v="21"/>
    <n v="8"/>
    <n v="5"/>
    <n v="14"/>
    <n v="11"/>
    <n v="0"/>
    <n v="1"/>
    <n v="0"/>
    <n v="1"/>
    <n v="326"/>
    <n v="292"/>
    <n v="193"/>
    <n v="92"/>
    <n v="15"/>
    <n v="9"/>
    <n v="25"/>
    <n v="16"/>
    <n v="133"/>
    <n v="200"/>
    <n v="34"/>
    <n v="37"/>
    <n v="8"/>
    <n v="4"/>
    <n v="65"/>
    <n v="85"/>
    <n v="20"/>
    <n v="1"/>
    <n v="0"/>
    <n v="1"/>
    <n v="0"/>
    <n v="0"/>
    <n v="1"/>
    <n v="0"/>
    <n v="1954"/>
    <n v="1646"/>
    <n v="3"/>
    <n v="10"/>
    <n v="0"/>
    <n v="0"/>
    <m/>
    <n v="7"/>
    <n v="0"/>
    <n v="3"/>
    <n v="7"/>
    <m/>
  </r>
  <r>
    <n v="261119015"/>
    <n v="11"/>
    <n v="2006"/>
    <d v="2006-11-19T00:00:00"/>
    <s v="SUN"/>
    <s v="MIN"/>
    <s v="MIA"/>
    <s v="MIAvMIN"/>
    <x v="0"/>
    <n v="20"/>
    <n v="24"/>
    <n v="4"/>
    <s v=""/>
    <d v="2014-10-02T13:00:00"/>
    <s v="FOX"/>
    <n v="73070"/>
    <n v="4"/>
    <n v="5"/>
    <n v="3"/>
    <n v="6"/>
    <n v="25"/>
    <n v="15"/>
    <n v="5"/>
    <n v="5"/>
    <n v="17"/>
    <n v="13"/>
    <n v="4"/>
    <n v="0"/>
    <n v="4"/>
    <n v="0"/>
    <n v="361"/>
    <n v="261"/>
    <n v="247"/>
    <n v="254"/>
    <n v="26"/>
    <n v="26"/>
    <n v="44"/>
    <n v="42"/>
    <n v="114"/>
    <n v="7"/>
    <n v="35"/>
    <n v="13"/>
    <n v="6"/>
    <n v="5"/>
    <n v="49"/>
    <n v="89"/>
    <n v="40"/>
    <n v="3"/>
    <n v="2"/>
    <n v="5"/>
    <n v="2"/>
    <n v="1"/>
    <n v="1"/>
    <n v="1"/>
    <n v="2160"/>
    <n v="1440"/>
    <n v="7"/>
    <n v="0"/>
    <n v="3"/>
    <n v="10"/>
    <m/>
    <n v="0"/>
    <n v="10"/>
    <n v="0"/>
    <n v="14"/>
    <m/>
  </r>
  <r>
    <n v="261119018"/>
    <n v="11"/>
    <n v="2006"/>
    <d v="2006-11-19T00:00:00"/>
    <s v="SUN"/>
    <s v="CIN"/>
    <s v="NO"/>
    <s v="CINvNO"/>
    <x v="0"/>
    <n v="31"/>
    <n v="16"/>
    <n v="15"/>
    <s v="Mercedes-Benz Superdome, New Orleans, LA"/>
    <d v="2014-10-02T13:00:00"/>
    <s v="CBS"/>
    <n v="68001"/>
    <n v="4"/>
    <n v="5"/>
    <n v="6"/>
    <n v="3"/>
    <n v="15"/>
    <n v="29"/>
    <n v="4"/>
    <n v="6"/>
    <n v="11"/>
    <n v="12"/>
    <n v="0"/>
    <n v="0"/>
    <n v="0"/>
    <n v="0"/>
    <n v="385"/>
    <n v="595"/>
    <n v="266"/>
    <n v="504"/>
    <n v="14"/>
    <n v="37"/>
    <n v="22"/>
    <n v="52"/>
    <n v="119"/>
    <n v="91"/>
    <n v="31"/>
    <n v="23"/>
    <n v="2"/>
    <n v="4"/>
    <n v="10"/>
    <n v="35"/>
    <n v="25"/>
    <n v="1"/>
    <n v="4"/>
    <n v="5"/>
    <n v="0"/>
    <n v="1"/>
    <n v="1"/>
    <n v="3"/>
    <n v="1587"/>
    <n v="2013"/>
    <n v="7"/>
    <n v="3"/>
    <n v="0"/>
    <n v="21"/>
    <m/>
    <n v="7"/>
    <n v="0"/>
    <n v="0"/>
    <n v="9"/>
    <m/>
  </r>
  <r>
    <n v="261119020"/>
    <n v="11"/>
    <n v="2006"/>
    <d v="2006-11-19T00:00:00"/>
    <s v="SUN"/>
    <s v="CHI"/>
    <s v="NYJ"/>
    <s v="CHIvNYJ"/>
    <x v="0"/>
    <n v="10"/>
    <n v="0"/>
    <n v="10"/>
    <s v="Giants Stadium, East Rutherford, NJ"/>
    <d v="2014-10-02T13:00:00"/>
    <s v="FOX"/>
    <n v="77632"/>
    <n v="8"/>
    <n v="1"/>
    <n v="5"/>
    <n v="4"/>
    <n v="12"/>
    <n v="15"/>
    <n v="4"/>
    <n v="6"/>
    <n v="14"/>
    <n v="17"/>
    <n v="1"/>
    <n v="1"/>
    <n v="1"/>
    <n v="2"/>
    <n v="284"/>
    <n v="264"/>
    <n v="111"/>
    <n v="156"/>
    <n v="11"/>
    <n v="19"/>
    <n v="22"/>
    <n v="35"/>
    <n v="173"/>
    <n v="108"/>
    <n v="35"/>
    <n v="30"/>
    <n v="10"/>
    <n v="6"/>
    <n v="65"/>
    <n v="105"/>
    <n v="40"/>
    <n v="0"/>
    <n v="2"/>
    <n v="2"/>
    <n v="0"/>
    <n v="0"/>
    <n v="0"/>
    <n v="2"/>
    <n v="1686"/>
    <n v="1914"/>
    <n v="0"/>
    <n v="0"/>
    <n v="3"/>
    <n v="7"/>
    <m/>
    <n v="0"/>
    <n v="0"/>
    <n v="0"/>
    <n v="0"/>
    <m/>
  </r>
  <r>
    <n v="261119021"/>
    <n v="11"/>
    <n v="2006"/>
    <d v="2006-11-19T00:00:00"/>
    <s v="SUN"/>
    <s v="TEN"/>
    <s v="PHI"/>
    <s v="PHIvTEN"/>
    <x v="0"/>
    <n v="31"/>
    <n v="13"/>
    <n v="18"/>
    <s v="Lincoln Financial Field, Philadelphia, PA"/>
    <d v="2014-10-02T13:00:00"/>
    <s v="CBS"/>
    <n v="69232"/>
    <n v="2"/>
    <n v="7"/>
    <n v="5"/>
    <n v="4"/>
    <n v="13"/>
    <n v="22"/>
    <n v="4"/>
    <n v="10"/>
    <n v="13"/>
    <n v="23"/>
    <n v="0"/>
    <n v="1"/>
    <n v="1"/>
    <n v="3"/>
    <n v="293"/>
    <n v="390"/>
    <n v="84"/>
    <n v="267"/>
    <n v="8"/>
    <n v="32"/>
    <n v="22"/>
    <n v="61"/>
    <n v="209"/>
    <n v="123"/>
    <n v="32"/>
    <n v="30"/>
    <n v="2"/>
    <n v="8"/>
    <n v="15"/>
    <n v="79"/>
    <n v="64"/>
    <n v="1"/>
    <n v="3"/>
    <n v="4"/>
    <n v="1"/>
    <n v="2"/>
    <n v="0"/>
    <n v="1"/>
    <n v="1418"/>
    <n v="2182"/>
    <n v="7"/>
    <n v="3"/>
    <n v="14"/>
    <n v="7"/>
    <m/>
    <n v="3"/>
    <n v="3"/>
    <n v="0"/>
    <n v="7"/>
    <m/>
  </r>
  <r>
    <n v="261119022"/>
    <n v="11"/>
    <n v="2006"/>
    <d v="2006-11-19T00:00:00"/>
    <s v="SUN"/>
    <s v="DET"/>
    <s v="ARI"/>
    <s v="ARIvDET"/>
    <x v="0"/>
    <n v="10"/>
    <n v="17"/>
    <n v="7"/>
    <s v="U of Phoenix Stadium, Glendale, AZ"/>
    <d v="2014-10-02T16:05:00"/>
    <s v="FOX"/>
    <n v="63348"/>
    <n v="2"/>
    <n v="7"/>
    <n v="1"/>
    <n v="8"/>
    <n v="19"/>
    <n v="20"/>
    <n v="4"/>
    <n v="5"/>
    <n v="12"/>
    <n v="12"/>
    <n v="0"/>
    <n v="0"/>
    <n v="0"/>
    <n v="0"/>
    <n v="281"/>
    <n v="338"/>
    <n v="213"/>
    <n v="228"/>
    <n v="23"/>
    <n v="19"/>
    <n v="38"/>
    <n v="29"/>
    <n v="68"/>
    <n v="110"/>
    <n v="20"/>
    <n v="29"/>
    <n v="4"/>
    <n v="4"/>
    <n v="28"/>
    <n v="62"/>
    <n v="34"/>
    <n v="1"/>
    <n v="0"/>
    <n v="1"/>
    <n v="0"/>
    <n v="0"/>
    <n v="1"/>
    <n v="0"/>
    <n v="1757"/>
    <n v="1843"/>
    <n v="0"/>
    <n v="0"/>
    <n v="3"/>
    <n v="7"/>
    <m/>
    <n v="0"/>
    <n v="10"/>
    <n v="7"/>
    <n v="0"/>
    <m/>
  </r>
  <r>
    <n v="261119025"/>
    <n v="11"/>
    <n v="2006"/>
    <d v="2006-11-19T00:00:00"/>
    <s v="SUN"/>
    <s v="SEA"/>
    <s v="SF"/>
    <s v="SEAvSF"/>
    <x v="0"/>
    <n v="14"/>
    <n v="20"/>
    <n v="6"/>
    <s v="Monster Park, San Francisco, CA"/>
    <d v="2014-10-02T16:05:00"/>
    <s v="FOX"/>
    <n v="68367"/>
    <n v="6"/>
    <n v="3"/>
    <n v="4"/>
    <n v="5"/>
    <n v="15"/>
    <n v="18"/>
    <n v="1"/>
    <n v="3"/>
    <n v="8"/>
    <n v="13"/>
    <n v="0"/>
    <n v="0"/>
    <n v="2"/>
    <n v="0"/>
    <n v="303"/>
    <n v="416"/>
    <n v="233"/>
    <n v="154"/>
    <n v="19"/>
    <n v="19"/>
    <n v="31"/>
    <n v="25"/>
    <n v="70"/>
    <n v="262"/>
    <n v="21"/>
    <n v="34"/>
    <n v="5"/>
    <n v="5"/>
    <n v="30"/>
    <n v="69"/>
    <n v="39"/>
    <n v="5"/>
    <n v="1"/>
    <n v="6"/>
    <n v="2"/>
    <n v="1"/>
    <n v="3"/>
    <n v="0"/>
    <n v="1428"/>
    <n v="2172"/>
    <n v="0"/>
    <n v="0"/>
    <n v="7"/>
    <n v="7"/>
    <m/>
    <n v="3"/>
    <n v="17"/>
    <n v="0"/>
    <n v="0"/>
    <m/>
  </r>
  <r>
    <n v="261119027"/>
    <n v="11"/>
    <n v="2006"/>
    <d v="2006-11-19T00:00:00"/>
    <s v="SUN"/>
    <s v="WSH"/>
    <s v="TB"/>
    <s v="TBvWSH"/>
    <x v="0"/>
    <n v="17"/>
    <n v="20"/>
    <n v="3"/>
    <s v="Raymond James Stadium, Tampa, FL"/>
    <d v="2014-10-02T13:00:00"/>
    <s v="FOX"/>
    <n v="65699"/>
    <n v="3"/>
    <n v="6"/>
    <n v="2"/>
    <n v="7"/>
    <n v="15"/>
    <n v="19"/>
    <n v="4"/>
    <n v="6"/>
    <n v="13"/>
    <n v="13"/>
    <n v="2"/>
    <n v="0"/>
    <n v="2"/>
    <n v="0"/>
    <n v="252"/>
    <n v="359"/>
    <n v="193"/>
    <n v="178"/>
    <n v="19"/>
    <n v="14"/>
    <n v="34"/>
    <n v="21"/>
    <n v="59"/>
    <n v="181"/>
    <n v="21"/>
    <n v="42"/>
    <n v="3"/>
    <n v="4"/>
    <n v="19"/>
    <n v="54"/>
    <n v="35"/>
    <n v="1"/>
    <n v="2"/>
    <n v="3"/>
    <n v="1"/>
    <n v="1"/>
    <n v="0"/>
    <n v="1"/>
    <n v="1439"/>
    <n v="2161"/>
    <n v="3"/>
    <n v="0"/>
    <n v="7"/>
    <n v="7"/>
    <m/>
    <n v="3"/>
    <n v="0"/>
    <n v="7"/>
    <n v="10"/>
    <m/>
  </r>
  <r>
    <n v="261119029"/>
    <n v="11"/>
    <n v="2006"/>
    <d v="2006-11-19T00:00:00"/>
    <s v="SUN"/>
    <s v="STL"/>
    <s v="CAR"/>
    <s v="CARvSTL"/>
    <x v="0"/>
    <n v="0"/>
    <n v="15"/>
    <n v="15"/>
    <s v="Bank of America Stadium, Charlotte, NC"/>
    <d v="2014-10-02T13:00:00"/>
    <s v="FOX"/>
    <n v="66310"/>
    <n v="4"/>
    <n v="5"/>
    <n v="5"/>
    <n v="4"/>
    <n v="8"/>
    <n v="20"/>
    <n v="2"/>
    <n v="6"/>
    <n v="12"/>
    <n v="15"/>
    <n v="0"/>
    <n v="0"/>
    <n v="0"/>
    <n v="0"/>
    <n v="111"/>
    <n v="411"/>
    <n v="80"/>
    <n v="169"/>
    <n v="19"/>
    <n v="13"/>
    <n v="34"/>
    <n v="26"/>
    <n v="31"/>
    <n v="242"/>
    <n v="8"/>
    <n v="43"/>
    <n v="6"/>
    <n v="9"/>
    <n v="40"/>
    <n v="120"/>
    <n v="80"/>
    <n v="2"/>
    <n v="3"/>
    <n v="5"/>
    <n v="1"/>
    <n v="1"/>
    <n v="1"/>
    <n v="2"/>
    <n v="1277"/>
    <n v="2323"/>
    <n v="0"/>
    <n v="0"/>
    <n v="0"/>
    <n v="0"/>
    <m/>
    <n v="0"/>
    <n v="10"/>
    <n v="3"/>
    <n v="2"/>
    <m/>
  </r>
  <r>
    <n v="261119033"/>
    <n v="11"/>
    <n v="2006"/>
    <d v="2006-11-19T00:00:00"/>
    <s v="SUN"/>
    <s v="ATL"/>
    <s v="BAL"/>
    <s v="ATLvBAL"/>
    <x v="0"/>
    <n v="10"/>
    <n v="24"/>
    <n v="14"/>
    <s v="M&amp;T Bank Stadium, Baltimore, MD"/>
    <d v="2014-10-02T13:00:00"/>
    <s v="FOX"/>
    <n v="70790"/>
    <n v="5"/>
    <n v="4"/>
    <n v="7"/>
    <n v="2"/>
    <n v="12"/>
    <n v="20"/>
    <n v="2"/>
    <n v="8"/>
    <n v="11"/>
    <n v="16"/>
    <n v="0"/>
    <n v="2"/>
    <n v="2"/>
    <n v="2"/>
    <n v="186"/>
    <n v="328"/>
    <n v="82"/>
    <n v="225"/>
    <n v="11"/>
    <n v="24"/>
    <n v="21"/>
    <n v="34"/>
    <n v="104"/>
    <n v="103"/>
    <n v="25"/>
    <n v="31"/>
    <n v="4"/>
    <n v="7"/>
    <n v="47"/>
    <n v="103"/>
    <n v="56"/>
    <n v="0"/>
    <n v="1"/>
    <n v="1"/>
    <n v="0"/>
    <n v="1"/>
    <n v="0"/>
    <n v="0"/>
    <n v="1397"/>
    <n v="2203"/>
    <n v="7"/>
    <n v="0"/>
    <n v="3"/>
    <n v="0"/>
    <m/>
    <n v="0"/>
    <n v="0"/>
    <n v="17"/>
    <n v="7"/>
    <m/>
  </r>
  <r>
    <n v="261119034"/>
    <n v="11"/>
    <n v="2006"/>
    <d v="2006-11-19T00:00:00"/>
    <s v="SUN"/>
    <s v="BUF"/>
    <s v="HOU"/>
    <s v="BUFvHOU"/>
    <x v="0"/>
    <n v="24"/>
    <n v="21"/>
    <n v="3"/>
    <s v="Reliant Stadium, Houston, TX"/>
    <d v="2014-10-02T13:00:00"/>
    <s v="CBS"/>
    <n v="70125"/>
    <n v="3"/>
    <n v="6"/>
    <n v="3"/>
    <n v="6"/>
    <n v="17"/>
    <n v="20"/>
    <n v="4"/>
    <n v="6"/>
    <n v="14"/>
    <n v="13"/>
    <n v="1"/>
    <n v="1"/>
    <n v="1"/>
    <n v="1"/>
    <n v="403"/>
    <n v="397"/>
    <n v="333"/>
    <n v="209"/>
    <n v="26"/>
    <n v="25"/>
    <n v="38"/>
    <n v="30"/>
    <n v="70"/>
    <n v="188"/>
    <n v="21"/>
    <n v="26"/>
    <n v="3"/>
    <n v="5"/>
    <n v="17"/>
    <n v="57"/>
    <n v="40"/>
    <n v="1"/>
    <n v="2"/>
    <n v="3"/>
    <n v="0"/>
    <n v="1"/>
    <n v="1"/>
    <n v="1"/>
    <n v="1655"/>
    <n v="1945"/>
    <n v="14"/>
    <n v="3"/>
    <n v="0"/>
    <n v="7"/>
    <m/>
    <n v="7"/>
    <n v="7"/>
    <n v="7"/>
    <n v="0"/>
    <m/>
  </r>
  <r>
    <n v="261120030"/>
    <n v="11"/>
    <n v="2006"/>
    <d v="2006-11-20T00:00:00"/>
    <s v="MON"/>
    <s v="NYG"/>
    <s v="JAX"/>
    <s v="JAXvNYG"/>
    <x v="0"/>
    <n v="10"/>
    <n v="26"/>
    <n v="16"/>
    <s v="EverBank Field, Jacksonville, FL"/>
    <d v="2014-10-02T20:30:00"/>
    <s v="ESPN"/>
    <n v="67164"/>
    <n v="6"/>
    <n v="3"/>
    <n v="5"/>
    <n v="4"/>
    <n v="13"/>
    <n v="21"/>
    <n v="4"/>
    <n v="9"/>
    <n v="13"/>
    <n v="18"/>
    <n v="0"/>
    <n v="0"/>
    <n v="1"/>
    <n v="0"/>
    <n v="247"/>
    <n v="414"/>
    <n v="222"/>
    <n v="249"/>
    <n v="19"/>
    <n v="19"/>
    <n v="41"/>
    <n v="32"/>
    <n v="25"/>
    <n v="165"/>
    <n v="14"/>
    <n v="43"/>
    <n v="5"/>
    <n v="9"/>
    <n v="35"/>
    <n v="100"/>
    <n v="65"/>
    <n v="3"/>
    <n v="1"/>
    <n v="4"/>
    <n v="1"/>
    <n v="1"/>
    <n v="2"/>
    <n v="0"/>
    <n v="1181"/>
    <n v="2419"/>
    <n v="3"/>
    <n v="0"/>
    <n v="7"/>
    <n v="0"/>
    <m/>
    <n v="3"/>
    <n v="7"/>
    <n v="6"/>
    <n v="10"/>
    <m/>
  </r>
  <r>
    <n v="261123006"/>
    <n v="12"/>
    <n v="2006"/>
    <d v="2006-11-23T00:00:00"/>
    <s v="THU"/>
    <s v="TB"/>
    <s v="DAL"/>
    <s v="DALvTB"/>
    <x v="0"/>
    <n v="10"/>
    <n v="38"/>
    <n v="28"/>
    <s v="Texas Stadium, Irving, TX"/>
    <d v="2014-10-02T16:15:00"/>
    <s v="FOX"/>
    <n v="63183"/>
    <n v="3"/>
    <n v="7"/>
    <n v="6"/>
    <n v="4"/>
    <n v="10"/>
    <n v="27"/>
    <n v="5"/>
    <n v="7"/>
    <n v="10"/>
    <n v="12"/>
    <n v="0"/>
    <n v="1"/>
    <n v="0"/>
    <n v="2"/>
    <n v="211"/>
    <n v="435"/>
    <n v="110"/>
    <n v="298"/>
    <n v="10"/>
    <n v="22"/>
    <n v="20"/>
    <n v="29"/>
    <n v="101"/>
    <n v="137"/>
    <n v="24"/>
    <n v="37"/>
    <n v="5"/>
    <n v="2"/>
    <n v="55"/>
    <n v="74"/>
    <n v="19"/>
    <n v="2"/>
    <n v="0"/>
    <n v="2"/>
    <n v="0"/>
    <n v="0"/>
    <n v="2"/>
    <n v="0"/>
    <n v="1363"/>
    <n v="2237"/>
    <n v="7"/>
    <n v="3"/>
    <n v="0"/>
    <n v="0"/>
    <m/>
    <n v="7"/>
    <n v="14"/>
    <n v="14"/>
    <n v="3"/>
    <m/>
  </r>
  <r>
    <n v="261123008"/>
    <n v="12"/>
    <n v="2006"/>
    <d v="2006-11-23T00:00:00"/>
    <s v="THU"/>
    <s v="MIA"/>
    <s v="DET"/>
    <s v="DETvMIA"/>
    <x v="0"/>
    <n v="27"/>
    <n v="10"/>
    <n v="17"/>
    <s v="Ford Field, Detroit, MI"/>
    <d v="2014-10-03T00:30:00"/>
    <s v="CBS"/>
    <n v="61562"/>
    <n v="4"/>
    <n v="6"/>
    <n v="2"/>
    <n v="8"/>
    <n v="18"/>
    <n v="13"/>
    <n v="7"/>
    <n v="2"/>
    <n v="14"/>
    <n v="12"/>
    <n v="0"/>
    <n v="0"/>
    <n v="0"/>
    <n v="2"/>
    <n v="395"/>
    <n v="220"/>
    <n v="209"/>
    <n v="199"/>
    <n v="19"/>
    <n v="22"/>
    <n v="29"/>
    <n v="40"/>
    <n v="186"/>
    <n v="21"/>
    <n v="35"/>
    <n v="10"/>
    <n v="11"/>
    <n v="7"/>
    <n v="100"/>
    <n v="155"/>
    <n v="55"/>
    <n v="2"/>
    <n v="2"/>
    <n v="4"/>
    <n v="1"/>
    <n v="1"/>
    <n v="1"/>
    <n v="1"/>
    <n v="2044"/>
    <n v="1556"/>
    <n v="7"/>
    <n v="7"/>
    <n v="10"/>
    <n v="3"/>
    <m/>
    <n v="10"/>
    <n v="0"/>
    <n v="0"/>
    <n v="0"/>
    <m/>
  </r>
  <r>
    <n v="261123012"/>
    <n v="12"/>
    <n v="2006"/>
    <d v="2006-11-23T00:00:00"/>
    <s v="THU"/>
    <s v="DEN"/>
    <s v="KC"/>
    <s v="DENvKC"/>
    <x v="0"/>
    <n v="10"/>
    <n v="19"/>
    <n v="9"/>
    <s v="Arrowhead Stadium, Kansas City, MO"/>
    <d v="2014-10-02T20:00:00"/>
    <s v="NFL"/>
    <n v="79484"/>
    <n v="7"/>
    <n v="3"/>
    <n v="6"/>
    <n v="4"/>
    <n v="16"/>
    <n v="22"/>
    <n v="4"/>
    <n v="4"/>
    <n v="12"/>
    <n v="10"/>
    <n v="0"/>
    <n v="0"/>
    <n v="1"/>
    <n v="0"/>
    <n v="244"/>
    <n v="382"/>
    <n v="206"/>
    <n v="159"/>
    <n v="25"/>
    <n v="13"/>
    <n v="39"/>
    <n v="22"/>
    <n v="38"/>
    <n v="223"/>
    <n v="16"/>
    <n v="41"/>
    <n v="7"/>
    <n v="4"/>
    <n v="44"/>
    <n v="69"/>
    <n v="25"/>
    <n v="1"/>
    <n v="1"/>
    <n v="2"/>
    <n v="0"/>
    <n v="0"/>
    <n v="1"/>
    <n v="1"/>
    <n v="1498"/>
    <n v="2102"/>
    <n v="0"/>
    <n v="3"/>
    <n v="7"/>
    <n v="0"/>
    <m/>
    <n v="3"/>
    <n v="7"/>
    <n v="3"/>
    <n v="6"/>
    <m/>
  </r>
  <r>
    <n v="261126001"/>
    <n v="12"/>
    <n v="2006"/>
    <d v="2006-11-26T00:00:00"/>
    <s v="SUN"/>
    <s v="NO"/>
    <s v="ATL"/>
    <s v="ATLvNO"/>
    <x v="1"/>
    <n v="31"/>
    <n v="13"/>
    <n v="18"/>
    <s v="Georgia Dome, Atlanta, GA"/>
    <d v="2014-10-02T13:00:00"/>
    <s v="FOX"/>
    <n v="70933"/>
    <n v="6"/>
    <n v="4"/>
    <n v="5"/>
    <n v="5"/>
    <n v="20"/>
    <n v="21"/>
    <n v="6"/>
    <n v="4"/>
    <n v="13"/>
    <n v="15"/>
    <n v="0"/>
    <n v="2"/>
    <n v="0"/>
    <n v="2"/>
    <n v="427"/>
    <n v="333"/>
    <n v="332"/>
    <n v="52"/>
    <n v="21"/>
    <n v="9"/>
    <n v="30"/>
    <n v="24"/>
    <n v="95"/>
    <n v="281"/>
    <n v="25"/>
    <n v="45"/>
    <n v="5"/>
    <n v="7"/>
    <n v="35"/>
    <n v="100"/>
    <n v="65"/>
    <n v="0"/>
    <n v="0"/>
    <n v="0"/>
    <n v="0"/>
    <n v="0"/>
    <n v="0"/>
    <n v="0"/>
    <n v="1541"/>
    <n v="2059"/>
    <n v="14"/>
    <n v="7"/>
    <n v="0"/>
    <n v="10"/>
    <m/>
    <n v="3"/>
    <n v="3"/>
    <n v="7"/>
    <n v="0"/>
    <m/>
  </r>
  <r>
    <n v="261126002"/>
    <n v="12"/>
    <n v="2006"/>
    <d v="2006-11-26T00:00:00"/>
    <s v="SUN"/>
    <s v="JAX"/>
    <s v="BUF"/>
    <s v="BUFvJAX"/>
    <x v="0"/>
    <n v="24"/>
    <n v="27"/>
    <n v="3"/>
    <s v="Ralph Wilson Stadium, Buffalo, NY"/>
    <d v="2014-10-02T13:00:00"/>
    <s v="CBS"/>
    <n v="63608"/>
    <n v="6"/>
    <n v="4"/>
    <n v="4"/>
    <n v="6"/>
    <n v="19"/>
    <n v="13"/>
    <n v="1"/>
    <n v="3"/>
    <n v="11"/>
    <n v="10"/>
    <n v="2"/>
    <n v="0"/>
    <n v="2"/>
    <n v="0"/>
    <n v="323"/>
    <n v="241"/>
    <n v="116"/>
    <n v="169"/>
    <n v="16"/>
    <n v="21"/>
    <n v="22"/>
    <n v="28"/>
    <n v="207"/>
    <n v="72"/>
    <n v="35"/>
    <n v="23"/>
    <n v="10"/>
    <n v="4"/>
    <n v="108"/>
    <n v="163"/>
    <n v="55"/>
    <n v="1"/>
    <n v="1"/>
    <n v="2"/>
    <n v="1"/>
    <n v="0"/>
    <n v="0"/>
    <n v="1"/>
    <n v="1930"/>
    <n v="1670"/>
    <n v="0"/>
    <n v="14"/>
    <n v="0"/>
    <n v="10"/>
    <m/>
    <n v="7"/>
    <n v="10"/>
    <n v="7"/>
    <n v="3"/>
    <m/>
  </r>
  <r>
    <n v="261126005"/>
    <n v="12"/>
    <n v="2006"/>
    <d v="2006-11-26T00:00:00"/>
    <s v="SUN"/>
    <s v="CIN"/>
    <s v="CLE"/>
    <s v="CINvCLE"/>
    <x v="1"/>
    <n v="30"/>
    <n v="0"/>
    <n v="30"/>
    <s v="Cleveland Browns Stadium, Cleveland, OH"/>
    <d v="2014-10-02T13:00:00"/>
    <s v="CBS"/>
    <n v="72926"/>
    <n v="5"/>
    <n v="5"/>
    <n v="3"/>
    <n v="7"/>
    <n v="24"/>
    <n v="9"/>
    <n v="7"/>
    <n v="4"/>
    <n v="14"/>
    <n v="12"/>
    <n v="1"/>
    <n v="0"/>
    <n v="1"/>
    <n v="2"/>
    <n v="388"/>
    <n v="203"/>
    <n v="300"/>
    <n v="152"/>
    <n v="27"/>
    <n v="18"/>
    <n v="34"/>
    <n v="29"/>
    <n v="88"/>
    <n v="51"/>
    <n v="37"/>
    <n v="14"/>
    <n v="8"/>
    <n v="9"/>
    <n v="75"/>
    <n v="168"/>
    <n v="93"/>
    <n v="1"/>
    <n v="5"/>
    <n v="6"/>
    <n v="0"/>
    <n v="1"/>
    <n v="1"/>
    <n v="4"/>
    <n v="2270"/>
    <n v="1330"/>
    <n v="7"/>
    <n v="10"/>
    <n v="6"/>
    <n v="7"/>
    <m/>
    <n v="0"/>
    <n v="0"/>
    <n v="0"/>
    <n v="0"/>
    <m/>
  </r>
  <r>
    <n v="261126010"/>
    <n v="12"/>
    <n v="2006"/>
    <d v="2006-11-26T00:00:00"/>
    <s v="SUN"/>
    <s v="NYG"/>
    <s v="TEN"/>
    <s v="NYGvTEN"/>
    <x v="0"/>
    <n v="21"/>
    <n v="24"/>
    <n v="3"/>
    <s v="LP Field, Nashville, TN"/>
    <d v="2014-10-02T16:15:00"/>
    <s v="FOX"/>
    <n v="69143"/>
    <n v="6"/>
    <n v="4"/>
    <n v="3"/>
    <n v="7"/>
    <n v="18"/>
    <n v="20"/>
    <n v="8"/>
    <n v="3"/>
    <n v="15"/>
    <n v="10"/>
    <n v="1"/>
    <n v="1"/>
    <n v="2"/>
    <n v="3"/>
    <n v="287"/>
    <n v="343"/>
    <n v="143"/>
    <n v="235"/>
    <n v="18"/>
    <n v="24"/>
    <n v="28"/>
    <n v="35"/>
    <n v="144"/>
    <n v="108"/>
    <n v="36"/>
    <n v="25"/>
    <n v="5"/>
    <n v="3"/>
    <n v="43"/>
    <n v="73"/>
    <n v="30"/>
    <n v="2"/>
    <n v="2"/>
    <n v="4"/>
    <n v="0"/>
    <n v="2"/>
    <n v="2"/>
    <n v="0"/>
    <n v="2017"/>
    <n v="1583"/>
    <n v="7"/>
    <n v="14"/>
    <n v="0"/>
    <n v="0"/>
    <m/>
    <n v="0"/>
    <n v="0"/>
    <n v="0"/>
    <n v="24"/>
    <m/>
  </r>
  <r>
    <n v="261126011"/>
    <n v="12"/>
    <n v="2006"/>
    <d v="2006-11-26T00:00:00"/>
    <s v="SUN"/>
    <s v="PHI"/>
    <s v="IND"/>
    <s v="INDvPHI"/>
    <x v="0"/>
    <n v="21"/>
    <n v="45"/>
    <n v="24"/>
    <s v=""/>
    <d v="2014-10-02T20:15:00"/>
    <s v="NBC"/>
    <m/>
    <n v="5"/>
    <n v="5"/>
    <n v="9"/>
    <n v="1"/>
    <n v="20"/>
    <n v="27"/>
    <n v="5"/>
    <n v="7"/>
    <n v="10"/>
    <n v="10"/>
    <n v="1"/>
    <n v="0"/>
    <n v="1"/>
    <n v="0"/>
    <n v="300"/>
    <n v="420"/>
    <n v="151"/>
    <n v="183"/>
    <n v="23"/>
    <n v="14"/>
    <n v="29"/>
    <n v="20"/>
    <n v="149"/>
    <n v="237"/>
    <n v="25"/>
    <n v="41"/>
    <n v="3"/>
    <n v="4"/>
    <n v="15"/>
    <n v="45"/>
    <n v="30"/>
    <n v="3"/>
    <n v="1"/>
    <n v="4"/>
    <n v="2"/>
    <n v="0"/>
    <n v="1"/>
    <n v="1"/>
    <n v="1782"/>
    <n v="1818"/>
    <n v="0"/>
    <n v="7"/>
    <n v="7"/>
    <n v="7"/>
    <m/>
    <n v="7"/>
    <n v="17"/>
    <n v="7"/>
    <n v="14"/>
    <m/>
  </r>
  <r>
    <n v="261126014"/>
    <n v="12"/>
    <n v="2006"/>
    <d v="2006-11-26T00:00:00"/>
    <s v="SUN"/>
    <s v="SF"/>
    <s v="STL"/>
    <s v="SFvSTL"/>
    <x v="0"/>
    <n v="17"/>
    <n v="20"/>
    <n v="3"/>
    <s v="Edward Jones Dome, St. Louis, MO"/>
    <d v="2014-10-02T13:00:00"/>
    <s v="FOX"/>
    <n v="65517"/>
    <n v="5"/>
    <n v="5"/>
    <n v="4"/>
    <n v="6"/>
    <n v="20"/>
    <n v="23"/>
    <n v="5"/>
    <n v="8"/>
    <n v="11"/>
    <n v="16"/>
    <n v="0"/>
    <n v="2"/>
    <n v="0"/>
    <n v="2"/>
    <n v="319"/>
    <n v="349"/>
    <n v="148"/>
    <n v="209"/>
    <n v="13"/>
    <n v="24"/>
    <n v="25"/>
    <n v="37"/>
    <n v="171"/>
    <n v="140"/>
    <n v="31"/>
    <n v="29"/>
    <n v="5"/>
    <n v="5"/>
    <n v="34"/>
    <n v="69"/>
    <n v="35"/>
    <n v="3"/>
    <n v="1"/>
    <n v="4"/>
    <n v="1"/>
    <n v="0"/>
    <n v="2"/>
    <n v="1"/>
    <n v="1766"/>
    <n v="1834"/>
    <n v="0"/>
    <n v="7"/>
    <n v="7"/>
    <n v="3"/>
    <m/>
    <n v="0"/>
    <n v="13"/>
    <n v="0"/>
    <n v="7"/>
    <m/>
  </r>
  <r>
    <n v="261126016"/>
    <n v="12"/>
    <n v="2006"/>
    <d v="2006-11-26T00:00:00"/>
    <s v="SUN"/>
    <s v="ARI"/>
    <s v="MIN"/>
    <s v="ARIvMIN"/>
    <x v="0"/>
    <n v="26"/>
    <n v="31"/>
    <n v="5"/>
    <s v=""/>
    <d v="2014-10-02T13:00:00"/>
    <s v="FOX"/>
    <n v="63483"/>
    <n v="2"/>
    <n v="8"/>
    <n v="4"/>
    <n v="6"/>
    <n v="22"/>
    <n v="30"/>
    <n v="2"/>
    <n v="7"/>
    <n v="9"/>
    <n v="15"/>
    <n v="2"/>
    <n v="2"/>
    <n v="3"/>
    <n v="2"/>
    <n v="412"/>
    <n v="412"/>
    <n v="395"/>
    <n v="255"/>
    <n v="31"/>
    <n v="27"/>
    <n v="51"/>
    <n v="41"/>
    <n v="17"/>
    <n v="157"/>
    <n v="6"/>
    <n v="33"/>
    <n v="8"/>
    <n v="8"/>
    <n v="64"/>
    <n v="127"/>
    <n v="63"/>
    <n v="5"/>
    <n v="1"/>
    <n v="6"/>
    <n v="3"/>
    <n v="1"/>
    <n v="2"/>
    <n v="0"/>
    <n v="1408"/>
    <n v="2192"/>
    <n v="7"/>
    <n v="6"/>
    <n v="0"/>
    <n v="13"/>
    <m/>
    <n v="7"/>
    <n v="7"/>
    <n v="10"/>
    <n v="7"/>
    <m/>
  </r>
  <r>
    <n v="261126017"/>
    <n v="12"/>
    <n v="2006"/>
    <d v="2006-11-26T00:00:00"/>
    <s v="SUN"/>
    <s v="CHI"/>
    <s v="NE"/>
    <s v="CHIvNE"/>
    <x v="0"/>
    <n v="13"/>
    <n v="17"/>
    <n v="4"/>
    <s v="Gillette Stadium, Foxboro, MA"/>
    <d v="2014-10-02T16:15:00"/>
    <s v="FOX"/>
    <n v="68756"/>
    <n v="9"/>
    <n v="1"/>
    <n v="7"/>
    <n v="3"/>
    <n v="21"/>
    <n v="20"/>
    <n v="7"/>
    <n v="7"/>
    <n v="16"/>
    <n v="16"/>
    <n v="1"/>
    <n v="0"/>
    <n v="1"/>
    <n v="0"/>
    <n v="324"/>
    <n v="352"/>
    <n v="171"/>
    <n v="267"/>
    <n v="15"/>
    <n v="22"/>
    <n v="34"/>
    <n v="33"/>
    <n v="153"/>
    <n v="85"/>
    <n v="36"/>
    <n v="34"/>
    <n v="5"/>
    <n v="4"/>
    <n v="31"/>
    <n v="112"/>
    <n v="81"/>
    <n v="4"/>
    <n v="5"/>
    <n v="9"/>
    <n v="1"/>
    <n v="3"/>
    <n v="3"/>
    <n v="2"/>
    <n v="1862"/>
    <n v="1738"/>
    <n v="0"/>
    <n v="3"/>
    <n v="0"/>
    <n v="10"/>
    <m/>
    <n v="0"/>
    <n v="10"/>
    <n v="0"/>
    <n v="7"/>
    <m/>
  </r>
  <r>
    <n v="261126020"/>
    <n v="12"/>
    <n v="2006"/>
    <d v="2006-11-26T00:00:00"/>
    <s v="SUN"/>
    <s v="HOU"/>
    <s v="NYJ"/>
    <s v="HOUvNYJ"/>
    <x v="0"/>
    <n v="11"/>
    <n v="26"/>
    <n v="15"/>
    <s v="Giants Stadium, East Rutherford, NJ"/>
    <d v="2014-10-02T13:00:00"/>
    <s v="CBS"/>
    <n v="76596"/>
    <n v="3"/>
    <n v="7"/>
    <n v="5"/>
    <n v="5"/>
    <n v="21"/>
    <n v="17"/>
    <n v="7"/>
    <n v="4"/>
    <n v="15"/>
    <n v="13"/>
    <n v="0"/>
    <n v="1"/>
    <n v="1"/>
    <n v="1"/>
    <n v="334"/>
    <n v="304"/>
    <n v="309"/>
    <n v="277"/>
    <n v="39"/>
    <n v="24"/>
    <n v="54"/>
    <n v="32"/>
    <n v="25"/>
    <n v="27"/>
    <n v="14"/>
    <n v="26"/>
    <n v="7"/>
    <n v="1"/>
    <n v="77"/>
    <n v="82"/>
    <n v="5"/>
    <n v="1"/>
    <n v="0"/>
    <n v="1"/>
    <n v="0"/>
    <n v="0"/>
    <n v="1"/>
    <n v="0"/>
    <n v="1851"/>
    <n v="1749"/>
    <n v="0"/>
    <n v="3"/>
    <n v="0"/>
    <n v="8"/>
    <m/>
    <n v="3"/>
    <n v="6"/>
    <n v="14"/>
    <n v="3"/>
    <m/>
  </r>
  <r>
    <n v="261126024"/>
    <n v="12"/>
    <n v="2006"/>
    <d v="2006-11-26T00:00:00"/>
    <s v="SUN"/>
    <s v="OAK"/>
    <s v="SD"/>
    <s v="OAKvSD"/>
    <x v="0"/>
    <n v="14"/>
    <n v="21"/>
    <n v="7"/>
    <s v="Qualcomm Stadium, San Diego, CA"/>
    <d v="2014-10-02T16:05:00"/>
    <s v="CBS"/>
    <n v="66105"/>
    <n v="2"/>
    <n v="8"/>
    <n v="8"/>
    <n v="2"/>
    <n v="15"/>
    <n v="15"/>
    <n v="5"/>
    <n v="2"/>
    <n v="15"/>
    <n v="11"/>
    <n v="1"/>
    <n v="1"/>
    <n v="2"/>
    <n v="2"/>
    <n v="245"/>
    <n v="260"/>
    <n v="161"/>
    <n v="150"/>
    <n v="17"/>
    <n v="15"/>
    <n v="30"/>
    <n v="32"/>
    <n v="84"/>
    <n v="110"/>
    <n v="26"/>
    <n v="25"/>
    <n v="8"/>
    <n v="5"/>
    <n v="56"/>
    <n v="105"/>
    <n v="49"/>
    <n v="2"/>
    <n v="1"/>
    <n v="3"/>
    <n v="0"/>
    <n v="0"/>
    <n v="2"/>
    <n v="1"/>
    <n v="1945"/>
    <n v="1655"/>
    <n v="0"/>
    <n v="7"/>
    <n v="7"/>
    <n v="0"/>
    <m/>
    <n v="0"/>
    <n v="7"/>
    <n v="0"/>
    <n v="14"/>
    <m/>
  </r>
  <r>
    <n v="261126028"/>
    <n v="12"/>
    <n v="2006"/>
    <d v="2006-11-26T00:00:00"/>
    <s v="SUN"/>
    <s v="CAR"/>
    <s v="WSH"/>
    <s v="CARvWSH"/>
    <x v="0"/>
    <n v="13"/>
    <n v="17"/>
    <n v="4"/>
    <s v="FedEx Field, Landover, MD"/>
    <d v="2014-10-02T13:00:00"/>
    <s v="FOX"/>
    <n v="85450"/>
    <n v="6"/>
    <n v="4"/>
    <n v="3"/>
    <n v="7"/>
    <n v="15"/>
    <n v="14"/>
    <n v="6"/>
    <n v="4"/>
    <n v="16"/>
    <n v="15"/>
    <n v="0"/>
    <n v="0"/>
    <n v="1"/>
    <n v="0"/>
    <n v="264"/>
    <n v="253"/>
    <n v="163"/>
    <n v="110"/>
    <n v="23"/>
    <n v="11"/>
    <n v="38"/>
    <n v="23"/>
    <n v="101"/>
    <n v="143"/>
    <n v="25"/>
    <n v="37"/>
    <n v="4"/>
    <n v="6"/>
    <n v="40"/>
    <n v="80"/>
    <n v="40"/>
    <n v="2"/>
    <n v="1"/>
    <n v="3"/>
    <n v="0"/>
    <n v="0"/>
    <n v="2"/>
    <n v="1"/>
    <n v="1846"/>
    <n v="1754"/>
    <n v="3"/>
    <n v="3"/>
    <n v="0"/>
    <n v="7"/>
    <m/>
    <n v="0"/>
    <n v="3"/>
    <n v="7"/>
    <n v="7"/>
    <m/>
  </r>
  <r>
    <n v="261126033"/>
    <n v="12"/>
    <n v="2006"/>
    <d v="2006-11-26T00:00:00"/>
    <s v="SUN"/>
    <s v="PIT"/>
    <s v="BAL"/>
    <s v="BALvPIT"/>
    <x v="1"/>
    <n v="0"/>
    <n v="27"/>
    <n v="27"/>
    <s v="M&amp;T Bank Stadium, Baltimore, MD"/>
    <d v="2014-10-02T13:00:00"/>
    <s v="CBS"/>
    <n v="70946"/>
    <n v="4"/>
    <n v="6"/>
    <n v="8"/>
    <n v="2"/>
    <n v="17"/>
    <n v="19"/>
    <n v="1"/>
    <n v="4"/>
    <n v="12"/>
    <n v="12"/>
    <n v="1"/>
    <n v="0"/>
    <n v="3"/>
    <n v="0"/>
    <n v="172"/>
    <n v="275"/>
    <n v="151"/>
    <n v="161"/>
    <n v="22"/>
    <n v="21"/>
    <n v="42"/>
    <n v="27"/>
    <n v="21"/>
    <n v="114"/>
    <n v="11"/>
    <n v="35"/>
    <n v="4"/>
    <n v="10"/>
    <n v="28"/>
    <n v="115"/>
    <n v="87"/>
    <n v="3"/>
    <n v="0"/>
    <n v="3"/>
    <n v="1"/>
    <n v="0"/>
    <n v="2"/>
    <n v="0"/>
    <n v="1514"/>
    <n v="2086"/>
    <n v="0"/>
    <n v="0"/>
    <n v="0"/>
    <n v="0"/>
    <m/>
    <n v="7"/>
    <n v="10"/>
    <n v="7"/>
    <n v="3"/>
    <m/>
  </r>
  <r>
    <n v="261127026"/>
    <n v="12"/>
    <n v="2006"/>
    <d v="2006-11-27T00:00:00"/>
    <s v="MON"/>
    <s v="GB"/>
    <s v="SEA"/>
    <s v="GBvSEA"/>
    <x v="0"/>
    <n v="24"/>
    <n v="34"/>
    <n v="10"/>
    <s v="CenturyLink Field, Seattle, WA"/>
    <d v="2014-10-02T20:30:00"/>
    <s v="ESPN"/>
    <n v="68256"/>
    <n v="4"/>
    <n v="6"/>
    <n v="6"/>
    <n v="4"/>
    <n v="14"/>
    <n v="29"/>
    <n v="6"/>
    <n v="4"/>
    <n v="14"/>
    <n v="14"/>
    <n v="0"/>
    <n v="1"/>
    <n v="0"/>
    <n v="1"/>
    <n v="316"/>
    <n v="382"/>
    <n v="265"/>
    <n v="147"/>
    <n v="22"/>
    <n v="17"/>
    <n v="36"/>
    <n v="36"/>
    <n v="51"/>
    <n v="235"/>
    <n v="20"/>
    <n v="48"/>
    <n v="10"/>
    <n v="4"/>
    <n v="61"/>
    <n v="86"/>
    <n v="25"/>
    <n v="4"/>
    <n v="4"/>
    <n v="8"/>
    <n v="1"/>
    <n v="1"/>
    <n v="3"/>
    <n v="3"/>
    <n v="1433"/>
    <n v="2167"/>
    <n v="7"/>
    <n v="7"/>
    <n v="7"/>
    <n v="3"/>
    <m/>
    <n v="3"/>
    <n v="9"/>
    <n v="7"/>
    <n v="15"/>
    <m/>
  </r>
  <r>
    <n v="261130004"/>
    <n v="13"/>
    <n v="2006"/>
    <d v="2006-11-30T00:00:00"/>
    <s v="THU"/>
    <s v="BAL"/>
    <s v="CIN"/>
    <s v="BALvCIN"/>
    <x v="0"/>
    <n v="7"/>
    <n v="13"/>
    <n v="6"/>
    <s v="Paul Brown Stadium, Cincinnati, OH"/>
    <d v="2014-10-02T20:00:00"/>
    <s v="NFL"/>
    <n v="65973"/>
    <n v="9"/>
    <n v="2"/>
    <n v="6"/>
    <n v="5"/>
    <n v="15"/>
    <n v="14"/>
    <n v="5"/>
    <n v="4"/>
    <n v="16"/>
    <n v="13"/>
    <n v="2"/>
    <n v="0"/>
    <n v="3"/>
    <n v="0"/>
    <n v="316"/>
    <n v="294"/>
    <n v="227"/>
    <n v="227"/>
    <n v="26"/>
    <n v="21"/>
    <n v="43"/>
    <n v="32"/>
    <n v="89"/>
    <n v="67"/>
    <n v="20"/>
    <n v="23"/>
    <n v="9"/>
    <n v="5"/>
    <n v="64"/>
    <n v="99"/>
    <n v="35"/>
    <n v="1"/>
    <n v="0"/>
    <n v="1"/>
    <n v="1"/>
    <n v="0"/>
    <n v="0"/>
    <n v="0"/>
    <n v="1849"/>
    <n v="1751"/>
    <n v="0"/>
    <n v="0"/>
    <n v="0"/>
    <n v="7"/>
    <m/>
    <n v="0"/>
    <n v="6"/>
    <n v="7"/>
    <n v="0"/>
    <m/>
  </r>
  <r>
    <n v="261203002"/>
    <n v="13"/>
    <n v="2006"/>
    <d v="2006-12-03T00:00:00"/>
    <s v="SUN"/>
    <s v="SD"/>
    <s v="BUF"/>
    <s v="BUFvSD"/>
    <x v="0"/>
    <n v="24"/>
    <n v="21"/>
    <n v="3"/>
    <s v="Ralph Wilson Stadium, Buffalo, NY"/>
    <d v="2014-10-02T13:00:00"/>
    <s v="CBS"/>
    <n v="63361"/>
    <n v="9"/>
    <n v="2"/>
    <n v="5"/>
    <n v="6"/>
    <n v="18"/>
    <n v="16"/>
    <n v="4"/>
    <n v="8"/>
    <n v="13"/>
    <n v="17"/>
    <n v="0"/>
    <n v="0"/>
    <n v="0"/>
    <n v="0"/>
    <n v="335"/>
    <n v="230"/>
    <n v="138"/>
    <n v="167"/>
    <n v="17"/>
    <n v="21"/>
    <n v="29"/>
    <n v="37"/>
    <n v="197"/>
    <n v="63"/>
    <n v="35"/>
    <n v="24"/>
    <n v="3"/>
    <n v="2"/>
    <n v="30"/>
    <n v="40"/>
    <n v="10"/>
    <n v="2"/>
    <n v="4"/>
    <n v="6"/>
    <n v="2"/>
    <n v="2"/>
    <n v="0"/>
    <n v="2"/>
    <n v="2063"/>
    <n v="1537"/>
    <n v="10"/>
    <n v="7"/>
    <n v="0"/>
    <n v="7"/>
    <m/>
    <n v="0"/>
    <n v="0"/>
    <n v="14"/>
    <n v="7"/>
    <m/>
  </r>
  <r>
    <n v="261203003"/>
    <n v="13"/>
    <n v="2006"/>
    <d v="2006-12-03T00:00:00"/>
    <s v="SUN"/>
    <s v="MIN"/>
    <s v="CHI"/>
    <s v="CHIvMIN"/>
    <x v="0"/>
    <n v="13"/>
    <n v="23"/>
    <n v="10"/>
    <s v="Soldier Field, Chicago, IL"/>
    <d v="2014-10-02T13:00:00"/>
    <s v="FOX"/>
    <n v="62221"/>
    <n v="5"/>
    <n v="6"/>
    <n v="9"/>
    <n v="2"/>
    <n v="21"/>
    <n v="6"/>
    <n v="4"/>
    <n v="2"/>
    <n v="17"/>
    <n v="11"/>
    <n v="1"/>
    <n v="1"/>
    <n v="1"/>
    <n v="1"/>
    <n v="346"/>
    <n v="107"/>
    <n v="156"/>
    <n v="24"/>
    <n v="21"/>
    <n v="6"/>
    <n v="39"/>
    <n v="19"/>
    <n v="190"/>
    <n v="83"/>
    <n v="33"/>
    <n v="25"/>
    <n v="12"/>
    <n v="9"/>
    <n v="69"/>
    <n v="134"/>
    <n v="65"/>
    <n v="5"/>
    <n v="5"/>
    <n v="10"/>
    <n v="1"/>
    <n v="2"/>
    <n v="4"/>
    <n v="3"/>
    <n v="2361"/>
    <n v="1239"/>
    <n v="0"/>
    <n v="3"/>
    <n v="3"/>
    <n v="7"/>
    <m/>
    <n v="0"/>
    <n v="7"/>
    <n v="14"/>
    <n v="2"/>
    <m/>
  </r>
  <r>
    <n v="261203005"/>
    <n v="13"/>
    <n v="2006"/>
    <d v="2006-12-03T00:00:00"/>
    <s v="SUN"/>
    <s v="KC"/>
    <s v="CLE"/>
    <s v="CLEvKC"/>
    <x v="0"/>
    <n v="28"/>
    <n v="31"/>
    <n v="3"/>
    <s v="Cleveland Browns Stadium, Cleveland, OH"/>
    <d v="2014-10-02T13:00:00"/>
    <s v="CBS"/>
    <n v="71927"/>
    <n v="7"/>
    <n v="4"/>
    <n v="3"/>
    <n v="8"/>
    <n v="24"/>
    <n v="26"/>
    <n v="9"/>
    <n v="7"/>
    <n v="13"/>
    <n v="11"/>
    <n v="1"/>
    <n v="1"/>
    <n v="1"/>
    <n v="1"/>
    <n v="417"/>
    <n v="438"/>
    <n v="293"/>
    <n v="288"/>
    <n v="24"/>
    <n v="23"/>
    <n v="32"/>
    <n v="34"/>
    <n v="124"/>
    <n v="150"/>
    <n v="32"/>
    <n v="29"/>
    <n v="3"/>
    <n v="3"/>
    <n v="29"/>
    <n v="44"/>
    <n v="15"/>
    <n v="2"/>
    <n v="2"/>
    <n v="4"/>
    <n v="1"/>
    <n v="1"/>
    <n v="1"/>
    <n v="1"/>
    <n v="1961"/>
    <n v="2094"/>
    <n v="0"/>
    <n v="14"/>
    <n v="7"/>
    <n v="7"/>
    <n v="0"/>
    <n v="7"/>
    <n v="7"/>
    <n v="0"/>
    <n v="14"/>
    <n v="3"/>
  </r>
  <r>
    <n v="261203007"/>
    <n v="13"/>
    <n v="2006"/>
    <d v="2006-12-03T00:00:00"/>
    <s v="SUN"/>
    <s v="SEA"/>
    <s v="DEN"/>
    <s v="DENvSEA"/>
    <x v="0"/>
    <n v="23"/>
    <n v="20"/>
    <n v="3"/>
    <s v="Invesco Field, Denver, CO"/>
    <d v="2014-10-02T20:15:00"/>
    <s v="NBC"/>
    <n v="76146"/>
    <n v="7"/>
    <n v="4"/>
    <n v="7"/>
    <n v="4"/>
    <n v="12"/>
    <n v="14"/>
    <n v="3"/>
    <n v="4"/>
    <n v="16"/>
    <n v="14"/>
    <n v="0"/>
    <n v="1"/>
    <n v="0"/>
    <n v="1"/>
    <n v="270"/>
    <n v="302"/>
    <n v="162"/>
    <n v="121"/>
    <n v="16"/>
    <n v="10"/>
    <n v="28"/>
    <n v="21"/>
    <n v="108"/>
    <n v="181"/>
    <n v="31"/>
    <n v="34"/>
    <n v="10"/>
    <n v="3"/>
    <n v="80"/>
    <n v="105"/>
    <n v="25"/>
    <n v="1"/>
    <n v="5"/>
    <n v="6"/>
    <n v="0"/>
    <n v="3"/>
    <n v="1"/>
    <n v="2"/>
    <n v="1831"/>
    <n v="1769"/>
    <n v="0"/>
    <n v="7"/>
    <n v="0"/>
    <n v="16"/>
    <m/>
    <n v="3"/>
    <n v="10"/>
    <n v="0"/>
    <n v="7"/>
    <m/>
  </r>
  <r>
    <n v="261203009"/>
    <n v="13"/>
    <n v="2006"/>
    <d v="2006-12-03T00:00:00"/>
    <s v="SUN"/>
    <s v="NYJ"/>
    <s v="GB"/>
    <s v="GBvNYJ"/>
    <x v="0"/>
    <n v="38"/>
    <n v="10"/>
    <n v="28"/>
    <s v="Lambeau Field, Green Bay, WI"/>
    <d v="2014-10-02T13:00:00"/>
    <s v="CBS"/>
    <n v="70527"/>
    <n v="6"/>
    <n v="5"/>
    <n v="4"/>
    <n v="7"/>
    <n v="27"/>
    <n v="23"/>
    <n v="6"/>
    <n v="4"/>
    <n v="10"/>
    <n v="13"/>
    <n v="0"/>
    <n v="2"/>
    <n v="1"/>
    <n v="5"/>
    <n v="441"/>
    <n v="351"/>
    <n v="263"/>
    <n v="202"/>
    <n v="25"/>
    <n v="24"/>
    <n v="35"/>
    <n v="47"/>
    <n v="178"/>
    <n v="149"/>
    <n v="31"/>
    <n v="23"/>
    <n v="3"/>
    <n v="4"/>
    <n v="20"/>
    <n v="49"/>
    <n v="29"/>
    <n v="2"/>
    <n v="3"/>
    <n v="5"/>
    <n v="0"/>
    <n v="1"/>
    <n v="2"/>
    <n v="2"/>
    <n v="1887"/>
    <n v="1713"/>
    <n v="10"/>
    <n v="21"/>
    <n v="0"/>
    <n v="7"/>
    <m/>
    <n v="0"/>
    <n v="0"/>
    <n v="10"/>
    <n v="0"/>
    <m/>
  </r>
  <r>
    <n v="261203010"/>
    <n v="13"/>
    <n v="2006"/>
    <d v="2006-12-03T00:00:00"/>
    <s v="SUN"/>
    <s v="IND"/>
    <s v="TEN"/>
    <s v="INDvTEN"/>
    <x v="0"/>
    <n v="17"/>
    <n v="20"/>
    <n v="3"/>
    <s v="LP Field, Nashville, TN"/>
    <d v="2014-10-02T13:00:00"/>
    <s v="CBS"/>
    <n v="69143"/>
    <n v="10"/>
    <n v="1"/>
    <n v="4"/>
    <n v="7"/>
    <n v="20"/>
    <n v="21"/>
    <n v="7"/>
    <n v="8"/>
    <n v="12"/>
    <n v="13"/>
    <n v="0"/>
    <n v="0"/>
    <n v="0"/>
    <n v="0"/>
    <n v="451"/>
    <n v="382"/>
    <n v="351"/>
    <n v="163"/>
    <n v="21"/>
    <n v="15"/>
    <n v="28"/>
    <n v="25"/>
    <n v="100"/>
    <n v="219"/>
    <n v="29"/>
    <n v="35"/>
    <n v="8"/>
    <n v="5"/>
    <n v="59"/>
    <n v="93"/>
    <n v="34"/>
    <n v="2"/>
    <n v="2"/>
    <n v="4"/>
    <n v="0"/>
    <n v="0"/>
    <n v="2"/>
    <n v="2"/>
    <n v="1848"/>
    <n v="1745"/>
    <n v="7"/>
    <n v="7"/>
    <n v="0"/>
    <n v="3"/>
    <m/>
    <n v="0"/>
    <n v="10"/>
    <n v="0"/>
    <n v="10"/>
    <m/>
  </r>
  <r>
    <n v="261203013"/>
    <n v="13"/>
    <n v="2006"/>
    <d v="2006-12-03T00:00:00"/>
    <s v="SUN"/>
    <s v="HOU"/>
    <s v="OAK"/>
    <s v="HOUvOAK"/>
    <x v="0"/>
    <n v="23"/>
    <n v="14"/>
    <n v="9"/>
    <s v=""/>
    <d v="2014-10-02T16:05:00"/>
    <s v="CBS"/>
    <m/>
    <n v="3"/>
    <n v="8"/>
    <n v="2"/>
    <n v="9"/>
    <n v="10"/>
    <n v="21"/>
    <n v="2"/>
    <n v="4"/>
    <n v="12"/>
    <n v="12"/>
    <n v="0"/>
    <n v="0"/>
    <n v="0"/>
    <n v="0"/>
    <n v="124"/>
    <n v="302"/>
    <n v="-5"/>
    <n v="189"/>
    <n v="7"/>
    <n v="25"/>
    <n v="14"/>
    <n v="42"/>
    <n v="129"/>
    <n v="113"/>
    <n v="32"/>
    <n v="26"/>
    <n v="5"/>
    <n v="7"/>
    <n v="46"/>
    <n v="106"/>
    <n v="60"/>
    <n v="2"/>
    <n v="5"/>
    <n v="7"/>
    <n v="2"/>
    <n v="3"/>
    <n v="0"/>
    <n v="2"/>
    <n v="1588"/>
    <n v="2012"/>
    <n v="7"/>
    <n v="0"/>
    <n v="7"/>
    <n v="9"/>
    <m/>
    <n v="0"/>
    <n v="14"/>
    <n v="0"/>
    <n v="0"/>
    <m/>
  </r>
  <r>
    <n v="261203014"/>
    <n v="13"/>
    <n v="2006"/>
    <d v="2006-12-03T00:00:00"/>
    <s v="SUN"/>
    <s v="ARI"/>
    <s v="STL"/>
    <s v="ARIvSTL"/>
    <x v="0"/>
    <n v="34"/>
    <n v="20"/>
    <n v="14"/>
    <s v="Edward Jones Dome, St. Louis, MO"/>
    <d v="2014-10-02T13:00:00"/>
    <s v="FOX"/>
    <n v="65612"/>
    <n v="2"/>
    <n v="9"/>
    <n v="5"/>
    <n v="6"/>
    <n v="24"/>
    <n v="26"/>
    <n v="7"/>
    <n v="5"/>
    <n v="13"/>
    <n v="13"/>
    <n v="0"/>
    <n v="1"/>
    <n v="1"/>
    <n v="2"/>
    <n v="316"/>
    <n v="394"/>
    <n v="179"/>
    <n v="287"/>
    <n v="15"/>
    <n v="27"/>
    <n v="24"/>
    <n v="45"/>
    <n v="137"/>
    <n v="107"/>
    <n v="37"/>
    <n v="23"/>
    <n v="11"/>
    <n v="10"/>
    <n v="107"/>
    <n v="233"/>
    <n v="126"/>
    <n v="0"/>
    <n v="3"/>
    <n v="3"/>
    <n v="0"/>
    <n v="0"/>
    <n v="0"/>
    <n v="3"/>
    <n v="1901"/>
    <n v="1699"/>
    <n v="7"/>
    <n v="10"/>
    <n v="7"/>
    <n v="10"/>
    <m/>
    <n v="3"/>
    <n v="0"/>
    <n v="7"/>
    <n v="10"/>
    <m/>
  </r>
  <r>
    <n v="261203015"/>
    <n v="13"/>
    <n v="2006"/>
    <d v="2006-12-03T00:00:00"/>
    <s v="SUN"/>
    <s v="JAX"/>
    <s v="MIA"/>
    <s v="JAXvMIA"/>
    <x v="0"/>
    <n v="24"/>
    <n v="10"/>
    <n v="14"/>
    <s v=""/>
    <d v="2014-10-02T16:05:00"/>
    <s v="CBS"/>
    <n v="73160"/>
    <n v="6"/>
    <n v="5"/>
    <n v="5"/>
    <n v="6"/>
    <n v="18"/>
    <n v="20"/>
    <n v="7"/>
    <n v="7"/>
    <n v="12"/>
    <n v="14"/>
    <n v="0"/>
    <n v="0"/>
    <n v="0"/>
    <n v="1"/>
    <n v="353"/>
    <n v="309"/>
    <n v="203"/>
    <n v="241"/>
    <n v="16"/>
    <n v="27"/>
    <n v="22"/>
    <n v="42"/>
    <n v="150"/>
    <n v="68"/>
    <n v="31"/>
    <n v="19"/>
    <n v="7"/>
    <n v="1"/>
    <n v="60"/>
    <n v="70"/>
    <n v="10"/>
    <n v="1"/>
    <n v="2"/>
    <n v="3"/>
    <n v="1"/>
    <n v="0"/>
    <n v="0"/>
    <n v="2"/>
    <n v="1856"/>
    <n v="1744"/>
    <n v="3"/>
    <n v="14"/>
    <n v="0"/>
    <n v="7"/>
    <m/>
    <n v="7"/>
    <n v="0"/>
    <n v="0"/>
    <n v="3"/>
    <m/>
  </r>
  <r>
    <n v="261203017"/>
    <n v="13"/>
    <n v="2006"/>
    <d v="2006-12-03T00:00:00"/>
    <s v="SUN"/>
    <s v="DET"/>
    <s v="NE"/>
    <s v="DETvNE"/>
    <x v="0"/>
    <n v="21"/>
    <n v="28"/>
    <n v="7"/>
    <s v="Gillette Stadium, Foxboro, MA"/>
    <d v="2014-10-02T13:00:00"/>
    <s v="FOX"/>
    <n v="68756"/>
    <n v="2"/>
    <n v="9"/>
    <n v="8"/>
    <n v="3"/>
    <n v="22"/>
    <n v="23"/>
    <n v="5"/>
    <n v="4"/>
    <n v="12"/>
    <n v="9"/>
    <n v="0"/>
    <n v="1"/>
    <n v="0"/>
    <n v="1"/>
    <n v="361"/>
    <n v="363"/>
    <n v="284"/>
    <n v="284"/>
    <n v="22"/>
    <n v="27"/>
    <n v="38"/>
    <n v="38"/>
    <n v="77"/>
    <n v="79"/>
    <n v="22"/>
    <n v="24"/>
    <n v="7"/>
    <n v="10"/>
    <n v="70"/>
    <n v="142"/>
    <n v="72"/>
    <n v="5"/>
    <n v="3"/>
    <n v="8"/>
    <n v="2"/>
    <n v="2"/>
    <n v="3"/>
    <n v="1"/>
    <n v="1843"/>
    <n v="1757"/>
    <n v="0"/>
    <n v="10"/>
    <n v="8"/>
    <n v="3"/>
    <m/>
    <n v="3"/>
    <n v="10"/>
    <n v="0"/>
    <n v="15"/>
    <m/>
  </r>
  <r>
    <n v="261203018"/>
    <n v="13"/>
    <n v="2006"/>
    <d v="2006-12-03T00:00:00"/>
    <s v="SUN"/>
    <s v="SF"/>
    <s v="NO"/>
    <s v="NOvSF"/>
    <x v="0"/>
    <n v="10"/>
    <n v="34"/>
    <n v="24"/>
    <s v="Mercedes-Benz Superdome, New Orleans, LA"/>
    <d v="2014-10-02T13:00:00"/>
    <s v="FOX"/>
    <n v="68241"/>
    <n v="5"/>
    <n v="6"/>
    <n v="7"/>
    <n v="4"/>
    <n v="10"/>
    <n v="23"/>
    <n v="3"/>
    <n v="8"/>
    <n v="11"/>
    <n v="16"/>
    <n v="0"/>
    <n v="1"/>
    <n v="0"/>
    <n v="1"/>
    <n v="202"/>
    <n v="375"/>
    <n v="145"/>
    <n v="185"/>
    <n v="14"/>
    <n v="17"/>
    <n v="28"/>
    <n v="28"/>
    <n v="57"/>
    <n v="190"/>
    <n v="15"/>
    <n v="41"/>
    <n v="7"/>
    <n v="3"/>
    <n v="37"/>
    <n v="84"/>
    <n v="47"/>
    <n v="3"/>
    <n v="0"/>
    <n v="3"/>
    <n v="0"/>
    <n v="0"/>
    <n v="3"/>
    <n v="0"/>
    <n v="1361"/>
    <n v="2239"/>
    <n v="3"/>
    <n v="0"/>
    <n v="7"/>
    <n v="0"/>
    <m/>
    <n v="0"/>
    <n v="14"/>
    <n v="10"/>
    <n v="10"/>
    <m/>
  </r>
  <r>
    <n v="261203019"/>
    <n v="13"/>
    <n v="2006"/>
    <d v="2006-12-03T00:00:00"/>
    <s v="SUN"/>
    <s v="DAL"/>
    <s v="NYG"/>
    <s v="DALvNYG"/>
    <x v="0"/>
    <n v="23"/>
    <n v="20"/>
    <n v="3"/>
    <s v="Giants Stadium, East Rutherford, NJ"/>
    <d v="2014-10-02T16:00:00"/>
    <s v="FOX"/>
    <n v="78666"/>
    <n v="7"/>
    <n v="4"/>
    <n v="6"/>
    <n v="5"/>
    <n v="21"/>
    <n v="22"/>
    <n v="6"/>
    <n v="6"/>
    <n v="11"/>
    <n v="12"/>
    <n v="0"/>
    <n v="0"/>
    <n v="0"/>
    <n v="1"/>
    <n v="365"/>
    <n v="396"/>
    <n v="255"/>
    <n v="270"/>
    <n v="20"/>
    <n v="24"/>
    <n v="34"/>
    <n v="36"/>
    <n v="110"/>
    <n v="126"/>
    <n v="24"/>
    <n v="29"/>
    <n v="7"/>
    <n v="9"/>
    <n v="58"/>
    <n v="152"/>
    <n v="94"/>
    <n v="2"/>
    <n v="1"/>
    <n v="3"/>
    <n v="0"/>
    <n v="1"/>
    <n v="2"/>
    <n v="0"/>
    <n v="1599"/>
    <n v="2001"/>
    <n v="7"/>
    <n v="3"/>
    <n v="3"/>
    <n v="10"/>
    <m/>
    <n v="7"/>
    <n v="0"/>
    <n v="3"/>
    <n v="10"/>
    <m/>
  </r>
  <r>
    <n v="261203023"/>
    <n v="13"/>
    <n v="2006"/>
    <d v="2006-12-03T00:00:00"/>
    <s v="SUN"/>
    <s v="TB"/>
    <s v="PIT"/>
    <s v="PITvTB"/>
    <x v="0"/>
    <n v="3"/>
    <n v="20"/>
    <n v="17"/>
    <s v="Heinz Field, Pittsburgh, PA"/>
    <d v="2014-10-02T16:15:00"/>
    <s v="FOX"/>
    <n v="59843"/>
    <n v="3"/>
    <n v="8"/>
    <n v="4"/>
    <n v="7"/>
    <n v="16"/>
    <n v="13"/>
    <n v="7"/>
    <n v="5"/>
    <n v="14"/>
    <n v="14"/>
    <n v="0"/>
    <n v="0"/>
    <n v="1"/>
    <n v="1"/>
    <n v="254"/>
    <n v="267"/>
    <n v="144"/>
    <n v="191"/>
    <n v="20"/>
    <n v="12"/>
    <n v="34"/>
    <n v="25"/>
    <n v="110"/>
    <n v="76"/>
    <n v="30"/>
    <n v="31"/>
    <n v="5"/>
    <n v="2"/>
    <n v="40"/>
    <n v="55"/>
    <n v="15"/>
    <n v="4"/>
    <n v="1"/>
    <n v="5"/>
    <n v="1"/>
    <n v="0"/>
    <n v="3"/>
    <n v="1"/>
    <n v="1861"/>
    <n v="1739"/>
    <n v="0"/>
    <n v="0"/>
    <n v="0"/>
    <n v="3"/>
    <m/>
    <n v="7"/>
    <n v="3"/>
    <n v="0"/>
    <n v="10"/>
    <m/>
  </r>
  <r>
    <n v="261203028"/>
    <n v="13"/>
    <n v="2006"/>
    <d v="2006-12-03T00:00:00"/>
    <s v="SUN"/>
    <s v="ATL"/>
    <s v="WSH"/>
    <s v="ATLvWSH"/>
    <x v="0"/>
    <n v="24"/>
    <n v="14"/>
    <n v="10"/>
    <s v="FedEx Field, Landover, MD"/>
    <d v="2014-10-02T13:00:00"/>
    <s v="FOX"/>
    <n v="86436"/>
    <n v="5"/>
    <n v="6"/>
    <n v="4"/>
    <n v="7"/>
    <n v="16"/>
    <n v="25"/>
    <n v="5"/>
    <n v="6"/>
    <n v="12"/>
    <n v="14"/>
    <n v="0"/>
    <n v="0"/>
    <n v="1"/>
    <n v="2"/>
    <n v="369"/>
    <n v="381"/>
    <n v="113"/>
    <n v="204"/>
    <n v="8"/>
    <n v="18"/>
    <n v="16"/>
    <n v="38"/>
    <n v="256"/>
    <n v="177"/>
    <n v="41"/>
    <n v="35"/>
    <n v="6"/>
    <n v="3"/>
    <n v="60"/>
    <n v="90"/>
    <n v="30"/>
    <n v="0"/>
    <n v="2"/>
    <n v="2"/>
    <n v="0"/>
    <n v="0"/>
    <n v="0"/>
    <n v="2"/>
    <n v="1702"/>
    <n v="1898"/>
    <n v="0"/>
    <n v="10"/>
    <n v="7"/>
    <n v="7"/>
    <m/>
    <n v="14"/>
    <n v="0"/>
    <n v="0"/>
    <n v="0"/>
    <m/>
  </r>
  <r>
    <n v="261204021"/>
    <n v="13"/>
    <n v="2006"/>
    <d v="2006-12-04T00:00:00"/>
    <s v="MON"/>
    <s v="CAR"/>
    <s v="PHI"/>
    <s v="CARvPHI"/>
    <x v="0"/>
    <n v="24"/>
    <n v="27"/>
    <n v="3"/>
    <s v="Lincoln Financial Field, Philadelphia, PA"/>
    <d v="2014-10-02T20:30:00"/>
    <s v="ESPN"/>
    <n v="69098"/>
    <n v="6"/>
    <n v="5"/>
    <n v="5"/>
    <n v="6"/>
    <n v="18"/>
    <n v="18"/>
    <n v="4"/>
    <n v="7"/>
    <n v="13"/>
    <n v="17"/>
    <n v="0"/>
    <n v="0"/>
    <n v="0"/>
    <n v="0"/>
    <n v="377"/>
    <n v="402"/>
    <n v="269"/>
    <n v="304"/>
    <n v="22"/>
    <n v="21"/>
    <n v="37"/>
    <n v="39"/>
    <n v="108"/>
    <n v="98"/>
    <n v="23"/>
    <n v="27"/>
    <n v="7"/>
    <n v="8"/>
    <n v="67"/>
    <n v="139"/>
    <n v="72"/>
    <n v="2"/>
    <n v="0"/>
    <n v="2"/>
    <n v="0"/>
    <n v="0"/>
    <n v="2"/>
    <n v="0"/>
    <n v="1657"/>
    <n v="1943"/>
    <n v="7"/>
    <n v="7"/>
    <n v="7"/>
    <n v="3"/>
    <m/>
    <n v="0"/>
    <n v="7"/>
    <n v="7"/>
    <n v="13"/>
    <m/>
  </r>
  <r>
    <n v="261207023"/>
    <n v="14"/>
    <n v="2006"/>
    <d v="2006-12-07T00:00:00"/>
    <s v="THU"/>
    <s v="CLE"/>
    <s v="PIT"/>
    <s v="CLEvPIT"/>
    <x v="0"/>
    <n v="7"/>
    <n v="27"/>
    <n v="20"/>
    <s v="Heinz Field, Pittsburgh, PA"/>
    <d v="2014-10-02T20:00:00"/>
    <s v="NFL"/>
    <n v="55246"/>
    <n v="4"/>
    <n v="8"/>
    <n v="5"/>
    <n v="7"/>
    <n v="11"/>
    <n v="26"/>
    <n v="3"/>
    <n v="10"/>
    <n v="12"/>
    <n v="16"/>
    <n v="1"/>
    <n v="0"/>
    <n v="1"/>
    <n v="0"/>
    <n v="294"/>
    <n v="528"/>
    <n v="276"/>
    <n v="225"/>
    <n v="21"/>
    <n v="11"/>
    <n v="37"/>
    <n v="21"/>
    <n v="18"/>
    <n v="303"/>
    <n v="11"/>
    <n v="52"/>
    <n v="5"/>
    <n v="4"/>
    <n v="60"/>
    <n v="85"/>
    <n v="25"/>
    <n v="2"/>
    <n v="1"/>
    <n v="3"/>
    <n v="1"/>
    <n v="1"/>
    <n v="1"/>
    <n v="0"/>
    <n v="1273"/>
    <n v="2327"/>
    <n v="0"/>
    <n v="0"/>
    <n v="0"/>
    <n v="7"/>
    <m/>
    <n v="7"/>
    <n v="3"/>
    <n v="14"/>
    <n v="3"/>
    <m/>
  </r>
  <r>
    <n v="261210004"/>
    <n v="14"/>
    <n v="2006"/>
    <d v="2006-12-10T00:00:00"/>
    <s v="SUN"/>
    <s v="OAK"/>
    <s v="CIN"/>
    <s v="CINvOAK"/>
    <x v="0"/>
    <n v="10"/>
    <n v="27"/>
    <n v="17"/>
    <s v="Paul Brown Stadium, Cincinnati, OH"/>
    <d v="2014-10-02T13:00:00"/>
    <s v="CBS"/>
    <n v="65882"/>
    <n v="2"/>
    <n v="10"/>
    <n v="7"/>
    <n v="5"/>
    <n v="14"/>
    <n v="28"/>
    <n v="7"/>
    <n v="7"/>
    <n v="14"/>
    <n v="11"/>
    <n v="1"/>
    <n v="0"/>
    <n v="3"/>
    <n v="0"/>
    <n v="223"/>
    <n v="439"/>
    <n v="178"/>
    <n v="303"/>
    <n v="23"/>
    <n v="21"/>
    <n v="39"/>
    <n v="29"/>
    <n v="45"/>
    <n v="136"/>
    <n v="16"/>
    <n v="39"/>
    <n v="6"/>
    <n v="5"/>
    <n v="38"/>
    <n v="78"/>
    <n v="40"/>
    <n v="2"/>
    <n v="4"/>
    <n v="6"/>
    <n v="1"/>
    <n v="1"/>
    <n v="1"/>
    <n v="3"/>
    <n v="1455"/>
    <n v="2145"/>
    <n v="0"/>
    <n v="3"/>
    <n v="0"/>
    <n v="7"/>
    <m/>
    <n v="14"/>
    <n v="0"/>
    <n v="13"/>
    <n v="0"/>
    <m/>
  </r>
  <r>
    <n v="261210006"/>
    <n v="14"/>
    <n v="2006"/>
    <d v="2006-12-10T00:00:00"/>
    <s v="SUN"/>
    <s v="NO"/>
    <s v="DAL"/>
    <s v="DALvNO"/>
    <x v="0"/>
    <n v="42"/>
    <n v="17"/>
    <n v="25"/>
    <s v="Texas Stadium, Irving, TX"/>
    <d v="2014-10-02T20:15:00"/>
    <s v="NBC"/>
    <n v="63722"/>
    <n v="8"/>
    <n v="4"/>
    <n v="8"/>
    <n v="4"/>
    <n v="28"/>
    <n v="16"/>
    <n v="9"/>
    <n v="1"/>
    <n v="15"/>
    <n v="8"/>
    <n v="1"/>
    <n v="1"/>
    <n v="2"/>
    <n v="2"/>
    <n v="536"/>
    <n v="347"/>
    <n v="377"/>
    <n v="231"/>
    <n v="26"/>
    <n v="16"/>
    <n v="38"/>
    <n v="33"/>
    <n v="159"/>
    <n v="116"/>
    <n v="36"/>
    <n v="16"/>
    <n v="7"/>
    <n v="6"/>
    <n v="54"/>
    <n v="97"/>
    <n v="43"/>
    <n v="0"/>
    <n v="2"/>
    <n v="2"/>
    <n v="0"/>
    <n v="0"/>
    <n v="0"/>
    <n v="2"/>
    <n v="2231"/>
    <n v="1369"/>
    <n v="0"/>
    <n v="21"/>
    <n v="21"/>
    <n v="0"/>
    <m/>
    <n v="7"/>
    <n v="0"/>
    <n v="10"/>
    <n v="0"/>
    <m/>
  </r>
  <r>
    <n v="261210008"/>
    <n v="14"/>
    <n v="2006"/>
    <d v="2006-12-10T00:00:00"/>
    <s v="SUN"/>
    <s v="MIN"/>
    <s v="DET"/>
    <s v="DETvMIN"/>
    <x v="0"/>
    <n v="30"/>
    <n v="20"/>
    <n v="10"/>
    <s v="Ford Field, Detroit, MI"/>
    <d v="2014-10-02T13:00:00"/>
    <s v="FOX"/>
    <n v="60861"/>
    <n v="5"/>
    <n v="7"/>
    <n v="2"/>
    <n v="10"/>
    <n v="21"/>
    <n v="20"/>
    <n v="7"/>
    <n v="4"/>
    <n v="13"/>
    <n v="10"/>
    <n v="1"/>
    <n v="1"/>
    <n v="1"/>
    <n v="2"/>
    <n v="328"/>
    <n v="280"/>
    <n v="156"/>
    <n v="283"/>
    <n v="14"/>
    <n v="28"/>
    <n v="22"/>
    <n v="41"/>
    <n v="172"/>
    <n v="-3"/>
    <n v="44"/>
    <n v="10"/>
    <n v="7"/>
    <n v="6"/>
    <n v="50"/>
    <n v="100"/>
    <n v="50"/>
    <n v="2"/>
    <n v="6"/>
    <n v="8"/>
    <n v="1"/>
    <n v="3"/>
    <n v="1"/>
    <n v="3"/>
    <n v="2131"/>
    <n v="1469"/>
    <n v="14"/>
    <n v="6"/>
    <n v="3"/>
    <n v="7"/>
    <m/>
    <n v="0"/>
    <n v="10"/>
    <n v="3"/>
    <n v="7"/>
    <m/>
  </r>
  <r>
    <n v="261210012"/>
    <n v="14"/>
    <n v="2006"/>
    <d v="2006-12-10T00:00:00"/>
    <s v="SUN"/>
    <s v="BAL"/>
    <s v="KC"/>
    <s v="BALvKC"/>
    <x v="0"/>
    <n v="20"/>
    <n v="10"/>
    <n v="10"/>
    <s v="Arrowhead Stadium, Kansas City, MO"/>
    <d v="2014-10-02T13:00:00"/>
    <s v="CBS"/>
    <n v="77232"/>
    <n v="9"/>
    <n v="3"/>
    <n v="7"/>
    <n v="5"/>
    <n v="18"/>
    <n v="17"/>
    <n v="6"/>
    <n v="8"/>
    <n v="13"/>
    <n v="17"/>
    <n v="0"/>
    <n v="0"/>
    <n v="0"/>
    <n v="0"/>
    <n v="376"/>
    <n v="276"/>
    <n v="283"/>
    <n v="141"/>
    <n v="21"/>
    <n v="15"/>
    <n v="27"/>
    <n v="27"/>
    <n v="93"/>
    <n v="135"/>
    <n v="34"/>
    <n v="30"/>
    <n v="6"/>
    <n v="6"/>
    <n v="75"/>
    <n v="110"/>
    <n v="35"/>
    <n v="1"/>
    <n v="3"/>
    <n v="4"/>
    <n v="1"/>
    <n v="1"/>
    <n v="0"/>
    <n v="2"/>
    <n v="2009"/>
    <n v="1591"/>
    <n v="3"/>
    <n v="3"/>
    <n v="7"/>
    <n v="7"/>
    <m/>
    <n v="0"/>
    <n v="0"/>
    <n v="3"/>
    <n v="7"/>
    <m/>
  </r>
  <r>
    <n v="261210015"/>
    <n v="14"/>
    <n v="2006"/>
    <d v="2006-12-10T00:00:00"/>
    <s v="SUN"/>
    <s v="NE"/>
    <s v="MIA"/>
    <s v="MIAvNE"/>
    <x v="0"/>
    <n v="0"/>
    <n v="21"/>
    <n v="21"/>
    <s v=""/>
    <d v="2014-10-02T13:00:00"/>
    <s v="CBS"/>
    <n v="74033"/>
    <n v="9"/>
    <n v="3"/>
    <n v="5"/>
    <n v="7"/>
    <n v="12"/>
    <n v="19"/>
    <n v="7"/>
    <n v="3"/>
    <n v="15"/>
    <n v="12"/>
    <n v="0"/>
    <n v="1"/>
    <n v="0"/>
    <n v="1"/>
    <n v="189"/>
    <n v="315"/>
    <n v="66"/>
    <n v="184"/>
    <n v="14"/>
    <n v="18"/>
    <n v="28"/>
    <n v="30"/>
    <n v="123"/>
    <n v="131"/>
    <n v="25"/>
    <n v="31"/>
    <n v="9"/>
    <n v="3"/>
    <n v="71"/>
    <n v="101"/>
    <n v="30"/>
    <n v="3"/>
    <n v="0"/>
    <n v="3"/>
    <n v="3"/>
    <n v="0"/>
    <n v="0"/>
    <n v="0"/>
    <n v="1720"/>
    <n v="1880"/>
    <n v="0"/>
    <n v="0"/>
    <n v="0"/>
    <n v="0"/>
    <m/>
    <n v="3"/>
    <n v="3"/>
    <n v="7"/>
    <n v="8"/>
    <m/>
  </r>
  <r>
    <n v="261210020"/>
    <n v="14"/>
    <n v="2006"/>
    <d v="2006-12-10T00:00:00"/>
    <s v="SUN"/>
    <s v="BUF"/>
    <s v="NYJ"/>
    <s v="BUFvNYJ"/>
    <x v="0"/>
    <n v="31"/>
    <n v="13"/>
    <n v="18"/>
    <s v="Giants Stadium, East Rutherford, NJ"/>
    <d v="2014-10-02T16:15:00"/>
    <s v="CBS"/>
    <n v="77131"/>
    <n v="5"/>
    <n v="7"/>
    <n v="7"/>
    <n v="5"/>
    <n v="14"/>
    <n v="16"/>
    <n v="4"/>
    <n v="7"/>
    <n v="11"/>
    <n v="16"/>
    <n v="0"/>
    <n v="0"/>
    <n v="0"/>
    <n v="2"/>
    <n v="318"/>
    <n v="275"/>
    <n v="144"/>
    <n v="143"/>
    <n v="10"/>
    <n v="22"/>
    <n v="15"/>
    <n v="35"/>
    <n v="174"/>
    <n v="132"/>
    <n v="34"/>
    <n v="30"/>
    <n v="2"/>
    <n v="3"/>
    <n v="10"/>
    <n v="25"/>
    <n v="15"/>
    <n v="1"/>
    <n v="3"/>
    <n v="4"/>
    <n v="1"/>
    <n v="1"/>
    <n v="0"/>
    <n v="2"/>
    <n v="1672"/>
    <n v="1928"/>
    <n v="7"/>
    <n v="14"/>
    <n v="7"/>
    <n v="3"/>
    <m/>
    <n v="7"/>
    <n v="6"/>
    <n v="0"/>
    <n v="0"/>
    <m/>
  </r>
  <r>
    <n v="261210022"/>
    <n v="14"/>
    <n v="2006"/>
    <d v="2006-12-10T00:00:00"/>
    <s v="SUN"/>
    <s v="SEA"/>
    <s v="ARI"/>
    <s v="ARIvSEA"/>
    <x v="0"/>
    <n v="21"/>
    <n v="27"/>
    <n v="6"/>
    <s v="U of Phoenix Stadium, Glendale, AZ"/>
    <d v="2014-10-02T16:05:00"/>
    <s v="FOX"/>
    <n v="63603"/>
    <n v="8"/>
    <n v="4"/>
    <n v="3"/>
    <n v="9"/>
    <n v="21"/>
    <n v="20"/>
    <n v="5"/>
    <n v="6"/>
    <n v="12"/>
    <n v="13"/>
    <n v="0"/>
    <n v="0"/>
    <n v="1"/>
    <n v="0"/>
    <n v="348"/>
    <n v="345"/>
    <n v="228"/>
    <n v="232"/>
    <n v="20"/>
    <n v="21"/>
    <n v="28"/>
    <n v="34"/>
    <n v="120"/>
    <n v="113"/>
    <n v="29"/>
    <n v="33"/>
    <n v="6"/>
    <n v="9"/>
    <n v="40"/>
    <n v="117"/>
    <n v="77"/>
    <n v="3"/>
    <n v="1"/>
    <n v="4"/>
    <n v="3"/>
    <n v="0"/>
    <n v="0"/>
    <n v="1"/>
    <n v="1521"/>
    <n v="2079"/>
    <n v="7"/>
    <n v="7"/>
    <n v="7"/>
    <n v="0"/>
    <m/>
    <n v="14"/>
    <n v="3"/>
    <n v="0"/>
    <n v="10"/>
    <m/>
  </r>
  <r>
    <n v="261210024"/>
    <n v="14"/>
    <n v="2006"/>
    <d v="2006-12-10T00:00:00"/>
    <s v="SUN"/>
    <s v="DEN"/>
    <s v="SD"/>
    <s v="DENvSD"/>
    <x v="0"/>
    <n v="20"/>
    <n v="48"/>
    <n v="28"/>
    <s v="Qualcomm Stadium, San Diego, CA"/>
    <d v="2014-10-02T16:15:00"/>
    <s v="CBS"/>
    <n v="67514"/>
    <n v="7"/>
    <n v="5"/>
    <n v="10"/>
    <n v="2"/>
    <n v="19"/>
    <n v="22"/>
    <n v="2"/>
    <n v="8"/>
    <n v="10"/>
    <n v="13"/>
    <n v="0"/>
    <n v="0"/>
    <n v="2"/>
    <n v="0"/>
    <n v="328"/>
    <n v="419"/>
    <n v="166"/>
    <n v="276"/>
    <n v="17"/>
    <n v="15"/>
    <n v="30"/>
    <n v="23"/>
    <n v="162"/>
    <n v="143"/>
    <n v="28"/>
    <n v="36"/>
    <n v="2"/>
    <n v="5"/>
    <n v="10"/>
    <n v="48"/>
    <n v="38"/>
    <n v="1"/>
    <n v="1"/>
    <n v="2"/>
    <n v="1"/>
    <n v="1"/>
    <n v="0"/>
    <n v="0"/>
    <n v="1754"/>
    <n v="1846"/>
    <n v="0"/>
    <n v="3"/>
    <n v="17"/>
    <n v="0"/>
    <m/>
    <n v="14"/>
    <n v="14"/>
    <n v="0"/>
    <n v="20"/>
    <m/>
  </r>
  <r>
    <n v="261210025"/>
    <n v="14"/>
    <n v="2006"/>
    <d v="2006-12-10T00:00:00"/>
    <s v="SUN"/>
    <s v="GB"/>
    <s v="SF"/>
    <s v="GBvSF"/>
    <x v="0"/>
    <n v="30"/>
    <n v="19"/>
    <n v="11"/>
    <s v="Monster Park, San Francisco, CA"/>
    <d v="2014-10-02T16:05:00"/>
    <s v="FOX"/>
    <n v="68539"/>
    <n v="4"/>
    <n v="8"/>
    <n v="5"/>
    <n v="7"/>
    <n v="19"/>
    <n v="13"/>
    <n v="6"/>
    <n v="3"/>
    <n v="15"/>
    <n v="12"/>
    <n v="0"/>
    <n v="1"/>
    <n v="1"/>
    <n v="1"/>
    <n v="420"/>
    <n v="340"/>
    <n v="281"/>
    <n v="194"/>
    <n v="22"/>
    <n v="12"/>
    <n v="34"/>
    <n v="29"/>
    <n v="139"/>
    <n v="146"/>
    <n v="34"/>
    <n v="25"/>
    <n v="2"/>
    <n v="4"/>
    <n v="10"/>
    <n v="35"/>
    <n v="25"/>
    <n v="0"/>
    <n v="3"/>
    <n v="3"/>
    <n v="0"/>
    <n v="1"/>
    <n v="0"/>
    <n v="2"/>
    <n v="2011"/>
    <n v="1589"/>
    <n v="7"/>
    <n v="10"/>
    <n v="7"/>
    <n v="6"/>
    <m/>
    <n v="3"/>
    <n v="3"/>
    <n v="7"/>
    <n v="6"/>
    <m/>
  </r>
  <r>
    <n v="261210027"/>
    <n v="14"/>
    <n v="2006"/>
    <d v="2006-12-10T00:00:00"/>
    <s v="SUN"/>
    <s v="ATL"/>
    <s v="TB"/>
    <s v="ATLvTB"/>
    <x v="0"/>
    <n v="17"/>
    <n v="6"/>
    <n v="11"/>
    <s v="Raymond James Stadium, Tampa, FL"/>
    <d v="2014-10-02T13:00:00"/>
    <s v="FOX"/>
    <n v="65691"/>
    <n v="6"/>
    <n v="6"/>
    <n v="3"/>
    <n v="9"/>
    <n v="15"/>
    <n v="15"/>
    <n v="6"/>
    <n v="8"/>
    <n v="15"/>
    <n v="17"/>
    <n v="1"/>
    <n v="0"/>
    <n v="2"/>
    <n v="1"/>
    <n v="280"/>
    <n v="272"/>
    <n v="141"/>
    <n v="192"/>
    <n v="14"/>
    <n v="22"/>
    <n v="23"/>
    <n v="37"/>
    <n v="139"/>
    <n v="80"/>
    <n v="34"/>
    <n v="29"/>
    <n v="2"/>
    <n v="2"/>
    <n v="10"/>
    <n v="20"/>
    <n v="10"/>
    <n v="1"/>
    <n v="2"/>
    <n v="3"/>
    <n v="0"/>
    <n v="2"/>
    <n v="1"/>
    <n v="0"/>
    <n v="1829"/>
    <n v="1771"/>
    <n v="0"/>
    <n v="0"/>
    <n v="14"/>
    <n v="3"/>
    <m/>
    <n v="3"/>
    <n v="3"/>
    <n v="0"/>
    <n v="0"/>
    <m/>
  </r>
  <r>
    <n v="261210028"/>
    <n v="14"/>
    <n v="2006"/>
    <d v="2006-12-10T00:00:00"/>
    <s v="SUN"/>
    <s v="PHI"/>
    <s v="WSH"/>
    <s v="PHIvWSH"/>
    <x v="0"/>
    <n v="21"/>
    <n v="19"/>
    <n v="2"/>
    <s v="FedEx Field, Landover, MD"/>
    <d v="2014-10-02T13:00:00"/>
    <s v="FOX"/>
    <n v="84164"/>
    <n v="6"/>
    <n v="6"/>
    <n v="4"/>
    <n v="8"/>
    <n v="14"/>
    <n v="20"/>
    <n v="4"/>
    <n v="7"/>
    <n v="10"/>
    <n v="16"/>
    <n v="0"/>
    <n v="0"/>
    <n v="0"/>
    <n v="0"/>
    <n v="263"/>
    <n v="415"/>
    <n v="164"/>
    <n v="205"/>
    <n v="15"/>
    <n v="16"/>
    <n v="23"/>
    <n v="28"/>
    <n v="99"/>
    <n v="210"/>
    <n v="22"/>
    <n v="40"/>
    <n v="2"/>
    <n v="11"/>
    <n v="20"/>
    <n v="88"/>
    <n v="68"/>
    <n v="1"/>
    <n v="2"/>
    <n v="3"/>
    <n v="1"/>
    <n v="0"/>
    <n v="0"/>
    <n v="2"/>
    <n v="1334"/>
    <n v="2266"/>
    <n v="7"/>
    <n v="14"/>
    <n v="0"/>
    <n v="0"/>
    <m/>
    <n v="3"/>
    <n v="3"/>
    <n v="10"/>
    <n v="3"/>
    <m/>
  </r>
  <r>
    <n v="261210029"/>
    <n v="14"/>
    <n v="2006"/>
    <d v="2006-12-10T00:00:00"/>
    <s v="SUN"/>
    <s v="NYG"/>
    <s v="CAR"/>
    <s v="CARvNYG"/>
    <x v="0"/>
    <n v="27"/>
    <n v="13"/>
    <n v="14"/>
    <s v="Bank of America Stadium, Charlotte, NC"/>
    <d v="2014-10-02T13:00:00"/>
    <s v="FOX"/>
    <n v="68350"/>
    <n v="6"/>
    <n v="6"/>
    <n v="6"/>
    <n v="6"/>
    <n v="15"/>
    <n v="22"/>
    <n v="4"/>
    <n v="5"/>
    <n v="18"/>
    <n v="16"/>
    <n v="2"/>
    <n v="0"/>
    <n v="2"/>
    <n v="2"/>
    <n v="307"/>
    <n v="463"/>
    <n v="172"/>
    <n v="418"/>
    <n v="17"/>
    <n v="34"/>
    <n v="33"/>
    <n v="61"/>
    <n v="135"/>
    <n v="45"/>
    <n v="35"/>
    <n v="15"/>
    <n v="2"/>
    <n v="7"/>
    <n v="10"/>
    <n v="47"/>
    <n v="37"/>
    <n v="0"/>
    <n v="3"/>
    <n v="3"/>
    <n v="0"/>
    <n v="0"/>
    <n v="0"/>
    <n v="3"/>
    <n v="1825"/>
    <n v="1775"/>
    <n v="3"/>
    <n v="14"/>
    <n v="10"/>
    <n v="0"/>
    <m/>
    <n v="0"/>
    <n v="10"/>
    <n v="0"/>
    <n v="3"/>
    <m/>
  </r>
  <r>
    <n v="261210030"/>
    <n v="14"/>
    <n v="2006"/>
    <d v="2006-12-10T00:00:00"/>
    <s v="SUN"/>
    <s v="IND"/>
    <s v="JAX"/>
    <s v="INDvJAX"/>
    <x v="0"/>
    <n v="17"/>
    <n v="44"/>
    <n v="27"/>
    <s v="EverBank Field, Jacksonville, FL"/>
    <d v="2014-10-02T13:00:00"/>
    <s v="CBS"/>
    <n v="67164"/>
    <n v="10"/>
    <n v="2"/>
    <n v="7"/>
    <n v="5"/>
    <n v="23"/>
    <n v="23"/>
    <n v="7"/>
    <n v="2"/>
    <n v="16"/>
    <n v="9"/>
    <n v="0"/>
    <n v="0"/>
    <n v="2"/>
    <n v="1"/>
    <n v="339"/>
    <n v="447"/>
    <n v="305"/>
    <n v="72"/>
    <n v="25"/>
    <n v="8"/>
    <n v="50"/>
    <n v="14"/>
    <n v="34"/>
    <n v="375"/>
    <n v="20"/>
    <n v="42"/>
    <n v="7"/>
    <n v="3"/>
    <n v="71"/>
    <n v="102"/>
    <n v="31"/>
    <n v="1"/>
    <n v="1"/>
    <n v="2"/>
    <n v="0"/>
    <n v="0"/>
    <n v="1"/>
    <n v="1"/>
    <n v="1703"/>
    <n v="1897"/>
    <n v="3"/>
    <n v="7"/>
    <n v="0"/>
    <n v="7"/>
    <m/>
    <n v="7"/>
    <n v="17"/>
    <n v="13"/>
    <n v="7"/>
    <m/>
  </r>
  <r>
    <n v="261210034"/>
    <n v="14"/>
    <n v="2006"/>
    <d v="2006-12-10T00:00:00"/>
    <s v="SUN"/>
    <s v="TEN"/>
    <s v="HOU"/>
    <s v="HOUvTEN"/>
    <x v="0"/>
    <n v="26"/>
    <n v="20"/>
    <n v="6"/>
    <s v="Reliant Stadium, Houston, TX"/>
    <d v="2014-10-02T13:00:00"/>
    <s v="CBS"/>
    <n v="70760"/>
    <n v="5"/>
    <n v="7"/>
    <n v="4"/>
    <n v="8"/>
    <n v="22"/>
    <n v="15"/>
    <n v="5"/>
    <n v="2"/>
    <n v="13"/>
    <n v="11"/>
    <n v="0"/>
    <n v="1"/>
    <n v="0"/>
    <n v="1"/>
    <n v="418"/>
    <n v="240"/>
    <n v="200"/>
    <n v="133"/>
    <n v="19"/>
    <n v="17"/>
    <n v="29"/>
    <n v="23"/>
    <n v="218"/>
    <n v="107"/>
    <n v="33"/>
    <n v="30"/>
    <n v="8"/>
    <n v="7"/>
    <n v="66"/>
    <n v="130"/>
    <n v="64"/>
    <n v="2"/>
    <n v="0"/>
    <n v="2"/>
    <n v="1"/>
    <n v="0"/>
    <n v="1"/>
    <n v="0"/>
    <n v="2077"/>
    <n v="1749"/>
    <n v="3"/>
    <n v="3"/>
    <n v="7"/>
    <n v="7"/>
    <n v="6"/>
    <n v="0"/>
    <n v="7"/>
    <n v="7"/>
    <n v="6"/>
    <n v="0"/>
  </r>
  <r>
    <n v="261211014"/>
    <n v="14"/>
    <n v="2006"/>
    <d v="2006-12-11T00:00:00"/>
    <s v="MON"/>
    <s v="CHI"/>
    <s v="STL"/>
    <s v="CHIvSTL"/>
    <x v="0"/>
    <n v="42"/>
    <n v="27"/>
    <n v="15"/>
    <s v="Edward Jones Dome, St. Louis, MO"/>
    <d v="2014-10-02T20:30:00"/>
    <s v="ESPN"/>
    <n v="66234"/>
    <n v="10"/>
    <n v="2"/>
    <n v="5"/>
    <n v="7"/>
    <n v="22"/>
    <n v="28"/>
    <n v="6"/>
    <n v="6"/>
    <n v="12"/>
    <n v="17"/>
    <n v="0"/>
    <n v="3"/>
    <n v="0"/>
    <n v="3"/>
    <n v="372"/>
    <n v="433"/>
    <n v="200"/>
    <n v="332"/>
    <n v="13"/>
    <n v="34"/>
    <n v="23"/>
    <n v="55"/>
    <n v="172"/>
    <n v="101"/>
    <n v="34"/>
    <n v="22"/>
    <n v="11"/>
    <n v="11"/>
    <n v="86"/>
    <n v="177"/>
    <n v="91"/>
    <n v="0"/>
    <n v="1"/>
    <n v="1"/>
    <n v="0"/>
    <n v="0"/>
    <n v="0"/>
    <n v="1"/>
    <n v="1599"/>
    <n v="2001"/>
    <n v="0"/>
    <n v="14"/>
    <n v="14"/>
    <n v="14"/>
    <m/>
    <n v="0"/>
    <n v="13"/>
    <n v="0"/>
    <n v="14"/>
    <m/>
  </r>
  <r>
    <n v="261214026"/>
    <n v="15"/>
    <n v="2006"/>
    <d v="2006-12-14T00:00:00"/>
    <s v="THU"/>
    <s v="SF"/>
    <s v="SEA"/>
    <s v="SEAvSF"/>
    <x v="0"/>
    <n v="24"/>
    <n v="14"/>
    <n v="10"/>
    <s v="CenturyLink Field, Seattle, WA"/>
    <d v="2014-10-02T20:00:00"/>
    <s v="NFL"/>
    <n v="67650"/>
    <n v="5"/>
    <n v="8"/>
    <n v="8"/>
    <n v="5"/>
    <n v="15"/>
    <n v="22"/>
    <n v="7"/>
    <n v="5"/>
    <n v="17"/>
    <n v="13"/>
    <n v="1"/>
    <n v="0"/>
    <n v="1"/>
    <n v="1"/>
    <n v="390"/>
    <n v="300"/>
    <n v="162"/>
    <n v="210"/>
    <n v="14"/>
    <n v="20"/>
    <n v="25"/>
    <n v="37"/>
    <n v="228"/>
    <n v="90"/>
    <n v="38"/>
    <n v="27"/>
    <n v="10"/>
    <n v="3"/>
    <n v="87"/>
    <n v="107"/>
    <n v="20"/>
    <n v="0"/>
    <n v="2"/>
    <n v="2"/>
    <n v="0"/>
    <n v="0"/>
    <n v="0"/>
    <n v="2"/>
    <n v="1864"/>
    <n v="1736"/>
    <n v="0"/>
    <n v="3"/>
    <n v="0"/>
    <n v="21"/>
    <m/>
    <n v="7"/>
    <n v="0"/>
    <n v="0"/>
    <n v="7"/>
    <m/>
  </r>
  <r>
    <n v="261216001"/>
    <n v="15"/>
    <n v="2006"/>
    <d v="2006-12-16T00:00:00"/>
    <s v="SAT"/>
    <s v="DAL"/>
    <s v="ATL"/>
    <s v="ATLvDAL"/>
    <x v="0"/>
    <n v="38"/>
    <n v="28"/>
    <n v="10"/>
    <s v="Georgia Dome, Atlanta, GA"/>
    <d v="2014-10-02T20:00:00"/>
    <s v="NFL"/>
    <n v="71102"/>
    <n v="8"/>
    <n v="5"/>
    <n v="7"/>
    <n v="6"/>
    <n v="21"/>
    <n v="19"/>
    <n v="7"/>
    <n v="6"/>
    <n v="12"/>
    <n v="12"/>
    <n v="0"/>
    <n v="1"/>
    <n v="0"/>
    <n v="2"/>
    <n v="352"/>
    <n v="376"/>
    <n v="258"/>
    <n v="249"/>
    <n v="22"/>
    <n v="19"/>
    <n v="29"/>
    <n v="29"/>
    <n v="94"/>
    <n v="127"/>
    <n v="27"/>
    <n v="27"/>
    <n v="4"/>
    <n v="8"/>
    <n v="32"/>
    <n v="100"/>
    <n v="68"/>
    <n v="2"/>
    <n v="3"/>
    <n v="5"/>
    <n v="1"/>
    <n v="1"/>
    <n v="1"/>
    <n v="2"/>
    <n v="2001"/>
    <n v="1599"/>
    <n v="7"/>
    <n v="14"/>
    <n v="10"/>
    <n v="7"/>
    <m/>
    <n v="0"/>
    <n v="21"/>
    <n v="7"/>
    <n v="0"/>
    <m/>
  </r>
  <r>
    <n v="261217002"/>
    <n v="15"/>
    <n v="2006"/>
    <d v="2006-12-17T00:00:00"/>
    <s v="SUN"/>
    <s v="MIA"/>
    <s v="BUF"/>
    <s v="BUFvMIA"/>
    <x v="0"/>
    <n v="0"/>
    <n v="21"/>
    <n v="21"/>
    <s v="Ralph Wilson Stadium, Buffalo, NY"/>
    <d v="2014-10-02T13:00:00"/>
    <s v="CBS"/>
    <n v="71011"/>
    <n v="6"/>
    <n v="7"/>
    <n v="6"/>
    <n v="7"/>
    <n v="12"/>
    <n v="13"/>
    <n v="4"/>
    <n v="6"/>
    <n v="16"/>
    <n v="15"/>
    <n v="1"/>
    <n v="0"/>
    <n v="3"/>
    <n v="0"/>
    <n v="212"/>
    <n v="286"/>
    <n v="100"/>
    <n v="186"/>
    <n v="14"/>
    <n v="13"/>
    <n v="33"/>
    <n v="19"/>
    <n v="112"/>
    <n v="100"/>
    <n v="28"/>
    <n v="37"/>
    <n v="2"/>
    <n v="5"/>
    <n v="25"/>
    <n v="42"/>
    <n v="17"/>
    <n v="2"/>
    <n v="2"/>
    <n v="4"/>
    <n v="0"/>
    <n v="2"/>
    <n v="2"/>
    <n v="0"/>
    <n v="1700"/>
    <n v="1900"/>
    <n v="0"/>
    <n v="0"/>
    <n v="0"/>
    <n v="0"/>
    <m/>
    <n v="0"/>
    <n v="7"/>
    <n v="7"/>
    <n v="7"/>
    <m/>
  </r>
  <r>
    <n v="261217003"/>
    <n v="15"/>
    <n v="2006"/>
    <d v="2006-12-17T00:00:00"/>
    <s v="SUN"/>
    <s v="TB"/>
    <s v="CHI"/>
    <s v="CHIvTB"/>
    <x v="0"/>
    <n v="31"/>
    <n v="34"/>
    <n v="3"/>
    <s v="Soldier Field, Chicago, IL"/>
    <d v="2014-10-02T13:00:00"/>
    <s v="FOX"/>
    <n v="62260"/>
    <n v="3"/>
    <n v="10"/>
    <n v="11"/>
    <n v="2"/>
    <n v="11"/>
    <n v="27"/>
    <n v="6"/>
    <n v="5"/>
    <n v="18"/>
    <n v="16"/>
    <n v="0"/>
    <n v="0"/>
    <n v="0"/>
    <n v="0"/>
    <n v="357"/>
    <n v="446"/>
    <n v="300"/>
    <n v="312"/>
    <n v="25"/>
    <n v="29"/>
    <n v="46"/>
    <n v="44"/>
    <n v="57"/>
    <n v="134"/>
    <n v="19"/>
    <n v="34"/>
    <n v="9"/>
    <n v="8"/>
    <n v="73"/>
    <n v="152"/>
    <n v="79"/>
    <n v="2"/>
    <n v="1"/>
    <n v="3"/>
    <n v="1"/>
    <n v="1"/>
    <n v="1"/>
    <n v="0"/>
    <n v="1767"/>
    <n v="2516"/>
    <n v="0"/>
    <n v="3"/>
    <n v="7"/>
    <n v="21"/>
    <n v="0"/>
    <n v="7"/>
    <n v="14"/>
    <n v="3"/>
    <n v="7"/>
    <n v="3"/>
  </r>
  <r>
    <n v="261217009"/>
    <n v="15"/>
    <n v="2006"/>
    <d v="2006-12-17T00:00:00"/>
    <s v="SUN"/>
    <s v="DET"/>
    <s v="GB"/>
    <s v="DETvGB"/>
    <x v="0"/>
    <n v="9"/>
    <n v="17"/>
    <n v="8"/>
    <s v="Lambeau Field, Green Bay, WI"/>
    <d v="2014-10-02T13:00:00"/>
    <s v="FOX"/>
    <n v="70472"/>
    <n v="2"/>
    <n v="11"/>
    <n v="5"/>
    <n v="8"/>
    <n v="10"/>
    <n v="19"/>
    <n v="2"/>
    <n v="7"/>
    <n v="12"/>
    <n v="15"/>
    <n v="0"/>
    <n v="0"/>
    <n v="2"/>
    <n v="0"/>
    <n v="142"/>
    <n v="303"/>
    <n v="84"/>
    <n v="164"/>
    <n v="16"/>
    <n v="20"/>
    <n v="26"/>
    <n v="37"/>
    <n v="58"/>
    <n v="139"/>
    <n v="20"/>
    <n v="32"/>
    <n v="6"/>
    <n v="9"/>
    <n v="37"/>
    <n v="106"/>
    <n v="69"/>
    <n v="3"/>
    <n v="4"/>
    <n v="7"/>
    <n v="1"/>
    <n v="1"/>
    <n v="2"/>
    <n v="3"/>
    <n v="1586"/>
    <n v="2014"/>
    <n v="3"/>
    <n v="0"/>
    <n v="3"/>
    <n v="3"/>
    <m/>
    <n v="3"/>
    <n v="7"/>
    <n v="0"/>
    <n v="7"/>
    <m/>
  </r>
  <r>
    <n v="261217010"/>
    <n v="15"/>
    <n v="2006"/>
    <d v="2006-12-17T00:00:00"/>
    <s v="SUN"/>
    <s v="JAX"/>
    <s v="TEN"/>
    <s v="JAXvTEN"/>
    <x v="0"/>
    <n v="17"/>
    <n v="24"/>
    <n v="7"/>
    <s v="LP Field, Nashville, TN"/>
    <d v="2014-10-02T13:00:00"/>
    <s v="CBS"/>
    <n v="69143"/>
    <n v="8"/>
    <n v="5"/>
    <n v="6"/>
    <n v="7"/>
    <n v="23"/>
    <n v="5"/>
    <n v="10"/>
    <n v="0"/>
    <n v="19"/>
    <n v="8"/>
    <n v="0"/>
    <n v="0"/>
    <n v="2"/>
    <n v="1"/>
    <n v="396"/>
    <n v="98"/>
    <n v="203"/>
    <n v="57"/>
    <n v="22"/>
    <n v="8"/>
    <n v="37"/>
    <n v="15"/>
    <n v="193"/>
    <n v="41"/>
    <n v="41"/>
    <n v="16"/>
    <n v="2"/>
    <n v="4"/>
    <n v="25"/>
    <n v="65"/>
    <n v="40"/>
    <n v="4"/>
    <n v="0"/>
    <n v="4"/>
    <n v="1"/>
    <n v="0"/>
    <n v="3"/>
    <n v="0"/>
    <n v="2662"/>
    <n v="938"/>
    <n v="7"/>
    <n v="3"/>
    <n v="0"/>
    <n v="7"/>
    <m/>
    <n v="7"/>
    <n v="0"/>
    <n v="17"/>
    <n v="0"/>
    <m/>
  </r>
  <r>
    <n v="261217013"/>
    <n v="15"/>
    <n v="2006"/>
    <d v="2006-12-17T00:00:00"/>
    <s v="SUN"/>
    <s v="STL"/>
    <s v="OAK"/>
    <s v="OAKvSTL"/>
    <x v="0"/>
    <n v="20"/>
    <n v="0"/>
    <n v="20"/>
    <s v=""/>
    <d v="2014-10-02T16:15:00"/>
    <s v="FOX"/>
    <n v="50164"/>
    <n v="5"/>
    <n v="8"/>
    <n v="2"/>
    <n v="11"/>
    <n v="16"/>
    <n v="20"/>
    <n v="3"/>
    <n v="5"/>
    <n v="14"/>
    <n v="11"/>
    <n v="1"/>
    <n v="0"/>
    <n v="2"/>
    <n v="1"/>
    <n v="251"/>
    <n v="260"/>
    <n v="103"/>
    <n v="203"/>
    <n v="11"/>
    <n v="25"/>
    <n v="22"/>
    <n v="39"/>
    <n v="148"/>
    <n v="57"/>
    <n v="35"/>
    <n v="18"/>
    <n v="10"/>
    <n v="9"/>
    <n v="56"/>
    <n v="131"/>
    <n v="75"/>
    <n v="0"/>
    <n v="5"/>
    <n v="5"/>
    <n v="0"/>
    <n v="2"/>
    <n v="0"/>
    <n v="3"/>
    <n v="1868"/>
    <n v="1732"/>
    <n v="0"/>
    <n v="6"/>
    <n v="7"/>
    <n v="7"/>
    <m/>
    <n v="0"/>
    <n v="0"/>
    <n v="0"/>
    <n v="0"/>
    <m/>
  </r>
  <r>
    <n v="261217016"/>
    <n v="15"/>
    <n v="2006"/>
    <d v="2006-12-17T00:00:00"/>
    <s v="SUN"/>
    <s v="NYJ"/>
    <s v="MIN"/>
    <s v="MINvNYJ"/>
    <x v="0"/>
    <n v="26"/>
    <n v="13"/>
    <n v="13"/>
    <s v=""/>
    <d v="2014-10-02T13:00:00"/>
    <s v="CBS"/>
    <n v="63677"/>
    <n v="7"/>
    <n v="6"/>
    <n v="6"/>
    <n v="7"/>
    <n v="21"/>
    <n v="15"/>
    <n v="7"/>
    <n v="2"/>
    <n v="14"/>
    <n v="13"/>
    <n v="0"/>
    <n v="1"/>
    <n v="1"/>
    <n v="1"/>
    <n v="391"/>
    <n v="307"/>
    <n v="323"/>
    <n v="245"/>
    <n v="29"/>
    <n v="24"/>
    <n v="40"/>
    <n v="40"/>
    <n v="68"/>
    <n v="62"/>
    <n v="29"/>
    <n v="15"/>
    <n v="7"/>
    <n v="8"/>
    <n v="55"/>
    <n v="111"/>
    <n v="56"/>
    <n v="2"/>
    <n v="1"/>
    <n v="3"/>
    <n v="1"/>
    <n v="0"/>
    <n v="1"/>
    <n v="1"/>
    <n v="2186"/>
    <n v="1414"/>
    <n v="7"/>
    <n v="16"/>
    <n v="3"/>
    <n v="0"/>
    <m/>
    <n v="7"/>
    <n v="0"/>
    <n v="0"/>
    <n v="6"/>
    <m/>
  </r>
  <r>
    <n v="261217017"/>
    <n v="15"/>
    <n v="2006"/>
    <d v="2006-12-17T00:00:00"/>
    <s v="SUN"/>
    <s v="HOU"/>
    <s v="NE"/>
    <s v="HOUvNE"/>
    <x v="0"/>
    <n v="7"/>
    <n v="40"/>
    <n v="33"/>
    <s v="Gillette Stadium, Foxboro, MA"/>
    <d v="2014-10-02T13:00:00"/>
    <s v="CBS"/>
    <n v="68756"/>
    <n v="4"/>
    <n v="9"/>
    <n v="9"/>
    <n v="4"/>
    <n v="13"/>
    <n v="15"/>
    <n v="3"/>
    <n v="7"/>
    <n v="11"/>
    <n v="17"/>
    <n v="0"/>
    <n v="1"/>
    <n v="1"/>
    <n v="2"/>
    <n v="198"/>
    <n v="230"/>
    <n v="93"/>
    <n v="125"/>
    <n v="16"/>
    <n v="19"/>
    <n v="28"/>
    <n v="27"/>
    <n v="105"/>
    <n v="105"/>
    <n v="22"/>
    <n v="38"/>
    <n v="4"/>
    <n v="2"/>
    <n v="66"/>
    <n v="76"/>
    <n v="10"/>
    <n v="4"/>
    <n v="0"/>
    <n v="4"/>
    <n v="0"/>
    <n v="0"/>
    <n v="4"/>
    <n v="0"/>
    <n v="1447"/>
    <n v="2153"/>
    <n v="0"/>
    <n v="0"/>
    <n v="7"/>
    <n v="0"/>
    <m/>
    <n v="17"/>
    <n v="10"/>
    <n v="7"/>
    <n v="6"/>
    <m/>
  </r>
  <r>
    <n v="261217018"/>
    <n v="15"/>
    <n v="2006"/>
    <d v="2006-12-17T00:00:00"/>
    <s v="SUN"/>
    <s v="WSH"/>
    <s v="NO"/>
    <s v="NOvWSH"/>
    <x v="0"/>
    <n v="16"/>
    <n v="10"/>
    <n v="6"/>
    <s v="Mercedes-Benz Superdome, New Orleans, LA"/>
    <d v="2014-10-02T13:00:00"/>
    <s v="FOX"/>
    <n v="69052"/>
    <n v="4"/>
    <n v="9"/>
    <n v="9"/>
    <n v="4"/>
    <n v="19"/>
    <n v="15"/>
    <n v="5"/>
    <n v="8"/>
    <n v="13"/>
    <n v="17"/>
    <n v="0"/>
    <n v="1"/>
    <n v="0"/>
    <n v="2"/>
    <n v="354"/>
    <n v="270"/>
    <n v="193"/>
    <n v="199"/>
    <n v="13"/>
    <n v="21"/>
    <n v="28"/>
    <n v="38"/>
    <n v="161"/>
    <n v="71"/>
    <n v="31"/>
    <n v="24"/>
    <n v="3"/>
    <n v="4"/>
    <n v="15"/>
    <n v="31"/>
    <n v="16"/>
    <n v="0"/>
    <n v="1"/>
    <n v="1"/>
    <n v="0"/>
    <n v="0"/>
    <n v="0"/>
    <n v="1"/>
    <n v="1777"/>
    <n v="1823"/>
    <n v="10"/>
    <n v="3"/>
    <n v="0"/>
    <n v="3"/>
    <m/>
    <n v="0"/>
    <n v="7"/>
    <n v="0"/>
    <n v="3"/>
    <m/>
  </r>
  <r>
    <n v="261217019"/>
    <n v="15"/>
    <n v="2006"/>
    <d v="2006-12-17T00:00:00"/>
    <s v="SUN"/>
    <s v="PHI"/>
    <s v="NYG"/>
    <s v="NYGvPHI"/>
    <x v="1"/>
    <n v="36"/>
    <n v="22"/>
    <n v="14"/>
    <s v="Giants Stadium, East Rutherford, NJ"/>
    <d v="2014-10-02T16:15:00"/>
    <s v="FOX"/>
    <n v="78657"/>
    <n v="7"/>
    <n v="6"/>
    <n v="7"/>
    <n v="6"/>
    <n v="21"/>
    <n v="22"/>
    <n v="4"/>
    <n v="2"/>
    <n v="10"/>
    <n v="9"/>
    <n v="1"/>
    <n v="2"/>
    <n v="1"/>
    <n v="2"/>
    <n v="382"/>
    <n v="358"/>
    <n v="221"/>
    <n v="270"/>
    <n v="19"/>
    <n v="28"/>
    <n v="28"/>
    <n v="40"/>
    <n v="161"/>
    <n v="88"/>
    <n v="30"/>
    <n v="22"/>
    <n v="12"/>
    <n v="5"/>
    <n v="103"/>
    <n v="158"/>
    <n v="55"/>
    <n v="2"/>
    <n v="4"/>
    <n v="6"/>
    <n v="1"/>
    <n v="2"/>
    <n v="1"/>
    <n v="2"/>
    <n v="1909"/>
    <n v="1691"/>
    <n v="7"/>
    <n v="7"/>
    <n v="0"/>
    <n v="22"/>
    <m/>
    <n v="7"/>
    <n v="3"/>
    <n v="3"/>
    <n v="9"/>
    <m/>
  </r>
  <r>
    <n v="261217022"/>
    <n v="15"/>
    <n v="2006"/>
    <d v="2006-12-17T00:00:00"/>
    <s v="SUN"/>
    <s v="DEN"/>
    <s v="ARI"/>
    <s v="ARIvDEN"/>
    <x v="0"/>
    <n v="37"/>
    <n v="20"/>
    <n v="17"/>
    <s v="U of Phoenix Stadium, Glendale, AZ"/>
    <d v="2014-10-02T16:05:00"/>
    <s v="CBS"/>
    <n v="63845"/>
    <n v="7"/>
    <n v="6"/>
    <n v="4"/>
    <n v="9"/>
    <n v="26"/>
    <n v="17"/>
    <n v="6"/>
    <n v="4"/>
    <n v="12"/>
    <n v="12"/>
    <n v="0"/>
    <n v="1"/>
    <n v="0"/>
    <n v="1"/>
    <n v="362"/>
    <n v="295"/>
    <n v="256"/>
    <n v="195"/>
    <n v="21"/>
    <n v="20"/>
    <n v="31"/>
    <n v="35"/>
    <n v="106"/>
    <n v="100"/>
    <n v="38"/>
    <n v="20"/>
    <n v="1"/>
    <n v="6"/>
    <n v="5"/>
    <n v="57"/>
    <n v="52"/>
    <n v="2"/>
    <n v="2"/>
    <n v="4"/>
    <n v="1"/>
    <n v="0"/>
    <n v="1"/>
    <n v="2"/>
    <n v="2032"/>
    <n v="1568"/>
    <n v="10"/>
    <n v="6"/>
    <n v="7"/>
    <n v="14"/>
    <m/>
    <n v="0"/>
    <n v="10"/>
    <n v="3"/>
    <n v="7"/>
    <m/>
  </r>
  <r>
    <n v="261217024"/>
    <n v="15"/>
    <n v="2006"/>
    <d v="2006-12-17T00:00:00"/>
    <s v="SUN"/>
    <s v="KC"/>
    <s v="SD"/>
    <s v="KCvSD"/>
    <x v="0"/>
    <n v="9"/>
    <n v="20"/>
    <n v="11"/>
    <s v="Qualcomm Stadium, San Diego, CA"/>
    <d v="2014-10-02T20:05:00"/>
    <s v="NBC"/>
    <n v="66583"/>
    <n v="7"/>
    <n v="6"/>
    <n v="11"/>
    <n v="2"/>
    <n v="16"/>
    <n v="16"/>
    <n v="4"/>
    <n v="2"/>
    <n v="15"/>
    <n v="13"/>
    <n v="0"/>
    <n v="1"/>
    <n v="1"/>
    <n v="1"/>
    <n v="241"/>
    <n v="353"/>
    <n v="151"/>
    <n v="88"/>
    <n v="23"/>
    <n v="8"/>
    <n v="41"/>
    <n v="23"/>
    <n v="90"/>
    <n v="265"/>
    <n v="21"/>
    <n v="38"/>
    <n v="3"/>
    <n v="7"/>
    <n v="23"/>
    <n v="84"/>
    <n v="61"/>
    <n v="2"/>
    <n v="2"/>
    <n v="4"/>
    <n v="1"/>
    <n v="0"/>
    <n v="1"/>
    <n v="2"/>
    <n v="1906"/>
    <n v="1694"/>
    <n v="0"/>
    <n v="3"/>
    <n v="3"/>
    <n v="3"/>
    <m/>
    <n v="7"/>
    <n v="7"/>
    <n v="0"/>
    <n v="6"/>
    <m/>
  </r>
  <r>
    <n v="261217029"/>
    <n v="15"/>
    <n v="2006"/>
    <d v="2006-12-17T00:00:00"/>
    <s v="SUN"/>
    <s v="PIT"/>
    <s v="CAR"/>
    <s v="CARvPIT"/>
    <x v="0"/>
    <n v="37"/>
    <n v="3"/>
    <n v="34"/>
    <s v="Bank of America Stadium, Charlotte, NC"/>
    <d v="2014-10-02T13:00:00"/>
    <s v="CBS"/>
    <n v="68947"/>
    <n v="6"/>
    <n v="7"/>
    <n v="6"/>
    <n v="7"/>
    <n v="20"/>
    <n v="12"/>
    <n v="10"/>
    <n v="3"/>
    <n v="17"/>
    <n v="13"/>
    <n v="1"/>
    <n v="1"/>
    <n v="1"/>
    <n v="2"/>
    <n v="306"/>
    <n v="240"/>
    <n v="147"/>
    <n v="197"/>
    <n v="13"/>
    <n v="24"/>
    <n v="20"/>
    <n v="39"/>
    <n v="159"/>
    <n v="43"/>
    <n v="43"/>
    <n v="11"/>
    <n v="2"/>
    <n v="8"/>
    <n v="10"/>
    <n v="75"/>
    <n v="65"/>
    <n v="0"/>
    <n v="2"/>
    <n v="2"/>
    <n v="0"/>
    <n v="0"/>
    <n v="0"/>
    <n v="2"/>
    <n v="2233"/>
    <n v="1367"/>
    <n v="0"/>
    <n v="17"/>
    <n v="10"/>
    <n v="10"/>
    <m/>
    <n v="0"/>
    <n v="3"/>
    <n v="0"/>
    <n v="0"/>
    <m/>
  </r>
  <r>
    <n v="261217033"/>
    <n v="15"/>
    <n v="2006"/>
    <d v="2006-12-17T00:00:00"/>
    <s v="SUN"/>
    <s v="CLE"/>
    <s v="BAL"/>
    <s v="BALvCLE"/>
    <x v="0"/>
    <n v="17"/>
    <n v="27"/>
    <n v="10"/>
    <s v="M&amp;T Bank Stadium, Baltimore, MD"/>
    <d v="2014-10-02T13:00:00"/>
    <s v="CBS"/>
    <n v="70857"/>
    <n v="4"/>
    <n v="9"/>
    <n v="10"/>
    <n v="3"/>
    <n v="13"/>
    <n v="14"/>
    <n v="0"/>
    <n v="7"/>
    <n v="11"/>
    <n v="15"/>
    <n v="0"/>
    <n v="0"/>
    <n v="1"/>
    <n v="0"/>
    <n v="236"/>
    <n v="373"/>
    <n v="168"/>
    <n v="231"/>
    <n v="23"/>
    <n v="13"/>
    <n v="33"/>
    <n v="25"/>
    <n v="68"/>
    <n v="142"/>
    <n v="16"/>
    <n v="35"/>
    <n v="7"/>
    <n v="4"/>
    <n v="50"/>
    <n v="80"/>
    <n v="30"/>
    <n v="2"/>
    <n v="3"/>
    <n v="5"/>
    <n v="0"/>
    <n v="2"/>
    <n v="2"/>
    <n v="1"/>
    <n v="1788"/>
    <n v="1812"/>
    <n v="3"/>
    <n v="7"/>
    <n v="7"/>
    <n v="0"/>
    <m/>
    <n v="7"/>
    <n v="10"/>
    <n v="7"/>
    <n v="3"/>
    <m/>
  </r>
  <r>
    <n v="261218011"/>
    <n v="15"/>
    <n v="2006"/>
    <d v="2006-12-18T00:00:00"/>
    <s v="MON"/>
    <s v="CIN"/>
    <s v="IND"/>
    <s v="CINvIND"/>
    <x v="0"/>
    <n v="16"/>
    <n v="34"/>
    <n v="18"/>
    <s v=""/>
    <d v="2014-10-02T20:30:00"/>
    <s v="ESPN"/>
    <n v="57292"/>
    <n v="8"/>
    <n v="5"/>
    <n v="10"/>
    <n v="3"/>
    <n v="20"/>
    <n v="27"/>
    <n v="2"/>
    <n v="5"/>
    <n v="11"/>
    <n v="10"/>
    <n v="1"/>
    <n v="0"/>
    <n v="1"/>
    <n v="1"/>
    <n v="278"/>
    <n v="394"/>
    <n v="145"/>
    <n v="282"/>
    <n v="14"/>
    <n v="29"/>
    <n v="28"/>
    <n v="36"/>
    <n v="133"/>
    <n v="112"/>
    <n v="30"/>
    <n v="29"/>
    <n v="2"/>
    <n v="5"/>
    <n v="10"/>
    <n v="45"/>
    <n v="35"/>
    <n v="1"/>
    <n v="1"/>
    <n v="2"/>
    <n v="1"/>
    <n v="1"/>
    <n v="0"/>
    <n v="0"/>
    <n v="1616"/>
    <n v="1984"/>
    <n v="3"/>
    <n v="7"/>
    <n v="3"/>
    <n v="3"/>
    <m/>
    <n v="3"/>
    <n v="14"/>
    <n v="14"/>
    <n v="3"/>
    <m/>
  </r>
  <r>
    <n v="261221009"/>
    <n v="16"/>
    <n v="2006"/>
    <d v="2006-12-21T00:00:00"/>
    <s v="THU"/>
    <s v="MIN"/>
    <s v="GB"/>
    <s v="GBvMIN"/>
    <x v="0"/>
    <n v="7"/>
    <n v="9"/>
    <n v="2"/>
    <s v="Lambeau Field, Green Bay, WI"/>
    <d v="2014-10-02T20:00:00"/>
    <s v="NFL"/>
    <n v="70864"/>
    <n v="6"/>
    <n v="8"/>
    <n v="6"/>
    <n v="8"/>
    <n v="3"/>
    <n v="19"/>
    <n v="2"/>
    <n v="7"/>
    <n v="14"/>
    <n v="19"/>
    <n v="0"/>
    <n v="0"/>
    <n v="1"/>
    <n v="0"/>
    <n v="104"/>
    <n v="319"/>
    <n v="27"/>
    <n v="273"/>
    <n v="10"/>
    <n v="26"/>
    <n v="20"/>
    <n v="51"/>
    <n v="77"/>
    <n v="46"/>
    <n v="22"/>
    <n v="24"/>
    <n v="10"/>
    <n v="4"/>
    <n v="68"/>
    <n v="103"/>
    <n v="35"/>
    <n v="1"/>
    <n v="3"/>
    <n v="4"/>
    <n v="0"/>
    <n v="1"/>
    <n v="1"/>
    <n v="2"/>
    <n v="1521"/>
    <n v="2079"/>
    <n v="0"/>
    <n v="0"/>
    <n v="7"/>
    <n v="0"/>
    <m/>
    <n v="3"/>
    <n v="3"/>
    <n v="0"/>
    <n v="3"/>
    <m/>
  </r>
  <r>
    <n v="261223013"/>
    <n v="16"/>
    <n v="2006"/>
    <d v="2006-12-23T00:00:00"/>
    <s v="SAT"/>
    <s v="KC"/>
    <s v="OAK"/>
    <s v="KCvOAK"/>
    <x v="1"/>
    <n v="20"/>
    <n v="9"/>
    <n v="11"/>
    <s v=""/>
    <d v="2014-10-02T20:00:00"/>
    <s v="NFL"/>
    <m/>
    <n v="7"/>
    <n v="7"/>
    <n v="2"/>
    <n v="12"/>
    <n v="19"/>
    <n v="18"/>
    <n v="4"/>
    <n v="8"/>
    <n v="14"/>
    <n v="15"/>
    <n v="2"/>
    <n v="0"/>
    <n v="3"/>
    <n v="1"/>
    <n v="292"/>
    <n v="307"/>
    <n v="142"/>
    <n v="195"/>
    <n v="12"/>
    <n v="27"/>
    <n v="24"/>
    <n v="37"/>
    <n v="150"/>
    <n v="112"/>
    <n v="38"/>
    <n v="24"/>
    <n v="4"/>
    <n v="6"/>
    <n v="40"/>
    <n v="85"/>
    <n v="45"/>
    <n v="1"/>
    <n v="5"/>
    <n v="6"/>
    <n v="0"/>
    <n v="3"/>
    <n v="1"/>
    <n v="2"/>
    <n v="1816"/>
    <n v="1784"/>
    <n v="10"/>
    <n v="7"/>
    <n v="0"/>
    <n v="3"/>
    <m/>
    <n v="3"/>
    <n v="3"/>
    <n v="3"/>
    <n v="0"/>
    <m/>
  </r>
  <r>
    <n v="261224001"/>
    <n v="16"/>
    <n v="2006"/>
    <d v="2006-12-24T00:00:00"/>
    <s v="SUN"/>
    <s v="CAR"/>
    <s v="ATL"/>
    <s v="ATLvCAR"/>
    <x v="0"/>
    <n v="10"/>
    <n v="3"/>
    <n v="7"/>
    <s v="Georgia Dome, Atlanta, GA"/>
    <d v="2014-10-02T13:00:00"/>
    <s v="FOX"/>
    <n v="68834"/>
    <n v="6"/>
    <n v="8"/>
    <n v="7"/>
    <n v="7"/>
    <n v="15"/>
    <n v="8"/>
    <n v="8"/>
    <n v="3"/>
    <n v="16"/>
    <n v="10"/>
    <n v="0"/>
    <n v="0"/>
    <n v="0"/>
    <n v="1"/>
    <n v="194"/>
    <n v="177"/>
    <n v="11"/>
    <n v="94"/>
    <n v="4"/>
    <n v="9"/>
    <n v="7"/>
    <n v="20"/>
    <n v="183"/>
    <n v="83"/>
    <n v="52"/>
    <n v="19"/>
    <n v="8"/>
    <n v="4"/>
    <n v="62"/>
    <n v="97"/>
    <n v="35"/>
    <n v="0"/>
    <n v="2"/>
    <n v="2"/>
    <n v="0"/>
    <n v="0"/>
    <n v="0"/>
    <n v="2"/>
    <n v="2507"/>
    <n v="1093"/>
    <n v="0"/>
    <n v="10"/>
    <n v="0"/>
    <n v="0"/>
    <m/>
    <n v="3"/>
    <n v="0"/>
    <n v="0"/>
    <n v="0"/>
    <m/>
  </r>
  <r>
    <n v="261224002"/>
    <n v="16"/>
    <n v="2006"/>
    <d v="2006-12-24T00:00:00"/>
    <s v="SUN"/>
    <s v="TEN"/>
    <s v="BUF"/>
    <s v="BUFvTEN"/>
    <x v="0"/>
    <n v="30"/>
    <n v="29"/>
    <n v="1"/>
    <s v="Ralph Wilson Stadium, Buffalo, NY"/>
    <d v="2014-10-02T13:00:00"/>
    <s v="CBS"/>
    <n v="54765"/>
    <n v="7"/>
    <n v="7"/>
    <n v="7"/>
    <n v="7"/>
    <n v="18"/>
    <n v="22"/>
    <n v="6"/>
    <n v="2"/>
    <n v="15"/>
    <n v="10"/>
    <n v="1"/>
    <n v="1"/>
    <n v="1"/>
    <n v="2"/>
    <n v="396"/>
    <n v="368"/>
    <n v="181"/>
    <n v="251"/>
    <n v="13"/>
    <n v="19"/>
    <n v="20"/>
    <n v="34"/>
    <n v="215"/>
    <n v="117"/>
    <n v="40"/>
    <n v="24"/>
    <n v="11"/>
    <n v="5"/>
    <n v="81"/>
    <n v="131"/>
    <n v="50"/>
    <n v="0"/>
    <n v="2"/>
    <n v="2"/>
    <n v="0"/>
    <n v="0"/>
    <n v="0"/>
    <n v="2"/>
    <n v="1998"/>
    <n v="1602"/>
    <n v="7"/>
    <n v="13"/>
    <n v="0"/>
    <n v="10"/>
    <m/>
    <n v="10"/>
    <n v="9"/>
    <n v="10"/>
    <n v="0"/>
    <m/>
  </r>
  <r>
    <n v="261224005"/>
    <n v="16"/>
    <n v="2006"/>
    <d v="2006-12-24T00:00:00"/>
    <s v="SUN"/>
    <s v="TB"/>
    <s v="CLE"/>
    <s v="CLEvTB"/>
    <x v="0"/>
    <n v="22"/>
    <n v="7"/>
    <n v="15"/>
    <s v="Cleveland Browns Stadium, Cleveland, OH"/>
    <d v="2014-10-02T13:00:00"/>
    <s v="FOX"/>
    <m/>
    <n v="3"/>
    <n v="11"/>
    <n v="4"/>
    <n v="10"/>
    <n v="21"/>
    <n v="12"/>
    <n v="8"/>
    <n v="4"/>
    <n v="17"/>
    <n v="12"/>
    <n v="1"/>
    <n v="0"/>
    <n v="2"/>
    <n v="1"/>
    <n v="355"/>
    <n v="187"/>
    <n v="202"/>
    <n v="96"/>
    <n v="16"/>
    <n v="10"/>
    <n v="26"/>
    <n v="28"/>
    <n v="153"/>
    <n v="91"/>
    <n v="44"/>
    <n v="20"/>
    <n v="2"/>
    <n v="1"/>
    <n v="10"/>
    <n v="25"/>
    <n v="15"/>
    <n v="2"/>
    <n v="4"/>
    <n v="6"/>
    <n v="1"/>
    <n v="0"/>
    <n v="1"/>
    <n v="4"/>
    <n v="2236"/>
    <n v="1364"/>
    <n v="3"/>
    <n v="3"/>
    <n v="6"/>
    <n v="10"/>
    <m/>
    <n v="0"/>
    <n v="0"/>
    <n v="0"/>
    <n v="7"/>
    <m/>
  </r>
  <r>
    <n v="261224007"/>
    <n v="16"/>
    <n v="2006"/>
    <d v="2006-12-24T00:00:00"/>
    <s v="SUN"/>
    <s v="CIN"/>
    <s v="DEN"/>
    <s v="CINvDEN"/>
    <x v="0"/>
    <n v="23"/>
    <n v="24"/>
    <n v="1"/>
    <s v="Invesco Field, Denver, CO"/>
    <d v="2014-10-02T16:15:00"/>
    <s v="CBS"/>
    <n v="70223"/>
    <n v="8"/>
    <n v="6"/>
    <n v="8"/>
    <n v="6"/>
    <n v="23"/>
    <n v="17"/>
    <n v="6"/>
    <n v="5"/>
    <n v="15"/>
    <n v="13"/>
    <n v="1"/>
    <n v="0"/>
    <n v="1"/>
    <n v="1"/>
    <n v="343"/>
    <n v="287"/>
    <n v="194"/>
    <n v="160"/>
    <n v="21"/>
    <n v="12"/>
    <n v="40"/>
    <n v="23"/>
    <n v="149"/>
    <n v="127"/>
    <n v="34"/>
    <n v="34"/>
    <n v="8"/>
    <n v="3"/>
    <n v="46"/>
    <n v="56"/>
    <n v="10"/>
    <n v="4"/>
    <n v="2"/>
    <n v="6"/>
    <n v="2"/>
    <n v="1"/>
    <n v="2"/>
    <n v="1"/>
    <n v="1809"/>
    <n v="1791"/>
    <n v="7"/>
    <n v="10"/>
    <n v="0"/>
    <n v="6"/>
    <m/>
    <n v="0"/>
    <n v="14"/>
    <n v="7"/>
    <n v="3"/>
    <m/>
  </r>
  <r>
    <n v="261224008"/>
    <n v="16"/>
    <n v="2006"/>
    <d v="2006-12-24T00:00:00"/>
    <s v="SUN"/>
    <s v="CHI"/>
    <s v="DET"/>
    <s v="CHIvDET"/>
    <x v="0"/>
    <n v="26"/>
    <n v="21"/>
    <n v="5"/>
    <s v="Ford Field, Detroit, MI"/>
    <d v="2014-10-02T13:00:00"/>
    <s v="FOX"/>
    <n v="60665"/>
    <n v="12"/>
    <n v="2"/>
    <n v="2"/>
    <n v="12"/>
    <n v="22"/>
    <n v="18"/>
    <n v="6"/>
    <n v="3"/>
    <n v="17"/>
    <n v="13"/>
    <n v="1"/>
    <n v="2"/>
    <n v="1"/>
    <n v="3"/>
    <n v="354"/>
    <n v="327"/>
    <n v="238"/>
    <n v="260"/>
    <n v="26"/>
    <n v="27"/>
    <n v="45"/>
    <n v="45"/>
    <n v="116"/>
    <n v="67"/>
    <n v="30"/>
    <n v="18"/>
    <n v="7"/>
    <n v="11"/>
    <n v="48"/>
    <n v="140"/>
    <n v="92"/>
    <n v="1"/>
    <n v="1"/>
    <n v="2"/>
    <n v="1"/>
    <n v="1"/>
    <n v="0"/>
    <n v="0"/>
    <n v="2083"/>
    <n v="1517"/>
    <n v="3"/>
    <n v="14"/>
    <n v="0"/>
    <n v="9"/>
    <m/>
    <n v="7"/>
    <n v="0"/>
    <n v="14"/>
    <n v="0"/>
    <m/>
  </r>
  <r>
    <n v="261224014"/>
    <n v="16"/>
    <n v="2006"/>
    <d v="2006-12-24T00:00:00"/>
    <s v="SUN"/>
    <s v="WSH"/>
    <s v="STL"/>
    <s v="STLvWSH"/>
    <x v="0"/>
    <n v="31"/>
    <n v="37"/>
    <n v="6"/>
    <s v="Edward Jones Dome, St. Louis, MO"/>
    <d v="2014-10-02T13:00:00"/>
    <s v="FOX"/>
    <n v="62324"/>
    <n v="5"/>
    <n v="9"/>
    <n v="6"/>
    <n v="8"/>
    <n v="22"/>
    <n v="25"/>
    <n v="4"/>
    <n v="6"/>
    <n v="12"/>
    <n v="15"/>
    <n v="0"/>
    <n v="0"/>
    <n v="0"/>
    <n v="0"/>
    <n v="336"/>
    <n v="579"/>
    <n v="160"/>
    <n v="382"/>
    <n v="13"/>
    <n v="25"/>
    <n v="26"/>
    <n v="38"/>
    <n v="176"/>
    <n v="197"/>
    <n v="38"/>
    <n v="39"/>
    <n v="2"/>
    <n v="6"/>
    <n v="58"/>
    <n v="88"/>
    <n v="30"/>
    <n v="1"/>
    <n v="1"/>
    <n v="2"/>
    <n v="1"/>
    <n v="1"/>
    <n v="0"/>
    <n v="0"/>
    <n v="1796"/>
    <n v="2197"/>
    <n v="7"/>
    <n v="14"/>
    <n v="7"/>
    <n v="3"/>
    <n v="0"/>
    <n v="0"/>
    <n v="14"/>
    <n v="14"/>
    <n v="3"/>
    <n v="6"/>
  </r>
  <r>
    <n v="261224019"/>
    <n v="16"/>
    <n v="2006"/>
    <d v="2006-12-24T00:00:00"/>
    <s v="SUN"/>
    <s v="NO"/>
    <s v="NYG"/>
    <s v="NOvNYG"/>
    <x v="0"/>
    <n v="30"/>
    <n v="7"/>
    <n v="23"/>
    <s v="Giants Stadium, East Rutherford, NJ"/>
    <d v="2014-10-02T13:00:00"/>
    <s v="FOX"/>
    <n v="78539"/>
    <n v="9"/>
    <n v="5"/>
    <n v="7"/>
    <n v="7"/>
    <n v="22"/>
    <n v="6"/>
    <n v="5"/>
    <n v="0"/>
    <n v="20"/>
    <n v="10"/>
    <n v="4"/>
    <n v="0"/>
    <n v="6"/>
    <n v="1"/>
    <n v="359"/>
    <n v="142"/>
    <n v="123"/>
    <n v="59"/>
    <n v="13"/>
    <n v="9"/>
    <n v="32"/>
    <n v="25"/>
    <n v="236"/>
    <n v="83"/>
    <n v="53"/>
    <n v="18"/>
    <n v="2"/>
    <n v="7"/>
    <n v="15"/>
    <n v="82"/>
    <n v="67"/>
    <n v="0"/>
    <n v="3"/>
    <n v="3"/>
    <n v="0"/>
    <n v="2"/>
    <n v="0"/>
    <n v="1"/>
    <n v="2434"/>
    <n v="1166"/>
    <n v="3"/>
    <n v="10"/>
    <n v="7"/>
    <n v="10"/>
    <m/>
    <n v="7"/>
    <n v="0"/>
    <n v="0"/>
    <n v="0"/>
    <m/>
  </r>
  <r>
    <n v="261224023"/>
    <n v="16"/>
    <n v="2006"/>
    <d v="2006-12-24T00:00:00"/>
    <s v="SUN"/>
    <s v="BAL"/>
    <s v="PIT"/>
    <s v="BALvPIT"/>
    <x v="1"/>
    <n v="31"/>
    <n v="7"/>
    <n v="24"/>
    <s v="Heinz Field, Pittsburgh, PA"/>
    <d v="2014-10-02T13:00:00"/>
    <s v="CBS"/>
    <m/>
    <n v="11"/>
    <n v="3"/>
    <n v="7"/>
    <n v="7"/>
    <n v="23"/>
    <n v="16"/>
    <n v="6"/>
    <n v="2"/>
    <n v="12"/>
    <n v="14"/>
    <n v="1"/>
    <n v="2"/>
    <n v="1"/>
    <n v="3"/>
    <n v="359"/>
    <n v="251"/>
    <n v="256"/>
    <n v="188"/>
    <n v="21"/>
    <n v="19"/>
    <n v="31"/>
    <n v="42"/>
    <n v="103"/>
    <n v="63"/>
    <n v="33"/>
    <n v="18"/>
    <n v="12"/>
    <n v="5"/>
    <n v="89"/>
    <n v="121"/>
    <n v="32"/>
    <n v="3"/>
    <n v="3"/>
    <n v="6"/>
    <n v="1"/>
    <n v="1"/>
    <n v="2"/>
    <n v="2"/>
    <n v="2122"/>
    <n v="1478"/>
    <n v="7"/>
    <n v="7"/>
    <n v="7"/>
    <n v="10"/>
    <m/>
    <n v="0"/>
    <n v="7"/>
    <n v="0"/>
    <n v="0"/>
    <m/>
  </r>
  <r>
    <n v="261224025"/>
    <n v="16"/>
    <n v="2006"/>
    <d v="2006-12-24T00:00:00"/>
    <s v="SUN"/>
    <s v="ARI"/>
    <s v="SF"/>
    <s v="ARIvSF"/>
    <x v="0"/>
    <n v="26"/>
    <n v="20"/>
    <n v="6"/>
    <s v="Monster Park, San Francisco, CA"/>
    <d v="2014-10-02T16:05:00"/>
    <s v="FOX"/>
    <n v="67751"/>
    <n v="4"/>
    <n v="10"/>
    <n v="6"/>
    <n v="8"/>
    <n v="21"/>
    <n v="14"/>
    <n v="8"/>
    <n v="2"/>
    <n v="16"/>
    <n v="9"/>
    <n v="1"/>
    <n v="1"/>
    <n v="1"/>
    <n v="1"/>
    <n v="372"/>
    <n v="223"/>
    <n v="249"/>
    <n v="174"/>
    <n v="18"/>
    <n v="18"/>
    <n v="26"/>
    <n v="29"/>
    <n v="123"/>
    <n v="49"/>
    <n v="41"/>
    <n v="12"/>
    <n v="5"/>
    <n v="3"/>
    <n v="45"/>
    <n v="80"/>
    <n v="35"/>
    <n v="1"/>
    <n v="2"/>
    <n v="3"/>
    <n v="1"/>
    <n v="1"/>
    <n v="0"/>
    <n v="1"/>
    <n v="2260"/>
    <n v="1340"/>
    <n v="10"/>
    <n v="10"/>
    <n v="0"/>
    <n v="6"/>
    <m/>
    <n v="3"/>
    <n v="3"/>
    <n v="7"/>
    <n v="7"/>
    <m/>
  </r>
  <r>
    <n v="261224026"/>
    <n v="16"/>
    <n v="2006"/>
    <d v="2006-12-24T00:00:00"/>
    <s v="SUN"/>
    <s v="SD"/>
    <s v="SEA"/>
    <s v="SDvSEA"/>
    <x v="0"/>
    <n v="20"/>
    <n v="17"/>
    <n v="3"/>
    <s v="CenturyLink Field, Seattle, WA"/>
    <d v="2014-10-02T16:15:00"/>
    <s v="CBS"/>
    <n v="68174"/>
    <n v="12"/>
    <n v="2"/>
    <n v="8"/>
    <n v="6"/>
    <n v="14"/>
    <n v="18"/>
    <n v="4"/>
    <n v="10"/>
    <n v="16"/>
    <n v="21"/>
    <n v="0"/>
    <n v="0"/>
    <n v="0"/>
    <n v="0"/>
    <n v="340"/>
    <n v="314"/>
    <n v="172"/>
    <n v="161"/>
    <n v="10"/>
    <n v="17"/>
    <n v="30"/>
    <n v="37"/>
    <n v="168"/>
    <n v="153"/>
    <n v="33"/>
    <n v="33"/>
    <n v="10"/>
    <n v="6"/>
    <n v="85"/>
    <n v="135"/>
    <n v="50"/>
    <n v="0"/>
    <n v="2"/>
    <n v="2"/>
    <n v="0"/>
    <n v="0"/>
    <n v="0"/>
    <n v="2"/>
    <n v="1629"/>
    <n v="1971"/>
    <n v="0"/>
    <n v="7"/>
    <n v="6"/>
    <n v="7"/>
    <m/>
    <n v="0"/>
    <n v="0"/>
    <n v="7"/>
    <n v="10"/>
    <m/>
  </r>
  <r>
    <n v="261224030"/>
    <n v="16"/>
    <n v="2006"/>
    <d v="2006-12-24T00:00:00"/>
    <s v="SUN"/>
    <s v="NE"/>
    <s v="JAX"/>
    <s v="JAXvNE"/>
    <x v="0"/>
    <n v="24"/>
    <n v="21"/>
    <n v="3"/>
    <s v="EverBank Field, Jacksonville, FL"/>
    <d v="2014-10-02T13:00:00"/>
    <s v="CBS"/>
    <n v="67164"/>
    <n v="10"/>
    <n v="4"/>
    <n v="8"/>
    <n v="6"/>
    <n v="22"/>
    <n v="12"/>
    <n v="8"/>
    <n v="5"/>
    <n v="16"/>
    <n v="12"/>
    <n v="0"/>
    <n v="0"/>
    <n v="0"/>
    <n v="0"/>
    <n v="359"/>
    <n v="339"/>
    <n v="242"/>
    <n v="195"/>
    <n v="28"/>
    <n v="17"/>
    <n v="39"/>
    <n v="23"/>
    <n v="117"/>
    <n v="144"/>
    <n v="30"/>
    <n v="22"/>
    <n v="7"/>
    <n v="7"/>
    <n v="51"/>
    <n v="111"/>
    <n v="60"/>
    <n v="0"/>
    <n v="1"/>
    <n v="1"/>
    <n v="0"/>
    <n v="1"/>
    <n v="0"/>
    <n v="0"/>
    <n v="2233"/>
    <n v="1367"/>
    <n v="0"/>
    <n v="10"/>
    <n v="7"/>
    <n v="7"/>
    <m/>
    <n v="0"/>
    <n v="7"/>
    <n v="7"/>
    <n v="7"/>
    <m/>
  </r>
  <r>
    <n v="261224034"/>
    <n v="16"/>
    <n v="2006"/>
    <d v="2006-12-24T00:00:00"/>
    <s v="SUN"/>
    <s v="IND"/>
    <s v="HOU"/>
    <s v="HOUvIND"/>
    <x v="0"/>
    <n v="24"/>
    <n v="27"/>
    <n v="3"/>
    <s v="Reliant Stadium, Houston, TX"/>
    <d v="2014-10-02T13:00:00"/>
    <s v="CBS"/>
    <n v="70132"/>
    <n v="11"/>
    <n v="3"/>
    <n v="4"/>
    <n v="10"/>
    <n v="19"/>
    <n v="22"/>
    <n v="6"/>
    <n v="10"/>
    <n v="8"/>
    <n v="14"/>
    <n v="0"/>
    <n v="1"/>
    <n v="0"/>
    <n v="1"/>
    <n v="319"/>
    <n v="354"/>
    <n v="205"/>
    <n v="163"/>
    <n v="21"/>
    <n v="16"/>
    <n v="27"/>
    <n v="23"/>
    <n v="114"/>
    <n v="191"/>
    <n v="18"/>
    <n v="42"/>
    <n v="2"/>
    <n v="4"/>
    <n v="15"/>
    <n v="40"/>
    <n v="25"/>
    <n v="1"/>
    <n v="0"/>
    <n v="1"/>
    <n v="1"/>
    <n v="0"/>
    <n v="0"/>
    <n v="0"/>
    <n v="1441"/>
    <n v="2159"/>
    <n v="7"/>
    <n v="7"/>
    <n v="3"/>
    <n v="7"/>
    <m/>
    <n v="14"/>
    <n v="7"/>
    <n v="0"/>
    <n v="6"/>
    <m/>
  </r>
  <r>
    <n v="261225006"/>
    <n v="16"/>
    <n v="2006"/>
    <d v="2006-12-25T00:00:00"/>
    <s v="MON"/>
    <s v="PHI"/>
    <s v="DAL"/>
    <s v="DALvPHI"/>
    <x v="0"/>
    <n v="23"/>
    <n v="7"/>
    <n v="16"/>
    <s v="Texas Stadium, Irving, TX"/>
    <d v="2014-10-02T17:00:00"/>
    <s v="NBC"/>
    <n v="62839"/>
    <n v="8"/>
    <n v="6"/>
    <n v="9"/>
    <n v="5"/>
    <n v="20"/>
    <n v="16"/>
    <n v="9"/>
    <n v="5"/>
    <n v="16"/>
    <n v="11"/>
    <n v="1"/>
    <n v="1"/>
    <n v="1"/>
    <n v="3"/>
    <n v="426"/>
    <n v="201"/>
    <n v="222"/>
    <n v="118"/>
    <n v="15"/>
    <n v="14"/>
    <n v="23"/>
    <n v="29"/>
    <n v="204"/>
    <n v="83"/>
    <n v="42"/>
    <n v="19"/>
    <n v="6"/>
    <n v="2"/>
    <n v="45"/>
    <n v="55"/>
    <n v="10"/>
    <n v="1"/>
    <n v="3"/>
    <n v="4"/>
    <n v="0"/>
    <n v="1"/>
    <n v="1"/>
    <n v="2"/>
    <n v="2226"/>
    <n v="1374"/>
    <n v="7"/>
    <n v="6"/>
    <n v="3"/>
    <n v="7"/>
    <m/>
    <n v="0"/>
    <n v="7"/>
    <n v="0"/>
    <n v="0"/>
    <m/>
  </r>
  <r>
    <n v="261225015"/>
    <n v="16"/>
    <n v="2006"/>
    <d v="2006-12-25T00:00:00"/>
    <s v="MON"/>
    <s v="NYJ"/>
    <s v="MIA"/>
    <s v="MIAvNYJ"/>
    <x v="1"/>
    <n v="13"/>
    <n v="10"/>
    <n v="3"/>
    <s v=""/>
    <d v="2014-10-02T20:30:00"/>
    <s v="ESPN"/>
    <n v="73500"/>
    <n v="8"/>
    <n v="6"/>
    <n v="6"/>
    <n v="8"/>
    <n v="12"/>
    <n v="14"/>
    <n v="7"/>
    <n v="1"/>
    <n v="18"/>
    <n v="13"/>
    <n v="0"/>
    <n v="0"/>
    <n v="1"/>
    <n v="0"/>
    <n v="324"/>
    <n v="253"/>
    <n v="229"/>
    <n v="129"/>
    <n v="14"/>
    <n v="18"/>
    <n v="29"/>
    <n v="31"/>
    <n v="95"/>
    <n v="124"/>
    <n v="30"/>
    <n v="24"/>
    <n v="1"/>
    <n v="7"/>
    <n v="12"/>
    <n v="90"/>
    <n v="78"/>
    <n v="1"/>
    <n v="0"/>
    <n v="1"/>
    <n v="1"/>
    <n v="0"/>
    <n v="0"/>
    <n v="0"/>
    <n v="1832"/>
    <n v="1768"/>
    <n v="0"/>
    <n v="0"/>
    <n v="3"/>
    <n v="10"/>
    <m/>
    <n v="0"/>
    <n v="0"/>
    <n v="0"/>
    <n v="10"/>
    <m/>
  </r>
  <r>
    <n v="261230028"/>
    <n v="17"/>
    <n v="2006"/>
    <d v="2006-12-30T00:00:00"/>
    <s v="SAT"/>
    <s v="NYG"/>
    <s v="WSH"/>
    <s v="NYGvWSH"/>
    <x v="0"/>
    <n v="34"/>
    <n v="28"/>
    <n v="6"/>
    <s v="FedEx Field, Landover, MD"/>
    <d v="2014-10-02T20:00:00"/>
    <s v="NFL"/>
    <n v="86141"/>
    <n v="7"/>
    <n v="8"/>
    <n v="5"/>
    <n v="10"/>
    <n v="23"/>
    <n v="21"/>
    <n v="8"/>
    <n v="5"/>
    <n v="14"/>
    <n v="11"/>
    <n v="0"/>
    <n v="1"/>
    <n v="0"/>
    <n v="2"/>
    <n v="355"/>
    <n v="393"/>
    <n v="94"/>
    <n v="265"/>
    <n v="12"/>
    <n v="22"/>
    <n v="26"/>
    <n v="32"/>
    <n v="261"/>
    <n v="128"/>
    <n v="34"/>
    <n v="29"/>
    <n v="5"/>
    <n v="10"/>
    <n v="41"/>
    <n v="141"/>
    <n v="100"/>
    <n v="0"/>
    <n v="2"/>
    <n v="2"/>
    <n v="0"/>
    <n v="1"/>
    <n v="0"/>
    <n v="1"/>
    <n v="1684"/>
    <n v="1916"/>
    <n v="3"/>
    <n v="17"/>
    <n v="7"/>
    <n v="7"/>
    <m/>
    <n v="7"/>
    <n v="0"/>
    <n v="7"/>
    <n v="14"/>
    <m/>
  </r>
  <r>
    <n v="261231003"/>
    <n v="17"/>
    <n v="2006"/>
    <d v="2006-12-31T00:00:00"/>
    <s v="SUN"/>
    <s v="GB"/>
    <s v="CHI"/>
    <s v="CHIvGB"/>
    <x v="1"/>
    <n v="26"/>
    <n v="7"/>
    <n v="19"/>
    <s v="Soldier Field, Chicago, IL"/>
    <d v="2014-10-02T20:15:00"/>
    <s v="NBC"/>
    <n v="55243"/>
    <n v="7"/>
    <n v="8"/>
    <n v="13"/>
    <n v="2"/>
    <n v="20"/>
    <n v="13"/>
    <n v="11"/>
    <n v="2"/>
    <n v="20"/>
    <n v="13"/>
    <n v="0"/>
    <n v="1"/>
    <n v="0"/>
    <n v="1"/>
    <n v="373"/>
    <n v="316"/>
    <n v="276"/>
    <n v="181"/>
    <n v="21"/>
    <n v="8"/>
    <n v="42"/>
    <n v="28"/>
    <n v="97"/>
    <n v="135"/>
    <n v="34"/>
    <n v="24"/>
    <n v="3"/>
    <n v="6"/>
    <n v="35"/>
    <n v="79"/>
    <n v="44"/>
    <n v="1"/>
    <n v="6"/>
    <n v="7"/>
    <n v="0"/>
    <n v="1"/>
    <n v="1"/>
    <n v="5"/>
    <n v="2216"/>
    <n v="1384"/>
    <n v="13"/>
    <n v="10"/>
    <n v="0"/>
    <n v="3"/>
    <m/>
    <n v="0"/>
    <n v="0"/>
    <n v="7"/>
    <n v="0"/>
    <m/>
  </r>
  <r>
    <n v="261231004"/>
    <n v="17"/>
    <n v="2006"/>
    <d v="2006-12-31T00:00:00"/>
    <s v="SUN"/>
    <s v="PIT"/>
    <s v="CIN"/>
    <s v="CINvPIT"/>
    <x v="0"/>
    <n v="23"/>
    <n v="17"/>
    <n v="6"/>
    <s v="Paul Brown Stadium, Cincinnati, OH"/>
    <d v="2014-10-02T13:00:00"/>
    <s v="CBS"/>
    <n v="66049"/>
    <n v="7"/>
    <n v="8"/>
    <n v="8"/>
    <n v="7"/>
    <n v="29"/>
    <n v="15"/>
    <n v="6"/>
    <n v="5"/>
    <n v="11"/>
    <n v="13"/>
    <n v="0"/>
    <n v="0"/>
    <n v="0"/>
    <n v="0"/>
    <n v="482"/>
    <n v="295"/>
    <n v="275"/>
    <n v="251"/>
    <n v="19"/>
    <n v="20"/>
    <n v="28"/>
    <n v="38"/>
    <n v="207"/>
    <n v="44"/>
    <n v="45"/>
    <n v="16"/>
    <n v="7"/>
    <n v="6"/>
    <n v="101"/>
    <n v="141"/>
    <n v="40"/>
    <n v="2"/>
    <n v="0"/>
    <n v="2"/>
    <n v="1"/>
    <n v="0"/>
    <n v="1"/>
    <n v="0"/>
    <n v="2441"/>
    <n v="1252"/>
    <n v="0"/>
    <n v="7"/>
    <n v="0"/>
    <n v="10"/>
    <n v="6"/>
    <n v="0"/>
    <n v="3"/>
    <n v="0"/>
    <n v="14"/>
    <n v="0"/>
  </r>
  <r>
    <n v="261231006"/>
    <n v="17"/>
    <n v="2006"/>
    <d v="2006-12-31T00:00:00"/>
    <s v="SUN"/>
    <s v="DET"/>
    <s v="DAL"/>
    <s v="DALvDET"/>
    <x v="0"/>
    <n v="39"/>
    <n v="31"/>
    <n v="8"/>
    <s v="Texas Stadium, Irving, TX"/>
    <d v="2014-10-02T13:00:00"/>
    <s v="FOX"/>
    <n v="63008"/>
    <n v="2"/>
    <n v="13"/>
    <n v="9"/>
    <n v="6"/>
    <n v="22"/>
    <n v="19"/>
    <n v="9"/>
    <n v="6"/>
    <n v="17"/>
    <n v="10"/>
    <n v="1"/>
    <n v="0"/>
    <n v="1"/>
    <n v="1"/>
    <n v="362"/>
    <n v="365"/>
    <n v="277"/>
    <n v="307"/>
    <n v="28"/>
    <n v="23"/>
    <n v="42"/>
    <n v="32"/>
    <n v="85"/>
    <n v="58"/>
    <n v="25"/>
    <n v="21"/>
    <n v="7"/>
    <n v="4"/>
    <n v="65"/>
    <n v="110"/>
    <n v="45"/>
    <n v="1"/>
    <n v="4"/>
    <n v="5"/>
    <n v="0"/>
    <n v="3"/>
    <n v="1"/>
    <n v="1"/>
    <n v="1927"/>
    <n v="1673"/>
    <n v="13"/>
    <n v="7"/>
    <n v="10"/>
    <n v="9"/>
    <m/>
    <n v="0"/>
    <n v="14"/>
    <n v="10"/>
    <n v="7"/>
    <m/>
  </r>
  <r>
    <n v="261231007"/>
    <n v="17"/>
    <n v="2006"/>
    <d v="2006-12-31T00:00:00"/>
    <s v="SUN"/>
    <s v="SF"/>
    <s v="DEN"/>
    <s v="DENvSF"/>
    <x v="0"/>
    <n v="26"/>
    <n v="23"/>
    <n v="3"/>
    <s v="Invesco Field, Denver, CO"/>
    <d v="2014-10-02T16:15:00"/>
    <s v="FOX"/>
    <n v="75555"/>
    <n v="6"/>
    <n v="9"/>
    <n v="9"/>
    <n v="6"/>
    <n v="17"/>
    <n v="19"/>
    <n v="9"/>
    <n v="3"/>
    <n v="20"/>
    <n v="13"/>
    <n v="1"/>
    <n v="0"/>
    <n v="2"/>
    <n v="0"/>
    <n v="360"/>
    <n v="325"/>
    <n v="171"/>
    <n v="210"/>
    <n v="17"/>
    <n v="21"/>
    <n v="33"/>
    <n v="34"/>
    <n v="189"/>
    <n v="115"/>
    <n v="39"/>
    <n v="27"/>
    <n v="8"/>
    <n v="8"/>
    <n v="61"/>
    <n v="110"/>
    <n v="49"/>
    <n v="1"/>
    <n v="3"/>
    <n v="4"/>
    <n v="0"/>
    <n v="1"/>
    <n v="1"/>
    <n v="2"/>
    <n v="2338"/>
    <n v="2046"/>
    <n v="0"/>
    <n v="3"/>
    <n v="14"/>
    <n v="6"/>
    <n v="3"/>
    <n v="3"/>
    <n v="10"/>
    <n v="3"/>
    <n v="7"/>
    <n v="0"/>
  </r>
  <r>
    <n v="261231010"/>
    <n v="17"/>
    <n v="2006"/>
    <d v="2006-12-31T00:00:00"/>
    <s v="SUN"/>
    <s v="NE"/>
    <s v="TEN"/>
    <s v="NEvTEN"/>
    <x v="0"/>
    <n v="40"/>
    <n v="23"/>
    <n v="17"/>
    <s v="LP Field, Nashville, TN"/>
    <d v="2014-10-02T13:00:00"/>
    <s v="CBS"/>
    <n v="69143"/>
    <n v="11"/>
    <n v="4"/>
    <n v="8"/>
    <n v="7"/>
    <n v="19"/>
    <n v="17"/>
    <n v="5"/>
    <n v="4"/>
    <n v="14"/>
    <n v="14"/>
    <n v="1"/>
    <n v="0"/>
    <n v="1"/>
    <n v="1"/>
    <n v="414"/>
    <n v="342"/>
    <n v="243"/>
    <n v="207"/>
    <n v="17"/>
    <n v="15"/>
    <n v="28"/>
    <n v="36"/>
    <n v="171"/>
    <n v="135"/>
    <n v="31"/>
    <n v="25"/>
    <n v="9"/>
    <n v="10"/>
    <n v="129"/>
    <n v="248"/>
    <n v="119"/>
    <n v="0"/>
    <n v="3"/>
    <n v="3"/>
    <n v="0"/>
    <n v="1"/>
    <n v="0"/>
    <n v="2"/>
    <n v="1783"/>
    <n v="1817"/>
    <n v="9"/>
    <n v="10"/>
    <n v="7"/>
    <n v="14"/>
    <m/>
    <n v="3"/>
    <n v="7"/>
    <n v="13"/>
    <n v="0"/>
    <m/>
  </r>
  <r>
    <n v="261231011"/>
    <n v="17"/>
    <n v="2006"/>
    <d v="2006-12-31T00:00:00"/>
    <s v="SUN"/>
    <s v="MIA"/>
    <s v="IND"/>
    <s v="INDvMIA"/>
    <x v="0"/>
    <n v="22"/>
    <n v="27"/>
    <n v="5"/>
    <s v=""/>
    <d v="2014-10-02T16:15:00"/>
    <s v="CBS"/>
    <n v="57310"/>
    <n v="6"/>
    <n v="9"/>
    <n v="11"/>
    <n v="4"/>
    <n v="19"/>
    <n v="24"/>
    <n v="8"/>
    <n v="8"/>
    <n v="15"/>
    <n v="14"/>
    <n v="0"/>
    <n v="0"/>
    <n v="0"/>
    <n v="0"/>
    <n v="354"/>
    <n v="399"/>
    <n v="204"/>
    <n v="282"/>
    <n v="18"/>
    <n v="22"/>
    <n v="36"/>
    <n v="37"/>
    <n v="150"/>
    <n v="117"/>
    <n v="26"/>
    <n v="31"/>
    <n v="3"/>
    <n v="5"/>
    <n v="20"/>
    <n v="65"/>
    <n v="45"/>
    <n v="1"/>
    <n v="1"/>
    <n v="2"/>
    <n v="0"/>
    <n v="1"/>
    <n v="1"/>
    <n v="0"/>
    <n v="1752"/>
    <n v="1848"/>
    <n v="3"/>
    <n v="3"/>
    <n v="6"/>
    <n v="10"/>
    <m/>
    <n v="0"/>
    <n v="17"/>
    <n v="3"/>
    <n v="7"/>
    <m/>
  </r>
  <r>
    <n v="261231012"/>
    <n v="17"/>
    <n v="2006"/>
    <d v="2006-12-31T00:00:00"/>
    <s v="SUN"/>
    <s v="JAX"/>
    <s v="KC"/>
    <s v="JAXvKC"/>
    <x v="0"/>
    <n v="30"/>
    <n v="35"/>
    <n v="5"/>
    <s v="Arrowhead Stadium, Kansas City, MO"/>
    <d v="2014-10-02T13:00:00"/>
    <s v="CBS"/>
    <n v="77500"/>
    <n v="8"/>
    <n v="7"/>
    <n v="8"/>
    <n v="7"/>
    <n v="24"/>
    <n v="23"/>
    <n v="6"/>
    <n v="7"/>
    <n v="14"/>
    <n v="16"/>
    <n v="0"/>
    <n v="1"/>
    <n v="0"/>
    <n v="1"/>
    <n v="397"/>
    <n v="395"/>
    <n v="284"/>
    <n v="225"/>
    <n v="23"/>
    <n v="16"/>
    <n v="40"/>
    <n v="25"/>
    <n v="113"/>
    <n v="170"/>
    <n v="22"/>
    <n v="40"/>
    <n v="5"/>
    <n v="5"/>
    <n v="35"/>
    <n v="67"/>
    <n v="32"/>
    <n v="1"/>
    <n v="3"/>
    <n v="4"/>
    <n v="0"/>
    <n v="1"/>
    <n v="1"/>
    <n v="2"/>
    <n v="1762"/>
    <n v="1838"/>
    <n v="0"/>
    <n v="10"/>
    <n v="14"/>
    <n v="6"/>
    <m/>
    <n v="7"/>
    <n v="14"/>
    <n v="14"/>
    <n v="0"/>
    <m/>
  </r>
  <r>
    <n v="261231016"/>
    <n v="17"/>
    <n v="2006"/>
    <d v="2006-12-31T00:00:00"/>
    <s v="SUN"/>
    <s v="STL"/>
    <s v="MIN"/>
    <s v="MINvSTL"/>
    <x v="0"/>
    <n v="41"/>
    <n v="21"/>
    <n v="20"/>
    <s v=""/>
    <d v="2014-10-02T13:00:00"/>
    <s v="FOX"/>
    <n v="63557"/>
    <n v="7"/>
    <n v="8"/>
    <n v="6"/>
    <n v="9"/>
    <n v="23"/>
    <n v="17"/>
    <n v="5"/>
    <n v="6"/>
    <n v="12"/>
    <n v="14"/>
    <n v="1"/>
    <n v="0"/>
    <n v="1"/>
    <n v="0"/>
    <n v="416"/>
    <n v="293"/>
    <n v="248"/>
    <n v="211"/>
    <n v="19"/>
    <n v="21"/>
    <n v="31"/>
    <n v="35"/>
    <n v="168"/>
    <n v="82"/>
    <n v="36"/>
    <n v="22"/>
    <n v="4"/>
    <n v="5"/>
    <n v="62"/>
    <n v="97"/>
    <n v="35"/>
    <n v="0"/>
    <n v="2"/>
    <n v="2"/>
    <n v="0"/>
    <n v="0"/>
    <n v="0"/>
    <n v="2"/>
    <n v="1914"/>
    <n v="1686"/>
    <n v="10"/>
    <n v="14"/>
    <n v="10"/>
    <n v="7"/>
    <m/>
    <n v="7"/>
    <n v="0"/>
    <n v="0"/>
    <n v="14"/>
    <m/>
  </r>
  <r>
    <n v="261231018"/>
    <n v="17"/>
    <n v="2006"/>
    <d v="2006-12-31T00:00:00"/>
    <s v="SUN"/>
    <s v="CAR"/>
    <s v="NO"/>
    <s v="CARvNO"/>
    <x v="0"/>
    <n v="31"/>
    <n v="21"/>
    <n v="10"/>
    <s v="Mercedes-Benz Superdome, New Orleans, LA"/>
    <d v="2014-10-02T13:00:00"/>
    <s v="FOX"/>
    <m/>
    <n v="7"/>
    <n v="8"/>
    <n v="10"/>
    <n v="5"/>
    <n v="20"/>
    <n v="13"/>
    <n v="4"/>
    <n v="4"/>
    <n v="12"/>
    <n v="10"/>
    <n v="1"/>
    <n v="1"/>
    <n v="1"/>
    <n v="1"/>
    <n v="313"/>
    <n v="297"/>
    <n v="207"/>
    <n v="236"/>
    <n v="23"/>
    <n v="20"/>
    <n v="27"/>
    <n v="29"/>
    <n v="106"/>
    <n v="61"/>
    <n v="33"/>
    <n v="17"/>
    <n v="2"/>
    <n v="4"/>
    <n v="19"/>
    <n v="57"/>
    <n v="38"/>
    <n v="0"/>
    <n v="2"/>
    <n v="2"/>
    <n v="0"/>
    <n v="1"/>
    <n v="0"/>
    <n v="1"/>
    <n v="2079"/>
    <n v="1521"/>
    <n v="7"/>
    <n v="7"/>
    <n v="17"/>
    <n v="0"/>
    <m/>
    <n v="7"/>
    <n v="7"/>
    <n v="7"/>
    <n v="0"/>
    <m/>
  </r>
  <r>
    <n v="261231020"/>
    <n v="17"/>
    <n v="2006"/>
    <d v="2006-12-31T00:00:00"/>
    <s v="SUN"/>
    <s v="OAK"/>
    <s v="NYJ"/>
    <s v="NYJvOAK"/>
    <x v="0"/>
    <n v="3"/>
    <n v="23"/>
    <n v="20"/>
    <s v="Giants Stadium, East Rutherford, NJ"/>
    <d v="2014-10-02T13:00:00"/>
    <s v="CBS"/>
    <m/>
    <n v="2"/>
    <n v="13"/>
    <n v="9"/>
    <n v="6"/>
    <n v="12"/>
    <n v="19"/>
    <n v="3"/>
    <n v="10"/>
    <n v="11"/>
    <n v="17"/>
    <n v="1"/>
    <n v="0"/>
    <n v="3"/>
    <n v="0"/>
    <n v="209"/>
    <n v="266"/>
    <n v="121"/>
    <n v="149"/>
    <n v="15"/>
    <n v="22"/>
    <n v="26"/>
    <n v="30"/>
    <n v="88"/>
    <n v="117"/>
    <n v="22"/>
    <n v="37"/>
    <n v="6"/>
    <n v="3"/>
    <n v="32"/>
    <n v="63"/>
    <n v="31"/>
    <n v="3"/>
    <n v="0"/>
    <n v="3"/>
    <n v="2"/>
    <n v="0"/>
    <n v="1"/>
    <n v="0"/>
    <n v="1391"/>
    <n v="2209"/>
    <n v="0"/>
    <n v="3"/>
    <n v="0"/>
    <n v="0"/>
    <m/>
    <n v="7"/>
    <n v="3"/>
    <n v="3"/>
    <n v="10"/>
    <m/>
  </r>
  <r>
    <n v="261231021"/>
    <n v="17"/>
    <n v="2006"/>
    <d v="2006-12-31T00:00:00"/>
    <s v="SUN"/>
    <s v="ATL"/>
    <s v="PHI"/>
    <s v="ATLvPHI"/>
    <x v="0"/>
    <n v="17"/>
    <n v="24"/>
    <n v="7"/>
    <s v="Lincoln Financial Field, Philadelphia, PA"/>
    <d v="2014-10-02T16:15:00"/>
    <s v="FOX"/>
    <n v="69341"/>
    <n v="7"/>
    <n v="8"/>
    <n v="9"/>
    <n v="6"/>
    <n v="21"/>
    <n v="21"/>
    <n v="7"/>
    <n v="4"/>
    <n v="17"/>
    <n v="11"/>
    <n v="0"/>
    <n v="0"/>
    <n v="2"/>
    <n v="0"/>
    <n v="378"/>
    <n v="393"/>
    <n v="219"/>
    <n v="350"/>
    <n v="23"/>
    <n v="23"/>
    <n v="35"/>
    <n v="36"/>
    <n v="159"/>
    <n v="43"/>
    <n v="34"/>
    <n v="17"/>
    <n v="9"/>
    <n v="11"/>
    <n v="99"/>
    <n v="207"/>
    <n v="108"/>
    <n v="1"/>
    <n v="1"/>
    <n v="2"/>
    <n v="0"/>
    <n v="1"/>
    <n v="1"/>
    <n v="0"/>
    <n v="2118"/>
    <n v="1482"/>
    <n v="7"/>
    <n v="3"/>
    <n v="0"/>
    <n v="7"/>
    <m/>
    <n v="10"/>
    <n v="7"/>
    <n v="0"/>
    <n v="7"/>
    <m/>
  </r>
  <r>
    <n v="261231024"/>
    <n v="17"/>
    <n v="2006"/>
    <d v="2006-12-31T00:00:00"/>
    <s v="SUN"/>
    <s v="ARI"/>
    <s v="SD"/>
    <s v="ARIvSD"/>
    <x v="0"/>
    <n v="20"/>
    <n v="27"/>
    <n v="7"/>
    <s v="Qualcomm Stadium, San Diego, CA"/>
    <d v="2014-10-02T16:15:00"/>
    <s v="FOX"/>
    <n v="66492"/>
    <n v="5"/>
    <n v="10"/>
    <n v="13"/>
    <n v="2"/>
    <n v="19"/>
    <n v="23"/>
    <n v="5"/>
    <n v="4"/>
    <n v="11"/>
    <n v="10"/>
    <n v="0"/>
    <n v="0"/>
    <n v="0"/>
    <n v="0"/>
    <n v="444"/>
    <n v="387"/>
    <n v="346"/>
    <n v="218"/>
    <n v="22"/>
    <n v="20"/>
    <n v="32"/>
    <n v="26"/>
    <n v="98"/>
    <n v="169"/>
    <n v="22"/>
    <n v="33"/>
    <n v="9"/>
    <n v="1"/>
    <n v="93"/>
    <n v="108"/>
    <n v="15"/>
    <n v="1"/>
    <n v="1"/>
    <n v="2"/>
    <n v="1"/>
    <n v="0"/>
    <n v="0"/>
    <n v="1"/>
    <n v="1588"/>
    <n v="2012"/>
    <n v="7"/>
    <n v="0"/>
    <n v="3"/>
    <n v="10"/>
    <m/>
    <n v="3"/>
    <n v="14"/>
    <n v="10"/>
    <n v="0"/>
    <m/>
  </r>
  <r>
    <n v="261231027"/>
    <n v="17"/>
    <n v="2006"/>
    <d v="2006-12-31T00:00:00"/>
    <s v="SUN"/>
    <s v="SEA"/>
    <s v="TB"/>
    <s v="SEAvTB"/>
    <x v="0"/>
    <n v="23"/>
    <n v="7"/>
    <n v="16"/>
    <s v="Raymond James Stadium, Tampa, FL"/>
    <d v="2014-10-02T13:00:00"/>
    <s v="FOX"/>
    <n v="65660"/>
    <n v="8"/>
    <n v="7"/>
    <n v="4"/>
    <n v="11"/>
    <n v="28"/>
    <n v="15"/>
    <n v="8"/>
    <n v="3"/>
    <n v="14"/>
    <n v="9"/>
    <n v="0"/>
    <n v="0"/>
    <n v="0"/>
    <n v="1"/>
    <n v="344"/>
    <n v="287"/>
    <n v="212"/>
    <n v="177"/>
    <n v="17"/>
    <n v="16"/>
    <n v="29"/>
    <n v="27"/>
    <n v="132"/>
    <n v="110"/>
    <n v="42"/>
    <n v="21"/>
    <n v="3"/>
    <n v="8"/>
    <n v="20"/>
    <n v="71"/>
    <n v="51"/>
    <n v="1"/>
    <n v="2"/>
    <n v="3"/>
    <n v="1"/>
    <n v="2"/>
    <n v="0"/>
    <n v="0"/>
    <n v="2240"/>
    <n v="1360"/>
    <n v="10"/>
    <n v="7"/>
    <n v="3"/>
    <n v="3"/>
    <m/>
    <n v="0"/>
    <n v="7"/>
    <n v="0"/>
    <n v="0"/>
    <m/>
  </r>
  <r>
    <n v="261231033"/>
    <n v="17"/>
    <n v="2006"/>
    <d v="2006-12-31T00:00:00"/>
    <s v="SUN"/>
    <s v="BUF"/>
    <s v="BAL"/>
    <s v="BALvBUF"/>
    <x v="0"/>
    <n v="7"/>
    <n v="19"/>
    <n v="12"/>
    <s v="M&amp;T Bank Stadium, Baltimore, MD"/>
    <d v="2014-10-02T16:15:00"/>
    <s v="CBS"/>
    <n v="70913"/>
    <n v="7"/>
    <n v="8"/>
    <n v="12"/>
    <n v="3"/>
    <n v="10"/>
    <n v="18"/>
    <n v="5"/>
    <n v="6"/>
    <n v="13"/>
    <n v="14"/>
    <n v="1"/>
    <n v="0"/>
    <n v="1"/>
    <n v="0"/>
    <n v="253"/>
    <n v="327"/>
    <n v="214"/>
    <n v="216"/>
    <n v="20"/>
    <n v="23"/>
    <n v="35"/>
    <n v="36"/>
    <n v="39"/>
    <n v="111"/>
    <n v="14"/>
    <n v="30"/>
    <n v="3"/>
    <n v="5"/>
    <n v="19"/>
    <n v="43"/>
    <n v="24"/>
    <n v="3"/>
    <n v="1"/>
    <n v="4"/>
    <n v="1"/>
    <n v="0"/>
    <n v="2"/>
    <n v="1"/>
    <n v="1419"/>
    <n v="2181"/>
    <n v="0"/>
    <n v="0"/>
    <n v="7"/>
    <n v="0"/>
    <m/>
    <n v="3"/>
    <n v="3"/>
    <n v="10"/>
    <n v="3"/>
    <m/>
  </r>
  <r>
    <n v="261231034"/>
    <n v="17"/>
    <n v="2006"/>
    <d v="2006-12-31T00:00:00"/>
    <s v="SUN"/>
    <s v="CLE"/>
    <s v="HOU"/>
    <s v="CLEvHOU"/>
    <x v="0"/>
    <n v="6"/>
    <n v="14"/>
    <n v="8"/>
    <s v="Reliant Stadium, Houston, TX"/>
    <d v="2014-10-02T13:00:00"/>
    <s v="CBS"/>
    <n v="70097"/>
    <n v="4"/>
    <n v="11"/>
    <n v="5"/>
    <n v="10"/>
    <n v="19"/>
    <n v="11"/>
    <n v="5"/>
    <n v="2"/>
    <n v="12"/>
    <n v="8"/>
    <n v="0"/>
    <n v="0"/>
    <n v="1"/>
    <n v="0"/>
    <n v="306"/>
    <n v="179"/>
    <n v="179"/>
    <n v="83"/>
    <n v="25"/>
    <n v="9"/>
    <n v="34"/>
    <n v="15"/>
    <n v="127"/>
    <n v="96"/>
    <n v="28"/>
    <n v="26"/>
    <n v="5"/>
    <n v="4"/>
    <n v="57"/>
    <n v="88"/>
    <n v="31"/>
    <n v="3"/>
    <n v="1"/>
    <n v="4"/>
    <n v="2"/>
    <n v="0"/>
    <n v="1"/>
    <n v="1"/>
    <n v="2286"/>
    <n v="1314"/>
    <n v="0"/>
    <n v="3"/>
    <n v="0"/>
    <n v="3"/>
    <m/>
    <n v="0"/>
    <n v="0"/>
    <n v="14"/>
    <n v="0"/>
    <m/>
  </r>
  <r>
    <n v="270906011"/>
    <n v="1"/>
    <n v="2007"/>
    <d v="2007-09-06T00:00:00"/>
    <s v="THU"/>
    <s v="NO"/>
    <s v="IND"/>
    <s v="INDvNO"/>
    <x v="0"/>
    <n v="10"/>
    <n v="41"/>
    <n v="31"/>
    <s v=""/>
    <d v="2014-10-02T20:30:00"/>
    <s v="NBC"/>
    <n v="57361"/>
    <n v="0"/>
    <n v="0"/>
    <n v="0"/>
    <n v="0"/>
    <n v="18"/>
    <n v="20"/>
    <n v="6"/>
    <n v="4"/>
    <n v="15"/>
    <n v="11"/>
    <n v="1"/>
    <n v="0"/>
    <n v="1"/>
    <n v="0"/>
    <n v="293"/>
    <n v="452"/>
    <n v="187"/>
    <n v="288"/>
    <n v="28"/>
    <n v="18"/>
    <n v="41"/>
    <n v="30"/>
    <n v="106"/>
    <n v="164"/>
    <n v="26"/>
    <n v="29"/>
    <n v="4"/>
    <n v="6"/>
    <n v="20"/>
    <n v="50"/>
    <n v="30"/>
    <n v="3"/>
    <n v="1"/>
    <n v="4"/>
    <n v="1"/>
    <n v="1"/>
    <n v="2"/>
    <n v="0"/>
    <n v="1905"/>
    <n v="1695"/>
    <n v="0"/>
    <n v="10"/>
    <n v="0"/>
    <n v="0"/>
    <m/>
    <n v="7"/>
    <n v="3"/>
    <n v="14"/>
    <n v="17"/>
    <m/>
  </r>
  <r>
    <n v="270909002"/>
    <n v="1"/>
    <n v="2007"/>
    <d v="2007-09-09T00:00:00"/>
    <s v="SUN"/>
    <s v="DEN"/>
    <s v="BUF"/>
    <s v="BUFvDEN"/>
    <x v="0"/>
    <n v="15"/>
    <n v="14"/>
    <n v="1"/>
    <s v="Ralph Wilson Stadium, Buffalo, NY"/>
    <d v="2014-10-02T13:00:00"/>
    <s v="CBS"/>
    <n v="71132"/>
    <n v="0"/>
    <n v="0"/>
    <n v="0"/>
    <n v="0"/>
    <n v="23"/>
    <n v="13"/>
    <n v="4"/>
    <n v="3"/>
    <n v="13"/>
    <n v="11"/>
    <n v="2"/>
    <n v="1"/>
    <n v="2"/>
    <n v="1"/>
    <n v="470"/>
    <n v="184"/>
    <n v="299"/>
    <n v="72"/>
    <n v="23"/>
    <n v="14"/>
    <n v="39"/>
    <n v="21"/>
    <n v="171"/>
    <n v="112"/>
    <n v="32"/>
    <n v="26"/>
    <n v="3"/>
    <n v="5"/>
    <n v="31"/>
    <n v="71"/>
    <n v="40"/>
    <n v="1"/>
    <n v="1"/>
    <n v="2"/>
    <n v="0"/>
    <n v="0"/>
    <n v="1"/>
    <n v="1"/>
    <n v="1992"/>
    <n v="1608"/>
    <n v="3"/>
    <n v="3"/>
    <n v="6"/>
    <n v="3"/>
    <m/>
    <n v="7"/>
    <n v="0"/>
    <n v="7"/>
    <n v="0"/>
    <m/>
  </r>
  <r>
    <n v="270909005"/>
    <n v="1"/>
    <n v="2007"/>
    <d v="2007-09-09T00:00:00"/>
    <s v="SUN"/>
    <s v="PIT"/>
    <s v="CLE"/>
    <s v="CLEvPIT"/>
    <x v="0"/>
    <n v="34"/>
    <n v="7"/>
    <n v="27"/>
    <s v="Cleveland Browns Stadium, Cleveland, OH"/>
    <d v="2014-10-02T13:00:00"/>
    <s v="CBS"/>
    <n v="73089"/>
    <n v="0"/>
    <n v="0"/>
    <n v="0"/>
    <n v="0"/>
    <n v="17"/>
    <n v="13"/>
    <n v="7"/>
    <n v="6"/>
    <n v="17"/>
    <n v="14"/>
    <n v="1"/>
    <n v="0"/>
    <n v="2"/>
    <n v="0"/>
    <n v="365"/>
    <n v="221"/>
    <n v="159"/>
    <n v="175"/>
    <n v="12"/>
    <n v="17"/>
    <n v="23"/>
    <n v="38"/>
    <n v="206"/>
    <n v="46"/>
    <n v="42"/>
    <n v="16"/>
    <n v="6"/>
    <n v="6"/>
    <n v="45"/>
    <n v="96"/>
    <n v="51"/>
    <n v="1"/>
    <n v="5"/>
    <n v="6"/>
    <n v="1"/>
    <n v="3"/>
    <n v="0"/>
    <n v="2"/>
    <n v="2176"/>
    <n v="1424"/>
    <n v="17"/>
    <n v="0"/>
    <n v="14"/>
    <n v="3"/>
    <m/>
    <n v="0"/>
    <n v="0"/>
    <n v="7"/>
    <n v="0"/>
    <m/>
  </r>
  <r>
    <n v="270909006"/>
    <n v="1"/>
    <n v="2007"/>
    <d v="2007-09-09T00:00:00"/>
    <s v="SUN"/>
    <s v="NYG"/>
    <s v="DAL"/>
    <s v="DALvNYG"/>
    <x v="0"/>
    <n v="35"/>
    <n v="45"/>
    <n v="10"/>
    <s v="Texas Stadium, Irving, TX"/>
    <d v="2014-10-02T20:15:00"/>
    <s v="NBC"/>
    <m/>
    <n v="0"/>
    <n v="0"/>
    <n v="0"/>
    <n v="0"/>
    <n v="22"/>
    <n v="21"/>
    <n v="7"/>
    <n v="6"/>
    <n v="14"/>
    <n v="11"/>
    <n v="0"/>
    <n v="2"/>
    <n v="2"/>
    <n v="2"/>
    <n v="438"/>
    <n v="478"/>
    <n v="314"/>
    <n v="336"/>
    <n v="29"/>
    <n v="15"/>
    <n v="44"/>
    <n v="24"/>
    <n v="124"/>
    <n v="142"/>
    <n v="22"/>
    <n v="30"/>
    <n v="4"/>
    <n v="7"/>
    <n v="45"/>
    <n v="100"/>
    <n v="55"/>
    <n v="1"/>
    <n v="2"/>
    <n v="3"/>
    <n v="0"/>
    <n v="1"/>
    <n v="1"/>
    <n v="1"/>
    <n v="1923"/>
    <n v="1677"/>
    <n v="6"/>
    <n v="10"/>
    <n v="3"/>
    <n v="16"/>
    <m/>
    <n v="3"/>
    <n v="14"/>
    <n v="14"/>
    <n v="14"/>
    <m/>
  </r>
  <r>
    <n v="270909009"/>
    <n v="1"/>
    <n v="2007"/>
    <d v="2007-09-09T00:00:00"/>
    <s v="SUN"/>
    <s v="PHI"/>
    <s v="GB"/>
    <s v="GBvPHI"/>
    <x v="0"/>
    <n v="13"/>
    <n v="16"/>
    <n v="3"/>
    <s v="Lambeau Field, Green Bay, WI"/>
    <d v="2014-10-02T13:00:00"/>
    <s v="FOX"/>
    <n v="70598"/>
    <n v="0"/>
    <n v="0"/>
    <n v="0"/>
    <n v="0"/>
    <n v="13"/>
    <n v="10"/>
    <n v="8"/>
    <n v="6"/>
    <n v="18"/>
    <n v="18"/>
    <n v="0"/>
    <n v="0"/>
    <n v="0"/>
    <n v="0"/>
    <n v="283"/>
    <n v="215"/>
    <n v="180"/>
    <n v="169"/>
    <n v="15"/>
    <n v="23"/>
    <n v="33"/>
    <n v="42"/>
    <n v="103"/>
    <n v="46"/>
    <n v="29"/>
    <n v="17"/>
    <n v="8"/>
    <n v="6"/>
    <n v="76"/>
    <n v="111"/>
    <n v="35"/>
    <n v="3"/>
    <n v="2"/>
    <n v="5"/>
    <n v="2"/>
    <n v="1"/>
    <n v="1"/>
    <n v="1"/>
    <n v="1908"/>
    <n v="1692"/>
    <n v="0"/>
    <n v="10"/>
    <n v="3"/>
    <n v="0"/>
    <m/>
    <n v="10"/>
    <n v="0"/>
    <n v="3"/>
    <n v="3"/>
    <m/>
  </r>
  <r>
    <n v="270909013"/>
    <n v="1"/>
    <n v="2007"/>
    <d v="2007-09-09T00:00:00"/>
    <s v="SUN"/>
    <s v="DET"/>
    <s v="OAK"/>
    <s v="DETvOAK"/>
    <x v="0"/>
    <n v="36"/>
    <n v="21"/>
    <n v="15"/>
    <s v=""/>
    <d v="2014-10-02T16:15:00"/>
    <s v="FOX"/>
    <n v="61547"/>
    <n v="0"/>
    <n v="0"/>
    <n v="0"/>
    <n v="0"/>
    <n v="21"/>
    <n v="24"/>
    <n v="6"/>
    <n v="7"/>
    <n v="13"/>
    <n v="13"/>
    <n v="0"/>
    <n v="0"/>
    <n v="0"/>
    <n v="0"/>
    <n v="392"/>
    <n v="375"/>
    <n v="284"/>
    <n v="283"/>
    <n v="27"/>
    <n v="30"/>
    <n v="36"/>
    <n v="40"/>
    <n v="108"/>
    <n v="92"/>
    <n v="21"/>
    <n v="23"/>
    <n v="6"/>
    <n v="8"/>
    <n v="35"/>
    <n v="85"/>
    <n v="50"/>
    <n v="2"/>
    <n v="3"/>
    <n v="5"/>
    <n v="0"/>
    <n v="1"/>
    <n v="2"/>
    <n v="2"/>
    <n v="1614"/>
    <n v="1986"/>
    <n v="0"/>
    <n v="10"/>
    <n v="7"/>
    <n v="19"/>
    <m/>
    <n v="0"/>
    <n v="0"/>
    <n v="14"/>
    <n v="7"/>
    <m/>
  </r>
  <r>
    <n v="270909014"/>
    <n v="1"/>
    <n v="2007"/>
    <d v="2007-09-09T00:00:00"/>
    <s v="SUN"/>
    <s v="CAR"/>
    <s v="STL"/>
    <s v="CARvSTL"/>
    <x v="0"/>
    <n v="27"/>
    <n v="13"/>
    <n v="14"/>
    <s v="Edward Jones Dome, St. Louis, MO"/>
    <d v="2014-10-02T13:00:00"/>
    <s v="FOX"/>
    <n v="65307"/>
    <n v="0"/>
    <n v="0"/>
    <n v="0"/>
    <n v="0"/>
    <n v="21"/>
    <n v="16"/>
    <n v="4"/>
    <n v="7"/>
    <n v="12"/>
    <n v="16"/>
    <n v="0"/>
    <n v="0"/>
    <n v="0"/>
    <n v="1"/>
    <n v="387"/>
    <n v="238"/>
    <n v="201"/>
    <n v="162"/>
    <n v="18"/>
    <n v="22"/>
    <n v="27"/>
    <n v="42"/>
    <n v="186"/>
    <n v="76"/>
    <n v="38"/>
    <n v="21"/>
    <n v="7"/>
    <n v="8"/>
    <n v="75"/>
    <n v="157"/>
    <n v="82"/>
    <n v="2"/>
    <n v="2"/>
    <n v="4"/>
    <n v="2"/>
    <n v="2"/>
    <n v="0"/>
    <n v="0"/>
    <n v="2047"/>
    <n v="1553"/>
    <n v="7"/>
    <n v="0"/>
    <n v="7"/>
    <n v="13"/>
    <m/>
    <n v="7"/>
    <n v="3"/>
    <n v="3"/>
    <n v="0"/>
    <m/>
  </r>
  <r>
    <n v="270909016"/>
    <n v="1"/>
    <n v="2007"/>
    <d v="2007-09-09T00:00:00"/>
    <s v="SUN"/>
    <s v="ATL"/>
    <s v="MIN"/>
    <s v="ATLvMIN"/>
    <x v="0"/>
    <n v="3"/>
    <n v="24"/>
    <n v="21"/>
    <s v=""/>
    <d v="2014-10-02T13:00:00"/>
    <s v="FOX"/>
    <n v="62815"/>
    <n v="0"/>
    <n v="0"/>
    <n v="0"/>
    <n v="0"/>
    <n v="17"/>
    <n v="15"/>
    <n v="8"/>
    <n v="3"/>
    <n v="16"/>
    <n v="9"/>
    <n v="0"/>
    <n v="0"/>
    <n v="0"/>
    <n v="0"/>
    <n v="265"/>
    <n v="302"/>
    <n v="169"/>
    <n v="163"/>
    <n v="23"/>
    <n v="13"/>
    <n v="32"/>
    <n v="23"/>
    <n v="96"/>
    <n v="139"/>
    <n v="28"/>
    <n v="27"/>
    <n v="6"/>
    <n v="4"/>
    <n v="40"/>
    <n v="75"/>
    <n v="35"/>
    <n v="2"/>
    <n v="1"/>
    <n v="3"/>
    <n v="0"/>
    <n v="0"/>
    <n v="2"/>
    <n v="1"/>
    <n v="1981"/>
    <n v="1619"/>
    <n v="0"/>
    <n v="0"/>
    <n v="0"/>
    <n v="3"/>
    <m/>
    <n v="7"/>
    <n v="0"/>
    <n v="3"/>
    <n v="14"/>
    <m/>
  </r>
  <r>
    <n v="270909020"/>
    <n v="1"/>
    <n v="2007"/>
    <d v="2007-09-09T00:00:00"/>
    <s v="SUN"/>
    <s v="NE"/>
    <s v="NYJ"/>
    <s v="NEvNYJ"/>
    <x v="0"/>
    <n v="38"/>
    <n v="14"/>
    <n v="24"/>
    <s v="Giants Stadium, East Rutherford, NJ"/>
    <d v="2014-10-02T13:00:00"/>
    <s v="CBS"/>
    <n v="77900"/>
    <n v="0"/>
    <n v="0"/>
    <n v="0"/>
    <n v="0"/>
    <n v="28"/>
    <n v="17"/>
    <n v="6"/>
    <n v="4"/>
    <n v="9"/>
    <n v="11"/>
    <n v="0"/>
    <n v="0"/>
    <n v="1"/>
    <n v="1"/>
    <n v="431"/>
    <n v="227"/>
    <n v="297"/>
    <n v="167"/>
    <n v="22"/>
    <n v="21"/>
    <n v="28"/>
    <n v="31"/>
    <n v="134"/>
    <n v="60"/>
    <n v="37"/>
    <n v="19"/>
    <n v="4"/>
    <n v="2"/>
    <n v="16"/>
    <n v="36"/>
    <n v="20"/>
    <n v="0"/>
    <n v="0"/>
    <n v="0"/>
    <n v="0"/>
    <n v="0"/>
    <n v="0"/>
    <n v="0"/>
    <n v="1989"/>
    <n v="1611"/>
    <n v="7"/>
    <n v="7"/>
    <n v="14"/>
    <n v="10"/>
    <m/>
    <n v="0"/>
    <n v="7"/>
    <n v="7"/>
    <n v="0"/>
    <m/>
  </r>
  <r>
    <n v="270909024"/>
    <n v="1"/>
    <n v="2007"/>
    <d v="2007-09-09T00:00:00"/>
    <s v="SUN"/>
    <s v="CHI"/>
    <s v="SD"/>
    <s v="CHIvSD"/>
    <x v="0"/>
    <n v="3"/>
    <n v="14"/>
    <n v="11"/>
    <s v="Qualcomm Stadium, San Diego, CA"/>
    <d v="2014-10-02T16:15:00"/>
    <s v="FOX"/>
    <m/>
    <n v="0"/>
    <n v="0"/>
    <n v="0"/>
    <n v="0"/>
    <n v="11"/>
    <n v="19"/>
    <n v="3"/>
    <n v="8"/>
    <n v="11"/>
    <n v="17"/>
    <n v="0"/>
    <n v="1"/>
    <n v="1"/>
    <n v="1"/>
    <n v="202"/>
    <n v="263"/>
    <n v="122"/>
    <n v="186"/>
    <n v="12"/>
    <n v="23"/>
    <n v="23"/>
    <n v="32"/>
    <n v="80"/>
    <n v="77"/>
    <n v="26"/>
    <n v="36"/>
    <n v="4"/>
    <n v="3"/>
    <n v="38"/>
    <n v="58"/>
    <n v="20"/>
    <n v="4"/>
    <n v="2"/>
    <n v="6"/>
    <n v="3"/>
    <n v="1"/>
    <n v="1"/>
    <n v="1"/>
    <n v="1377"/>
    <n v="2223"/>
    <n v="0"/>
    <n v="3"/>
    <n v="0"/>
    <n v="0"/>
    <m/>
    <n v="0"/>
    <n v="0"/>
    <n v="7"/>
    <n v="7"/>
    <m/>
  </r>
  <r>
    <n v="270909026"/>
    <n v="1"/>
    <n v="2007"/>
    <d v="2007-09-09T00:00:00"/>
    <s v="SUN"/>
    <s v="TB"/>
    <s v="SEA"/>
    <s v="SEAvTB"/>
    <x v="0"/>
    <n v="6"/>
    <n v="20"/>
    <n v="14"/>
    <s v="CenturyLink Field, Seattle, WA"/>
    <d v="2014-10-02T16:15:00"/>
    <s v="FOX"/>
    <n v="68044"/>
    <n v="0"/>
    <n v="0"/>
    <n v="0"/>
    <n v="0"/>
    <n v="13"/>
    <n v="17"/>
    <n v="5"/>
    <n v="4"/>
    <n v="14"/>
    <n v="12"/>
    <n v="0"/>
    <n v="0"/>
    <n v="0"/>
    <n v="0"/>
    <n v="284"/>
    <n v="343"/>
    <n v="194"/>
    <n v="204"/>
    <n v="20"/>
    <n v="17"/>
    <n v="31"/>
    <n v="24"/>
    <n v="90"/>
    <n v="139"/>
    <n v="23"/>
    <n v="34"/>
    <n v="5"/>
    <n v="3"/>
    <n v="37"/>
    <n v="72"/>
    <n v="35"/>
    <n v="2"/>
    <n v="1"/>
    <n v="3"/>
    <n v="2"/>
    <n v="1"/>
    <n v="0"/>
    <n v="0"/>
    <n v="1775"/>
    <n v="1825"/>
    <n v="6"/>
    <n v="0"/>
    <n v="0"/>
    <n v="0"/>
    <m/>
    <n v="0"/>
    <n v="10"/>
    <n v="0"/>
    <n v="10"/>
    <m/>
  </r>
  <r>
    <n v="270909028"/>
    <n v="1"/>
    <n v="2007"/>
    <d v="2007-09-09T00:00:00"/>
    <s v="SUN"/>
    <s v="MIA"/>
    <s v="WSH"/>
    <s v="MIAvWSH"/>
    <x v="0"/>
    <n v="13"/>
    <n v="16"/>
    <n v="3"/>
    <s v="FedEx Field, Landover, MD"/>
    <d v="2014-10-02T13:00:00"/>
    <s v="CBS"/>
    <n v="90163"/>
    <n v="0"/>
    <n v="0"/>
    <n v="0"/>
    <n v="0"/>
    <n v="17"/>
    <n v="19"/>
    <n v="4"/>
    <n v="7"/>
    <n v="13"/>
    <n v="14"/>
    <n v="0"/>
    <n v="0"/>
    <n v="0"/>
    <n v="0"/>
    <n v="273"/>
    <n v="400"/>
    <n v="207"/>
    <n v="209"/>
    <n v="24"/>
    <n v="12"/>
    <n v="38"/>
    <n v="21"/>
    <n v="66"/>
    <n v="191"/>
    <n v="20"/>
    <n v="41"/>
    <n v="8"/>
    <n v="7"/>
    <n v="61"/>
    <n v="126"/>
    <n v="65"/>
    <n v="1"/>
    <n v="2"/>
    <n v="3"/>
    <n v="1"/>
    <n v="0"/>
    <n v="0"/>
    <n v="2"/>
    <n v="1833"/>
    <n v="2103"/>
    <n v="0"/>
    <n v="7"/>
    <n v="3"/>
    <n v="3"/>
    <n v="0"/>
    <n v="0"/>
    <n v="3"/>
    <n v="7"/>
    <n v="3"/>
    <n v="3"/>
  </r>
  <r>
    <n v="270909030"/>
    <n v="1"/>
    <n v="2007"/>
    <d v="2007-09-09T00:00:00"/>
    <s v="SUN"/>
    <s v="TEN"/>
    <s v="JAX"/>
    <s v="JAXvTEN"/>
    <x v="0"/>
    <n v="13"/>
    <n v="10"/>
    <n v="3"/>
    <s v="EverBank Field, Jacksonville, FL"/>
    <d v="2014-10-02T13:00:00"/>
    <s v="CBS"/>
    <n v="65437"/>
    <n v="0"/>
    <n v="0"/>
    <n v="0"/>
    <n v="0"/>
    <n v="22"/>
    <n v="13"/>
    <n v="6"/>
    <n v="5"/>
    <n v="12"/>
    <n v="12"/>
    <n v="0"/>
    <n v="0"/>
    <n v="1"/>
    <n v="1"/>
    <n v="350"/>
    <n v="272"/>
    <n v="68"/>
    <n v="200"/>
    <n v="11"/>
    <n v="17"/>
    <n v="18"/>
    <n v="30"/>
    <n v="282"/>
    <n v="72"/>
    <n v="49"/>
    <n v="18"/>
    <n v="4"/>
    <n v="4"/>
    <n v="29"/>
    <n v="74"/>
    <n v="45"/>
    <n v="1"/>
    <n v="1"/>
    <n v="2"/>
    <n v="0"/>
    <n v="1"/>
    <n v="1"/>
    <n v="0"/>
    <n v="2215"/>
    <n v="1385"/>
    <n v="3"/>
    <n v="3"/>
    <n v="7"/>
    <n v="0"/>
    <m/>
    <n v="7"/>
    <n v="3"/>
    <n v="0"/>
    <n v="0"/>
    <m/>
  </r>
  <r>
    <n v="270909034"/>
    <n v="1"/>
    <n v="2007"/>
    <d v="2007-09-09T00:00:00"/>
    <s v="SUN"/>
    <s v="KC"/>
    <s v="HOU"/>
    <s v="HOUvKC"/>
    <x v="0"/>
    <n v="3"/>
    <n v="20"/>
    <n v="17"/>
    <s v="Reliant Stadium, Houston, TX"/>
    <d v="2014-10-02T13:00:00"/>
    <s v="CBS"/>
    <n v="70080"/>
    <n v="0"/>
    <n v="0"/>
    <n v="0"/>
    <n v="0"/>
    <n v="14"/>
    <n v="13"/>
    <n v="3"/>
    <n v="9"/>
    <n v="11"/>
    <n v="14"/>
    <n v="1"/>
    <n v="0"/>
    <n v="1"/>
    <n v="0"/>
    <n v="219"/>
    <n v="315"/>
    <n v="147"/>
    <n v="206"/>
    <n v="22"/>
    <n v="16"/>
    <n v="33"/>
    <n v="22"/>
    <n v="72"/>
    <n v="109"/>
    <n v="17"/>
    <n v="31"/>
    <n v="5"/>
    <n v="6"/>
    <n v="40"/>
    <n v="85"/>
    <n v="45"/>
    <n v="4"/>
    <n v="2"/>
    <n v="6"/>
    <n v="2"/>
    <n v="1"/>
    <n v="2"/>
    <n v="1"/>
    <n v="1630"/>
    <n v="1970"/>
    <n v="0"/>
    <n v="0"/>
    <n v="3"/>
    <n v="0"/>
    <m/>
    <n v="0"/>
    <n v="10"/>
    <n v="7"/>
    <n v="3"/>
    <m/>
  </r>
  <r>
    <n v="270910004"/>
    <n v="1"/>
    <n v="2007"/>
    <d v="2007-09-10T00:00:00"/>
    <s v="MON"/>
    <s v="BAL"/>
    <s v="CIN"/>
    <s v="BALvCIN"/>
    <x v="0"/>
    <n v="20"/>
    <n v="27"/>
    <n v="7"/>
    <s v="Paul Brown Stadium, Cincinnati, OH"/>
    <d v="2014-10-02T19:00:00"/>
    <s v="ESPN"/>
    <n v="66093"/>
    <n v="0"/>
    <n v="0"/>
    <n v="0"/>
    <n v="0"/>
    <n v="20"/>
    <n v="13"/>
    <n v="2"/>
    <n v="3"/>
    <n v="13"/>
    <n v="13"/>
    <n v="1"/>
    <n v="0"/>
    <n v="1"/>
    <n v="0"/>
    <n v="329"/>
    <n v="249"/>
    <n v="222"/>
    <n v="194"/>
    <n v="22"/>
    <n v="20"/>
    <n v="40"/>
    <n v="32"/>
    <n v="107"/>
    <n v="55"/>
    <n v="25"/>
    <n v="23"/>
    <n v="10"/>
    <n v="5"/>
    <n v="86"/>
    <n v="127"/>
    <n v="41"/>
    <n v="6"/>
    <n v="2"/>
    <n v="8"/>
    <n v="4"/>
    <n v="2"/>
    <n v="2"/>
    <n v="0"/>
    <n v="1941"/>
    <n v="1659"/>
    <n v="0"/>
    <n v="10"/>
    <n v="0"/>
    <n v="10"/>
    <m/>
    <n v="9"/>
    <n v="3"/>
    <n v="7"/>
    <n v="8"/>
    <m/>
  </r>
  <r>
    <n v="270910025"/>
    <n v="1"/>
    <n v="2007"/>
    <d v="2007-09-10T00:00:00"/>
    <s v="MON"/>
    <s v="ARI"/>
    <s v="SF"/>
    <s v="ARIvSF"/>
    <x v="0"/>
    <n v="17"/>
    <n v="20"/>
    <n v="3"/>
    <s v="Monster Park, San Francisco, CA"/>
    <d v="2014-10-02T22:15:00"/>
    <s v="ESPN"/>
    <n v="68111"/>
    <n v="0"/>
    <n v="0"/>
    <n v="0"/>
    <n v="0"/>
    <n v="20"/>
    <n v="16"/>
    <n v="6"/>
    <n v="3"/>
    <n v="15"/>
    <n v="12"/>
    <n v="0"/>
    <n v="1"/>
    <n v="0"/>
    <n v="1"/>
    <n v="261"/>
    <n v="194"/>
    <n v="100"/>
    <n v="102"/>
    <n v="14"/>
    <n v="15"/>
    <n v="28"/>
    <n v="31"/>
    <n v="161"/>
    <n v="92"/>
    <n v="38"/>
    <n v="22"/>
    <n v="10"/>
    <n v="6"/>
    <n v="71"/>
    <n v="111"/>
    <n v="40"/>
    <n v="2"/>
    <n v="1"/>
    <n v="3"/>
    <n v="0"/>
    <n v="1"/>
    <n v="2"/>
    <n v="0"/>
    <n v="2072"/>
    <n v="1528"/>
    <n v="0"/>
    <n v="10"/>
    <n v="0"/>
    <n v="7"/>
    <m/>
    <n v="7"/>
    <n v="3"/>
    <n v="3"/>
    <n v="7"/>
    <m/>
  </r>
  <r>
    <n v="270916003"/>
    <n v="2"/>
    <n v="2007"/>
    <d v="2007-09-16T00:00:00"/>
    <s v="SUN"/>
    <s v="KC"/>
    <s v="CHI"/>
    <s v="CHIvKC"/>
    <x v="0"/>
    <n v="10"/>
    <n v="20"/>
    <n v="10"/>
    <s v="Soldier Field, Chicago, IL"/>
    <d v="2014-10-02T16:15:00"/>
    <s v="CBS"/>
    <n v="62095"/>
    <n v="0"/>
    <n v="1"/>
    <n v="0"/>
    <n v="1"/>
    <n v="13"/>
    <n v="18"/>
    <n v="5"/>
    <n v="3"/>
    <n v="16"/>
    <n v="13"/>
    <n v="0"/>
    <n v="0"/>
    <n v="0"/>
    <n v="0"/>
    <n v="281"/>
    <n v="239"/>
    <n v="211"/>
    <n v="132"/>
    <n v="23"/>
    <n v="20"/>
    <n v="32"/>
    <n v="34"/>
    <n v="70"/>
    <n v="107"/>
    <n v="24"/>
    <n v="29"/>
    <n v="9"/>
    <n v="5"/>
    <n v="60"/>
    <n v="115"/>
    <n v="55"/>
    <n v="2"/>
    <n v="3"/>
    <n v="5"/>
    <n v="1"/>
    <n v="1"/>
    <n v="1"/>
    <n v="2"/>
    <n v="1727"/>
    <n v="1873"/>
    <n v="0"/>
    <n v="7"/>
    <n v="3"/>
    <n v="0"/>
    <m/>
    <n v="0"/>
    <n v="17"/>
    <n v="3"/>
    <n v="0"/>
    <m/>
  </r>
  <r>
    <n v="270916005"/>
    <n v="2"/>
    <n v="2007"/>
    <d v="2007-09-16T00:00:00"/>
    <s v="SUN"/>
    <s v="CIN"/>
    <s v="CLE"/>
    <s v="CINvCLE"/>
    <x v="1"/>
    <n v="45"/>
    <n v="51"/>
    <n v="6"/>
    <s v="Cleveland Browns Stadium, Cleveland, OH"/>
    <d v="2014-10-02T13:00:00"/>
    <s v="CBS"/>
    <n v="72801"/>
    <n v="1"/>
    <n v="0"/>
    <n v="0"/>
    <n v="1"/>
    <n v="33"/>
    <n v="23"/>
    <n v="5"/>
    <n v="7"/>
    <n v="11"/>
    <n v="13"/>
    <n v="1"/>
    <n v="0"/>
    <n v="1"/>
    <n v="1"/>
    <n v="531"/>
    <n v="554"/>
    <n v="394"/>
    <n v="328"/>
    <n v="33"/>
    <n v="20"/>
    <n v="50"/>
    <n v="33"/>
    <n v="137"/>
    <n v="226"/>
    <n v="26"/>
    <n v="30"/>
    <n v="3"/>
    <n v="6"/>
    <n v="15"/>
    <n v="60"/>
    <n v="45"/>
    <n v="3"/>
    <n v="1"/>
    <n v="4"/>
    <n v="1"/>
    <n v="0"/>
    <n v="2"/>
    <n v="1"/>
    <n v="1880"/>
    <n v="1720"/>
    <n v="7"/>
    <n v="14"/>
    <n v="17"/>
    <n v="7"/>
    <m/>
    <n v="6"/>
    <n v="21"/>
    <n v="14"/>
    <n v="10"/>
    <m/>
  </r>
  <r>
    <n v="270916007"/>
    <n v="2"/>
    <n v="2007"/>
    <d v="2007-09-16T00:00:00"/>
    <s v="SUN"/>
    <s v="OAK"/>
    <s v="DEN"/>
    <s v="DENvOAK"/>
    <x v="0"/>
    <n v="20"/>
    <n v="23"/>
    <n v="3"/>
    <s v="Invesco Field, Denver, CO"/>
    <d v="2014-10-02T16:15:00"/>
    <s v="CBS"/>
    <n v="76784"/>
    <n v="0"/>
    <n v="1"/>
    <n v="1"/>
    <n v="0"/>
    <n v="11"/>
    <n v="26"/>
    <n v="6"/>
    <n v="9"/>
    <n v="16"/>
    <n v="17"/>
    <n v="1"/>
    <n v="1"/>
    <n v="1"/>
    <n v="1"/>
    <n v="253"/>
    <n v="441"/>
    <n v="53"/>
    <n v="260"/>
    <n v="8"/>
    <n v="23"/>
    <n v="17"/>
    <n v="33"/>
    <n v="200"/>
    <n v="181"/>
    <n v="35"/>
    <n v="38"/>
    <n v="10"/>
    <n v="6"/>
    <n v="70"/>
    <n v="104"/>
    <n v="34"/>
    <n v="3"/>
    <n v="2"/>
    <n v="5"/>
    <n v="0"/>
    <n v="0"/>
    <n v="3"/>
    <n v="2"/>
    <n v="1830"/>
    <n v="2322"/>
    <n v="0"/>
    <n v="3"/>
    <n v="7"/>
    <n v="10"/>
    <n v="0"/>
    <n v="7"/>
    <n v="10"/>
    <n v="0"/>
    <n v="3"/>
    <n v="3"/>
  </r>
  <r>
    <n v="270916008"/>
    <n v="2"/>
    <n v="2007"/>
    <d v="2007-09-16T00:00:00"/>
    <s v="SUN"/>
    <s v="MIN"/>
    <s v="DET"/>
    <s v="DETvMIN"/>
    <x v="0"/>
    <n v="17"/>
    <n v="20"/>
    <n v="3"/>
    <s v="Ford Field, Detroit, MI"/>
    <d v="2014-10-02T16:05:00"/>
    <s v="FOX"/>
    <m/>
    <n v="1"/>
    <n v="0"/>
    <n v="1"/>
    <n v="0"/>
    <n v="17"/>
    <n v="29"/>
    <n v="8"/>
    <n v="4"/>
    <n v="18"/>
    <n v="13"/>
    <n v="0"/>
    <n v="0"/>
    <n v="0"/>
    <n v="0"/>
    <n v="313"/>
    <n v="415"/>
    <n v="190"/>
    <n v="359"/>
    <n v="20"/>
    <n v="35"/>
    <n v="37"/>
    <n v="56"/>
    <n v="123"/>
    <n v="56"/>
    <n v="33"/>
    <n v="21"/>
    <n v="12"/>
    <n v="7"/>
    <n v="96"/>
    <n v="140"/>
    <n v="44"/>
    <n v="5"/>
    <n v="5"/>
    <n v="10"/>
    <n v="1"/>
    <n v="2"/>
    <n v="4"/>
    <n v="3"/>
    <n v="1955"/>
    <n v="2010"/>
    <n v="0"/>
    <n v="7"/>
    <n v="10"/>
    <n v="0"/>
    <n v="0"/>
    <n v="0"/>
    <n v="10"/>
    <n v="7"/>
    <n v="0"/>
    <n v="3"/>
  </r>
  <r>
    <n v="270916010"/>
    <n v="2"/>
    <n v="2007"/>
    <d v="2007-09-16T00:00:00"/>
    <s v="SUN"/>
    <s v="IND"/>
    <s v="TEN"/>
    <s v="INDvTEN"/>
    <x v="0"/>
    <n v="22"/>
    <n v="20"/>
    <n v="2"/>
    <s v="LP Field, Nashville, TN"/>
    <d v="2014-10-02T13:00:00"/>
    <s v="CBS"/>
    <n v="69143"/>
    <n v="1"/>
    <n v="0"/>
    <n v="1"/>
    <n v="0"/>
    <n v="23"/>
    <n v="19"/>
    <n v="5"/>
    <n v="7"/>
    <n v="12"/>
    <n v="14"/>
    <n v="0"/>
    <n v="0"/>
    <n v="0"/>
    <n v="2"/>
    <n v="381"/>
    <n v="313"/>
    <n v="300"/>
    <n v="172"/>
    <n v="28"/>
    <n v="17"/>
    <n v="42"/>
    <n v="27"/>
    <n v="81"/>
    <n v="141"/>
    <n v="22"/>
    <n v="34"/>
    <n v="5"/>
    <n v="4"/>
    <n v="44"/>
    <n v="84"/>
    <n v="40"/>
    <n v="1"/>
    <n v="2"/>
    <n v="3"/>
    <n v="0"/>
    <n v="2"/>
    <n v="1"/>
    <n v="0"/>
    <n v="1782"/>
    <n v="1818"/>
    <n v="6"/>
    <n v="10"/>
    <n v="6"/>
    <n v="0"/>
    <m/>
    <n v="3"/>
    <n v="3"/>
    <n v="7"/>
    <n v="7"/>
    <m/>
  </r>
  <r>
    <n v="270916014"/>
    <n v="2"/>
    <n v="2007"/>
    <d v="2007-09-16T00:00:00"/>
    <s v="SUN"/>
    <s v="SF"/>
    <s v="STL"/>
    <s v="SFvSTL"/>
    <x v="0"/>
    <n v="17"/>
    <n v="16"/>
    <n v="1"/>
    <s v="Edward Jones Dome, St. Louis, MO"/>
    <d v="2014-10-02T13:00:00"/>
    <s v="FOX"/>
    <n v="65295"/>
    <n v="1"/>
    <n v="0"/>
    <n v="0"/>
    <n v="1"/>
    <n v="8"/>
    <n v="20"/>
    <n v="3"/>
    <n v="5"/>
    <n v="13"/>
    <n v="14"/>
    <n v="1"/>
    <n v="0"/>
    <n v="1"/>
    <n v="1"/>
    <n v="186"/>
    <n v="392"/>
    <n v="97"/>
    <n v="331"/>
    <n v="11"/>
    <n v="24"/>
    <n v="17"/>
    <n v="41"/>
    <n v="89"/>
    <n v="61"/>
    <n v="28"/>
    <n v="23"/>
    <n v="3"/>
    <n v="4"/>
    <n v="21"/>
    <n v="55"/>
    <n v="34"/>
    <n v="2"/>
    <n v="3"/>
    <n v="5"/>
    <n v="2"/>
    <n v="3"/>
    <n v="0"/>
    <n v="0"/>
    <n v="1691"/>
    <n v="1909"/>
    <n v="0"/>
    <n v="7"/>
    <n v="7"/>
    <n v="3"/>
    <m/>
    <n v="7"/>
    <n v="6"/>
    <n v="0"/>
    <n v="3"/>
    <m/>
  </r>
  <r>
    <n v="270916015"/>
    <n v="2"/>
    <n v="2007"/>
    <d v="2007-09-16T00:00:00"/>
    <s v="SUN"/>
    <s v="DAL"/>
    <s v="MIA"/>
    <s v="DALvMIA"/>
    <x v="0"/>
    <n v="37"/>
    <n v="20"/>
    <n v="17"/>
    <s v=""/>
    <d v="2014-10-02T16:05:00"/>
    <s v="FOX"/>
    <n v="71615"/>
    <n v="1"/>
    <n v="0"/>
    <n v="0"/>
    <n v="1"/>
    <n v="19"/>
    <n v="21"/>
    <n v="5"/>
    <n v="6"/>
    <n v="14"/>
    <n v="12"/>
    <n v="1"/>
    <n v="0"/>
    <n v="2"/>
    <n v="0"/>
    <n v="352"/>
    <n v="334"/>
    <n v="186"/>
    <n v="273"/>
    <n v="14"/>
    <n v="23"/>
    <n v="29"/>
    <n v="40"/>
    <n v="166"/>
    <n v="61"/>
    <n v="36"/>
    <n v="21"/>
    <n v="11"/>
    <n v="7"/>
    <n v="101"/>
    <n v="158"/>
    <n v="57"/>
    <n v="0"/>
    <n v="5"/>
    <n v="5"/>
    <n v="0"/>
    <n v="1"/>
    <n v="0"/>
    <n v="4"/>
    <n v="2103"/>
    <n v="1497"/>
    <n v="3"/>
    <n v="7"/>
    <n v="10"/>
    <n v="17"/>
    <m/>
    <n v="3"/>
    <n v="3"/>
    <n v="7"/>
    <n v="7"/>
    <m/>
  </r>
  <r>
    <n v="270916017"/>
    <n v="2"/>
    <n v="2007"/>
    <d v="2007-09-16T00:00:00"/>
    <s v="SUN"/>
    <s v="SD"/>
    <s v="NE"/>
    <s v="NEvSD"/>
    <x v="0"/>
    <n v="14"/>
    <n v="38"/>
    <n v="24"/>
    <s v="Gillette Stadium, Foxboro, MA"/>
    <d v="2014-10-02T20:15:00"/>
    <s v="NBC"/>
    <n v="68756"/>
    <n v="1"/>
    <n v="0"/>
    <n v="1"/>
    <n v="0"/>
    <n v="14"/>
    <n v="25"/>
    <n v="4"/>
    <n v="3"/>
    <n v="11"/>
    <n v="8"/>
    <n v="1"/>
    <n v="1"/>
    <n v="1"/>
    <n v="1"/>
    <n v="201"/>
    <n v="407"/>
    <n v="149"/>
    <n v="263"/>
    <n v="19"/>
    <n v="25"/>
    <n v="30"/>
    <n v="31"/>
    <n v="52"/>
    <n v="144"/>
    <n v="20"/>
    <n v="32"/>
    <n v="7"/>
    <n v="6"/>
    <n v="75"/>
    <n v="142"/>
    <n v="67"/>
    <n v="3"/>
    <n v="2"/>
    <n v="5"/>
    <n v="1"/>
    <n v="1"/>
    <n v="2"/>
    <n v="1"/>
    <n v="1454"/>
    <n v="2146"/>
    <n v="0"/>
    <n v="0"/>
    <n v="7"/>
    <n v="7"/>
    <m/>
    <n v="14"/>
    <n v="10"/>
    <n v="7"/>
    <n v="7"/>
    <m/>
  </r>
  <r>
    <n v="270916019"/>
    <n v="2"/>
    <n v="2007"/>
    <d v="2007-09-16T00:00:00"/>
    <s v="SUN"/>
    <s v="GB"/>
    <s v="NYG"/>
    <s v="GBvNYG"/>
    <x v="0"/>
    <n v="35"/>
    <n v="13"/>
    <n v="22"/>
    <s v="Giants Stadium, East Rutherford, NJ"/>
    <d v="2014-10-02T13:00:00"/>
    <s v="FOX"/>
    <n v="78701"/>
    <n v="1"/>
    <n v="0"/>
    <n v="0"/>
    <n v="1"/>
    <n v="25"/>
    <n v="20"/>
    <n v="6"/>
    <n v="5"/>
    <n v="11"/>
    <n v="12"/>
    <n v="0"/>
    <n v="0"/>
    <n v="0"/>
    <n v="1"/>
    <n v="368"/>
    <n v="325"/>
    <n v="285"/>
    <n v="231"/>
    <n v="29"/>
    <n v="20"/>
    <n v="38"/>
    <n v="40"/>
    <n v="83"/>
    <n v="94"/>
    <n v="29"/>
    <n v="16"/>
    <n v="8"/>
    <n v="6"/>
    <n v="63"/>
    <n v="134"/>
    <n v="71"/>
    <n v="1"/>
    <n v="2"/>
    <n v="3"/>
    <n v="0"/>
    <n v="1"/>
    <n v="1"/>
    <n v="1"/>
    <n v="2066"/>
    <n v="1534"/>
    <n v="0"/>
    <n v="7"/>
    <n v="7"/>
    <n v="21"/>
    <m/>
    <n v="0"/>
    <n v="10"/>
    <n v="3"/>
    <n v="0"/>
    <m/>
  </r>
  <r>
    <n v="270916022"/>
    <n v="2"/>
    <n v="2007"/>
    <d v="2007-09-16T00:00:00"/>
    <s v="SUN"/>
    <s v="SEA"/>
    <s v="ARI"/>
    <s v="ARIvSEA"/>
    <x v="0"/>
    <n v="20"/>
    <n v="23"/>
    <n v="3"/>
    <s v="U of Phoenix Stadium, Glendale, AZ"/>
    <d v="2014-10-02T16:05:00"/>
    <s v="FOX"/>
    <n v="64542"/>
    <n v="1"/>
    <n v="0"/>
    <n v="0"/>
    <n v="1"/>
    <n v="18"/>
    <n v="20"/>
    <n v="4"/>
    <n v="6"/>
    <n v="13"/>
    <n v="12"/>
    <n v="1"/>
    <n v="0"/>
    <n v="1"/>
    <n v="0"/>
    <n v="370"/>
    <n v="431"/>
    <n v="278"/>
    <n v="299"/>
    <n v="22"/>
    <n v="23"/>
    <n v="36"/>
    <n v="37"/>
    <n v="92"/>
    <n v="132"/>
    <n v="24"/>
    <n v="26"/>
    <n v="4"/>
    <n v="7"/>
    <n v="25"/>
    <n v="80"/>
    <n v="55"/>
    <n v="1"/>
    <n v="1"/>
    <n v="2"/>
    <n v="1"/>
    <n v="0"/>
    <n v="0"/>
    <n v="1"/>
    <n v="1674"/>
    <n v="1926"/>
    <n v="0"/>
    <n v="7"/>
    <n v="10"/>
    <n v="3"/>
    <m/>
    <n v="3"/>
    <n v="14"/>
    <n v="0"/>
    <n v="6"/>
    <m/>
  </r>
  <r>
    <n v="270916023"/>
    <n v="2"/>
    <n v="2007"/>
    <d v="2007-09-16T00:00:00"/>
    <s v="SUN"/>
    <s v="BUF"/>
    <s v="PIT"/>
    <s v="BUFvPIT"/>
    <x v="0"/>
    <n v="3"/>
    <n v="26"/>
    <n v="23"/>
    <s v="Heinz Field, Pittsburgh, PA"/>
    <d v="2014-10-02T13:00:00"/>
    <s v="CBS"/>
    <n v="64307"/>
    <n v="0"/>
    <n v="1"/>
    <n v="1"/>
    <n v="0"/>
    <n v="10"/>
    <n v="24"/>
    <n v="5"/>
    <n v="11"/>
    <n v="13"/>
    <n v="16"/>
    <n v="0"/>
    <n v="0"/>
    <n v="3"/>
    <n v="0"/>
    <n v="223"/>
    <n v="420"/>
    <n v="121"/>
    <n v="236"/>
    <n v="15"/>
    <n v="21"/>
    <n v="25"/>
    <n v="34"/>
    <n v="102"/>
    <n v="184"/>
    <n v="22"/>
    <n v="33"/>
    <n v="5"/>
    <n v="2"/>
    <n v="55"/>
    <n v="64"/>
    <n v="9"/>
    <n v="0"/>
    <n v="1"/>
    <n v="1"/>
    <n v="0"/>
    <n v="0"/>
    <n v="0"/>
    <n v="1"/>
    <n v="1473"/>
    <n v="2127"/>
    <n v="0"/>
    <n v="0"/>
    <n v="3"/>
    <n v="0"/>
    <m/>
    <n v="3"/>
    <n v="9"/>
    <n v="7"/>
    <n v="7"/>
    <m/>
  </r>
  <r>
    <n v="270916027"/>
    <n v="2"/>
    <n v="2007"/>
    <d v="2007-09-16T00:00:00"/>
    <s v="SUN"/>
    <s v="NO"/>
    <s v="TB"/>
    <s v="NOvTB"/>
    <x v="0"/>
    <n v="14"/>
    <n v="31"/>
    <n v="17"/>
    <s v="Raymond James Stadium, Tampa, FL"/>
    <d v="2014-10-02T13:00:00"/>
    <s v="FOX"/>
    <n v="65178"/>
    <n v="0"/>
    <n v="1"/>
    <n v="0"/>
    <n v="1"/>
    <n v="19"/>
    <n v="14"/>
    <n v="8"/>
    <n v="5"/>
    <n v="18"/>
    <n v="11"/>
    <n v="2"/>
    <n v="0"/>
    <n v="4"/>
    <n v="0"/>
    <n v="343"/>
    <n v="330"/>
    <n v="244"/>
    <n v="243"/>
    <n v="26"/>
    <n v="10"/>
    <n v="44"/>
    <n v="16"/>
    <n v="99"/>
    <n v="87"/>
    <n v="26"/>
    <n v="32"/>
    <n v="3"/>
    <n v="2"/>
    <n v="35"/>
    <n v="45"/>
    <n v="10"/>
    <n v="2"/>
    <n v="0"/>
    <n v="2"/>
    <n v="1"/>
    <n v="0"/>
    <n v="1"/>
    <n v="0"/>
    <n v="1988"/>
    <n v="1612"/>
    <n v="0"/>
    <n v="0"/>
    <n v="7"/>
    <n v="7"/>
    <m/>
    <n v="7"/>
    <n v="14"/>
    <n v="7"/>
    <n v="3"/>
    <m/>
  </r>
  <r>
    <n v="270916029"/>
    <n v="2"/>
    <n v="2007"/>
    <d v="2007-09-16T00:00:00"/>
    <s v="SUN"/>
    <s v="HOU"/>
    <s v="CAR"/>
    <s v="CARvHOU"/>
    <x v="0"/>
    <n v="34"/>
    <n v="21"/>
    <n v="13"/>
    <s v="Bank of America Stadium, Charlotte, NC"/>
    <d v="2014-10-02T13:00:00"/>
    <s v="CBS"/>
    <n v="73665"/>
    <n v="1"/>
    <n v="0"/>
    <n v="1"/>
    <n v="0"/>
    <n v="19"/>
    <n v="17"/>
    <n v="6"/>
    <n v="7"/>
    <n v="14"/>
    <n v="13"/>
    <n v="1"/>
    <n v="0"/>
    <n v="1"/>
    <n v="0"/>
    <n v="346"/>
    <n v="353"/>
    <n v="227"/>
    <n v="287"/>
    <n v="20"/>
    <n v="27"/>
    <n v="28"/>
    <n v="41"/>
    <n v="119"/>
    <n v="66"/>
    <n v="36"/>
    <n v="18"/>
    <n v="5"/>
    <n v="5"/>
    <n v="40"/>
    <n v="75"/>
    <n v="35"/>
    <n v="1"/>
    <n v="3"/>
    <n v="4"/>
    <n v="1"/>
    <n v="2"/>
    <n v="0"/>
    <n v="1"/>
    <n v="2088"/>
    <n v="1512"/>
    <n v="7"/>
    <n v="10"/>
    <n v="14"/>
    <n v="3"/>
    <m/>
    <n v="14"/>
    <n v="0"/>
    <n v="0"/>
    <n v="7"/>
    <m/>
  </r>
  <r>
    <n v="270916030"/>
    <n v="2"/>
    <n v="2007"/>
    <d v="2007-09-16T00:00:00"/>
    <s v="SUN"/>
    <s v="ATL"/>
    <s v="JAX"/>
    <s v="ATLvJAX"/>
    <x v="0"/>
    <n v="7"/>
    <n v="13"/>
    <n v="6"/>
    <s v="EverBank Field, Jacksonville, FL"/>
    <d v="2014-10-02T13:00:00"/>
    <s v="FOX"/>
    <n v="61821"/>
    <n v="0"/>
    <n v="1"/>
    <n v="0"/>
    <n v="1"/>
    <n v="13"/>
    <n v="17"/>
    <n v="7"/>
    <n v="5"/>
    <n v="14"/>
    <n v="14"/>
    <n v="0"/>
    <n v="1"/>
    <n v="0"/>
    <n v="3"/>
    <n v="248"/>
    <n v="364"/>
    <n v="166"/>
    <n v="251"/>
    <n v="12"/>
    <n v="17"/>
    <n v="20"/>
    <n v="25"/>
    <n v="82"/>
    <n v="113"/>
    <n v="25"/>
    <n v="34"/>
    <n v="5"/>
    <n v="11"/>
    <n v="44"/>
    <n v="135"/>
    <n v="91"/>
    <n v="0"/>
    <n v="0"/>
    <n v="0"/>
    <n v="0"/>
    <n v="0"/>
    <n v="0"/>
    <n v="0"/>
    <n v="1545"/>
    <n v="2055"/>
    <n v="0"/>
    <n v="7"/>
    <n v="0"/>
    <n v="0"/>
    <m/>
    <n v="0"/>
    <n v="3"/>
    <n v="0"/>
    <n v="10"/>
    <m/>
  </r>
  <r>
    <n v="270916033"/>
    <n v="2"/>
    <n v="2007"/>
    <d v="2007-09-16T00:00:00"/>
    <s v="SUN"/>
    <s v="NYJ"/>
    <s v="BAL"/>
    <s v="BALvNYJ"/>
    <x v="0"/>
    <n v="13"/>
    <n v="20"/>
    <n v="7"/>
    <s v="M&amp;T Bank Stadium, Baltimore, MD"/>
    <d v="2014-10-02T16:15:00"/>
    <s v="CBS"/>
    <n v="71246"/>
    <n v="0"/>
    <n v="1"/>
    <n v="0"/>
    <n v="1"/>
    <n v="18"/>
    <n v="17"/>
    <n v="8"/>
    <n v="8"/>
    <n v="18"/>
    <n v="18"/>
    <n v="1"/>
    <n v="0"/>
    <n v="1"/>
    <n v="1"/>
    <n v="304"/>
    <n v="303"/>
    <n v="235"/>
    <n v="185"/>
    <n v="19"/>
    <n v="23"/>
    <n v="37"/>
    <n v="35"/>
    <n v="69"/>
    <n v="118"/>
    <n v="27"/>
    <n v="34"/>
    <n v="2"/>
    <n v="11"/>
    <n v="10"/>
    <n v="110"/>
    <n v="100"/>
    <n v="2"/>
    <n v="0"/>
    <n v="2"/>
    <n v="0"/>
    <n v="0"/>
    <n v="2"/>
    <n v="0"/>
    <n v="1735"/>
    <n v="1865"/>
    <n v="0"/>
    <n v="3"/>
    <n v="0"/>
    <n v="10"/>
    <m/>
    <n v="7"/>
    <n v="10"/>
    <n v="0"/>
    <n v="3"/>
    <m/>
  </r>
  <r>
    <n v="270917021"/>
    <n v="2"/>
    <n v="2007"/>
    <d v="2007-09-17T00:00:00"/>
    <s v="MON"/>
    <s v="WSH"/>
    <s v="PHI"/>
    <s v="PHIvWSH"/>
    <x v="0"/>
    <n v="20"/>
    <n v="12"/>
    <n v="8"/>
    <s v="Lincoln Financial Field, Philadelphia, PA"/>
    <d v="2014-10-02T20:30:00"/>
    <s v="ESPN"/>
    <n v="67726"/>
    <n v="1"/>
    <n v="0"/>
    <n v="0"/>
    <n v="1"/>
    <n v="19"/>
    <n v="18"/>
    <n v="8"/>
    <n v="4"/>
    <n v="15"/>
    <n v="16"/>
    <n v="0"/>
    <n v="2"/>
    <n v="0"/>
    <n v="3"/>
    <n v="337"/>
    <n v="340"/>
    <n v="207"/>
    <n v="226"/>
    <n v="16"/>
    <n v="28"/>
    <n v="29"/>
    <n v="46"/>
    <n v="130"/>
    <n v="114"/>
    <n v="33"/>
    <n v="20"/>
    <n v="5"/>
    <n v="2"/>
    <n v="25"/>
    <n v="40"/>
    <n v="15"/>
    <n v="1"/>
    <n v="0"/>
    <n v="1"/>
    <n v="0"/>
    <n v="0"/>
    <n v="1"/>
    <n v="0"/>
    <n v="1804"/>
    <n v="1796"/>
    <n v="3"/>
    <n v="7"/>
    <n v="3"/>
    <n v="7"/>
    <m/>
    <n v="0"/>
    <n v="6"/>
    <n v="3"/>
    <n v="3"/>
    <m/>
  </r>
  <r>
    <n v="270923001"/>
    <n v="3"/>
    <n v="2007"/>
    <d v="2007-09-23T00:00:00"/>
    <s v="SUN"/>
    <s v="CAR"/>
    <s v="ATL"/>
    <s v="ATLvCAR"/>
    <x v="0"/>
    <n v="27"/>
    <n v="20"/>
    <n v="7"/>
    <s v="Georgia Dome, Atlanta, GA"/>
    <d v="2014-10-02T16:15:00"/>
    <s v="FOX"/>
    <n v="68175"/>
    <n v="1"/>
    <n v="1"/>
    <n v="0"/>
    <n v="2"/>
    <n v="24"/>
    <n v="21"/>
    <n v="3"/>
    <n v="6"/>
    <n v="10"/>
    <n v="13"/>
    <n v="0"/>
    <n v="0"/>
    <n v="0"/>
    <n v="1"/>
    <n v="313"/>
    <n v="442"/>
    <n v="138"/>
    <n v="351"/>
    <n v="13"/>
    <n v="31"/>
    <n v="22"/>
    <n v="44"/>
    <n v="175"/>
    <n v="91"/>
    <n v="36"/>
    <n v="19"/>
    <n v="3"/>
    <n v="10"/>
    <n v="45"/>
    <n v="180"/>
    <n v="135"/>
    <n v="0"/>
    <n v="2"/>
    <n v="2"/>
    <n v="0"/>
    <n v="2"/>
    <n v="0"/>
    <n v="0"/>
    <n v="1847"/>
    <n v="1753"/>
    <n v="0"/>
    <n v="10"/>
    <n v="14"/>
    <n v="3"/>
    <m/>
    <n v="0"/>
    <n v="10"/>
    <n v="7"/>
    <n v="3"/>
    <m/>
  </r>
  <r>
    <n v="270923003"/>
    <n v="3"/>
    <n v="2007"/>
    <d v="2007-09-23T00:00:00"/>
    <s v="SUN"/>
    <s v="DAL"/>
    <s v="CHI"/>
    <s v="CHIvDAL"/>
    <x v="0"/>
    <n v="34"/>
    <n v="10"/>
    <n v="24"/>
    <s v="Soldier Field, Chicago, IL"/>
    <d v="2014-10-02T20:15:00"/>
    <s v="NBC"/>
    <n v="62099"/>
    <n v="2"/>
    <n v="0"/>
    <n v="1"/>
    <n v="1"/>
    <n v="21"/>
    <n v="16"/>
    <n v="4"/>
    <n v="5"/>
    <n v="13"/>
    <n v="12"/>
    <n v="1"/>
    <n v="0"/>
    <n v="1"/>
    <n v="2"/>
    <n v="431"/>
    <n v="239"/>
    <n v="300"/>
    <n v="164"/>
    <n v="22"/>
    <n v="15"/>
    <n v="35"/>
    <n v="33"/>
    <n v="131"/>
    <n v="75"/>
    <n v="25"/>
    <n v="23"/>
    <n v="12"/>
    <n v="5"/>
    <n v="100"/>
    <n v="128"/>
    <n v="28"/>
    <n v="1"/>
    <n v="4"/>
    <n v="5"/>
    <n v="0"/>
    <n v="1"/>
    <n v="1"/>
    <n v="3"/>
    <n v="2121"/>
    <n v="1479"/>
    <n v="0"/>
    <n v="3"/>
    <n v="14"/>
    <n v="17"/>
    <m/>
    <n v="3"/>
    <n v="0"/>
    <n v="7"/>
    <n v="0"/>
    <m/>
  </r>
  <r>
    <n v="270923007"/>
    <n v="3"/>
    <n v="2007"/>
    <d v="2007-09-23T00:00:00"/>
    <s v="SUN"/>
    <s v="JAX"/>
    <s v="DEN"/>
    <s v="DENvJAX"/>
    <x v="0"/>
    <n v="23"/>
    <n v="14"/>
    <n v="9"/>
    <s v="Invesco Field, Denver, CO"/>
    <d v="2014-10-02T16:05:00"/>
    <s v="CBS"/>
    <n v="76463"/>
    <n v="1"/>
    <n v="1"/>
    <n v="2"/>
    <n v="0"/>
    <n v="21"/>
    <n v="11"/>
    <n v="8"/>
    <n v="4"/>
    <n v="16"/>
    <n v="8"/>
    <n v="1"/>
    <n v="0"/>
    <n v="1"/>
    <n v="2"/>
    <n v="326"/>
    <n v="265"/>
    <n v="140"/>
    <n v="218"/>
    <n v="14"/>
    <n v="16"/>
    <n v="20"/>
    <n v="23"/>
    <n v="186"/>
    <n v="47"/>
    <n v="47"/>
    <n v="18"/>
    <n v="3"/>
    <n v="6"/>
    <n v="14"/>
    <n v="50"/>
    <n v="36"/>
    <n v="2"/>
    <n v="3"/>
    <n v="5"/>
    <n v="2"/>
    <n v="2"/>
    <n v="0"/>
    <n v="1"/>
    <n v="2322"/>
    <n v="1278"/>
    <n v="0"/>
    <n v="17"/>
    <n v="3"/>
    <n v="3"/>
    <m/>
    <n v="0"/>
    <n v="7"/>
    <n v="0"/>
    <n v="7"/>
    <m/>
  </r>
  <r>
    <n v="270923009"/>
    <n v="3"/>
    <n v="2007"/>
    <d v="2007-09-23T00:00:00"/>
    <s v="SUN"/>
    <s v="SD"/>
    <s v="GB"/>
    <s v="GBvSD"/>
    <x v="0"/>
    <n v="24"/>
    <n v="31"/>
    <n v="7"/>
    <s v="Lambeau Field, Green Bay, WI"/>
    <d v="2014-10-02T13:00:00"/>
    <s v="CBS"/>
    <n v="70733"/>
    <n v="1"/>
    <n v="1"/>
    <n v="2"/>
    <n v="0"/>
    <n v="25"/>
    <n v="20"/>
    <n v="5"/>
    <n v="5"/>
    <n v="11"/>
    <n v="11"/>
    <n v="0"/>
    <n v="0"/>
    <n v="0"/>
    <n v="2"/>
    <n v="364"/>
    <n v="405"/>
    <n v="291"/>
    <n v="363"/>
    <n v="27"/>
    <n v="28"/>
    <n v="36"/>
    <n v="45"/>
    <n v="73"/>
    <n v="42"/>
    <n v="28"/>
    <n v="13"/>
    <n v="8"/>
    <n v="5"/>
    <n v="70"/>
    <n v="108"/>
    <n v="38"/>
    <n v="1"/>
    <n v="0"/>
    <n v="1"/>
    <n v="0"/>
    <n v="0"/>
    <n v="1"/>
    <n v="0"/>
    <n v="1935"/>
    <n v="1665"/>
    <n v="7"/>
    <n v="7"/>
    <n v="7"/>
    <n v="3"/>
    <m/>
    <n v="3"/>
    <n v="14"/>
    <n v="0"/>
    <n v="14"/>
    <m/>
  </r>
  <r>
    <n v="270923012"/>
    <n v="3"/>
    <n v="2007"/>
    <d v="2007-09-23T00:00:00"/>
    <s v="SUN"/>
    <s v="MIN"/>
    <s v="KC"/>
    <s v="KCvMIN"/>
    <x v="0"/>
    <n v="10"/>
    <n v="13"/>
    <n v="3"/>
    <s v="Arrowhead Stadium, Kansas City, MO"/>
    <d v="2014-10-02T13:00:00"/>
    <s v="FOX"/>
    <n v="78038"/>
    <n v="1"/>
    <n v="1"/>
    <n v="0"/>
    <n v="2"/>
    <n v="18"/>
    <n v="14"/>
    <n v="4"/>
    <n v="6"/>
    <n v="15"/>
    <n v="15"/>
    <n v="0"/>
    <n v="0"/>
    <n v="2"/>
    <n v="0"/>
    <n v="252"/>
    <n v="251"/>
    <n v="129"/>
    <n v="201"/>
    <n v="14"/>
    <n v="20"/>
    <n v="29"/>
    <n v="29"/>
    <n v="123"/>
    <n v="50"/>
    <n v="29"/>
    <n v="31"/>
    <n v="6"/>
    <n v="10"/>
    <n v="45"/>
    <n v="106"/>
    <n v="61"/>
    <n v="1"/>
    <n v="1"/>
    <n v="2"/>
    <n v="1"/>
    <n v="1"/>
    <n v="0"/>
    <n v="0"/>
    <n v="1703"/>
    <n v="1897"/>
    <n v="7"/>
    <n v="3"/>
    <n v="0"/>
    <n v="0"/>
    <m/>
    <n v="0"/>
    <n v="3"/>
    <n v="3"/>
    <n v="7"/>
    <m/>
  </r>
  <r>
    <n v="270923013"/>
    <n v="3"/>
    <n v="2007"/>
    <d v="2007-09-23T00:00:00"/>
    <s v="SUN"/>
    <s v="CLE"/>
    <s v="OAK"/>
    <s v="CLEvOAK"/>
    <x v="0"/>
    <n v="24"/>
    <n v="26"/>
    <n v="2"/>
    <s v=""/>
    <d v="2014-10-02T16:05:00"/>
    <s v="CBS"/>
    <n v="51075"/>
    <n v="1"/>
    <n v="1"/>
    <n v="0"/>
    <n v="2"/>
    <n v="17"/>
    <n v="19"/>
    <n v="5"/>
    <n v="7"/>
    <n v="14"/>
    <n v="16"/>
    <n v="1"/>
    <n v="1"/>
    <n v="1"/>
    <n v="1"/>
    <n v="312"/>
    <n v="396"/>
    <n v="224"/>
    <n v="210"/>
    <n v="18"/>
    <n v="14"/>
    <n v="37"/>
    <n v="26"/>
    <n v="88"/>
    <n v="186"/>
    <n v="19"/>
    <n v="41"/>
    <n v="9"/>
    <n v="7"/>
    <n v="64"/>
    <n v="119"/>
    <n v="55"/>
    <n v="2"/>
    <n v="2"/>
    <n v="4"/>
    <n v="0"/>
    <n v="2"/>
    <n v="2"/>
    <n v="0"/>
    <n v="1423"/>
    <n v="2177"/>
    <n v="0"/>
    <n v="10"/>
    <n v="7"/>
    <n v="7"/>
    <m/>
    <n v="3"/>
    <n v="13"/>
    <n v="7"/>
    <n v="3"/>
    <m/>
  </r>
  <r>
    <n v="270923017"/>
    <n v="3"/>
    <n v="2007"/>
    <d v="2007-09-23T00:00:00"/>
    <s v="SUN"/>
    <s v="BUF"/>
    <s v="NE"/>
    <s v="BUFvNE"/>
    <x v="0"/>
    <n v="7"/>
    <n v="38"/>
    <n v="31"/>
    <s v="Gillette Stadium, Foxboro, MA"/>
    <d v="2014-10-02T13:00:00"/>
    <s v="CBS"/>
    <n v="68756"/>
    <n v="0"/>
    <n v="2"/>
    <n v="2"/>
    <n v="0"/>
    <n v="12"/>
    <n v="27"/>
    <n v="4"/>
    <n v="4"/>
    <n v="11"/>
    <n v="10"/>
    <n v="0"/>
    <n v="1"/>
    <n v="0"/>
    <n v="3"/>
    <n v="193"/>
    <n v="485"/>
    <n v="83"/>
    <n v="308"/>
    <n v="11"/>
    <n v="23"/>
    <n v="21"/>
    <n v="29"/>
    <n v="110"/>
    <n v="177"/>
    <n v="27"/>
    <n v="38"/>
    <n v="5"/>
    <n v="2"/>
    <n v="30"/>
    <n v="50"/>
    <n v="20"/>
    <n v="2"/>
    <n v="1"/>
    <n v="3"/>
    <n v="1"/>
    <n v="1"/>
    <n v="1"/>
    <n v="0"/>
    <n v="1541"/>
    <n v="2059"/>
    <n v="7"/>
    <n v="0"/>
    <n v="0"/>
    <n v="0"/>
    <m/>
    <n v="3"/>
    <n v="14"/>
    <n v="14"/>
    <n v="7"/>
    <m/>
  </r>
  <r>
    <n v="270923020"/>
    <n v="3"/>
    <n v="2007"/>
    <d v="2007-09-23T00:00:00"/>
    <s v="SUN"/>
    <s v="MIA"/>
    <s v="NYJ"/>
    <s v="MIAvNYJ"/>
    <x v="1"/>
    <n v="28"/>
    <n v="31"/>
    <n v="3"/>
    <s v="Giants Stadium, East Rutherford, NJ"/>
    <d v="2014-10-02T13:00:00"/>
    <s v="CBS"/>
    <n v="77197"/>
    <n v="0"/>
    <n v="2"/>
    <n v="0"/>
    <n v="2"/>
    <n v="28"/>
    <n v="22"/>
    <n v="3"/>
    <n v="8"/>
    <n v="9"/>
    <n v="13"/>
    <n v="1"/>
    <n v="0"/>
    <n v="1"/>
    <n v="0"/>
    <n v="424"/>
    <n v="256"/>
    <n v="312"/>
    <n v="115"/>
    <n v="23"/>
    <n v="15"/>
    <n v="36"/>
    <n v="22"/>
    <n v="112"/>
    <n v="141"/>
    <n v="23"/>
    <n v="38"/>
    <n v="9"/>
    <n v="5"/>
    <n v="56"/>
    <n v="82"/>
    <n v="26"/>
    <n v="1"/>
    <n v="0"/>
    <n v="1"/>
    <n v="0"/>
    <n v="0"/>
    <n v="1"/>
    <n v="0"/>
    <n v="1690"/>
    <n v="1910"/>
    <n v="0"/>
    <n v="13"/>
    <n v="0"/>
    <n v="15"/>
    <m/>
    <n v="7"/>
    <n v="14"/>
    <n v="3"/>
    <n v="7"/>
    <m/>
  </r>
  <r>
    <n v="270923021"/>
    <n v="3"/>
    <n v="2007"/>
    <d v="2007-09-23T00:00:00"/>
    <s v="SUN"/>
    <s v="DET"/>
    <s v="PHI"/>
    <s v="DETvPHI"/>
    <x v="0"/>
    <n v="21"/>
    <n v="56"/>
    <n v="35"/>
    <s v="Lincoln Financial Field, Philadelphia, PA"/>
    <d v="2014-10-02T13:00:00"/>
    <s v="FOX"/>
    <n v="67570"/>
    <n v="2"/>
    <n v="0"/>
    <n v="0"/>
    <n v="2"/>
    <n v="20"/>
    <n v="29"/>
    <n v="4"/>
    <n v="3"/>
    <n v="14"/>
    <n v="8"/>
    <n v="0"/>
    <n v="0"/>
    <n v="2"/>
    <n v="0"/>
    <n v="432"/>
    <n v="536"/>
    <n v="393"/>
    <n v="363"/>
    <n v="29"/>
    <n v="21"/>
    <n v="46"/>
    <n v="26"/>
    <n v="39"/>
    <n v="173"/>
    <n v="12"/>
    <n v="34"/>
    <n v="9"/>
    <n v="5"/>
    <n v="65"/>
    <n v="100"/>
    <n v="35"/>
    <n v="3"/>
    <n v="2"/>
    <n v="5"/>
    <n v="2"/>
    <n v="2"/>
    <n v="1"/>
    <n v="0"/>
    <n v="1650"/>
    <n v="1950"/>
    <n v="7"/>
    <n v="14"/>
    <n v="0"/>
    <n v="0"/>
    <m/>
    <n v="21"/>
    <n v="21"/>
    <n v="7"/>
    <n v="7"/>
    <m/>
  </r>
  <r>
    <n v="270923023"/>
    <n v="3"/>
    <n v="2007"/>
    <d v="2007-09-23T00:00:00"/>
    <s v="SUN"/>
    <s v="SF"/>
    <s v="PIT"/>
    <s v="PITvSF"/>
    <x v="0"/>
    <n v="16"/>
    <n v="37"/>
    <n v="21"/>
    <s v="Heinz Field, Pittsburgh, PA"/>
    <d v="2014-10-02T13:00:00"/>
    <s v="FOX"/>
    <n v="64313"/>
    <n v="2"/>
    <n v="0"/>
    <n v="2"/>
    <n v="0"/>
    <n v="17"/>
    <n v="19"/>
    <n v="5"/>
    <n v="7"/>
    <n v="15"/>
    <n v="12"/>
    <n v="0"/>
    <n v="0"/>
    <n v="1"/>
    <n v="0"/>
    <n v="289"/>
    <n v="350"/>
    <n v="198"/>
    <n v="145"/>
    <n v="17"/>
    <n v="13"/>
    <n v="35"/>
    <n v="20"/>
    <n v="91"/>
    <n v="205"/>
    <n v="22"/>
    <n v="33"/>
    <n v="2"/>
    <n v="3"/>
    <n v="10"/>
    <n v="23"/>
    <n v="13"/>
    <n v="1"/>
    <n v="1"/>
    <n v="2"/>
    <n v="0"/>
    <n v="1"/>
    <n v="1"/>
    <n v="0"/>
    <n v="1720"/>
    <n v="1880"/>
    <n v="6"/>
    <n v="0"/>
    <n v="3"/>
    <n v="7"/>
    <m/>
    <n v="7"/>
    <n v="7"/>
    <n v="3"/>
    <n v="20"/>
    <m/>
  </r>
  <r>
    <n v="270923026"/>
    <n v="3"/>
    <n v="2007"/>
    <d v="2007-09-23T00:00:00"/>
    <s v="SUN"/>
    <s v="CIN"/>
    <s v="SEA"/>
    <s v="CINvSEA"/>
    <x v="0"/>
    <n v="21"/>
    <n v="24"/>
    <n v="3"/>
    <s v="CenturyLink Field, Seattle, WA"/>
    <d v="2014-10-02T16:05:00"/>
    <s v="CBS"/>
    <n v="68110"/>
    <n v="1"/>
    <n v="1"/>
    <n v="1"/>
    <n v="1"/>
    <n v="24"/>
    <n v="19"/>
    <n v="11"/>
    <n v="5"/>
    <n v="18"/>
    <n v="12"/>
    <n v="0"/>
    <n v="1"/>
    <n v="0"/>
    <n v="1"/>
    <n v="412"/>
    <n v="340"/>
    <n v="328"/>
    <n v="238"/>
    <n v="27"/>
    <n v="24"/>
    <n v="43"/>
    <n v="37"/>
    <n v="84"/>
    <n v="102"/>
    <n v="30"/>
    <n v="25"/>
    <n v="10"/>
    <n v="3"/>
    <n v="72"/>
    <n v="92"/>
    <n v="20"/>
    <n v="4"/>
    <n v="2"/>
    <n v="6"/>
    <n v="2"/>
    <n v="0"/>
    <n v="2"/>
    <n v="2"/>
    <n v="2002"/>
    <n v="1598"/>
    <n v="7"/>
    <n v="3"/>
    <n v="2"/>
    <n v="9"/>
    <m/>
    <n v="7"/>
    <n v="7"/>
    <n v="0"/>
    <n v="10"/>
    <m/>
  </r>
  <r>
    <n v="270923027"/>
    <n v="3"/>
    <n v="2007"/>
    <d v="2007-09-23T00:00:00"/>
    <s v="SUN"/>
    <s v="STL"/>
    <s v="TB"/>
    <s v="STLvTB"/>
    <x v="0"/>
    <n v="3"/>
    <n v="24"/>
    <n v="21"/>
    <s v="Raymond James Stadium, Tampa, FL"/>
    <d v="2014-10-02T13:00:00"/>
    <s v="FOX"/>
    <n v="65267"/>
    <n v="0"/>
    <n v="2"/>
    <n v="1"/>
    <n v="1"/>
    <n v="17"/>
    <n v="22"/>
    <n v="3"/>
    <n v="3"/>
    <n v="12"/>
    <n v="8"/>
    <n v="1"/>
    <n v="0"/>
    <n v="1"/>
    <n v="0"/>
    <n v="245"/>
    <n v="322"/>
    <n v="109"/>
    <n v="140"/>
    <n v="17"/>
    <n v="14"/>
    <n v="26"/>
    <n v="22"/>
    <n v="136"/>
    <n v="182"/>
    <n v="34"/>
    <n v="32"/>
    <n v="3"/>
    <n v="5"/>
    <n v="10"/>
    <n v="50"/>
    <n v="40"/>
    <n v="3"/>
    <n v="1"/>
    <n v="4"/>
    <n v="0"/>
    <n v="1"/>
    <n v="3"/>
    <n v="0"/>
    <n v="1966"/>
    <n v="1634"/>
    <n v="0"/>
    <n v="0"/>
    <n v="0"/>
    <n v="3"/>
    <m/>
    <n v="0"/>
    <n v="3"/>
    <n v="7"/>
    <n v="14"/>
    <m/>
  </r>
  <r>
    <n v="270923028"/>
    <n v="3"/>
    <n v="2007"/>
    <d v="2007-09-23T00:00:00"/>
    <s v="SUN"/>
    <s v="NYG"/>
    <s v="WSH"/>
    <s v="NYGvWSH"/>
    <x v="0"/>
    <n v="24"/>
    <n v="17"/>
    <n v="7"/>
    <s v="FedEx Field, Landover, MD"/>
    <d v="2014-10-02T16:15:00"/>
    <s v="FOX"/>
    <m/>
    <n v="0"/>
    <n v="2"/>
    <n v="2"/>
    <n v="0"/>
    <n v="19"/>
    <n v="14"/>
    <n v="9"/>
    <n v="5"/>
    <n v="16"/>
    <n v="16"/>
    <n v="0"/>
    <n v="1"/>
    <n v="0"/>
    <n v="2"/>
    <n v="315"/>
    <n v="260"/>
    <n v="219"/>
    <n v="178"/>
    <n v="21"/>
    <n v="16"/>
    <n v="36"/>
    <n v="34"/>
    <n v="96"/>
    <n v="82"/>
    <n v="30"/>
    <n v="27"/>
    <n v="3"/>
    <n v="6"/>
    <n v="15"/>
    <n v="52"/>
    <n v="37"/>
    <n v="3"/>
    <n v="1"/>
    <n v="4"/>
    <n v="1"/>
    <n v="1"/>
    <n v="2"/>
    <n v="0"/>
    <n v="1978"/>
    <n v="1622"/>
    <n v="3"/>
    <n v="0"/>
    <n v="7"/>
    <n v="14"/>
    <m/>
    <n v="7"/>
    <n v="10"/>
    <n v="0"/>
    <n v="0"/>
    <m/>
  </r>
  <r>
    <n v="270923033"/>
    <n v="3"/>
    <n v="2007"/>
    <d v="2007-09-23T00:00:00"/>
    <s v="SUN"/>
    <s v="ARI"/>
    <s v="BAL"/>
    <s v="ARIvBAL"/>
    <x v="0"/>
    <n v="23"/>
    <n v="26"/>
    <n v="3"/>
    <s v="M&amp;T Bank Stadium, Baltimore, MD"/>
    <d v="2014-10-02T13:00:00"/>
    <s v="FOX"/>
    <n v="71372"/>
    <n v="1"/>
    <n v="1"/>
    <n v="1"/>
    <n v="1"/>
    <n v="17"/>
    <n v="23"/>
    <n v="4"/>
    <n v="12"/>
    <n v="12"/>
    <n v="18"/>
    <n v="0"/>
    <n v="0"/>
    <n v="0"/>
    <n v="0"/>
    <n v="364"/>
    <n v="381"/>
    <n v="303"/>
    <n v="252"/>
    <n v="24"/>
    <n v="28"/>
    <n v="40"/>
    <n v="37"/>
    <n v="61"/>
    <n v="129"/>
    <n v="14"/>
    <n v="30"/>
    <n v="6"/>
    <n v="5"/>
    <n v="65"/>
    <n v="105"/>
    <n v="40"/>
    <n v="1"/>
    <n v="1"/>
    <n v="2"/>
    <n v="1"/>
    <n v="1"/>
    <n v="0"/>
    <n v="0"/>
    <n v="1337"/>
    <n v="2263"/>
    <n v="0"/>
    <n v="3"/>
    <n v="3"/>
    <n v="17"/>
    <m/>
    <n v="3"/>
    <n v="17"/>
    <n v="3"/>
    <n v="3"/>
    <m/>
  </r>
  <r>
    <n v="270923034"/>
    <n v="3"/>
    <n v="2007"/>
    <d v="2007-09-23T00:00:00"/>
    <s v="SUN"/>
    <s v="IND"/>
    <s v="HOU"/>
    <s v="HOUvIND"/>
    <x v="0"/>
    <n v="30"/>
    <n v="24"/>
    <n v="6"/>
    <s v="Reliant Stadium, Houston, TX"/>
    <d v="2014-10-02T13:00:00"/>
    <s v="CBS"/>
    <n v="70765"/>
    <n v="2"/>
    <n v="0"/>
    <n v="2"/>
    <n v="0"/>
    <n v="18"/>
    <n v="16"/>
    <n v="8"/>
    <n v="5"/>
    <n v="14"/>
    <n v="11"/>
    <n v="0"/>
    <n v="1"/>
    <n v="0"/>
    <n v="1"/>
    <n v="362"/>
    <n v="254"/>
    <n v="270"/>
    <n v="214"/>
    <n v="20"/>
    <n v="27"/>
    <n v="29"/>
    <n v="33"/>
    <n v="92"/>
    <n v="40"/>
    <n v="29"/>
    <n v="17"/>
    <n v="5"/>
    <n v="2"/>
    <n v="30"/>
    <n v="45"/>
    <n v="15"/>
    <n v="0"/>
    <n v="2"/>
    <n v="2"/>
    <n v="0"/>
    <n v="0"/>
    <n v="0"/>
    <n v="2"/>
    <n v="1858"/>
    <n v="1742"/>
    <n v="7"/>
    <n v="7"/>
    <n v="13"/>
    <n v="3"/>
    <m/>
    <n v="7"/>
    <n v="3"/>
    <n v="0"/>
    <n v="14"/>
    <m/>
  </r>
  <r>
    <n v="270924018"/>
    <n v="3"/>
    <n v="2007"/>
    <d v="2007-09-24T00:00:00"/>
    <s v="MON"/>
    <s v="TEN"/>
    <s v="NO"/>
    <s v="NOvTEN"/>
    <x v="0"/>
    <n v="31"/>
    <n v="14"/>
    <n v="17"/>
    <s v="Mercedes-Benz Superdome, New Orleans, LA"/>
    <d v="2014-10-02T20:30:00"/>
    <s v="ESPN"/>
    <n v="70002"/>
    <n v="1"/>
    <n v="1"/>
    <n v="0"/>
    <n v="2"/>
    <n v="19"/>
    <n v="18"/>
    <n v="5"/>
    <n v="7"/>
    <n v="11"/>
    <n v="12"/>
    <n v="1"/>
    <n v="0"/>
    <n v="1"/>
    <n v="1"/>
    <n v="284"/>
    <n v="252"/>
    <n v="186"/>
    <n v="218"/>
    <n v="18"/>
    <n v="29"/>
    <n v="26"/>
    <n v="45"/>
    <n v="98"/>
    <n v="34"/>
    <n v="34"/>
    <n v="16"/>
    <n v="8"/>
    <n v="2"/>
    <n v="49"/>
    <n v="64"/>
    <n v="15"/>
    <n v="1"/>
    <n v="5"/>
    <n v="6"/>
    <n v="0"/>
    <n v="1"/>
    <n v="1"/>
    <n v="4"/>
    <n v="1986"/>
    <n v="1614"/>
    <n v="3"/>
    <n v="7"/>
    <n v="7"/>
    <n v="14"/>
    <m/>
    <n v="0"/>
    <n v="7"/>
    <n v="7"/>
    <n v="0"/>
    <m/>
  </r>
  <r>
    <n v="270930001"/>
    <n v="4"/>
    <n v="2007"/>
    <d v="2007-09-30T00:00:00"/>
    <s v="SUN"/>
    <s v="HOU"/>
    <s v="ATL"/>
    <s v="ATLvHOU"/>
    <x v="0"/>
    <n v="16"/>
    <n v="26"/>
    <n v="10"/>
    <s v="Georgia Dome, Atlanta, GA"/>
    <d v="2014-10-02T13:00:00"/>
    <s v="CBS"/>
    <n v="69312"/>
    <n v="2"/>
    <n v="1"/>
    <n v="0"/>
    <n v="3"/>
    <n v="18"/>
    <n v="20"/>
    <n v="5"/>
    <n v="7"/>
    <n v="13"/>
    <n v="15"/>
    <n v="1"/>
    <n v="0"/>
    <n v="2"/>
    <n v="0"/>
    <n v="398"/>
    <n v="304"/>
    <n v="311"/>
    <n v="214"/>
    <n v="28"/>
    <n v="23"/>
    <n v="40"/>
    <n v="29"/>
    <n v="87"/>
    <n v="90"/>
    <n v="22"/>
    <n v="30"/>
    <n v="7"/>
    <n v="2"/>
    <n v="78"/>
    <n v="98"/>
    <n v="20"/>
    <n v="2"/>
    <n v="0"/>
    <n v="2"/>
    <n v="2"/>
    <n v="0"/>
    <n v="0"/>
    <n v="0"/>
    <n v="1548"/>
    <n v="2052"/>
    <n v="7"/>
    <n v="3"/>
    <n v="3"/>
    <n v="3"/>
    <m/>
    <n v="10"/>
    <n v="10"/>
    <n v="3"/>
    <n v="3"/>
    <m/>
  </r>
  <r>
    <n v="270930002"/>
    <n v="4"/>
    <n v="2007"/>
    <d v="2007-09-30T00:00:00"/>
    <s v="SUN"/>
    <s v="NYJ"/>
    <s v="BUF"/>
    <s v="BUFvNYJ"/>
    <x v="0"/>
    <n v="14"/>
    <n v="17"/>
    <n v="3"/>
    <s v="Ralph Wilson Stadium, Buffalo, NY"/>
    <d v="2014-10-02T13:00:00"/>
    <s v="CBS"/>
    <n v="70600"/>
    <n v="1"/>
    <n v="2"/>
    <n v="0"/>
    <n v="3"/>
    <n v="20"/>
    <n v="19"/>
    <n v="6"/>
    <n v="5"/>
    <n v="11"/>
    <n v="10"/>
    <n v="1"/>
    <n v="1"/>
    <n v="1"/>
    <n v="1"/>
    <n v="346"/>
    <n v="304"/>
    <n v="286"/>
    <n v="218"/>
    <n v="32"/>
    <n v="22"/>
    <n v="39"/>
    <n v="28"/>
    <n v="60"/>
    <n v="86"/>
    <n v="19"/>
    <n v="28"/>
    <n v="9"/>
    <n v="6"/>
    <n v="65"/>
    <n v="103"/>
    <n v="38"/>
    <n v="2"/>
    <n v="2"/>
    <n v="4"/>
    <n v="0"/>
    <n v="1"/>
    <n v="2"/>
    <n v="1"/>
    <n v="1664"/>
    <n v="1936"/>
    <n v="0"/>
    <n v="0"/>
    <n v="7"/>
    <n v="7"/>
    <m/>
    <n v="0"/>
    <n v="0"/>
    <n v="7"/>
    <n v="10"/>
    <m/>
  </r>
  <r>
    <n v="270930005"/>
    <n v="4"/>
    <n v="2007"/>
    <d v="2007-09-30T00:00:00"/>
    <s v="SUN"/>
    <s v="BAL"/>
    <s v="CLE"/>
    <s v="BALvCLE"/>
    <x v="0"/>
    <n v="13"/>
    <n v="27"/>
    <n v="14"/>
    <s v="Cleveland Browns Stadium, Cleveland, OH"/>
    <d v="2014-10-02T13:00:00"/>
    <s v="CBS"/>
    <n v="73024"/>
    <n v="2"/>
    <n v="1"/>
    <n v="1"/>
    <n v="2"/>
    <n v="26"/>
    <n v="12"/>
    <n v="7"/>
    <n v="5"/>
    <n v="14"/>
    <n v="12"/>
    <n v="1"/>
    <n v="0"/>
    <n v="3"/>
    <n v="0"/>
    <n v="418"/>
    <n v="303"/>
    <n v="307"/>
    <n v="204"/>
    <n v="34"/>
    <n v="10"/>
    <n v="53"/>
    <n v="18"/>
    <n v="111"/>
    <n v="99"/>
    <n v="20"/>
    <n v="30"/>
    <n v="7"/>
    <n v="6"/>
    <n v="41"/>
    <n v="82"/>
    <n v="41"/>
    <n v="2"/>
    <n v="1"/>
    <n v="3"/>
    <n v="1"/>
    <n v="0"/>
    <n v="1"/>
    <n v="1"/>
    <n v="2069"/>
    <n v="1531"/>
    <n v="0"/>
    <n v="6"/>
    <n v="0"/>
    <n v="7"/>
    <m/>
    <n v="14"/>
    <n v="10"/>
    <n v="3"/>
    <n v="0"/>
    <m/>
  </r>
  <r>
    <n v="270930006"/>
    <n v="4"/>
    <n v="2007"/>
    <d v="2007-09-30T00:00:00"/>
    <s v="SUN"/>
    <s v="STL"/>
    <s v="DAL"/>
    <s v="DALvSTL"/>
    <x v="0"/>
    <n v="7"/>
    <n v="35"/>
    <n v="28"/>
    <s v="Texas Stadium, Irving, TX"/>
    <d v="2014-10-02T13:00:00"/>
    <s v="FOX"/>
    <n v="62866"/>
    <n v="0"/>
    <n v="3"/>
    <n v="3"/>
    <n v="0"/>
    <n v="12"/>
    <n v="28"/>
    <n v="3"/>
    <n v="8"/>
    <n v="12"/>
    <n v="13"/>
    <n v="0"/>
    <n v="0"/>
    <n v="0"/>
    <n v="0"/>
    <n v="187"/>
    <n v="502"/>
    <n v="125"/>
    <n v="331"/>
    <n v="14"/>
    <n v="21"/>
    <n v="30"/>
    <n v="33"/>
    <n v="62"/>
    <n v="171"/>
    <n v="21"/>
    <n v="33"/>
    <n v="7"/>
    <n v="2"/>
    <n v="50"/>
    <n v="60"/>
    <n v="10"/>
    <n v="1"/>
    <n v="1"/>
    <n v="2"/>
    <n v="0"/>
    <n v="0"/>
    <n v="1"/>
    <n v="1"/>
    <n v="1631"/>
    <n v="1969"/>
    <n v="0"/>
    <n v="7"/>
    <n v="0"/>
    <n v="0"/>
    <m/>
    <n v="0"/>
    <n v="14"/>
    <n v="21"/>
    <n v="0"/>
    <m/>
  </r>
  <r>
    <n v="270930008"/>
    <n v="4"/>
    <n v="2007"/>
    <d v="2007-09-30T00:00:00"/>
    <s v="SUN"/>
    <s v="CHI"/>
    <s v="DET"/>
    <s v="CHIvDET"/>
    <x v="0"/>
    <n v="27"/>
    <n v="37"/>
    <n v="10"/>
    <s v="Ford Field, Detroit, MI"/>
    <d v="2014-10-02T13:00:00"/>
    <s v="FOX"/>
    <n v="60811"/>
    <n v="1"/>
    <n v="2"/>
    <n v="2"/>
    <n v="1"/>
    <n v="22"/>
    <n v="19"/>
    <n v="7"/>
    <n v="2"/>
    <n v="18"/>
    <n v="10"/>
    <n v="1"/>
    <n v="0"/>
    <n v="1"/>
    <n v="0"/>
    <n v="303"/>
    <n v="310"/>
    <n v="234"/>
    <n v="215"/>
    <n v="34"/>
    <n v="20"/>
    <n v="52"/>
    <n v="24"/>
    <n v="69"/>
    <n v="95"/>
    <n v="22"/>
    <n v="25"/>
    <n v="14"/>
    <n v="9"/>
    <n v="102"/>
    <n v="161"/>
    <n v="59"/>
    <n v="3"/>
    <n v="2"/>
    <n v="5"/>
    <n v="0"/>
    <n v="2"/>
    <n v="3"/>
    <n v="0"/>
    <n v="1823"/>
    <n v="1777"/>
    <n v="0"/>
    <n v="7"/>
    <n v="6"/>
    <n v="14"/>
    <m/>
    <n v="3"/>
    <n v="0"/>
    <n v="0"/>
    <n v="34"/>
    <m/>
  </r>
  <r>
    <n v="270930011"/>
    <n v="4"/>
    <n v="2007"/>
    <d v="2007-09-30T00:00:00"/>
    <s v="SUN"/>
    <s v="DEN"/>
    <s v="IND"/>
    <s v="DENvIND"/>
    <x v="0"/>
    <n v="20"/>
    <n v="38"/>
    <n v="18"/>
    <s v=""/>
    <d v="2014-10-02T16:15:00"/>
    <s v="CBS"/>
    <n v="57274"/>
    <n v="2"/>
    <n v="1"/>
    <n v="3"/>
    <n v="0"/>
    <n v="22"/>
    <n v="30"/>
    <n v="6"/>
    <n v="6"/>
    <n v="10"/>
    <n v="10"/>
    <n v="0"/>
    <n v="0"/>
    <n v="0"/>
    <n v="0"/>
    <n v="354"/>
    <n v="419"/>
    <n v="131"/>
    <n v="193"/>
    <n v="13"/>
    <n v="20"/>
    <n v="21"/>
    <n v="27"/>
    <n v="223"/>
    <n v="226"/>
    <n v="36"/>
    <n v="37"/>
    <n v="4"/>
    <n v="2"/>
    <n v="32"/>
    <n v="42"/>
    <n v="10"/>
    <n v="2"/>
    <n v="0"/>
    <n v="2"/>
    <n v="1"/>
    <n v="0"/>
    <n v="1"/>
    <n v="0"/>
    <n v="1752"/>
    <n v="1848"/>
    <n v="10"/>
    <n v="3"/>
    <n v="7"/>
    <n v="0"/>
    <m/>
    <n v="0"/>
    <n v="14"/>
    <n v="14"/>
    <n v="10"/>
    <m/>
  </r>
  <r>
    <n v="270930015"/>
    <n v="4"/>
    <n v="2007"/>
    <d v="2007-09-30T00:00:00"/>
    <s v="SUN"/>
    <s v="OAK"/>
    <s v="MIA"/>
    <s v="MIAvOAK"/>
    <x v="0"/>
    <n v="35"/>
    <n v="17"/>
    <n v="18"/>
    <s v=""/>
    <d v="2014-10-02T13:00:00"/>
    <s v="CBS"/>
    <m/>
    <n v="1"/>
    <n v="2"/>
    <n v="0"/>
    <n v="3"/>
    <n v="21"/>
    <n v="13"/>
    <n v="9"/>
    <n v="3"/>
    <n v="15"/>
    <n v="11"/>
    <n v="2"/>
    <n v="2"/>
    <n v="3"/>
    <n v="2"/>
    <n v="369"/>
    <n v="278"/>
    <n v="70"/>
    <n v="137"/>
    <n v="5"/>
    <n v="14"/>
    <n v="12"/>
    <n v="25"/>
    <n v="299"/>
    <n v="141"/>
    <n v="49"/>
    <n v="20"/>
    <n v="2"/>
    <n v="5"/>
    <n v="15"/>
    <n v="49"/>
    <n v="34"/>
    <n v="1"/>
    <n v="2"/>
    <n v="3"/>
    <n v="1"/>
    <n v="0"/>
    <n v="0"/>
    <n v="2"/>
    <n v="2107"/>
    <n v="1493"/>
    <n v="14"/>
    <n v="0"/>
    <n v="7"/>
    <n v="14"/>
    <m/>
    <n v="0"/>
    <n v="7"/>
    <n v="10"/>
    <n v="0"/>
    <m/>
  </r>
  <r>
    <n v="270930016"/>
    <n v="4"/>
    <n v="2007"/>
    <d v="2007-09-30T00:00:00"/>
    <s v="SUN"/>
    <s v="GB"/>
    <s v="MIN"/>
    <s v="GBvMIN"/>
    <x v="0"/>
    <n v="23"/>
    <n v="16"/>
    <n v="7"/>
    <s v=""/>
    <d v="2014-10-02T13:00:00"/>
    <s v="FOX"/>
    <n v="63779"/>
    <n v="3"/>
    <n v="0"/>
    <n v="1"/>
    <n v="2"/>
    <n v="20"/>
    <n v="20"/>
    <n v="7"/>
    <n v="5"/>
    <n v="14"/>
    <n v="15"/>
    <n v="1"/>
    <n v="1"/>
    <n v="1"/>
    <n v="1"/>
    <n v="384"/>
    <n v="382"/>
    <n v="338"/>
    <n v="227"/>
    <n v="32"/>
    <n v="21"/>
    <n v="45"/>
    <n v="39"/>
    <n v="46"/>
    <n v="155"/>
    <n v="20"/>
    <n v="22"/>
    <n v="6"/>
    <n v="7"/>
    <n v="40"/>
    <n v="80"/>
    <n v="40"/>
    <n v="2"/>
    <n v="2"/>
    <n v="4"/>
    <n v="2"/>
    <n v="1"/>
    <n v="0"/>
    <n v="1"/>
    <n v="1858"/>
    <n v="1742"/>
    <n v="7"/>
    <n v="3"/>
    <n v="3"/>
    <n v="10"/>
    <m/>
    <n v="0"/>
    <n v="6"/>
    <n v="3"/>
    <n v="7"/>
    <m/>
  </r>
  <r>
    <n v="270930019"/>
    <n v="4"/>
    <n v="2007"/>
    <d v="2007-09-30T00:00:00"/>
    <s v="SUN"/>
    <s v="PHI"/>
    <s v="NYG"/>
    <s v="NYGvPHI"/>
    <x v="1"/>
    <n v="3"/>
    <n v="16"/>
    <n v="13"/>
    <s v="Giants Stadium, East Rutherford, NJ"/>
    <d v="2014-10-02T20:15:00"/>
    <s v="NBC"/>
    <n v="78862"/>
    <n v="1"/>
    <n v="2"/>
    <n v="1"/>
    <n v="2"/>
    <n v="16"/>
    <n v="16"/>
    <n v="5"/>
    <n v="3"/>
    <n v="16"/>
    <n v="11"/>
    <n v="0"/>
    <n v="0"/>
    <n v="1"/>
    <n v="0"/>
    <n v="190"/>
    <n v="212"/>
    <n v="76"/>
    <n v="129"/>
    <n v="15"/>
    <n v="14"/>
    <n v="31"/>
    <n v="26"/>
    <n v="114"/>
    <n v="83"/>
    <n v="23"/>
    <n v="27"/>
    <n v="15"/>
    <n v="4"/>
    <n v="132"/>
    <n v="159"/>
    <n v="27"/>
    <n v="1"/>
    <n v="1"/>
    <n v="2"/>
    <n v="1"/>
    <n v="0"/>
    <n v="0"/>
    <n v="1"/>
    <n v="1826"/>
    <n v="1774"/>
    <n v="0"/>
    <n v="0"/>
    <n v="0"/>
    <n v="3"/>
    <m/>
    <n v="0"/>
    <n v="7"/>
    <n v="9"/>
    <n v="0"/>
    <m/>
  </r>
  <r>
    <n v="270930022"/>
    <n v="4"/>
    <n v="2007"/>
    <d v="2007-09-30T00:00:00"/>
    <s v="SUN"/>
    <s v="PIT"/>
    <s v="ARI"/>
    <s v="ARIvPIT"/>
    <x v="0"/>
    <n v="14"/>
    <n v="21"/>
    <n v="7"/>
    <s v="U of Phoenix Stadium, Glendale, AZ"/>
    <d v="2014-10-02T16:15:00"/>
    <s v="CBS"/>
    <n v="64844"/>
    <n v="3"/>
    <n v="0"/>
    <n v="1"/>
    <n v="2"/>
    <n v="17"/>
    <n v="19"/>
    <n v="5"/>
    <n v="7"/>
    <n v="15"/>
    <n v="14"/>
    <n v="1"/>
    <n v="1"/>
    <n v="1"/>
    <n v="1"/>
    <n v="282"/>
    <n v="301"/>
    <n v="205"/>
    <n v="215"/>
    <n v="17"/>
    <n v="21"/>
    <n v="32"/>
    <n v="35"/>
    <n v="77"/>
    <n v="86"/>
    <n v="26"/>
    <n v="25"/>
    <n v="11"/>
    <n v="5"/>
    <n v="72"/>
    <n v="102"/>
    <n v="30"/>
    <n v="2"/>
    <n v="2"/>
    <n v="4"/>
    <n v="0"/>
    <n v="2"/>
    <n v="2"/>
    <n v="0"/>
    <n v="1932"/>
    <n v="1668"/>
    <n v="7"/>
    <n v="0"/>
    <n v="0"/>
    <n v="7"/>
    <m/>
    <n v="0"/>
    <n v="0"/>
    <n v="7"/>
    <n v="14"/>
    <m/>
  </r>
  <r>
    <n v="270930024"/>
    <n v="4"/>
    <n v="2007"/>
    <d v="2007-09-30T00:00:00"/>
    <s v="SUN"/>
    <s v="KC"/>
    <s v="SD"/>
    <s v="KCvSD"/>
    <x v="0"/>
    <n v="30"/>
    <n v="16"/>
    <n v="14"/>
    <s v="Qualcomm Stadium, San Diego, CA"/>
    <d v="2014-10-02T16:15:00"/>
    <s v="CBS"/>
    <n v="65175"/>
    <n v="1"/>
    <n v="2"/>
    <n v="1"/>
    <n v="2"/>
    <n v="17"/>
    <n v="19"/>
    <n v="4"/>
    <n v="3"/>
    <n v="11"/>
    <n v="12"/>
    <n v="0"/>
    <n v="0"/>
    <n v="0"/>
    <n v="1"/>
    <n v="390"/>
    <n v="333"/>
    <n v="264"/>
    <n v="200"/>
    <n v="17"/>
    <n v="21"/>
    <n v="29"/>
    <n v="42"/>
    <n v="126"/>
    <n v="133"/>
    <n v="28"/>
    <n v="24"/>
    <n v="4"/>
    <n v="4"/>
    <n v="28"/>
    <n v="49"/>
    <n v="21"/>
    <n v="2"/>
    <n v="4"/>
    <n v="6"/>
    <n v="0"/>
    <n v="2"/>
    <n v="2"/>
    <n v="2"/>
    <n v="1805"/>
    <n v="1795"/>
    <n v="0"/>
    <n v="6"/>
    <n v="10"/>
    <n v="14"/>
    <m/>
    <n v="10"/>
    <n v="6"/>
    <n v="0"/>
    <n v="0"/>
    <m/>
  </r>
  <r>
    <n v="270930025"/>
    <n v="4"/>
    <n v="2007"/>
    <d v="2007-09-30T00:00:00"/>
    <s v="SUN"/>
    <s v="SEA"/>
    <s v="SF"/>
    <s v="SEAvSF"/>
    <x v="0"/>
    <n v="23"/>
    <n v="3"/>
    <n v="20"/>
    <s v="Monster Park, San Francisco, CA"/>
    <d v="2014-10-02T16:05:00"/>
    <s v="FOX"/>
    <n v="67651"/>
    <n v="2"/>
    <n v="1"/>
    <n v="2"/>
    <n v="1"/>
    <n v="17"/>
    <n v="9"/>
    <n v="5"/>
    <n v="2"/>
    <n v="17"/>
    <n v="14"/>
    <n v="0"/>
    <n v="0"/>
    <n v="0"/>
    <n v="1"/>
    <n v="371"/>
    <n v="184"/>
    <n v="278"/>
    <n v="75"/>
    <n v="23"/>
    <n v="12"/>
    <n v="32"/>
    <n v="34"/>
    <n v="93"/>
    <n v="109"/>
    <n v="37"/>
    <n v="19"/>
    <n v="3"/>
    <n v="9"/>
    <n v="15"/>
    <n v="80"/>
    <n v="65"/>
    <n v="1"/>
    <n v="3"/>
    <n v="4"/>
    <n v="0"/>
    <n v="1"/>
    <n v="1"/>
    <n v="2"/>
    <n v="2170"/>
    <n v="1430"/>
    <n v="0"/>
    <n v="13"/>
    <n v="7"/>
    <n v="3"/>
    <m/>
    <n v="0"/>
    <n v="0"/>
    <n v="3"/>
    <n v="0"/>
    <m/>
  </r>
  <r>
    <n v="270930029"/>
    <n v="4"/>
    <n v="2007"/>
    <d v="2007-09-30T00:00:00"/>
    <s v="SUN"/>
    <s v="TB"/>
    <s v="CAR"/>
    <s v="CARvTB"/>
    <x v="0"/>
    <n v="20"/>
    <n v="7"/>
    <n v="13"/>
    <s v="Bank of America Stadium, Charlotte, NC"/>
    <d v="2014-10-02T16:05:00"/>
    <s v="FOX"/>
    <n v="73707"/>
    <n v="2"/>
    <n v="1"/>
    <n v="2"/>
    <n v="1"/>
    <n v="22"/>
    <n v="13"/>
    <n v="5"/>
    <n v="6"/>
    <n v="13"/>
    <n v="18"/>
    <n v="0"/>
    <n v="1"/>
    <n v="1"/>
    <n v="2"/>
    <n v="365"/>
    <n v="236"/>
    <n v="176"/>
    <n v="137"/>
    <n v="15"/>
    <n v="19"/>
    <n v="25"/>
    <n v="41"/>
    <n v="189"/>
    <n v="99"/>
    <n v="42"/>
    <n v="23"/>
    <n v="1"/>
    <n v="7"/>
    <n v="5"/>
    <n v="70"/>
    <n v="65"/>
    <n v="1"/>
    <n v="2"/>
    <n v="3"/>
    <n v="1"/>
    <n v="1"/>
    <n v="0"/>
    <n v="1"/>
    <n v="2080"/>
    <n v="1520"/>
    <n v="14"/>
    <n v="3"/>
    <n v="0"/>
    <n v="3"/>
    <m/>
    <n v="0"/>
    <n v="0"/>
    <n v="0"/>
    <n v="7"/>
    <m/>
  </r>
  <r>
    <n v="271001004"/>
    <n v="4"/>
    <n v="2007"/>
    <d v="2007-10-01T00:00:00"/>
    <s v="MON"/>
    <s v="NE"/>
    <s v="CIN"/>
    <s v="CINvNE"/>
    <x v="0"/>
    <n v="34"/>
    <n v="13"/>
    <n v="21"/>
    <s v="Paul Brown Stadium, Cincinnati, OH"/>
    <d v="2014-10-02T20:30:00"/>
    <s v="ESPN"/>
    <n v="66113"/>
    <n v="3"/>
    <n v="0"/>
    <n v="1"/>
    <n v="2"/>
    <n v="25"/>
    <n v="17"/>
    <n v="7"/>
    <n v="0"/>
    <n v="12"/>
    <n v="7"/>
    <n v="1"/>
    <n v="1"/>
    <n v="1"/>
    <n v="1"/>
    <n v="404"/>
    <n v="283"/>
    <n v="231"/>
    <n v="226"/>
    <n v="25"/>
    <n v="21"/>
    <n v="32"/>
    <n v="35"/>
    <n v="173"/>
    <n v="57"/>
    <n v="34"/>
    <n v="15"/>
    <n v="3"/>
    <n v="8"/>
    <n v="20"/>
    <n v="85"/>
    <n v="65"/>
    <n v="1"/>
    <n v="2"/>
    <n v="3"/>
    <n v="0"/>
    <n v="0"/>
    <n v="1"/>
    <n v="2"/>
    <n v="2244"/>
    <n v="1356"/>
    <n v="10"/>
    <n v="7"/>
    <n v="7"/>
    <n v="10"/>
    <m/>
    <n v="0"/>
    <n v="7"/>
    <n v="3"/>
    <n v="3"/>
    <m/>
  </r>
  <r>
    <n v="271007007"/>
    <n v="5"/>
    <n v="2007"/>
    <d v="2007-10-07T00:00:00"/>
    <s v="SUN"/>
    <s v="SD"/>
    <s v="DEN"/>
    <s v="DENvSD"/>
    <x v="0"/>
    <n v="41"/>
    <n v="3"/>
    <n v="38"/>
    <s v="Invesco Field, Denver, CO"/>
    <d v="2014-10-02T16:15:00"/>
    <s v="CBS"/>
    <m/>
    <n v="1"/>
    <n v="3"/>
    <n v="2"/>
    <n v="2"/>
    <n v="20"/>
    <n v="17"/>
    <n v="6"/>
    <n v="6"/>
    <n v="10"/>
    <n v="13"/>
    <n v="0"/>
    <n v="0"/>
    <n v="0"/>
    <n v="3"/>
    <n v="484"/>
    <n v="296"/>
    <n v="270"/>
    <n v="224"/>
    <n v="13"/>
    <n v="23"/>
    <n v="18"/>
    <n v="36"/>
    <n v="214"/>
    <n v="72"/>
    <n v="37"/>
    <n v="20"/>
    <n v="6"/>
    <n v="3"/>
    <n v="45"/>
    <n v="63"/>
    <n v="18"/>
    <n v="0"/>
    <n v="3"/>
    <n v="3"/>
    <n v="0"/>
    <n v="2"/>
    <n v="0"/>
    <n v="1"/>
    <n v="1973"/>
    <n v="1627"/>
    <n v="14"/>
    <n v="6"/>
    <n v="14"/>
    <n v="7"/>
    <m/>
    <n v="0"/>
    <n v="3"/>
    <n v="0"/>
    <n v="0"/>
    <m/>
  </r>
  <r>
    <n v="271007009"/>
    <n v="5"/>
    <n v="2007"/>
    <d v="2007-10-07T00:00:00"/>
    <s v="SUN"/>
    <s v="CHI"/>
    <s v="GB"/>
    <s v="CHIvGB"/>
    <x v="1"/>
    <n v="27"/>
    <n v="20"/>
    <n v="7"/>
    <s v="Lambeau Field, Green Bay, WI"/>
    <d v="2014-10-02T20:15:00"/>
    <s v="NBC"/>
    <n v="70904"/>
    <n v="1"/>
    <n v="3"/>
    <n v="4"/>
    <n v="0"/>
    <n v="16"/>
    <n v="18"/>
    <n v="3"/>
    <n v="6"/>
    <n v="14"/>
    <n v="14"/>
    <n v="0"/>
    <n v="0"/>
    <n v="0"/>
    <n v="0"/>
    <n v="285"/>
    <n v="439"/>
    <n v="203"/>
    <n v="318"/>
    <n v="15"/>
    <n v="29"/>
    <n v="25"/>
    <n v="40"/>
    <n v="82"/>
    <n v="121"/>
    <n v="33"/>
    <n v="22"/>
    <n v="6"/>
    <n v="12"/>
    <n v="40"/>
    <n v="133"/>
    <n v="93"/>
    <n v="1"/>
    <n v="5"/>
    <n v="6"/>
    <n v="0"/>
    <n v="3"/>
    <n v="1"/>
    <n v="2"/>
    <n v="1770"/>
    <n v="1830"/>
    <n v="0"/>
    <n v="7"/>
    <n v="10"/>
    <n v="10"/>
    <m/>
    <n v="7"/>
    <n v="10"/>
    <n v="3"/>
    <n v="0"/>
    <m/>
  </r>
  <r>
    <n v="271007010"/>
    <n v="5"/>
    <n v="2007"/>
    <d v="2007-10-07T00:00:00"/>
    <s v="SUN"/>
    <s v="ATL"/>
    <s v="TEN"/>
    <s v="ATLvTEN"/>
    <x v="0"/>
    <n v="13"/>
    <n v="20"/>
    <n v="7"/>
    <s v="LP Field, Nashville, TN"/>
    <d v="2014-10-02T13:00:00"/>
    <s v="FOX"/>
    <n v="69143"/>
    <n v="1"/>
    <n v="3"/>
    <n v="2"/>
    <n v="1"/>
    <n v="9"/>
    <n v="20"/>
    <n v="4"/>
    <n v="6"/>
    <n v="18"/>
    <n v="13"/>
    <n v="1"/>
    <n v="0"/>
    <n v="2"/>
    <n v="2"/>
    <n v="198"/>
    <n v="249"/>
    <n v="99"/>
    <n v="157"/>
    <n v="18"/>
    <n v="20"/>
    <n v="39"/>
    <n v="33"/>
    <n v="99"/>
    <n v="92"/>
    <n v="22"/>
    <n v="32"/>
    <n v="8"/>
    <n v="6"/>
    <n v="66"/>
    <n v="106"/>
    <n v="40"/>
    <n v="2"/>
    <n v="5"/>
    <n v="7"/>
    <n v="0"/>
    <n v="2"/>
    <n v="2"/>
    <n v="3"/>
    <n v="1811"/>
    <n v="1789"/>
    <n v="7"/>
    <n v="3"/>
    <n v="3"/>
    <n v="0"/>
    <m/>
    <n v="7"/>
    <n v="3"/>
    <n v="10"/>
    <n v="0"/>
    <m/>
  </r>
  <r>
    <n v="271007011"/>
    <n v="5"/>
    <n v="2007"/>
    <d v="2007-10-07T00:00:00"/>
    <s v="SUN"/>
    <s v="TB"/>
    <s v="IND"/>
    <s v="INDvTB"/>
    <x v="0"/>
    <n v="14"/>
    <n v="33"/>
    <n v="19"/>
    <s v=""/>
    <d v="2014-10-02T16:05:00"/>
    <s v="FOX"/>
    <n v="57202"/>
    <n v="3"/>
    <n v="1"/>
    <n v="4"/>
    <n v="0"/>
    <n v="12"/>
    <n v="28"/>
    <n v="4"/>
    <n v="12"/>
    <n v="9"/>
    <n v="16"/>
    <n v="0"/>
    <n v="1"/>
    <n v="0"/>
    <n v="1"/>
    <n v="177"/>
    <n v="400"/>
    <n v="160"/>
    <n v="253"/>
    <n v="21"/>
    <n v="29"/>
    <n v="27"/>
    <n v="37"/>
    <n v="17"/>
    <n v="147"/>
    <n v="12"/>
    <n v="40"/>
    <n v="3"/>
    <n v="2"/>
    <n v="21"/>
    <n v="36"/>
    <n v="15"/>
    <n v="1"/>
    <n v="1"/>
    <n v="2"/>
    <n v="0"/>
    <n v="0"/>
    <n v="1"/>
    <n v="1"/>
    <n v="1305"/>
    <n v="2295"/>
    <n v="0"/>
    <n v="7"/>
    <n v="0"/>
    <n v="7"/>
    <m/>
    <n v="7"/>
    <n v="9"/>
    <n v="7"/>
    <n v="10"/>
    <m/>
  </r>
  <r>
    <n v="271007012"/>
    <n v="5"/>
    <n v="2007"/>
    <d v="2007-10-07T00:00:00"/>
    <s v="SUN"/>
    <s v="JAX"/>
    <s v="KC"/>
    <s v="JAXvKC"/>
    <x v="0"/>
    <n v="17"/>
    <n v="7"/>
    <n v="10"/>
    <s v="Arrowhead Stadium, Kansas City, MO"/>
    <d v="2014-10-02T13:00:00"/>
    <s v="CBS"/>
    <n v="76917"/>
    <n v="2"/>
    <n v="1"/>
    <n v="2"/>
    <n v="2"/>
    <n v="20"/>
    <n v="14"/>
    <n v="8"/>
    <n v="4"/>
    <n v="15"/>
    <n v="14"/>
    <n v="0"/>
    <n v="2"/>
    <n v="1"/>
    <n v="2"/>
    <n v="357"/>
    <n v="271"/>
    <n v="201"/>
    <n v="261"/>
    <n v="20"/>
    <n v="25"/>
    <n v="27"/>
    <n v="43"/>
    <n v="156"/>
    <n v="10"/>
    <n v="35"/>
    <n v="10"/>
    <n v="5"/>
    <n v="3"/>
    <n v="30"/>
    <n v="55"/>
    <n v="25"/>
    <n v="0"/>
    <n v="1"/>
    <n v="1"/>
    <n v="0"/>
    <n v="0"/>
    <n v="0"/>
    <n v="1"/>
    <n v="2203"/>
    <n v="1397"/>
    <n v="3"/>
    <n v="7"/>
    <n v="0"/>
    <n v="7"/>
    <m/>
    <n v="0"/>
    <n v="0"/>
    <n v="0"/>
    <n v="7"/>
    <m/>
  </r>
  <r>
    <n v="271007014"/>
    <n v="5"/>
    <n v="2007"/>
    <d v="2007-10-07T00:00:00"/>
    <s v="SUN"/>
    <s v="ARI"/>
    <s v="STL"/>
    <s v="ARIvSTL"/>
    <x v="0"/>
    <n v="34"/>
    <n v="31"/>
    <n v="3"/>
    <s v="Edward Jones Dome, St. Louis, MO"/>
    <d v="2014-10-02T13:00:00"/>
    <s v="FOX"/>
    <n v="61788"/>
    <n v="2"/>
    <n v="2"/>
    <n v="0"/>
    <n v="4"/>
    <n v="24"/>
    <n v="24"/>
    <n v="5"/>
    <n v="5"/>
    <n v="13"/>
    <n v="13"/>
    <n v="1"/>
    <n v="0"/>
    <n v="1"/>
    <n v="0"/>
    <n v="383"/>
    <n v="375"/>
    <n v="281"/>
    <n v="252"/>
    <n v="21"/>
    <n v="24"/>
    <n v="41"/>
    <n v="43"/>
    <n v="102"/>
    <n v="123"/>
    <n v="31"/>
    <n v="23"/>
    <n v="11"/>
    <n v="9"/>
    <n v="98"/>
    <n v="184"/>
    <n v="86"/>
    <n v="2"/>
    <n v="3"/>
    <n v="5"/>
    <n v="0"/>
    <n v="0"/>
    <n v="2"/>
    <n v="3"/>
    <n v="1851"/>
    <n v="1749"/>
    <n v="3"/>
    <n v="14"/>
    <n v="3"/>
    <n v="14"/>
    <m/>
    <n v="3"/>
    <n v="10"/>
    <n v="7"/>
    <n v="11"/>
    <m/>
  </r>
  <r>
    <n v="271007017"/>
    <n v="5"/>
    <n v="2007"/>
    <d v="2007-10-07T00:00:00"/>
    <s v="SUN"/>
    <s v="CLE"/>
    <s v="NE"/>
    <s v="CLEvNE"/>
    <x v="0"/>
    <n v="17"/>
    <n v="34"/>
    <n v="17"/>
    <s v="Gillette Stadium, Foxboro, MA"/>
    <d v="2014-10-02T13:00:00"/>
    <s v="CBS"/>
    <n v="68756"/>
    <n v="2"/>
    <n v="2"/>
    <n v="4"/>
    <n v="0"/>
    <n v="22"/>
    <n v="23"/>
    <n v="3"/>
    <n v="2"/>
    <n v="11"/>
    <n v="12"/>
    <n v="0"/>
    <n v="1"/>
    <n v="1"/>
    <n v="2"/>
    <n v="353"/>
    <n v="412"/>
    <n v="261"/>
    <n v="265"/>
    <n v="22"/>
    <n v="22"/>
    <n v="43"/>
    <n v="38"/>
    <n v="92"/>
    <n v="147"/>
    <n v="21"/>
    <n v="32"/>
    <n v="7"/>
    <n v="6"/>
    <n v="40"/>
    <n v="92"/>
    <n v="52"/>
    <n v="4"/>
    <n v="0"/>
    <n v="4"/>
    <n v="1"/>
    <n v="0"/>
    <n v="3"/>
    <n v="0"/>
    <n v="1653"/>
    <n v="1947"/>
    <n v="0"/>
    <n v="0"/>
    <n v="3"/>
    <n v="14"/>
    <m/>
    <n v="10"/>
    <n v="10"/>
    <n v="0"/>
    <n v="14"/>
    <m/>
  </r>
  <r>
    <n v="271007018"/>
    <n v="5"/>
    <n v="2007"/>
    <d v="2007-10-07T00:00:00"/>
    <s v="SUN"/>
    <s v="CAR"/>
    <s v="NO"/>
    <s v="CARvNO"/>
    <x v="0"/>
    <n v="16"/>
    <n v="13"/>
    <n v="3"/>
    <s v="Mercedes-Benz Superdome, New Orleans, LA"/>
    <d v="2014-10-02T13:00:00"/>
    <s v="FOX"/>
    <n v="70001"/>
    <n v="2"/>
    <n v="2"/>
    <n v="0"/>
    <n v="3"/>
    <n v="12"/>
    <n v="23"/>
    <n v="5"/>
    <n v="8"/>
    <n v="11"/>
    <n v="16"/>
    <n v="0"/>
    <n v="2"/>
    <n v="0"/>
    <n v="2"/>
    <n v="243"/>
    <n v="341"/>
    <n v="155"/>
    <n v="252"/>
    <n v="11"/>
    <n v="29"/>
    <n v="19"/>
    <n v="47"/>
    <n v="88"/>
    <n v="89"/>
    <n v="28"/>
    <n v="28"/>
    <n v="7"/>
    <n v="5"/>
    <n v="59"/>
    <n v="94"/>
    <n v="35"/>
    <n v="1"/>
    <n v="2"/>
    <n v="3"/>
    <n v="0"/>
    <n v="0"/>
    <n v="1"/>
    <n v="2"/>
    <n v="1487"/>
    <n v="2113"/>
    <n v="3"/>
    <n v="3"/>
    <n v="0"/>
    <n v="10"/>
    <m/>
    <n v="3"/>
    <n v="3"/>
    <n v="7"/>
    <n v="0"/>
    <m/>
  </r>
  <r>
    <n v="271007019"/>
    <n v="5"/>
    <n v="2007"/>
    <d v="2007-10-07T00:00:00"/>
    <s v="SUN"/>
    <s v="NYJ"/>
    <s v="NYG"/>
    <s v="NYGvNYJ"/>
    <x v="0"/>
    <n v="24"/>
    <n v="35"/>
    <n v="11"/>
    <s v="Giants Stadium, East Rutherford, NJ"/>
    <d v="2014-10-02T13:00:00"/>
    <s v="CBS"/>
    <n v="78809"/>
    <n v="1"/>
    <n v="3"/>
    <n v="2"/>
    <n v="2"/>
    <n v="16"/>
    <n v="21"/>
    <n v="9"/>
    <n v="5"/>
    <n v="15"/>
    <n v="12"/>
    <n v="0"/>
    <n v="1"/>
    <n v="1"/>
    <n v="1"/>
    <n v="277"/>
    <n v="374"/>
    <n v="222"/>
    <n v="186"/>
    <n v="21"/>
    <n v="13"/>
    <n v="36"/>
    <n v="25"/>
    <n v="55"/>
    <n v="188"/>
    <n v="25"/>
    <n v="39"/>
    <n v="6"/>
    <n v="3"/>
    <n v="40"/>
    <n v="77"/>
    <n v="37"/>
    <n v="3"/>
    <n v="2"/>
    <n v="5"/>
    <n v="0"/>
    <n v="1"/>
    <n v="3"/>
    <n v="1"/>
    <n v="1575"/>
    <n v="2025"/>
    <n v="7"/>
    <n v="10"/>
    <n v="7"/>
    <n v="0"/>
    <m/>
    <n v="0"/>
    <n v="7"/>
    <n v="14"/>
    <n v="14"/>
    <m/>
  </r>
  <r>
    <n v="271007023"/>
    <n v="5"/>
    <n v="2007"/>
    <d v="2007-10-07T00:00:00"/>
    <s v="SUN"/>
    <s v="SEA"/>
    <s v="PIT"/>
    <s v="PITvSEA"/>
    <x v="0"/>
    <n v="0"/>
    <n v="21"/>
    <n v="21"/>
    <s v="Heinz Field, Pittsburgh, PA"/>
    <d v="2014-10-02T13:00:00"/>
    <s v="FOX"/>
    <n v="64478"/>
    <n v="3"/>
    <n v="1"/>
    <n v="3"/>
    <n v="1"/>
    <n v="8"/>
    <n v="19"/>
    <n v="4"/>
    <n v="8"/>
    <n v="13"/>
    <n v="15"/>
    <n v="0"/>
    <n v="0"/>
    <n v="0"/>
    <n v="0"/>
    <n v="144"/>
    <n v="342"/>
    <n v="106"/>
    <n v="179"/>
    <n v="14"/>
    <n v="18"/>
    <n v="30"/>
    <n v="22"/>
    <n v="38"/>
    <n v="163"/>
    <n v="13"/>
    <n v="41"/>
    <n v="4"/>
    <n v="6"/>
    <n v="25"/>
    <n v="89"/>
    <n v="64"/>
    <n v="1"/>
    <n v="0"/>
    <n v="1"/>
    <n v="0"/>
    <n v="0"/>
    <n v="1"/>
    <n v="0"/>
    <n v="1155"/>
    <n v="2445"/>
    <n v="0"/>
    <n v="0"/>
    <n v="0"/>
    <n v="0"/>
    <m/>
    <n v="0"/>
    <n v="7"/>
    <n v="7"/>
    <n v="7"/>
    <m/>
  </r>
  <r>
    <n v="271007025"/>
    <n v="5"/>
    <n v="2007"/>
    <d v="2007-10-07T00:00:00"/>
    <s v="SUN"/>
    <s v="BAL"/>
    <s v="SF"/>
    <s v="BALvSF"/>
    <x v="0"/>
    <n v="9"/>
    <n v="7"/>
    <n v="2"/>
    <s v="Monster Park, San Francisco, CA"/>
    <d v="2014-10-02T16:15:00"/>
    <s v="CBS"/>
    <n v="67885"/>
    <n v="2"/>
    <n v="2"/>
    <n v="2"/>
    <n v="2"/>
    <n v="19"/>
    <n v="6"/>
    <n v="7"/>
    <n v="3"/>
    <n v="19"/>
    <n v="12"/>
    <n v="1"/>
    <n v="0"/>
    <n v="1"/>
    <n v="0"/>
    <n v="315"/>
    <n v="163"/>
    <n v="214"/>
    <n v="114"/>
    <n v="29"/>
    <n v="12"/>
    <n v="43"/>
    <n v="19"/>
    <n v="101"/>
    <n v="49"/>
    <n v="33"/>
    <n v="19"/>
    <n v="7"/>
    <n v="4"/>
    <n v="40"/>
    <n v="88"/>
    <n v="48"/>
    <n v="0"/>
    <n v="1"/>
    <n v="1"/>
    <n v="0"/>
    <n v="0"/>
    <n v="0"/>
    <n v="1"/>
    <n v="2280"/>
    <n v="1320"/>
    <n v="0"/>
    <n v="6"/>
    <n v="3"/>
    <n v="0"/>
    <m/>
    <n v="0"/>
    <n v="0"/>
    <n v="7"/>
    <n v="0"/>
    <m/>
  </r>
  <r>
    <n v="271007028"/>
    <n v="5"/>
    <n v="2007"/>
    <d v="2007-10-07T00:00:00"/>
    <s v="SUN"/>
    <s v="DET"/>
    <s v="WSH"/>
    <s v="DETvWSH"/>
    <x v="0"/>
    <n v="3"/>
    <n v="34"/>
    <n v="31"/>
    <s v="FedEx Field, Landover, MD"/>
    <d v="2014-10-02T13:00:00"/>
    <s v="FOX"/>
    <n v="88944"/>
    <n v="3"/>
    <n v="1"/>
    <n v="2"/>
    <n v="1"/>
    <n v="11"/>
    <n v="23"/>
    <n v="1"/>
    <n v="5"/>
    <n v="10"/>
    <n v="12"/>
    <n v="1"/>
    <n v="1"/>
    <n v="1"/>
    <n v="1"/>
    <n v="144"/>
    <n v="366"/>
    <n v="76"/>
    <n v="248"/>
    <n v="16"/>
    <n v="23"/>
    <n v="29"/>
    <n v="29"/>
    <n v="68"/>
    <n v="118"/>
    <n v="20"/>
    <n v="35"/>
    <n v="4"/>
    <n v="4"/>
    <n v="20"/>
    <n v="70"/>
    <n v="50"/>
    <n v="2"/>
    <n v="1"/>
    <n v="3"/>
    <n v="0"/>
    <n v="1"/>
    <n v="2"/>
    <n v="0"/>
    <n v="1525"/>
    <n v="2075"/>
    <n v="0"/>
    <n v="0"/>
    <n v="3"/>
    <n v="0"/>
    <m/>
    <n v="0"/>
    <n v="14"/>
    <n v="2"/>
    <n v="18"/>
    <m/>
  </r>
  <r>
    <n v="271007034"/>
    <n v="5"/>
    <n v="2007"/>
    <d v="2007-10-07T00:00:00"/>
    <s v="SUN"/>
    <s v="MIA"/>
    <s v="HOU"/>
    <s v="HOUvMIA"/>
    <x v="0"/>
    <n v="19"/>
    <n v="22"/>
    <n v="3"/>
    <s v="Reliant Stadium, Houston, TX"/>
    <d v="2014-10-02T13:00:00"/>
    <s v="CBS"/>
    <n v="70156"/>
    <n v="0"/>
    <n v="4"/>
    <n v="2"/>
    <n v="2"/>
    <n v="17"/>
    <n v="20"/>
    <n v="5"/>
    <n v="6"/>
    <n v="11"/>
    <n v="12"/>
    <n v="0"/>
    <n v="1"/>
    <n v="0"/>
    <n v="1"/>
    <n v="285"/>
    <n v="352"/>
    <n v="148"/>
    <n v="278"/>
    <n v="16"/>
    <n v="20"/>
    <n v="29"/>
    <n v="34"/>
    <n v="137"/>
    <n v="74"/>
    <n v="25"/>
    <n v="28"/>
    <n v="6"/>
    <n v="6"/>
    <n v="50"/>
    <n v="110"/>
    <n v="60"/>
    <n v="1"/>
    <n v="2"/>
    <n v="3"/>
    <n v="0"/>
    <n v="1"/>
    <n v="1"/>
    <n v="1"/>
    <n v="1730"/>
    <n v="1870"/>
    <n v="10"/>
    <n v="6"/>
    <n v="0"/>
    <n v="3"/>
    <m/>
    <n v="7"/>
    <n v="3"/>
    <n v="6"/>
    <n v="6"/>
    <m/>
  </r>
  <r>
    <n v="271008002"/>
    <n v="5"/>
    <n v="2007"/>
    <d v="2007-10-08T00:00:00"/>
    <s v="MON"/>
    <s v="DAL"/>
    <s v="BUF"/>
    <s v="BUFvDAL"/>
    <x v="0"/>
    <n v="25"/>
    <n v="24"/>
    <n v="1"/>
    <s v="Ralph Wilson Stadium, Buffalo, NY"/>
    <d v="2014-10-02T20:30:00"/>
    <s v="ESPN"/>
    <n v="71575"/>
    <n v="4"/>
    <n v="0"/>
    <n v="1"/>
    <n v="3"/>
    <n v="24"/>
    <n v="14"/>
    <n v="9"/>
    <n v="3"/>
    <n v="15"/>
    <n v="13"/>
    <n v="0"/>
    <n v="1"/>
    <n v="0"/>
    <n v="2"/>
    <n v="385"/>
    <n v="229"/>
    <n v="309"/>
    <n v="148"/>
    <n v="29"/>
    <n v="23"/>
    <n v="50"/>
    <n v="31"/>
    <n v="76"/>
    <n v="81"/>
    <n v="22"/>
    <n v="24"/>
    <n v="5"/>
    <n v="5"/>
    <n v="31"/>
    <n v="80"/>
    <n v="49"/>
    <n v="6"/>
    <n v="1"/>
    <n v="7"/>
    <n v="1"/>
    <n v="0"/>
    <n v="5"/>
    <n v="1"/>
    <n v="1649"/>
    <n v="1951"/>
    <n v="0"/>
    <n v="10"/>
    <n v="3"/>
    <n v="12"/>
    <m/>
    <n v="7"/>
    <n v="10"/>
    <n v="7"/>
    <n v="0"/>
    <m/>
  </r>
  <r>
    <n v="271014003"/>
    <n v="6"/>
    <n v="2007"/>
    <d v="2007-10-14T00:00:00"/>
    <s v="SUN"/>
    <s v="MIN"/>
    <s v="CHI"/>
    <s v="CHIvMIN"/>
    <x v="0"/>
    <n v="34"/>
    <n v="31"/>
    <n v="3"/>
    <s v="Soldier Field, Chicago, IL"/>
    <d v="2014-10-02T13:00:00"/>
    <s v="FOX"/>
    <n v="62174"/>
    <n v="1"/>
    <n v="3"/>
    <n v="2"/>
    <n v="3"/>
    <n v="16"/>
    <n v="20"/>
    <n v="5"/>
    <n v="6"/>
    <n v="16"/>
    <n v="15"/>
    <n v="0"/>
    <n v="0"/>
    <n v="0"/>
    <n v="1"/>
    <n v="444"/>
    <n v="458"/>
    <n v="133"/>
    <n v="375"/>
    <n v="9"/>
    <n v="26"/>
    <n v="23"/>
    <n v="45"/>
    <n v="311"/>
    <n v="83"/>
    <n v="43"/>
    <n v="24"/>
    <n v="2"/>
    <n v="4"/>
    <n v="10"/>
    <n v="38"/>
    <n v="28"/>
    <n v="0"/>
    <n v="4"/>
    <n v="4"/>
    <n v="0"/>
    <n v="2"/>
    <n v="0"/>
    <n v="2"/>
    <n v="1879"/>
    <n v="1721"/>
    <n v="7"/>
    <n v="7"/>
    <n v="7"/>
    <n v="13"/>
    <m/>
    <n v="7"/>
    <n v="7"/>
    <n v="0"/>
    <n v="17"/>
    <m/>
  </r>
  <r>
    <n v="271014005"/>
    <n v="6"/>
    <n v="2007"/>
    <d v="2007-10-14T00:00:00"/>
    <s v="SUN"/>
    <s v="MIA"/>
    <s v="CLE"/>
    <s v="CLEvMIA"/>
    <x v="0"/>
    <n v="31"/>
    <n v="41"/>
    <n v="10"/>
    <s v="Cleveland Browns Stadium, Cleveland, OH"/>
    <d v="2014-10-02T13:00:00"/>
    <s v="CBS"/>
    <n v="73198"/>
    <n v="0"/>
    <n v="5"/>
    <n v="2"/>
    <n v="3"/>
    <n v="24"/>
    <n v="24"/>
    <n v="7"/>
    <n v="8"/>
    <n v="14"/>
    <n v="12"/>
    <n v="2"/>
    <n v="0"/>
    <n v="2"/>
    <n v="0"/>
    <n v="356"/>
    <n v="384"/>
    <n v="246"/>
    <n v="244"/>
    <n v="24"/>
    <n v="18"/>
    <n v="43"/>
    <n v="25"/>
    <n v="110"/>
    <n v="140"/>
    <n v="23"/>
    <n v="35"/>
    <n v="8"/>
    <n v="5"/>
    <n v="90"/>
    <n v="122"/>
    <n v="32"/>
    <n v="2"/>
    <n v="1"/>
    <n v="3"/>
    <n v="0"/>
    <n v="1"/>
    <n v="2"/>
    <n v="0"/>
    <n v="1778"/>
    <n v="1822"/>
    <n v="3"/>
    <n v="7"/>
    <n v="14"/>
    <n v="7"/>
    <m/>
    <n v="14"/>
    <n v="13"/>
    <n v="0"/>
    <n v="14"/>
    <m/>
  </r>
  <r>
    <n v="271014006"/>
    <n v="6"/>
    <n v="2007"/>
    <d v="2007-10-14T00:00:00"/>
    <s v="SUN"/>
    <s v="NE"/>
    <s v="DAL"/>
    <s v="DALvNE"/>
    <x v="0"/>
    <n v="48"/>
    <n v="27"/>
    <n v="21"/>
    <s v="Texas Stadium, Irving, TX"/>
    <d v="2014-10-02T16:15:00"/>
    <s v="CBS"/>
    <n v="63984"/>
    <n v="5"/>
    <n v="0"/>
    <n v="5"/>
    <n v="0"/>
    <n v="28"/>
    <n v="13"/>
    <n v="11"/>
    <n v="4"/>
    <n v="17"/>
    <n v="11"/>
    <n v="2"/>
    <n v="0"/>
    <n v="2"/>
    <n v="0"/>
    <n v="448"/>
    <n v="285"/>
    <n v="373"/>
    <n v="186"/>
    <n v="31"/>
    <n v="18"/>
    <n v="46"/>
    <n v="29"/>
    <n v="75"/>
    <n v="99"/>
    <n v="29"/>
    <n v="16"/>
    <n v="5"/>
    <n v="12"/>
    <n v="50"/>
    <n v="148"/>
    <n v="98"/>
    <n v="1"/>
    <n v="1"/>
    <n v="2"/>
    <n v="1"/>
    <n v="0"/>
    <n v="0"/>
    <n v="1"/>
    <n v="2295"/>
    <n v="1305"/>
    <n v="14"/>
    <n v="7"/>
    <n v="10"/>
    <n v="17"/>
    <m/>
    <n v="0"/>
    <n v="17"/>
    <n v="7"/>
    <n v="3"/>
    <m/>
  </r>
  <r>
    <n v="271014009"/>
    <n v="6"/>
    <n v="2007"/>
    <d v="2007-10-14T00:00:00"/>
    <s v="SUN"/>
    <s v="WSH"/>
    <s v="GB"/>
    <s v="GBvWSH"/>
    <x v="0"/>
    <n v="14"/>
    <n v="17"/>
    <n v="3"/>
    <s v="Lambeau Field, Green Bay, WI"/>
    <d v="2014-10-02T13:00:00"/>
    <s v="FOX"/>
    <n v="70761"/>
    <n v="3"/>
    <n v="1"/>
    <n v="4"/>
    <n v="1"/>
    <n v="18"/>
    <n v="13"/>
    <n v="3"/>
    <n v="3"/>
    <n v="14"/>
    <n v="13"/>
    <n v="0"/>
    <n v="0"/>
    <n v="2"/>
    <n v="0"/>
    <n v="304"/>
    <n v="225"/>
    <n v="210"/>
    <n v="169"/>
    <n v="21"/>
    <n v="19"/>
    <n v="37"/>
    <n v="37"/>
    <n v="94"/>
    <n v="56"/>
    <n v="29"/>
    <n v="20"/>
    <n v="7"/>
    <n v="4"/>
    <n v="53"/>
    <n v="88"/>
    <n v="35"/>
    <n v="3"/>
    <n v="2"/>
    <n v="5"/>
    <n v="2"/>
    <n v="0"/>
    <n v="1"/>
    <n v="2"/>
    <n v="1968"/>
    <n v="1632"/>
    <n v="7"/>
    <n v="7"/>
    <n v="0"/>
    <n v="0"/>
    <m/>
    <n v="7"/>
    <n v="0"/>
    <n v="10"/>
    <n v="0"/>
    <m/>
  </r>
  <r>
    <n v="271014012"/>
    <n v="6"/>
    <n v="2007"/>
    <d v="2007-10-14T00:00:00"/>
    <s v="SUN"/>
    <s v="CIN"/>
    <s v="KC"/>
    <s v="CINvKC"/>
    <x v="0"/>
    <n v="20"/>
    <n v="27"/>
    <n v="7"/>
    <s v="Arrowhead Stadium, Kansas City, MO"/>
    <d v="2014-10-02T13:00:00"/>
    <s v="CBS"/>
    <n v="76846"/>
    <n v="1"/>
    <n v="3"/>
    <n v="2"/>
    <n v="3"/>
    <n v="22"/>
    <n v="20"/>
    <n v="1"/>
    <n v="7"/>
    <n v="11"/>
    <n v="16"/>
    <n v="0"/>
    <n v="0"/>
    <n v="1"/>
    <n v="0"/>
    <n v="373"/>
    <n v="354"/>
    <n v="295"/>
    <n v="233"/>
    <n v="26"/>
    <n v="25"/>
    <n v="43"/>
    <n v="35"/>
    <n v="78"/>
    <n v="121"/>
    <n v="18"/>
    <n v="34"/>
    <n v="6"/>
    <n v="9"/>
    <n v="59"/>
    <n v="114"/>
    <n v="55"/>
    <n v="3"/>
    <n v="2"/>
    <n v="5"/>
    <n v="1"/>
    <n v="2"/>
    <n v="2"/>
    <n v="0"/>
    <n v="1490"/>
    <n v="2110"/>
    <n v="7"/>
    <n v="0"/>
    <n v="0"/>
    <n v="13"/>
    <m/>
    <n v="10"/>
    <n v="10"/>
    <n v="0"/>
    <n v="7"/>
    <m/>
  </r>
  <r>
    <n v="271014020"/>
    <n v="6"/>
    <n v="2007"/>
    <d v="2007-10-14T00:00:00"/>
    <s v="SUN"/>
    <s v="PHI"/>
    <s v="NYJ"/>
    <s v="NYJvPHI"/>
    <x v="0"/>
    <n v="16"/>
    <n v="9"/>
    <n v="7"/>
    <s v="Giants Stadium, East Rutherford, NJ"/>
    <d v="2014-10-02T13:00:00"/>
    <s v="FOX"/>
    <n v="77189"/>
    <n v="1"/>
    <n v="3"/>
    <n v="1"/>
    <n v="4"/>
    <n v="20"/>
    <n v="15"/>
    <n v="9"/>
    <n v="5"/>
    <n v="16"/>
    <n v="14"/>
    <n v="0"/>
    <n v="0"/>
    <n v="0"/>
    <n v="1"/>
    <n v="413"/>
    <n v="267"/>
    <n v="262"/>
    <n v="109"/>
    <n v="22"/>
    <n v="11"/>
    <n v="35"/>
    <n v="21"/>
    <n v="151"/>
    <n v="158"/>
    <n v="28"/>
    <n v="32"/>
    <n v="2"/>
    <n v="0"/>
    <n v="14"/>
    <n v="14"/>
    <n v="0"/>
    <n v="1"/>
    <n v="1"/>
    <n v="2"/>
    <n v="0"/>
    <n v="0"/>
    <n v="1"/>
    <n v="1"/>
    <n v="1916"/>
    <n v="1684"/>
    <n v="7"/>
    <n v="3"/>
    <n v="6"/>
    <n v="0"/>
    <m/>
    <n v="3"/>
    <n v="3"/>
    <n v="0"/>
    <n v="3"/>
    <m/>
  </r>
  <r>
    <n v="271014022"/>
    <n v="6"/>
    <n v="2007"/>
    <d v="2007-10-14T00:00:00"/>
    <s v="SUN"/>
    <s v="CAR"/>
    <s v="ARI"/>
    <s v="ARIvCAR"/>
    <x v="0"/>
    <n v="25"/>
    <n v="10"/>
    <n v="15"/>
    <s v="U of Phoenix Stadium, Glendale, AZ"/>
    <d v="2014-10-02T16:05:00"/>
    <s v="FOX"/>
    <n v="64403"/>
    <n v="3"/>
    <n v="2"/>
    <n v="3"/>
    <n v="2"/>
    <n v="14"/>
    <n v="10"/>
    <n v="6"/>
    <n v="5"/>
    <n v="18"/>
    <n v="13"/>
    <n v="0"/>
    <n v="0"/>
    <n v="0"/>
    <n v="0"/>
    <n v="374"/>
    <n v="257"/>
    <n v="193"/>
    <n v="159"/>
    <n v="20"/>
    <n v="14"/>
    <n v="33"/>
    <n v="26"/>
    <n v="181"/>
    <n v="98"/>
    <n v="30"/>
    <n v="26"/>
    <n v="9"/>
    <n v="11"/>
    <n v="65"/>
    <n v="168"/>
    <n v="103"/>
    <n v="0"/>
    <n v="5"/>
    <n v="5"/>
    <n v="0"/>
    <n v="2"/>
    <n v="0"/>
    <n v="3"/>
    <n v="1867"/>
    <n v="1733"/>
    <n v="3"/>
    <n v="3"/>
    <n v="3"/>
    <n v="16"/>
    <m/>
    <n v="0"/>
    <n v="7"/>
    <n v="3"/>
    <n v="0"/>
    <m/>
  </r>
  <r>
    <n v="271014024"/>
    <n v="6"/>
    <n v="2007"/>
    <d v="2007-10-14T00:00:00"/>
    <s v="SUN"/>
    <s v="OAK"/>
    <s v="SD"/>
    <s v="OAKvSD"/>
    <x v="0"/>
    <n v="14"/>
    <n v="28"/>
    <n v="14"/>
    <s v="Qualcomm Stadium, San Diego, CA"/>
    <d v="2014-10-02T16:15:00"/>
    <s v="CBS"/>
    <n v="67523"/>
    <n v="2"/>
    <n v="2"/>
    <n v="2"/>
    <n v="3"/>
    <n v="18"/>
    <n v="18"/>
    <n v="5"/>
    <n v="6"/>
    <n v="14"/>
    <n v="12"/>
    <n v="2"/>
    <n v="0"/>
    <n v="3"/>
    <n v="0"/>
    <n v="245"/>
    <n v="362"/>
    <n v="192"/>
    <n v="156"/>
    <n v="24"/>
    <n v="14"/>
    <n v="37"/>
    <n v="21"/>
    <n v="53"/>
    <n v="206"/>
    <n v="23"/>
    <n v="32"/>
    <n v="8"/>
    <n v="6"/>
    <n v="69"/>
    <n v="109"/>
    <n v="40"/>
    <n v="3"/>
    <n v="1"/>
    <n v="4"/>
    <n v="1"/>
    <n v="0"/>
    <n v="2"/>
    <n v="1"/>
    <n v="1872"/>
    <n v="1728"/>
    <n v="0"/>
    <n v="7"/>
    <n v="0"/>
    <n v="7"/>
    <m/>
    <n v="14"/>
    <n v="0"/>
    <n v="7"/>
    <n v="7"/>
    <m/>
  </r>
  <r>
    <n v="271014026"/>
    <n v="6"/>
    <n v="2007"/>
    <d v="2007-10-14T00:00:00"/>
    <s v="SUN"/>
    <s v="NO"/>
    <s v="SEA"/>
    <s v="NOvSEA"/>
    <x v="0"/>
    <n v="28"/>
    <n v="17"/>
    <n v="11"/>
    <s v="CenturyLink Field, Seattle, WA"/>
    <d v="2014-10-02T20:15:00"/>
    <s v="NBC"/>
    <n v="68296"/>
    <n v="0"/>
    <n v="4"/>
    <n v="3"/>
    <n v="2"/>
    <n v="22"/>
    <n v="25"/>
    <n v="7"/>
    <n v="4"/>
    <n v="14"/>
    <n v="12"/>
    <n v="1"/>
    <n v="0"/>
    <n v="1"/>
    <n v="3"/>
    <n v="367"/>
    <n v="425"/>
    <n v="246"/>
    <n v="333"/>
    <n v="25"/>
    <n v="26"/>
    <n v="36"/>
    <n v="43"/>
    <n v="121"/>
    <n v="92"/>
    <n v="33"/>
    <n v="21"/>
    <n v="5"/>
    <n v="3"/>
    <n v="37"/>
    <n v="48"/>
    <n v="11"/>
    <n v="1"/>
    <n v="2"/>
    <n v="3"/>
    <n v="1"/>
    <n v="1"/>
    <n v="0"/>
    <n v="1"/>
    <n v="1964"/>
    <n v="1636"/>
    <n v="7"/>
    <n v="21"/>
    <n v="0"/>
    <n v="0"/>
    <m/>
    <n v="0"/>
    <n v="10"/>
    <n v="0"/>
    <n v="7"/>
    <m/>
  </r>
  <r>
    <n v="271014027"/>
    <n v="6"/>
    <n v="2007"/>
    <d v="2007-10-14T00:00:00"/>
    <s v="SUN"/>
    <s v="TEN"/>
    <s v="TB"/>
    <s v="TBvTEN"/>
    <x v="0"/>
    <n v="10"/>
    <n v="13"/>
    <n v="3"/>
    <s v="Raymond James Stadium, Tampa, FL"/>
    <d v="2014-10-02T13:00:00"/>
    <s v="CBS"/>
    <n v="65347"/>
    <n v="3"/>
    <n v="1"/>
    <n v="3"/>
    <n v="2"/>
    <n v="20"/>
    <n v="13"/>
    <n v="9"/>
    <n v="4"/>
    <n v="16"/>
    <n v="11"/>
    <n v="0"/>
    <n v="0"/>
    <n v="0"/>
    <n v="0"/>
    <n v="317"/>
    <n v="304"/>
    <n v="221"/>
    <n v="274"/>
    <n v="21"/>
    <n v="20"/>
    <n v="34"/>
    <n v="31"/>
    <n v="96"/>
    <n v="30"/>
    <n v="33"/>
    <n v="15"/>
    <n v="8"/>
    <n v="4"/>
    <n v="49"/>
    <n v="74"/>
    <n v="25"/>
    <n v="3"/>
    <n v="1"/>
    <n v="4"/>
    <n v="2"/>
    <n v="1"/>
    <n v="1"/>
    <n v="0"/>
    <n v="2257"/>
    <n v="1343"/>
    <n v="0"/>
    <n v="0"/>
    <n v="3"/>
    <n v="7"/>
    <m/>
    <n v="0"/>
    <n v="3"/>
    <n v="7"/>
    <n v="3"/>
    <m/>
  </r>
  <r>
    <n v="271014030"/>
    <n v="6"/>
    <n v="2007"/>
    <d v="2007-10-14T00:00:00"/>
    <s v="SUN"/>
    <s v="HOU"/>
    <s v="JAX"/>
    <s v="HOUvJAX"/>
    <x v="0"/>
    <n v="17"/>
    <n v="37"/>
    <n v="20"/>
    <s v="EverBank Field, Jacksonville, FL"/>
    <d v="2014-10-02T13:00:00"/>
    <s v="CBS"/>
    <n v="63715"/>
    <n v="3"/>
    <n v="2"/>
    <n v="3"/>
    <n v="1"/>
    <n v="23"/>
    <n v="25"/>
    <n v="2"/>
    <n v="5"/>
    <n v="10"/>
    <n v="10"/>
    <n v="2"/>
    <n v="2"/>
    <n v="2"/>
    <n v="2"/>
    <n v="390"/>
    <n v="457"/>
    <n v="329"/>
    <n v="213"/>
    <n v="30"/>
    <n v="22"/>
    <n v="43"/>
    <n v="34"/>
    <n v="61"/>
    <n v="244"/>
    <n v="24"/>
    <n v="26"/>
    <n v="8"/>
    <n v="3"/>
    <n v="58"/>
    <n v="86"/>
    <n v="28"/>
    <n v="3"/>
    <n v="3"/>
    <n v="6"/>
    <n v="2"/>
    <n v="3"/>
    <n v="1"/>
    <n v="0"/>
    <n v="1840"/>
    <n v="1760"/>
    <n v="3"/>
    <n v="3"/>
    <n v="3"/>
    <n v="8"/>
    <m/>
    <n v="0"/>
    <n v="10"/>
    <n v="6"/>
    <n v="21"/>
    <m/>
  </r>
  <r>
    <n v="271014033"/>
    <n v="6"/>
    <n v="2007"/>
    <d v="2007-10-14T00:00:00"/>
    <s v="SUN"/>
    <s v="STL"/>
    <s v="BAL"/>
    <s v="BALvSTL"/>
    <x v="0"/>
    <n v="3"/>
    <n v="22"/>
    <n v="19"/>
    <s v="M&amp;T Bank Stadium, Baltimore, MD"/>
    <d v="2014-10-02T13:00:00"/>
    <s v="FOX"/>
    <n v="71175"/>
    <n v="0"/>
    <n v="5"/>
    <n v="3"/>
    <n v="2"/>
    <n v="14"/>
    <n v="14"/>
    <n v="5"/>
    <n v="5"/>
    <n v="14"/>
    <n v="15"/>
    <n v="1"/>
    <n v="0"/>
    <n v="3"/>
    <n v="0"/>
    <n v="264"/>
    <n v="248"/>
    <n v="197"/>
    <n v="171"/>
    <n v="19"/>
    <n v="18"/>
    <n v="36"/>
    <n v="30"/>
    <n v="67"/>
    <n v="77"/>
    <n v="27"/>
    <n v="31"/>
    <n v="7"/>
    <n v="6"/>
    <n v="63"/>
    <n v="103"/>
    <n v="40"/>
    <n v="6"/>
    <n v="2"/>
    <n v="8"/>
    <n v="1"/>
    <n v="1"/>
    <n v="5"/>
    <n v="1"/>
    <n v="1747"/>
    <n v="1853"/>
    <n v="0"/>
    <n v="0"/>
    <n v="3"/>
    <n v="0"/>
    <m/>
    <n v="3"/>
    <n v="10"/>
    <n v="3"/>
    <n v="6"/>
    <m/>
  </r>
  <r>
    <n v="271015001"/>
    <n v="6"/>
    <n v="2007"/>
    <d v="2007-10-15T00:00:00"/>
    <s v="MON"/>
    <s v="NYG"/>
    <s v="ATL"/>
    <s v="ATLvNYG"/>
    <x v="0"/>
    <n v="31"/>
    <n v="10"/>
    <n v="21"/>
    <s v="Georgia Dome, Atlanta, GA"/>
    <d v="2014-10-02T20:30:00"/>
    <s v="ESPN"/>
    <n v="69828"/>
    <n v="3"/>
    <n v="2"/>
    <n v="1"/>
    <n v="4"/>
    <n v="28"/>
    <n v="14"/>
    <n v="6"/>
    <n v="3"/>
    <n v="14"/>
    <n v="13"/>
    <n v="1"/>
    <n v="0"/>
    <n v="1"/>
    <n v="1"/>
    <n v="491"/>
    <n v="284"/>
    <n v="303"/>
    <n v="181"/>
    <n v="27"/>
    <n v="18"/>
    <n v="39"/>
    <n v="39"/>
    <n v="188"/>
    <n v="103"/>
    <n v="35"/>
    <n v="15"/>
    <n v="6"/>
    <n v="3"/>
    <n v="45"/>
    <n v="76"/>
    <n v="31"/>
    <n v="3"/>
    <n v="1"/>
    <n v="4"/>
    <n v="1"/>
    <n v="0"/>
    <n v="2"/>
    <n v="1"/>
    <n v="2378"/>
    <n v="1222"/>
    <n v="14"/>
    <n v="7"/>
    <n v="0"/>
    <n v="10"/>
    <m/>
    <n v="10"/>
    <n v="0"/>
    <n v="0"/>
    <n v="0"/>
    <m/>
  </r>
  <r>
    <n v="271021002"/>
    <n v="7"/>
    <n v="2007"/>
    <d v="2007-10-21T00:00:00"/>
    <s v="SUN"/>
    <s v="BAL"/>
    <s v="BUF"/>
    <s v="BALvBUF"/>
    <x v="0"/>
    <n v="14"/>
    <n v="19"/>
    <n v="5"/>
    <s v="Ralph Wilson Stadium, Buffalo, NY"/>
    <d v="2014-10-02T13:00:00"/>
    <s v="CBS"/>
    <n v="70727"/>
    <n v="4"/>
    <n v="2"/>
    <n v="1"/>
    <n v="4"/>
    <n v="15"/>
    <n v="14"/>
    <n v="5"/>
    <n v="3"/>
    <n v="15"/>
    <n v="13"/>
    <n v="2"/>
    <n v="0"/>
    <n v="4"/>
    <n v="0"/>
    <n v="308"/>
    <n v="242"/>
    <n v="181"/>
    <n v="139"/>
    <n v="21"/>
    <n v="11"/>
    <n v="37"/>
    <n v="21"/>
    <n v="127"/>
    <n v="103"/>
    <n v="24"/>
    <n v="33"/>
    <n v="11"/>
    <n v="3"/>
    <n v="91"/>
    <n v="116"/>
    <n v="25"/>
    <n v="1"/>
    <n v="1"/>
    <n v="2"/>
    <n v="1"/>
    <n v="0"/>
    <n v="0"/>
    <n v="1"/>
    <n v="1714"/>
    <n v="1886"/>
    <n v="0"/>
    <n v="0"/>
    <n v="7"/>
    <n v="7"/>
    <m/>
    <n v="3"/>
    <n v="6"/>
    <n v="10"/>
    <n v="0"/>
    <m/>
  </r>
  <r>
    <n v="271021004"/>
    <n v="7"/>
    <n v="2007"/>
    <d v="2007-10-21T00:00:00"/>
    <s v="SUN"/>
    <s v="NYJ"/>
    <s v="CIN"/>
    <s v="CINvNYJ"/>
    <x v="0"/>
    <n v="31"/>
    <n v="38"/>
    <n v="7"/>
    <s v="Paul Brown Stadium, Cincinnati, OH"/>
    <d v="2014-10-02T16:05:00"/>
    <s v="CBS"/>
    <m/>
    <n v="1"/>
    <n v="5"/>
    <n v="1"/>
    <n v="4"/>
    <n v="19"/>
    <n v="26"/>
    <n v="2"/>
    <n v="7"/>
    <n v="11"/>
    <n v="10"/>
    <n v="2"/>
    <n v="0"/>
    <n v="2"/>
    <n v="0"/>
    <n v="342"/>
    <n v="395"/>
    <n v="258"/>
    <n v="218"/>
    <n v="20"/>
    <n v="14"/>
    <n v="31"/>
    <n v="21"/>
    <n v="84"/>
    <n v="177"/>
    <n v="26"/>
    <n v="41"/>
    <n v="5"/>
    <n v="9"/>
    <n v="62"/>
    <n v="132"/>
    <n v="70"/>
    <n v="2"/>
    <n v="1"/>
    <n v="3"/>
    <n v="1"/>
    <n v="0"/>
    <n v="1"/>
    <n v="1"/>
    <n v="1566"/>
    <n v="2034"/>
    <n v="7"/>
    <n v="13"/>
    <n v="3"/>
    <n v="8"/>
    <m/>
    <n v="3"/>
    <n v="7"/>
    <n v="7"/>
    <n v="21"/>
    <m/>
  </r>
  <r>
    <n v="271021006"/>
    <n v="7"/>
    <n v="2007"/>
    <d v="2007-10-21T00:00:00"/>
    <s v="SUN"/>
    <s v="MIN"/>
    <s v="DAL"/>
    <s v="DALvMIN"/>
    <x v="0"/>
    <n v="14"/>
    <n v="24"/>
    <n v="10"/>
    <s v="Texas Stadium, Irving, TX"/>
    <d v="2014-10-02T16:15:00"/>
    <s v="FOX"/>
    <n v="63432"/>
    <n v="2"/>
    <n v="3"/>
    <n v="5"/>
    <n v="1"/>
    <n v="11"/>
    <n v="22"/>
    <n v="2"/>
    <n v="7"/>
    <n v="12"/>
    <n v="15"/>
    <n v="1"/>
    <n v="0"/>
    <n v="1"/>
    <n v="1"/>
    <n v="196"/>
    <n v="381"/>
    <n v="65"/>
    <n v="253"/>
    <n v="6"/>
    <n v="31"/>
    <n v="19"/>
    <n v="39"/>
    <n v="131"/>
    <n v="128"/>
    <n v="27"/>
    <n v="29"/>
    <n v="4"/>
    <n v="4"/>
    <n v="36"/>
    <n v="58"/>
    <n v="22"/>
    <n v="1"/>
    <n v="2"/>
    <n v="3"/>
    <n v="1"/>
    <n v="2"/>
    <n v="0"/>
    <n v="0"/>
    <n v="1405"/>
    <n v="2195"/>
    <n v="7"/>
    <n v="7"/>
    <n v="0"/>
    <n v="0"/>
    <m/>
    <n v="7"/>
    <n v="0"/>
    <n v="14"/>
    <n v="3"/>
    <m/>
  </r>
  <r>
    <n v="271021007"/>
    <n v="7"/>
    <n v="2007"/>
    <d v="2007-10-21T00:00:00"/>
    <s v="SUN"/>
    <s v="PIT"/>
    <s v="DEN"/>
    <s v="DENvPIT"/>
    <x v="0"/>
    <n v="28"/>
    <n v="31"/>
    <n v="3"/>
    <s v="Invesco Field, Denver, CO"/>
    <d v="2014-10-02T20:15:00"/>
    <s v="NBC"/>
    <n v="77038"/>
    <n v="4"/>
    <n v="1"/>
    <n v="2"/>
    <n v="3"/>
    <n v="24"/>
    <n v="21"/>
    <n v="8"/>
    <n v="7"/>
    <n v="12"/>
    <n v="10"/>
    <n v="1"/>
    <n v="0"/>
    <n v="1"/>
    <n v="0"/>
    <n v="379"/>
    <n v="324"/>
    <n v="260"/>
    <n v="234"/>
    <n v="24"/>
    <n v="22"/>
    <n v="35"/>
    <n v="29"/>
    <n v="119"/>
    <n v="90"/>
    <n v="26"/>
    <n v="24"/>
    <n v="3"/>
    <n v="2"/>
    <n v="23"/>
    <n v="43"/>
    <n v="20"/>
    <n v="3"/>
    <n v="2"/>
    <n v="5"/>
    <n v="1"/>
    <n v="0"/>
    <n v="2"/>
    <n v="2"/>
    <n v="1895"/>
    <n v="1705"/>
    <n v="7"/>
    <n v="0"/>
    <n v="7"/>
    <n v="14"/>
    <m/>
    <n v="7"/>
    <n v="14"/>
    <n v="7"/>
    <n v="3"/>
    <m/>
  </r>
  <r>
    <n v="271021008"/>
    <n v="7"/>
    <n v="2007"/>
    <d v="2007-10-21T00:00:00"/>
    <s v="SUN"/>
    <s v="TB"/>
    <s v="DET"/>
    <s v="DETvTB"/>
    <x v="0"/>
    <n v="16"/>
    <n v="23"/>
    <n v="7"/>
    <s v="Ford Field, Detroit, MI"/>
    <d v="2014-10-02T13:00:00"/>
    <s v="FOX"/>
    <n v="60442"/>
    <n v="4"/>
    <n v="2"/>
    <n v="3"/>
    <n v="2"/>
    <n v="27"/>
    <n v="17"/>
    <n v="8"/>
    <n v="3"/>
    <n v="14"/>
    <n v="8"/>
    <n v="1"/>
    <n v="0"/>
    <n v="1"/>
    <n v="0"/>
    <n v="422"/>
    <n v="278"/>
    <n v="298"/>
    <n v="131"/>
    <n v="37"/>
    <n v="16"/>
    <n v="45"/>
    <n v="20"/>
    <n v="124"/>
    <n v="147"/>
    <n v="29"/>
    <n v="24"/>
    <n v="7"/>
    <n v="4"/>
    <n v="60"/>
    <n v="83"/>
    <n v="23"/>
    <n v="2"/>
    <n v="0"/>
    <n v="2"/>
    <n v="2"/>
    <n v="0"/>
    <n v="0"/>
    <n v="0"/>
    <n v="2150"/>
    <n v="1450"/>
    <n v="0"/>
    <n v="7"/>
    <n v="0"/>
    <n v="9"/>
    <m/>
    <n v="10"/>
    <n v="3"/>
    <n v="3"/>
    <n v="7"/>
    <m/>
  </r>
  <r>
    <n v="271021013"/>
    <n v="7"/>
    <n v="2007"/>
    <d v="2007-10-21T00:00:00"/>
    <s v="SUN"/>
    <s v="KC"/>
    <s v="OAK"/>
    <s v="KCvOAK"/>
    <x v="1"/>
    <n v="12"/>
    <n v="10"/>
    <n v="2"/>
    <s v=""/>
    <d v="2014-10-02T16:05:00"/>
    <s v="CBS"/>
    <n v="62240"/>
    <n v="3"/>
    <n v="3"/>
    <n v="2"/>
    <n v="3"/>
    <n v="14"/>
    <n v="10"/>
    <n v="6"/>
    <n v="4"/>
    <n v="17"/>
    <n v="14"/>
    <n v="0"/>
    <n v="0"/>
    <n v="0"/>
    <n v="1"/>
    <n v="290"/>
    <n v="268"/>
    <n v="164"/>
    <n v="213"/>
    <n v="16"/>
    <n v="18"/>
    <n v="32"/>
    <n v="29"/>
    <n v="126"/>
    <n v="55"/>
    <n v="32"/>
    <n v="24"/>
    <n v="4"/>
    <n v="5"/>
    <n v="25"/>
    <n v="55"/>
    <n v="30"/>
    <n v="1"/>
    <n v="2"/>
    <n v="3"/>
    <n v="0"/>
    <n v="1"/>
    <n v="1"/>
    <n v="1"/>
    <n v="1911"/>
    <n v="1689"/>
    <n v="3"/>
    <n v="3"/>
    <n v="0"/>
    <n v="6"/>
    <m/>
    <n v="0"/>
    <n v="0"/>
    <n v="7"/>
    <n v="3"/>
    <m/>
  </r>
  <r>
    <n v="271021015"/>
    <n v="7"/>
    <n v="2007"/>
    <d v="2007-10-21T00:00:00"/>
    <s v="SUN"/>
    <s v="NE"/>
    <s v="MIA"/>
    <s v="MIAvNE"/>
    <x v="0"/>
    <n v="49"/>
    <n v="28"/>
    <n v="21"/>
    <s v=""/>
    <d v="2014-10-02T13:00:00"/>
    <s v="CBS"/>
    <n v="71951"/>
    <n v="6"/>
    <n v="0"/>
    <n v="0"/>
    <n v="6"/>
    <n v="23"/>
    <n v="25"/>
    <n v="3"/>
    <n v="4"/>
    <n v="7"/>
    <n v="13"/>
    <n v="0"/>
    <n v="3"/>
    <n v="0"/>
    <n v="3"/>
    <n v="443"/>
    <n v="382"/>
    <n v="359"/>
    <n v="203"/>
    <n v="22"/>
    <n v="24"/>
    <n v="28"/>
    <n v="37"/>
    <n v="84"/>
    <n v="179"/>
    <n v="22"/>
    <n v="30"/>
    <n v="5"/>
    <n v="4"/>
    <n v="40"/>
    <n v="81"/>
    <n v="41"/>
    <n v="1"/>
    <n v="2"/>
    <n v="3"/>
    <n v="0"/>
    <n v="1"/>
    <n v="1"/>
    <n v="1"/>
    <n v="1495"/>
    <n v="2105"/>
    <n v="14"/>
    <n v="28"/>
    <n v="0"/>
    <n v="7"/>
    <m/>
    <n v="0"/>
    <n v="7"/>
    <n v="0"/>
    <n v="21"/>
    <m/>
  </r>
  <r>
    <n v="271021018"/>
    <n v="7"/>
    <n v="2007"/>
    <d v="2007-10-21T00:00:00"/>
    <s v="SUN"/>
    <s v="ATL"/>
    <s v="NO"/>
    <s v="ATLvNO"/>
    <x v="1"/>
    <n v="16"/>
    <n v="22"/>
    <n v="6"/>
    <s v="Mercedes-Benz Superdome, New Orleans, LA"/>
    <d v="2014-10-02T13:00:00"/>
    <s v="FOX"/>
    <n v="69994"/>
    <n v="1"/>
    <n v="5"/>
    <n v="1"/>
    <n v="4"/>
    <n v="18"/>
    <n v="14"/>
    <n v="9"/>
    <n v="4"/>
    <n v="18"/>
    <n v="12"/>
    <n v="0"/>
    <n v="1"/>
    <n v="0"/>
    <n v="3"/>
    <n v="334"/>
    <n v="310"/>
    <n v="259"/>
    <n v="219"/>
    <n v="27"/>
    <n v="22"/>
    <n v="41"/>
    <n v="34"/>
    <n v="75"/>
    <n v="91"/>
    <n v="24"/>
    <n v="22"/>
    <n v="9"/>
    <n v="6"/>
    <n v="52"/>
    <n v="101"/>
    <n v="49"/>
    <n v="0"/>
    <n v="1"/>
    <n v="1"/>
    <n v="0"/>
    <n v="0"/>
    <n v="0"/>
    <n v="1"/>
    <n v="2127"/>
    <n v="1473"/>
    <n v="3"/>
    <n v="10"/>
    <n v="0"/>
    <n v="3"/>
    <m/>
    <n v="7"/>
    <n v="0"/>
    <n v="7"/>
    <n v="8"/>
    <m/>
  </r>
  <r>
    <n v="271021019"/>
    <n v="7"/>
    <n v="2007"/>
    <d v="2007-10-21T00:00:00"/>
    <s v="SUN"/>
    <s v="SF"/>
    <s v="NYG"/>
    <s v="NYGvSF"/>
    <x v="0"/>
    <n v="15"/>
    <n v="33"/>
    <n v="18"/>
    <s v="Giants Stadium, East Rutherford, NJ"/>
    <d v="2014-10-02T13:00:00"/>
    <s v="FOX"/>
    <n v="78912"/>
    <n v="2"/>
    <n v="3"/>
    <n v="4"/>
    <n v="2"/>
    <n v="20"/>
    <n v="21"/>
    <n v="4"/>
    <n v="7"/>
    <n v="13"/>
    <n v="13"/>
    <n v="2"/>
    <n v="0"/>
    <n v="2"/>
    <n v="0"/>
    <n v="267"/>
    <n v="279"/>
    <n v="164"/>
    <n v="139"/>
    <n v="23"/>
    <n v="18"/>
    <n v="38"/>
    <n v="32"/>
    <n v="103"/>
    <n v="140"/>
    <n v="18"/>
    <n v="31"/>
    <n v="13"/>
    <n v="8"/>
    <n v="82"/>
    <n v="149"/>
    <n v="67"/>
    <n v="4"/>
    <n v="1"/>
    <n v="5"/>
    <n v="2"/>
    <n v="0"/>
    <n v="2"/>
    <n v="1"/>
    <n v="1722"/>
    <n v="1878"/>
    <n v="0"/>
    <n v="7"/>
    <n v="2"/>
    <n v="6"/>
    <m/>
    <n v="6"/>
    <n v="13"/>
    <n v="7"/>
    <n v="7"/>
    <m/>
  </r>
  <r>
    <n v="271021021"/>
    <n v="7"/>
    <n v="2007"/>
    <d v="2007-10-21T00:00:00"/>
    <s v="SUN"/>
    <s v="CHI"/>
    <s v="PHI"/>
    <s v="CHIvPHI"/>
    <x v="0"/>
    <n v="19"/>
    <n v="16"/>
    <n v="3"/>
    <s v="Lincoln Financial Field, Philadelphia, PA"/>
    <d v="2014-10-02T16:15:00"/>
    <s v="FOX"/>
    <n v="67806"/>
    <n v="2"/>
    <n v="4"/>
    <n v="2"/>
    <n v="3"/>
    <n v="19"/>
    <n v="21"/>
    <n v="8"/>
    <n v="7"/>
    <n v="16"/>
    <n v="14"/>
    <n v="0"/>
    <n v="0"/>
    <n v="0"/>
    <n v="0"/>
    <n v="386"/>
    <n v="334"/>
    <n v="314"/>
    <n v="211"/>
    <n v="27"/>
    <n v="21"/>
    <n v="41"/>
    <n v="34"/>
    <n v="72"/>
    <n v="123"/>
    <n v="23"/>
    <n v="25"/>
    <n v="7"/>
    <n v="5"/>
    <n v="51"/>
    <n v="83"/>
    <n v="32"/>
    <n v="0"/>
    <n v="0"/>
    <n v="0"/>
    <n v="0"/>
    <n v="0"/>
    <n v="0"/>
    <n v="0"/>
    <n v="1769"/>
    <n v="1831"/>
    <n v="0"/>
    <n v="3"/>
    <n v="3"/>
    <n v="13"/>
    <m/>
    <n v="3"/>
    <n v="6"/>
    <n v="0"/>
    <n v="7"/>
    <m/>
  </r>
  <r>
    <n v="271021026"/>
    <n v="7"/>
    <n v="2007"/>
    <d v="2007-10-21T00:00:00"/>
    <s v="SUN"/>
    <s v="STL"/>
    <s v="SEA"/>
    <s v="SEAvSTL"/>
    <x v="0"/>
    <n v="6"/>
    <n v="33"/>
    <n v="27"/>
    <s v="CenturyLink Field, Seattle, WA"/>
    <d v="2014-10-02T16:15:00"/>
    <s v="FOX"/>
    <n v="68164"/>
    <n v="0"/>
    <n v="6"/>
    <n v="3"/>
    <n v="3"/>
    <n v="15"/>
    <n v="19"/>
    <n v="4"/>
    <n v="4"/>
    <n v="15"/>
    <n v="14"/>
    <n v="0"/>
    <n v="0"/>
    <n v="0"/>
    <n v="1"/>
    <n v="221"/>
    <n v="289"/>
    <n v="168"/>
    <n v="189"/>
    <n v="21"/>
    <n v="18"/>
    <n v="40"/>
    <n v="35"/>
    <n v="53"/>
    <n v="100"/>
    <n v="17"/>
    <n v="32"/>
    <n v="8"/>
    <n v="4"/>
    <n v="45"/>
    <n v="70"/>
    <n v="25"/>
    <n v="5"/>
    <n v="1"/>
    <n v="6"/>
    <n v="2"/>
    <n v="0"/>
    <n v="3"/>
    <n v="1"/>
    <n v="1619"/>
    <n v="1981"/>
    <n v="3"/>
    <n v="0"/>
    <n v="3"/>
    <n v="0"/>
    <m/>
    <n v="7"/>
    <n v="3"/>
    <n v="13"/>
    <n v="10"/>
    <m/>
  </r>
  <r>
    <n v="271021028"/>
    <n v="7"/>
    <n v="2007"/>
    <d v="2007-10-21T00:00:00"/>
    <s v="SUN"/>
    <s v="ARI"/>
    <s v="WSH"/>
    <s v="ARIvWSH"/>
    <x v="0"/>
    <n v="19"/>
    <n v="21"/>
    <n v="2"/>
    <s v="FedEx Field, Landover, MD"/>
    <d v="2014-10-02T13:00:00"/>
    <s v="FOX"/>
    <n v="85640"/>
    <n v="3"/>
    <n v="3"/>
    <n v="3"/>
    <n v="2"/>
    <n v="19"/>
    <n v="10"/>
    <n v="6"/>
    <n v="4"/>
    <n v="16"/>
    <n v="12"/>
    <n v="1"/>
    <n v="0"/>
    <n v="2"/>
    <n v="0"/>
    <n v="364"/>
    <n v="160"/>
    <n v="280"/>
    <n v="87"/>
    <n v="28"/>
    <n v="12"/>
    <n v="42"/>
    <n v="18"/>
    <n v="84"/>
    <n v="73"/>
    <n v="30"/>
    <n v="28"/>
    <n v="9"/>
    <n v="6"/>
    <n v="75"/>
    <n v="128"/>
    <n v="53"/>
    <n v="3"/>
    <n v="1"/>
    <n v="4"/>
    <n v="1"/>
    <n v="0"/>
    <n v="2"/>
    <n v="1"/>
    <n v="2082"/>
    <n v="1518"/>
    <n v="0"/>
    <n v="6"/>
    <n v="0"/>
    <n v="13"/>
    <m/>
    <n v="7"/>
    <n v="7"/>
    <n v="7"/>
    <n v="0"/>
    <m/>
  </r>
  <r>
    <n v="271021034"/>
    <n v="7"/>
    <n v="2007"/>
    <d v="2007-10-21T00:00:00"/>
    <s v="SUN"/>
    <s v="TEN"/>
    <s v="HOU"/>
    <s v="HOUvTEN"/>
    <x v="0"/>
    <n v="38"/>
    <n v="36"/>
    <n v="2"/>
    <s v="Reliant Stadium, Houston, TX"/>
    <d v="2014-10-02T13:00:00"/>
    <s v="CBS"/>
    <n v="70734"/>
    <n v="3"/>
    <n v="2"/>
    <n v="3"/>
    <n v="3"/>
    <n v="23"/>
    <n v="18"/>
    <n v="6"/>
    <n v="5"/>
    <n v="17"/>
    <n v="12"/>
    <n v="0"/>
    <n v="1"/>
    <n v="0"/>
    <n v="1"/>
    <n v="422"/>
    <n v="333"/>
    <n v="267"/>
    <n v="294"/>
    <n v="25"/>
    <n v="27"/>
    <n v="42"/>
    <n v="44"/>
    <n v="155"/>
    <n v="39"/>
    <n v="39"/>
    <n v="12"/>
    <n v="6"/>
    <n v="4"/>
    <n v="45"/>
    <n v="82"/>
    <n v="37"/>
    <n v="2"/>
    <n v="6"/>
    <n v="8"/>
    <n v="2"/>
    <n v="3"/>
    <n v="0"/>
    <n v="3"/>
    <n v="2203"/>
    <n v="1397"/>
    <n v="6"/>
    <n v="16"/>
    <n v="10"/>
    <n v="6"/>
    <m/>
    <n v="7"/>
    <n v="0"/>
    <n v="0"/>
    <n v="29"/>
    <m/>
  </r>
  <r>
    <n v="271022030"/>
    <n v="7"/>
    <n v="2007"/>
    <d v="2007-10-22T00:00:00"/>
    <s v="MON"/>
    <s v="IND"/>
    <s v="JAX"/>
    <s v="INDvJAX"/>
    <x v="0"/>
    <n v="29"/>
    <n v="7"/>
    <n v="22"/>
    <s v="EverBank Field, Jacksonville, FL"/>
    <d v="2014-10-02T20:30:00"/>
    <s v="ESPN"/>
    <n v="67164"/>
    <n v="5"/>
    <n v="0"/>
    <n v="4"/>
    <n v="1"/>
    <n v="24"/>
    <n v="18"/>
    <n v="7"/>
    <n v="5"/>
    <n v="14"/>
    <n v="13"/>
    <n v="1"/>
    <n v="2"/>
    <n v="1"/>
    <n v="6"/>
    <n v="384"/>
    <n v="226"/>
    <n v="243"/>
    <n v="109"/>
    <n v="23"/>
    <n v="17"/>
    <n v="37"/>
    <n v="36"/>
    <n v="141"/>
    <n v="117"/>
    <n v="33"/>
    <n v="27"/>
    <n v="4"/>
    <n v="2"/>
    <n v="27"/>
    <n v="47"/>
    <n v="20"/>
    <n v="1"/>
    <n v="3"/>
    <n v="4"/>
    <n v="0"/>
    <n v="1"/>
    <n v="1"/>
    <n v="2"/>
    <n v="2047"/>
    <n v="1553"/>
    <n v="7"/>
    <n v="10"/>
    <n v="2"/>
    <n v="10"/>
    <m/>
    <n v="0"/>
    <n v="0"/>
    <n v="7"/>
    <n v="0"/>
    <m/>
  </r>
  <r>
    <n v="271028003"/>
    <n v="8"/>
    <n v="2007"/>
    <d v="2007-10-28T00:00:00"/>
    <s v="SUN"/>
    <s v="DET"/>
    <s v="CHI"/>
    <s v="CHIvDET"/>
    <x v="0"/>
    <n v="16"/>
    <n v="7"/>
    <n v="9"/>
    <s v="Soldier Field, Chicago, IL"/>
    <d v="2014-10-02T13:00:00"/>
    <s v="FOX"/>
    <n v="62171"/>
    <n v="4"/>
    <n v="2"/>
    <n v="3"/>
    <n v="4"/>
    <n v="22"/>
    <n v="16"/>
    <n v="4"/>
    <n v="7"/>
    <n v="13"/>
    <n v="14"/>
    <n v="0"/>
    <n v="0"/>
    <n v="0"/>
    <n v="0"/>
    <n v="365"/>
    <n v="255"/>
    <n v="246"/>
    <n v="192"/>
    <n v="24"/>
    <n v="22"/>
    <n v="35"/>
    <n v="40"/>
    <n v="119"/>
    <n v="63"/>
    <n v="28"/>
    <n v="20"/>
    <n v="5"/>
    <n v="7"/>
    <n v="32"/>
    <n v="110"/>
    <n v="78"/>
    <n v="1"/>
    <n v="4"/>
    <n v="5"/>
    <n v="1"/>
    <n v="0"/>
    <n v="0"/>
    <n v="4"/>
    <n v="2094"/>
    <n v="1506"/>
    <n v="0"/>
    <n v="13"/>
    <n v="0"/>
    <n v="3"/>
    <m/>
    <n v="0"/>
    <n v="0"/>
    <n v="7"/>
    <n v="0"/>
    <m/>
  </r>
  <r>
    <n v="271028004"/>
    <n v="8"/>
    <n v="2007"/>
    <d v="2007-10-28T00:00:00"/>
    <s v="SUN"/>
    <s v="PIT"/>
    <s v="CIN"/>
    <s v="CINvPIT"/>
    <x v="0"/>
    <n v="24"/>
    <n v="13"/>
    <n v="11"/>
    <s v="Paul Brown Stadium, Cincinnati, OH"/>
    <d v="2014-10-02T13:00:00"/>
    <s v="CBS"/>
    <n v="66188"/>
    <n v="4"/>
    <n v="2"/>
    <n v="2"/>
    <n v="4"/>
    <n v="23"/>
    <n v="15"/>
    <n v="8"/>
    <n v="6"/>
    <n v="11"/>
    <n v="11"/>
    <n v="0"/>
    <n v="1"/>
    <n v="0"/>
    <n v="1"/>
    <n v="390"/>
    <n v="296"/>
    <n v="230"/>
    <n v="205"/>
    <n v="19"/>
    <n v="23"/>
    <n v="26"/>
    <n v="31"/>
    <n v="160"/>
    <n v="91"/>
    <n v="33"/>
    <n v="21"/>
    <n v="3"/>
    <n v="2"/>
    <n v="20"/>
    <n v="30"/>
    <n v="10"/>
    <n v="1"/>
    <n v="1"/>
    <n v="2"/>
    <n v="0"/>
    <n v="1"/>
    <n v="1"/>
    <n v="0"/>
    <n v="1963"/>
    <n v="1637"/>
    <n v="7"/>
    <n v="14"/>
    <n v="0"/>
    <n v="3"/>
    <m/>
    <n v="3"/>
    <n v="3"/>
    <n v="0"/>
    <n v="7"/>
    <m/>
  </r>
  <r>
    <n v="271028010"/>
    <n v="8"/>
    <n v="2007"/>
    <d v="2007-10-28T00:00:00"/>
    <s v="SUN"/>
    <s v="OAK"/>
    <s v="TEN"/>
    <s v="OAKvTEN"/>
    <x v="0"/>
    <n v="9"/>
    <n v="13"/>
    <n v="4"/>
    <s v="LP Field, Nashville, TN"/>
    <d v="2014-10-02T13:00:00"/>
    <s v="CBS"/>
    <n v="69143"/>
    <n v="2"/>
    <n v="4"/>
    <n v="4"/>
    <n v="2"/>
    <n v="14"/>
    <n v="11"/>
    <n v="5"/>
    <n v="3"/>
    <n v="16"/>
    <n v="13"/>
    <n v="0"/>
    <n v="0"/>
    <n v="1"/>
    <n v="0"/>
    <n v="235"/>
    <n v="218"/>
    <n v="143"/>
    <n v="26"/>
    <n v="15"/>
    <n v="6"/>
    <n v="32"/>
    <n v="14"/>
    <n v="92"/>
    <n v="192"/>
    <n v="27"/>
    <n v="36"/>
    <n v="14"/>
    <n v="7"/>
    <n v="100"/>
    <n v="162"/>
    <n v="62"/>
    <n v="2"/>
    <n v="0"/>
    <n v="2"/>
    <n v="1"/>
    <n v="0"/>
    <n v="1"/>
    <n v="0"/>
    <n v="1957"/>
    <n v="1643"/>
    <n v="3"/>
    <n v="6"/>
    <n v="0"/>
    <n v="0"/>
    <m/>
    <n v="3"/>
    <n v="0"/>
    <n v="7"/>
    <n v="3"/>
    <m/>
  </r>
  <r>
    <n v="271028014"/>
    <n v="8"/>
    <n v="2007"/>
    <d v="2007-10-28T00:00:00"/>
    <s v="SUN"/>
    <s v="CLE"/>
    <s v="STL"/>
    <s v="CLEvSTL"/>
    <x v="0"/>
    <n v="27"/>
    <n v="20"/>
    <n v="7"/>
    <s v="Edward Jones Dome, St. Louis, MO"/>
    <d v="2014-10-02T13:00:00"/>
    <s v="CBS"/>
    <n v="62777"/>
    <n v="3"/>
    <n v="3"/>
    <n v="0"/>
    <n v="7"/>
    <n v="20"/>
    <n v="24"/>
    <n v="6"/>
    <n v="7"/>
    <n v="11"/>
    <n v="13"/>
    <n v="0"/>
    <n v="0"/>
    <n v="0"/>
    <n v="2"/>
    <n v="368"/>
    <n v="393"/>
    <n v="236"/>
    <n v="314"/>
    <n v="18"/>
    <n v="25"/>
    <n v="25"/>
    <n v="39"/>
    <n v="132"/>
    <n v="79"/>
    <n v="29"/>
    <n v="24"/>
    <n v="14"/>
    <n v="4"/>
    <n v="102"/>
    <n v="132"/>
    <n v="30"/>
    <n v="0"/>
    <n v="1"/>
    <n v="1"/>
    <n v="0"/>
    <n v="0"/>
    <n v="0"/>
    <n v="1"/>
    <n v="1798"/>
    <n v="1802"/>
    <n v="3"/>
    <n v="14"/>
    <n v="7"/>
    <n v="3"/>
    <m/>
    <n v="14"/>
    <n v="3"/>
    <n v="3"/>
    <n v="0"/>
    <m/>
  </r>
  <r>
    <n v="271028015"/>
    <n v="8"/>
    <n v="2007"/>
    <d v="2007-10-28T00:00:00"/>
    <s v="SUN"/>
    <s v="NYG"/>
    <s v="MIA"/>
    <s v="MIAvNYG"/>
    <x v="0"/>
    <n v="13"/>
    <n v="10"/>
    <n v="3"/>
    <s v="Wembley Stadium, London, ENG"/>
    <d v="2014-10-02T13:00:00"/>
    <s v="FOX"/>
    <n v="81176"/>
    <n v="5"/>
    <n v="2"/>
    <n v="0"/>
    <n v="7"/>
    <n v="19"/>
    <n v="18"/>
    <n v="3"/>
    <n v="6"/>
    <n v="11"/>
    <n v="13"/>
    <n v="1"/>
    <n v="0"/>
    <n v="1"/>
    <n v="0"/>
    <n v="238"/>
    <n v="254"/>
    <n v="49"/>
    <n v="138"/>
    <n v="8"/>
    <n v="17"/>
    <n v="22"/>
    <n v="30"/>
    <n v="189"/>
    <n v="116"/>
    <n v="37"/>
    <n v="28"/>
    <n v="7"/>
    <n v="7"/>
    <n v="60"/>
    <n v="121"/>
    <n v="61"/>
    <n v="1"/>
    <n v="2"/>
    <n v="3"/>
    <n v="1"/>
    <n v="2"/>
    <n v="0"/>
    <n v="0"/>
    <n v="1925"/>
    <n v="1675"/>
    <n v="3"/>
    <n v="10"/>
    <n v="0"/>
    <n v="0"/>
    <m/>
    <n v="0"/>
    <n v="0"/>
    <n v="3"/>
    <n v="7"/>
    <m/>
  </r>
  <r>
    <n v="271028016"/>
    <n v="8"/>
    <n v="2007"/>
    <d v="2007-10-28T00:00:00"/>
    <s v="SUN"/>
    <s v="PHI"/>
    <s v="MIN"/>
    <s v="MINvPHI"/>
    <x v="0"/>
    <n v="23"/>
    <n v="16"/>
    <n v="7"/>
    <s v=""/>
    <d v="2014-10-02T13:00:00"/>
    <s v="FOX"/>
    <n v="63019"/>
    <n v="2"/>
    <n v="4"/>
    <n v="2"/>
    <n v="4"/>
    <n v="22"/>
    <n v="20"/>
    <n v="6"/>
    <n v="3"/>
    <n v="13"/>
    <n v="12"/>
    <n v="0"/>
    <n v="0"/>
    <n v="0"/>
    <n v="0"/>
    <n v="385"/>
    <n v="256"/>
    <n v="323"/>
    <n v="151"/>
    <n v="23"/>
    <n v="14"/>
    <n v="36"/>
    <n v="26"/>
    <n v="62"/>
    <n v="105"/>
    <n v="26"/>
    <n v="29"/>
    <n v="8"/>
    <n v="6"/>
    <n v="70"/>
    <n v="143"/>
    <n v="73"/>
    <n v="0"/>
    <n v="0"/>
    <n v="0"/>
    <n v="0"/>
    <n v="0"/>
    <n v="0"/>
    <n v="0"/>
    <n v="1856"/>
    <n v="1744"/>
    <n v="3"/>
    <n v="14"/>
    <n v="3"/>
    <n v="3"/>
    <m/>
    <n v="7"/>
    <n v="3"/>
    <n v="3"/>
    <n v="3"/>
    <m/>
  </r>
  <r>
    <n v="271028017"/>
    <n v="8"/>
    <n v="2007"/>
    <d v="2007-10-28T00:00:00"/>
    <s v="SUN"/>
    <s v="WSH"/>
    <s v="NE"/>
    <s v="NEvWSH"/>
    <x v="0"/>
    <n v="7"/>
    <n v="52"/>
    <n v="45"/>
    <s v="Gillette Stadium, Foxboro, MA"/>
    <d v="2014-10-02T16:15:00"/>
    <s v="FOX"/>
    <n v="68756"/>
    <n v="4"/>
    <n v="2"/>
    <n v="7"/>
    <n v="0"/>
    <n v="13"/>
    <n v="34"/>
    <n v="2"/>
    <n v="6"/>
    <n v="12"/>
    <n v="11"/>
    <n v="1"/>
    <n v="2"/>
    <n v="2"/>
    <n v="2"/>
    <n v="224"/>
    <n v="486"/>
    <n v="177"/>
    <n v="334"/>
    <n v="21"/>
    <n v="31"/>
    <n v="37"/>
    <n v="41"/>
    <n v="47"/>
    <n v="152"/>
    <n v="16"/>
    <n v="35"/>
    <n v="5"/>
    <n v="6"/>
    <n v="40"/>
    <n v="80"/>
    <n v="40"/>
    <n v="4"/>
    <n v="1"/>
    <n v="5"/>
    <n v="3"/>
    <n v="1"/>
    <n v="1"/>
    <n v="0"/>
    <n v="1331"/>
    <n v="2269"/>
    <n v="0"/>
    <n v="0"/>
    <n v="0"/>
    <n v="7"/>
    <m/>
    <n v="7"/>
    <n v="17"/>
    <n v="14"/>
    <n v="14"/>
    <m/>
  </r>
  <r>
    <n v="271028020"/>
    <n v="8"/>
    <n v="2007"/>
    <d v="2007-10-28T00:00:00"/>
    <s v="SUN"/>
    <s v="BUF"/>
    <s v="NYJ"/>
    <s v="BUFvNYJ"/>
    <x v="0"/>
    <n v="13"/>
    <n v="3"/>
    <n v="10"/>
    <s v="Giants Stadium, East Rutherford, NJ"/>
    <d v="2014-10-02T16:05:00"/>
    <s v="CBS"/>
    <n v="76688"/>
    <n v="2"/>
    <n v="4"/>
    <n v="1"/>
    <n v="6"/>
    <n v="19"/>
    <n v="14"/>
    <n v="4"/>
    <n v="3"/>
    <n v="13"/>
    <n v="12"/>
    <n v="0"/>
    <n v="0"/>
    <n v="0"/>
    <n v="0"/>
    <n v="347"/>
    <n v="254"/>
    <n v="239"/>
    <n v="154"/>
    <n v="17"/>
    <n v="18"/>
    <n v="26"/>
    <n v="32"/>
    <n v="108"/>
    <n v="100"/>
    <n v="35"/>
    <n v="23"/>
    <n v="7"/>
    <n v="2"/>
    <n v="50"/>
    <n v="75"/>
    <n v="25"/>
    <n v="1"/>
    <n v="3"/>
    <n v="4"/>
    <n v="0"/>
    <n v="1"/>
    <n v="1"/>
    <n v="2"/>
    <n v="1951"/>
    <n v="1649"/>
    <n v="3"/>
    <n v="0"/>
    <n v="0"/>
    <n v="10"/>
    <m/>
    <n v="0"/>
    <n v="3"/>
    <n v="0"/>
    <n v="0"/>
    <m/>
  </r>
  <r>
    <n v="271028024"/>
    <n v="8"/>
    <n v="2007"/>
    <d v="2007-10-28T00:00:00"/>
    <s v="SUN"/>
    <s v="HOU"/>
    <s v="SD"/>
    <s v="HOUvSD"/>
    <x v="0"/>
    <n v="10"/>
    <n v="35"/>
    <n v="25"/>
    <s v="Qualcomm Stadium, San Diego, CA"/>
    <d v="2014-10-02T16:05:00"/>
    <s v="CBS"/>
    <n v="60439"/>
    <n v="3"/>
    <n v="4"/>
    <n v="3"/>
    <n v="3"/>
    <n v="22"/>
    <n v="11"/>
    <n v="8"/>
    <n v="3"/>
    <n v="15"/>
    <n v="9"/>
    <n v="0"/>
    <n v="0"/>
    <n v="1"/>
    <n v="0"/>
    <n v="367"/>
    <n v="237"/>
    <n v="252"/>
    <n v="128"/>
    <n v="28"/>
    <n v="7"/>
    <n v="45"/>
    <n v="11"/>
    <n v="115"/>
    <n v="109"/>
    <n v="29"/>
    <n v="28"/>
    <n v="5"/>
    <n v="3"/>
    <n v="31"/>
    <n v="77"/>
    <n v="46"/>
    <n v="5"/>
    <n v="0"/>
    <n v="5"/>
    <n v="1"/>
    <n v="0"/>
    <n v="4"/>
    <n v="0"/>
    <n v="2192"/>
    <n v="1408"/>
    <n v="0"/>
    <n v="3"/>
    <n v="0"/>
    <n v="7"/>
    <m/>
    <n v="14"/>
    <n v="21"/>
    <n v="0"/>
    <n v="0"/>
    <m/>
  </r>
  <r>
    <n v="271028025"/>
    <n v="8"/>
    <n v="2007"/>
    <d v="2007-10-28T00:00:00"/>
    <s v="SUN"/>
    <s v="NO"/>
    <s v="SF"/>
    <s v="NOvSF"/>
    <x v="0"/>
    <n v="31"/>
    <n v="10"/>
    <n v="21"/>
    <s v="Monster Park, San Francisco, CA"/>
    <d v="2014-10-02T16:15:00"/>
    <s v="FOX"/>
    <n v="68244"/>
    <n v="2"/>
    <n v="4"/>
    <n v="2"/>
    <n v="4"/>
    <n v="26"/>
    <n v="15"/>
    <n v="7"/>
    <n v="10"/>
    <n v="13"/>
    <n v="19"/>
    <n v="0"/>
    <n v="0"/>
    <n v="1"/>
    <n v="1"/>
    <n v="438"/>
    <n v="260"/>
    <n v="336"/>
    <n v="177"/>
    <n v="31"/>
    <n v="22"/>
    <n v="39"/>
    <n v="43"/>
    <n v="102"/>
    <n v="83"/>
    <n v="27"/>
    <n v="21"/>
    <n v="4"/>
    <n v="7"/>
    <n v="25"/>
    <n v="91"/>
    <n v="66"/>
    <n v="1"/>
    <n v="1"/>
    <n v="2"/>
    <n v="1"/>
    <n v="1"/>
    <n v="0"/>
    <n v="0"/>
    <n v="1955"/>
    <n v="1645"/>
    <n v="10"/>
    <n v="14"/>
    <n v="0"/>
    <n v="7"/>
    <m/>
    <n v="0"/>
    <n v="0"/>
    <n v="3"/>
    <n v="7"/>
    <m/>
  </r>
  <r>
    <n v="271028027"/>
    <n v="8"/>
    <n v="2007"/>
    <d v="2007-10-28T00:00:00"/>
    <s v="SUN"/>
    <s v="JAX"/>
    <s v="TB"/>
    <s v="JAXvTB"/>
    <x v="0"/>
    <n v="24"/>
    <n v="23"/>
    <n v="1"/>
    <s v="Raymond James Stadium, Tampa, FL"/>
    <d v="2014-10-02T16:05:00"/>
    <s v="CBS"/>
    <n v="65133"/>
    <n v="4"/>
    <n v="2"/>
    <n v="4"/>
    <n v="3"/>
    <n v="12"/>
    <n v="18"/>
    <n v="4"/>
    <n v="4"/>
    <n v="16"/>
    <n v="14"/>
    <n v="2"/>
    <n v="0"/>
    <n v="3"/>
    <n v="1"/>
    <n v="219"/>
    <n v="385"/>
    <n v="86"/>
    <n v="249"/>
    <n v="7"/>
    <n v="19"/>
    <n v="16"/>
    <n v="41"/>
    <n v="133"/>
    <n v="136"/>
    <n v="44"/>
    <n v="21"/>
    <n v="5"/>
    <n v="7"/>
    <n v="45"/>
    <n v="119"/>
    <n v="74"/>
    <n v="0"/>
    <n v="3"/>
    <n v="3"/>
    <n v="0"/>
    <n v="0"/>
    <n v="0"/>
    <n v="3"/>
    <n v="1925"/>
    <n v="1675"/>
    <n v="7"/>
    <n v="10"/>
    <n v="0"/>
    <n v="7"/>
    <m/>
    <n v="3"/>
    <n v="10"/>
    <n v="10"/>
    <n v="0"/>
    <m/>
  </r>
  <r>
    <n v="271028029"/>
    <n v="8"/>
    <n v="2007"/>
    <d v="2007-10-28T00:00:00"/>
    <s v="SUN"/>
    <s v="IND"/>
    <s v="CAR"/>
    <s v="CARvIND"/>
    <x v="0"/>
    <n v="31"/>
    <n v="7"/>
    <n v="24"/>
    <s v="Bank of America Stadium, Charlotte, NC"/>
    <d v="2014-10-02T13:00:00"/>
    <s v="CBS"/>
    <n v="74005"/>
    <n v="6"/>
    <n v="0"/>
    <n v="4"/>
    <n v="2"/>
    <n v="23"/>
    <n v="20"/>
    <n v="6"/>
    <n v="10"/>
    <n v="12"/>
    <n v="21"/>
    <n v="0"/>
    <n v="2"/>
    <n v="1"/>
    <n v="2"/>
    <n v="395"/>
    <n v="293"/>
    <n v="264"/>
    <n v="185"/>
    <n v="15"/>
    <n v="28"/>
    <n v="32"/>
    <n v="45"/>
    <n v="131"/>
    <n v="108"/>
    <n v="32"/>
    <n v="33"/>
    <n v="5"/>
    <n v="8"/>
    <n v="27"/>
    <n v="82"/>
    <n v="55"/>
    <n v="1"/>
    <n v="3"/>
    <n v="4"/>
    <n v="1"/>
    <n v="2"/>
    <n v="0"/>
    <n v="1"/>
    <n v="1435"/>
    <n v="2165"/>
    <n v="3"/>
    <n v="7"/>
    <n v="14"/>
    <n v="7"/>
    <m/>
    <n v="7"/>
    <n v="0"/>
    <n v="0"/>
    <n v="0"/>
    <m/>
  </r>
  <r>
    <n v="271029007"/>
    <n v="8"/>
    <n v="2007"/>
    <d v="2007-10-29T00:00:00"/>
    <s v="MON"/>
    <s v="GB"/>
    <s v="DEN"/>
    <s v="DENvGB"/>
    <x v="0"/>
    <n v="19"/>
    <n v="13"/>
    <n v="6"/>
    <s v="Invesco Field, Denver, CO"/>
    <d v="2014-10-02T20:30:00"/>
    <s v="ESPN"/>
    <n v="77160"/>
    <n v="5"/>
    <n v="1"/>
    <n v="3"/>
    <n v="3"/>
    <n v="20"/>
    <n v="24"/>
    <n v="4"/>
    <n v="3"/>
    <n v="10"/>
    <n v="10"/>
    <n v="0"/>
    <n v="1"/>
    <n v="0"/>
    <n v="1"/>
    <n v="430"/>
    <n v="332"/>
    <n v="325"/>
    <n v="244"/>
    <n v="21"/>
    <n v="21"/>
    <n v="27"/>
    <n v="34"/>
    <n v="105"/>
    <n v="88"/>
    <n v="27"/>
    <n v="24"/>
    <n v="13"/>
    <n v="9"/>
    <n v="103"/>
    <n v="166"/>
    <n v="63"/>
    <n v="0"/>
    <n v="1"/>
    <n v="1"/>
    <n v="0"/>
    <n v="1"/>
    <n v="0"/>
    <n v="0"/>
    <n v="1841"/>
    <n v="1775"/>
    <n v="7"/>
    <n v="6"/>
    <n v="0"/>
    <n v="0"/>
    <n v="6"/>
    <n v="7"/>
    <n v="0"/>
    <n v="3"/>
    <n v="3"/>
    <n v="0"/>
  </r>
  <r>
    <n v="271104001"/>
    <n v="9"/>
    <n v="2007"/>
    <d v="2007-11-04T00:00:00"/>
    <s v="SUN"/>
    <s v="SF"/>
    <s v="ATL"/>
    <s v="ATLvSF"/>
    <x v="0"/>
    <n v="16"/>
    <n v="20"/>
    <n v="4"/>
    <s v="Georgia Dome, Atlanta, GA"/>
    <d v="2014-10-02T13:00:00"/>
    <s v="FOX"/>
    <n v="66049"/>
    <n v="2"/>
    <n v="5"/>
    <n v="1"/>
    <n v="6"/>
    <n v="16"/>
    <n v="15"/>
    <n v="3"/>
    <n v="6"/>
    <n v="13"/>
    <n v="16"/>
    <n v="0"/>
    <n v="1"/>
    <n v="0"/>
    <n v="2"/>
    <n v="251"/>
    <n v="286"/>
    <n v="135"/>
    <n v="131"/>
    <n v="17"/>
    <n v="14"/>
    <n v="38"/>
    <n v="25"/>
    <n v="116"/>
    <n v="155"/>
    <n v="24"/>
    <n v="39"/>
    <n v="4"/>
    <n v="5"/>
    <n v="30"/>
    <n v="61"/>
    <n v="31"/>
    <n v="4"/>
    <n v="1"/>
    <n v="5"/>
    <n v="1"/>
    <n v="0"/>
    <n v="3"/>
    <n v="1"/>
    <n v="1758"/>
    <n v="1842"/>
    <n v="7"/>
    <n v="0"/>
    <n v="6"/>
    <n v="3"/>
    <m/>
    <n v="7"/>
    <n v="7"/>
    <n v="0"/>
    <n v="6"/>
    <m/>
  </r>
  <r>
    <n v="271104002"/>
    <n v="9"/>
    <n v="2007"/>
    <d v="2007-11-04T00:00:00"/>
    <s v="SUN"/>
    <s v="CIN"/>
    <s v="BUF"/>
    <s v="BUFvCIN"/>
    <x v="0"/>
    <n v="21"/>
    <n v="33"/>
    <n v="12"/>
    <s v="Ralph Wilson Stadium, Buffalo, NY"/>
    <d v="2014-10-02T13:00:00"/>
    <s v="CBS"/>
    <n v="70745"/>
    <n v="2"/>
    <n v="5"/>
    <n v="3"/>
    <n v="4"/>
    <n v="16"/>
    <n v="23"/>
    <n v="6"/>
    <n v="8"/>
    <n v="12"/>
    <n v="13"/>
    <n v="0"/>
    <n v="0"/>
    <n v="0"/>
    <n v="0"/>
    <n v="299"/>
    <n v="479"/>
    <n v="271"/>
    <n v="303"/>
    <n v="26"/>
    <n v="25"/>
    <n v="39"/>
    <n v="35"/>
    <n v="28"/>
    <n v="176"/>
    <n v="17"/>
    <n v="35"/>
    <n v="5"/>
    <n v="3"/>
    <n v="45"/>
    <n v="70"/>
    <n v="25"/>
    <n v="1"/>
    <n v="1"/>
    <n v="2"/>
    <n v="0"/>
    <n v="0"/>
    <n v="1"/>
    <n v="1"/>
    <n v="1458"/>
    <n v="2142"/>
    <n v="7"/>
    <n v="7"/>
    <n v="7"/>
    <n v="0"/>
    <m/>
    <n v="7"/>
    <n v="6"/>
    <n v="3"/>
    <n v="17"/>
    <m/>
  </r>
  <r>
    <n v="271104005"/>
    <n v="9"/>
    <n v="2007"/>
    <d v="2007-11-04T00:00:00"/>
    <s v="SUN"/>
    <s v="SEA"/>
    <s v="CLE"/>
    <s v="CLEvSEA"/>
    <x v="0"/>
    <n v="30"/>
    <n v="33"/>
    <n v="3"/>
    <s v="Cleveland Browns Stadium, Cleveland, OH"/>
    <d v="2014-10-02T16:05:00"/>
    <s v="FOX"/>
    <n v="72927"/>
    <n v="4"/>
    <n v="3"/>
    <n v="4"/>
    <n v="3"/>
    <n v="28"/>
    <n v="30"/>
    <n v="7"/>
    <n v="5"/>
    <n v="14"/>
    <n v="11"/>
    <n v="0"/>
    <n v="1"/>
    <n v="2"/>
    <n v="1"/>
    <n v="423"/>
    <n v="428"/>
    <n v="318"/>
    <n v="364"/>
    <n v="30"/>
    <n v="29"/>
    <n v="47"/>
    <n v="48"/>
    <n v="105"/>
    <n v="64"/>
    <n v="28"/>
    <n v="25"/>
    <n v="4"/>
    <n v="6"/>
    <n v="20"/>
    <n v="69"/>
    <n v="49"/>
    <n v="2"/>
    <n v="1"/>
    <n v="3"/>
    <n v="1"/>
    <n v="0"/>
    <n v="1"/>
    <n v="1"/>
    <n v="1943"/>
    <n v="1998"/>
    <n v="7"/>
    <n v="14"/>
    <n v="3"/>
    <n v="6"/>
    <n v="0"/>
    <n v="0"/>
    <n v="9"/>
    <n v="7"/>
    <n v="14"/>
    <n v="3"/>
  </r>
  <r>
    <n v="271104008"/>
    <n v="9"/>
    <n v="2007"/>
    <d v="2007-11-04T00:00:00"/>
    <s v="SUN"/>
    <s v="DEN"/>
    <s v="DET"/>
    <s v="DENvDET"/>
    <x v="0"/>
    <n v="7"/>
    <n v="44"/>
    <n v="37"/>
    <s v="Ford Field, Detroit, MI"/>
    <d v="2014-10-02T13:00:00"/>
    <s v="CBS"/>
    <m/>
    <n v="3"/>
    <n v="4"/>
    <n v="5"/>
    <n v="2"/>
    <n v="16"/>
    <n v="20"/>
    <n v="9"/>
    <n v="6"/>
    <n v="18"/>
    <n v="15"/>
    <n v="1"/>
    <n v="0"/>
    <n v="2"/>
    <n v="0"/>
    <n v="303"/>
    <n v="376"/>
    <n v="256"/>
    <n v="246"/>
    <n v="32"/>
    <n v="16"/>
    <n v="50"/>
    <n v="31"/>
    <n v="47"/>
    <n v="130"/>
    <n v="16"/>
    <n v="29"/>
    <n v="12"/>
    <n v="2"/>
    <n v="84"/>
    <n v="116"/>
    <n v="32"/>
    <n v="4"/>
    <n v="1"/>
    <n v="5"/>
    <n v="3"/>
    <n v="1"/>
    <n v="1"/>
    <n v="0"/>
    <n v="1892"/>
    <n v="1708"/>
    <n v="0"/>
    <n v="0"/>
    <n v="0"/>
    <n v="7"/>
    <m/>
    <n v="3"/>
    <n v="13"/>
    <n v="14"/>
    <n v="14"/>
    <m/>
  </r>
  <r>
    <n v="271104010"/>
    <n v="9"/>
    <n v="2007"/>
    <d v="2007-11-04T00:00:00"/>
    <s v="SUN"/>
    <s v="CAR"/>
    <s v="TEN"/>
    <s v="CARvTEN"/>
    <x v="0"/>
    <n v="7"/>
    <n v="20"/>
    <n v="13"/>
    <s v="LP Field, Nashville, TN"/>
    <d v="2014-10-02T13:00:00"/>
    <s v="FOX"/>
    <n v="69143"/>
    <n v="4"/>
    <n v="3"/>
    <n v="5"/>
    <n v="2"/>
    <n v="15"/>
    <n v="20"/>
    <n v="4"/>
    <n v="6"/>
    <n v="16"/>
    <n v="14"/>
    <n v="0"/>
    <n v="0"/>
    <n v="0"/>
    <n v="0"/>
    <n v="191"/>
    <n v="236"/>
    <n v="113"/>
    <n v="96"/>
    <n v="17"/>
    <n v="14"/>
    <n v="32"/>
    <n v="23"/>
    <n v="78"/>
    <n v="140"/>
    <n v="22"/>
    <n v="43"/>
    <n v="10"/>
    <n v="10"/>
    <n v="92"/>
    <n v="181"/>
    <n v="89"/>
    <n v="2"/>
    <n v="4"/>
    <n v="6"/>
    <n v="0"/>
    <n v="2"/>
    <n v="2"/>
    <n v="2"/>
    <n v="1618"/>
    <n v="1982"/>
    <n v="0"/>
    <n v="0"/>
    <n v="0"/>
    <n v="7"/>
    <m/>
    <n v="10"/>
    <n v="3"/>
    <n v="0"/>
    <n v="7"/>
    <m/>
  </r>
  <r>
    <n v="271104011"/>
    <n v="9"/>
    <n v="2007"/>
    <d v="2007-11-04T00:00:00"/>
    <s v="SUN"/>
    <s v="NE"/>
    <s v="IND"/>
    <s v="INDvNE"/>
    <x v="1"/>
    <n v="24"/>
    <n v="20"/>
    <n v="4"/>
    <s v=""/>
    <d v="2014-10-02T16:15:00"/>
    <s v="CBS"/>
    <n v="57540"/>
    <n v="8"/>
    <n v="0"/>
    <n v="7"/>
    <n v="0"/>
    <n v="21"/>
    <n v="23"/>
    <n v="7"/>
    <n v="5"/>
    <n v="12"/>
    <n v="12"/>
    <n v="0"/>
    <n v="0"/>
    <n v="0"/>
    <n v="0"/>
    <n v="342"/>
    <n v="329"/>
    <n v="237"/>
    <n v="210"/>
    <n v="21"/>
    <n v="16"/>
    <n v="32"/>
    <n v="27"/>
    <n v="105"/>
    <n v="119"/>
    <n v="28"/>
    <n v="31"/>
    <n v="10"/>
    <n v="4"/>
    <n v="146"/>
    <n v="171"/>
    <n v="25"/>
    <n v="2"/>
    <n v="2"/>
    <n v="4"/>
    <n v="0"/>
    <n v="1"/>
    <n v="2"/>
    <n v="1"/>
    <n v="1784"/>
    <n v="1816"/>
    <n v="0"/>
    <n v="7"/>
    <n v="3"/>
    <n v="14"/>
    <m/>
    <n v="3"/>
    <n v="10"/>
    <n v="0"/>
    <n v="7"/>
    <m/>
  </r>
  <r>
    <n v="271104012"/>
    <n v="9"/>
    <n v="2007"/>
    <d v="2007-11-04T00:00:00"/>
    <s v="SUN"/>
    <s v="GB"/>
    <s v="KC"/>
    <s v="GBvKC"/>
    <x v="0"/>
    <n v="33"/>
    <n v="22"/>
    <n v="11"/>
    <s v="Arrowhead Stadium, Kansas City, MO"/>
    <d v="2014-10-02T13:00:00"/>
    <s v="FOX"/>
    <n v="78988"/>
    <n v="6"/>
    <n v="1"/>
    <n v="4"/>
    <n v="3"/>
    <n v="19"/>
    <n v="20"/>
    <n v="6"/>
    <n v="3"/>
    <n v="14"/>
    <n v="11"/>
    <n v="0"/>
    <n v="0"/>
    <n v="0"/>
    <n v="0"/>
    <n v="432"/>
    <n v="234"/>
    <n v="354"/>
    <n v="173"/>
    <n v="24"/>
    <n v="19"/>
    <n v="34"/>
    <n v="32"/>
    <n v="78"/>
    <n v="61"/>
    <n v="27"/>
    <n v="22"/>
    <n v="13"/>
    <n v="6"/>
    <n v="115"/>
    <n v="170"/>
    <n v="55"/>
    <n v="2"/>
    <n v="2"/>
    <n v="4"/>
    <n v="0"/>
    <n v="0"/>
    <n v="2"/>
    <n v="2"/>
    <n v="1927"/>
    <n v="1673"/>
    <n v="0"/>
    <n v="6"/>
    <n v="7"/>
    <n v="20"/>
    <m/>
    <n v="0"/>
    <n v="7"/>
    <n v="0"/>
    <n v="15"/>
    <m/>
  </r>
  <r>
    <n v="271104013"/>
    <n v="9"/>
    <n v="2007"/>
    <d v="2007-11-04T00:00:00"/>
    <s v="SUN"/>
    <s v="HOU"/>
    <s v="OAK"/>
    <s v="HOUvOAK"/>
    <x v="0"/>
    <n v="24"/>
    <n v="17"/>
    <n v="7"/>
    <s v=""/>
    <d v="2014-10-02T16:15:00"/>
    <s v="CBS"/>
    <n v="49603"/>
    <n v="3"/>
    <n v="5"/>
    <n v="2"/>
    <n v="5"/>
    <n v="17"/>
    <n v="23"/>
    <n v="7"/>
    <n v="4"/>
    <n v="14"/>
    <n v="11"/>
    <n v="1"/>
    <n v="1"/>
    <n v="1"/>
    <n v="1"/>
    <n v="359"/>
    <n v="310"/>
    <n v="181"/>
    <n v="157"/>
    <n v="11"/>
    <n v="13"/>
    <n v="19"/>
    <n v="28"/>
    <n v="178"/>
    <n v="153"/>
    <n v="39"/>
    <n v="33"/>
    <n v="9"/>
    <n v="6"/>
    <n v="56"/>
    <n v="96"/>
    <n v="40"/>
    <n v="1"/>
    <n v="3"/>
    <n v="4"/>
    <n v="0"/>
    <n v="0"/>
    <n v="1"/>
    <n v="3"/>
    <n v="1827"/>
    <n v="1773"/>
    <n v="7"/>
    <n v="10"/>
    <n v="0"/>
    <n v="7"/>
    <m/>
    <n v="0"/>
    <n v="0"/>
    <n v="3"/>
    <n v="14"/>
    <m/>
  </r>
  <r>
    <n v="271104016"/>
    <n v="9"/>
    <n v="2007"/>
    <d v="2007-11-04T00:00:00"/>
    <s v="SUN"/>
    <s v="SD"/>
    <s v="MIN"/>
    <s v="MINvSD"/>
    <x v="0"/>
    <n v="17"/>
    <n v="35"/>
    <n v="18"/>
    <s v=""/>
    <d v="2014-10-02T13:00:00"/>
    <s v="CBS"/>
    <n v="63043"/>
    <n v="4"/>
    <n v="3"/>
    <n v="2"/>
    <n v="5"/>
    <n v="14"/>
    <n v="26"/>
    <n v="4"/>
    <n v="6"/>
    <n v="16"/>
    <n v="13"/>
    <n v="0"/>
    <n v="1"/>
    <n v="1"/>
    <n v="1"/>
    <n v="229"/>
    <n v="528"/>
    <n v="187"/>
    <n v="150"/>
    <n v="19"/>
    <n v="13"/>
    <n v="42"/>
    <n v="22"/>
    <n v="42"/>
    <n v="378"/>
    <n v="20"/>
    <n v="43"/>
    <n v="10"/>
    <n v="11"/>
    <n v="67"/>
    <n v="148"/>
    <n v="81"/>
    <n v="2"/>
    <n v="2"/>
    <n v="4"/>
    <n v="1"/>
    <n v="2"/>
    <n v="1"/>
    <n v="0"/>
    <n v="1553"/>
    <n v="2047"/>
    <n v="7"/>
    <n v="7"/>
    <n v="0"/>
    <n v="3"/>
    <m/>
    <n v="7"/>
    <n v="0"/>
    <n v="14"/>
    <n v="14"/>
    <m/>
  </r>
  <r>
    <n v="271104018"/>
    <n v="9"/>
    <n v="2007"/>
    <d v="2007-11-04T00:00:00"/>
    <s v="SUN"/>
    <s v="JAX"/>
    <s v="NO"/>
    <s v="JAXvNO"/>
    <x v="0"/>
    <n v="24"/>
    <n v="41"/>
    <n v="17"/>
    <s v="Mercedes-Benz Superdome, New Orleans, LA"/>
    <d v="2014-10-02T13:00:00"/>
    <s v="CBS"/>
    <n v="70009"/>
    <n v="5"/>
    <n v="2"/>
    <n v="3"/>
    <n v="4"/>
    <n v="18"/>
    <n v="32"/>
    <n v="6"/>
    <n v="4"/>
    <n v="13"/>
    <n v="10"/>
    <n v="0"/>
    <n v="0"/>
    <n v="1"/>
    <n v="0"/>
    <n v="432"/>
    <n v="538"/>
    <n v="344"/>
    <n v="435"/>
    <n v="20"/>
    <n v="35"/>
    <n v="33"/>
    <n v="49"/>
    <n v="88"/>
    <n v="103"/>
    <n v="23"/>
    <n v="25"/>
    <n v="4"/>
    <n v="2"/>
    <n v="38"/>
    <n v="58"/>
    <n v="20"/>
    <n v="3"/>
    <n v="1"/>
    <n v="4"/>
    <n v="0"/>
    <n v="1"/>
    <n v="3"/>
    <n v="0"/>
    <n v="1566"/>
    <n v="2034"/>
    <n v="17"/>
    <n v="0"/>
    <n v="0"/>
    <n v="7"/>
    <m/>
    <n v="17"/>
    <n v="7"/>
    <n v="14"/>
    <n v="3"/>
    <m/>
  </r>
  <r>
    <n v="271104020"/>
    <n v="9"/>
    <n v="2007"/>
    <d v="2007-11-04T00:00:00"/>
    <s v="SUN"/>
    <s v="WSH"/>
    <s v="NYJ"/>
    <s v="NYJvWSH"/>
    <x v="0"/>
    <n v="23"/>
    <n v="20"/>
    <n v="3"/>
    <s v="Giants Stadium, East Rutherford, NJ"/>
    <d v="2014-10-02T13:00:00"/>
    <s v="FOX"/>
    <n v="76663"/>
    <n v="4"/>
    <n v="3"/>
    <n v="1"/>
    <n v="7"/>
    <n v="23"/>
    <n v="23"/>
    <n v="6"/>
    <n v="11"/>
    <n v="13"/>
    <n v="18"/>
    <n v="0"/>
    <n v="0"/>
    <n v="0"/>
    <n v="0"/>
    <n v="431"/>
    <n v="338"/>
    <n v="135"/>
    <n v="214"/>
    <n v="12"/>
    <n v="23"/>
    <n v="23"/>
    <n v="42"/>
    <n v="296"/>
    <n v="124"/>
    <n v="48"/>
    <n v="26"/>
    <n v="5"/>
    <n v="5"/>
    <n v="50"/>
    <n v="90"/>
    <n v="40"/>
    <n v="1"/>
    <n v="1"/>
    <n v="2"/>
    <n v="0"/>
    <n v="1"/>
    <n v="1"/>
    <n v="0"/>
    <n v="2173"/>
    <n v="1864"/>
    <n v="3"/>
    <n v="6"/>
    <n v="3"/>
    <n v="8"/>
    <n v="3"/>
    <n v="10"/>
    <n v="7"/>
    <n v="0"/>
    <n v="3"/>
    <n v="0"/>
  </r>
  <r>
    <n v="271104021"/>
    <n v="9"/>
    <n v="2007"/>
    <d v="2007-11-04T00:00:00"/>
    <s v="SUN"/>
    <s v="DAL"/>
    <s v="PHI"/>
    <s v="DALvPHI"/>
    <x v="0"/>
    <n v="38"/>
    <n v="17"/>
    <n v="21"/>
    <s v="Lincoln Financial Field, Philadelphia, PA"/>
    <d v="2014-10-02T20:15:00"/>
    <s v="NBC"/>
    <n v="67688"/>
    <n v="6"/>
    <n v="1"/>
    <n v="3"/>
    <n v="4"/>
    <n v="24"/>
    <n v="21"/>
    <n v="8"/>
    <n v="6"/>
    <n v="12"/>
    <n v="15"/>
    <n v="0"/>
    <n v="3"/>
    <n v="0"/>
    <n v="3"/>
    <n v="434"/>
    <n v="316"/>
    <n v="324"/>
    <n v="250"/>
    <n v="20"/>
    <n v="27"/>
    <n v="25"/>
    <n v="46"/>
    <n v="110"/>
    <n v="66"/>
    <n v="32"/>
    <n v="19"/>
    <n v="3"/>
    <n v="5"/>
    <n v="35"/>
    <n v="70"/>
    <n v="35"/>
    <n v="1"/>
    <n v="3"/>
    <n v="4"/>
    <n v="0"/>
    <n v="1"/>
    <n v="1"/>
    <n v="2"/>
    <n v="1939"/>
    <n v="1661"/>
    <n v="14"/>
    <n v="7"/>
    <n v="14"/>
    <n v="3"/>
    <m/>
    <n v="7"/>
    <n v="0"/>
    <n v="3"/>
    <n v="7"/>
    <m/>
  </r>
  <r>
    <n v="271104027"/>
    <n v="9"/>
    <n v="2007"/>
    <d v="2007-11-04T00:00:00"/>
    <s v="SUN"/>
    <s v="ARI"/>
    <s v="TB"/>
    <s v="ARIvTB"/>
    <x v="0"/>
    <n v="10"/>
    <n v="17"/>
    <n v="7"/>
    <s v="Raymond James Stadium, Tampa, FL"/>
    <d v="2014-10-02T13:00:00"/>
    <s v="FOX"/>
    <n v="65267"/>
    <n v="3"/>
    <n v="4"/>
    <n v="4"/>
    <n v="4"/>
    <n v="9"/>
    <n v="18"/>
    <n v="2"/>
    <n v="12"/>
    <n v="10"/>
    <n v="21"/>
    <n v="0"/>
    <n v="0"/>
    <n v="0"/>
    <n v="0"/>
    <n v="195"/>
    <n v="350"/>
    <n v="172"/>
    <n v="188"/>
    <n v="10"/>
    <n v="18"/>
    <n v="30"/>
    <n v="28"/>
    <n v="23"/>
    <n v="162"/>
    <n v="12"/>
    <n v="46"/>
    <n v="8"/>
    <n v="9"/>
    <n v="64"/>
    <n v="134"/>
    <n v="70"/>
    <n v="2"/>
    <n v="0"/>
    <n v="2"/>
    <n v="0"/>
    <n v="0"/>
    <n v="2"/>
    <n v="0"/>
    <n v="1013"/>
    <n v="2587"/>
    <n v="3"/>
    <n v="0"/>
    <n v="0"/>
    <n v="7"/>
    <m/>
    <n v="7"/>
    <n v="3"/>
    <n v="7"/>
    <n v="0"/>
    <m/>
  </r>
  <r>
    <n v="271105023"/>
    <n v="9"/>
    <n v="2007"/>
    <d v="2007-11-05T00:00:00"/>
    <s v="MON"/>
    <s v="BAL"/>
    <s v="PIT"/>
    <s v="BALvPIT"/>
    <x v="1"/>
    <n v="7"/>
    <n v="38"/>
    <n v="31"/>
    <s v="Heinz Field, Pittsburgh, PA"/>
    <d v="2014-10-02T20:30:00"/>
    <s v="ESPN"/>
    <n v="63457"/>
    <n v="4"/>
    <n v="3"/>
    <n v="5"/>
    <n v="2"/>
    <n v="5"/>
    <n v="14"/>
    <n v="3"/>
    <n v="7"/>
    <n v="15"/>
    <n v="17"/>
    <n v="0"/>
    <n v="0"/>
    <n v="0"/>
    <n v="0"/>
    <n v="104"/>
    <n v="291"/>
    <n v="40"/>
    <n v="201"/>
    <n v="16"/>
    <n v="14"/>
    <n v="31"/>
    <n v="21"/>
    <n v="64"/>
    <n v="90"/>
    <n v="14"/>
    <n v="39"/>
    <n v="11"/>
    <n v="5"/>
    <n v="85"/>
    <n v="134"/>
    <n v="49"/>
    <n v="4"/>
    <n v="1"/>
    <n v="5"/>
    <n v="3"/>
    <n v="0"/>
    <n v="1"/>
    <n v="1"/>
    <n v="1425"/>
    <n v="2175"/>
    <n v="0"/>
    <n v="7"/>
    <n v="0"/>
    <n v="0"/>
    <m/>
    <n v="14"/>
    <n v="21"/>
    <n v="3"/>
    <n v="0"/>
    <m/>
  </r>
  <r>
    <n v="271111009"/>
    <n v="10"/>
    <n v="2007"/>
    <d v="2007-11-11T00:00:00"/>
    <s v="SUN"/>
    <s v="MIN"/>
    <s v="GB"/>
    <s v="GBvMIN"/>
    <x v="0"/>
    <n v="0"/>
    <n v="34"/>
    <n v="34"/>
    <s v="Lambeau Field, Green Bay, WI"/>
    <d v="2014-10-02T13:00:00"/>
    <s v="FOX"/>
    <n v="70945"/>
    <n v="3"/>
    <n v="5"/>
    <n v="7"/>
    <n v="1"/>
    <n v="11"/>
    <n v="29"/>
    <n v="0"/>
    <n v="11"/>
    <n v="8"/>
    <n v="17"/>
    <n v="0"/>
    <n v="2"/>
    <n v="3"/>
    <n v="2"/>
    <n v="247"/>
    <n v="488"/>
    <n v="161"/>
    <n v="368"/>
    <n v="16"/>
    <n v="35"/>
    <n v="26"/>
    <n v="48"/>
    <n v="86"/>
    <n v="120"/>
    <n v="15"/>
    <n v="32"/>
    <n v="5"/>
    <n v="4"/>
    <n v="51"/>
    <n v="86"/>
    <n v="35"/>
    <n v="1"/>
    <n v="0"/>
    <n v="1"/>
    <n v="0"/>
    <n v="0"/>
    <n v="1"/>
    <n v="0"/>
    <n v="1160"/>
    <n v="2440"/>
    <n v="0"/>
    <n v="0"/>
    <n v="0"/>
    <n v="0"/>
    <m/>
    <n v="7"/>
    <n v="3"/>
    <n v="17"/>
    <n v="7"/>
    <m/>
  </r>
  <r>
    <n v="271111010"/>
    <n v="10"/>
    <n v="2007"/>
    <d v="2007-11-11T00:00:00"/>
    <s v="SUN"/>
    <s v="JAX"/>
    <s v="TEN"/>
    <s v="JAXvTEN"/>
    <x v="0"/>
    <n v="28"/>
    <n v="13"/>
    <n v="15"/>
    <s v="LP Field, Nashville, TN"/>
    <d v="2014-10-02T13:00:00"/>
    <s v="CBS"/>
    <n v="69143"/>
    <n v="5"/>
    <n v="3"/>
    <n v="6"/>
    <n v="2"/>
    <n v="19"/>
    <n v="17"/>
    <n v="6"/>
    <n v="4"/>
    <n v="16"/>
    <n v="15"/>
    <n v="3"/>
    <n v="1"/>
    <n v="5"/>
    <n v="3"/>
    <n v="262"/>
    <n v="292"/>
    <n v="96"/>
    <n v="230"/>
    <n v="13"/>
    <n v="24"/>
    <n v="23"/>
    <n v="41"/>
    <n v="166"/>
    <n v="62"/>
    <n v="44"/>
    <n v="19"/>
    <n v="4"/>
    <n v="9"/>
    <n v="35"/>
    <n v="91"/>
    <n v="56"/>
    <n v="1"/>
    <n v="3"/>
    <n v="4"/>
    <n v="1"/>
    <n v="1"/>
    <n v="0"/>
    <n v="2"/>
    <n v="2063"/>
    <n v="1537"/>
    <n v="7"/>
    <n v="7"/>
    <n v="7"/>
    <n v="7"/>
    <m/>
    <n v="0"/>
    <n v="3"/>
    <n v="3"/>
    <n v="7"/>
    <m/>
  </r>
  <r>
    <n v="271111012"/>
    <n v="10"/>
    <n v="2007"/>
    <d v="2007-11-11T00:00:00"/>
    <s v="SUN"/>
    <s v="DEN"/>
    <s v="KC"/>
    <s v="DENvKC"/>
    <x v="0"/>
    <n v="27"/>
    <n v="11"/>
    <n v="16"/>
    <s v="Arrowhead Stadium, Kansas City, MO"/>
    <d v="2014-10-02T13:00:00"/>
    <s v="CBS"/>
    <n v="77368"/>
    <n v="3"/>
    <n v="5"/>
    <n v="4"/>
    <n v="4"/>
    <n v="18"/>
    <n v="19"/>
    <n v="5"/>
    <n v="6"/>
    <n v="13"/>
    <n v="16"/>
    <n v="0"/>
    <n v="1"/>
    <n v="1"/>
    <n v="2"/>
    <n v="327"/>
    <n v="284"/>
    <n v="186"/>
    <n v="217"/>
    <n v="17"/>
    <n v="23"/>
    <n v="31"/>
    <n v="45"/>
    <n v="141"/>
    <n v="67"/>
    <n v="29"/>
    <n v="22"/>
    <n v="12"/>
    <n v="4"/>
    <n v="64"/>
    <n v="84"/>
    <n v="20"/>
    <n v="1"/>
    <n v="4"/>
    <n v="5"/>
    <n v="0"/>
    <n v="1"/>
    <n v="1"/>
    <n v="3"/>
    <n v="1769"/>
    <n v="1831"/>
    <n v="3"/>
    <n v="3"/>
    <n v="14"/>
    <n v="7"/>
    <m/>
    <n v="3"/>
    <n v="5"/>
    <n v="3"/>
    <n v="0"/>
    <m/>
  </r>
  <r>
    <n v="271111013"/>
    <n v="10"/>
    <n v="2007"/>
    <d v="2007-11-11T00:00:00"/>
    <s v="SUN"/>
    <s v="CHI"/>
    <s v="OAK"/>
    <s v="CHIvOAK"/>
    <x v="0"/>
    <n v="17"/>
    <n v="6"/>
    <n v="11"/>
    <s v=""/>
    <d v="2014-10-02T16:15:00"/>
    <s v="FOX"/>
    <n v="62715"/>
    <n v="3"/>
    <n v="5"/>
    <n v="2"/>
    <n v="6"/>
    <n v="16"/>
    <n v="12"/>
    <n v="5"/>
    <n v="3"/>
    <n v="16"/>
    <n v="15"/>
    <n v="0"/>
    <n v="0"/>
    <n v="0"/>
    <n v="0"/>
    <n v="295"/>
    <n v="193"/>
    <n v="217"/>
    <n v="80"/>
    <n v="17"/>
    <n v="14"/>
    <n v="28"/>
    <n v="27"/>
    <n v="78"/>
    <n v="113"/>
    <n v="34"/>
    <n v="29"/>
    <n v="7"/>
    <n v="6"/>
    <n v="50"/>
    <n v="96"/>
    <n v="46"/>
    <n v="0"/>
    <n v="3"/>
    <n v="3"/>
    <n v="0"/>
    <n v="2"/>
    <n v="0"/>
    <n v="1"/>
    <n v="1897"/>
    <n v="1703"/>
    <n v="0"/>
    <n v="3"/>
    <n v="0"/>
    <n v="14"/>
    <m/>
    <n v="3"/>
    <n v="0"/>
    <n v="0"/>
    <n v="3"/>
    <m/>
  </r>
  <r>
    <n v="271111015"/>
    <n v="10"/>
    <n v="2007"/>
    <d v="2007-11-11T00:00:00"/>
    <s v="SUN"/>
    <s v="BUF"/>
    <s v="MIA"/>
    <s v="BUFvMIA"/>
    <x v="0"/>
    <n v="13"/>
    <n v="10"/>
    <n v="3"/>
    <s v=""/>
    <d v="2014-10-02T13:00:00"/>
    <s v="CBS"/>
    <n v="70615"/>
    <n v="4"/>
    <n v="4"/>
    <n v="0"/>
    <n v="8"/>
    <n v="15"/>
    <n v="15"/>
    <n v="2"/>
    <n v="9"/>
    <n v="10"/>
    <n v="19"/>
    <n v="1"/>
    <n v="1"/>
    <n v="1"/>
    <n v="3"/>
    <n v="214"/>
    <n v="269"/>
    <n v="151"/>
    <n v="126"/>
    <n v="12"/>
    <n v="16"/>
    <n v="23"/>
    <n v="29"/>
    <n v="63"/>
    <n v="143"/>
    <n v="25"/>
    <n v="38"/>
    <n v="2"/>
    <n v="7"/>
    <n v="10"/>
    <n v="49"/>
    <n v="39"/>
    <n v="1"/>
    <n v="0"/>
    <n v="1"/>
    <n v="0"/>
    <n v="0"/>
    <n v="1"/>
    <n v="0"/>
    <n v="1381"/>
    <n v="2219"/>
    <n v="0"/>
    <n v="0"/>
    <n v="2"/>
    <n v="11"/>
    <m/>
    <n v="3"/>
    <n v="0"/>
    <n v="7"/>
    <n v="0"/>
    <m/>
  </r>
  <r>
    <n v="271111018"/>
    <n v="10"/>
    <n v="2007"/>
    <d v="2007-11-11T00:00:00"/>
    <s v="SUN"/>
    <s v="STL"/>
    <s v="NO"/>
    <s v="NOvSTL"/>
    <x v="0"/>
    <n v="37"/>
    <n v="29"/>
    <n v="8"/>
    <s v="Mercedes-Benz Superdome, New Orleans, LA"/>
    <d v="2014-10-02T13:00:00"/>
    <s v="FOX"/>
    <n v="70003"/>
    <n v="0"/>
    <n v="8"/>
    <n v="4"/>
    <n v="4"/>
    <n v="26"/>
    <n v="22"/>
    <n v="8"/>
    <n v="4"/>
    <n v="13"/>
    <n v="8"/>
    <n v="0"/>
    <n v="0"/>
    <n v="0"/>
    <n v="1"/>
    <n v="409"/>
    <n v="308"/>
    <n v="276"/>
    <n v="265"/>
    <n v="28"/>
    <n v="25"/>
    <n v="34"/>
    <n v="36"/>
    <n v="133"/>
    <n v="43"/>
    <n v="34"/>
    <n v="11"/>
    <n v="5"/>
    <n v="2"/>
    <n v="77"/>
    <n v="105"/>
    <n v="28"/>
    <n v="0"/>
    <n v="2"/>
    <n v="2"/>
    <n v="0"/>
    <n v="0"/>
    <n v="0"/>
    <n v="2"/>
    <n v="2382"/>
    <n v="1218"/>
    <n v="7"/>
    <n v="10"/>
    <n v="10"/>
    <n v="10"/>
    <m/>
    <n v="7"/>
    <n v="0"/>
    <n v="0"/>
    <n v="22"/>
    <m/>
  </r>
  <r>
    <n v="271111019"/>
    <n v="10"/>
    <n v="2007"/>
    <d v="2007-11-11T00:00:00"/>
    <s v="SUN"/>
    <s v="DAL"/>
    <s v="NYG"/>
    <s v="DALvNYG"/>
    <x v="0"/>
    <n v="31"/>
    <n v="20"/>
    <n v="11"/>
    <s v="Giants Stadium, East Rutherford, NJ"/>
    <d v="2014-10-02T16:15:00"/>
    <s v="FOX"/>
    <n v="78964"/>
    <n v="7"/>
    <n v="1"/>
    <n v="6"/>
    <n v="2"/>
    <n v="19"/>
    <n v="23"/>
    <n v="5"/>
    <n v="7"/>
    <n v="11"/>
    <n v="14"/>
    <n v="0"/>
    <n v="0"/>
    <n v="0"/>
    <n v="1"/>
    <n v="323"/>
    <n v="300"/>
    <n v="241"/>
    <n v="194"/>
    <n v="20"/>
    <n v="23"/>
    <n v="28"/>
    <n v="34"/>
    <n v="82"/>
    <n v="106"/>
    <n v="24"/>
    <n v="27"/>
    <n v="10"/>
    <n v="8"/>
    <n v="84"/>
    <n v="154"/>
    <n v="70"/>
    <n v="1"/>
    <n v="2"/>
    <n v="3"/>
    <n v="0"/>
    <n v="0"/>
    <n v="1"/>
    <n v="2"/>
    <n v="1512"/>
    <n v="2088"/>
    <n v="7"/>
    <n v="10"/>
    <n v="7"/>
    <n v="7"/>
    <m/>
    <n v="7"/>
    <n v="10"/>
    <n v="0"/>
    <n v="3"/>
    <m/>
  </r>
  <r>
    <n v="271111022"/>
    <n v="10"/>
    <n v="2007"/>
    <d v="2007-11-11T00:00:00"/>
    <s v="SUN"/>
    <s v="DET"/>
    <s v="ARI"/>
    <s v="ARIvDET"/>
    <x v="0"/>
    <n v="21"/>
    <n v="31"/>
    <n v="10"/>
    <s v="U of Phoenix Stadium, Glendale, AZ"/>
    <d v="2014-10-02T16:15:00"/>
    <s v="FOX"/>
    <n v="64753"/>
    <n v="6"/>
    <n v="2"/>
    <n v="3"/>
    <n v="5"/>
    <n v="16"/>
    <n v="21"/>
    <n v="4"/>
    <n v="5"/>
    <n v="10"/>
    <n v="11"/>
    <n v="0"/>
    <n v="0"/>
    <n v="1"/>
    <n v="0"/>
    <n v="245"/>
    <n v="319"/>
    <n v="263"/>
    <n v="246"/>
    <n v="32"/>
    <n v="27"/>
    <n v="45"/>
    <n v="37"/>
    <n v="-18"/>
    <n v="73"/>
    <n v="8"/>
    <n v="28"/>
    <n v="10"/>
    <n v="9"/>
    <n v="70"/>
    <n v="140"/>
    <n v="70"/>
    <n v="5"/>
    <n v="4"/>
    <n v="9"/>
    <n v="3"/>
    <n v="3"/>
    <n v="2"/>
    <n v="1"/>
    <n v="1532"/>
    <n v="2068"/>
    <n v="7"/>
    <n v="0"/>
    <n v="7"/>
    <n v="7"/>
    <m/>
    <n v="3"/>
    <n v="14"/>
    <n v="7"/>
    <n v="7"/>
    <m/>
  </r>
  <r>
    <n v="271111023"/>
    <n v="10"/>
    <n v="2007"/>
    <d v="2007-11-11T00:00:00"/>
    <s v="SUN"/>
    <s v="CLE"/>
    <s v="PIT"/>
    <s v="CLEvPIT"/>
    <x v="0"/>
    <n v="28"/>
    <n v="31"/>
    <n v="3"/>
    <s v="Heinz Field, Pittsburgh, PA"/>
    <d v="2014-10-02T13:00:00"/>
    <s v="CBS"/>
    <n v="64781"/>
    <n v="5"/>
    <n v="3"/>
    <n v="6"/>
    <n v="2"/>
    <n v="13"/>
    <n v="22"/>
    <n v="5"/>
    <n v="8"/>
    <n v="12"/>
    <n v="16"/>
    <n v="0"/>
    <n v="0"/>
    <n v="0"/>
    <n v="0"/>
    <n v="163"/>
    <n v="401"/>
    <n v="123"/>
    <n v="242"/>
    <n v="16"/>
    <n v="23"/>
    <n v="35"/>
    <n v="35"/>
    <n v="40"/>
    <n v="159"/>
    <n v="18"/>
    <n v="35"/>
    <n v="7"/>
    <n v="5"/>
    <n v="40"/>
    <n v="70"/>
    <n v="30"/>
    <n v="1"/>
    <n v="1"/>
    <n v="2"/>
    <n v="1"/>
    <n v="0"/>
    <n v="0"/>
    <n v="1"/>
    <n v="1303"/>
    <n v="2297"/>
    <n v="7"/>
    <n v="14"/>
    <n v="0"/>
    <n v="7"/>
    <m/>
    <n v="3"/>
    <n v="6"/>
    <n v="7"/>
    <n v="15"/>
    <m/>
  </r>
  <r>
    <n v="271111024"/>
    <n v="10"/>
    <n v="2007"/>
    <d v="2007-11-11T00:00:00"/>
    <s v="SUN"/>
    <s v="IND"/>
    <s v="SD"/>
    <s v="INDvSD"/>
    <x v="0"/>
    <n v="21"/>
    <n v="23"/>
    <n v="2"/>
    <s v="Qualcomm Stadium, San Diego, CA"/>
    <d v="2014-10-02T20:15:00"/>
    <s v="NBC"/>
    <n v="67726"/>
    <n v="7"/>
    <n v="1"/>
    <n v="4"/>
    <n v="4"/>
    <n v="25"/>
    <n v="11"/>
    <n v="10"/>
    <n v="3"/>
    <n v="19"/>
    <n v="11"/>
    <n v="1"/>
    <n v="1"/>
    <n v="1"/>
    <n v="1"/>
    <n v="386"/>
    <n v="177"/>
    <n v="311"/>
    <n v="86"/>
    <n v="34"/>
    <n v="13"/>
    <n v="56"/>
    <n v="24"/>
    <n v="75"/>
    <n v="91"/>
    <n v="26"/>
    <n v="24"/>
    <n v="4"/>
    <n v="10"/>
    <n v="21"/>
    <n v="99"/>
    <n v="78"/>
    <n v="6"/>
    <n v="3"/>
    <n v="9"/>
    <n v="0"/>
    <n v="1"/>
    <n v="6"/>
    <n v="2"/>
    <n v="2172"/>
    <n v="1428"/>
    <n v="0"/>
    <n v="7"/>
    <n v="0"/>
    <n v="14"/>
    <m/>
    <n v="16"/>
    <n v="7"/>
    <n v="0"/>
    <n v="0"/>
    <m/>
  </r>
  <r>
    <n v="271111028"/>
    <n v="10"/>
    <n v="2007"/>
    <d v="2007-11-11T00:00:00"/>
    <s v="SUN"/>
    <s v="PHI"/>
    <s v="WSH"/>
    <s v="PHIvWSH"/>
    <x v="0"/>
    <n v="33"/>
    <n v="25"/>
    <n v="8"/>
    <s v="FedEx Field, Landover, MD"/>
    <d v="2014-10-02T13:00:00"/>
    <s v="FOX"/>
    <n v="90218"/>
    <n v="3"/>
    <n v="5"/>
    <n v="5"/>
    <n v="3"/>
    <n v="22"/>
    <n v="25"/>
    <n v="6"/>
    <n v="6"/>
    <n v="10"/>
    <n v="12"/>
    <n v="1"/>
    <n v="0"/>
    <n v="1"/>
    <n v="2"/>
    <n v="379"/>
    <n v="361"/>
    <n v="240"/>
    <n v="203"/>
    <n v="20"/>
    <n v="23"/>
    <n v="28"/>
    <n v="34"/>
    <n v="139"/>
    <n v="158"/>
    <n v="28"/>
    <n v="36"/>
    <n v="5"/>
    <n v="11"/>
    <n v="38"/>
    <n v="112"/>
    <n v="74"/>
    <n v="2"/>
    <n v="2"/>
    <n v="4"/>
    <n v="2"/>
    <n v="2"/>
    <n v="0"/>
    <n v="0"/>
    <n v="1645"/>
    <n v="1955"/>
    <n v="7"/>
    <n v="0"/>
    <n v="6"/>
    <n v="20"/>
    <m/>
    <n v="0"/>
    <n v="12"/>
    <n v="3"/>
    <n v="10"/>
    <m/>
  </r>
  <r>
    <n v="271111029"/>
    <n v="10"/>
    <n v="2007"/>
    <d v="2007-11-11T00:00:00"/>
    <s v="SUN"/>
    <s v="ATL"/>
    <s v="CAR"/>
    <s v="ATLvCAR"/>
    <x v="0"/>
    <n v="20"/>
    <n v="13"/>
    <n v="7"/>
    <s v="Bank of America Stadium, Charlotte, NC"/>
    <d v="2014-10-02T13:00:00"/>
    <s v="FOX"/>
    <n v="73340"/>
    <n v="2"/>
    <n v="6"/>
    <n v="4"/>
    <n v="4"/>
    <n v="12"/>
    <n v="10"/>
    <n v="5"/>
    <n v="3"/>
    <n v="16"/>
    <n v="16"/>
    <n v="0"/>
    <n v="0"/>
    <n v="0"/>
    <n v="1"/>
    <n v="277"/>
    <n v="235"/>
    <n v="189"/>
    <n v="145"/>
    <n v="20"/>
    <n v="13"/>
    <n v="27"/>
    <n v="29"/>
    <n v="88"/>
    <n v="90"/>
    <n v="28"/>
    <n v="28"/>
    <n v="9"/>
    <n v="6"/>
    <n v="68"/>
    <n v="111"/>
    <n v="43"/>
    <n v="1"/>
    <n v="2"/>
    <n v="3"/>
    <n v="1"/>
    <n v="1"/>
    <n v="0"/>
    <n v="1"/>
    <n v="1900"/>
    <n v="1700"/>
    <n v="7"/>
    <n v="0"/>
    <n v="3"/>
    <n v="10"/>
    <m/>
    <n v="0"/>
    <n v="10"/>
    <n v="0"/>
    <n v="3"/>
    <m/>
  </r>
  <r>
    <n v="271111033"/>
    <n v="10"/>
    <n v="2007"/>
    <d v="2007-11-11T00:00:00"/>
    <s v="SUN"/>
    <s v="CIN"/>
    <s v="BAL"/>
    <s v="BALvCIN"/>
    <x v="0"/>
    <n v="21"/>
    <n v="7"/>
    <n v="14"/>
    <s v="M&amp;T Bank Stadium, Baltimore, MD"/>
    <d v="2014-10-02T16:05:00"/>
    <s v="CBS"/>
    <n v="71130"/>
    <n v="2"/>
    <n v="6"/>
    <n v="4"/>
    <n v="4"/>
    <n v="17"/>
    <n v="16"/>
    <n v="7"/>
    <n v="3"/>
    <n v="18"/>
    <n v="10"/>
    <n v="0"/>
    <n v="1"/>
    <n v="1"/>
    <n v="2"/>
    <n v="326"/>
    <n v="272"/>
    <n v="256"/>
    <n v="206"/>
    <n v="23"/>
    <n v="23"/>
    <n v="34"/>
    <n v="34"/>
    <n v="70"/>
    <n v="66"/>
    <n v="34"/>
    <n v="18"/>
    <n v="7"/>
    <n v="6"/>
    <n v="45"/>
    <n v="75"/>
    <n v="30"/>
    <n v="0"/>
    <n v="6"/>
    <n v="6"/>
    <n v="0"/>
    <n v="4"/>
    <n v="0"/>
    <n v="2"/>
    <n v="2142"/>
    <n v="1458"/>
    <n v="0"/>
    <n v="6"/>
    <n v="3"/>
    <n v="12"/>
    <m/>
    <n v="0"/>
    <n v="0"/>
    <n v="0"/>
    <n v="7"/>
    <m/>
  </r>
  <r>
    <n v="271112026"/>
    <n v="10"/>
    <n v="2007"/>
    <d v="2007-11-12T00:00:00"/>
    <s v="MON"/>
    <s v="SF"/>
    <s v="SEA"/>
    <s v="SEAvSF"/>
    <x v="0"/>
    <n v="0"/>
    <n v="24"/>
    <n v="24"/>
    <s v="CenturyLink Field, Seattle, WA"/>
    <d v="2014-10-02T20:30:00"/>
    <s v="ESPN"/>
    <n v="68331"/>
    <n v="2"/>
    <n v="6"/>
    <n v="4"/>
    <n v="4"/>
    <n v="6"/>
    <n v="27"/>
    <n v="1"/>
    <n v="6"/>
    <n v="12"/>
    <n v="14"/>
    <n v="0"/>
    <n v="0"/>
    <n v="3"/>
    <n v="0"/>
    <n v="173"/>
    <n v="380"/>
    <n v="94"/>
    <n v="274"/>
    <n v="12"/>
    <n v="27"/>
    <n v="28"/>
    <n v="40"/>
    <n v="79"/>
    <n v="106"/>
    <n v="16"/>
    <n v="36"/>
    <n v="10"/>
    <n v="4"/>
    <n v="53"/>
    <n v="92"/>
    <n v="39"/>
    <n v="2"/>
    <n v="2"/>
    <n v="4"/>
    <n v="2"/>
    <n v="1"/>
    <n v="0"/>
    <n v="1"/>
    <n v="1206"/>
    <n v="2394"/>
    <n v="0"/>
    <n v="0"/>
    <n v="0"/>
    <n v="0"/>
    <m/>
    <n v="10"/>
    <n v="7"/>
    <n v="0"/>
    <n v="7"/>
    <m/>
  </r>
  <r>
    <n v="271118001"/>
    <n v="11"/>
    <n v="2007"/>
    <d v="2007-11-18T00:00:00"/>
    <s v="SUN"/>
    <s v="TB"/>
    <s v="ATL"/>
    <s v="ATLvTB"/>
    <x v="0"/>
    <n v="31"/>
    <n v="7"/>
    <n v="24"/>
    <s v="Georgia Dome, Atlanta, GA"/>
    <d v="2014-10-02T13:00:00"/>
    <s v="FOX"/>
    <n v="69480"/>
    <n v="5"/>
    <n v="4"/>
    <n v="3"/>
    <n v="6"/>
    <n v="15"/>
    <n v="15"/>
    <n v="3"/>
    <n v="5"/>
    <n v="10"/>
    <n v="16"/>
    <n v="0"/>
    <n v="0"/>
    <n v="1"/>
    <n v="2"/>
    <n v="305"/>
    <n v="275"/>
    <n v="156"/>
    <n v="226"/>
    <n v="11"/>
    <n v="31"/>
    <n v="21"/>
    <n v="48"/>
    <n v="149"/>
    <n v="49"/>
    <n v="31"/>
    <n v="19"/>
    <n v="6"/>
    <n v="11"/>
    <n v="45"/>
    <n v="150"/>
    <n v="105"/>
    <n v="2"/>
    <n v="4"/>
    <n v="6"/>
    <n v="2"/>
    <n v="2"/>
    <n v="0"/>
    <n v="2"/>
    <n v="1646"/>
    <n v="1954"/>
    <n v="7"/>
    <n v="7"/>
    <n v="10"/>
    <n v="7"/>
    <m/>
    <n v="0"/>
    <n v="0"/>
    <n v="0"/>
    <n v="7"/>
    <m/>
  </r>
  <r>
    <n v="271118002"/>
    <n v="11"/>
    <n v="2007"/>
    <d v="2007-11-18T00:00:00"/>
    <s v="SUN"/>
    <s v="NE"/>
    <s v="BUF"/>
    <s v="BUFvNE"/>
    <x v="0"/>
    <n v="56"/>
    <n v="10"/>
    <n v="46"/>
    <s v="Ralph Wilson Stadium, Buffalo, NY"/>
    <d v="2014-10-02T20:15:00"/>
    <s v="NBC"/>
    <n v="71338"/>
    <n v="9"/>
    <n v="0"/>
    <n v="5"/>
    <n v="4"/>
    <n v="30"/>
    <n v="14"/>
    <n v="8"/>
    <n v="4"/>
    <n v="11"/>
    <n v="10"/>
    <n v="2"/>
    <n v="0"/>
    <n v="2"/>
    <n v="0"/>
    <n v="510"/>
    <n v="229"/>
    <n v="383"/>
    <n v="151"/>
    <n v="33"/>
    <n v="15"/>
    <n v="41"/>
    <n v="26"/>
    <n v="127"/>
    <n v="78"/>
    <n v="29"/>
    <n v="19"/>
    <n v="4"/>
    <n v="5"/>
    <n v="37"/>
    <n v="71"/>
    <n v="34"/>
    <n v="0"/>
    <n v="2"/>
    <n v="2"/>
    <n v="0"/>
    <n v="1"/>
    <n v="0"/>
    <n v="1"/>
    <n v="2094"/>
    <n v="1506"/>
    <n v="14"/>
    <n v="21"/>
    <n v="7"/>
    <n v="14"/>
    <m/>
    <n v="7"/>
    <n v="0"/>
    <n v="3"/>
    <n v="0"/>
    <m/>
  </r>
  <r>
    <n v="271118004"/>
    <n v="11"/>
    <n v="2007"/>
    <d v="2007-11-18T00:00:00"/>
    <s v="SUN"/>
    <s v="ARI"/>
    <s v="CIN"/>
    <s v="ARIvCIN"/>
    <x v="0"/>
    <n v="35"/>
    <n v="27"/>
    <n v="8"/>
    <s v="Paul Brown Stadium, Cincinnati, OH"/>
    <d v="2014-10-02T13:00:00"/>
    <s v="FOX"/>
    <n v="65403"/>
    <n v="4"/>
    <n v="5"/>
    <n v="3"/>
    <n v="6"/>
    <n v="17"/>
    <n v="21"/>
    <n v="3"/>
    <n v="8"/>
    <n v="11"/>
    <n v="14"/>
    <n v="0"/>
    <n v="0"/>
    <n v="0"/>
    <n v="2"/>
    <n v="247"/>
    <n v="396"/>
    <n v="197"/>
    <n v="324"/>
    <n v="16"/>
    <n v="37"/>
    <n v="28"/>
    <n v="52"/>
    <n v="50"/>
    <n v="72"/>
    <n v="24"/>
    <n v="20"/>
    <n v="11"/>
    <n v="11"/>
    <n v="101"/>
    <n v="180"/>
    <n v="79"/>
    <n v="0"/>
    <n v="5"/>
    <n v="5"/>
    <n v="0"/>
    <n v="1"/>
    <n v="0"/>
    <n v="4"/>
    <n v="1653"/>
    <n v="1947"/>
    <n v="7"/>
    <n v="14"/>
    <n v="14"/>
    <n v="0"/>
    <m/>
    <n v="7"/>
    <n v="6"/>
    <n v="14"/>
    <n v="0"/>
    <m/>
  </r>
  <r>
    <n v="271118006"/>
    <n v="11"/>
    <n v="2007"/>
    <d v="2007-11-18T00:00:00"/>
    <s v="SUN"/>
    <s v="WSH"/>
    <s v="DAL"/>
    <s v="DALvWSH"/>
    <x v="0"/>
    <n v="23"/>
    <n v="28"/>
    <n v="5"/>
    <s v="Texas Stadium, Irving, TX"/>
    <d v="2014-10-02T16:15:00"/>
    <s v="FOX"/>
    <n v="63706"/>
    <n v="5"/>
    <n v="4"/>
    <n v="8"/>
    <n v="1"/>
    <n v="28"/>
    <n v="19"/>
    <n v="5"/>
    <n v="8"/>
    <n v="13"/>
    <n v="13"/>
    <n v="1"/>
    <n v="0"/>
    <n v="1"/>
    <n v="0"/>
    <n v="423"/>
    <n v="359"/>
    <n v="361"/>
    <n v="287"/>
    <n v="34"/>
    <n v="22"/>
    <n v="55"/>
    <n v="32"/>
    <n v="62"/>
    <n v="72"/>
    <n v="17"/>
    <n v="25"/>
    <n v="3"/>
    <n v="7"/>
    <n v="71"/>
    <n v="129"/>
    <n v="58"/>
    <n v="2"/>
    <n v="1"/>
    <n v="3"/>
    <n v="1"/>
    <n v="0"/>
    <n v="1"/>
    <n v="1"/>
    <n v="1785"/>
    <n v="1815"/>
    <n v="7"/>
    <n v="3"/>
    <n v="3"/>
    <n v="10"/>
    <m/>
    <n v="0"/>
    <n v="7"/>
    <n v="7"/>
    <n v="14"/>
    <m/>
  </r>
  <r>
    <n v="271118008"/>
    <n v="11"/>
    <n v="2007"/>
    <d v="2007-11-18T00:00:00"/>
    <s v="SUN"/>
    <s v="NYG"/>
    <s v="DET"/>
    <s v="DETvNYG"/>
    <x v="0"/>
    <n v="16"/>
    <n v="10"/>
    <n v="6"/>
    <s v="Ford Field, Detroit, MI"/>
    <d v="2014-10-02T13:00:00"/>
    <s v="FOX"/>
    <n v="60675"/>
    <n v="6"/>
    <n v="3"/>
    <n v="6"/>
    <n v="3"/>
    <n v="19"/>
    <n v="17"/>
    <n v="4"/>
    <n v="1"/>
    <n v="14"/>
    <n v="10"/>
    <n v="0"/>
    <n v="0"/>
    <n v="0"/>
    <n v="0"/>
    <n v="341"/>
    <n v="376"/>
    <n v="269"/>
    <n v="351"/>
    <n v="28"/>
    <n v="28"/>
    <n v="39"/>
    <n v="43"/>
    <n v="72"/>
    <n v="25"/>
    <n v="27"/>
    <n v="11"/>
    <n v="6"/>
    <n v="7"/>
    <n v="47"/>
    <n v="87"/>
    <n v="40"/>
    <n v="2"/>
    <n v="4"/>
    <n v="6"/>
    <n v="2"/>
    <n v="1"/>
    <n v="0"/>
    <n v="3"/>
    <n v="2117"/>
    <n v="1483"/>
    <n v="3"/>
    <n v="7"/>
    <n v="3"/>
    <n v="3"/>
    <m/>
    <n v="0"/>
    <n v="0"/>
    <n v="3"/>
    <n v="7"/>
    <m/>
  </r>
  <r>
    <n v="271118009"/>
    <n v="11"/>
    <n v="2007"/>
    <d v="2007-11-18T00:00:00"/>
    <s v="SUN"/>
    <s v="CAR"/>
    <s v="GB"/>
    <s v="CARvGB"/>
    <x v="0"/>
    <n v="17"/>
    <n v="31"/>
    <n v="14"/>
    <s v="Lambeau Field, Green Bay, WI"/>
    <d v="2014-10-02T13:00:00"/>
    <s v="FOX"/>
    <n v="70805"/>
    <n v="4"/>
    <n v="5"/>
    <n v="8"/>
    <n v="1"/>
    <n v="21"/>
    <n v="18"/>
    <n v="5"/>
    <n v="5"/>
    <n v="14"/>
    <n v="12"/>
    <n v="1"/>
    <n v="0"/>
    <n v="2"/>
    <n v="0"/>
    <n v="382"/>
    <n v="317"/>
    <n v="251"/>
    <n v="214"/>
    <n v="19"/>
    <n v="22"/>
    <n v="37"/>
    <n v="30"/>
    <n v="131"/>
    <n v="103"/>
    <n v="29"/>
    <n v="27"/>
    <n v="4"/>
    <n v="6"/>
    <n v="25"/>
    <n v="100"/>
    <n v="75"/>
    <n v="3"/>
    <n v="0"/>
    <n v="3"/>
    <n v="1"/>
    <n v="0"/>
    <n v="2"/>
    <n v="0"/>
    <n v="1729"/>
    <n v="1871"/>
    <n v="3"/>
    <n v="0"/>
    <n v="7"/>
    <n v="7"/>
    <m/>
    <n v="7"/>
    <n v="14"/>
    <n v="7"/>
    <n v="3"/>
    <m/>
  </r>
  <r>
    <n v="271118011"/>
    <n v="11"/>
    <n v="2007"/>
    <d v="2007-11-18T00:00:00"/>
    <s v="SUN"/>
    <s v="KC"/>
    <s v="IND"/>
    <s v="INDvKC"/>
    <x v="0"/>
    <n v="10"/>
    <n v="13"/>
    <n v="3"/>
    <s v=""/>
    <d v="2014-10-02T13:00:00"/>
    <s v="CBS"/>
    <n v="57294"/>
    <n v="4"/>
    <n v="5"/>
    <n v="7"/>
    <n v="2"/>
    <n v="11"/>
    <n v="16"/>
    <n v="6"/>
    <n v="4"/>
    <n v="15"/>
    <n v="15"/>
    <n v="0"/>
    <n v="1"/>
    <n v="0"/>
    <n v="1"/>
    <n v="234"/>
    <n v="216"/>
    <n v="162"/>
    <n v="150"/>
    <n v="19"/>
    <n v="16"/>
    <n v="27"/>
    <n v="32"/>
    <n v="72"/>
    <n v="66"/>
    <n v="27"/>
    <n v="27"/>
    <n v="5"/>
    <n v="2"/>
    <n v="33"/>
    <n v="43"/>
    <n v="10"/>
    <n v="2"/>
    <n v="1"/>
    <n v="3"/>
    <n v="2"/>
    <n v="0"/>
    <n v="0"/>
    <n v="1"/>
    <n v="1943"/>
    <n v="1657"/>
    <n v="0"/>
    <n v="3"/>
    <n v="7"/>
    <n v="0"/>
    <m/>
    <n v="0"/>
    <n v="3"/>
    <n v="7"/>
    <n v="3"/>
    <m/>
  </r>
  <r>
    <n v="271118016"/>
    <n v="11"/>
    <n v="2007"/>
    <d v="2007-11-18T00:00:00"/>
    <s v="SUN"/>
    <s v="OAK"/>
    <s v="MIN"/>
    <s v="MINvOAK"/>
    <x v="0"/>
    <n v="22"/>
    <n v="29"/>
    <n v="7"/>
    <s v=""/>
    <d v="2014-10-02T13:00:00"/>
    <s v="CBS"/>
    <n v="62960"/>
    <n v="2"/>
    <n v="7"/>
    <n v="3"/>
    <n v="6"/>
    <n v="18"/>
    <n v="25"/>
    <n v="7"/>
    <n v="1"/>
    <n v="17"/>
    <n v="7"/>
    <n v="0"/>
    <n v="0"/>
    <n v="0"/>
    <n v="0"/>
    <n v="372"/>
    <n v="478"/>
    <n v="311"/>
    <n v="250"/>
    <n v="23"/>
    <n v="19"/>
    <n v="39"/>
    <n v="24"/>
    <n v="61"/>
    <n v="228"/>
    <n v="27"/>
    <n v="32"/>
    <n v="10"/>
    <n v="4"/>
    <n v="55"/>
    <n v="85"/>
    <n v="30"/>
    <n v="2"/>
    <n v="5"/>
    <n v="7"/>
    <n v="1"/>
    <n v="4"/>
    <n v="1"/>
    <n v="1"/>
    <n v="1855"/>
    <n v="1745"/>
    <n v="3"/>
    <n v="16"/>
    <n v="0"/>
    <n v="3"/>
    <m/>
    <n v="9"/>
    <n v="10"/>
    <n v="3"/>
    <n v="7"/>
    <m/>
  </r>
  <r>
    <n v="271118020"/>
    <n v="11"/>
    <n v="2007"/>
    <d v="2007-11-18T00:00:00"/>
    <s v="SUN"/>
    <s v="PIT"/>
    <s v="NYJ"/>
    <s v="NYJvPIT"/>
    <x v="0"/>
    <n v="16"/>
    <n v="19"/>
    <n v="3"/>
    <s v="Giants Stadium, East Rutherford, NJ"/>
    <d v="2014-10-02T16:05:00"/>
    <s v="CBS"/>
    <n v="77659"/>
    <n v="7"/>
    <n v="2"/>
    <n v="1"/>
    <n v="8"/>
    <n v="16"/>
    <n v="20"/>
    <n v="5"/>
    <n v="3"/>
    <n v="16"/>
    <n v="13"/>
    <n v="0"/>
    <n v="0"/>
    <n v="0"/>
    <n v="2"/>
    <n v="263"/>
    <n v="297"/>
    <n v="151"/>
    <n v="146"/>
    <n v="15"/>
    <n v="14"/>
    <n v="25"/>
    <n v="31"/>
    <n v="112"/>
    <n v="151"/>
    <n v="33"/>
    <n v="34"/>
    <n v="8"/>
    <n v="4"/>
    <n v="100"/>
    <n v="130"/>
    <n v="30"/>
    <n v="2"/>
    <n v="1"/>
    <n v="3"/>
    <n v="1"/>
    <n v="0"/>
    <n v="1"/>
    <n v="1"/>
    <n v="2152"/>
    <n v="1751"/>
    <n v="0"/>
    <n v="7"/>
    <n v="6"/>
    <n v="3"/>
    <n v="0"/>
    <n v="10"/>
    <n v="3"/>
    <n v="0"/>
    <n v="3"/>
    <n v="3"/>
  </r>
  <r>
    <n v="271118021"/>
    <n v="11"/>
    <n v="2007"/>
    <d v="2007-11-18T00:00:00"/>
    <s v="SUN"/>
    <s v="MIA"/>
    <s v="PHI"/>
    <s v="MIAvPHI"/>
    <x v="0"/>
    <n v="7"/>
    <n v="17"/>
    <n v="10"/>
    <s v="Lincoln Financial Field, Philadelphia, PA"/>
    <d v="2014-10-02T13:00:00"/>
    <s v="CBS"/>
    <n v="68934"/>
    <n v="0"/>
    <n v="9"/>
    <n v="4"/>
    <n v="5"/>
    <n v="9"/>
    <n v="20"/>
    <n v="2"/>
    <n v="8"/>
    <n v="11"/>
    <n v="16"/>
    <n v="0"/>
    <n v="0"/>
    <n v="1"/>
    <n v="0"/>
    <n v="186"/>
    <n v="352"/>
    <n v="109"/>
    <n v="150"/>
    <n v="9"/>
    <n v="16"/>
    <n v="22"/>
    <n v="30"/>
    <n v="77"/>
    <n v="202"/>
    <n v="25"/>
    <n v="39"/>
    <n v="3"/>
    <n v="4"/>
    <n v="15"/>
    <n v="55"/>
    <n v="40"/>
    <n v="0"/>
    <n v="3"/>
    <n v="3"/>
    <n v="0"/>
    <n v="0"/>
    <n v="0"/>
    <n v="3"/>
    <n v="1511"/>
    <n v="2089"/>
    <n v="0"/>
    <n v="7"/>
    <n v="0"/>
    <n v="0"/>
    <m/>
    <n v="0"/>
    <n v="3"/>
    <n v="7"/>
    <n v="7"/>
    <m/>
  </r>
  <r>
    <n v="271118025"/>
    <n v="11"/>
    <n v="2007"/>
    <d v="2007-11-18T00:00:00"/>
    <s v="SUN"/>
    <s v="STL"/>
    <s v="SF"/>
    <s v="SFvSTL"/>
    <x v="0"/>
    <n v="13"/>
    <n v="9"/>
    <n v="4"/>
    <s v="Monster Park, San Francisco, CA"/>
    <d v="2014-10-02T16:15:00"/>
    <s v="FOX"/>
    <n v="68039"/>
    <n v="1"/>
    <n v="8"/>
    <n v="2"/>
    <n v="7"/>
    <n v="15"/>
    <n v="13"/>
    <n v="6"/>
    <n v="3"/>
    <n v="18"/>
    <n v="14"/>
    <n v="1"/>
    <n v="0"/>
    <n v="1"/>
    <n v="0"/>
    <n v="207"/>
    <n v="244"/>
    <n v="105"/>
    <n v="212"/>
    <n v="21"/>
    <n v="20"/>
    <n v="32"/>
    <n v="42"/>
    <n v="102"/>
    <n v="32"/>
    <n v="29"/>
    <n v="16"/>
    <n v="3"/>
    <n v="7"/>
    <n v="20"/>
    <n v="59"/>
    <n v="39"/>
    <n v="0"/>
    <n v="2"/>
    <n v="2"/>
    <n v="0"/>
    <n v="0"/>
    <n v="0"/>
    <n v="2"/>
    <n v="2058"/>
    <n v="1542"/>
    <n v="7"/>
    <n v="3"/>
    <n v="0"/>
    <n v="3"/>
    <m/>
    <n v="3"/>
    <n v="0"/>
    <n v="0"/>
    <n v="6"/>
    <m/>
  </r>
  <r>
    <n v="271118026"/>
    <n v="11"/>
    <n v="2007"/>
    <d v="2007-11-18T00:00:00"/>
    <s v="SUN"/>
    <s v="CHI"/>
    <s v="SEA"/>
    <s v="CHIvSEA"/>
    <x v="0"/>
    <n v="23"/>
    <n v="30"/>
    <n v="7"/>
    <s v="CenturyLink Field, Seattle, WA"/>
    <d v="2014-10-02T16:15:00"/>
    <s v="FOX"/>
    <n v="68249"/>
    <n v="4"/>
    <n v="5"/>
    <n v="5"/>
    <n v="4"/>
    <n v="16"/>
    <n v="21"/>
    <n v="6"/>
    <n v="6"/>
    <n v="16"/>
    <n v="16"/>
    <n v="0"/>
    <n v="1"/>
    <n v="2"/>
    <n v="1"/>
    <n v="345"/>
    <n v="425"/>
    <n v="238"/>
    <n v="322"/>
    <n v="24"/>
    <n v="30"/>
    <n v="37"/>
    <n v="44"/>
    <n v="107"/>
    <n v="103"/>
    <n v="22"/>
    <n v="23"/>
    <n v="6"/>
    <n v="2"/>
    <n v="40"/>
    <n v="60"/>
    <n v="20"/>
    <n v="1"/>
    <n v="1"/>
    <n v="2"/>
    <n v="1"/>
    <n v="1"/>
    <n v="0"/>
    <n v="0"/>
    <n v="1735"/>
    <n v="1865"/>
    <n v="10"/>
    <n v="7"/>
    <n v="0"/>
    <n v="6"/>
    <m/>
    <n v="7"/>
    <n v="10"/>
    <n v="7"/>
    <n v="6"/>
    <m/>
  </r>
  <r>
    <n v="271118030"/>
    <n v="11"/>
    <n v="2007"/>
    <d v="2007-11-18T00:00:00"/>
    <s v="SUN"/>
    <s v="SD"/>
    <s v="JAX"/>
    <s v="JAXvSD"/>
    <x v="0"/>
    <n v="17"/>
    <n v="24"/>
    <n v="7"/>
    <s v="EverBank Field, Jacksonville, FL"/>
    <d v="2014-10-02T13:00:00"/>
    <s v="CBS"/>
    <n v="66732"/>
    <n v="5"/>
    <n v="4"/>
    <n v="6"/>
    <n v="3"/>
    <n v="18"/>
    <n v="18"/>
    <n v="4"/>
    <n v="5"/>
    <n v="12"/>
    <n v="14"/>
    <n v="1"/>
    <n v="2"/>
    <n v="2"/>
    <n v="2"/>
    <n v="388"/>
    <n v="311"/>
    <n v="309"/>
    <n v="189"/>
    <n v="22"/>
    <n v="15"/>
    <n v="40"/>
    <n v="24"/>
    <n v="79"/>
    <n v="122"/>
    <n v="20"/>
    <n v="37"/>
    <n v="4"/>
    <n v="5"/>
    <n v="31"/>
    <n v="73"/>
    <n v="42"/>
    <n v="2"/>
    <n v="0"/>
    <n v="2"/>
    <n v="0"/>
    <n v="0"/>
    <n v="2"/>
    <n v="0"/>
    <n v="1623"/>
    <n v="1977"/>
    <n v="0"/>
    <n v="3"/>
    <n v="7"/>
    <n v="7"/>
    <m/>
    <n v="10"/>
    <n v="7"/>
    <n v="7"/>
    <n v="0"/>
    <m/>
  </r>
  <r>
    <n v="271118033"/>
    <n v="11"/>
    <n v="2007"/>
    <d v="2007-11-18T00:00:00"/>
    <s v="SUN"/>
    <s v="CLE"/>
    <s v="BAL"/>
    <s v="BALvCLE"/>
    <x v="0"/>
    <n v="33"/>
    <n v="30"/>
    <n v="3"/>
    <s v="M&amp;T Bank Stadium, Baltimore, MD"/>
    <d v="2014-10-02T13:00:00"/>
    <s v="CBS"/>
    <n v="71055"/>
    <n v="5"/>
    <n v="4"/>
    <n v="4"/>
    <n v="5"/>
    <n v="22"/>
    <n v="23"/>
    <n v="5"/>
    <n v="2"/>
    <n v="15"/>
    <n v="12"/>
    <n v="0"/>
    <n v="0"/>
    <n v="1"/>
    <n v="1"/>
    <n v="380"/>
    <n v="368"/>
    <n v="263"/>
    <n v="240"/>
    <n v="24"/>
    <n v="22"/>
    <n v="38"/>
    <n v="41"/>
    <n v="117"/>
    <n v="128"/>
    <n v="34"/>
    <n v="25"/>
    <n v="12"/>
    <n v="2"/>
    <n v="104"/>
    <n v="119"/>
    <n v="15"/>
    <n v="2"/>
    <n v="4"/>
    <n v="6"/>
    <n v="1"/>
    <n v="2"/>
    <n v="1"/>
    <n v="2"/>
    <n v="2263"/>
    <n v="1687"/>
    <n v="3"/>
    <n v="10"/>
    <n v="14"/>
    <n v="3"/>
    <n v="3"/>
    <n v="0"/>
    <n v="7"/>
    <n v="7"/>
    <n v="16"/>
    <n v="0"/>
  </r>
  <r>
    <n v="271118034"/>
    <n v="11"/>
    <n v="2007"/>
    <d v="2007-11-18T00:00:00"/>
    <s v="SUN"/>
    <s v="NO"/>
    <s v="HOU"/>
    <s v="HOUvNO"/>
    <x v="0"/>
    <n v="10"/>
    <n v="23"/>
    <n v="13"/>
    <s v="Reliant Stadium, Houston, TX"/>
    <d v="2014-10-02T13:00:00"/>
    <s v="FOX"/>
    <n v="70780"/>
    <n v="4"/>
    <n v="5"/>
    <n v="4"/>
    <n v="5"/>
    <n v="20"/>
    <n v="19"/>
    <n v="8"/>
    <n v="3"/>
    <n v="15"/>
    <n v="11"/>
    <n v="0"/>
    <n v="1"/>
    <n v="2"/>
    <n v="2"/>
    <n v="327"/>
    <n v="390"/>
    <n v="280"/>
    <n v="287"/>
    <n v="33"/>
    <n v="21"/>
    <n v="49"/>
    <n v="33"/>
    <n v="47"/>
    <n v="103"/>
    <n v="19"/>
    <n v="25"/>
    <n v="4"/>
    <n v="3"/>
    <n v="30"/>
    <n v="52"/>
    <n v="22"/>
    <n v="3"/>
    <n v="2"/>
    <n v="5"/>
    <n v="1"/>
    <n v="2"/>
    <n v="2"/>
    <n v="0"/>
    <n v="1917"/>
    <n v="1683"/>
    <n v="3"/>
    <n v="7"/>
    <n v="0"/>
    <n v="0"/>
    <m/>
    <n v="7"/>
    <n v="10"/>
    <n v="0"/>
    <n v="6"/>
    <m/>
  </r>
  <r>
    <n v="271119007"/>
    <n v="11"/>
    <n v="2007"/>
    <d v="2007-11-19T00:00:00"/>
    <s v="MON"/>
    <s v="TEN"/>
    <s v="DEN"/>
    <s v="DENvTEN"/>
    <x v="0"/>
    <n v="20"/>
    <n v="34"/>
    <n v="14"/>
    <s v="Invesco Field, Denver, CO"/>
    <d v="2014-10-02T20:30:00"/>
    <s v="ESPN"/>
    <n v="76590"/>
    <n v="6"/>
    <n v="3"/>
    <n v="4"/>
    <n v="5"/>
    <n v="28"/>
    <n v="15"/>
    <n v="7"/>
    <n v="6"/>
    <n v="14"/>
    <n v="12"/>
    <n v="0"/>
    <n v="0"/>
    <n v="0"/>
    <n v="0"/>
    <n v="423"/>
    <n v="359"/>
    <n v="290"/>
    <n v="193"/>
    <n v="26"/>
    <n v="16"/>
    <n v="41"/>
    <n v="21"/>
    <n v="133"/>
    <n v="166"/>
    <n v="29"/>
    <n v="26"/>
    <n v="6"/>
    <n v="5"/>
    <n v="80"/>
    <n v="115"/>
    <n v="35"/>
    <n v="3"/>
    <n v="1"/>
    <n v="4"/>
    <n v="1"/>
    <n v="1"/>
    <n v="2"/>
    <n v="0"/>
    <n v="2133"/>
    <n v="1467"/>
    <n v="0"/>
    <n v="10"/>
    <n v="7"/>
    <n v="3"/>
    <m/>
    <n v="14"/>
    <n v="6"/>
    <n v="7"/>
    <n v="7"/>
    <m/>
  </r>
  <r>
    <n v="271122001"/>
    <n v="12"/>
    <n v="2007"/>
    <d v="2007-11-22T00:00:00"/>
    <s v="THU"/>
    <s v="IND"/>
    <s v="ATL"/>
    <s v="ATLvIND"/>
    <x v="0"/>
    <n v="31"/>
    <n v="13"/>
    <n v="18"/>
    <s v="Georgia Dome, Atlanta, GA"/>
    <d v="2014-10-02T20:15:00"/>
    <s v="NFL"/>
    <n v="69845"/>
    <n v="8"/>
    <n v="2"/>
    <n v="3"/>
    <n v="7"/>
    <n v="26"/>
    <n v="13"/>
    <n v="2"/>
    <n v="5"/>
    <n v="9"/>
    <n v="15"/>
    <n v="1"/>
    <n v="2"/>
    <n v="1"/>
    <n v="3"/>
    <n v="365"/>
    <n v="250"/>
    <n v="247"/>
    <n v="138"/>
    <n v="22"/>
    <n v="14"/>
    <n v="32"/>
    <n v="30"/>
    <n v="118"/>
    <n v="112"/>
    <n v="27"/>
    <n v="30"/>
    <n v="6"/>
    <n v="5"/>
    <n v="55"/>
    <n v="96"/>
    <n v="41"/>
    <n v="1"/>
    <n v="2"/>
    <n v="3"/>
    <n v="0"/>
    <n v="0"/>
    <n v="1"/>
    <n v="2"/>
    <n v="1764"/>
    <n v="1836"/>
    <n v="0"/>
    <n v="21"/>
    <n v="10"/>
    <n v="0"/>
    <m/>
    <n v="10"/>
    <n v="3"/>
    <n v="0"/>
    <n v="0"/>
    <m/>
  </r>
  <r>
    <n v="271122006"/>
    <n v="12"/>
    <n v="2007"/>
    <d v="2007-11-22T00:00:00"/>
    <s v="THU"/>
    <s v="NYJ"/>
    <s v="DAL"/>
    <s v="DALvNYJ"/>
    <x v="0"/>
    <n v="3"/>
    <n v="34"/>
    <n v="31"/>
    <s v="Texas Stadium, Irving, TX"/>
    <d v="2014-10-02T16:15:00"/>
    <s v="CBS"/>
    <n v="63315"/>
    <n v="2"/>
    <n v="8"/>
    <n v="9"/>
    <n v="1"/>
    <n v="9"/>
    <n v="21"/>
    <n v="2"/>
    <n v="4"/>
    <n v="14"/>
    <n v="11"/>
    <n v="1"/>
    <n v="0"/>
    <n v="2"/>
    <n v="0"/>
    <n v="180"/>
    <n v="344"/>
    <n v="120"/>
    <n v="170"/>
    <n v="12"/>
    <n v="21"/>
    <n v="27"/>
    <n v="28"/>
    <n v="60"/>
    <n v="174"/>
    <n v="21"/>
    <n v="34"/>
    <n v="4"/>
    <n v="2"/>
    <n v="30"/>
    <n v="40"/>
    <n v="10"/>
    <n v="2"/>
    <n v="1"/>
    <n v="3"/>
    <n v="1"/>
    <n v="0"/>
    <n v="1"/>
    <n v="1"/>
    <n v="1328"/>
    <n v="2272"/>
    <n v="0"/>
    <n v="3"/>
    <n v="0"/>
    <n v="0"/>
    <m/>
    <n v="7"/>
    <n v="14"/>
    <n v="3"/>
    <n v="10"/>
    <m/>
  </r>
  <r>
    <n v="271122008"/>
    <n v="12"/>
    <n v="2007"/>
    <d v="2007-11-22T00:00:00"/>
    <s v="THU"/>
    <s v="GB"/>
    <s v="DET"/>
    <s v="DETvGB"/>
    <x v="0"/>
    <n v="37"/>
    <n v="26"/>
    <n v="11"/>
    <s v="Ford Field, Detroit, MI"/>
    <d v="2014-10-03T00:30:00"/>
    <s v="FOX"/>
    <n v="63257"/>
    <n v="9"/>
    <n v="1"/>
    <n v="6"/>
    <n v="4"/>
    <n v="25"/>
    <n v="25"/>
    <n v="1"/>
    <n v="5"/>
    <n v="7"/>
    <n v="15"/>
    <n v="0"/>
    <n v="1"/>
    <n v="0"/>
    <n v="2"/>
    <n v="481"/>
    <n v="331"/>
    <n v="381"/>
    <n v="197"/>
    <n v="31"/>
    <n v="19"/>
    <n v="41"/>
    <n v="40"/>
    <n v="100"/>
    <n v="134"/>
    <n v="17"/>
    <n v="30"/>
    <n v="9"/>
    <n v="7"/>
    <n v="81"/>
    <n v="140"/>
    <n v="59"/>
    <n v="1"/>
    <n v="1"/>
    <n v="2"/>
    <n v="1"/>
    <n v="0"/>
    <n v="0"/>
    <n v="1"/>
    <n v="1541"/>
    <n v="2059"/>
    <n v="0"/>
    <n v="17"/>
    <n v="14"/>
    <n v="6"/>
    <m/>
    <n v="6"/>
    <n v="3"/>
    <n v="3"/>
    <n v="14"/>
    <m/>
  </r>
  <r>
    <n v="271125003"/>
    <n v="12"/>
    <n v="2007"/>
    <d v="2007-11-25T00:00:00"/>
    <s v="SUN"/>
    <s v="DEN"/>
    <s v="CHI"/>
    <s v="CHIvDEN"/>
    <x v="0"/>
    <n v="34"/>
    <n v="37"/>
    <n v="3"/>
    <s v="Soldier Field, Chicago, IL"/>
    <d v="2014-10-02T16:15:00"/>
    <s v="CBS"/>
    <n v="62148"/>
    <n v="5"/>
    <n v="5"/>
    <n v="4"/>
    <n v="6"/>
    <n v="22"/>
    <n v="18"/>
    <n v="1"/>
    <n v="4"/>
    <n v="12"/>
    <n v="15"/>
    <n v="1"/>
    <n v="1"/>
    <n v="1"/>
    <n v="1"/>
    <n v="430"/>
    <n v="293"/>
    <n v="292"/>
    <n v="171"/>
    <n v="17"/>
    <n v="17"/>
    <n v="31"/>
    <n v="33"/>
    <n v="138"/>
    <n v="122"/>
    <n v="37"/>
    <n v="32"/>
    <n v="5"/>
    <n v="5"/>
    <n v="28"/>
    <n v="78"/>
    <n v="50"/>
    <n v="2"/>
    <n v="4"/>
    <n v="6"/>
    <n v="1"/>
    <n v="3"/>
    <n v="1"/>
    <n v="1"/>
    <n v="2034"/>
    <n v="1787"/>
    <n v="3"/>
    <n v="10"/>
    <n v="14"/>
    <n v="7"/>
    <n v="0"/>
    <n v="3"/>
    <n v="3"/>
    <n v="14"/>
    <n v="14"/>
    <n v="3"/>
  </r>
  <r>
    <n v="271125004"/>
    <n v="12"/>
    <n v="2007"/>
    <d v="2007-11-25T00:00:00"/>
    <s v="SUN"/>
    <s v="TEN"/>
    <s v="CIN"/>
    <s v="CINvTEN"/>
    <x v="0"/>
    <n v="6"/>
    <n v="35"/>
    <n v="29"/>
    <s v="Paul Brown Stadium, Cincinnati, OH"/>
    <d v="2014-10-02T13:00:00"/>
    <s v="CBS"/>
    <n v="65489"/>
    <n v="6"/>
    <n v="4"/>
    <n v="3"/>
    <n v="7"/>
    <n v="10"/>
    <n v="30"/>
    <n v="2"/>
    <n v="14"/>
    <n v="10"/>
    <n v="18"/>
    <n v="0"/>
    <n v="0"/>
    <n v="2"/>
    <n v="0"/>
    <n v="305"/>
    <n v="426"/>
    <n v="244"/>
    <n v="278"/>
    <n v="19"/>
    <n v="32"/>
    <n v="31"/>
    <n v="38"/>
    <n v="61"/>
    <n v="148"/>
    <n v="18"/>
    <n v="36"/>
    <n v="6"/>
    <n v="4"/>
    <n v="55"/>
    <n v="90"/>
    <n v="35"/>
    <n v="2"/>
    <n v="1"/>
    <n v="3"/>
    <n v="1"/>
    <n v="0"/>
    <n v="1"/>
    <n v="1"/>
    <n v="1290"/>
    <n v="2310"/>
    <n v="0"/>
    <n v="6"/>
    <n v="0"/>
    <n v="0"/>
    <m/>
    <n v="7"/>
    <n v="7"/>
    <n v="14"/>
    <n v="7"/>
    <m/>
  </r>
  <r>
    <n v="271125005"/>
    <n v="12"/>
    <n v="2007"/>
    <d v="2007-11-25T00:00:00"/>
    <s v="SUN"/>
    <s v="HOU"/>
    <s v="CLE"/>
    <s v="CLEvHOU"/>
    <x v="0"/>
    <n v="17"/>
    <n v="27"/>
    <n v="10"/>
    <s v="Cleveland Browns Stadium, Cleveland, OH"/>
    <d v="2014-10-02T13:00:00"/>
    <s v="CBS"/>
    <n v="72730"/>
    <n v="5"/>
    <n v="5"/>
    <n v="6"/>
    <n v="4"/>
    <n v="17"/>
    <n v="21"/>
    <n v="2"/>
    <n v="3"/>
    <n v="10"/>
    <n v="13"/>
    <n v="0"/>
    <n v="2"/>
    <n v="1"/>
    <n v="3"/>
    <n v="314"/>
    <n v="397"/>
    <n v="237"/>
    <n v="249"/>
    <n v="22"/>
    <n v="24"/>
    <n v="36"/>
    <n v="35"/>
    <n v="77"/>
    <n v="148"/>
    <n v="18"/>
    <n v="33"/>
    <n v="5"/>
    <n v="7"/>
    <n v="26"/>
    <n v="97"/>
    <n v="71"/>
    <n v="3"/>
    <n v="1"/>
    <n v="4"/>
    <n v="1"/>
    <n v="0"/>
    <n v="2"/>
    <n v="1"/>
    <n v="1477"/>
    <n v="2123"/>
    <n v="7"/>
    <n v="3"/>
    <n v="0"/>
    <n v="7"/>
    <m/>
    <n v="0"/>
    <n v="14"/>
    <n v="3"/>
    <n v="10"/>
    <m/>
  </r>
  <r>
    <n v="271125012"/>
    <n v="12"/>
    <n v="2007"/>
    <d v="2007-11-25T00:00:00"/>
    <s v="SUN"/>
    <s v="OAK"/>
    <s v="KC"/>
    <s v="KCvOAK"/>
    <x v="1"/>
    <n v="20"/>
    <n v="17"/>
    <n v="3"/>
    <s v="Arrowhead Stadium, Kansas City, MO"/>
    <d v="2014-10-02T13:00:00"/>
    <s v="CBS"/>
    <n v="76210"/>
    <n v="2"/>
    <n v="8"/>
    <n v="4"/>
    <n v="6"/>
    <n v="19"/>
    <n v="18"/>
    <n v="3"/>
    <n v="3"/>
    <n v="10"/>
    <n v="12"/>
    <n v="0"/>
    <n v="1"/>
    <n v="0"/>
    <n v="2"/>
    <n v="312"/>
    <n v="292"/>
    <n v="159"/>
    <n v="128"/>
    <n v="15"/>
    <n v="12"/>
    <n v="22"/>
    <n v="23"/>
    <n v="153"/>
    <n v="164"/>
    <n v="29"/>
    <n v="37"/>
    <n v="7"/>
    <n v="7"/>
    <n v="58"/>
    <n v="106"/>
    <n v="48"/>
    <n v="1"/>
    <n v="1"/>
    <n v="2"/>
    <n v="1"/>
    <n v="0"/>
    <n v="0"/>
    <n v="1"/>
    <n v="1669"/>
    <n v="1931"/>
    <n v="3"/>
    <n v="3"/>
    <n v="7"/>
    <n v="7"/>
    <m/>
    <n v="7"/>
    <n v="3"/>
    <n v="7"/>
    <n v="0"/>
    <m/>
  </r>
  <r>
    <n v="271125014"/>
    <n v="12"/>
    <n v="2007"/>
    <d v="2007-11-25T00:00:00"/>
    <s v="SUN"/>
    <s v="SEA"/>
    <s v="STL"/>
    <s v="SEAvSTL"/>
    <x v="0"/>
    <n v="24"/>
    <n v="19"/>
    <n v="5"/>
    <s v="Edward Jones Dome, St. Louis, MO"/>
    <d v="2014-10-02T13:00:00"/>
    <s v="FOX"/>
    <n v="65423"/>
    <n v="6"/>
    <n v="4"/>
    <n v="2"/>
    <n v="8"/>
    <n v="18"/>
    <n v="17"/>
    <n v="3"/>
    <n v="5"/>
    <n v="12"/>
    <n v="17"/>
    <n v="0"/>
    <n v="0"/>
    <n v="0"/>
    <n v="1"/>
    <n v="302"/>
    <n v="265"/>
    <n v="215"/>
    <n v="161"/>
    <n v="21"/>
    <n v="23"/>
    <n v="38"/>
    <n v="37"/>
    <n v="87"/>
    <n v="104"/>
    <n v="19"/>
    <n v="31"/>
    <n v="6"/>
    <n v="4"/>
    <n v="45"/>
    <n v="65"/>
    <n v="20"/>
    <n v="2"/>
    <n v="2"/>
    <n v="4"/>
    <n v="1"/>
    <n v="0"/>
    <n v="1"/>
    <n v="2"/>
    <n v="1483"/>
    <n v="2117"/>
    <n v="7"/>
    <n v="0"/>
    <n v="10"/>
    <n v="7"/>
    <m/>
    <n v="16"/>
    <n v="3"/>
    <n v="0"/>
    <n v="0"/>
    <m/>
  </r>
  <r>
    <n v="271125017"/>
    <n v="12"/>
    <n v="2007"/>
    <d v="2007-11-25T00:00:00"/>
    <s v="SUN"/>
    <s v="PHI"/>
    <s v="NE"/>
    <s v="NEvPHI"/>
    <x v="0"/>
    <n v="28"/>
    <n v="31"/>
    <n v="3"/>
    <s v="Gillette Stadium, Foxboro, MA"/>
    <d v="2014-10-02T20:15:00"/>
    <s v="NBC"/>
    <n v="68756"/>
    <n v="5"/>
    <n v="5"/>
    <n v="10"/>
    <n v="0"/>
    <n v="22"/>
    <n v="25"/>
    <n v="8"/>
    <n v="10"/>
    <n v="13"/>
    <n v="16"/>
    <n v="1"/>
    <n v="0"/>
    <n v="1"/>
    <n v="1"/>
    <n v="391"/>
    <n v="410"/>
    <n v="336"/>
    <n v="362"/>
    <n v="27"/>
    <n v="34"/>
    <n v="42"/>
    <n v="54"/>
    <n v="55"/>
    <n v="48"/>
    <n v="19"/>
    <n v="16"/>
    <n v="3"/>
    <n v="7"/>
    <n v="18"/>
    <n v="62"/>
    <n v="44"/>
    <n v="3"/>
    <n v="0"/>
    <n v="3"/>
    <n v="0"/>
    <n v="0"/>
    <n v="3"/>
    <n v="0"/>
    <n v="1669"/>
    <n v="1931"/>
    <n v="7"/>
    <n v="14"/>
    <n v="7"/>
    <n v="0"/>
    <m/>
    <n v="14"/>
    <n v="10"/>
    <n v="0"/>
    <n v="7"/>
    <m/>
  </r>
  <r>
    <n v="271125019"/>
    <n v="12"/>
    <n v="2007"/>
    <d v="2007-11-25T00:00:00"/>
    <s v="SUN"/>
    <s v="MIN"/>
    <s v="NYG"/>
    <s v="MINvNYG"/>
    <x v="0"/>
    <n v="41"/>
    <n v="17"/>
    <n v="24"/>
    <s v="Giants Stadium, East Rutherford, NJ"/>
    <d v="2014-10-02T13:00:00"/>
    <s v="FOX"/>
    <n v="78591"/>
    <n v="4"/>
    <n v="6"/>
    <n v="7"/>
    <n v="3"/>
    <n v="15"/>
    <n v="18"/>
    <n v="5"/>
    <n v="7"/>
    <n v="13"/>
    <n v="17"/>
    <n v="1"/>
    <n v="0"/>
    <n v="1"/>
    <n v="2"/>
    <n v="251"/>
    <n v="309"/>
    <n v="124"/>
    <n v="234"/>
    <n v="10"/>
    <n v="21"/>
    <n v="12"/>
    <n v="49"/>
    <n v="127"/>
    <n v="75"/>
    <n v="39"/>
    <n v="19"/>
    <n v="4"/>
    <n v="5"/>
    <n v="15"/>
    <n v="45"/>
    <n v="30"/>
    <n v="0"/>
    <n v="4"/>
    <n v="4"/>
    <n v="0"/>
    <n v="0"/>
    <n v="0"/>
    <n v="4"/>
    <n v="1934"/>
    <n v="1666"/>
    <n v="14"/>
    <n v="10"/>
    <n v="3"/>
    <n v="14"/>
    <m/>
    <n v="7"/>
    <n v="0"/>
    <n v="3"/>
    <n v="7"/>
    <m/>
  </r>
  <r>
    <n v="271125022"/>
    <n v="12"/>
    <n v="2007"/>
    <d v="2007-11-25T00:00:00"/>
    <s v="SUN"/>
    <s v="SF"/>
    <s v="ARI"/>
    <s v="ARIvSF"/>
    <x v="0"/>
    <n v="37"/>
    <n v="31"/>
    <n v="6"/>
    <s v="U of Phoenix Stadium, Glendale, AZ"/>
    <d v="2014-10-02T16:05:00"/>
    <s v="FOX"/>
    <n v="64483"/>
    <n v="2"/>
    <n v="8"/>
    <n v="5"/>
    <n v="5"/>
    <n v="21"/>
    <n v="25"/>
    <n v="4"/>
    <n v="4"/>
    <n v="13"/>
    <n v="14"/>
    <n v="0"/>
    <n v="2"/>
    <n v="2"/>
    <n v="2"/>
    <n v="374"/>
    <n v="552"/>
    <n v="237"/>
    <n v="456"/>
    <n v="25"/>
    <n v="35"/>
    <n v="39"/>
    <n v="49"/>
    <n v="137"/>
    <n v="96"/>
    <n v="25"/>
    <n v="24"/>
    <n v="3"/>
    <n v="10"/>
    <n v="42"/>
    <n v="112"/>
    <n v="70"/>
    <n v="0"/>
    <n v="4"/>
    <n v="4"/>
    <n v="0"/>
    <n v="2"/>
    <n v="0"/>
    <n v="2"/>
    <n v="1892"/>
    <n v="2312"/>
    <n v="7"/>
    <n v="10"/>
    <n v="7"/>
    <n v="7"/>
    <n v="6"/>
    <n v="7"/>
    <n v="14"/>
    <n v="0"/>
    <n v="10"/>
    <n v="0"/>
  </r>
  <r>
    <n v="271125024"/>
    <n v="12"/>
    <n v="2007"/>
    <d v="2007-11-25T00:00:00"/>
    <s v="SUN"/>
    <s v="BAL"/>
    <s v="SD"/>
    <s v="BALvSD"/>
    <x v="0"/>
    <n v="14"/>
    <n v="32"/>
    <n v="18"/>
    <s v="Qualcomm Stadium, San Diego, CA"/>
    <d v="2014-10-02T16:15:00"/>
    <s v="CBS"/>
    <n v="63337"/>
    <n v="4"/>
    <n v="6"/>
    <n v="5"/>
    <n v="5"/>
    <n v="19"/>
    <n v="18"/>
    <n v="5"/>
    <n v="7"/>
    <n v="12"/>
    <n v="15"/>
    <n v="0"/>
    <n v="1"/>
    <n v="1"/>
    <n v="1"/>
    <n v="210"/>
    <n v="332"/>
    <n v="154"/>
    <n v="249"/>
    <n v="21"/>
    <n v="25"/>
    <n v="33"/>
    <n v="35"/>
    <n v="56"/>
    <n v="83"/>
    <n v="20"/>
    <n v="30"/>
    <n v="3"/>
    <n v="6"/>
    <n v="30"/>
    <n v="90"/>
    <n v="60"/>
    <n v="2"/>
    <n v="0"/>
    <n v="2"/>
    <n v="2"/>
    <n v="0"/>
    <n v="0"/>
    <n v="0"/>
    <n v="1685"/>
    <n v="1915"/>
    <n v="0"/>
    <n v="7"/>
    <n v="7"/>
    <n v="0"/>
    <m/>
    <n v="0"/>
    <n v="22"/>
    <n v="7"/>
    <n v="3"/>
    <m/>
  </r>
  <r>
    <n v="271125027"/>
    <n v="12"/>
    <n v="2007"/>
    <d v="2007-11-25T00:00:00"/>
    <s v="SUN"/>
    <s v="WSH"/>
    <s v="TB"/>
    <s v="TBvWSH"/>
    <x v="0"/>
    <n v="13"/>
    <n v="19"/>
    <n v="6"/>
    <s v="Raymond James Stadium, Tampa, FL"/>
    <d v="2014-10-02T13:00:00"/>
    <s v="FOX"/>
    <n v="65596"/>
    <n v="5"/>
    <n v="5"/>
    <n v="6"/>
    <n v="4"/>
    <n v="23"/>
    <n v="9"/>
    <n v="9"/>
    <n v="1"/>
    <n v="17"/>
    <n v="12"/>
    <n v="2"/>
    <n v="0"/>
    <n v="3"/>
    <n v="0"/>
    <n v="412"/>
    <n v="192"/>
    <n v="292"/>
    <n v="93"/>
    <n v="30"/>
    <n v="11"/>
    <n v="49"/>
    <n v="23"/>
    <n v="120"/>
    <n v="99"/>
    <n v="31"/>
    <n v="25"/>
    <n v="4"/>
    <n v="4"/>
    <n v="27"/>
    <n v="52"/>
    <n v="25"/>
    <n v="6"/>
    <n v="0"/>
    <n v="6"/>
    <n v="4"/>
    <n v="0"/>
    <n v="2"/>
    <n v="0"/>
    <n v="2093"/>
    <n v="1507"/>
    <n v="0"/>
    <n v="3"/>
    <n v="7"/>
    <n v="3"/>
    <m/>
    <n v="10"/>
    <n v="9"/>
    <n v="0"/>
    <n v="0"/>
    <m/>
  </r>
  <r>
    <n v="271125029"/>
    <n v="12"/>
    <n v="2007"/>
    <d v="2007-11-25T00:00:00"/>
    <s v="SUN"/>
    <s v="NO"/>
    <s v="CAR"/>
    <s v="CARvNO"/>
    <x v="0"/>
    <n v="31"/>
    <n v="6"/>
    <n v="25"/>
    <s v="Bank of America Stadium, Charlotte, NC"/>
    <d v="2014-10-02T13:00:00"/>
    <s v="FOX"/>
    <n v="72032"/>
    <n v="4"/>
    <n v="6"/>
    <n v="4"/>
    <n v="6"/>
    <n v="22"/>
    <n v="11"/>
    <n v="11"/>
    <n v="3"/>
    <n v="18"/>
    <n v="13"/>
    <n v="0"/>
    <n v="0"/>
    <n v="0"/>
    <n v="2"/>
    <n v="373"/>
    <n v="195"/>
    <n v="260"/>
    <n v="152"/>
    <n v="24"/>
    <n v="18"/>
    <n v="36"/>
    <n v="36"/>
    <n v="113"/>
    <n v="43"/>
    <n v="39"/>
    <n v="18"/>
    <n v="5"/>
    <n v="5"/>
    <n v="76"/>
    <n v="111"/>
    <n v="35"/>
    <n v="1"/>
    <n v="4"/>
    <n v="5"/>
    <n v="0"/>
    <n v="1"/>
    <n v="1"/>
    <n v="3"/>
    <n v="2363"/>
    <n v="1237"/>
    <n v="0"/>
    <n v="10"/>
    <n v="21"/>
    <n v="0"/>
    <m/>
    <n v="3"/>
    <n v="3"/>
    <n v="0"/>
    <n v="0"/>
    <m/>
  </r>
  <r>
    <n v="271125030"/>
    <n v="12"/>
    <n v="2007"/>
    <d v="2007-11-25T00:00:00"/>
    <s v="SUN"/>
    <s v="BUF"/>
    <s v="JAX"/>
    <s v="BUFvJAX"/>
    <x v="0"/>
    <n v="14"/>
    <n v="36"/>
    <n v="22"/>
    <s v="EverBank Field, Jacksonville, FL"/>
    <d v="2014-10-02T13:00:00"/>
    <s v="CBS"/>
    <n v="64546"/>
    <n v="5"/>
    <n v="5"/>
    <n v="7"/>
    <n v="3"/>
    <n v="20"/>
    <n v="21"/>
    <n v="9"/>
    <n v="9"/>
    <n v="16"/>
    <n v="16"/>
    <n v="1"/>
    <n v="0"/>
    <n v="2"/>
    <n v="1"/>
    <n v="297"/>
    <n v="416"/>
    <n v="203"/>
    <n v="292"/>
    <n v="27"/>
    <n v="23"/>
    <n v="40"/>
    <n v="37"/>
    <n v="94"/>
    <n v="124"/>
    <n v="24"/>
    <n v="26"/>
    <n v="5"/>
    <n v="1"/>
    <n v="29"/>
    <n v="34"/>
    <n v="5"/>
    <n v="3"/>
    <n v="1"/>
    <n v="4"/>
    <n v="1"/>
    <n v="1"/>
    <n v="2"/>
    <n v="0"/>
    <n v="1845"/>
    <n v="1755"/>
    <n v="0"/>
    <n v="7"/>
    <n v="7"/>
    <n v="0"/>
    <m/>
    <n v="10"/>
    <n v="6"/>
    <n v="3"/>
    <n v="17"/>
    <m/>
  </r>
  <r>
    <n v="271126023"/>
    <n v="12"/>
    <n v="2007"/>
    <d v="2007-11-26T00:00:00"/>
    <s v="MON"/>
    <s v="MIA"/>
    <s v="PIT"/>
    <s v="MIAvPIT"/>
    <x v="0"/>
    <n v="0"/>
    <n v="3"/>
    <n v="3"/>
    <s v="Heinz Field, Pittsburgh, PA"/>
    <d v="2014-10-02T20:30:00"/>
    <s v="ESPN"/>
    <n v="57704"/>
    <n v="0"/>
    <n v="10"/>
    <n v="7"/>
    <n v="3"/>
    <n v="9"/>
    <n v="13"/>
    <n v="3"/>
    <n v="4"/>
    <n v="12"/>
    <n v="12"/>
    <n v="0"/>
    <n v="0"/>
    <n v="2"/>
    <n v="1"/>
    <n v="159"/>
    <n v="216"/>
    <n v="110"/>
    <n v="132"/>
    <n v="14"/>
    <n v="18"/>
    <n v="24"/>
    <n v="21"/>
    <n v="49"/>
    <n v="84"/>
    <n v="23"/>
    <n v="29"/>
    <n v="4"/>
    <n v="3"/>
    <n v="19"/>
    <n v="49"/>
    <n v="30"/>
    <n v="2"/>
    <n v="1"/>
    <n v="3"/>
    <n v="2"/>
    <n v="0"/>
    <n v="0"/>
    <n v="1"/>
    <n v="1546"/>
    <n v="2054"/>
    <n v="0"/>
    <n v="0"/>
    <n v="0"/>
    <n v="0"/>
    <m/>
    <n v="0"/>
    <n v="0"/>
    <n v="0"/>
    <n v="3"/>
    <m/>
  </r>
  <r>
    <n v="271129006"/>
    <n v="13"/>
    <n v="2007"/>
    <d v="2007-11-29T00:00:00"/>
    <s v="THU"/>
    <s v="GB"/>
    <s v="DAL"/>
    <s v="DALvGB"/>
    <x v="0"/>
    <n v="27"/>
    <n v="37"/>
    <n v="10"/>
    <s v="Texas Stadium, Irving, TX"/>
    <d v="2014-10-02T20:00:00"/>
    <s v="NFL"/>
    <n v="64167"/>
    <n v="10"/>
    <n v="1"/>
    <n v="10"/>
    <n v="1"/>
    <n v="20"/>
    <n v="23"/>
    <n v="5"/>
    <n v="4"/>
    <n v="12"/>
    <n v="9"/>
    <n v="0"/>
    <n v="0"/>
    <n v="1"/>
    <n v="1"/>
    <n v="357"/>
    <n v="414"/>
    <n v="233"/>
    <n v="309"/>
    <n v="23"/>
    <n v="19"/>
    <n v="40"/>
    <n v="30"/>
    <n v="124"/>
    <n v="105"/>
    <n v="19"/>
    <n v="28"/>
    <n v="9"/>
    <n v="10"/>
    <n v="142"/>
    <n v="207"/>
    <n v="65"/>
    <n v="2"/>
    <n v="1"/>
    <n v="3"/>
    <n v="0"/>
    <n v="0"/>
    <n v="2"/>
    <n v="1"/>
    <n v="1751"/>
    <n v="1849"/>
    <n v="10"/>
    <n v="7"/>
    <n v="7"/>
    <n v="3"/>
    <m/>
    <n v="13"/>
    <n v="14"/>
    <n v="0"/>
    <n v="10"/>
    <m/>
  </r>
  <r>
    <n v="271202003"/>
    <n v="13"/>
    <n v="2007"/>
    <d v="2007-12-02T00:00:00"/>
    <s v="SUN"/>
    <s v="NYG"/>
    <s v="CHI"/>
    <s v="CHIvNYG"/>
    <x v="0"/>
    <n v="21"/>
    <n v="16"/>
    <n v="5"/>
    <s v="Soldier Field, Chicago, IL"/>
    <d v="2014-10-02T16:15:00"/>
    <s v="FOX"/>
    <n v="62244"/>
    <n v="7"/>
    <n v="4"/>
    <n v="5"/>
    <n v="6"/>
    <n v="24"/>
    <n v="18"/>
    <n v="5"/>
    <n v="6"/>
    <n v="12"/>
    <n v="19"/>
    <n v="1"/>
    <n v="1"/>
    <n v="1"/>
    <n v="1"/>
    <n v="356"/>
    <n v="312"/>
    <n v="181"/>
    <n v="244"/>
    <n v="16"/>
    <n v="25"/>
    <n v="27"/>
    <n v="46"/>
    <n v="175"/>
    <n v="68"/>
    <n v="37"/>
    <n v="23"/>
    <n v="2"/>
    <n v="10"/>
    <n v="10"/>
    <n v="81"/>
    <n v="71"/>
    <n v="4"/>
    <n v="0"/>
    <n v="4"/>
    <n v="2"/>
    <n v="0"/>
    <n v="2"/>
    <n v="0"/>
    <n v="1836"/>
    <n v="1764"/>
    <n v="0"/>
    <n v="7"/>
    <n v="0"/>
    <n v="14"/>
    <m/>
    <n v="7"/>
    <n v="6"/>
    <n v="3"/>
    <n v="0"/>
    <m/>
  </r>
  <r>
    <n v="271202010"/>
    <n v="13"/>
    <n v="2007"/>
    <d v="2007-12-02T00:00:00"/>
    <s v="SUN"/>
    <s v="HOU"/>
    <s v="TEN"/>
    <s v="HOUvTEN"/>
    <x v="0"/>
    <n v="20"/>
    <n v="28"/>
    <n v="8"/>
    <s v="LP Field, Nashville, TN"/>
    <d v="2014-10-02T13:00:00"/>
    <s v="CBS"/>
    <n v="69143"/>
    <n v="5"/>
    <n v="6"/>
    <n v="6"/>
    <n v="5"/>
    <n v="17"/>
    <n v="23"/>
    <n v="4"/>
    <n v="4"/>
    <n v="12"/>
    <n v="11"/>
    <n v="0"/>
    <n v="0"/>
    <n v="0"/>
    <n v="0"/>
    <n v="315"/>
    <n v="382"/>
    <n v="196"/>
    <n v="229"/>
    <n v="20"/>
    <n v="21"/>
    <n v="35"/>
    <n v="31"/>
    <n v="119"/>
    <n v="153"/>
    <n v="25"/>
    <n v="29"/>
    <n v="5"/>
    <n v="7"/>
    <n v="36"/>
    <n v="80"/>
    <n v="44"/>
    <n v="2"/>
    <n v="1"/>
    <n v="3"/>
    <n v="1"/>
    <n v="0"/>
    <n v="1"/>
    <n v="1"/>
    <n v="1782"/>
    <n v="1818"/>
    <n v="7"/>
    <n v="3"/>
    <n v="0"/>
    <n v="10"/>
    <m/>
    <n v="7"/>
    <n v="0"/>
    <n v="14"/>
    <n v="7"/>
    <m/>
  </r>
  <r>
    <n v="271202011"/>
    <n v="13"/>
    <n v="2007"/>
    <d v="2007-12-02T00:00:00"/>
    <s v="SUN"/>
    <s v="JAX"/>
    <s v="IND"/>
    <s v="INDvJAX"/>
    <x v="0"/>
    <n v="25"/>
    <n v="28"/>
    <n v="3"/>
    <s v=""/>
    <d v="2014-10-02T13:00:00"/>
    <s v="CBS"/>
    <n v="57302"/>
    <n v="8"/>
    <n v="3"/>
    <n v="9"/>
    <n v="2"/>
    <n v="27"/>
    <n v="19"/>
    <n v="6"/>
    <n v="10"/>
    <n v="10"/>
    <n v="13"/>
    <n v="1"/>
    <n v="0"/>
    <n v="1"/>
    <n v="0"/>
    <n v="411"/>
    <n v="342"/>
    <n v="243"/>
    <n v="279"/>
    <n v="24"/>
    <n v="20"/>
    <n v="29"/>
    <n v="29"/>
    <n v="168"/>
    <n v="63"/>
    <n v="31"/>
    <n v="25"/>
    <n v="8"/>
    <n v="2"/>
    <n v="64"/>
    <n v="79"/>
    <n v="15"/>
    <n v="2"/>
    <n v="1"/>
    <n v="3"/>
    <n v="1"/>
    <n v="0"/>
    <n v="1"/>
    <n v="1"/>
    <n v="2145"/>
    <n v="1455"/>
    <n v="0"/>
    <n v="7"/>
    <n v="7"/>
    <n v="11"/>
    <m/>
    <n v="14"/>
    <n v="7"/>
    <n v="0"/>
    <n v="7"/>
    <m/>
  </r>
  <r>
    <n v="271202012"/>
    <n v="13"/>
    <n v="2007"/>
    <d v="2007-12-02T00:00:00"/>
    <s v="SUN"/>
    <s v="SD"/>
    <s v="KC"/>
    <s v="KCvSD"/>
    <x v="0"/>
    <n v="24"/>
    <n v="10"/>
    <n v="14"/>
    <s v="Arrowhead Stadium, Kansas City, MO"/>
    <d v="2014-10-02T13:00:00"/>
    <s v="CBS"/>
    <n v="74874"/>
    <n v="6"/>
    <n v="5"/>
    <n v="4"/>
    <n v="7"/>
    <n v="12"/>
    <n v="18"/>
    <n v="4"/>
    <n v="6"/>
    <n v="14"/>
    <n v="18"/>
    <n v="0"/>
    <n v="2"/>
    <n v="0"/>
    <n v="4"/>
    <n v="330"/>
    <n v="268"/>
    <n v="139"/>
    <n v="180"/>
    <n v="10"/>
    <n v="21"/>
    <n v="21"/>
    <n v="40"/>
    <n v="191"/>
    <n v="88"/>
    <n v="32"/>
    <n v="25"/>
    <n v="6"/>
    <n v="6"/>
    <n v="36"/>
    <n v="80"/>
    <n v="44"/>
    <n v="1"/>
    <n v="4"/>
    <n v="5"/>
    <n v="0"/>
    <n v="1"/>
    <n v="1"/>
    <n v="3"/>
    <n v="1562"/>
    <n v="2038"/>
    <n v="3"/>
    <n v="7"/>
    <n v="7"/>
    <n v="7"/>
    <m/>
    <n v="3"/>
    <n v="7"/>
    <n v="0"/>
    <n v="0"/>
    <m/>
  </r>
  <r>
    <n v="271202013"/>
    <n v="13"/>
    <n v="2007"/>
    <d v="2007-12-02T00:00:00"/>
    <s v="SUN"/>
    <s v="DEN"/>
    <s v="OAK"/>
    <s v="DENvOAK"/>
    <x v="0"/>
    <n v="20"/>
    <n v="34"/>
    <n v="14"/>
    <s v=""/>
    <d v="2014-10-02T16:05:00"/>
    <s v="CBS"/>
    <n v="61990"/>
    <n v="5"/>
    <n v="6"/>
    <n v="3"/>
    <n v="8"/>
    <n v="14"/>
    <n v="20"/>
    <n v="7"/>
    <n v="6"/>
    <n v="15"/>
    <n v="15"/>
    <n v="0"/>
    <n v="0"/>
    <n v="1"/>
    <n v="2"/>
    <n v="292"/>
    <n v="372"/>
    <n v="206"/>
    <n v="197"/>
    <n v="16"/>
    <n v="18"/>
    <n v="32"/>
    <n v="28"/>
    <n v="86"/>
    <n v="175"/>
    <n v="29"/>
    <n v="41"/>
    <n v="5"/>
    <n v="3"/>
    <n v="25"/>
    <n v="45"/>
    <n v="20"/>
    <n v="4"/>
    <n v="1"/>
    <n v="5"/>
    <n v="2"/>
    <n v="1"/>
    <n v="2"/>
    <n v="0"/>
    <n v="1540"/>
    <n v="2060"/>
    <n v="7"/>
    <n v="0"/>
    <n v="6"/>
    <n v="7"/>
    <m/>
    <n v="7"/>
    <n v="7"/>
    <n v="10"/>
    <n v="10"/>
    <m/>
  </r>
  <r>
    <n v="271202014"/>
    <n v="13"/>
    <n v="2007"/>
    <d v="2007-12-02T00:00:00"/>
    <s v="SUN"/>
    <s v="ATL"/>
    <s v="STL"/>
    <s v="ATLvSTL"/>
    <x v="0"/>
    <n v="16"/>
    <n v="28"/>
    <n v="12"/>
    <s v="Edward Jones Dome, St. Louis, MO"/>
    <d v="2014-10-02T13:00:00"/>
    <s v="FOX"/>
    <n v="52051"/>
    <n v="3"/>
    <n v="8"/>
    <n v="2"/>
    <n v="9"/>
    <n v="23"/>
    <n v="19"/>
    <n v="8"/>
    <n v="4"/>
    <n v="19"/>
    <n v="12"/>
    <n v="0"/>
    <n v="0"/>
    <n v="2"/>
    <n v="0"/>
    <n v="435"/>
    <n v="409"/>
    <n v="324"/>
    <n v="304"/>
    <n v="33"/>
    <n v="23"/>
    <n v="58"/>
    <n v="35"/>
    <n v="111"/>
    <n v="105"/>
    <n v="18"/>
    <n v="26"/>
    <n v="8"/>
    <n v="5"/>
    <n v="55"/>
    <n v="101"/>
    <n v="46"/>
    <n v="3"/>
    <n v="2"/>
    <n v="5"/>
    <n v="1"/>
    <n v="0"/>
    <n v="2"/>
    <n v="2"/>
    <n v="1855"/>
    <n v="1745"/>
    <n v="0"/>
    <n v="0"/>
    <n v="3"/>
    <n v="13"/>
    <m/>
    <n v="14"/>
    <n v="7"/>
    <n v="0"/>
    <n v="7"/>
    <m/>
  </r>
  <r>
    <n v="271202015"/>
    <n v="13"/>
    <n v="2007"/>
    <d v="2007-12-02T00:00:00"/>
    <s v="SUN"/>
    <s v="NYJ"/>
    <s v="MIA"/>
    <s v="MIAvNYJ"/>
    <x v="1"/>
    <n v="40"/>
    <n v="13"/>
    <n v="27"/>
    <s v=""/>
    <d v="2014-10-02T13:00:00"/>
    <s v="CBS"/>
    <n v="71109"/>
    <n v="2"/>
    <n v="9"/>
    <n v="0"/>
    <n v="11"/>
    <n v="20"/>
    <n v="12"/>
    <n v="10"/>
    <n v="6"/>
    <n v="18"/>
    <n v="16"/>
    <n v="0"/>
    <n v="2"/>
    <n v="0"/>
    <n v="2"/>
    <n v="372"/>
    <n v="187"/>
    <n v="209"/>
    <n v="150"/>
    <n v="15"/>
    <n v="23"/>
    <n v="24"/>
    <n v="39"/>
    <n v="163"/>
    <n v="37"/>
    <n v="40"/>
    <n v="18"/>
    <n v="2"/>
    <n v="4"/>
    <n v="11"/>
    <n v="53"/>
    <n v="42"/>
    <n v="2"/>
    <n v="5"/>
    <n v="7"/>
    <n v="1"/>
    <n v="2"/>
    <n v="1"/>
    <n v="3"/>
    <n v="2100"/>
    <n v="1500"/>
    <n v="7"/>
    <n v="13"/>
    <n v="3"/>
    <n v="17"/>
    <m/>
    <n v="3"/>
    <n v="10"/>
    <n v="0"/>
    <n v="0"/>
    <m/>
  </r>
  <r>
    <n v="271202016"/>
    <n v="13"/>
    <n v="2007"/>
    <d v="2007-12-02T00:00:00"/>
    <s v="SUN"/>
    <s v="DET"/>
    <s v="MIN"/>
    <s v="DETvMIN"/>
    <x v="0"/>
    <n v="10"/>
    <n v="42"/>
    <n v="32"/>
    <s v=""/>
    <d v="2014-10-02T13:00:00"/>
    <s v="FOX"/>
    <n v="62996"/>
    <n v="6"/>
    <n v="5"/>
    <n v="5"/>
    <n v="6"/>
    <n v="14"/>
    <n v="29"/>
    <n v="3"/>
    <n v="6"/>
    <n v="10"/>
    <n v="10"/>
    <n v="1"/>
    <n v="1"/>
    <n v="1"/>
    <n v="1"/>
    <n v="254"/>
    <n v="443"/>
    <n v="231"/>
    <n v="227"/>
    <n v="27"/>
    <n v="19"/>
    <n v="36"/>
    <n v="26"/>
    <n v="23"/>
    <n v="216"/>
    <n v="7"/>
    <n v="39"/>
    <n v="6"/>
    <n v="4"/>
    <n v="48"/>
    <n v="73"/>
    <n v="25"/>
    <n v="0"/>
    <n v="1"/>
    <n v="1"/>
    <n v="0"/>
    <n v="0"/>
    <n v="0"/>
    <n v="1"/>
    <n v="1378"/>
    <n v="2222"/>
    <n v="3"/>
    <n v="7"/>
    <n v="0"/>
    <n v="0"/>
    <m/>
    <n v="7"/>
    <n v="28"/>
    <n v="7"/>
    <n v="0"/>
    <m/>
  </r>
  <r>
    <n v="271202018"/>
    <n v="13"/>
    <n v="2007"/>
    <d v="2007-12-02T00:00:00"/>
    <s v="SUN"/>
    <s v="TB"/>
    <s v="NO"/>
    <s v="NOvTB"/>
    <x v="0"/>
    <n v="27"/>
    <n v="23"/>
    <n v="4"/>
    <s v="Mercedes-Benz Superdome, New Orleans, LA"/>
    <d v="2014-10-02T16:15:00"/>
    <s v="FOX"/>
    <n v="70009"/>
    <n v="7"/>
    <n v="4"/>
    <n v="5"/>
    <n v="6"/>
    <n v="24"/>
    <n v="13"/>
    <n v="5"/>
    <n v="5"/>
    <n v="13"/>
    <n v="11"/>
    <n v="1"/>
    <n v="0"/>
    <n v="1"/>
    <n v="0"/>
    <n v="466"/>
    <n v="246"/>
    <n v="294"/>
    <n v="162"/>
    <n v="29"/>
    <n v="17"/>
    <n v="37"/>
    <n v="23"/>
    <n v="172"/>
    <n v="84"/>
    <n v="26"/>
    <n v="21"/>
    <n v="7"/>
    <n v="6"/>
    <n v="55"/>
    <n v="95"/>
    <n v="40"/>
    <n v="1"/>
    <n v="1"/>
    <n v="2"/>
    <n v="0"/>
    <n v="1"/>
    <n v="1"/>
    <n v="0"/>
    <n v="2086"/>
    <n v="1514"/>
    <n v="3"/>
    <n v="10"/>
    <n v="7"/>
    <n v="7"/>
    <m/>
    <n v="7"/>
    <n v="7"/>
    <n v="7"/>
    <n v="2"/>
    <m/>
  </r>
  <r>
    <n v="271202021"/>
    <n v="13"/>
    <n v="2007"/>
    <d v="2007-12-02T00:00:00"/>
    <s v="SUN"/>
    <s v="SEA"/>
    <s v="PHI"/>
    <s v="PHIvSEA"/>
    <x v="0"/>
    <n v="28"/>
    <n v="24"/>
    <n v="4"/>
    <s v="Lincoln Financial Field, Philadelphia, PA"/>
    <d v="2014-10-02T13:00:00"/>
    <s v="FOX"/>
    <n v="68445"/>
    <n v="7"/>
    <n v="4"/>
    <n v="5"/>
    <n v="6"/>
    <n v="16"/>
    <n v="17"/>
    <n v="6"/>
    <n v="7"/>
    <n v="15"/>
    <n v="19"/>
    <n v="0"/>
    <n v="0"/>
    <n v="1"/>
    <n v="2"/>
    <n v="311"/>
    <n v="363"/>
    <n v="176"/>
    <n v="219"/>
    <n v="19"/>
    <n v="19"/>
    <n v="34"/>
    <n v="42"/>
    <n v="135"/>
    <n v="144"/>
    <n v="29"/>
    <n v="29"/>
    <n v="2"/>
    <n v="0"/>
    <n v="25"/>
    <n v="25"/>
    <n v="0"/>
    <n v="2"/>
    <n v="4"/>
    <n v="6"/>
    <n v="1"/>
    <n v="0"/>
    <n v="1"/>
    <n v="4"/>
    <n v="1772"/>
    <n v="1828"/>
    <n v="14"/>
    <n v="7"/>
    <n v="7"/>
    <n v="0"/>
    <m/>
    <n v="10"/>
    <n v="7"/>
    <n v="7"/>
    <n v="0"/>
    <m/>
  </r>
  <r>
    <n v="271202022"/>
    <n v="13"/>
    <n v="2007"/>
    <d v="2007-12-02T00:00:00"/>
    <s v="SUN"/>
    <s v="CLE"/>
    <s v="ARI"/>
    <s v="ARIvCLE"/>
    <x v="0"/>
    <n v="21"/>
    <n v="27"/>
    <n v="6"/>
    <s v="U of Phoenix Stadium, Glendale, AZ"/>
    <d v="2014-10-02T16:05:00"/>
    <s v="CBS"/>
    <n v="64791"/>
    <n v="7"/>
    <n v="4"/>
    <n v="5"/>
    <n v="6"/>
    <n v="21"/>
    <n v="18"/>
    <n v="4"/>
    <n v="4"/>
    <n v="11"/>
    <n v="12"/>
    <n v="0"/>
    <n v="0"/>
    <n v="1"/>
    <n v="0"/>
    <n v="379"/>
    <n v="302"/>
    <n v="295"/>
    <n v="169"/>
    <n v="21"/>
    <n v="18"/>
    <n v="41"/>
    <n v="30"/>
    <n v="84"/>
    <n v="133"/>
    <n v="21"/>
    <n v="27"/>
    <n v="10"/>
    <n v="11"/>
    <n v="77"/>
    <n v="152"/>
    <n v="75"/>
    <n v="4"/>
    <n v="1"/>
    <n v="5"/>
    <n v="2"/>
    <n v="0"/>
    <n v="2"/>
    <n v="1"/>
    <n v="1797"/>
    <n v="1803"/>
    <n v="3"/>
    <n v="7"/>
    <n v="8"/>
    <n v="3"/>
    <m/>
    <n v="14"/>
    <n v="0"/>
    <n v="7"/>
    <n v="6"/>
    <m/>
  </r>
  <r>
    <n v="271202023"/>
    <n v="13"/>
    <n v="2007"/>
    <d v="2007-12-02T00:00:00"/>
    <s v="SUN"/>
    <s v="CIN"/>
    <s v="PIT"/>
    <s v="CINvPIT"/>
    <x v="0"/>
    <n v="10"/>
    <n v="24"/>
    <n v="14"/>
    <s v="Heinz Field, Pittsburgh, PA"/>
    <d v="2014-10-02T20:15:00"/>
    <s v="NBC"/>
    <n v="58842"/>
    <n v="4"/>
    <n v="7"/>
    <n v="8"/>
    <n v="3"/>
    <n v="15"/>
    <n v="20"/>
    <n v="8"/>
    <n v="7"/>
    <n v="18"/>
    <n v="14"/>
    <n v="0"/>
    <n v="0"/>
    <n v="3"/>
    <n v="0"/>
    <n v="249"/>
    <n v="285"/>
    <n v="175"/>
    <n v="184"/>
    <n v="17"/>
    <n v="21"/>
    <n v="44"/>
    <n v="32"/>
    <n v="74"/>
    <n v="101"/>
    <n v="23"/>
    <n v="35"/>
    <n v="8"/>
    <n v="7"/>
    <n v="45"/>
    <n v="82"/>
    <n v="37"/>
    <n v="1"/>
    <n v="4"/>
    <n v="5"/>
    <n v="1"/>
    <n v="2"/>
    <n v="0"/>
    <n v="2"/>
    <n v="1553"/>
    <n v="2047"/>
    <n v="7"/>
    <n v="0"/>
    <n v="3"/>
    <n v="0"/>
    <m/>
    <n v="0"/>
    <n v="17"/>
    <n v="7"/>
    <n v="0"/>
    <m/>
  </r>
  <r>
    <n v="271202028"/>
    <n v="13"/>
    <n v="2007"/>
    <d v="2007-12-02T00:00:00"/>
    <s v="SUN"/>
    <s v="BUF"/>
    <s v="WSH"/>
    <s v="BUFvWSH"/>
    <x v="0"/>
    <n v="17"/>
    <n v="16"/>
    <n v="1"/>
    <s v="FedEx Field, Landover, MD"/>
    <d v="2014-10-02T13:00:00"/>
    <s v="CBS"/>
    <n v="85831"/>
    <n v="5"/>
    <n v="6"/>
    <n v="5"/>
    <n v="6"/>
    <n v="15"/>
    <n v="22"/>
    <n v="5"/>
    <n v="8"/>
    <n v="13"/>
    <n v="17"/>
    <n v="0"/>
    <n v="0"/>
    <n v="0"/>
    <n v="0"/>
    <n v="357"/>
    <n v="282"/>
    <n v="257"/>
    <n v="202"/>
    <n v="22"/>
    <n v="21"/>
    <n v="36"/>
    <n v="37"/>
    <n v="100"/>
    <n v="80"/>
    <n v="20"/>
    <n v="30"/>
    <n v="8"/>
    <n v="4"/>
    <n v="101"/>
    <n v="135"/>
    <n v="34"/>
    <n v="1"/>
    <n v="2"/>
    <n v="3"/>
    <n v="1"/>
    <n v="1"/>
    <n v="0"/>
    <n v="1"/>
    <n v="1624"/>
    <n v="1976"/>
    <n v="0"/>
    <n v="2"/>
    <n v="6"/>
    <n v="9"/>
    <m/>
    <n v="3"/>
    <n v="6"/>
    <n v="7"/>
    <n v="0"/>
    <m/>
  </r>
  <r>
    <n v="271202029"/>
    <n v="13"/>
    <n v="2007"/>
    <d v="2007-12-02T00:00:00"/>
    <s v="SUN"/>
    <s v="SF"/>
    <s v="CAR"/>
    <s v="CARvSF"/>
    <x v="0"/>
    <n v="14"/>
    <n v="31"/>
    <n v="17"/>
    <s v="Bank of America Stadium, Charlotte, NC"/>
    <d v="2014-10-02T13:00:00"/>
    <s v="FOX"/>
    <n v="73191"/>
    <n v="3"/>
    <n v="8"/>
    <n v="4"/>
    <n v="7"/>
    <n v="12"/>
    <n v="20"/>
    <n v="3"/>
    <n v="9"/>
    <n v="11"/>
    <n v="18"/>
    <n v="0"/>
    <n v="0"/>
    <n v="1"/>
    <n v="0"/>
    <n v="195"/>
    <n v="323"/>
    <n v="136"/>
    <n v="157"/>
    <n v="14"/>
    <n v="17"/>
    <n v="29"/>
    <n v="26"/>
    <n v="59"/>
    <n v="166"/>
    <n v="17"/>
    <n v="44"/>
    <n v="7"/>
    <n v="7"/>
    <n v="55"/>
    <n v="120"/>
    <n v="65"/>
    <n v="6"/>
    <n v="2"/>
    <n v="8"/>
    <n v="2"/>
    <n v="0"/>
    <n v="4"/>
    <n v="2"/>
    <n v="1298"/>
    <n v="2302"/>
    <n v="0"/>
    <n v="0"/>
    <n v="14"/>
    <n v="0"/>
    <m/>
    <n v="3"/>
    <n v="14"/>
    <n v="7"/>
    <n v="7"/>
    <m/>
  </r>
  <r>
    <n v="271203033"/>
    <n v="13"/>
    <n v="2007"/>
    <d v="2007-12-03T00:00:00"/>
    <s v="MON"/>
    <s v="NE"/>
    <s v="BAL"/>
    <s v="BALvNE"/>
    <x v="0"/>
    <n v="27"/>
    <n v="24"/>
    <n v="3"/>
    <s v="M&amp;T Bank Stadium, Baltimore, MD"/>
    <d v="2014-10-02T20:30:00"/>
    <s v="ESPN"/>
    <n v="71382"/>
    <n v="11"/>
    <n v="0"/>
    <n v="4"/>
    <n v="7"/>
    <n v="21"/>
    <n v="20"/>
    <n v="2"/>
    <n v="3"/>
    <n v="12"/>
    <n v="11"/>
    <n v="2"/>
    <n v="1"/>
    <n v="2"/>
    <n v="1"/>
    <n v="326"/>
    <n v="376"/>
    <n v="236"/>
    <n v="210"/>
    <n v="18"/>
    <n v="15"/>
    <n v="38"/>
    <n v="23"/>
    <n v="90"/>
    <n v="166"/>
    <n v="24"/>
    <n v="37"/>
    <n v="4"/>
    <n v="13"/>
    <n v="30"/>
    <n v="130"/>
    <n v="100"/>
    <n v="1"/>
    <n v="2"/>
    <n v="3"/>
    <n v="0"/>
    <n v="1"/>
    <n v="1"/>
    <n v="1"/>
    <n v="1626"/>
    <n v="1974"/>
    <n v="3"/>
    <n v="7"/>
    <n v="7"/>
    <n v="10"/>
    <m/>
    <n v="7"/>
    <n v="3"/>
    <n v="7"/>
    <n v="7"/>
    <m/>
  </r>
  <r>
    <n v="271206028"/>
    <n v="14"/>
    <n v="2007"/>
    <d v="2007-12-06T00:00:00"/>
    <s v="THU"/>
    <s v="CHI"/>
    <s v="WSH"/>
    <s v="CHIvWSH"/>
    <x v="0"/>
    <n v="16"/>
    <n v="24"/>
    <n v="8"/>
    <s v="FedEx Field, Landover, MD"/>
    <d v="2014-10-02T20:00:00"/>
    <s v="NFL"/>
    <n v="82213"/>
    <n v="5"/>
    <n v="7"/>
    <n v="5"/>
    <n v="7"/>
    <n v="22"/>
    <n v="15"/>
    <n v="5"/>
    <n v="6"/>
    <n v="16"/>
    <n v="15"/>
    <n v="1"/>
    <n v="0"/>
    <n v="1"/>
    <n v="0"/>
    <n v="356"/>
    <n v="345"/>
    <n v="296"/>
    <n v="314"/>
    <n v="29"/>
    <n v="25"/>
    <n v="51"/>
    <n v="36"/>
    <n v="60"/>
    <n v="31"/>
    <n v="24"/>
    <n v="24"/>
    <n v="9"/>
    <n v="7"/>
    <n v="49"/>
    <n v="97"/>
    <n v="48"/>
    <n v="2"/>
    <n v="1"/>
    <n v="3"/>
    <n v="0"/>
    <n v="1"/>
    <n v="2"/>
    <n v="0"/>
    <n v="1879"/>
    <n v="1721"/>
    <n v="0"/>
    <n v="0"/>
    <n v="10"/>
    <n v="6"/>
    <m/>
    <n v="0"/>
    <n v="7"/>
    <n v="7"/>
    <n v="10"/>
    <m/>
  </r>
  <r>
    <n v="271209002"/>
    <n v="14"/>
    <n v="2007"/>
    <d v="2007-12-09T00:00:00"/>
    <s v="SUN"/>
    <s v="MIA"/>
    <s v="BUF"/>
    <s v="BUFvMIA"/>
    <x v="0"/>
    <n v="17"/>
    <n v="38"/>
    <n v="21"/>
    <s v="Ralph Wilson Stadium, Buffalo, NY"/>
    <d v="2014-10-02T13:00:00"/>
    <s v="CBS"/>
    <n v="71018"/>
    <n v="0"/>
    <n v="12"/>
    <n v="6"/>
    <n v="6"/>
    <n v="18"/>
    <n v="20"/>
    <n v="4"/>
    <n v="4"/>
    <n v="16"/>
    <n v="12"/>
    <n v="1"/>
    <n v="0"/>
    <n v="3"/>
    <n v="0"/>
    <n v="285"/>
    <n v="389"/>
    <n v="220"/>
    <n v="165"/>
    <n v="23"/>
    <n v="11"/>
    <n v="44"/>
    <n v="23"/>
    <n v="65"/>
    <n v="224"/>
    <n v="21"/>
    <n v="40"/>
    <n v="6"/>
    <n v="8"/>
    <n v="55"/>
    <n v="119"/>
    <n v="64"/>
    <n v="5"/>
    <n v="1"/>
    <n v="6"/>
    <n v="3"/>
    <n v="1"/>
    <n v="2"/>
    <n v="0"/>
    <n v="1770"/>
    <n v="1830"/>
    <n v="7"/>
    <n v="0"/>
    <n v="10"/>
    <n v="0"/>
    <m/>
    <n v="24"/>
    <n v="7"/>
    <n v="0"/>
    <n v="7"/>
    <m/>
  </r>
  <r>
    <n v="271209004"/>
    <n v="14"/>
    <n v="2007"/>
    <d v="2007-12-09T00:00:00"/>
    <s v="SUN"/>
    <s v="STL"/>
    <s v="CIN"/>
    <s v="CINvSTL"/>
    <x v="0"/>
    <n v="10"/>
    <n v="19"/>
    <n v="9"/>
    <s v="Paul Brown Stadium, Cincinnati, OH"/>
    <d v="2014-10-02T13:00:00"/>
    <s v="FOX"/>
    <n v="65143"/>
    <n v="3"/>
    <n v="9"/>
    <n v="4"/>
    <n v="8"/>
    <n v="10"/>
    <n v="18"/>
    <n v="3"/>
    <n v="7"/>
    <n v="13"/>
    <n v="15"/>
    <n v="2"/>
    <n v="0"/>
    <n v="2"/>
    <n v="0"/>
    <n v="241"/>
    <n v="370"/>
    <n v="153"/>
    <n v="178"/>
    <n v="17"/>
    <n v="21"/>
    <n v="28"/>
    <n v="29"/>
    <n v="88"/>
    <n v="192"/>
    <n v="24"/>
    <n v="36"/>
    <n v="4"/>
    <n v="4"/>
    <n v="53"/>
    <n v="73"/>
    <n v="20"/>
    <n v="2"/>
    <n v="2"/>
    <n v="4"/>
    <n v="1"/>
    <n v="0"/>
    <n v="1"/>
    <n v="2"/>
    <n v="1595"/>
    <n v="2005"/>
    <n v="0"/>
    <n v="0"/>
    <n v="7"/>
    <n v="3"/>
    <m/>
    <n v="7"/>
    <n v="3"/>
    <n v="6"/>
    <n v="3"/>
    <m/>
  </r>
  <r>
    <n v="271209007"/>
    <n v="14"/>
    <n v="2007"/>
    <d v="2007-12-09T00:00:00"/>
    <s v="SUN"/>
    <s v="KC"/>
    <s v="DEN"/>
    <s v="DENvKC"/>
    <x v="0"/>
    <n v="7"/>
    <n v="41"/>
    <n v="34"/>
    <s v="Invesco Field, Denver, CO"/>
    <d v="2014-10-02T16:15:00"/>
    <s v="CBS"/>
    <n v="75895"/>
    <n v="4"/>
    <n v="8"/>
    <n v="5"/>
    <n v="7"/>
    <n v="7"/>
    <n v="23"/>
    <n v="1"/>
    <n v="2"/>
    <n v="13"/>
    <n v="9"/>
    <n v="3"/>
    <n v="0"/>
    <n v="3"/>
    <n v="0"/>
    <n v="129"/>
    <n v="453"/>
    <n v="113"/>
    <n v="238"/>
    <n v="15"/>
    <n v="20"/>
    <n v="29"/>
    <n v="27"/>
    <n v="16"/>
    <n v="215"/>
    <n v="17"/>
    <n v="34"/>
    <n v="7"/>
    <n v="4"/>
    <n v="34"/>
    <n v="69"/>
    <n v="35"/>
    <n v="3"/>
    <n v="0"/>
    <n v="3"/>
    <n v="2"/>
    <n v="0"/>
    <n v="1"/>
    <n v="0"/>
    <n v="1533"/>
    <n v="2067"/>
    <n v="0"/>
    <n v="7"/>
    <n v="0"/>
    <n v="0"/>
    <m/>
    <n v="14"/>
    <n v="10"/>
    <n v="17"/>
    <n v="0"/>
    <m/>
  </r>
  <r>
    <n v="271209008"/>
    <n v="14"/>
    <n v="2007"/>
    <d v="2007-12-09T00:00:00"/>
    <s v="SUN"/>
    <s v="DAL"/>
    <s v="DET"/>
    <s v="DALvDET"/>
    <x v="0"/>
    <n v="28"/>
    <n v="27"/>
    <n v="1"/>
    <s v="Ford Field, Detroit, MI"/>
    <d v="2014-10-02T13:00:00"/>
    <s v="FOX"/>
    <n v="62759"/>
    <n v="11"/>
    <n v="1"/>
    <n v="6"/>
    <n v="6"/>
    <n v="25"/>
    <n v="25"/>
    <n v="4"/>
    <n v="7"/>
    <n v="10"/>
    <n v="14"/>
    <n v="2"/>
    <n v="0"/>
    <n v="2"/>
    <n v="0"/>
    <n v="368"/>
    <n v="390"/>
    <n v="281"/>
    <n v="238"/>
    <n v="35"/>
    <n v="22"/>
    <n v="44"/>
    <n v="36"/>
    <n v="87"/>
    <n v="152"/>
    <n v="16"/>
    <n v="32"/>
    <n v="3"/>
    <n v="7"/>
    <n v="23"/>
    <n v="58"/>
    <n v="35"/>
    <n v="1"/>
    <n v="0"/>
    <n v="1"/>
    <n v="1"/>
    <n v="0"/>
    <n v="0"/>
    <n v="0"/>
    <n v="1655"/>
    <n v="1945"/>
    <n v="0"/>
    <n v="14"/>
    <n v="0"/>
    <n v="14"/>
    <m/>
    <n v="10"/>
    <n v="10"/>
    <n v="7"/>
    <n v="0"/>
    <m/>
  </r>
  <r>
    <n v="271209009"/>
    <n v="14"/>
    <n v="2007"/>
    <d v="2007-12-09T00:00:00"/>
    <s v="SUN"/>
    <s v="OAK"/>
    <s v="GB"/>
    <s v="GBvOAK"/>
    <x v="0"/>
    <n v="7"/>
    <n v="38"/>
    <n v="31"/>
    <s v="Lambeau Field, Green Bay, WI"/>
    <d v="2014-10-02T13:00:00"/>
    <s v="CBS"/>
    <n v="70828"/>
    <n v="4"/>
    <n v="8"/>
    <n v="10"/>
    <n v="2"/>
    <n v="10"/>
    <n v="21"/>
    <n v="3"/>
    <n v="6"/>
    <n v="13"/>
    <n v="12"/>
    <n v="1"/>
    <n v="0"/>
    <n v="3"/>
    <n v="1"/>
    <n v="233"/>
    <n v="445"/>
    <n v="148"/>
    <n v="266"/>
    <n v="12"/>
    <n v="15"/>
    <n v="23"/>
    <n v="23"/>
    <n v="85"/>
    <n v="179"/>
    <n v="28"/>
    <n v="36"/>
    <n v="9"/>
    <n v="9"/>
    <n v="62"/>
    <n v="146"/>
    <n v="84"/>
    <n v="3"/>
    <n v="1"/>
    <n v="4"/>
    <n v="1"/>
    <n v="0"/>
    <n v="2"/>
    <n v="1"/>
    <n v="1606"/>
    <n v="1994"/>
    <n v="0"/>
    <n v="7"/>
    <n v="0"/>
    <n v="0"/>
    <m/>
    <n v="0"/>
    <n v="14"/>
    <n v="17"/>
    <n v="7"/>
    <m/>
  </r>
  <r>
    <n v="271209010"/>
    <n v="14"/>
    <n v="2007"/>
    <d v="2007-12-09T00:00:00"/>
    <s v="SUN"/>
    <s v="SD"/>
    <s v="TEN"/>
    <s v="SDvTEN"/>
    <x v="0"/>
    <n v="23"/>
    <n v="17"/>
    <n v="6"/>
    <s v="LP Field, Nashville, TN"/>
    <d v="2014-10-02T13:00:00"/>
    <s v="CBS"/>
    <n v="69143"/>
    <n v="7"/>
    <n v="5"/>
    <n v="7"/>
    <n v="5"/>
    <n v="20"/>
    <n v="13"/>
    <n v="6"/>
    <n v="6"/>
    <n v="18"/>
    <n v="17"/>
    <n v="1"/>
    <n v="0"/>
    <n v="1"/>
    <n v="0"/>
    <n v="341"/>
    <n v="240"/>
    <n v="193"/>
    <n v="109"/>
    <n v="21"/>
    <n v="14"/>
    <n v="42"/>
    <n v="24"/>
    <n v="148"/>
    <n v="131"/>
    <n v="30"/>
    <n v="37"/>
    <n v="4"/>
    <n v="4"/>
    <n v="30"/>
    <n v="51"/>
    <n v="21"/>
    <n v="3"/>
    <n v="2"/>
    <n v="5"/>
    <n v="0"/>
    <n v="0"/>
    <n v="3"/>
    <n v="2"/>
    <n v="1878"/>
    <n v="2173"/>
    <n v="0"/>
    <n v="0"/>
    <n v="3"/>
    <n v="14"/>
    <n v="6"/>
    <n v="3"/>
    <n v="0"/>
    <n v="7"/>
    <n v="7"/>
    <n v="0"/>
  </r>
  <r>
    <n v="271209017"/>
    <n v="14"/>
    <n v="2007"/>
    <d v="2007-12-09T00:00:00"/>
    <s v="SUN"/>
    <s v="PIT"/>
    <s v="NE"/>
    <s v="NEvPIT"/>
    <x v="0"/>
    <n v="13"/>
    <n v="34"/>
    <n v="21"/>
    <s v="Gillette Stadium, Foxboro, MA"/>
    <d v="2014-10-02T16:15:00"/>
    <s v="CBS"/>
    <n v="68756"/>
    <n v="9"/>
    <n v="3"/>
    <n v="12"/>
    <n v="0"/>
    <n v="19"/>
    <n v="21"/>
    <n v="5"/>
    <n v="4"/>
    <n v="14"/>
    <n v="11"/>
    <n v="2"/>
    <n v="1"/>
    <n v="4"/>
    <n v="1"/>
    <n v="349"/>
    <n v="421"/>
    <n v="168"/>
    <n v="399"/>
    <n v="19"/>
    <n v="32"/>
    <n v="32"/>
    <n v="46"/>
    <n v="181"/>
    <n v="22"/>
    <n v="32"/>
    <n v="9"/>
    <n v="6"/>
    <n v="3"/>
    <n v="49"/>
    <n v="69"/>
    <n v="20"/>
    <n v="1"/>
    <n v="0"/>
    <n v="1"/>
    <n v="1"/>
    <n v="0"/>
    <n v="0"/>
    <n v="0"/>
    <n v="2083"/>
    <n v="1517"/>
    <n v="3"/>
    <n v="10"/>
    <n v="0"/>
    <n v="0"/>
    <m/>
    <n v="7"/>
    <n v="10"/>
    <n v="14"/>
    <n v="3"/>
    <m/>
  </r>
  <r>
    <n v="271209020"/>
    <n v="14"/>
    <n v="2007"/>
    <d v="2007-12-09T00:00:00"/>
    <s v="SUN"/>
    <s v="CLE"/>
    <s v="NYJ"/>
    <s v="CLEvNYJ"/>
    <x v="0"/>
    <n v="24"/>
    <n v="18"/>
    <n v="6"/>
    <s v="Giants Stadium, East Rutherford, NJ"/>
    <d v="2014-10-02T16:15:00"/>
    <s v="CBS"/>
    <n v="76822"/>
    <n v="7"/>
    <n v="5"/>
    <n v="3"/>
    <n v="9"/>
    <n v="18"/>
    <n v="26"/>
    <n v="5"/>
    <n v="2"/>
    <n v="12"/>
    <n v="12"/>
    <n v="1"/>
    <n v="2"/>
    <n v="1"/>
    <n v="2"/>
    <n v="337"/>
    <n v="387"/>
    <n v="185"/>
    <n v="268"/>
    <n v="16"/>
    <n v="24"/>
    <n v="29"/>
    <n v="41"/>
    <n v="152"/>
    <n v="119"/>
    <n v="29"/>
    <n v="30"/>
    <n v="4"/>
    <n v="2"/>
    <n v="29"/>
    <n v="38"/>
    <n v="9"/>
    <n v="1"/>
    <n v="2"/>
    <n v="3"/>
    <n v="0"/>
    <n v="0"/>
    <n v="1"/>
    <n v="2"/>
    <n v="1679"/>
    <n v="1921"/>
    <n v="0"/>
    <n v="7"/>
    <n v="7"/>
    <n v="10"/>
    <m/>
    <n v="0"/>
    <n v="3"/>
    <n v="3"/>
    <n v="12"/>
    <m/>
  </r>
  <r>
    <n v="271209021"/>
    <n v="14"/>
    <n v="2007"/>
    <d v="2007-12-09T00:00:00"/>
    <s v="SUN"/>
    <s v="NYG"/>
    <s v="PHI"/>
    <s v="NYGvPHI"/>
    <x v="1"/>
    <n v="16"/>
    <n v="13"/>
    <n v="3"/>
    <s v="Lincoln Financial Field, Philadelphia, PA"/>
    <d v="2014-10-02T13:00:00"/>
    <s v="FOX"/>
    <m/>
    <n v="8"/>
    <n v="4"/>
    <n v="5"/>
    <n v="7"/>
    <n v="15"/>
    <n v="18"/>
    <n v="6"/>
    <n v="2"/>
    <n v="15"/>
    <n v="13"/>
    <n v="0"/>
    <n v="2"/>
    <n v="0"/>
    <n v="3"/>
    <n v="318"/>
    <n v="306"/>
    <n v="207"/>
    <n v="165"/>
    <n v="17"/>
    <n v="20"/>
    <n v="31"/>
    <n v="31"/>
    <n v="111"/>
    <n v="141"/>
    <n v="27"/>
    <n v="28"/>
    <n v="3"/>
    <n v="7"/>
    <n v="15"/>
    <n v="56"/>
    <n v="41"/>
    <n v="2"/>
    <n v="1"/>
    <n v="3"/>
    <n v="2"/>
    <n v="1"/>
    <n v="0"/>
    <n v="0"/>
    <n v="1651"/>
    <n v="1949"/>
    <n v="0"/>
    <n v="6"/>
    <n v="10"/>
    <n v="0"/>
    <m/>
    <n v="7"/>
    <n v="0"/>
    <n v="3"/>
    <n v="3"/>
    <m/>
  </r>
  <r>
    <n v="271209025"/>
    <n v="14"/>
    <n v="2007"/>
    <d v="2007-12-09T00:00:00"/>
    <s v="SUN"/>
    <s v="MIN"/>
    <s v="SF"/>
    <s v="MINvSF"/>
    <x v="0"/>
    <n v="27"/>
    <n v="7"/>
    <n v="20"/>
    <s v="Monster Park, San Francisco, CA"/>
    <d v="2014-10-02T16:05:00"/>
    <s v="FOX"/>
    <n v="68050"/>
    <n v="6"/>
    <n v="6"/>
    <n v="3"/>
    <n v="9"/>
    <n v="11"/>
    <n v="17"/>
    <n v="5"/>
    <n v="8"/>
    <n v="14"/>
    <n v="16"/>
    <n v="0"/>
    <n v="1"/>
    <n v="0"/>
    <n v="2"/>
    <n v="280"/>
    <n v="284"/>
    <n v="163"/>
    <n v="211"/>
    <n v="16"/>
    <n v="29"/>
    <n v="25"/>
    <n v="47"/>
    <n v="117"/>
    <n v="73"/>
    <n v="31"/>
    <n v="20"/>
    <n v="3"/>
    <n v="7"/>
    <n v="25"/>
    <n v="60"/>
    <n v="35"/>
    <n v="1"/>
    <n v="5"/>
    <n v="6"/>
    <n v="1"/>
    <n v="3"/>
    <n v="0"/>
    <n v="2"/>
    <n v="1693"/>
    <n v="1907"/>
    <n v="10"/>
    <n v="17"/>
    <n v="0"/>
    <n v="0"/>
    <m/>
    <n v="0"/>
    <n v="0"/>
    <n v="7"/>
    <n v="0"/>
    <m/>
  </r>
  <r>
    <n v="271209026"/>
    <n v="14"/>
    <n v="2007"/>
    <d v="2007-12-09T00:00:00"/>
    <s v="SUN"/>
    <s v="ARI"/>
    <s v="SEA"/>
    <s v="ARIvSEA"/>
    <x v="0"/>
    <n v="21"/>
    <n v="42"/>
    <n v="21"/>
    <s v="CenturyLink Field, Seattle, WA"/>
    <d v="2014-10-02T16:05:00"/>
    <s v="FOX"/>
    <n v="68193"/>
    <n v="6"/>
    <n v="6"/>
    <n v="8"/>
    <n v="4"/>
    <n v="23"/>
    <n v="21"/>
    <n v="3"/>
    <n v="4"/>
    <n v="10"/>
    <n v="12"/>
    <n v="1"/>
    <n v="1"/>
    <n v="2"/>
    <n v="1"/>
    <n v="355"/>
    <n v="349"/>
    <n v="305"/>
    <n v="269"/>
    <n v="28"/>
    <n v="22"/>
    <n v="46"/>
    <n v="33"/>
    <n v="50"/>
    <n v="80"/>
    <n v="16"/>
    <n v="28"/>
    <n v="7"/>
    <n v="5"/>
    <n v="55"/>
    <n v="78"/>
    <n v="23"/>
    <n v="5"/>
    <n v="0"/>
    <n v="5"/>
    <n v="0"/>
    <n v="0"/>
    <n v="5"/>
    <n v="0"/>
    <n v="1837"/>
    <n v="1763"/>
    <n v="0"/>
    <n v="7"/>
    <n v="7"/>
    <n v="7"/>
    <m/>
    <n v="10"/>
    <n v="17"/>
    <n v="0"/>
    <n v="15"/>
    <m/>
  </r>
  <r>
    <n v="271209030"/>
    <n v="14"/>
    <n v="2007"/>
    <d v="2007-12-09T00:00:00"/>
    <s v="SUN"/>
    <s v="CAR"/>
    <s v="JAX"/>
    <s v="CARvJAX"/>
    <x v="0"/>
    <n v="6"/>
    <n v="37"/>
    <n v="31"/>
    <s v="EverBank Field, Jacksonville, FL"/>
    <d v="2014-10-02T13:00:00"/>
    <s v="FOX"/>
    <n v="66090"/>
    <n v="5"/>
    <n v="7"/>
    <n v="8"/>
    <n v="4"/>
    <n v="10"/>
    <n v="24"/>
    <n v="2"/>
    <n v="9"/>
    <n v="12"/>
    <n v="17"/>
    <n v="1"/>
    <n v="1"/>
    <n v="3"/>
    <n v="2"/>
    <n v="149"/>
    <n v="427"/>
    <n v="99"/>
    <n v="249"/>
    <n v="16"/>
    <n v="21"/>
    <n v="38"/>
    <n v="37"/>
    <n v="50"/>
    <n v="178"/>
    <n v="15"/>
    <n v="38"/>
    <n v="5"/>
    <n v="6"/>
    <n v="50"/>
    <n v="90"/>
    <n v="40"/>
    <n v="2"/>
    <n v="1"/>
    <n v="3"/>
    <n v="1"/>
    <n v="1"/>
    <n v="1"/>
    <n v="0"/>
    <n v="1262"/>
    <n v="2338"/>
    <n v="0"/>
    <n v="6"/>
    <n v="0"/>
    <n v="0"/>
    <m/>
    <n v="7"/>
    <n v="3"/>
    <n v="10"/>
    <n v="17"/>
    <m/>
  </r>
  <r>
    <n v="271209033"/>
    <n v="14"/>
    <n v="2007"/>
    <d v="2007-12-09T00:00:00"/>
    <s v="SUN"/>
    <s v="IND"/>
    <s v="BAL"/>
    <s v="BALvIND"/>
    <x v="0"/>
    <n v="44"/>
    <n v="20"/>
    <n v="24"/>
    <s v="M&amp;T Bank Stadium, Baltimore, MD"/>
    <d v="2014-10-02T20:15:00"/>
    <s v="NBC"/>
    <m/>
    <n v="10"/>
    <n v="2"/>
    <n v="4"/>
    <n v="8"/>
    <n v="16"/>
    <n v="19"/>
    <n v="5"/>
    <n v="6"/>
    <n v="10"/>
    <n v="13"/>
    <n v="0"/>
    <n v="2"/>
    <n v="0"/>
    <n v="4"/>
    <n v="334"/>
    <n v="243"/>
    <n v="275"/>
    <n v="145"/>
    <n v="16"/>
    <n v="22"/>
    <n v="22"/>
    <n v="30"/>
    <n v="59"/>
    <n v="98"/>
    <n v="27"/>
    <n v="32"/>
    <n v="7"/>
    <n v="2"/>
    <n v="82"/>
    <n v="97"/>
    <n v="15"/>
    <n v="0"/>
    <n v="5"/>
    <n v="5"/>
    <n v="0"/>
    <n v="2"/>
    <n v="0"/>
    <n v="3"/>
    <n v="1611"/>
    <n v="1989"/>
    <n v="23"/>
    <n v="14"/>
    <n v="7"/>
    <n v="0"/>
    <m/>
    <n v="0"/>
    <n v="7"/>
    <n v="0"/>
    <n v="13"/>
    <m/>
  </r>
  <r>
    <n v="271209034"/>
    <n v="14"/>
    <n v="2007"/>
    <d v="2007-12-09T00:00:00"/>
    <s v="SUN"/>
    <s v="TB"/>
    <s v="HOU"/>
    <s v="HOUvTB"/>
    <x v="0"/>
    <n v="14"/>
    <n v="28"/>
    <n v="14"/>
    <s v="Reliant Stadium, Houston, TX"/>
    <d v="2014-10-02T13:00:00"/>
    <s v="FOX"/>
    <n v="70237"/>
    <n v="8"/>
    <n v="4"/>
    <n v="5"/>
    <n v="7"/>
    <n v="16"/>
    <n v="18"/>
    <n v="3"/>
    <n v="10"/>
    <n v="13"/>
    <n v="17"/>
    <n v="0"/>
    <n v="0"/>
    <n v="2"/>
    <n v="0"/>
    <n v="305"/>
    <n v="257"/>
    <n v="234"/>
    <n v="186"/>
    <n v="25"/>
    <n v="27"/>
    <n v="38"/>
    <n v="36"/>
    <n v="71"/>
    <n v="71"/>
    <n v="17"/>
    <n v="27"/>
    <n v="4"/>
    <n v="5"/>
    <n v="25"/>
    <n v="60"/>
    <n v="35"/>
    <n v="2"/>
    <n v="2"/>
    <n v="4"/>
    <n v="2"/>
    <n v="2"/>
    <n v="0"/>
    <n v="0"/>
    <n v="1494"/>
    <n v="2106"/>
    <n v="0"/>
    <n v="7"/>
    <n v="7"/>
    <n v="0"/>
    <m/>
    <n v="7"/>
    <n v="7"/>
    <n v="7"/>
    <n v="7"/>
    <m/>
  </r>
  <r>
    <n v="271210001"/>
    <n v="14"/>
    <n v="2007"/>
    <d v="2007-12-10T00:00:00"/>
    <s v="MON"/>
    <s v="NO"/>
    <s v="ATL"/>
    <s v="ATLvNO"/>
    <x v="1"/>
    <n v="34"/>
    <n v="14"/>
    <n v="20"/>
    <s v="Georgia Dome, Atlanta, GA"/>
    <d v="2014-10-02T20:30:00"/>
    <s v="ESPN"/>
    <n v="69553"/>
    <n v="5"/>
    <n v="7"/>
    <n v="3"/>
    <n v="9"/>
    <n v="23"/>
    <n v="13"/>
    <n v="10"/>
    <n v="2"/>
    <n v="17"/>
    <n v="12"/>
    <n v="1"/>
    <n v="2"/>
    <n v="2"/>
    <n v="4"/>
    <n v="473"/>
    <n v="323"/>
    <n v="328"/>
    <n v="286"/>
    <n v="28"/>
    <n v="23"/>
    <n v="41"/>
    <n v="40"/>
    <n v="145"/>
    <n v="37"/>
    <n v="30"/>
    <n v="16"/>
    <n v="3"/>
    <n v="4"/>
    <n v="20"/>
    <n v="60"/>
    <n v="40"/>
    <n v="1"/>
    <n v="1"/>
    <n v="2"/>
    <n v="1"/>
    <n v="0"/>
    <n v="0"/>
    <n v="1"/>
    <n v="2127"/>
    <n v="1473"/>
    <n v="7"/>
    <n v="10"/>
    <n v="14"/>
    <n v="3"/>
    <m/>
    <n v="7"/>
    <n v="0"/>
    <n v="0"/>
    <n v="7"/>
    <m/>
  </r>
  <r>
    <n v="271213034"/>
    <n v="15"/>
    <n v="2007"/>
    <d v="2007-12-13T00:00:00"/>
    <s v="THU"/>
    <s v="DEN"/>
    <s v="HOU"/>
    <s v="DENvHOU"/>
    <x v="0"/>
    <n v="13"/>
    <n v="31"/>
    <n v="18"/>
    <s v="Reliant Stadium, Houston, TX"/>
    <d v="2014-10-02T20:00:00"/>
    <s v="NFL"/>
    <n v="70747"/>
    <n v="6"/>
    <n v="7"/>
    <n v="6"/>
    <n v="7"/>
    <n v="20"/>
    <n v="21"/>
    <n v="4"/>
    <n v="6"/>
    <n v="12"/>
    <n v="11"/>
    <n v="0"/>
    <n v="0"/>
    <n v="3"/>
    <n v="0"/>
    <n v="308"/>
    <n v="358"/>
    <n v="236"/>
    <n v="200"/>
    <n v="27"/>
    <n v="16"/>
    <n v="39"/>
    <n v="27"/>
    <n v="72"/>
    <n v="158"/>
    <n v="20"/>
    <n v="31"/>
    <n v="5"/>
    <n v="3"/>
    <n v="25"/>
    <n v="40"/>
    <n v="15"/>
    <n v="0"/>
    <n v="1"/>
    <n v="1"/>
    <n v="0"/>
    <n v="0"/>
    <n v="0"/>
    <n v="1"/>
    <n v="1774"/>
    <n v="1826"/>
    <n v="0"/>
    <n v="6"/>
    <n v="7"/>
    <n v="0"/>
    <m/>
    <n v="7"/>
    <n v="3"/>
    <n v="7"/>
    <n v="14"/>
    <m/>
  </r>
  <r>
    <n v="271215025"/>
    <n v="15"/>
    <n v="2007"/>
    <d v="2007-12-15T00:00:00"/>
    <s v="SAT"/>
    <s v="CIN"/>
    <s v="SF"/>
    <s v="CINvSF"/>
    <x v="0"/>
    <n v="13"/>
    <n v="20"/>
    <n v="7"/>
    <s v="Monster Park, San Francisco, CA"/>
    <d v="2014-10-02T20:00:00"/>
    <s v="NFL"/>
    <n v="68053"/>
    <n v="5"/>
    <n v="8"/>
    <n v="3"/>
    <n v="10"/>
    <n v="15"/>
    <n v="22"/>
    <n v="3"/>
    <n v="9"/>
    <n v="10"/>
    <n v="15"/>
    <n v="1"/>
    <n v="0"/>
    <n v="2"/>
    <n v="1"/>
    <n v="312"/>
    <n v="337"/>
    <n v="251"/>
    <n v="181"/>
    <n v="19"/>
    <n v="21"/>
    <n v="31"/>
    <n v="28"/>
    <n v="61"/>
    <n v="156"/>
    <n v="19"/>
    <n v="37"/>
    <n v="1"/>
    <n v="3"/>
    <n v="15"/>
    <n v="30"/>
    <n v="15"/>
    <n v="0"/>
    <n v="0"/>
    <n v="0"/>
    <n v="0"/>
    <n v="0"/>
    <n v="0"/>
    <n v="0"/>
    <n v="1441"/>
    <n v="2159"/>
    <n v="0"/>
    <n v="10"/>
    <n v="0"/>
    <n v="3"/>
    <m/>
    <n v="0"/>
    <n v="14"/>
    <n v="6"/>
    <n v="0"/>
    <m/>
  </r>
  <r>
    <n v="271216005"/>
    <n v="15"/>
    <n v="2007"/>
    <d v="2007-12-16T00:00:00"/>
    <s v="SUN"/>
    <s v="BUF"/>
    <s v="CLE"/>
    <s v="BUFvCLE"/>
    <x v="0"/>
    <n v="0"/>
    <n v="8"/>
    <n v="8"/>
    <s v="Cleveland Browns Stadium, Cleveland, OH"/>
    <d v="2014-10-02T13:00:00"/>
    <s v="CBS"/>
    <n v="73196"/>
    <n v="7"/>
    <n v="6"/>
    <n v="8"/>
    <n v="5"/>
    <n v="11"/>
    <n v="16"/>
    <n v="3"/>
    <n v="4"/>
    <n v="16"/>
    <n v="14"/>
    <n v="2"/>
    <n v="0"/>
    <n v="5"/>
    <n v="1"/>
    <n v="232"/>
    <n v="304"/>
    <n v="124"/>
    <n v="130"/>
    <n v="13"/>
    <n v="9"/>
    <n v="33"/>
    <n v="24"/>
    <n v="108"/>
    <n v="174"/>
    <n v="32"/>
    <n v="37"/>
    <n v="2"/>
    <n v="2"/>
    <n v="15"/>
    <n v="30"/>
    <n v="15"/>
    <n v="0"/>
    <n v="0"/>
    <n v="0"/>
    <n v="0"/>
    <n v="0"/>
    <n v="0"/>
    <n v="0"/>
    <n v="1693"/>
    <n v="1907"/>
    <n v="0"/>
    <n v="0"/>
    <n v="0"/>
    <n v="0"/>
    <m/>
    <n v="3"/>
    <n v="5"/>
    <n v="0"/>
    <n v="0"/>
    <m/>
  </r>
  <r>
    <n v="271216006"/>
    <n v="15"/>
    <n v="2007"/>
    <d v="2007-12-16T00:00:00"/>
    <s v="SUN"/>
    <s v="PHI"/>
    <s v="DAL"/>
    <s v="DALvPHI"/>
    <x v="0"/>
    <n v="10"/>
    <n v="6"/>
    <n v="4"/>
    <s v="Texas Stadium, Irving, TX"/>
    <d v="2014-10-02T16:15:00"/>
    <s v="FOX"/>
    <n v="63777"/>
    <n v="5"/>
    <n v="8"/>
    <n v="12"/>
    <n v="1"/>
    <n v="20"/>
    <n v="11"/>
    <n v="5"/>
    <n v="1"/>
    <n v="16"/>
    <n v="13"/>
    <n v="0"/>
    <n v="1"/>
    <n v="0"/>
    <n v="1"/>
    <n v="315"/>
    <n v="240"/>
    <n v="181"/>
    <n v="187"/>
    <n v="23"/>
    <n v="13"/>
    <n v="41"/>
    <n v="36"/>
    <n v="134"/>
    <n v="53"/>
    <n v="27"/>
    <n v="15"/>
    <n v="4"/>
    <n v="6"/>
    <n v="35"/>
    <n v="80"/>
    <n v="45"/>
    <n v="1"/>
    <n v="3"/>
    <n v="4"/>
    <n v="1"/>
    <n v="0"/>
    <n v="0"/>
    <n v="3"/>
    <n v="2037"/>
    <n v="1563"/>
    <n v="0"/>
    <n v="7"/>
    <n v="0"/>
    <n v="3"/>
    <m/>
    <n v="0"/>
    <n v="3"/>
    <n v="3"/>
    <n v="0"/>
    <m/>
  </r>
  <r>
    <n v="271216012"/>
    <n v="15"/>
    <n v="2007"/>
    <d v="2007-12-16T00:00:00"/>
    <s v="SUN"/>
    <s v="TEN"/>
    <s v="KC"/>
    <s v="KCvTEN"/>
    <x v="0"/>
    <n v="26"/>
    <n v="17"/>
    <n v="9"/>
    <s v="Arrowhead Stadium, Kansas City, MO"/>
    <d v="2014-10-02T13:00:00"/>
    <s v="CBS"/>
    <n v="74976"/>
    <n v="7"/>
    <n v="6"/>
    <n v="4"/>
    <n v="9"/>
    <n v="19"/>
    <n v="17"/>
    <n v="3"/>
    <n v="11"/>
    <n v="11"/>
    <n v="17"/>
    <n v="0"/>
    <n v="1"/>
    <n v="0"/>
    <n v="1"/>
    <n v="327"/>
    <n v="306"/>
    <n v="179"/>
    <n v="217"/>
    <n v="16"/>
    <n v="25"/>
    <n v="26"/>
    <n v="43"/>
    <n v="148"/>
    <n v="89"/>
    <n v="36"/>
    <n v="21"/>
    <n v="5"/>
    <n v="8"/>
    <n v="35"/>
    <n v="96"/>
    <n v="61"/>
    <n v="0"/>
    <n v="3"/>
    <n v="3"/>
    <n v="0"/>
    <n v="1"/>
    <n v="0"/>
    <n v="2"/>
    <n v="1842"/>
    <n v="1758"/>
    <n v="7"/>
    <n v="3"/>
    <n v="10"/>
    <n v="6"/>
    <m/>
    <n v="0"/>
    <n v="14"/>
    <n v="3"/>
    <n v="0"/>
    <m/>
  </r>
  <r>
    <n v="271216013"/>
    <n v="15"/>
    <n v="2007"/>
    <d v="2007-12-16T00:00:00"/>
    <s v="SUN"/>
    <s v="IND"/>
    <s v="OAK"/>
    <s v="INDvOAK"/>
    <x v="0"/>
    <n v="21"/>
    <n v="14"/>
    <n v="7"/>
    <s v=""/>
    <d v="2014-10-02T16:05:00"/>
    <s v="CBS"/>
    <n v="62000"/>
    <n v="11"/>
    <n v="2"/>
    <n v="4"/>
    <n v="9"/>
    <n v="20"/>
    <n v="18"/>
    <n v="5"/>
    <n v="7"/>
    <n v="13"/>
    <n v="16"/>
    <n v="0"/>
    <n v="1"/>
    <n v="2"/>
    <n v="3"/>
    <n v="322"/>
    <n v="253"/>
    <n v="264"/>
    <n v="104"/>
    <n v="22"/>
    <n v="15"/>
    <n v="39"/>
    <n v="29"/>
    <n v="58"/>
    <n v="149"/>
    <n v="20"/>
    <n v="39"/>
    <n v="3"/>
    <n v="6"/>
    <n v="30"/>
    <n v="77"/>
    <n v="47"/>
    <n v="1"/>
    <n v="0"/>
    <n v="1"/>
    <n v="0"/>
    <n v="0"/>
    <n v="1"/>
    <n v="0"/>
    <n v="1574"/>
    <n v="2026"/>
    <n v="10"/>
    <n v="0"/>
    <n v="3"/>
    <n v="8"/>
    <m/>
    <n v="0"/>
    <n v="7"/>
    <n v="0"/>
    <n v="7"/>
    <m/>
  </r>
  <r>
    <n v="271216014"/>
    <n v="15"/>
    <n v="2007"/>
    <d v="2007-12-16T00:00:00"/>
    <s v="SUN"/>
    <s v="GB"/>
    <s v="STL"/>
    <s v="GBvSTL"/>
    <x v="0"/>
    <n v="33"/>
    <n v="14"/>
    <n v="19"/>
    <s v="Edward Jones Dome, St. Louis, MO"/>
    <d v="2014-10-02T13:00:00"/>
    <s v="FOX"/>
    <n v="66008"/>
    <n v="11"/>
    <n v="2"/>
    <n v="3"/>
    <n v="10"/>
    <n v="16"/>
    <n v="21"/>
    <n v="5"/>
    <n v="6"/>
    <n v="10"/>
    <n v="15"/>
    <n v="0"/>
    <n v="1"/>
    <n v="0"/>
    <n v="3"/>
    <n v="279"/>
    <n v="364"/>
    <n v="227"/>
    <n v="191"/>
    <n v="19"/>
    <n v="20"/>
    <n v="30"/>
    <n v="39"/>
    <n v="52"/>
    <n v="173"/>
    <n v="23"/>
    <n v="31"/>
    <n v="6"/>
    <n v="13"/>
    <n v="35"/>
    <n v="128"/>
    <n v="93"/>
    <n v="3"/>
    <n v="2"/>
    <n v="5"/>
    <n v="1"/>
    <n v="0"/>
    <n v="2"/>
    <n v="2"/>
    <n v="1416"/>
    <n v="2184"/>
    <n v="7"/>
    <n v="10"/>
    <n v="10"/>
    <n v="6"/>
    <m/>
    <n v="7"/>
    <n v="7"/>
    <n v="0"/>
    <n v="0"/>
    <m/>
  </r>
  <r>
    <n v="271216015"/>
    <n v="15"/>
    <n v="2007"/>
    <d v="2007-12-16T00:00:00"/>
    <s v="SUN"/>
    <s v="BAL"/>
    <s v="MIA"/>
    <s v="BALvMIA"/>
    <x v="0"/>
    <n v="16"/>
    <n v="22"/>
    <n v="6"/>
    <s v=""/>
    <d v="2014-10-02T13:00:00"/>
    <s v="CBS"/>
    <n v="70287"/>
    <n v="4"/>
    <n v="9"/>
    <n v="0"/>
    <n v="13"/>
    <n v="21"/>
    <n v="21"/>
    <n v="9"/>
    <n v="10"/>
    <n v="18"/>
    <n v="19"/>
    <n v="0"/>
    <n v="1"/>
    <n v="0"/>
    <n v="1"/>
    <n v="345"/>
    <n v="360"/>
    <n v="182"/>
    <n v="288"/>
    <n v="15"/>
    <n v="23"/>
    <n v="30"/>
    <n v="39"/>
    <n v="163"/>
    <n v="72"/>
    <n v="36"/>
    <n v="29"/>
    <n v="1"/>
    <n v="4"/>
    <n v="5"/>
    <n v="30"/>
    <n v="25"/>
    <n v="1"/>
    <n v="0"/>
    <n v="1"/>
    <n v="0"/>
    <n v="0"/>
    <n v="1"/>
    <n v="0"/>
    <n v="1873"/>
    <n v="2133"/>
    <n v="3"/>
    <n v="10"/>
    <n v="0"/>
    <n v="3"/>
    <n v="0"/>
    <n v="0"/>
    <n v="3"/>
    <n v="7"/>
    <n v="6"/>
    <n v="6"/>
  </r>
  <r>
    <n v="271216017"/>
    <n v="15"/>
    <n v="2007"/>
    <d v="2007-12-16T00:00:00"/>
    <s v="SUN"/>
    <s v="NYJ"/>
    <s v="NE"/>
    <s v="NEvNYJ"/>
    <x v="0"/>
    <n v="10"/>
    <n v="20"/>
    <n v="10"/>
    <s v="Gillette Stadium, Foxboro, MA"/>
    <d v="2014-10-02T13:00:00"/>
    <s v="CBS"/>
    <n v="68756"/>
    <n v="3"/>
    <n v="10"/>
    <n v="13"/>
    <n v="0"/>
    <n v="13"/>
    <n v="16"/>
    <n v="3"/>
    <n v="6"/>
    <n v="14"/>
    <n v="16"/>
    <n v="1"/>
    <n v="1"/>
    <n v="3"/>
    <n v="1"/>
    <n v="234"/>
    <n v="265"/>
    <n v="144"/>
    <n v="134"/>
    <n v="25"/>
    <n v="14"/>
    <n v="40"/>
    <n v="27"/>
    <n v="90"/>
    <n v="131"/>
    <n v="17"/>
    <n v="35"/>
    <n v="6"/>
    <n v="6"/>
    <n v="42"/>
    <n v="90"/>
    <n v="48"/>
    <n v="2"/>
    <n v="1"/>
    <n v="3"/>
    <n v="1"/>
    <n v="0"/>
    <n v="1"/>
    <n v="1"/>
    <n v="1583"/>
    <n v="2017"/>
    <n v="0"/>
    <n v="7"/>
    <n v="0"/>
    <n v="3"/>
    <m/>
    <n v="7"/>
    <n v="10"/>
    <n v="0"/>
    <n v="3"/>
    <m/>
  </r>
  <r>
    <n v="271216018"/>
    <n v="15"/>
    <n v="2007"/>
    <d v="2007-12-16T00:00:00"/>
    <s v="SUN"/>
    <s v="ARI"/>
    <s v="NO"/>
    <s v="ARIvNO"/>
    <x v="0"/>
    <n v="24"/>
    <n v="31"/>
    <n v="7"/>
    <s v="Mercedes-Benz Superdome, New Orleans, LA"/>
    <d v="2014-10-02T13:00:00"/>
    <s v="FOX"/>
    <n v="70007"/>
    <n v="6"/>
    <n v="7"/>
    <n v="6"/>
    <n v="7"/>
    <n v="17"/>
    <n v="24"/>
    <n v="3"/>
    <n v="4"/>
    <n v="11"/>
    <n v="9"/>
    <n v="2"/>
    <n v="1"/>
    <n v="2"/>
    <n v="1"/>
    <n v="317"/>
    <n v="421"/>
    <n v="214"/>
    <n v="307"/>
    <n v="19"/>
    <n v="26"/>
    <n v="30"/>
    <n v="30"/>
    <n v="103"/>
    <n v="114"/>
    <n v="22"/>
    <n v="29"/>
    <n v="10"/>
    <n v="3"/>
    <n v="78"/>
    <n v="93"/>
    <n v="15"/>
    <n v="2"/>
    <n v="2"/>
    <n v="4"/>
    <n v="1"/>
    <n v="2"/>
    <n v="1"/>
    <n v="0"/>
    <n v="1688"/>
    <n v="1912"/>
    <n v="7"/>
    <n v="7"/>
    <n v="7"/>
    <n v="3"/>
    <m/>
    <n v="7"/>
    <n v="14"/>
    <n v="10"/>
    <n v="0"/>
    <m/>
  </r>
  <r>
    <n v="271216019"/>
    <n v="15"/>
    <n v="2007"/>
    <d v="2007-12-16T00:00:00"/>
    <s v="SUN"/>
    <s v="WSH"/>
    <s v="NYG"/>
    <s v="NYGvWSH"/>
    <x v="0"/>
    <n v="22"/>
    <n v="10"/>
    <n v="12"/>
    <s v="Giants Stadium, East Rutherford, NJ"/>
    <d v="2014-10-02T20:15:00"/>
    <s v="NBC"/>
    <n v="77899"/>
    <n v="6"/>
    <n v="7"/>
    <n v="9"/>
    <n v="4"/>
    <n v="14"/>
    <n v="20"/>
    <n v="3"/>
    <n v="5"/>
    <n v="15"/>
    <n v="19"/>
    <n v="0"/>
    <n v="2"/>
    <n v="0"/>
    <n v="5"/>
    <n v="309"/>
    <n v="307"/>
    <n v="156"/>
    <n v="168"/>
    <n v="8"/>
    <n v="18"/>
    <n v="25"/>
    <n v="52"/>
    <n v="153"/>
    <n v="139"/>
    <n v="35"/>
    <n v="28"/>
    <n v="4"/>
    <n v="3"/>
    <n v="35"/>
    <n v="70"/>
    <n v="35"/>
    <n v="0"/>
    <n v="1"/>
    <n v="1"/>
    <n v="0"/>
    <n v="1"/>
    <n v="0"/>
    <n v="0"/>
    <n v="1735"/>
    <n v="1865"/>
    <n v="3"/>
    <n v="13"/>
    <n v="6"/>
    <n v="0"/>
    <m/>
    <n v="0"/>
    <n v="3"/>
    <n v="7"/>
    <n v="0"/>
    <m/>
  </r>
  <r>
    <n v="271216023"/>
    <n v="15"/>
    <n v="2007"/>
    <d v="2007-12-16T00:00:00"/>
    <s v="SUN"/>
    <s v="JAX"/>
    <s v="PIT"/>
    <s v="JAXvPIT"/>
    <x v="0"/>
    <n v="29"/>
    <n v="22"/>
    <n v="7"/>
    <s v="Heinz Field, Pittsburgh, PA"/>
    <d v="2014-10-02T13:00:00"/>
    <s v="CBS"/>
    <n v="58793"/>
    <n v="9"/>
    <n v="4"/>
    <n v="9"/>
    <n v="4"/>
    <n v="25"/>
    <n v="13"/>
    <n v="5"/>
    <n v="5"/>
    <n v="14"/>
    <n v="13"/>
    <n v="3"/>
    <n v="0"/>
    <n v="3"/>
    <n v="1"/>
    <n v="421"/>
    <n v="217"/>
    <n v="197"/>
    <n v="106"/>
    <n v="17"/>
    <n v="16"/>
    <n v="33"/>
    <n v="33"/>
    <n v="224"/>
    <n v="111"/>
    <n v="42"/>
    <n v="17"/>
    <n v="1"/>
    <n v="4"/>
    <n v="10"/>
    <n v="44"/>
    <n v="34"/>
    <n v="1"/>
    <n v="0"/>
    <n v="1"/>
    <n v="0"/>
    <n v="0"/>
    <n v="1"/>
    <n v="0"/>
    <n v="2259"/>
    <n v="1341"/>
    <n v="3"/>
    <n v="7"/>
    <n v="12"/>
    <n v="7"/>
    <m/>
    <n v="0"/>
    <n v="7"/>
    <n v="0"/>
    <n v="15"/>
    <m/>
  </r>
  <r>
    <n v="271216024"/>
    <n v="15"/>
    <n v="2007"/>
    <d v="2007-12-16T00:00:00"/>
    <s v="SUN"/>
    <s v="DET"/>
    <s v="SD"/>
    <s v="DETvSD"/>
    <x v="0"/>
    <n v="14"/>
    <n v="51"/>
    <n v="37"/>
    <s v="Qualcomm Stadium, San Diego, CA"/>
    <d v="2014-10-02T16:15:00"/>
    <s v="FOX"/>
    <n v="66505"/>
    <n v="6"/>
    <n v="7"/>
    <n v="8"/>
    <n v="5"/>
    <n v="19"/>
    <n v="26"/>
    <n v="4"/>
    <n v="11"/>
    <n v="9"/>
    <n v="18"/>
    <n v="0"/>
    <n v="0"/>
    <n v="1"/>
    <n v="1"/>
    <n v="328"/>
    <n v="416"/>
    <n v="302"/>
    <n v="142"/>
    <n v="26"/>
    <n v="14"/>
    <n v="47"/>
    <n v="22"/>
    <n v="26"/>
    <n v="274"/>
    <n v="9"/>
    <n v="53"/>
    <n v="6"/>
    <n v="5"/>
    <n v="38"/>
    <n v="63"/>
    <n v="25"/>
    <n v="6"/>
    <n v="0"/>
    <n v="6"/>
    <n v="1"/>
    <n v="0"/>
    <n v="5"/>
    <n v="0"/>
    <n v="1108"/>
    <n v="2492"/>
    <n v="0"/>
    <n v="7"/>
    <n v="7"/>
    <n v="0"/>
    <m/>
    <n v="17"/>
    <n v="17"/>
    <n v="10"/>
    <n v="7"/>
    <m/>
  </r>
  <r>
    <n v="271216027"/>
    <n v="15"/>
    <n v="2007"/>
    <d v="2007-12-16T00:00:00"/>
    <s v="SUN"/>
    <s v="ATL"/>
    <s v="TB"/>
    <s v="ATLvTB"/>
    <x v="0"/>
    <n v="3"/>
    <n v="37"/>
    <n v="34"/>
    <s v="Raymond James Stadium, Tampa, FL"/>
    <d v="2014-10-02T13:00:00"/>
    <s v="FOX"/>
    <n v="65133"/>
    <n v="3"/>
    <n v="10"/>
    <n v="8"/>
    <n v="5"/>
    <n v="5"/>
    <n v="21"/>
    <n v="0"/>
    <n v="9"/>
    <n v="9"/>
    <n v="19"/>
    <n v="0"/>
    <n v="2"/>
    <n v="0"/>
    <n v="2"/>
    <n v="133"/>
    <n v="285"/>
    <n v="27"/>
    <n v="95"/>
    <n v="4"/>
    <n v="15"/>
    <n v="15"/>
    <n v="25"/>
    <n v="106"/>
    <n v="190"/>
    <n v="20"/>
    <n v="48"/>
    <n v="5"/>
    <n v="5"/>
    <n v="48"/>
    <n v="92"/>
    <n v="44"/>
    <n v="4"/>
    <n v="1"/>
    <n v="5"/>
    <n v="2"/>
    <n v="0"/>
    <n v="2"/>
    <n v="1"/>
    <n v="1021"/>
    <n v="2579"/>
    <n v="3"/>
    <n v="0"/>
    <n v="0"/>
    <n v="0"/>
    <m/>
    <n v="14"/>
    <n v="13"/>
    <n v="3"/>
    <n v="7"/>
    <m/>
  </r>
  <r>
    <n v="271216029"/>
    <n v="15"/>
    <n v="2007"/>
    <d v="2007-12-16T00:00:00"/>
    <s v="SUN"/>
    <s v="SEA"/>
    <s v="CAR"/>
    <s v="CARvSEA"/>
    <x v="0"/>
    <n v="10"/>
    <n v="13"/>
    <n v="3"/>
    <s v="Bank of America Stadium, Charlotte, NC"/>
    <d v="2014-10-02T13:00:00"/>
    <s v="FOX"/>
    <n v="73421"/>
    <n v="9"/>
    <n v="4"/>
    <n v="5"/>
    <n v="8"/>
    <n v="18"/>
    <n v="15"/>
    <n v="3"/>
    <n v="9"/>
    <n v="12"/>
    <n v="18"/>
    <n v="0"/>
    <n v="0"/>
    <n v="0"/>
    <n v="1"/>
    <n v="282"/>
    <n v="322"/>
    <n v="238"/>
    <n v="208"/>
    <n v="27"/>
    <n v="19"/>
    <n v="41"/>
    <n v="27"/>
    <n v="44"/>
    <n v="114"/>
    <n v="14"/>
    <n v="38"/>
    <n v="3"/>
    <n v="5"/>
    <n v="15"/>
    <n v="69"/>
    <n v="54"/>
    <n v="1"/>
    <n v="0"/>
    <n v="1"/>
    <n v="1"/>
    <n v="0"/>
    <n v="0"/>
    <n v="0"/>
    <n v="1478"/>
    <n v="2122"/>
    <n v="0"/>
    <n v="0"/>
    <n v="0"/>
    <n v="10"/>
    <m/>
    <n v="0"/>
    <n v="0"/>
    <n v="0"/>
    <n v="13"/>
    <m/>
  </r>
  <r>
    <n v="271217016"/>
    <n v="15"/>
    <n v="2007"/>
    <d v="2007-12-17T00:00:00"/>
    <s v="MON"/>
    <s v="CHI"/>
    <s v="MIN"/>
    <s v="CHIvMIN"/>
    <x v="0"/>
    <n v="13"/>
    <n v="20"/>
    <n v="7"/>
    <s v=""/>
    <d v="2014-10-02T20:30:00"/>
    <s v="ESPN"/>
    <n v="63800"/>
    <n v="5"/>
    <n v="8"/>
    <n v="7"/>
    <n v="6"/>
    <n v="11"/>
    <n v="21"/>
    <n v="1"/>
    <n v="5"/>
    <n v="14"/>
    <n v="14"/>
    <n v="1"/>
    <n v="1"/>
    <n v="2"/>
    <n v="1"/>
    <n v="209"/>
    <n v="372"/>
    <n v="177"/>
    <n v="236"/>
    <n v="22"/>
    <n v="18"/>
    <n v="38"/>
    <n v="29"/>
    <n v="32"/>
    <n v="136"/>
    <n v="17"/>
    <n v="34"/>
    <n v="11"/>
    <n v="4"/>
    <n v="95"/>
    <n v="125"/>
    <n v="30"/>
    <n v="1"/>
    <n v="4"/>
    <n v="5"/>
    <n v="0"/>
    <n v="1"/>
    <n v="1"/>
    <n v="3"/>
    <n v="1455"/>
    <n v="2145"/>
    <n v="3"/>
    <n v="10"/>
    <n v="0"/>
    <n v="0"/>
    <m/>
    <n v="0"/>
    <n v="6"/>
    <n v="6"/>
    <n v="8"/>
    <m/>
  </r>
  <r>
    <n v="271220014"/>
    <n v="16"/>
    <n v="2007"/>
    <d v="2007-12-20T00:00:00"/>
    <s v="THU"/>
    <s v="PIT"/>
    <s v="STL"/>
    <s v="PITvSTL"/>
    <x v="0"/>
    <n v="41"/>
    <n v="24"/>
    <n v="17"/>
    <s v="Edward Jones Dome, St. Louis, MO"/>
    <d v="2014-10-02T20:00:00"/>
    <s v="NFL"/>
    <n v="65705"/>
    <n v="9"/>
    <n v="5"/>
    <n v="3"/>
    <n v="11"/>
    <n v="24"/>
    <n v="17"/>
    <n v="4"/>
    <n v="7"/>
    <n v="10"/>
    <n v="14"/>
    <n v="1"/>
    <n v="0"/>
    <n v="1"/>
    <n v="2"/>
    <n v="425"/>
    <n v="316"/>
    <n v="259"/>
    <n v="226"/>
    <n v="17"/>
    <n v="21"/>
    <n v="21"/>
    <n v="42"/>
    <n v="166"/>
    <n v="90"/>
    <n v="37"/>
    <n v="15"/>
    <n v="2"/>
    <n v="3"/>
    <n v="36"/>
    <n v="56"/>
    <n v="20"/>
    <n v="0"/>
    <n v="2"/>
    <n v="2"/>
    <n v="0"/>
    <n v="0"/>
    <n v="0"/>
    <n v="2"/>
    <n v="2176"/>
    <n v="1424"/>
    <n v="7"/>
    <n v="17"/>
    <n v="7"/>
    <n v="10"/>
    <m/>
    <n v="7"/>
    <n v="10"/>
    <n v="7"/>
    <n v="0"/>
    <m/>
  </r>
  <r>
    <n v="271222029"/>
    <n v="16"/>
    <n v="2007"/>
    <d v="2007-12-22T00:00:00"/>
    <s v="SAT"/>
    <s v="DAL"/>
    <s v="CAR"/>
    <s v="CARvDAL"/>
    <x v="0"/>
    <n v="20"/>
    <n v="13"/>
    <n v="7"/>
    <s v="Bank of America Stadium, Charlotte, NC"/>
    <d v="2014-10-02T20:00:00"/>
    <s v="NFL"/>
    <n v="73860"/>
    <n v="12"/>
    <n v="2"/>
    <n v="6"/>
    <n v="8"/>
    <n v="25"/>
    <n v="12"/>
    <n v="7"/>
    <n v="2"/>
    <n v="17"/>
    <n v="11"/>
    <n v="3"/>
    <n v="1"/>
    <n v="3"/>
    <n v="1"/>
    <n v="405"/>
    <n v="216"/>
    <n v="257"/>
    <n v="147"/>
    <n v="28"/>
    <n v="15"/>
    <n v="42"/>
    <n v="28"/>
    <n v="148"/>
    <n v="69"/>
    <n v="37"/>
    <n v="14"/>
    <n v="5"/>
    <n v="3"/>
    <n v="39"/>
    <n v="54"/>
    <n v="15"/>
    <n v="1"/>
    <n v="1"/>
    <n v="2"/>
    <n v="0"/>
    <n v="0"/>
    <n v="1"/>
    <n v="1"/>
    <n v="2340"/>
    <n v="1260"/>
    <n v="7"/>
    <n v="10"/>
    <n v="0"/>
    <n v="3"/>
    <m/>
    <n v="0"/>
    <n v="7"/>
    <n v="3"/>
    <n v="3"/>
    <m/>
  </r>
  <r>
    <n v="271223002"/>
    <n v="16"/>
    <n v="2007"/>
    <d v="2007-12-23T00:00:00"/>
    <s v="SUN"/>
    <s v="NYG"/>
    <s v="BUF"/>
    <s v="BUFvNYG"/>
    <x v="0"/>
    <n v="38"/>
    <n v="21"/>
    <n v="17"/>
    <s v="Ralph Wilson Stadium, Buffalo, NY"/>
    <d v="2014-10-02T13:00:00"/>
    <s v="FOX"/>
    <n v="71302"/>
    <n v="9"/>
    <n v="5"/>
    <n v="7"/>
    <n v="7"/>
    <n v="17"/>
    <n v="16"/>
    <n v="6"/>
    <n v="1"/>
    <n v="14"/>
    <n v="9"/>
    <n v="0"/>
    <n v="0"/>
    <n v="2"/>
    <n v="1"/>
    <n v="385"/>
    <n v="244"/>
    <n v="94"/>
    <n v="127"/>
    <n v="7"/>
    <n v="9"/>
    <n v="15"/>
    <n v="26"/>
    <n v="291"/>
    <n v="117"/>
    <n v="47"/>
    <n v="28"/>
    <n v="4"/>
    <n v="6"/>
    <n v="25"/>
    <n v="70"/>
    <n v="45"/>
    <n v="4"/>
    <n v="4"/>
    <n v="8"/>
    <n v="2"/>
    <n v="1"/>
    <n v="2"/>
    <n v="3"/>
    <n v="2045"/>
    <n v="1555"/>
    <n v="0"/>
    <n v="17"/>
    <n v="0"/>
    <n v="21"/>
    <m/>
    <n v="14"/>
    <n v="0"/>
    <n v="7"/>
    <n v="0"/>
    <m/>
  </r>
  <r>
    <n v="271223003"/>
    <n v="16"/>
    <n v="2007"/>
    <d v="2007-12-23T00:00:00"/>
    <s v="SUN"/>
    <s v="GB"/>
    <s v="CHI"/>
    <s v="CHIvGB"/>
    <x v="1"/>
    <n v="7"/>
    <n v="35"/>
    <n v="28"/>
    <s v="Soldier Field, Chicago, IL"/>
    <d v="2014-10-02T13:00:00"/>
    <s v="FOX"/>
    <n v="62272"/>
    <n v="12"/>
    <n v="2"/>
    <n v="5"/>
    <n v="9"/>
    <n v="13"/>
    <n v="14"/>
    <n v="3"/>
    <n v="6"/>
    <n v="12"/>
    <n v="15"/>
    <n v="1"/>
    <n v="2"/>
    <n v="3"/>
    <n v="3"/>
    <n v="274"/>
    <n v="240"/>
    <n v="149"/>
    <n v="101"/>
    <n v="17"/>
    <n v="8"/>
    <n v="32"/>
    <n v="14"/>
    <n v="125"/>
    <n v="139"/>
    <n v="21"/>
    <n v="45"/>
    <n v="1"/>
    <n v="6"/>
    <n v="10"/>
    <n v="40"/>
    <n v="30"/>
    <n v="2"/>
    <n v="0"/>
    <n v="2"/>
    <n v="0"/>
    <n v="0"/>
    <n v="2"/>
    <n v="0"/>
    <n v="1587"/>
    <n v="2013"/>
    <n v="0"/>
    <n v="7"/>
    <n v="0"/>
    <n v="0"/>
    <m/>
    <n v="3"/>
    <n v="10"/>
    <n v="15"/>
    <n v="7"/>
    <m/>
  </r>
  <r>
    <n v="271223004"/>
    <n v="16"/>
    <n v="2007"/>
    <d v="2007-12-23T00:00:00"/>
    <s v="SUN"/>
    <s v="CLE"/>
    <s v="CIN"/>
    <s v="CINvCLE"/>
    <x v="1"/>
    <n v="14"/>
    <n v="19"/>
    <n v="5"/>
    <s v="Paul Brown Stadium, Cincinnati, OH"/>
    <d v="2014-10-02T13:00:00"/>
    <s v="CBS"/>
    <n v="66023"/>
    <n v="9"/>
    <n v="5"/>
    <n v="5"/>
    <n v="9"/>
    <n v="25"/>
    <n v="15"/>
    <n v="8"/>
    <n v="5"/>
    <n v="14"/>
    <n v="12"/>
    <n v="1"/>
    <n v="0"/>
    <n v="4"/>
    <n v="0"/>
    <n v="380"/>
    <n v="270"/>
    <n v="244"/>
    <n v="115"/>
    <n v="29"/>
    <n v="11"/>
    <n v="48"/>
    <n v="21"/>
    <n v="136"/>
    <n v="155"/>
    <n v="26"/>
    <n v="33"/>
    <n v="4"/>
    <n v="4"/>
    <n v="33"/>
    <n v="67"/>
    <n v="34"/>
    <n v="4"/>
    <n v="3"/>
    <n v="7"/>
    <n v="0"/>
    <n v="1"/>
    <n v="4"/>
    <n v="2"/>
    <n v="1986"/>
    <n v="1614"/>
    <n v="0"/>
    <n v="0"/>
    <n v="7"/>
    <n v="7"/>
    <m/>
    <n v="0"/>
    <n v="19"/>
    <n v="0"/>
    <n v="0"/>
    <m/>
  </r>
  <r>
    <n v="271223008"/>
    <n v="16"/>
    <n v="2007"/>
    <d v="2007-12-23T00:00:00"/>
    <s v="SUN"/>
    <s v="KC"/>
    <s v="DET"/>
    <s v="DETvKC"/>
    <x v="0"/>
    <n v="20"/>
    <n v="25"/>
    <n v="5"/>
    <s v="Ford Field, Detroit, MI"/>
    <d v="2014-10-02T13:00:00"/>
    <s v="CBS"/>
    <n v="59938"/>
    <n v="4"/>
    <n v="10"/>
    <n v="6"/>
    <n v="8"/>
    <n v="25"/>
    <n v="12"/>
    <n v="5"/>
    <n v="3"/>
    <n v="14"/>
    <n v="11"/>
    <n v="1"/>
    <n v="0"/>
    <n v="2"/>
    <n v="0"/>
    <n v="407"/>
    <n v="236"/>
    <n v="344"/>
    <n v="99"/>
    <n v="33"/>
    <n v="9"/>
    <n v="48"/>
    <n v="16"/>
    <n v="63"/>
    <n v="137"/>
    <n v="18"/>
    <n v="32"/>
    <n v="6"/>
    <n v="4"/>
    <n v="46"/>
    <n v="66"/>
    <n v="20"/>
    <n v="1"/>
    <n v="1"/>
    <n v="2"/>
    <n v="0"/>
    <n v="0"/>
    <n v="1"/>
    <n v="1"/>
    <n v="1925"/>
    <n v="1675"/>
    <n v="0"/>
    <n v="14"/>
    <n v="0"/>
    <n v="6"/>
    <m/>
    <n v="9"/>
    <n v="10"/>
    <n v="3"/>
    <n v="3"/>
    <m/>
  </r>
  <r>
    <n v="271223010"/>
    <n v="16"/>
    <n v="2007"/>
    <d v="2007-12-23T00:00:00"/>
    <s v="SUN"/>
    <s v="NYJ"/>
    <s v="TEN"/>
    <s v="NYJvTEN"/>
    <x v="0"/>
    <n v="6"/>
    <n v="10"/>
    <n v="4"/>
    <s v="LP Field, Nashville, TN"/>
    <d v="2014-10-02T16:15:00"/>
    <s v="CBS"/>
    <n v="69143"/>
    <n v="3"/>
    <n v="11"/>
    <n v="8"/>
    <n v="6"/>
    <n v="14"/>
    <n v="17"/>
    <n v="6"/>
    <n v="7"/>
    <n v="16"/>
    <n v="14"/>
    <n v="1"/>
    <n v="0"/>
    <n v="2"/>
    <n v="0"/>
    <n v="296"/>
    <n v="273"/>
    <n v="228"/>
    <n v="146"/>
    <n v="26"/>
    <n v="12"/>
    <n v="32"/>
    <n v="22"/>
    <n v="68"/>
    <n v="127"/>
    <n v="24"/>
    <n v="36"/>
    <n v="4"/>
    <n v="5"/>
    <n v="35"/>
    <n v="74"/>
    <n v="39"/>
    <n v="2"/>
    <n v="2"/>
    <n v="4"/>
    <n v="0"/>
    <n v="1"/>
    <n v="2"/>
    <n v="1"/>
    <n v="1811"/>
    <n v="1789"/>
    <n v="0"/>
    <n v="6"/>
    <n v="0"/>
    <n v="0"/>
    <m/>
    <n v="0"/>
    <n v="7"/>
    <n v="3"/>
    <n v="0"/>
    <m/>
  </r>
  <r>
    <n v="271223011"/>
    <n v="16"/>
    <n v="2007"/>
    <d v="2007-12-23T00:00:00"/>
    <s v="SUN"/>
    <s v="HOU"/>
    <s v="IND"/>
    <s v="HOUvIND"/>
    <x v="0"/>
    <n v="15"/>
    <n v="38"/>
    <n v="23"/>
    <s v=""/>
    <d v="2014-10-02T13:00:00"/>
    <s v="CBS"/>
    <n v="57262"/>
    <n v="7"/>
    <n v="7"/>
    <n v="12"/>
    <n v="2"/>
    <n v="18"/>
    <n v="33"/>
    <n v="3"/>
    <n v="6"/>
    <n v="8"/>
    <n v="11"/>
    <n v="1"/>
    <n v="1"/>
    <n v="1"/>
    <n v="1"/>
    <n v="299"/>
    <n v="458"/>
    <n v="233"/>
    <n v="338"/>
    <n v="22"/>
    <n v="31"/>
    <n v="36"/>
    <n v="40"/>
    <n v="66"/>
    <n v="120"/>
    <n v="19"/>
    <n v="31"/>
    <n v="6"/>
    <n v="5"/>
    <n v="55"/>
    <n v="95"/>
    <n v="40"/>
    <n v="3"/>
    <n v="1"/>
    <n v="4"/>
    <n v="0"/>
    <n v="1"/>
    <n v="3"/>
    <n v="0"/>
    <n v="1455"/>
    <n v="2145"/>
    <n v="7"/>
    <n v="0"/>
    <n v="0"/>
    <n v="8"/>
    <m/>
    <n v="3"/>
    <n v="21"/>
    <n v="14"/>
    <n v="0"/>
    <m/>
  </r>
  <r>
    <n v="271223016"/>
    <n v="16"/>
    <n v="2007"/>
    <d v="2007-12-23T00:00:00"/>
    <s v="SUN"/>
    <s v="WSH"/>
    <s v="MIN"/>
    <s v="MINvWSH"/>
    <x v="0"/>
    <n v="32"/>
    <n v="21"/>
    <n v="11"/>
    <s v=""/>
    <d v="2014-10-02T20:15:00"/>
    <s v="NBC"/>
    <n v="63634"/>
    <n v="7"/>
    <n v="7"/>
    <n v="8"/>
    <n v="6"/>
    <n v="19"/>
    <n v="23"/>
    <n v="6"/>
    <n v="4"/>
    <n v="14"/>
    <n v="10"/>
    <n v="0"/>
    <n v="0"/>
    <n v="2"/>
    <n v="1"/>
    <n v="367"/>
    <n v="299"/>
    <n v="261"/>
    <n v="212"/>
    <n v="23"/>
    <n v="25"/>
    <n v="30"/>
    <n v="41"/>
    <n v="106"/>
    <n v="87"/>
    <n v="32"/>
    <n v="25"/>
    <n v="7"/>
    <n v="6"/>
    <n v="52"/>
    <n v="92"/>
    <n v="40"/>
    <n v="0"/>
    <n v="3"/>
    <n v="3"/>
    <n v="0"/>
    <n v="1"/>
    <n v="0"/>
    <n v="2"/>
    <n v="1844"/>
    <n v="1756"/>
    <n v="9"/>
    <n v="13"/>
    <n v="3"/>
    <n v="7"/>
    <m/>
    <n v="0"/>
    <n v="0"/>
    <n v="7"/>
    <n v="14"/>
    <m/>
  </r>
  <r>
    <n v="271223017"/>
    <n v="16"/>
    <n v="2007"/>
    <d v="2007-12-23T00:00:00"/>
    <s v="SUN"/>
    <s v="MIA"/>
    <s v="NE"/>
    <s v="MIAvNE"/>
    <x v="0"/>
    <n v="7"/>
    <n v="28"/>
    <n v="21"/>
    <s v="Gillette Stadium, Foxboro, MA"/>
    <d v="2014-10-02T16:15:00"/>
    <s v="CBS"/>
    <n v="68756"/>
    <n v="1"/>
    <n v="13"/>
    <n v="14"/>
    <n v="0"/>
    <n v="15"/>
    <n v="19"/>
    <n v="4"/>
    <n v="7"/>
    <n v="16"/>
    <n v="14"/>
    <n v="0"/>
    <n v="0"/>
    <n v="2"/>
    <n v="1"/>
    <n v="241"/>
    <n v="400"/>
    <n v="133"/>
    <n v="204"/>
    <n v="18"/>
    <n v="18"/>
    <n v="41"/>
    <n v="33"/>
    <n v="108"/>
    <n v="196"/>
    <n v="22"/>
    <n v="25"/>
    <n v="4"/>
    <n v="2"/>
    <n v="32"/>
    <n v="50"/>
    <n v="18"/>
    <n v="0"/>
    <n v="4"/>
    <n v="4"/>
    <n v="0"/>
    <n v="2"/>
    <n v="0"/>
    <n v="2"/>
    <n v="1904"/>
    <n v="1696"/>
    <n v="0"/>
    <n v="0"/>
    <n v="7"/>
    <n v="0"/>
    <m/>
    <n v="7"/>
    <n v="21"/>
    <n v="0"/>
    <n v="0"/>
    <m/>
  </r>
  <r>
    <n v="271223018"/>
    <n v="16"/>
    <n v="2007"/>
    <d v="2007-12-23T00:00:00"/>
    <s v="SUN"/>
    <s v="PHI"/>
    <s v="NO"/>
    <s v="NOvPHI"/>
    <x v="0"/>
    <n v="38"/>
    <n v="23"/>
    <n v="15"/>
    <s v="Mercedes-Benz Superdome, New Orleans, LA"/>
    <d v="2014-10-02T13:00:00"/>
    <s v="FOX"/>
    <n v="70011"/>
    <n v="6"/>
    <n v="8"/>
    <n v="7"/>
    <n v="7"/>
    <n v="24"/>
    <n v="22"/>
    <n v="8"/>
    <n v="3"/>
    <n v="13"/>
    <n v="12"/>
    <n v="0"/>
    <n v="1"/>
    <n v="1"/>
    <n v="2"/>
    <n v="435"/>
    <n v="346"/>
    <n v="251"/>
    <n v="276"/>
    <n v="24"/>
    <n v="27"/>
    <n v="35"/>
    <n v="42"/>
    <n v="184"/>
    <n v="70"/>
    <n v="28"/>
    <n v="21"/>
    <n v="4"/>
    <n v="6"/>
    <n v="29"/>
    <n v="93"/>
    <n v="64"/>
    <n v="1"/>
    <n v="1"/>
    <n v="2"/>
    <n v="1"/>
    <n v="0"/>
    <n v="0"/>
    <n v="1"/>
    <n v="1908"/>
    <n v="1692"/>
    <n v="21"/>
    <n v="3"/>
    <n v="7"/>
    <n v="7"/>
    <m/>
    <n v="14"/>
    <n v="3"/>
    <n v="0"/>
    <n v="6"/>
    <m/>
  </r>
  <r>
    <n v="271223022"/>
    <n v="16"/>
    <n v="2007"/>
    <d v="2007-12-23T00:00:00"/>
    <s v="SUN"/>
    <s v="ATL"/>
    <s v="ARI"/>
    <s v="ARIvATL"/>
    <x v="0"/>
    <n v="27"/>
    <n v="30"/>
    <n v="3"/>
    <s v="U of Phoenix Stadium, Glendale, AZ"/>
    <d v="2014-10-02T16:05:00"/>
    <s v="FOX"/>
    <n v="64159"/>
    <n v="3"/>
    <n v="11"/>
    <n v="6"/>
    <n v="8"/>
    <n v="21"/>
    <n v="24"/>
    <n v="6"/>
    <n v="6"/>
    <n v="15"/>
    <n v="16"/>
    <n v="1"/>
    <n v="1"/>
    <n v="1"/>
    <n v="1"/>
    <n v="405"/>
    <n v="437"/>
    <n v="303"/>
    <n v="361"/>
    <n v="28"/>
    <n v="36"/>
    <n v="42"/>
    <n v="53"/>
    <n v="102"/>
    <n v="76"/>
    <n v="23"/>
    <n v="27"/>
    <n v="10"/>
    <n v="4"/>
    <n v="74"/>
    <n v="131"/>
    <n v="57"/>
    <n v="1"/>
    <n v="0"/>
    <n v="1"/>
    <n v="0"/>
    <n v="0"/>
    <n v="1"/>
    <n v="0"/>
    <n v="1701"/>
    <n v="2229"/>
    <n v="7"/>
    <n v="7"/>
    <n v="0"/>
    <n v="13"/>
    <n v="0"/>
    <n v="7"/>
    <n v="17"/>
    <n v="0"/>
    <n v="3"/>
    <n v="3"/>
  </r>
  <r>
    <n v="271223025"/>
    <n v="16"/>
    <n v="2007"/>
    <d v="2007-12-23T00:00:00"/>
    <s v="SUN"/>
    <s v="TB"/>
    <s v="SF"/>
    <s v="SFvTB"/>
    <x v="0"/>
    <n v="19"/>
    <n v="21"/>
    <n v="2"/>
    <s v="Monster Park, San Francisco, CA"/>
    <d v="2014-10-02T16:05:00"/>
    <s v="FOX"/>
    <n v="68193"/>
    <n v="9"/>
    <n v="5"/>
    <n v="4"/>
    <n v="10"/>
    <n v="20"/>
    <n v="11"/>
    <n v="7"/>
    <n v="4"/>
    <n v="19"/>
    <n v="14"/>
    <n v="1"/>
    <n v="0"/>
    <n v="3"/>
    <n v="0"/>
    <n v="434"/>
    <n v="213"/>
    <n v="367"/>
    <n v="116"/>
    <n v="30"/>
    <n v="11"/>
    <n v="52"/>
    <n v="24"/>
    <n v="67"/>
    <n v="97"/>
    <n v="24"/>
    <n v="29"/>
    <n v="8"/>
    <n v="8"/>
    <n v="56"/>
    <n v="128"/>
    <n v="72"/>
    <n v="2"/>
    <n v="2"/>
    <n v="4"/>
    <n v="1"/>
    <n v="1"/>
    <n v="1"/>
    <n v="1"/>
    <n v="2069"/>
    <n v="1531"/>
    <n v="6"/>
    <n v="7"/>
    <n v="0"/>
    <n v="6"/>
    <m/>
    <n v="0"/>
    <n v="7"/>
    <n v="7"/>
    <n v="7"/>
    <m/>
  </r>
  <r>
    <n v="271223026"/>
    <n v="16"/>
    <n v="2007"/>
    <d v="2007-12-23T00:00:00"/>
    <s v="SUN"/>
    <s v="BAL"/>
    <s v="SEA"/>
    <s v="BALvSEA"/>
    <x v="0"/>
    <n v="6"/>
    <n v="27"/>
    <n v="21"/>
    <s v="CenturyLink Field, Seattle, WA"/>
    <d v="2014-10-02T16:15:00"/>
    <s v="CBS"/>
    <n v="68164"/>
    <n v="4"/>
    <n v="10"/>
    <n v="9"/>
    <n v="5"/>
    <n v="13"/>
    <n v="21"/>
    <n v="4"/>
    <n v="4"/>
    <n v="15"/>
    <n v="14"/>
    <n v="2"/>
    <n v="0"/>
    <n v="2"/>
    <n v="1"/>
    <n v="293"/>
    <n v="336"/>
    <n v="187"/>
    <n v="192"/>
    <n v="16"/>
    <n v="19"/>
    <n v="33"/>
    <n v="29"/>
    <n v="106"/>
    <n v="144"/>
    <n v="27"/>
    <n v="36"/>
    <n v="6"/>
    <n v="0"/>
    <n v="69"/>
    <n v="69"/>
    <n v="0"/>
    <n v="3"/>
    <n v="2"/>
    <n v="5"/>
    <n v="3"/>
    <n v="0"/>
    <n v="0"/>
    <n v="2"/>
    <n v="1644"/>
    <n v="1956"/>
    <n v="0"/>
    <n v="0"/>
    <n v="0"/>
    <n v="6"/>
    <m/>
    <n v="0"/>
    <n v="21"/>
    <n v="6"/>
    <n v="0"/>
    <m/>
  </r>
  <r>
    <n v="271223030"/>
    <n v="16"/>
    <n v="2007"/>
    <d v="2007-12-23T00:00:00"/>
    <s v="SUN"/>
    <s v="OAK"/>
    <s v="JAX"/>
    <s v="JAXvOAK"/>
    <x v="0"/>
    <n v="11"/>
    <n v="49"/>
    <n v="38"/>
    <s v="EverBank Field, Jacksonville, FL"/>
    <d v="2014-10-02T13:00:00"/>
    <s v="CBS"/>
    <n v="66905"/>
    <n v="4"/>
    <n v="10"/>
    <n v="10"/>
    <n v="4"/>
    <n v="13"/>
    <n v="26"/>
    <n v="3"/>
    <n v="7"/>
    <n v="15"/>
    <n v="11"/>
    <n v="1"/>
    <n v="0"/>
    <n v="2"/>
    <n v="0"/>
    <n v="215"/>
    <n v="437"/>
    <n v="105"/>
    <n v="236"/>
    <n v="13"/>
    <n v="16"/>
    <n v="31"/>
    <n v="26"/>
    <n v="110"/>
    <n v="201"/>
    <n v="30"/>
    <n v="28"/>
    <n v="11"/>
    <n v="6"/>
    <n v="88"/>
    <n v="130"/>
    <n v="42"/>
    <n v="4"/>
    <n v="2"/>
    <n v="6"/>
    <n v="1"/>
    <n v="1"/>
    <n v="3"/>
    <n v="1"/>
    <n v="1968"/>
    <n v="1632"/>
    <n v="0"/>
    <n v="3"/>
    <n v="0"/>
    <n v="8"/>
    <m/>
    <n v="14"/>
    <n v="14"/>
    <n v="7"/>
    <n v="14"/>
    <m/>
  </r>
  <r>
    <n v="271224024"/>
    <n v="16"/>
    <n v="2007"/>
    <d v="2007-12-24T00:00:00"/>
    <s v="MON"/>
    <s v="DEN"/>
    <s v="SD"/>
    <s v="DENvSD"/>
    <x v="0"/>
    <n v="3"/>
    <n v="23"/>
    <n v="20"/>
    <s v="Qualcomm Stadium, San Diego, CA"/>
    <d v="2014-10-02T20:00:00"/>
    <s v="ESPN"/>
    <n v="65477"/>
    <n v="6"/>
    <n v="8"/>
    <n v="9"/>
    <n v="5"/>
    <n v="12"/>
    <n v="18"/>
    <n v="4"/>
    <n v="7"/>
    <n v="14"/>
    <n v="15"/>
    <n v="0"/>
    <n v="0"/>
    <n v="2"/>
    <n v="0"/>
    <n v="225"/>
    <n v="334"/>
    <n v="133"/>
    <n v="187"/>
    <n v="14"/>
    <n v="18"/>
    <n v="32"/>
    <n v="28"/>
    <n v="92"/>
    <n v="147"/>
    <n v="19"/>
    <n v="38"/>
    <n v="4"/>
    <n v="6"/>
    <n v="40"/>
    <n v="82"/>
    <n v="42"/>
    <n v="3"/>
    <n v="1"/>
    <n v="4"/>
    <n v="1"/>
    <n v="1"/>
    <n v="2"/>
    <n v="0"/>
    <n v="1397"/>
    <n v="2203"/>
    <n v="0"/>
    <n v="0"/>
    <n v="3"/>
    <n v="0"/>
    <m/>
    <n v="10"/>
    <n v="6"/>
    <n v="7"/>
    <n v="0"/>
    <m/>
  </r>
  <r>
    <n v="271229019"/>
    <n v="17"/>
    <n v="2007"/>
    <d v="2007-12-29T00:00:00"/>
    <s v="SAT"/>
    <s v="NE"/>
    <s v="NYG"/>
    <s v="NEvNYG"/>
    <x v="0"/>
    <n v="38"/>
    <n v="35"/>
    <n v="3"/>
    <s v="Giants Stadium, East Rutherford, NJ"/>
    <d v="2014-10-02T20:15:00"/>
    <s v="NFL"/>
    <n v="79110"/>
    <n v="15"/>
    <n v="0"/>
    <n v="10"/>
    <n v="5"/>
    <n v="27"/>
    <n v="19"/>
    <n v="6"/>
    <n v="6"/>
    <n v="13"/>
    <n v="10"/>
    <n v="1"/>
    <n v="0"/>
    <n v="1"/>
    <n v="0"/>
    <n v="390"/>
    <n v="316"/>
    <n v="346"/>
    <n v="237"/>
    <n v="32"/>
    <n v="22"/>
    <n v="42"/>
    <n v="32"/>
    <n v="44"/>
    <n v="79"/>
    <n v="26"/>
    <n v="19"/>
    <n v="5"/>
    <n v="5"/>
    <n v="42"/>
    <n v="95"/>
    <n v="53"/>
    <n v="0"/>
    <n v="1"/>
    <n v="1"/>
    <n v="0"/>
    <n v="0"/>
    <n v="0"/>
    <n v="1"/>
    <n v="2178"/>
    <n v="1422"/>
    <n v="3"/>
    <n v="13"/>
    <n v="7"/>
    <n v="15"/>
    <m/>
    <n v="7"/>
    <n v="14"/>
    <n v="7"/>
    <n v="7"/>
    <m/>
  </r>
  <r>
    <n v="271230001"/>
    <n v="17"/>
    <n v="2007"/>
    <d v="2007-12-30T00:00:00"/>
    <s v="SUN"/>
    <s v="SEA"/>
    <s v="ATL"/>
    <s v="ATLvSEA"/>
    <x v="0"/>
    <n v="41"/>
    <n v="44"/>
    <n v="3"/>
    <s v="Georgia Dome, Atlanta, GA"/>
    <d v="2014-10-02T13:00:00"/>
    <s v="FOX"/>
    <n v="64925"/>
    <n v="10"/>
    <n v="5"/>
    <n v="3"/>
    <n v="12"/>
    <n v="30"/>
    <n v="19"/>
    <n v="6"/>
    <n v="5"/>
    <n v="13"/>
    <n v="12"/>
    <n v="2"/>
    <n v="0"/>
    <n v="2"/>
    <n v="1"/>
    <n v="501"/>
    <n v="364"/>
    <n v="334"/>
    <n v="240"/>
    <n v="32"/>
    <n v="17"/>
    <n v="47"/>
    <n v="27"/>
    <n v="167"/>
    <n v="124"/>
    <n v="31"/>
    <n v="29"/>
    <n v="9"/>
    <n v="5"/>
    <n v="85"/>
    <n v="126"/>
    <n v="41"/>
    <n v="3"/>
    <n v="0"/>
    <n v="3"/>
    <n v="2"/>
    <n v="0"/>
    <n v="1"/>
    <n v="0"/>
    <n v="2098"/>
    <n v="1502"/>
    <n v="7"/>
    <n v="10"/>
    <n v="10"/>
    <n v="14"/>
    <m/>
    <n v="0"/>
    <n v="17"/>
    <n v="3"/>
    <n v="24"/>
    <m/>
  </r>
  <r>
    <n v="271230003"/>
    <n v="17"/>
    <n v="2007"/>
    <d v="2007-12-30T00:00:00"/>
    <s v="SUN"/>
    <s v="NO"/>
    <s v="CHI"/>
    <s v="CHIvNO"/>
    <x v="0"/>
    <n v="25"/>
    <n v="33"/>
    <n v="8"/>
    <s v="Soldier Field, Chicago, IL"/>
    <d v="2014-10-02T13:00:00"/>
    <s v="FOX"/>
    <n v="62064"/>
    <n v="7"/>
    <n v="8"/>
    <n v="6"/>
    <n v="9"/>
    <n v="28"/>
    <n v="13"/>
    <n v="3"/>
    <n v="6"/>
    <n v="14"/>
    <n v="14"/>
    <n v="1"/>
    <n v="0"/>
    <n v="4"/>
    <n v="1"/>
    <n v="413"/>
    <n v="275"/>
    <n v="308"/>
    <n v="179"/>
    <n v="35"/>
    <n v="13"/>
    <n v="60"/>
    <n v="28"/>
    <n v="105"/>
    <n v="96"/>
    <n v="20"/>
    <n v="27"/>
    <n v="8"/>
    <n v="5"/>
    <n v="72"/>
    <n v="106"/>
    <n v="34"/>
    <n v="3"/>
    <n v="3"/>
    <n v="6"/>
    <n v="1"/>
    <n v="2"/>
    <n v="2"/>
    <n v="1"/>
    <n v="2108"/>
    <n v="1492"/>
    <n v="0"/>
    <n v="17"/>
    <n v="0"/>
    <n v="8"/>
    <m/>
    <n v="10"/>
    <n v="14"/>
    <n v="7"/>
    <n v="2"/>
    <m/>
  </r>
  <r>
    <n v="271230005"/>
    <n v="17"/>
    <n v="2007"/>
    <d v="2007-12-30T00:00:00"/>
    <s v="SUN"/>
    <s v="SF"/>
    <s v="CLE"/>
    <s v="CLEvSF"/>
    <x v="0"/>
    <n v="7"/>
    <n v="20"/>
    <n v="13"/>
    <s v="Cleveland Browns Stadium, Cleveland, OH"/>
    <d v="2014-10-02T13:00:00"/>
    <s v="FOX"/>
    <n v="73041"/>
    <n v="5"/>
    <n v="10"/>
    <n v="9"/>
    <n v="6"/>
    <n v="9"/>
    <n v="18"/>
    <n v="4"/>
    <n v="7"/>
    <n v="14"/>
    <n v="15"/>
    <n v="0"/>
    <n v="0"/>
    <n v="1"/>
    <n v="0"/>
    <n v="185"/>
    <n v="358"/>
    <n v="73"/>
    <n v="195"/>
    <n v="13"/>
    <n v="14"/>
    <n v="22"/>
    <n v="28"/>
    <n v="112"/>
    <n v="163"/>
    <n v="24"/>
    <n v="36"/>
    <n v="4"/>
    <n v="9"/>
    <n v="29"/>
    <n v="104"/>
    <n v="75"/>
    <n v="0"/>
    <n v="1"/>
    <n v="1"/>
    <n v="0"/>
    <n v="0"/>
    <n v="0"/>
    <n v="1"/>
    <n v="1694"/>
    <n v="1906"/>
    <n v="0"/>
    <n v="7"/>
    <n v="0"/>
    <n v="0"/>
    <m/>
    <n v="7"/>
    <n v="10"/>
    <n v="0"/>
    <n v="3"/>
    <m/>
  </r>
  <r>
    <n v="271230007"/>
    <n v="17"/>
    <n v="2007"/>
    <d v="2007-12-30T00:00:00"/>
    <s v="SUN"/>
    <s v="MIN"/>
    <s v="DEN"/>
    <s v="DENvMIN"/>
    <x v="0"/>
    <n v="19"/>
    <n v="22"/>
    <n v="3"/>
    <s v="Invesco Field, Denver, CO"/>
    <d v="2014-10-02T16:15:00"/>
    <s v="FOX"/>
    <n v="76084"/>
    <n v="8"/>
    <n v="7"/>
    <n v="6"/>
    <n v="9"/>
    <n v="16"/>
    <n v="21"/>
    <n v="7"/>
    <n v="3"/>
    <n v="14"/>
    <n v="12"/>
    <n v="1"/>
    <n v="1"/>
    <n v="1"/>
    <n v="3"/>
    <n v="332"/>
    <n v="362"/>
    <n v="160"/>
    <n v="234"/>
    <n v="16"/>
    <n v="26"/>
    <n v="31"/>
    <n v="37"/>
    <n v="172"/>
    <n v="128"/>
    <n v="27"/>
    <n v="27"/>
    <n v="4"/>
    <n v="5"/>
    <n v="30"/>
    <n v="70"/>
    <n v="40"/>
    <n v="3"/>
    <n v="0"/>
    <n v="3"/>
    <n v="3"/>
    <n v="0"/>
    <n v="0"/>
    <n v="0"/>
    <n v="1648"/>
    <n v="2004"/>
    <n v="0"/>
    <n v="3"/>
    <n v="0"/>
    <n v="16"/>
    <n v="0"/>
    <n v="0"/>
    <n v="14"/>
    <n v="3"/>
    <n v="2"/>
    <n v="3"/>
  </r>
  <r>
    <n v="271230009"/>
    <n v="17"/>
    <n v="2007"/>
    <d v="2007-12-30T00:00:00"/>
    <s v="SUN"/>
    <s v="DET"/>
    <s v="GB"/>
    <s v="DETvGB"/>
    <x v="0"/>
    <n v="13"/>
    <n v="34"/>
    <n v="21"/>
    <s v="Lambeau Field, Green Bay, WI"/>
    <d v="2014-10-02T13:00:00"/>
    <s v="FOX"/>
    <n v="70869"/>
    <n v="7"/>
    <n v="8"/>
    <n v="12"/>
    <n v="3"/>
    <n v="16"/>
    <n v="19"/>
    <n v="5"/>
    <n v="7"/>
    <n v="15"/>
    <n v="14"/>
    <n v="1"/>
    <n v="1"/>
    <n v="2"/>
    <n v="1"/>
    <n v="293"/>
    <n v="394"/>
    <n v="246"/>
    <n v="177"/>
    <n v="22"/>
    <n v="16"/>
    <n v="48"/>
    <n v="26"/>
    <n v="47"/>
    <n v="217"/>
    <n v="17"/>
    <n v="38"/>
    <n v="7"/>
    <n v="2"/>
    <n v="55"/>
    <n v="80"/>
    <n v="25"/>
    <n v="2"/>
    <n v="1"/>
    <n v="3"/>
    <n v="0"/>
    <n v="1"/>
    <n v="2"/>
    <n v="0"/>
    <n v="1604"/>
    <n v="1996"/>
    <n v="3"/>
    <n v="7"/>
    <n v="3"/>
    <n v="0"/>
    <m/>
    <n v="14"/>
    <n v="7"/>
    <n v="10"/>
    <n v="3"/>
    <m/>
  </r>
  <r>
    <n v="271230011"/>
    <n v="17"/>
    <n v="2007"/>
    <d v="2007-12-30T00:00:00"/>
    <s v="SUN"/>
    <s v="TEN"/>
    <s v="IND"/>
    <s v="INDvTEN"/>
    <x v="0"/>
    <n v="16"/>
    <n v="10"/>
    <n v="6"/>
    <s v=""/>
    <d v="2014-10-02T20:15:00"/>
    <s v="NBC"/>
    <n v="57202"/>
    <n v="9"/>
    <n v="6"/>
    <n v="13"/>
    <n v="2"/>
    <n v="25"/>
    <n v="13"/>
    <n v="8"/>
    <n v="5"/>
    <n v="15"/>
    <n v="12"/>
    <n v="0"/>
    <n v="0"/>
    <n v="0"/>
    <n v="1"/>
    <n v="356"/>
    <n v="194"/>
    <n v="258"/>
    <n v="148"/>
    <n v="24"/>
    <n v="25"/>
    <n v="31"/>
    <n v="40"/>
    <n v="98"/>
    <n v="46"/>
    <n v="39"/>
    <n v="10"/>
    <n v="6"/>
    <n v="5"/>
    <n v="40"/>
    <n v="94"/>
    <n v="54"/>
    <n v="2"/>
    <n v="1"/>
    <n v="3"/>
    <n v="2"/>
    <n v="1"/>
    <n v="0"/>
    <n v="0"/>
    <n v="2132"/>
    <n v="1468"/>
    <n v="7"/>
    <n v="0"/>
    <n v="3"/>
    <n v="6"/>
    <m/>
    <n v="0"/>
    <n v="3"/>
    <n v="7"/>
    <n v="0"/>
    <m/>
  </r>
  <r>
    <n v="271230013"/>
    <n v="17"/>
    <n v="2007"/>
    <d v="2007-12-30T00:00:00"/>
    <s v="SUN"/>
    <s v="SD"/>
    <s v="OAK"/>
    <s v="OAKvSD"/>
    <x v="0"/>
    <n v="30"/>
    <n v="17"/>
    <n v="13"/>
    <s v=""/>
    <d v="2014-10-02T16:15:00"/>
    <s v="CBS"/>
    <n v="61706"/>
    <n v="10"/>
    <n v="5"/>
    <n v="4"/>
    <n v="11"/>
    <n v="15"/>
    <n v="17"/>
    <n v="3"/>
    <n v="3"/>
    <n v="13"/>
    <n v="12"/>
    <n v="0"/>
    <n v="0"/>
    <n v="0"/>
    <n v="3"/>
    <n v="253"/>
    <n v="316"/>
    <n v="133"/>
    <n v="194"/>
    <n v="15"/>
    <n v="23"/>
    <n v="27"/>
    <n v="31"/>
    <n v="120"/>
    <n v="122"/>
    <n v="33"/>
    <n v="29"/>
    <n v="6"/>
    <n v="8"/>
    <n v="75"/>
    <n v="135"/>
    <n v="60"/>
    <n v="1"/>
    <n v="4"/>
    <n v="5"/>
    <n v="1"/>
    <n v="3"/>
    <n v="0"/>
    <n v="1"/>
    <n v="1687"/>
    <n v="1913"/>
    <n v="7"/>
    <n v="7"/>
    <n v="10"/>
    <n v="6"/>
    <m/>
    <n v="7"/>
    <n v="3"/>
    <n v="7"/>
    <n v="0"/>
    <m/>
  </r>
  <r>
    <n v="271230015"/>
    <n v="17"/>
    <n v="2007"/>
    <d v="2007-12-30T00:00:00"/>
    <s v="SUN"/>
    <s v="CIN"/>
    <s v="MIA"/>
    <s v="CINvMIA"/>
    <x v="0"/>
    <n v="38"/>
    <n v="25"/>
    <n v="13"/>
    <s v=""/>
    <d v="2014-10-02T13:00:00"/>
    <s v="CBS"/>
    <n v="70461"/>
    <n v="6"/>
    <n v="9"/>
    <n v="1"/>
    <n v="14"/>
    <n v="23"/>
    <n v="21"/>
    <n v="5"/>
    <n v="5"/>
    <n v="10"/>
    <n v="13"/>
    <n v="0"/>
    <n v="0"/>
    <n v="0"/>
    <n v="0"/>
    <n v="393"/>
    <n v="336"/>
    <n v="316"/>
    <n v="250"/>
    <n v="23"/>
    <n v="27"/>
    <n v="32"/>
    <n v="42"/>
    <n v="77"/>
    <n v="86"/>
    <n v="24"/>
    <n v="25"/>
    <n v="3"/>
    <n v="5"/>
    <n v="20"/>
    <n v="75"/>
    <n v="55"/>
    <n v="1"/>
    <n v="1"/>
    <n v="2"/>
    <n v="0"/>
    <n v="1"/>
    <n v="1"/>
    <n v="0"/>
    <n v="1699"/>
    <n v="1901"/>
    <n v="7"/>
    <n v="14"/>
    <n v="7"/>
    <n v="10"/>
    <m/>
    <n v="3"/>
    <n v="7"/>
    <n v="0"/>
    <n v="15"/>
    <m/>
  </r>
  <r>
    <n v="271230020"/>
    <n v="17"/>
    <n v="2007"/>
    <d v="2007-12-30T00:00:00"/>
    <s v="SUN"/>
    <s v="KC"/>
    <s v="NYJ"/>
    <s v="KCvNYJ"/>
    <x v="0"/>
    <n v="10"/>
    <n v="13"/>
    <n v="3"/>
    <s v="Giants Stadium, East Rutherford, NJ"/>
    <d v="2014-10-02T16:15:00"/>
    <s v="CBS"/>
    <n v="76737"/>
    <n v="4"/>
    <n v="11"/>
    <n v="3"/>
    <n v="12"/>
    <n v="14"/>
    <n v="20"/>
    <n v="3"/>
    <n v="3"/>
    <n v="16"/>
    <n v="16"/>
    <n v="1"/>
    <n v="1"/>
    <n v="1"/>
    <n v="3"/>
    <n v="219"/>
    <n v="337"/>
    <n v="166"/>
    <n v="138"/>
    <n v="20"/>
    <n v="14"/>
    <n v="43"/>
    <n v="26"/>
    <n v="53"/>
    <n v="199"/>
    <n v="19"/>
    <n v="45"/>
    <n v="8"/>
    <n v="5"/>
    <n v="62"/>
    <n v="102"/>
    <n v="40"/>
    <n v="0"/>
    <n v="0"/>
    <n v="0"/>
    <n v="0"/>
    <n v="0"/>
    <n v="0"/>
    <n v="0"/>
    <n v="1716"/>
    <n v="2197"/>
    <n v="0"/>
    <n v="3"/>
    <n v="0"/>
    <n v="7"/>
    <n v="0"/>
    <n v="0"/>
    <n v="10"/>
    <n v="0"/>
    <n v="0"/>
    <n v="3"/>
  </r>
  <r>
    <n v="271230021"/>
    <n v="17"/>
    <n v="2007"/>
    <d v="2007-12-30T00:00:00"/>
    <s v="SUN"/>
    <s v="BUF"/>
    <s v="PHI"/>
    <s v="BUFvPHI"/>
    <x v="0"/>
    <n v="9"/>
    <n v="17"/>
    <n v="8"/>
    <s v="Lincoln Financial Field, Philadelphia, PA"/>
    <d v="2014-10-02T13:00:00"/>
    <s v="CBS"/>
    <n v="68594"/>
    <n v="7"/>
    <n v="8"/>
    <n v="7"/>
    <n v="8"/>
    <n v="13"/>
    <n v="20"/>
    <n v="2"/>
    <n v="5"/>
    <n v="12"/>
    <n v="13"/>
    <n v="1"/>
    <n v="0"/>
    <n v="2"/>
    <n v="0"/>
    <n v="271"/>
    <n v="391"/>
    <n v="133"/>
    <n v="322"/>
    <n v="16"/>
    <n v="29"/>
    <n v="30"/>
    <n v="41"/>
    <n v="138"/>
    <n v="69"/>
    <n v="30"/>
    <n v="19"/>
    <n v="3"/>
    <n v="6"/>
    <n v="23"/>
    <n v="62"/>
    <n v="39"/>
    <n v="0"/>
    <n v="2"/>
    <n v="2"/>
    <n v="0"/>
    <n v="1"/>
    <n v="0"/>
    <n v="1"/>
    <n v="1766"/>
    <n v="1834"/>
    <n v="0"/>
    <n v="3"/>
    <n v="6"/>
    <n v="0"/>
    <m/>
    <n v="7"/>
    <n v="3"/>
    <n v="7"/>
    <n v="0"/>
    <m/>
  </r>
  <r>
    <n v="271230022"/>
    <n v="17"/>
    <n v="2007"/>
    <d v="2007-12-30T00:00:00"/>
    <s v="SUN"/>
    <s v="STL"/>
    <s v="ARI"/>
    <s v="ARIvSTL"/>
    <x v="0"/>
    <n v="19"/>
    <n v="48"/>
    <n v="29"/>
    <s v="U of Phoenix Stadium, Glendale, AZ"/>
    <d v="2014-10-02T16:15:00"/>
    <s v="FOX"/>
    <n v="64671"/>
    <n v="3"/>
    <n v="12"/>
    <n v="7"/>
    <n v="8"/>
    <n v="13"/>
    <n v="25"/>
    <n v="2"/>
    <n v="6"/>
    <n v="12"/>
    <n v="13"/>
    <n v="1"/>
    <n v="3"/>
    <n v="3"/>
    <n v="3"/>
    <n v="234"/>
    <n v="422"/>
    <n v="159"/>
    <n v="300"/>
    <n v="14"/>
    <n v="23"/>
    <n v="30"/>
    <n v="39"/>
    <n v="75"/>
    <n v="122"/>
    <n v="24"/>
    <n v="32"/>
    <n v="7"/>
    <n v="8"/>
    <n v="50"/>
    <n v="113"/>
    <n v="63"/>
    <n v="3"/>
    <n v="2"/>
    <n v="5"/>
    <n v="0"/>
    <n v="0"/>
    <n v="3"/>
    <n v="2"/>
    <n v="1447"/>
    <n v="2153"/>
    <n v="3"/>
    <n v="3"/>
    <n v="13"/>
    <n v="0"/>
    <m/>
    <n v="3"/>
    <n v="21"/>
    <n v="7"/>
    <n v="17"/>
    <m/>
  </r>
  <r>
    <n v="271230027"/>
    <n v="17"/>
    <n v="2007"/>
    <d v="2007-12-30T00:00:00"/>
    <s v="SUN"/>
    <s v="CAR"/>
    <s v="TB"/>
    <s v="CARvTB"/>
    <x v="0"/>
    <n v="31"/>
    <n v="23"/>
    <n v="8"/>
    <s v="Raymond James Stadium, Tampa, FL"/>
    <d v="2014-10-02T13:00:00"/>
    <s v="FOX"/>
    <n v="65609"/>
    <n v="6"/>
    <n v="9"/>
    <n v="9"/>
    <n v="6"/>
    <n v="20"/>
    <n v="17"/>
    <n v="7"/>
    <n v="4"/>
    <n v="14"/>
    <n v="12"/>
    <n v="0"/>
    <n v="0"/>
    <n v="0"/>
    <n v="1"/>
    <n v="349"/>
    <n v="303"/>
    <n v="169"/>
    <n v="196"/>
    <n v="15"/>
    <n v="21"/>
    <n v="24"/>
    <n v="28"/>
    <n v="180"/>
    <n v="107"/>
    <n v="37"/>
    <n v="26"/>
    <n v="4"/>
    <n v="4"/>
    <n v="23"/>
    <n v="45"/>
    <n v="22"/>
    <n v="2"/>
    <n v="1"/>
    <n v="3"/>
    <n v="1"/>
    <n v="0"/>
    <n v="1"/>
    <n v="1"/>
    <n v="1910"/>
    <n v="1690"/>
    <n v="7"/>
    <n v="10"/>
    <n v="7"/>
    <n v="7"/>
    <m/>
    <n v="7"/>
    <n v="6"/>
    <n v="7"/>
    <n v="3"/>
    <m/>
  </r>
  <r>
    <n v="271230028"/>
    <n v="17"/>
    <n v="2007"/>
    <d v="2007-12-30T00:00:00"/>
    <s v="SUN"/>
    <s v="DAL"/>
    <s v="WSH"/>
    <s v="DALvWSH"/>
    <x v="0"/>
    <n v="6"/>
    <n v="27"/>
    <n v="21"/>
    <s v="FedEx Field, Landover, MD"/>
    <d v="2014-10-02T16:15:00"/>
    <s v="FOX"/>
    <n v="90910"/>
    <n v="13"/>
    <n v="2"/>
    <n v="8"/>
    <n v="7"/>
    <n v="7"/>
    <n v="22"/>
    <n v="0"/>
    <n v="9"/>
    <n v="11"/>
    <n v="15"/>
    <n v="0"/>
    <n v="0"/>
    <n v="1"/>
    <n v="0"/>
    <n v="147"/>
    <n v="354"/>
    <n v="146"/>
    <n v="223"/>
    <n v="14"/>
    <n v="22"/>
    <n v="27"/>
    <n v="31"/>
    <n v="1"/>
    <n v="131"/>
    <n v="16"/>
    <n v="37"/>
    <n v="5"/>
    <n v="5"/>
    <n v="37"/>
    <n v="74"/>
    <n v="37"/>
    <n v="1"/>
    <n v="2"/>
    <n v="3"/>
    <n v="0"/>
    <n v="2"/>
    <n v="1"/>
    <n v="0"/>
    <n v="1372"/>
    <n v="2228"/>
    <n v="0"/>
    <n v="3"/>
    <n v="0"/>
    <n v="3"/>
    <m/>
    <n v="7"/>
    <n v="6"/>
    <n v="7"/>
    <n v="7"/>
    <m/>
  </r>
  <r>
    <n v="271230033"/>
    <n v="17"/>
    <n v="2007"/>
    <d v="2007-12-30T00:00:00"/>
    <s v="SUN"/>
    <s v="PIT"/>
    <s v="BAL"/>
    <s v="BALvPIT"/>
    <x v="1"/>
    <n v="21"/>
    <n v="27"/>
    <n v="6"/>
    <s v="M&amp;T Bank Stadium, Baltimore, MD"/>
    <d v="2014-10-02T16:15:00"/>
    <s v="CBS"/>
    <n v="71353"/>
    <n v="10"/>
    <n v="5"/>
    <n v="4"/>
    <n v="11"/>
    <n v="14"/>
    <n v="21"/>
    <n v="4"/>
    <n v="9"/>
    <n v="10"/>
    <n v="16"/>
    <n v="1"/>
    <n v="0"/>
    <n v="2"/>
    <n v="0"/>
    <n v="264"/>
    <n v="334"/>
    <n v="218"/>
    <n v="154"/>
    <n v="16"/>
    <n v="16"/>
    <n v="31"/>
    <n v="27"/>
    <n v="46"/>
    <n v="180"/>
    <n v="19"/>
    <n v="40"/>
    <n v="6"/>
    <n v="6"/>
    <n v="40"/>
    <n v="126"/>
    <n v="86"/>
    <n v="3"/>
    <n v="1"/>
    <n v="4"/>
    <n v="1"/>
    <n v="1"/>
    <n v="2"/>
    <n v="0"/>
    <n v="1398"/>
    <n v="2202"/>
    <n v="0"/>
    <n v="7"/>
    <n v="0"/>
    <n v="14"/>
    <m/>
    <n v="10"/>
    <n v="10"/>
    <n v="7"/>
    <n v="0"/>
    <m/>
  </r>
  <r>
    <n v="271230034"/>
    <n v="17"/>
    <n v="2007"/>
    <d v="2007-12-30T00:00:00"/>
    <s v="SUN"/>
    <s v="JAX"/>
    <s v="HOU"/>
    <s v="HOUvJAX"/>
    <x v="0"/>
    <n v="28"/>
    <n v="42"/>
    <n v="14"/>
    <s v="Reliant Stadium, Houston, TX"/>
    <d v="2014-10-02T13:00:00"/>
    <s v="CBS"/>
    <n v="70660"/>
    <n v="11"/>
    <n v="4"/>
    <n v="7"/>
    <n v="8"/>
    <n v="24"/>
    <n v="19"/>
    <n v="7"/>
    <n v="5"/>
    <n v="12"/>
    <n v="9"/>
    <n v="1"/>
    <n v="1"/>
    <n v="1"/>
    <n v="1"/>
    <n v="381"/>
    <n v="290"/>
    <n v="285"/>
    <n v="120"/>
    <n v="25"/>
    <n v="11"/>
    <n v="39"/>
    <n v="18"/>
    <n v="96"/>
    <n v="170"/>
    <n v="23"/>
    <n v="34"/>
    <n v="8"/>
    <n v="3"/>
    <n v="45"/>
    <n v="65"/>
    <n v="20"/>
    <n v="1"/>
    <n v="1"/>
    <n v="2"/>
    <n v="1"/>
    <n v="0"/>
    <n v="0"/>
    <n v="1"/>
    <n v="1907"/>
    <n v="1693"/>
    <n v="7"/>
    <n v="7"/>
    <n v="7"/>
    <n v="7"/>
    <m/>
    <n v="0"/>
    <n v="21"/>
    <n v="14"/>
    <n v="7"/>
    <m/>
  </r>
  <r>
    <n v="280904019"/>
    <n v="1"/>
    <n v="2008"/>
    <d v="2008-09-04T00:00:00"/>
    <s v="THU"/>
    <s v="WSH"/>
    <s v="NYG"/>
    <s v="NYGvWSH"/>
    <x v="0"/>
    <n v="7"/>
    <n v="16"/>
    <n v="9"/>
    <s v="Giants Stadium, East Rutherford, NJ"/>
    <d v="2014-10-02T19:00:00"/>
    <s v="NBC"/>
    <n v="79742"/>
    <n v="0"/>
    <n v="0"/>
    <n v="0"/>
    <n v="0"/>
    <n v="11"/>
    <n v="21"/>
    <n v="3"/>
    <n v="7"/>
    <n v="13"/>
    <n v="14"/>
    <n v="1"/>
    <n v="0"/>
    <n v="2"/>
    <n v="0"/>
    <n v="209"/>
    <n v="354"/>
    <n v="125"/>
    <n v="200"/>
    <n v="15"/>
    <n v="19"/>
    <n v="27"/>
    <n v="35"/>
    <n v="84"/>
    <n v="154"/>
    <n v="24"/>
    <n v="32"/>
    <n v="7"/>
    <n v="7"/>
    <n v="35"/>
    <n v="105"/>
    <n v="70"/>
    <n v="0"/>
    <n v="1"/>
    <n v="1"/>
    <n v="0"/>
    <n v="0"/>
    <n v="0"/>
    <n v="1"/>
    <n v="1457"/>
    <n v="2143"/>
    <n v="0"/>
    <n v="7"/>
    <n v="0"/>
    <n v="0"/>
    <m/>
    <n v="10"/>
    <n v="6"/>
    <n v="0"/>
    <n v="0"/>
    <m/>
  </r>
  <r>
    <n v="280907001"/>
    <n v="1"/>
    <n v="2008"/>
    <d v="2008-09-07T00:00:00"/>
    <s v="SUN"/>
    <s v="DET"/>
    <s v="ATL"/>
    <s v="ATLvDET"/>
    <x v="0"/>
    <n v="21"/>
    <n v="34"/>
    <n v="13"/>
    <s v="Georgia Dome, Atlanta, GA"/>
    <d v="2014-10-02T13:00:00"/>
    <s v="FOX"/>
    <n v="62310"/>
    <n v="0"/>
    <n v="0"/>
    <n v="0"/>
    <n v="0"/>
    <n v="21"/>
    <n v="23"/>
    <n v="2"/>
    <n v="3"/>
    <n v="9"/>
    <n v="9"/>
    <n v="0"/>
    <n v="0"/>
    <n v="0"/>
    <n v="0"/>
    <n v="316"/>
    <n v="474"/>
    <n v="246"/>
    <n v="156"/>
    <n v="24"/>
    <n v="9"/>
    <n v="33"/>
    <n v="13"/>
    <n v="70"/>
    <n v="318"/>
    <n v="21"/>
    <n v="42"/>
    <n v="5"/>
    <n v="7"/>
    <n v="30"/>
    <n v="98"/>
    <n v="68"/>
    <n v="1"/>
    <n v="0"/>
    <n v="1"/>
    <n v="0"/>
    <n v="0"/>
    <n v="1"/>
    <n v="0"/>
    <n v="1853"/>
    <n v="1747"/>
    <n v="0"/>
    <n v="14"/>
    <n v="7"/>
    <n v="0"/>
    <m/>
    <n v="21"/>
    <n v="0"/>
    <n v="10"/>
    <n v="3"/>
    <m/>
  </r>
  <r>
    <n v="280907002"/>
    <n v="1"/>
    <n v="2008"/>
    <d v="2008-09-07T00:00:00"/>
    <s v="SUN"/>
    <s v="SEA"/>
    <s v="BUF"/>
    <s v="BUFvSEA"/>
    <x v="0"/>
    <n v="10"/>
    <n v="34"/>
    <n v="24"/>
    <s v="Ralph Wilson Stadium, Buffalo, NY"/>
    <d v="2014-10-02T13:00:00"/>
    <s v="FOX"/>
    <n v="71194"/>
    <n v="0"/>
    <n v="0"/>
    <n v="0"/>
    <n v="0"/>
    <n v="16"/>
    <n v="13"/>
    <n v="3"/>
    <n v="4"/>
    <n v="16"/>
    <n v="16"/>
    <n v="0"/>
    <n v="1"/>
    <n v="1"/>
    <n v="1"/>
    <n v="252"/>
    <n v="338"/>
    <n v="167"/>
    <n v="232"/>
    <n v="17"/>
    <n v="20"/>
    <n v="41"/>
    <n v="31"/>
    <n v="85"/>
    <n v="106"/>
    <n v="21"/>
    <n v="29"/>
    <n v="5"/>
    <n v="1"/>
    <n v="30"/>
    <n v="44"/>
    <n v="14"/>
    <n v="2"/>
    <n v="0"/>
    <n v="2"/>
    <n v="1"/>
    <n v="0"/>
    <n v="1"/>
    <n v="0"/>
    <n v="1721"/>
    <n v="1879"/>
    <n v="0"/>
    <n v="7"/>
    <n v="3"/>
    <n v="0"/>
    <m/>
    <n v="7"/>
    <n v="13"/>
    <n v="14"/>
    <n v="0"/>
    <m/>
  </r>
  <r>
    <n v="280907005"/>
    <n v="1"/>
    <n v="2008"/>
    <d v="2008-09-07T00:00:00"/>
    <s v="SUN"/>
    <s v="DAL"/>
    <s v="CLE"/>
    <s v="CLEvDAL"/>
    <x v="0"/>
    <n v="28"/>
    <n v="10"/>
    <n v="18"/>
    <s v="Cleveland Browns Stadium, Cleveland, OH"/>
    <d v="2014-10-02T16:15:00"/>
    <s v="FOX"/>
    <n v="73012"/>
    <n v="0"/>
    <n v="0"/>
    <n v="0"/>
    <n v="0"/>
    <n v="30"/>
    <n v="11"/>
    <n v="8"/>
    <n v="3"/>
    <n v="11"/>
    <n v="9"/>
    <n v="1"/>
    <n v="0"/>
    <n v="1"/>
    <n v="0"/>
    <n v="487"/>
    <n v="205"/>
    <n v="320"/>
    <n v="114"/>
    <n v="24"/>
    <n v="11"/>
    <n v="32"/>
    <n v="24"/>
    <n v="167"/>
    <n v="91"/>
    <n v="31"/>
    <n v="18"/>
    <n v="11"/>
    <n v="9"/>
    <n v="82"/>
    <n v="137"/>
    <n v="55"/>
    <n v="1"/>
    <n v="0"/>
    <n v="1"/>
    <n v="0"/>
    <n v="0"/>
    <n v="1"/>
    <n v="0"/>
    <n v="2249"/>
    <n v="1351"/>
    <n v="7"/>
    <n v="14"/>
    <n v="7"/>
    <n v="0"/>
    <m/>
    <n v="0"/>
    <n v="7"/>
    <n v="0"/>
    <n v="3"/>
    <m/>
  </r>
  <r>
    <n v="280907010"/>
    <n v="1"/>
    <n v="2008"/>
    <d v="2008-09-07T00:00:00"/>
    <s v="SUN"/>
    <s v="JAX"/>
    <s v="TEN"/>
    <s v="JAXvTEN"/>
    <x v="0"/>
    <n v="10"/>
    <n v="17"/>
    <n v="7"/>
    <s v="LP Field, Nashville, TN"/>
    <d v="2014-10-02T13:00:00"/>
    <s v="CBS"/>
    <n v="69143"/>
    <n v="0"/>
    <n v="0"/>
    <n v="0"/>
    <n v="0"/>
    <n v="13"/>
    <n v="14"/>
    <n v="5"/>
    <n v="3"/>
    <n v="14"/>
    <n v="13"/>
    <n v="1"/>
    <n v="0"/>
    <n v="1"/>
    <n v="1"/>
    <n v="189"/>
    <n v="309"/>
    <n v="156"/>
    <n v="172"/>
    <n v="23"/>
    <n v="14"/>
    <n v="35"/>
    <n v="24"/>
    <n v="33"/>
    <n v="137"/>
    <n v="17"/>
    <n v="32"/>
    <n v="6"/>
    <n v="5"/>
    <n v="50"/>
    <n v="86"/>
    <n v="36"/>
    <n v="3"/>
    <n v="2"/>
    <n v="5"/>
    <n v="1"/>
    <n v="0"/>
    <n v="2"/>
    <n v="2"/>
    <n v="1880"/>
    <n v="1720"/>
    <n v="0"/>
    <n v="7"/>
    <n v="0"/>
    <n v="3"/>
    <m/>
    <n v="3"/>
    <n v="7"/>
    <n v="0"/>
    <n v="7"/>
    <m/>
  </r>
  <r>
    <n v="280907011"/>
    <n v="1"/>
    <n v="2008"/>
    <d v="2008-09-07T00:00:00"/>
    <s v="SUN"/>
    <s v="CHI"/>
    <s v="IND"/>
    <s v="CHIvIND"/>
    <x v="0"/>
    <n v="29"/>
    <n v="13"/>
    <n v="16"/>
    <s v="Lucas Oil Stadium, Indianapolis, IN"/>
    <d v="2014-10-02T20:15:00"/>
    <s v="NBC"/>
    <n v="66822"/>
    <n v="0"/>
    <n v="0"/>
    <n v="0"/>
    <n v="0"/>
    <n v="17"/>
    <n v="23"/>
    <n v="10"/>
    <n v="5"/>
    <n v="16"/>
    <n v="11"/>
    <n v="0"/>
    <n v="0"/>
    <n v="0"/>
    <n v="2"/>
    <n v="319"/>
    <n v="293"/>
    <n v="136"/>
    <n v="240"/>
    <n v="13"/>
    <n v="30"/>
    <n v="21"/>
    <n v="49"/>
    <n v="183"/>
    <n v="53"/>
    <n v="39"/>
    <n v="15"/>
    <n v="7"/>
    <n v="6"/>
    <n v="60"/>
    <n v="100"/>
    <n v="40"/>
    <n v="0"/>
    <n v="1"/>
    <n v="1"/>
    <n v="0"/>
    <n v="1"/>
    <n v="0"/>
    <n v="0"/>
    <n v="1904"/>
    <n v="1696"/>
    <n v="7"/>
    <n v="8"/>
    <n v="7"/>
    <n v="7"/>
    <m/>
    <n v="3"/>
    <n v="3"/>
    <n v="7"/>
    <n v="0"/>
    <m/>
  </r>
  <r>
    <n v="280907015"/>
    <n v="1"/>
    <n v="2008"/>
    <d v="2008-09-07T00:00:00"/>
    <s v="SUN"/>
    <s v="NYJ"/>
    <s v="MIA"/>
    <s v="MIAvNYJ"/>
    <x v="1"/>
    <n v="20"/>
    <n v="14"/>
    <n v="6"/>
    <s v="Sun Life Stadium, Miami, FL"/>
    <d v="2014-10-02T13:00:00"/>
    <s v="CBS"/>
    <n v="65859"/>
    <n v="0"/>
    <n v="0"/>
    <n v="0"/>
    <n v="0"/>
    <n v="15"/>
    <n v="18"/>
    <n v="5"/>
    <n v="3"/>
    <n v="13"/>
    <n v="13"/>
    <n v="1"/>
    <n v="1"/>
    <n v="1"/>
    <n v="2"/>
    <n v="293"/>
    <n v="277"/>
    <n v="181"/>
    <n v="228"/>
    <n v="15"/>
    <n v="26"/>
    <n v="22"/>
    <n v="43"/>
    <n v="112"/>
    <n v="49"/>
    <n v="31"/>
    <n v="17"/>
    <n v="7"/>
    <n v="4"/>
    <n v="40"/>
    <n v="99"/>
    <n v="59"/>
    <n v="1"/>
    <n v="1"/>
    <n v="2"/>
    <n v="1"/>
    <n v="0"/>
    <n v="0"/>
    <n v="1"/>
    <n v="1861"/>
    <n v="1739"/>
    <n v="7"/>
    <n v="6"/>
    <n v="7"/>
    <n v="0"/>
    <m/>
    <n v="0"/>
    <n v="7"/>
    <n v="0"/>
    <n v="7"/>
    <m/>
  </r>
  <r>
    <n v="280907017"/>
    <n v="1"/>
    <n v="2008"/>
    <d v="2008-09-07T00:00:00"/>
    <s v="SUN"/>
    <s v="KC"/>
    <s v="NE"/>
    <s v="KCvNE"/>
    <x v="0"/>
    <n v="10"/>
    <n v="17"/>
    <n v="7"/>
    <s v="Gillette Stadium, Foxboro, MA"/>
    <d v="2014-10-02T13:00:00"/>
    <s v="CBS"/>
    <n v="68756"/>
    <n v="0"/>
    <n v="0"/>
    <n v="0"/>
    <n v="0"/>
    <n v="14"/>
    <n v="18"/>
    <n v="8"/>
    <n v="7"/>
    <n v="16"/>
    <n v="13"/>
    <n v="0"/>
    <n v="0"/>
    <n v="1"/>
    <n v="0"/>
    <n v="284"/>
    <n v="338"/>
    <n v="182"/>
    <n v="212"/>
    <n v="19"/>
    <n v="20"/>
    <n v="31"/>
    <n v="29"/>
    <n v="102"/>
    <n v="126"/>
    <n v="27"/>
    <n v="28"/>
    <n v="2"/>
    <n v="3"/>
    <n v="15"/>
    <n v="45"/>
    <n v="30"/>
    <n v="1"/>
    <n v="2"/>
    <n v="3"/>
    <n v="0"/>
    <n v="2"/>
    <n v="1"/>
    <n v="0"/>
    <n v="1811"/>
    <n v="1789"/>
    <n v="0"/>
    <n v="3"/>
    <n v="0"/>
    <n v="7"/>
    <m/>
    <n v="0"/>
    <n v="7"/>
    <n v="7"/>
    <n v="3"/>
    <m/>
  </r>
  <r>
    <n v="280907018"/>
    <n v="1"/>
    <n v="2008"/>
    <d v="2008-09-07T00:00:00"/>
    <s v="SUN"/>
    <s v="TB"/>
    <s v="NO"/>
    <s v="NOvTB"/>
    <x v="0"/>
    <n v="20"/>
    <n v="24"/>
    <n v="4"/>
    <s v="Mercedes-Benz Superdome, New Orleans, LA"/>
    <d v="2014-10-02T13:00:00"/>
    <s v="FOX"/>
    <n v="69881"/>
    <n v="0"/>
    <n v="0"/>
    <n v="0"/>
    <n v="0"/>
    <n v="18"/>
    <n v="16"/>
    <n v="2"/>
    <n v="5"/>
    <n v="12"/>
    <n v="13"/>
    <n v="0"/>
    <n v="0"/>
    <n v="1"/>
    <n v="0"/>
    <n v="352"/>
    <n v="438"/>
    <n v="206"/>
    <n v="337"/>
    <n v="24"/>
    <n v="23"/>
    <n v="41"/>
    <n v="32"/>
    <n v="146"/>
    <n v="101"/>
    <n v="20"/>
    <n v="27"/>
    <n v="7"/>
    <n v="7"/>
    <n v="66"/>
    <n v="117"/>
    <n v="51"/>
    <n v="1"/>
    <n v="1"/>
    <n v="2"/>
    <n v="0"/>
    <n v="0"/>
    <n v="1"/>
    <n v="1"/>
    <n v="1708"/>
    <n v="1892"/>
    <n v="7"/>
    <n v="3"/>
    <n v="3"/>
    <n v="7"/>
    <m/>
    <n v="7"/>
    <n v="0"/>
    <n v="10"/>
    <n v="7"/>
    <m/>
  </r>
  <r>
    <n v="280907021"/>
    <n v="1"/>
    <n v="2008"/>
    <d v="2008-09-07T00:00:00"/>
    <s v="SUN"/>
    <s v="STL"/>
    <s v="PHI"/>
    <s v="PHIvSTL"/>
    <x v="0"/>
    <n v="3"/>
    <n v="38"/>
    <n v="35"/>
    <s v="Lincoln Financial Field, Philadelphia, PA"/>
    <d v="2014-10-02T13:00:00"/>
    <s v="FOX"/>
    <n v="69144"/>
    <n v="0"/>
    <n v="0"/>
    <n v="0"/>
    <n v="0"/>
    <n v="8"/>
    <n v="28"/>
    <n v="0"/>
    <n v="8"/>
    <n v="11"/>
    <n v="14"/>
    <n v="0"/>
    <n v="0"/>
    <n v="0"/>
    <n v="0"/>
    <n v="166"/>
    <n v="522"/>
    <n v="130"/>
    <n v="414"/>
    <n v="14"/>
    <n v="26"/>
    <n v="26"/>
    <n v="39"/>
    <n v="36"/>
    <n v="108"/>
    <n v="15"/>
    <n v="32"/>
    <n v="9"/>
    <n v="4"/>
    <n v="66"/>
    <n v="107"/>
    <n v="41"/>
    <n v="0"/>
    <n v="0"/>
    <n v="0"/>
    <n v="0"/>
    <n v="0"/>
    <n v="0"/>
    <n v="0"/>
    <n v="1490"/>
    <n v="2110"/>
    <n v="0"/>
    <n v="0"/>
    <n v="0"/>
    <n v="3"/>
    <m/>
    <n v="14"/>
    <n v="7"/>
    <n v="10"/>
    <n v="7"/>
    <m/>
  </r>
  <r>
    <n v="280907023"/>
    <n v="1"/>
    <n v="2008"/>
    <d v="2008-09-07T00:00:00"/>
    <s v="SUN"/>
    <s v="HOU"/>
    <s v="PIT"/>
    <s v="HOUvPIT"/>
    <x v="0"/>
    <n v="17"/>
    <n v="38"/>
    <n v="21"/>
    <s v="Heinz Field, Pittsburgh, PA"/>
    <d v="2014-10-02T13:00:00"/>
    <s v="CBS"/>
    <n v="64001"/>
    <n v="0"/>
    <n v="0"/>
    <n v="0"/>
    <n v="0"/>
    <n v="20"/>
    <n v="21"/>
    <n v="3"/>
    <n v="6"/>
    <n v="10"/>
    <n v="10"/>
    <n v="0"/>
    <n v="0"/>
    <n v="1"/>
    <n v="0"/>
    <n v="234"/>
    <n v="305"/>
    <n v="159"/>
    <n v="122"/>
    <n v="25"/>
    <n v="13"/>
    <n v="33"/>
    <n v="18"/>
    <n v="75"/>
    <n v="183"/>
    <n v="20"/>
    <n v="39"/>
    <n v="5"/>
    <n v="4"/>
    <n v="43"/>
    <n v="84"/>
    <n v="41"/>
    <n v="3"/>
    <n v="1"/>
    <n v="4"/>
    <n v="1"/>
    <n v="1"/>
    <n v="2"/>
    <n v="0"/>
    <n v="1709"/>
    <n v="1891"/>
    <n v="0"/>
    <n v="3"/>
    <n v="0"/>
    <n v="14"/>
    <m/>
    <n v="7"/>
    <n v="14"/>
    <n v="14"/>
    <n v="3"/>
    <m/>
  </r>
  <r>
    <n v="280907024"/>
    <n v="1"/>
    <n v="2008"/>
    <d v="2008-09-07T00:00:00"/>
    <s v="SUN"/>
    <s v="CAR"/>
    <s v="SD"/>
    <s v="CARvSD"/>
    <x v="0"/>
    <n v="26"/>
    <n v="24"/>
    <n v="2"/>
    <s v="Qualcomm Stadium, San Diego, CA"/>
    <d v="2014-10-02T16:15:00"/>
    <s v="FOX"/>
    <n v="67115"/>
    <n v="0"/>
    <n v="0"/>
    <n v="0"/>
    <n v="0"/>
    <n v="20"/>
    <n v="17"/>
    <n v="5"/>
    <n v="4"/>
    <n v="15"/>
    <n v="12"/>
    <n v="1"/>
    <n v="1"/>
    <n v="2"/>
    <n v="1"/>
    <n v="388"/>
    <n v="316"/>
    <n v="246"/>
    <n v="211"/>
    <n v="23"/>
    <n v="17"/>
    <n v="41"/>
    <n v="27"/>
    <n v="142"/>
    <n v="105"/>
    <n v="29"/>
    <n v="27"/>
    <n v="6"/>
    <n v="2"/>
    <n v="29"/>
    <n v="41"/>
    <n v="12"/>
    <n v="1"/>
    <n v="1"/>
    <n v="2"/>
    <n v="1"/>
    <n v="1"/>
    <n v="0"/>
    <n v="0"/>
    <n v="1922"/>
    <n v="1678"/>
    <n v="0"/>
    <n v="9"/>
    <n v="7"/>
    <n v="10"/>
    <m/>
    <n v="0"/>
    <n v="7"/>
    <n v="3"/>
    <n v="14"/>
    <m/>
  </r>
  <r>
    <n v="280907025"/>
    <n v="1"/>
    <n v="2008"/>
    <d v="2008-09-07T00:00:00"/>
    <s v="SUN"/>
    <s v="ARI"/>
    <s v="SF"/>
    <s v="ARIvSF"/>
    <x v="0"/>
    <n v="23"/>
    <n v="13"/>
    <n v="10"/>
    <s v="Candlestick Park, San Francisco, CA"/>
    <d v="2014-10-02T16:15:00"/>
    <s v="FOX"/>
    <n v="67186"/>
    <n v="0"/>
    <n v="0"/>
    <n v="0"/>
    <n v="0"/>
    <n v="18"/>
    <n v="13"/>
    <n v="5"/>
    <n v="3"/>
    <n v="16"/>
    <n v="8"/>
    <n v="2"/>
    <n v="0"/>
    <n v="3"/>
    <n v="0"/>
    <n v="285"/>
    <n v="291"/>
    <n v="176"/>
    <n v="183"/>
    <n v="19"/>
    <n v="14"/>
    <n v="30"/>
    <n v="20"/>
    <n v="109"/>
    <n v="108"/>
    <n v="39"/>
    <n v="20"/>
    <n v="4"/>
    <n v="3"/>
    <n v="40"/>
    <n v="60"/>
    <n v="20"/>
    <n v="0"/>
    <n v="5"/>
    <n v="5"/>
    <n v="0"/>
    <n v="4"/>
    <n v="0"/>
    <n v="1"/>
    <n v="2225"/>
    <n v="1375"/>
    <n v="3"/>
    <n v="7"/>
    <n v="10"/>
    <n v="3"/>
    <m/>
    <n v="7"/>
    <n v="3"/>
    <n v="0"/>
    <n v="3"/>
    <m/>
  </r>
  <r>
    <n v="280907033"/>
    <n v="1"/>
    <n v="2008"/>
    <d v="2008-09-07T00:00:00"/>
    <s v="SUN"/>
    <s v="CIN"/>
    <s v="BAL"/>
    <s v="BALvCIN"/>
    <x v="0"/>
    <n v="10"/>
    <n v="17"/>
    <n v="7"/>
    <s v="M&amp;T Bank Stadium, Baltimore, MD"/>
    <d v="2014-10-02T13:00:00"/>
    <s v="CBS"/>
    <n v="70978"/>
    <n v="0"/>
    <n v="0"/>
    <n v="0"/>
    <n v="0"/>
    <n v="8"/>
    <n v="21"/>
    <n v="2"/>
    <n v="9"/>
    <n v="13"/>
    <n v="17"/>
    <n v="0"/>
    <n v="0"/>
    <n v="2"/>
    <n v="1"/>
    <n v="154"/>
    <n v="358"/>
    <n v="84"/>
    <n v="129"/>
    <n v="9"/>
    <n v="15"/>
    <n v="24"/>
    <n v="29"/>
    <n v="70"/>
    <n v="229"/>
    <n v="24"/>
    <n v="46"/>
    <n v="5"/>
    <n v="9"/>
    <n v="40"/>
    <n v="104"/>
    <n v="64"/>
    <n v="2"/>
    <n v="2"/>
    <n v="4"/>
    <n v="1"/>
    <n v="2"/>
    <n v="1"/>
    <n v="0"/>
    <n v="1425"/>
    <n v="2175"/>
    <n v="0"/>
    <n v="3"/>
    <n v="0"/>
    <n v="7"/>
    <m/>
    <n v="7"/>
    <n v="3"/>
    <n v="7"/>
    <n v="0"/>
    <m/>
  </r>
  <r>
    <n v="280908009"/>
    <n v="1"/>
    <n v="2008"/>
    <d v="2008-09-08T00:00:00"/>
    <s v="MON"/>
    <s v="MIN"/>
    <s v="GB"/>
    <s v="GBvMIN"/>
    <x v="0"/>
    <n v="19"/>
    <n v="24"/>
    <n v="5"/>
    <s v="Lambeau Field, Green Bay, WI"/>
    <d v="2014-10-02T19:00:00"/>
    <s v="ESPN"/>
    <n v="71004"/>
    <n v="0"/>
    <n v="0"/>
    <n v="0"/>
    <n v="0"/>
    <n v="21"/>
    <n v="15"/>
    <n v="7"/>
    <n v="4"/>
    <n v="16"/>
    <n v="10"/>
    <n v="2"/>
    <n v="0"/>
    <n v="2"/>
    <n v="0"/>
    <n v="355"/>
    <n v="317"/>
    <n v="168"/>
    <n v="178"/>
    <n v="16"/>
    <n v="18"/>
    <n v="35"/>
    <n v="22"/>
    <n v="187"/>
    <n v="139"/>
    <n v="33"/>
    <n v="27"/>
    <n v="9"/>
    <n v="12"/>
    <n v="42"/>
    <n v="160"/>
    <n v="118"/>
    <n v="1"/>
    <n v="0"/>
    <n v="1"/>
    <n v="0"/>
    <n v="0"/>
    <n v="1"/>
    <n v="0"/>
    <n v="1921"/>
    <n v="1679"/>
    <n v="0"/>
    <n v="3"/>
    <n v="3"/>
    <n v="13"/>
    <m/>
    <n v="0"/>
    <n v="10"/>
    <n v="7"/>
    <n v="7"/>
    <m/>
  </r>
  <r>
    <n v="280908013"/>
    <n v="1"/>
    <n v="2008"/>
    <d v="2008-09-08T00:00:00"/>
    <s v="MON"/>
    <s v="DEN"/>
    <s v="OAK"/>
    <s v="DENvOAK"/>
    <x v="0"/>
    <n v="41"/>
    <n v="14"/>
    <n v="27"/>
    <s v="Oakland-Alameda County Coliseum, Oakland, CA"/>
    <d v="2014-10-02T22:15:00"/>
    <s v="ESPN"/>
    <n v="62762"/>
    <n v="0"/>
    <n v="0"/>
    <n v="0"/>
    <n v="0"/>
    <n v="24"/>
    <n v="15"/>
    <n v="5"/>
    <n v="2"/>
    <n v="10"/>
    <n v="12"/>
    <n v="0"/>
    <n v="3"/>
    <n v="0"/>
    <n v="4"/>
    <n v="441"/>
    <n v="307"/>
    <n v="300"/>
    <n v="157"/>
    <n v="16"/>
    <n v="17"/>
    <n v="25"/>
    <n v="26"/>
    <n v="141"/>
    <n v="150"/>
    <n v="34"/>
    <n v="30"/>
    <n v="3"/>
    <n v="10"/>
    <n v="15"/>
    <n v="111"/>
    <n v="96"/>
    <n v="0"/>
    <n v="1"/>
    <n v="1"/>
    <n v="0"/>
    <n v="1"/>
    <n v="0"/>
    <n v="0"/>
    <n v="1790"/>
    <n v="1810"/>
    <n v="7"/>
    <n v="10"/>
    <n v="10"/>
    <n v="14"/>
    <m/>
    <n v="0"/>
    <n v="0"/>
    <n v="0"/>
    <n v="14"/>
    <m/>
  </r>
  <r>
    <n v="280914004"/>
    <n v="2"/>
    <n v="2008"/>
    <d v="2008-09-14T00:00:00"/>
    <s v="SUN"/>
    <s v="TEN"/>
    <s v="CIN"/>
    <s v="CINvTEN"/>
    <x v="0"/>
    <n v="24"/>
    <n v="7"/>
    <n v="17"/>
    <s v="Paul Brown Stadium, Cincinnati, OH"/>
    <d v="2014-10-02T13:00:00"/>
    <s v="CBS"/>
    <n v="64540"/>
    <n v="1"/>
    <n v="0"/>
    <n v="0"/>
    <n v="1"/>
    <n v="16"/>
    <n v="11"/>
    <n v="4"/>
    <n v="3"/>
    <n v="13"/>
    <n v="13"/>
    <n v="0"/>
    <n v="2"/>
    <n v="2"/>
    <n v="2"/>
    <n v="295"/>
    <n v="215"/>
    <n v="118"/>
    <n v="127"/>
    <n v="14"/>
    <n v="16"/>
    <n v="21"/>
    <n v="27"/>
    <n v="177"/>
    <n v="88"/>
    <n v="41"/>
    <n v="28"/>
    <n v="5"/>
    <n v="5"/>
    <n v="25"/>
    <n v="60"/>
    <n v="35"/>
    <n v="1"/>
    <n v="2"/>
    <n v="3"/>
    <n v="1"/>
    <n v="0"/>
    <n v="0"/>
    <n v="2"/>
    <n v="1954"/>
    <n v="1646"/>
    <n v="0"/>
    <n v="14"/>
    <n v="3"/>
    <n v="7"/>
    <m/>
    <n v="0"/>
    <n v="7"/>
    <n v="0"/>
    <n v="0"/>
    <m/>
  </r>
  <r>
    <n v="280914005"/>
    <n v="2"/>
    <n v="2008"/>
    <d v="2008-09-14T00:00:00"/>
    <s v="SUN"/>
    <s v="PIT"/>
    <s v="CLE"/>
    <s v="CLEvPIT"/>
    <x v="0"/>
    <n v="10"/>
    <n v="6"/>
    <n v="4"/>
    <s v="Cleveland Browns Stadium, Cleveland, OH"/>
    <d v="2014-10-02T20:15:00"/>
    <s v="NBC"/>
    <n v="73048"/>
    <n v="1"/>
    <n v="0"/>
    <n v="0"/>
    <n v="1"/>
    <n v="14"/>
    <n v="17"/>
    <n v="3"/>
    <n v="7"/>
    <n v="12"/>
    <n v="15"/>
    <n v="1"/>
    <n v="0"/>
    <n v="2"/>
    <n v="0"/>
    <n v="281"/>
    <n v="208"/>
    <n v="164"/>
    <n v="155"/>
    <n v="13"/>
    <n v="18"/>
    <n v="20"/>
    <n v="32"/>
    <n v="117"/>
    <n v="53"/>
    <n v="31"/>
    <n v="25"/>
    <n v="7"/>
    <n v="10"/>
    <n v="60"/>
    <n v="125"/>
    <n v="65"/>
    <n v="0"/>
    <n v="2"/>
    <n v="2"/>
    <n v="0"/>
    <n v="0"/>
    <n v="0"/>
    <n v="2"/>
    <n v="1783"/>
    <n v="1817"/>
    <n v="0"/>
    <n v="7"/>
    <n v="3"/>
    <n v="0"/>
    <m/>
    <n v="0"/>
    <n v="0"/>
    <n v="3"/>
    <n v="3"/>
    <m/>
  </r>
  <r>
    <n v="280914007"/>
    <n v="2"/>
    <n v="2008"/>
    <d v="2008-09-14T00:00:00"/>
    <s v="SUN"/>
    <s v="SD"/>
    <s v="DEN"/>
    <s v="DENvSD"/>
    <x v="0"/>
    <n v="38"/>
    <n v="39"/>
    <n v="1"/>
    <s v="Sports Authority Field at Mile High, Denver, CO"/>
    <d v="2014-10-02T16:15:00"/>
    <s v="CBS"/>
    <n v="75915"/>
    <n v="0"/>
    <n v="1"/>
    <n v="1"/>
    <n v="0"/>
    <n v="19"/>
    <n v="34"/>
    <n v="6"/>
    <n v="4"/>
    <n v="10"/>
    <n v="10"/>
    <n v="0"/>
    <n v="1"/>
    <n v="0"/>
    <n v="1"/>
    <n v="456"/>
    <n v="486"/>
    <n v="376"/>
    <n v="341"/>
    <n v="21"/>
    <n v="36"/>
    <n v="33"/>
    <n v="50"/>
    <n v="80"/>
    <n v="145"/>
    <n v="18"/>
    <n v="24"/>
    <n v="8"/>
    <n v="7"/>
    <n v="60"/>
    <n v="127"/>
    <n v="67"/>
    <n v="1"/>
    <n v="1"/>
    <n v="2"/>
    <n v="0"/>
    <n v="0"/>
    <n v="1"/>
    <n v="1"/>
    <n v="1560"/>
    <n v="2040"/>
    <n v="3"/>
    <n v="14"/>
    <n v="10"/>
    <n v="11"/>
    <m/>
    <n v="7"/>
    <n v="24"/>
    <n v="0"/>
    <n v="8"/>
    <m/>
  </r>
  <r>
    <n v="280914008"/>
    <n v="2"/>
    <n v="2008"/>
    <d v="2008-09-14T00:00:00"/>
    <s v="SUN"/>
    <s v="GB"/>
    <s v="DET"/>
    <s v="DETvGB"/>
    <x v="0"/>
    <n v="48"/>
    <n v="25"/>
    <n v="23"/>
    <s v="Ford Field, Detroit, MI"/>
    <d v="2014-10-02T13:00:00"/>
    <s v="FOX"/>
    <n v="60285"/>
    <n v="1"/>
    <n v="0"/>
    <n v="0"/>
    <n v="1"/>
    <n v="19"/>
    <n v="15"/>
    <n v="9"/>
    <n v="2"/>
    <n v="16"/>
    <n v="12"/>
    <n v="0"/>
    <n v="0"/>
    <n v="1"/>
    <n v="1"/>
    <n v="447"/>
    <n v="311"/>
    <n v="324"/>
    <n v="262"/>
    <n v="24"/>
    <n v="23"/>
    <n v="38"/>
    <n v="45"/>
    <n v="123"/>
    <n v="49"/>
    <n v="30"/>
    <n v="12"/>
    <n v="8"/>
    <n v="5"/>
    <n v="62"/>
    <n v="102"/>
    <n v="40"/>
    <n v="1"/>
    <n v="3"/>
    <n v="4"/>
    <n v="1"/>
    <n v="0"/>
    <n v="0"/>
    <n v="3"/>
    <n v="2128"/>
    <n v="1472"/>
    <n v="7"/>
    <n v="14"/>
    <n v="3"/>
    <n v="24"/>
    <m/>
    <n v="0"/>
    <n v="3"/>
    <n v="6"/>
    <n v="16"/>
    <m/>
  </r>
  <r>
    <n v="280914012"/>
    <n v="2"/>
    <n v="2008"/>
    <d v="2008-09-14T00:00:00"/>
    <s v="SUN"/>
    <s v="OAK"/>
    <s v="KC"/>
    <s v="KCvOAK"/>
    <x v="1"/>
    <n v="23"/>
    <n v="8"/>
    <n v="15"/>
    <s v="Arrowhead Stadium, Kansas City, MO"/>
    <d v="2014-10-02T13:00:00"/>
    <s v="CBS"/>
    <n v="74480"/>
    <n v="0"/>
    <n v="1"/>
    <n v="0"/>
    <n v="1"/>
    <n v="18"/>
    <n v="15"/>
    <n v="6"/>
    <n v="4"/>
    <n v="14"/>
    <n v="15"/>
    <n v="1"/>
    <n v="0"/>
    <n v="1"/>
    <n v="0"/>
    <n v="355"/>
    <n v="190"/>
    <n v="55"/>
    <n v="135"/>
    <n v="6"/>
    <n v="17"/>
    <n v="17"/>
    <n v="38"/>
    <n v="300"/>
    <n v="55"/>
    <n v="47"/>
    <n v="19"/>
    <n v="9"/>
    <n v="5"/>
    <n v="61"/>
    <n v="97"/>
    <n v="36"/>
    <n v="2"/>
    <n v="2"/>
    <n v="4"/>
    <n v="2"/>
    <n v="0"/>
    <n v="0"/>
    <n v="2"/>
    <n v="1951"/>
    <n v="1649"/>
    <n v="6"/>
    <n v="0"/>
    <n v="7"/>
    <n v="10"/>
    <m/>
    <n v="0"/>
    <n v="0"/>
    <n v="0"/>
    <n v="8"/>
    <m/>
  </r>
  <r>
    <n v="280914014"/>
    <n v="2"/>
    <n v="2008"/>
    <d v="2008-09-14T00:00:00"/>
    <s v="SUN"/>
    <s v="NYG"/>
    <s v="STL"/>
    <s v="NYGvSTL"/>
    <x v="0"/>
    <n v="41"/>
    <n v="13"/>
    <n v="28"/>
    <s v="Edward Jones Dome, St. Louis, MO"/>
    <d v="2014-10-02T13:00:00"/>
    <s v="FOX"/>
    <n v="61377"/>
    <n v="1"/>
    <n v="0"/>
    <n v="0"/>
    <n v="1"/>
    <n v="25"/>
    <n v="13"/>
    <n v="4"/>
    <n v="3"/>
    <n v="9"/>
    <n v="13"/>
    <n v="0"/>
    <n v="1"/>
    <n v="0"/>
    <n v="1"/>
    <n v="441"/>
    <n v="201"/>
    <n v="241"/>
    <n v="133"/>
    <n v="20"/>
    <n v="20"/>
    <n v="29"/>
    <n v="32"/>
    <n v="200"/>
    <n v="68"/>
    <n v="31"/>
    <n v="16"/>
    <n v="7"/>
    <n v="5"/>
    <n v="69"/>
    <n v="109"/>
    <n v="40"/>
    <n v="0"/>
    <n v="1"/>
    <n v="1"/>
    <n v="0"/>
    <n v="0"/>
    <n v="0"/>
    <n v="1"/>
    <n v="1902"/>
    <n v="1698"/>
    <n v="7"/>
    <n v="6"/>
    <n v="7"/>
    <n v="21"/>
    <m/>
    <n v="0"/>
    <n v="6"/>
    <n v="0"/>
    <n v="7"/>
    <m/>
  </r>
  <r>
    <n v="280914016"/>
    <n v="2"/>
    <n v="2008"/>
    <d v="2008-09-14T00:00:00"/>
    <s v="SUN"/>
    <s v="IND"/>
    <s v="MIN"/>
    <s v="INDvMIN"/>
    <x v="0"/>
    <n v="18"/>
    <n v="15"/>
    <n v="3"/>
    <s v="Mall of America Field, Minneapolis, MN"/>
    <d v="2014-10-02T13:00:00"/>
    <s v="CBS"/>
    <n v="63585"/>
    <n v="0"/>
    <n v="1"/>
    <n v="0"/>
    <n v="1"/>
    <n v="17"/>
    <n v="16"/>
    <n v="6"/>
    <n v="2"/>
    <n v="15"/>
    <n v="13"/>
    <n v="0"/>
    <n v="0"/>
    <n v="0"/>
    <n v="0"/>
    <n v="321"/>
    <n v="299"/>
    <n v="296"/>
    <n v="120"/>
    <n v="26"/>
    <n v="14"/>
    <n v="42"/>
    <n v="24"/>
    <n v="25"/>
    <n v="179"/>
    <n v="19"/>
    <n v="36"/>
    <n v="5"/>
    <n v="2"/>
    <n v="45"/>
    <n v="50"/>
    <n v="5"/>
    <n v="2"/>
    <n v="1"/>
    <n v="3"/>
    <n v="0"/>
    <n v="1"/>
    <n v="2"/>
    <n v="0"/>
    <n v="1646"/>
    <n v="1954"/>
    <n v="0"/>
    <n v="0"/>
    <n v="7"/>
    <n v="11"/>
    <m/>
    <n v="6"/>
    <n v="3"/>
    <n v="6"/>
    <n v="0"/>
    <m/>
  </r>
  <r>
    <n v="280914020"/>
    <n v="2"/>
    <n v="2008"/>
    <d v="2008-09-14T00:00:00"/>
    <s v="SUN"/>
    <s v="NE"/>
    <s v="NYJ"/>
    <s v="NEvNYJ"/>
    <x v="0"/>
    <n v="19"/>
    <n v="10"/>
    <n v="9"/>
    <s v="Giants Stadium, East Rutherford, NJ"/>
    <d v="2014-10-02T16:15:00"/>
    <s v="CBS"/>
    <n v="78554"/>
    <n v="1"/>
    <n v="0"/>
    <n v="1"/>
    <n v="0"/>
    <n v="18"/>
    <n v="12"/>
    <n v="6"/>
    <n v="6"/>
    <n v="14"/>
    <n v="12"/>
    <n v="1"/>
    <n v="0"/>
    <n v="1"/>
    <n v="0"/>
    <n v="260"/>
    <n v="256"/>
    <n v="156"/>
    <n v="152"/>
    <n v="16"/>
    <n v="18"/>
    <n v="23"/>
    <n v="26"/>
    <n v="104"/>
    <n v="104"/>
    <n v="32"/>
    <n v="21"/>
    <n v="2"/>
    <n v="6"/>
    <n v="10"/>
    <n v="70"/>
    <n v="60"/>
    <n v="0"/>
    <n v="1"/>
    <n v="1"/>
    <n v="0"/>
    <n v="0"/>
    <n v="0"/>
    <n v="1"/>
    <n v="1895"/>
    <n v="1705"/>
    <n v="3"/>
    <n v="3"/>
    <n v="10"/>
    <n v="3"/>
    <m/>
    <n v="0"/>
    <n v="3"/>
    <n v="0"/>
    <n v="7"/>
    <m/>
  </r>
  <r>
    <n v="280914022"/>
    <n v="2"/>
    <n v="2008"/>
    <d v="2008-09-14T00:00:00"/>
    <s v="SUN"/>
    <s v="MIA"/>
    <s v="ARI"/>
    <s v="ARIvMIA"/>
    <x v="0"/>
    <n v="10"/>
    <n v="31"/>
    <n v="21"/>
    <s v="U of Phoenix Stadium, Glendale, AZ"/>
    <d v="2014-10-02T16:15:00"/>
    <s v="CBS"/>
    <n v="63445"/>
    <n v="0"/>
    <n v="1"/>
    <n v="1"/>
    <n v="0"/>
    <n v="17"/>
    <n v="22"/>
    <n v="3"/>
    <n v="7"/>
    <n v="12"/>
    <n v="13"/>
    <n v="2"/>
    <n v="0"/>
    <n v="2"/>
    <n v="0"/>
    <n v="236"/>
    <n v="445"/>
    <n v="164"/>
    <n v="364"/>
    <n v="17"/>
    <n v="20"/>
    <n v="32"/>
    <n v="26"/>
    <n v="72"/>
    <n v="81"/>
    <n v="24"/>
    <n v="31"/>
    <n v="6"/>
    <n v="8"/>
    <n v="42"/>
    <n v="87"/>
    <n v="45"/>
    <n v="0"/>
    <n v="0"/>
    <n v="0"/>
    <n v="0"/>
    <n v="0"/>
    <n v="0"/>
    <n v="0"/>
    <n v="1686"/>
    <n v="1914"/>
    <n v="0"/>
    <n v="0"/>
    <n v="3"/>
    <n v="7"/>
    <m/>
    <n v="14"/>
    <n v="3"/>
    <n v="14"/>
    <n v="0"/>
    <m/>
  </r>
  <r>
    <n v="280914026"/>
    <n v="2"/>
    <n v="2008"/>
    <d v="2008-09-14T00:00:00"/>
    <s v="SUN"/>
    <s v="SF"/>
    <s v="SEA"/>
    <s v="SEAvSF"/>
    <x v="0"/>
    <n v="33"/>
    <n v="30"/>
    <n v="3"/>
    <s v="CenturyLink Field, Seattle, WA"/>
    <d v="2014-10-02T16:05:00"/>
    <s v="FOX"/>
    <n v="67951"/>
    <n v="0"/>
    <n v="1"/>
    <n v="0"/>
    <n v="1"/>
    <n v="20"/>
    <n v="22"/>
    <n v="5"/>
    <n v="5"/>
    <n v="14"/>
    <n v="13"/>
    <n v="0"/>
    <n v="0"/>
    <n v="0"/>
    <n v="0"/>
    <n v="365"/>
    <n v="351"/>
    <n v="272"/>
    <n v="182"/>
    <n v="20"/>
    <n v="18"/>
    <n v="32"/>
    <n v="36"/>
    <n v="93"/>
    <n v="169"/>
    <n v="23"/>
    <n v="34"/>
    <n v="9"/>
    <n v="10"/>
    <n v="60"/>
    <n v="135"/>
    <n v="75"/>
    <n v="1"/>
    <n v="3"/>
    <n v="4"/>
    <n v="1"/>
    <n v="1"/>
    <n v="0"/>
    <n v="2"/>
    <n v="2068"/>
    <n v="1812"/>
    <n v="3"/>
    <n v="10"/>
    <n v="14"/>
    <n v="3"/>
    <n v="3"/>
    <n v="14"/>
    <n v="6"/>
    <n v="0"/>
    <n v="10"/>
    <n v="0"/>
  </r>
  <r>
    <n v="280914027"/>
    <n v="2"/>
    <n v="2008"/>
    <d v="2008-09-14T00:00:00"/>
    <s v="SUN"/>
    <s v="ATL"/>
    <s v="TB"/>
    <s v="ATLvTB"/>
    <x v="0"/>
    <n v="9"/>
    <n v="24"/>
    <n v="15"/>
    <s v="Raymond James Stadium, Tampa, FL"/>
    <d v="2014-10-02T16:05:00"/>
    <s v="FOX"/>
    <n v="63611"/>
    <n v="1"/>
    <n v="0"/>
    <n v="0"/>
    <n v="1"/>
    <n v="14"/>
    <n v="15"/>
    <n v="7"/>
    <n v="6"/>
    <n v="19"/>
    <n v="14"/>
    <n v="0"/>
    <n v="0"/>
    <n v="1"/>
    <n v="1"/>
    <n v="234"/>
    <n v="311"/>
    <n v="129"/>
    <n v="147"/>
    <n v="13"/>
    <n v="18"/>
    <n v="33"/>
    <n v="31"/>
    <n v="105"/>
    <n v="164"/>
    <n v="28"/>
    <n v="28"/>
    <n v="8"/>
    <n v="11"/>
    <n v="60"/>
    <n v="154"/>
    <n v="94"/>
    <n v="2"/>
    <n v="1"/>
    <n v="3"/>
    <n v="0"/>
    <n v="1"/>
    <n v="2"/>
    <n v="0"/>
    <n v="1778"/>
    <n v="1822"/>
    <n v="0"/>
    <n v="3"/>
    <n v="3"/>
    <n v="3"/>
    <m/>
    <n v="7"/>
    <n v="10"/>
    <n v="0"/>
    <n v="7"/>
    <m/>
  </r>
  <r>
    <n v="280914028"/>
    <n v="2"/>
    <n v="2008"/>
    <d v="2008-09-14T00:00:00"/>
    <s v="SUN"/>
    <s v="NO"/>
    <s v="WSH"/>
    <s v="NOvWSH"/>
    <x v="0"/>
    <n v="24"/>
    <n v="29"/>
    <n v="5"/>
    <s v="FedEx Field, Landover, MD"/>
    <d v="2014-10-02T13:00:00"/>
    <s v="FOX"/>
    <n v="88246"/>
    <n v="1"/>
    <n v="0"/>
    <n v="0"/>
    <n v="1"/>
    <n v="16"/>
    <n v="25"/>
    <n v="3"/>
    <n v="3"/>
    <n v="10"/>
    <n v="11"/>
    <n v="0"/>
    <n v="1"/>
    <n v="0"/>
    <n v="1"/>
    <n v="250"/>
    <n v="455"/>
    <n v="195"/>
    <n v="306"/>
    <n v="22"/>
    <n v="24"/>
    <n v="33"/>
    <n v="36"/>
    <n v="55"/>
    <n v="149"/>
    <n v="19"/>
    <n v="31"/>
    <n v="5"/>
    <n v="4"/>
    <n v="55"/>
    <n v="81"/>
    <n v="26"/>
    <n v="3"/>
    <n v="1"/>
    <n v="4"/>
    <n v="1"/>
    <n v="1"/>
    <n v="2"/>
    <n v="0"/>
    <n v="1546"/>
    <n v="2054"/>
    <n v="0"/>
    <n v="10"/>
    <n v="14"/>
    <n v="0"/>
    <m/>
    <n v="3"/>
    <n v="6"/>
    <n v="6"/>
    <n v="14"/>
    <m/>
  </r>
  <r>
    <n v="280914029"/>
    <n v="2"/>
    <n v="2008"/>
    <d v="2008-09-14T00:00:00"/>
    <s v="SUN"/>
    <s v="CHI"/>
    <s v="CAR"/>
    <s v="CARvCHI"/>
    <x v="0"/>
    <n v="17"/>
    <n v="20"/>
    <n v="3"/>
    <s v="Bank of America Stadium, Charlotte, NC"/>
    <d v="2014-10-02T13:00:00"/>
    <s v="FOX"/>
    <n v="73828"/>
    <n v="1"/>
    <n v="0"/>
    <n v="1"/>
    <n v="0"/>
    <n v="12"/>
    <n v="12"/>
    <n v="6"/>
    <n v="2"/>
    <n v="15"/>
    <n v="13"/>
    <n v="0"/>
    <n v="0"/>
    <n v="1"/>
    <n v="0"/>
    <n v="256"/>
    <n v="216"/>
    <n v="141"/>
    <n v="102"/>
    <n v="19"/>
    <n v="12"/>
    <n v="32"/>
    <n v="21"/>
    <n v="115"/>
    <n v="114"/>
    <n v="29"/>
    <n v="31"/>
    <n v="12"/>
    <n v="10"/>
    <n v="86"/>
    <n v="151"/>
    <n v="65"/>
    <n v="2"/>
    <n v="1"/>
    <n v="3"/>
    <n v="2"/>
    <n v="0"/>
    <n v="0"/>
    <n v="1"/>
    <n v="1695"/>
    <n v="1905"/>
    <n v="7"/>
    <n v="3"/>
    <n v="7"/>
    <n v="0"/>
    <m/>
    <n v="0"/>
    <n v="3"/>
    <n v="10"/>
    <n v="7"/>
    <m/>
  </r>
  <r>
    <n v="280914030"/>
    <n v="2"/>
    <n v="2008"/>
    <d v="2008-09-14T00:00:00"/>
    <s v="SUN"/>
    <s v="BUF"/>
    <s v="JAX"/>
    <s v="BUFvJAX"/>
    <x v="0"/>
    <n v="20"/>
    <n v="16"/>
    <n v="4"/>
    <s v="EverBank Field, Jacksonville, FL"/>
    <d v="2014-10-02T13:00:00"/>
    <s v="CBS"/>
    <n v="65167"/>
    <n v="1"/>
    <n v="0"/>
    <n v="0"/>
    <n v="1"/>
    <n v="18"/>
    <n v="18"/>
    <n v="6"/>
    <n v="2"/>
    <n v="11"/>
    <n v="11"/>
    <n v="0"/>
    <n v="2"/>
    <n v="0"/>
    <n v="2"/>
    <n v="285"/>
    <n v="243"/>
    <n v="210"/>
    <n v="145"/>
    <n v="20"/>
    <n v="17"/>
    <n v="25"/>
    <n v="28"/>
    <n v="75"/>
    <n v="98"/>
    <n v="26"/>
    <n v="27"/>
    <n v="4"/>
    <n v="5"/>
    <n v="40"/>
    <n v="75"/>
    <n v="35"/>
    <n v="1"/>
    <n v="1"/>
    <n v="2"/>
    <n v="1"/>
    <n v="0"/>
    <n v="0"/>
    <n v="1"/>
    <n v="1874"/>
    <n v="1726"/>
    <n v="7"/>
    <n v="3"/>
    <n v="0"/>
    <n v="10"/>
    <m/>
    <n v="0"/>
    <n v="3"/>
    <n v="10"/>
    <n v="3"/>
    <m/>
  </r>
  <r>
    <n v="280915006"/>
    <n v="2"/>
    <n v="2008"/>
    <d v="2008-09-15T00:00:00"/>
    <s v="MON"/>
    <s v="PHI"/>
    <s v="DAL"/>
    <s v="DALvPHI"/>
    <x v="0"/>
    <n v="37"/>
    <n v="41"/>
    <n v="4"/>
    <s v="Texas Stadium, Irving, TX"/>
    <d v="2014-10-02T20:30:00"/>
    <s v="ESPN"/>
    <n v="63472"/>
    <n v="1"/>
    <n v="0"/>
    <n v="1"/>
    <n v="0"/>
    <n v="23"/>
    <n v="20"/>
    <n v="5"/>
    <n v="6"/>
    <n v="12"/>
    <n v="10"/>
    <n v="0"/>
    <n v="0"/>
    <n v="1"/>
    <n v="0"/>
    <n v="337"/>
    <n v="380"/>
    <n v="259"/>
    <n v="312"/>
    <n v="25"/>
    <n v="21"/>
    <n v="37"/>
    <n v="30"/>
    <n v="78"/>
    <n v="68"/>
    <n v="23"/>
    <n v="24"/>
    <n v="5"/>
    <n v="10"/>
    <n v="44"/>
    <n v="152"/>
    <n v="108"/>
    <n v="1"/>
    <n v="2"/>
    <n v="3"/>
    <n v="1"/>
    <n v="1"/>
    <n v="0"/>
    <n v="1"/>
    <n v="1858"/>
    <n v="1742"/>
    <n v="6"/>
    <n v="24"/>
    <n v="0"/>
    <n v="7"/>
    <m/>
    <n v="14"/>
    <n v="10"/>
    <n v="7"/>
    <n v="10"/>
    <m/>
  </r>
  <r>
    <n v="280921001"/>
    <n v="3"/>
    <n v="2008"/>
    <d v="2008-09-21T00:00:00"/>
    <s v="SUN"/>
    <s v="KC"/>
    <s v="ATL"/>
    <s v="ATLvKC"/>
    <x v="0"/>
    <n v="14"/>
    <n v="38"/>
    <n v="24"/>
    <s v="Georgia Dome, Atlanta, GA"/>
    <d v="2014-10-02T13:00:00"/>
    <s v="CBS"/>
    <n v="62434"/>
    <n v="0"/>
    <n v="2"/>
    <n v="1"/>
    <n v="1"/>
    <n v="17"/>
    <n v="16"/>
    <n v="8"/>
    <n v="6"/>
    <n v="18"/>
    <n v="13"/>
    <n v="1"/>
    <n v="0"/>
    <n v="2"/>
    <n v="0"/>
    <n v="301"/>
    <n v="378"/>
    <n v="117"/>
    <n v="192"/>
    <n v="14"/>
    <n v="12"/>
    <n v="36"/>
    <n v="18"/>
    <n v="184"/>
    <n v="186"/>
    <n v="33"/>
    <n v="36"/>
    <n v="3"/>
    <n v="4"/>
    <n v="13"/>
    <n v="35"/>
    <n v="22"/>
    <n v="3"/>
    <n v="1"/>
    <n v="4"/>
    <n v="0"/>
    <n v="1"/>
    <n v="3"/>
    <n v="0"/>
    <n v="1790"/>
    <n v="1810"/>
    <n v="0"/>
    <n v="7"/>
    <n v="7"/>
    <n v="0"/>
    <m/>
    <n v="14"/>
    <n v="10"/>
    <n v="7"/>
    <n v="7"/>
    <m/>
  </r>
  <r>
    <n v="280921002"/>
    <n v="3"/>
    <n v="2008"/>
    <d v="2008-09-21T00:00:00"/>
    <s v="SUN"/>
    <s v="OAK"/>
    <s v="BUF"/>
    <s v="BUFvOAK"/>
    <x v="0"/>
    <n v="23"/>
    <n v="24"/>
    <n v="1"/>
    <s v="Ralph Wilson Stadium, Buffalo, NY"/>
    <d v="2014-10-02T13:00:00"/>
    <s v="CBS"/>
    <n v="71297"/>
    <n v="1"/>
    <n v="1"/>
    <n v="2"/>
    <n v="0"/>
    <n v="10"/>
    <n v="25"/>
    <n v="2"/>
    <n v="5"/>
    <n v="12"/>
    <n v="12"/>
    <n v="0"/>
    <n v="1"/>
    <n v="0"/>
    <n v="1"/>
    <n v="247"/>
    <n v="378"/>
    <n v="149"/>
    <n v="262"/>
    <n v="9"/>
    <n v="24"/>
    <n v="19"/>
    <n v="39"/>
    <n v="98"/>
    <n v="116"/>
    <n v="30"/>
    <n v="30"/>
    <n v="3"/>
    <n v="4"/>
    <n v="25"/>
    <n v="50"/>
    <n v="25"/>
    <n v="1"/>
    <n v="3"/>
    <n v="4"/>
    <n v="1"/>
    <n v="2"/>
    <n v="0"/>
    <n v="1"/>
    <n v="1533"/>
    <n v="2067"/>
    <n v="6"/>
    <n v="3"/>
    <n v="7"/>
    <n v="7"/>
    <m/>
    <n v="0"/>
    <n v="7"/>
    <n v="0"/>
    <n v="17"/>
    <m/>
  </r>
  <r>
    <n v="280921003"/>
    <n v="3"/>
    <n v="2008"/>
    <d v="2008-09-21T00:00:00"/>
    <s v="SUN"/>
    <s v="TB"/>
    <s v="CHI"/>
    <s v="CHIvTB"/>
    <x v="0"/>
    <n v="27"/>
    <n v="24"/>
    <n v="3"/>
    <s v="Soldier Field, Chicago, IL"/>
    <d v="2014-10-02T13:00:00"/>
    <s v="FOX"/>
    <n v="62051"/>
    <n v="1"/>
    <n v="1"/>
    <n v="1"/>
    <n v="1"/>
    <n v="28"/>
    <n v="21"/>
    <n v="6"/>
    <n v="4"/>
    <n v="16"/>
    <n v="15"/>
    <n v="0"/>
    <n v="1"/>
    <n v="0"/>
    <n v="1"/>
    <n v="454"/>
    <n v="405"/>
    <n v="407"/>
    <n v="247"/>
    <n v="38"/>
    <n v="22"/>
    <n v="67"/>
    <n v="34"/>
    <n v="47"/>
    <n v="158"/>
    <n v="17"/>
    <n v="37"/>
    <n v="6"/>
    <n v="8"/>
    <n v="61"/>
    <n v="125"/>
    <n v="64"/>
    <n v="4"/>
    <n v="2"/>
    <n v="6"/>
    <n v="1"/>
    <n v="0"/>
    <n v="3"/>
    <n v="2"/>
    <n v="1882"/>
    <n v="2357"/>
    <n v="7"/>
    <n v="7"/>
    <n v="0"/>
    <n v="10"/>
    <n v="3"/>
    <n v="6"/>
    <n v="3"/>
    <n v="8"/>
    <n v="7"/>
    <n v="0"/>
  </r>
  <r>
    <n v="280921007"/>
    <n v="3"/>
    <n v="2008"/>
    <d v="2008-09-21T00:00:00"/>
    <s v="SUN"/>
    <s v="NO"/>
    <s v="DEN"/>
    <s v="DENvNO"/>
    <x v="0"/>
    <n v="32"/>
    <n v="34"/>
    <n v="2"/>
    <s v="Sports Authority Field at Mile High, Denver, CO"/>
    <d v="2014-10-02T16:05:00"/>
    <s v="FOX"/>
    <n v="75713"/>
    <n v="1"/>
    <n v="1"/>
    <n v="2"/>
    <n v="0"/>
    <n v="27"/>
    <n v="20"/>
    <n v="8"/>
    <n v="6"/>
    <n v="14"/>
    <n v="10"/>
    <n v="0"/>
    <n v="0"/>
    <n v="1"/>
    <n v="0"/>
    <n v="502"/>
    <n v="369"/>
    <n v="414"/>
    <n v="264"/>
    <n v="39"/>
    <n v="21"/>
    <n v="48"/>
    <n v="34"/>
    <n v="88"/>
    <n v="105"/>
    <n v="25"/>
    <n v="24"/>
    <n v="4"/>
    <n v="3"/>
    <n v="51"/>
    <n v="71"/>
    <n v="20"/>
    <n v="1"/>
    <n v="2"/>
    <n v="3"/>
    <n v="1"/>
    <n v="1"/>
    <n v="0"/>
    <n v="1"/>
    <n v="1968"/>
    <n v="1632"/>
    <n v="3"/>
    <n v="16"/>
    <n v="7"/>
    <n v="6"/>
    <m/>
    <n v="14"/>
    <n v="10"/>
    <n v="10"/>
    <n v="0"/>
    <m/>
  </r>
  <r>
    <n v="280921009"/>
    <n v="3"/>
    <n v="2008"/>
    <d v="2008-09-21T00:00:00"/>
    <s v="SUN"/>
    <s v="DAL"/>
    <s v="GB"/>
    <s v="DALvGB"/>
    <x v="0"/>
    <n v="27"/>
    <n v="16"/>
    <n v="11"/>
    <s v="Lambeau Field, Green Bay, WI"/>
    <d v="2014-10-02T20:15:00"/>
    <s v="NBC"/>
    <n v="71113"/>
    <n v="2"/>
    <n v="0"/>
    <n v="2"/>
    <n v="0"/>
    <n v="22"/>
    <n v="17"/>
    <n v="7"/>
    <n v="4"/>
    <n v="14"/>
    <n v="14"/>
    <n v="0"/>
    <n v="1"/>
    <n v="1"/>
    <n v="2"/>
    <n v="453"/>
    <n v="334"/>
    <n v="236"/>
    <n v="250"/>
    <n v="17"/>
    <n v="22"/>
    <n v="31"/>
    <n v="39"/>
    <n v="217"/>
    <n v="84"/>
    <n v="35"/>
    <n v="21"/>
    <n v="7"/>
    <n v="8"/>
    <n v="54"/>
    <n v="122"/>
    <n v="68"/>
    <n v="2"/>
    <n v="1"/>
    <n v="3"/>
    <n v="1"/>
    <n v="1"/>
    <n v="1"/>
    <n v="0"/>
    <n v="1932"/>
    <n v="1668"/>
    <n v="3"/>
    <n v="10"/>
    <n v="7"/>
    <n v="7"/>
    <m/>
    <n v="3"/>
    <n v="3"/>
    <n v="3"/>
    <n v="7"/>
    <m/>
  </r>
  <r>
    <n v="280921010"/>
    <n v="3"/>
    <n v="2008"/>
    <d v="2008-09-21T00:00:00"/>
    <s v="SUN"/>
    <s v="HOU"/>
    <s v="TEN"/>
    <s v="HOUvTEN"/>
    <x v="0"/>
    <n v="12"/>
    <n v="31"/>
    <n v="19"/>
    <s v="LP Field, Nashville, TN"/>
    <d v="2014-10-02T13:00:00"/>
    <s v="CBS"/>
    <n v="69143"/>
    <n v="0"/>
    <n v="1"/>
    <n v="2"/>
    <n v="0"/>
    <n v="18"/>
    <n v="19"/>
    <n v="3"/>
    <n v="5"/>
    <n v="15"/>
    <n v="13"/>
    <n v="2"/>
    <n v="1"/>
    <n v="6"/>
    <n v="1"/>
    <n v="317"/>
    <n v="343"/>
    <n v="171"/>
    <n v="185"/>
    <n v="17"/>
    <n v="13"/>
    <n v="37"/>
    <n v="25"/>
    <n v="146"/>
    <n v="158"/>
    <n v="28"/>
    <n v="37"/>
    <n v="2"/>
    <n v="8"/>
    <n v="10"/>
    <n v="85"/>
    <n v="75"/>
    <n v="3"/>
    <n v="2"/>
    <n v="5"/>
    <n v="0"/>
    <n v="1"/>
    <n v="3"/>
    <n v="1"/>
    <n v="1841"/>
    <n v="1759"/>
    <n v="6"/>
    <n v="6"/>
    <n v="0"/>
    <n v="0"/>
    <m/>
    <n v="7"/>
    <n v="14"/>
    <n v="3"/>
    <n v="7"/>
    <m/>
  </r>
  <r>
    <n v="280921011"/>
    <n v="3"/>
    <n v="2008"/>
    <d v="2008-09-21T00:00:00"/>
    <s v="SUN"/>
    <s v="JAX"/>
    <s v="IND"/>
    <s v="INDvJAX"/>
    <x v="0"/>
    <n v="23"/>
    <n v="21"/>
    <n v="2"/>
    <s v="Lucas Oil Stadium, Indianapolis, IN"/>
    <d v="2014-10-02T16:15:00"/>
    <s v="CBS"/>
    <n v="65938"/>
    <n v="0"/>
    <n v="2"/>
    <n v="1"/>
    <n v="1"/>
    <n v="25"/>
    <n v="19"/>
    <n v="8"/>
    <n v="5"/>
    <n v="14"/>
    <n v="9"/>
    <n v="0"/>
    <n v="1"/>
    <n v="1"/>
    <n v="1"/>
    <n v="403"/>
    <n v="325"/>
    <n v="167"/>
    <n v="211"/>
    <n v="16"/>
    <n v="15"/>
    <n v="22"/>
    <n v="29"/>
    <n v="236"/>
    <n v="114"/>
    <n v="48"/>
    <n v="19"/>
    <n v="5"/>
    <n v="6"/>
    <n v="44"/>
    <n v="81"/>
    <n v="37"/>
    <n v="1"/>
    <n v="2"/>
    <n v="3"/>
    <n v="0"/>
    <n v="0"/>
    <n v="1"/>
    <n v="2"/>
    <n v="2495"/>
    <n v="1105"/>
    <n v="0"/>
    <n v="10"/>
    <n v="7"/>
    <n v="6"/>
    <m/>
    <n v="7"/>
    <n v="7"/>
    <n v="0"/>
    <n v="7"/>
    <m/>
  </r>
  <r>
    <n v="280921016"/>
    <n v="3"/>
    <n v="2008"/>
    <d v="2008-09-21T00:00:00"/>
    <s v="SUN"/>
    <s v="CAR"/>
    <s v="MIN"/>
    <s v="CARvMIN"/>
    <x v="0"/>
    <n v="10"/>
    <n v="20"/>
    <n v="10"/>
    <s v="Mall of America Field, Minneapolis, MN"/>
    <d v="2014-10-02T13:00:00"/>
    <s v="FOX"/>
    <n v="62628"/>
    <n v="2"/>
    <n v="0"/>
    <n v="0"/>
    <n v="2"/>
    <n v="14"/>
    <n v="17"/>
    <n v="3"/>
    <n v="4"/>
    <n v="11"/>
    <n v="12"/>
    <n v="0"/>
    <n v="0"/>
    <n v="1"/>
    <n v="1"/>
    <n v="204"/>
    <n v="305"/>
    <n v="157"/>
    <n v="186"/>
    <n v="17"/>
    <n v="16"/>
    <n v="29"/>
    <n v="28"/>
    <n v="47"/>
    <n v="119"/>
    <n v="20"/>
    <n v="32"/>
    <n v="12"/>
    <n v="9"/>
    <n v="67"/>
    <n v="167"/>
    <n v="100"/>
    <n v="2"/>
    <n v="1"/>
    <n v="3"/>
    <n v="2"/>
    <n v="0"/>
    <n v="0"/>
    <n v="1"/>
    <n v="1542"/>
    <n v="2058"/>
    <n v="3"/>
    <n v="7"/>
    <n v="0"/>
    <n v="0"/>
    <m/>
    <n v="0"/>
    <n v="10"/>
    <n v="7"/>
    <n v="3"/>
    <m/>
  </r>
  <r>
    <n v="280921017"/>
    <n v="3"/>
    <n v="2008"/>
    <d v="2008-09-21T00:00:00"/>
    <s v="SUN"/>
    <s v="MIA"/>
    <s v="NE"/>
    <s v="MIAvNE"/>
    <x v="0"/>
    <n v="38"/>
    <n v="13"/>
    <n v="25"/>
    <s v="Gillette Stadium, Foxboro, MA"/>
    <d v="2014-10-02T13:00:00"/>
    <s v="CBS"/>
    <n v="68756"/>
    <n v="0"/>
    <n v="2"/>
    <n v="2"/>
    <n v="0"/>
    <n v="23"/>
    <n v="14"/>
    <n v="4"/>
    <n v="4"/>
    <n v="9"/>
    <n v="15"/>
    <n v="0"/>
    <n v="2"/>
    <n v="0"/>
    <n v="3"/>
    <n v="461"/>
    <n v="215"/>
    <n v="245"/>
    <n v="137"/>
    <n v="18"/>
    <n v="22"/>
    <n v="21"/>
    <n v="35"/>
    <n v="216"/>
    <n v="78"/>
    <n v="36"/>
    <n v="19"/>
    <n v="5"/>
    <n v="2"/>
    <n v="35"/>
    <n v="45"/>
    <n v="10"/>
    <n v="0"/>
    <n v="2"/>
    <n v="2"/>
    <n v="0"/>
    <n v="1"/>
    <n v="0"/>
    <n v="1"/>
    <n v="1953"/>
    <n v="1647"/>
    <n v="7"/>
    <n v="14"/>
    <n v="7"/>
    <n v="10"/>
    <m/>
    <n v="0"/>
    <n v="6"/>
    <n v="7"/>
    <n v="0"/>
    <m/>
  </r>
  <r>
    <n v="280921019"/>
    <n v="3"/>
    <n v="2008"/>
    <d v="2008-09-21T00:00:00"/>
    <s v="SUN"/>
    <s v="CIN"/>
    <s v="NYG"/>
    <s v="CINvNYG"/>
    <x v="0"/>
    <n v="23"/>
    <n v="26"/>
    <n v="3"/>
    <s v="Giants Stadium, East Rutherford, NJ"/>
    <d v="2014-10-02T13:00:00"/>
    <s v="CBS"/>
    <n v="79276"/>
    <n v="0"/>
    <n v="2"/>
    <n v="2"/>
    <n v="0"/>
    <n v="24"/>
    <n v="24"/>
    <n v="10"/>
    <n v="5"/>
    <n v="17"/>
    <n v="12"/>
    <n v="0"/>
    <n v="0"/>
    <n v="0"/>
    <n v="0"/>
    <n v="347"/>
    <n v="406"/>
    <n v="245"/>
    <n v="289"/>
    <n v="27"/>
    <n v="26"/>
    <n v="39"/>
    <n v="43"/>
    <n v="102"/>
    <n v="117"/>
    <n v="27"/>
    <n v="25"/>
    <n v="8"/>
    <n v="6"/>
    <n v="57"/>
    <n v="97"/>
    <n v="40"/>
    <n v="0"/>
    <n v="0"/>
    <n v="0"/>
    <n v="0"/>
    <n v="0"/>
    <n v="0"/>
    <n v="0"/>
    <n v="1995"/>
    <n v="1986"/>
    <n v="3"/>
    <n v="10"/>
    <n v="0"/>
    <n v="10"/>
    <n v="0"/>
    <n v="0"/>
    <n v="10"/>
    <n v="3"/>
    <n v="10"/>
    <n v="3"/>
  </r>
  <r>
    <n v="280921021"/>
    <n v="3"/>
    <n v="2008"/>
    <d v="2008-09-21T00:00:00"/>
    <s v="SUN"/>
    <s v="PIT"/>
    <s v="PHI"/>
    <s v="PHIvPIT"/>
    <x v="0"/>
    <n v="6"/>
    <n v="15"/>
    <n v="9"/>
    <s v="Lincoln Financial Field, Philadelphia, PA"/>
    <d v="2014-10-02T16:15:00"/>
    <s v="CBS"/>
    <n v="69144"/>
    <n v="2"/>
    <n v="0"/>
    <n v="1"/>
    <n v="1"/>
    <n v="14"/>
    <n v="16"/>
    <n v="2"/>
    <n v="6"/>
    <n v="13"/>
    <n v="14"/>
    <n v="0"/>
    <n v="0"/>
    <n v="1"/>
    <n v="0"/>
    <n v="179"/>
    <n v="260"/>
    <n v="147"/>
    <n v="195"/>
    <n v="17"/>
    <n v="26"/>
    <n v="32"/>
    <n v="38"/>
    <n v="32"/>
    <n v="65"/>
    <n v="19"/>
    <n v="23"/>
    <n v="7"/>
    <n v="7"/>
    <n v="35"/>
    <n v="97"/>
    <n v="62"/>
    <n v="3"/>
    <n v="3"/>
    <n v="6"/>
    <n v="2"/>
    <n v="1"/>
    <n v="1"/>
    <n v="2"/>
    <n v="1646"/>
    <n v="1954"/>
    <n v="3"/>
    <n v="3"/>
    <n v="0"/>
    <n v="0"/>
    <m/>
    <n v="0"/>
    <n v="10"/>
    <n v="0"/>
    <n v="5"/>
    <m/>
  </r>
  <r>
    <n v="280921025"/>
    <n v="3"/>
    <n v="2008"/>
    <d v="2008-09-21T00:00:00"/>
    <s v="SUN"/>
    <s v="DET"/>
    <s v="SF"/>
    <s v="DETvSF"/>
    <x v="0"/>
    <n v="13"/>
    <n v="31"/>
    <n v="18"/>
    <s v="Candlestick Park, San Francisco, CA"/>
    <d v="2014-10-02T16:05:00"/>
    <s v="FOX"/>
    <n v="67249"/>
    <n v="0"/>
    <n v="2"/>
    <n v="1"/>
    <n v="1"/>
    <n v="14"/>
    <n v="25"/>
    <n v="5"/>
    <n v="5"/>
    <n v="13"/>
    <n v="13"/>
    <n v="1"/>
    <n v="1"/>
    <n v="1"/>
    <n v="1"/>
    <n v="240"/>
    <n v="370"/>
    <n v="124"/>
    <n v="188"/>
    <n v="15"/>
    <n v="16"/>
    <n v="31"/>
    <n v="23"/>
    <n v="116"/>
    <n v="182"/>
    <n v="20"/>
    <n v="39"/>
    <n v="9"/>
    <n v="3"/>
    <n v="61"/>
    <n v="91"/>
    <n v="30"/>
    <n v="2"/>
    <n v="0"/>
    <n v="2"/>
    <n v="0"/>
    <n v="0"/>
    <n v="2"/>
    <n v="0"/>
    <n v="1446"/>
    <n v="2154"/>
    <n v="0"/>
    <n v="3"/>
    <n v="3"/>
    <n v="7"/>
    <m/>
    <n v="7"/>
    <n v="14"/>
    <n v="0"/>
    <n v="10"/>
    <m/>
  </r>
  <r>
    <n v="280921026"/>
    <n v="3"/>
    <n v="2008"/>
    <d v="2008-09-21T00:00:00"/>
    <s v="SUN"/>
    <s v="STL"/>
    <s v="SEA"/>
    <s v="SEAvSTL"/>
    <x v="0"/>
    <n v="13"/>
    <n v="37"/>
    <n v="24"/>
    <s v="CenturyLink Field, Seattle, WA"/>
    <d v="2014-10-02T16:05:00"/>
    <s v="FOX"/>
    <n v="68012"/>
    <n v="0"/>
    <n v="2"/>
    <n v="0"/>
    <n v="2"/>
    <n v="14"/>
    <n v="24"/>
    <n v="5"/>
    <n v="6"/>
    <n v="12"/>
    <n v="12"/>
    <n v="0"/>
    <n v="1"/>
    <n v="1"/>
    <n v="1"/>
    <n v="240"/>
    <n v="407"/>
    <n v="175"/>
    <n v="162"/>
    <n v="18"/>
    <n v="12"/>
    <n v="31"/>
    <n v="20"/>
    <n v="65"/>
    <n v="245"/>
    <n v="24"/>
    <n v="46"/>
    <n v="7"/>
    <n v="5"/>
    <n v="51"/>
    <n v="106"/>
    <n v="55"/>
    <n v="2"/>
    <n v="1"/>
    <n v="3"/>
    <n v="1"/>
    <n v="1"/>
    <n v="1"/>
    <n v="0"/>
    <n v="1502"/>
    <n v="2098"/>
    <n v="0"/>
    <n v="6"/>
    <n v="7"/>
    <n v="0"/>
    <m/>
    <n v="17"/>
    <n v="10"/>
    <n v="0"/>
    <n v="10"/>
    <m/>
  </r>
  <r>
    <n v="280921028"/>
    <n v="3"/>
    <n v="2008"/>
    <d v="2008-09-21T00:00:00"/>
    <s v="SUN"/>
    <s v="ARI"/>
    <s v="WSH"/>
    <s v="ARIvWSH"/>
    <x v="0"/>
    <n v="17"/>
    <n v="24"/>
    <n v="7"/>
    <s v="FedEx Field, Landover, MD"/>
    <d v="2014-10-02T13:00:00"/>
    <s v="FOX"/>
    <n v="90060"/>
    <n v="2"/>
    <n v="0"/>
    <n v="1"/>
    <n v="1"/>
    <n v="19"/>
    <n v="21"/>
    <n v="5"/>
    <n v="5"/>
    <n v="11"/>
    <n v="11"/>
    <n v="0"/>
    <n v="0"/>
    <n v="0"/>
    <n v="0"/>
    <n v="313"/>
    <n v="323"/>
    <n v="197"/>
    <n v="187"/>
    <n v="17"/>
    <n v="23"/>
    <n v="31"/>
    <n v="31"/>
    <n v="116"/>
    <n v="136"/>
    <n v="23"/>
    <n v="31"/>
    <n v="6"/>
    <n v="7"/>
    <n v="42"/>
    <n v="109"/>
    <n v="67"/>
    <n v="2"/>
    <n v="0"/>
    <n v="2"/>
    <n v="1"/>
    <n v="0"/>
    <n v="1"/>
    <n v="0"/>
    <n v="1615"/>
    <n v="1985"/>
    <n v="0"/>
    <n v="7"/>
    <n v="10"/>
    <n v="0"/>
    <m/>
    <n v="7"/>
    <n v="3"/>
    <n v="7"/>
    <n v="7"/>
    <m/>
  </r>
  <r>
    <n v="280921033"/>
    <n v="3"/>
    <n v="2008"/>
    <d v="2008-09-21T00:00:00"/>
    <s v="SUN"/>
    <s v="CLE"/>
    <s v="BAL"/>
    <s v="BALvCLE"/>
    <x v="0"/>
    <n v="10"/>
    <n v="28"/>
    <n v="18"/>
    <s v="M&amp;T Bank Stadium, Baltimore, MD"/>
    <d v="2014-10-02T16:15:00"/>
    <s v="CBS"/>
    <n v="71104"/>
    <n v="0"/>
    <n v="2"/>
    <n v="1"/>
    <n v="0"/>
    <n v="11"/>
    <n v="21"/>
    <n v="3"/>
    <n v="3"/>
    <n v="13"/>
    <n v="11"/>
    <n v="0"/>
    <n v="2"/>
    <n v="0"/>
    <n v="3"/>
    <n v="169"/>
    <n v="273"/>
    <n v="99"/>
    <n v="122"/>
    <n v="14"/>
    <n v="13"/>
    <n v="37"/>
    <n v="19"/>
    <n v="70"/>
    <n v="151"/>
    <n v="16"/>
    <n v="44"/>
    <n v="9"/>
    <n v="5"/>
    <n v="65"/>
    <n v="105"/>
    <n v="40"/>
    <n v="3"/>
    <n v="2"/>
    <n v="5"/>
    <n v="0"/>
    <n v="0"/>
    <n v="3"/>
    <n v="2"/>
    <n v="1332"/>
    <n v="2268"/>
    <n v="0"/>
    <n v="10"/>
    <n v="0"/>
    <n v="0"/>
    <m/>
    <n v="0"/>
    <n v="7"/>
    <n v="21"/>
    <n v="0"/>
    <m/>
  </r>
  <r>
    <n v="280922024"/>
    <n v="3"/>
    <n v="2008"/>
    <d v="2008-09-22T00:00:00"/>
    <s v="MON"/>
    <s v="NYJ"/>
    <s v="SD"/>
    <s v="NYJvSD"/>
    <x v="0"/>
    <n v="29"/>
    <n v="48"/>
    <n v="19"/>
    <s v="Qualcomm Stadium, San Diego, CA"/>
    <d v="2014-10-02T20:30:00"/>
    <s v="ESPN"/>
    <n v="68922"/>
    <n v="1"/>
    <n v="1"/>
    <n v="0"/>
    <n v="2"/>
    <n v="21"/>
    <n v="20"/>
    <n v="1"/>
    <n v="9"/>
    <n v="8"/>
    <n v="13"/>
    <n v="2"/>
    <n v="0"/>
    <n v="3"/>
    <n v="0"/>
    <n v="308"/>
    <n v="357"/>
    <n v="267"/>
    <n v="250"/>
    <n v="33"/>
    <n v="19"/>
    <n v="47"/>
    <n v="25"/>
    <n v="41"/>
    <n v="107"/>
    <n v="13"/>
    <n v="35"/>
    <n v="2"/>
    <n v="6"/>
    <n v="5"/>
    <n v="42"/>
    <n v="37"/>
    <n v="4"/>
    <n v="1"/>
    <n v="5"/>
    <n v="1"/>
    <n v="0"/>
    <n v="3"/>
    <n v="1"/>
    <n v="1660"/>
    <n v="1940"/>
    <n v="7"/>
    <n v="7"/>
    <n v="0"/>
    <n v="15"/>
    <m/>
    <n v="10"/>
    <n v="21"/>
    <n v="7"/>
    <n v="10"/>
    <m/>
  </r>
  <r>
    <n v="280928003"/>
    <n v="4"/>
    <n v="2008"/>
    <d v="2008-09-28T00:00:00"/>
    <s v="SUN"/>
    <s v="PHI"/>
    <s v="CHI"/>
    <s v="CHIvPHI"/>
    <x v="0"/>
    <n v="20"/>
    <n v="24"/>
    <n v="4"/>
    <s v="Soldier Field, Chicago, IL"/>
    <d v="2014-10-02T20:15:00"/>
    <s v="NBC"/>
    <n v="62099"/>
    <n v="2"/>
    <n v="1"/>
    <n v="1"/>
    <n v="2"/>
    <n v="18"/>
    <n v="13"/>
    <n v="2"/>
    <n v="7"/>
    <n v="13"/>
    <n v="17"/>
    <n v="0"/>
    <n v="0"/>
    <n v="1"/>
    <n v="0"/>
    <n v="340"/>
    <n v="256"/>
    <n v="237"/>
    <n v="178"/>
    <n v="25"/>
    <n v="18"/>
    <n v="41"/>
    <n v="34"/>
    <n v="103"/>
    <n v="78"/>
    <n v="23"/>
    <n v="26"/>
    <n v="3"/>
    <n v="1"/>
    <n v="25"/>
    <n v="30"/>
    <n v="5"/>
    <n v="2"/>
    <n v="4"/>
    <n v="6"/>
    <n v="1"/>
    <n v="2"/>
    <n v="1"/>
    <n v="2"/>
    <n v="1914"/>
    <n v="1686"/>
    <n v="7"/>
    <n v="7"/>
    <n v="3"/>
    <n v="3"/>
    <m/>
    <n v="7"/>
    <n v="14"/>
    <n v="0"/>
    <n v="3"/>
    <m/>
  </r>
  <r>
    <n v="280928004"/>
    <n v="4"/>
    <n v="2008"/>
    <d v="2008-09-28T00:00:00"/>
    <s v="SUN"/>
    <s v="CLE"/>
    <s v="CIN"/>
    <s v="CINvCLE"/>
    <x v="1"/>
    <n v="20"/>
    <n v="12"/>
    <n v="8"/>
    <s v="Paul Brown Stadium, Cincinnati, OH"/>
    <d v="2014-10-02T13:00:00"/>
    <s v="CBS"/>
    <n v="65541"/>
    <n v="0"/>
    <n v="3"/>
    <n v="0"/>
    <n v="3"/>
    <n v="19"/>
    <n v="14"/>
    <n v="5"/>
    <n v="4"/>
    <n v="13"/>
    <n v="13"/>
    <n v="0"/>
    <n v="0"/>
    <n v="1"/>
    <n v="0"/>
    <n v="261"/>
    <n v="211"/>
    <n v="127"/>
    <n v="142"/>
    <n v="15"/>
    <n v="21"/>
    <n v="24"/>
    <n v="35"/>
    <n v="134"/>
    <n v="69"/>
    <n v="40"/>
    <n v="16"/>
    <n v="9"/>
    <n v="6"/>
    <n v="52"/>
    <n v="107"/>
    <n v="55"/>
    <n v="2"/>
    <n v="5"/>
    <n v="7"/>
    <n v="1"/>
    <n v="2"/>
    <n v="1"/>
    <n v="3"/>
    <n v="2042"/>
    <n v="1558"/>
    <n v="3"/>
    <n v="0"/>
    <n v="0"/>
    <n v="17"/>
    <m/>
    <n v="0"/>
    <n v="6"/>
    <n v="0"/>
    <n v="6"/>
    <m/>
  </r>
  <r>
    <n v="280928006"/>
    <n v="4"/>
    <n v="2008"/>
    <d v="2008-09-28T00:00:00"/>
    <s v="SUN"/>
    <s v="WSH"/>
    <s v="DAL"/>
    <s v="DALvWSH"/>
    <x v="0"/>
    <n v="26"/>
    <n v="24"/>
    <n v="2"/>
    <s v="Texas Stadium, Irving, TX"/>
    <d v="2014-10-02T16:15:00"/>
    <s v="FOX"/>
    <n v="63462"/>
    <n v="2"/>
    <n v="1"/>
    <n v="3"/>
    <n v="0"/>
    <n v="22"/>
    <n v="21"/>
    <n v="6"/>
    <n v="6"/>
    <n v="15"/>
    <n v="12"/>
    <n v="0"/>
    <n v="0"/>
    <n v="0"/>
    <n v="0"/>
    <n v="381"/>
    <n v="344"/>
    <n v="220"/>
    <n v="300"/>
    <n v="20"/>
    <n v="28"/>
    <n v="31"/>
    <n v="47"/>
    <n v="161"/>
    <n v="44"/>
    <n v="37"/>
    <n v="11"/>
    <n v="5"/>
    <n v="3"/>
    <n v="30"/>
    <n v="45"/>
    <n v="15"/>
    <n v="0"/>
    <n v="1"/>
    <n v="1"/>
    <n v="0"/>
    <n v="0"/>
    <n v="0"/>
    <n v="1"/>
    <n v="2289"/>
    <n v="1311"/>
    <n v="0"/>
    <n v="17"/>
    <n v="3"/>
    <n v="6"/>
    <m/>
    <n v="7"/>
    <n v="3"/>
    <n v="7"/>
    <n v="7"/>
    <m/>
  </r>
  <r>
    <n v="280928010"/>
    <n v="4"/>
    <n v="2008"/>
    <d v="2008-09-28T00:00:00"/>
    <s v="SUN"/>
    <s v="MIN"/>
    <s v="TEN"/>
    <s v="MINvTEN"/>
    <x v="0"/>
    <n v="17"/>
    <n v="30"/>
    <n v="13"/>
    <s v="LP Field, Nashville, TN"/>
    <d v="2014-10-02T13:00:00"/>
    <s v="FOX"/>
    <n v="69143"/>
    <n v="1"/>
    <n v="2"/>
    <n v="3"/>
    <n v="0"/>
    <n v="18"/>
    <n v="16"/>
    <n v="7"/>
    <n v="6"/>
    <n v="15"/>
    <n v="17"/>
    <n v="0"/>
    <n v="1"/>
    <n v="0"/>
    <n v="1"/>
    <n v="333"/>
    <n v="275"/>
    <n v="253"/>
    <n v="199"/>
    <n v="26"/>
    <n v="18"/>
    <n v="44"/>
    <n v="35"/>
    <n v="80"/>
    <n v="76"/>
    <n v="20"/>
    <n v="34"/>
    <n v="7"/>
    <n v="4"/>
    <n v="50"/>
    <n v="68"/>
    <n v="18"/>
    <n v="4"/>
    <n v="1"/>
    <n v="5"/>
    <n v="3"/>
    <n v="1"/>
    <n v="1"/>
    <n v="0"/>
    <n v="1737"/>
    <n v="1863"/>
    <n v="0"/>
    <n v="10"/>
    <n v="0"/>
    <n v="7"/>
    <m/>
    <n v="10"/>
    <n v="10"/>
    <n v="3"/>
    <n v="7"/>
    <m/>
  </r>
  <r>
    <n v="280928012"/>
    <n v="4"/>
    <n v="2008"/>
    <d v="2008-09-28T00:00:00"/>
    <s v="SUN"/>
    <s v="DEN"/>
    <s v="KC"/>
    <s v="DENvKC"/>
    <x v="0"/>
    <n v="19"/>
    <n v="33"/>
    <n v="14"/>
    <s v="Arrowhead Stadium, Kansas City, MO"/>
    <d v="2014-10-02T13:00:00"/>
    <s v="CBS"/>
    <n v="74623"/>
    <n v="3"/>
    <n v="0"/>
    <n v="0"/>
    <n v="3"/>
    <n v="22"/>
    <n v="17"/>
    <n v="6"/>
    <n v="5"/>
    <n v="14"/>
    <n v="13"/>
    <n v="0"/>
    <n v="0"/>
    <n v="0"/>
    <n v="0"/>
    <n v="446"/>
    <n v="370"/>
    <n v="352"/>
    <n v="157"/>
    <n v="29"/>
    <n v="21"/>
    <n v="49"/>
    <n v="28"/>
    <n v="94"/>
    <n v="213"/>
    <n v="22"/>
    <n v="33"/>
    <n v="3"/>
    <n v="5"/>
    <n v="22"/>
    <n v="67"/>
    <n v="45"/>
    <n v="4"/>
    <n v="1"/>
    <n v="5"/>
    <n v="2"/>
    <n v="1"/>
    <n v="2"/>
    <n v="0"/>
    <n v="1597"/>
    <n v="2003"/>
    <n v="0"/>
    <n v="10"/>
    <n v="3"/>
    <n v="6"/>
    <m/>
    <n v="6"/>
    <n v="7"/>
    <n v="3"/>
    <n v="17"/>
    <m/>
  </r>
  <r>
    <n v="280928013"/>
    <n v="4"/>
    <n v="2008"/>
    <d v="2008-09-28T00:00:00"/>
    <s v="SUN"/>
    <s v="SD"/>
    <s v="OAK"/>
    <s v="OAKvSD"/>
    <x v="0"/>
    <n v="28"/>
    <n v="18"/>
    <n v="10"/>
    <s v="Oakland-Alameda County Coliseum, Oakland, CA"/>
    <d v="2014-10-02T16:05:00"/>
    <s v="CBS"/>
    <n v="61808"/>
    <n v="1"/>
    <n v="2"/>
    <n v="1"/>
    <n v="2"/>
    <n v="18"/>
    <n v="15"/>
    <n v="5"/>
    <n v="3"/>
    <n v="14"/>
    <n v="15"/>
    <n v="0"/>
    <n v="0"/>
    <n v="0"/>
    <n v="1"/>
    <n v="295"/>
    <n v="323"/>
    <n v="154"/>
    <n v="251"/>
    <n v="14"/>
    <n v="22"/>
    <n v="25"/>
    <n v="37"/>
    <n v="141"/>
    <n v="72"/>
    <n v="30"/>
    <n v="23"/>
    <n v="3"/>
    <n v="8"/>
    <n v="15"/>
    <n v="79"/>
    <n v="64"/>
    <n v="2"/>
    <n v="2"/>
    <n v="4"/>
    <n v="0"/>
    <n v="1"/>
    <n v="2"/>
    <n v="1"/>
    <n v="1782"/>
    <n v="1818"/>
    <n v="0"/>
    <n v="0"/>
    <n v="3"/>
    <n v="25"/>
    <m/>
    <n v="5"/>
    <n v="10"/>
    <n v="0"/>
    <n v="3"/>
    <m/>
  </r>
  <r>
    <n v="280928014"/>
    <n v="4"/>
    <n v="2008"/>
    <d v="2008-09-28T00:00:00"/>
    <s v="SUN"/>
    <s v="BUF"/>
    <s v="STL"/>
    <s v="BUFvSTL"/>
    <x v="0"/>
    <n v="31"/>
    <n v="14"/>
    <n v="17"/>
    <s v="Edward Jones Dome, St. Louis, MO"/>
    <d v="2014-10-02T16:05:00"/>
    <s v="CBS"/>
    <n v="61017"/>
    <n v="3"/>
    <n v="0"/>
    <n v="0"/>
    <n v="3"/>
    <n v="14"/>
    <n v="16"/>
    <n v="3"/>
    <n v="3"/>
    <n v="13"/>
    <n v="13"/>
    <n v="0"/>
    <n v="1"/>
    <n v="0"/>
    <n v="4"/>
    <n v="277"/>
    <n v="380"/>
    <n v="166"/>
    <n v="213"/>
    <n v="15"/>
    <n v="17"/>
    <n v="25"/>
    <n v="33"/>
    <n v="111"/>
    <n v="167"/>
    <n v="31"/>
    <n v="29"/>
    <n v="5"/>
    <n v="5"/>
    <n v="35"/>
    <n v="85"/>
    <n v="50"/>
    <n v="1"/>
    <n v="2"/>
    <n v="3"/>
    <n v="0"/>
    <n v="1"/>
    <n v="1"/>
    <n v="1"/>
    <n v="1888"/>
    <n v="1712"/>
    <n v="6"/>
    <n v="0"/>
    <n v="7"/>
    <n v="18"/>
    <m/>
    <n v="7"/>
    <n v="7"/>
    <n v="0"/>
    <n v="0"/>
    <m/>
  </r>
  <r>
    <n v="280928018"/>
    <n v="4"/>
    <n v="2008"/>
    <d v="2008-09-28T00:00:00"/>
    <s v="SUN"/>
    <s v="SF"/>
    <s v="NO"/>
    <s v="NOvSF"/>
    <x v="0"/>
    <n v="17"/>
    <n v="31"/>
    <n v="14"/>
    <s v="Mercedes-Benz Superdome, New Orleans, LA"/>
    <d v="2014-10-02T13:00:00"/>
    <s v="FOX"/>
    <n v="70008"/>
    <n v="2"/>
    <n v="1"/>
    <n v="1"/>
    <n v="2"/>
    <n v="20"/>
    <n v="24"/>
    <n v="3"/>
    <n v="6"/>
    <n v="10"/>
    <n v="11"/>
    <n v="1"/>
    <n v="0"/>
    <n v="1"/>
    <n v="1"/>
    <n v="312"/>
    <n v="467"/>
    <n v="221"/>
    <n v="363"/>
    <n v="18"/>
    <n v="23"/>
    <n v="36"/>
    <n v="35"/>
    <n v="91"/>
    <n v="104"/>
    <n v="19"/>
    <n v="32"/>
    <n v="9"/>
    <n v="13"/>
    <n v="63"/>
    <n v="186"/>
    <n v="123"/>
    <n v="3"/>
    <n v="2"/>
    <n v="5"/>
    <n v="1"/>
    <n v="1"/>
    <n v="2"/>
    <n v="1"/>
    <n v="1625"/>
    <n v="1975"/>
    <n v="3"/>
    <n v="3"/>
    <n v="3"/>
    <n v="8"/>
    <m/>
    <n v="0"/>
    <n v="21"/>
    <n v="0"/>
    <n v="10"/>
    <m/>
  </r>
  <r>
    <n v="280928020"/>
    <n v="4"/>
    <n v="2008"/>
    <d v="2008-09-28T00:00:00"/>
    <s v="SUN"/>
    <s v="ARI"/>
    <s v="NYJ"/>
    <s v="ARIvNYJ"/>
    <x v="0"/>
    <n v="35"/>
    <n v="56"/>
    <n v="21"/>
    <s v="Giants Stadium, East Rutherford, NJ"/>
    <d v="2014-10-02T13:00:00"/>
    <s v="FOX"/>
    <n v="78222"/>
    <n v="2"/>
    <n v="1"/>
    <n v="1"/>
    <n v="2"/>
    <n v="33"/>
    <n v="23"/>
    <n v="5"/>
    <n v="5"/>
    <n v="11"/>
    <n v="13"/>
    <n v="2"/>
    <n v="3"/>
    <n v="2"/>
    <n v="3"/>
    <n v="468"/>
    <n v="373"/>
    <n v="426"/>
    <n v="284"/>
    <n v="40"/>
    <n v="24"/>
    <n v="57"/>
    <n v="34"/>
    <n v="42"/>
    <n v="89"/>
    <n v="15"/>
    <n v="26"/>
    <n v="11"/>
    <n v="4"/>
    <n v="71"/>
    <n v="132"/>
    <n v="61"/>
    <n v="7"/>
    <n v="1"/>
    <n v="8"/>
    <n v="4"/>
    <n v="0"/>
    <n v="3"/>
    <n v="1"/>
    <n v="1860"/>
    <n v="1740"/>
    <n v="0"/>
    <n v="0"/>
    <n v="21"/>
    <n v="14"/>
    <m/>
    <n v="0"/>
    <n v="34"/>
    <n v="0"/>
    <n v="22"/>
    <m/>
  </r>
  <r>
    <n v="280928027"/>
    <n v="4"/>
    <n v="2008"/>
    <d v="2008-09-28T00:00:00"/>
    <s v="SUN"/>
    <s v="GB"/>
    <s v="TB"/>
    <s v="GBvTB"/>
    <x v="0"/>
    <n v="21"/>
    <n v="30"/>
    <n v="9"/>
    <s v="Raymond James Stadium, Tampa, FL"/>
    <d v="2014-10-02T13:00:00"/>
    <s v="FOX"/>
    <n v="64122"/>
    <n v="2"/>
    <n v="1"/>
    <n v="2"/>
    <n v="1"/>
    <n v="8"/>
    <n v="20"/>
    <n v="4"/>
    <n v="5"/>
    <n v="13"/>
    <n v="14"/>
    <n v="1"/>
    <n v="1"/>
    <n v="3"/>
    <n v="1"/>
    <n v="181"/>
    <n v="327"/>
    <n v="153"/>
    <n v="149"/>
    <n v="16"/>
    <n v="15"/>
    <n v="32"/>
    <n v="30"/>
    <n v="28"/>
    <n v="178"/>
    <n v="18"/>
    <n v="41"/>
    <n v="7"/>
    <n v="8"/>
    <n v="74"/>
    <n v="144"/>
    <n v="70"/>
    <n v="4"/>
    <n v="3"/>
    <n v="7"/>
    <n v="1"/>
    <n v="0"/>
    <n v="3"/>
    <n v="3"/>
    <n v="1390"/>
    <n v="2210"/>
    <n v="7"/>
    <n v="0"/>
    <n v="7"/>
    <n v="7"/>
    <m/>
    <n v="0"/>
    <n v="13"/>
    <n v="7"/>
    <n v="10"/>
    <m/>
  </r>
  <r>
    <n v="280928029"/>
    <n v="4"/>
    <n v="2008"/>
    <d v="2008-09-28T00:00:00"/>
    <s v="SUN"/>
    <s v="ATL"/>
    <s v="CAR"/>
    <s v="ATLvCAR"/>
    <x v="0"/>
    <n v="9"/>
    <n v="24"/>
    <n v="15"/>
    <s v="Bank of America Stadium, Charlotte, NC"/>
    <d v="2014-10-02T13:00:00"/>
    <s v="FOX"/>
    <n v="72688"/>
    <n v="2"/>
    <n v="1"/>
    <n v="2"/>
    <n v="1"/>
    <n v="17"/>
    <n v="19"/>
    <n v="2"/>
    <n v="3"/>
    <n v="13"/>
    <n v="12"/>
    <n v="0"/>
    <n v="0"/>
    <n v="2"/>
    <n v="0"/>
    <n v="268"/>
    <n v="401"/>
    <n v="150"/>
    <n v="294"/>
    <n v="21"/>
    <n v="20"/>
    <n v="41"/>
    <n v="29"/>
    <n v="118"/>
    <n v="107"/>
    <n v="23"/>
    <n v="33"/>
    <n v="5"/>
    <n v="11"/>
    <n v="45"/>
    <n v="135"/>
    <n v="90"/>
    <n v="0"/>
    <n v="0"/>
    <n v="0"/>
    <n v="0"/>
    <n v="0"/>
    <n v="0"/>
    <n v="0"/>
    <n v="1665"/>
    <n v="1935"/>
    <n v="3"/>
    <n v="6"/>
    <n v="0"/>
    <n v="0"/>
    <m/>
    <n v="7"/>
    <n v="7"/>
    <n v="3"/>
    <n v="7"/>
    <m/>
  </r>
  <r>
    <n v="280928030"/>
    <n v="4"/>
    <n v="2008"/>
    <d v="2008-09-28T00:00:00"/>
    <s v="SUN"/>
    <s v="HOU"/>
    <s v="JAX"/>
    <s v="HOUvJAX"/>
    <x v="0"/>
    <n v="27"/>
    <n v="30"/>
    <n v="3"/>
    <s v="EverBank Field, Jacksonville, FL"/>
    <d v="2014-10-02T13:00:00"/>
    <s v="CBS"/>
    <n v="64061"/>
    <n v="0"/>
    <n v="2"/>
    <n v="1"/>
    <n v="2"/>
    <n v="23"/>
    <n v="21"/>
    <n v="9"/>
    <n v="6"/>
    <n v="13"/>
    <n v="12"/>
    <n v="0"/>
    <n v="2"/>
    <n v="0"/>
    <n v="2"/>
    <n v="386"/>
    <n v="375"/>
    <n v="307"/>
    <n v="236"/>
    <n v="29"/>
    <n v="23"/>
    <n v="40"/>
    <n v="32"/>
    <n v="79"/>
    <n v="139"/>
    <n v="23"/>
    <n v="25"/>
    <n v="2"/>
    <n v="2"/>
    <n v="15"/>
    <n v="42"/>
    <n v="27"/>
    <n v="0"/>
    <n v="0"/>
    <n v="0"/>
    <n v="0"/>
    <n v="0"/>
    <n v="0"/>
    <n v="0"/>
    <n v="1940"/>
    <n v="1875"/>
    <n v="3"/>
    <n v="7"/>
    <n v="7"/>
    <n v="10"/>
    <n v="0"/>
    <n v="7"/>
    <n v="3"/>
    <n v="7"/>
    <n v="10"/>
    <n v="3"/>
  </r>
  <r>
    <n v="280929023"/>
    <n v="4"/>
    <n v="2008"/>
    <d v="2008-09-29T00:00:00"/>
    <s v="MON"/>
    <s v="BAL"/>
    <s v="PIT"/>
    <s v="BALvPIT"/>
    <x v="1"/>
    <n v="20"/>
    <n v="23"/>
    <n v="3"/>
    <s v="Heinz Field, Pittsburgh, PA"/>
    <d v="2014-10-02T20:30:00"/>
    <s v="ESPN"/>
    <n v="64038"/>
    <n v="2"/>
    <n v="0"/>
    <n v="2"/>
    <n v="1"/>
    <n v="16"/>
    <n v="11"/>
    <n v="7"/>
    <n v="5"/>
    <n v="17"/>
    <n v="15"/>
    <n v="0"/>
    <n v="0"/>
    <n v="0"/>
    <n v="0"/>
    <n v="243"/>
    <n v="237"/>
    <n v="140"/>
    <n v="168"/>
    <n v="16"/>
    <n v="14"/>
    <n v="31"/>
    <n v="24"/>
    <n v="103"/>
    <n v="69"/>
    <n v="33"/>
    <n v="28"/>
    <n v="8"/>
    <n v="5"/>
    <n v="72"/>
    <n v="101"/>
    <n v="29"/>
    <n v="1"/>
    <n v="1"/>
    <n v="2"/>
    <n v="1"/>
    <n v="0"/>
    <n v="0"/>
    <n v="1"/>
    <n v="2062"/>
    <n v="1903"/>
    <n v="3"/>
    <n v="10"/>
    <n v="0"/>
    <n v="7"/>
    <n v="0"/>
    <n v="3"/>
    <n v="0"/>
    <n v="14"/>
    <n v="3"/>
    <n v="3"/>
  </r>
  <r>
    <n v="281005006"/>
    <n v="5"/>
    <n v="2008"/>
    <d v="2008-10-05T00:00:00"/>
    <s v="SUN"/>
    <s v="CIN"/>
    <s v="DAL"/>
    <s v="CINvDAL"/>
    <x v="0"/>
    <n v="22"/>
    <n v="31"/>
    <n v="9"/>
    <s v="Texas Stadium, Irving, TX"/>
    <d v="2014-10-02T16:15:00"/>
    <s v="CBS"/>
    <n v="62655"/>
    <n v="0"/>
    <n v="4"/>
    <n v="3"/>
    <n v="1"/>
    <n v="18"/>
    <n v="18"/>
    <n v="6"/>
    <n v="9"/>
    <n v="14"/>
    <n v="15"/>
    <n v="0"/>
    <n v="1"/>
    <n v="1"/>
    <n v="1"/>
    <n v="269"/>
    <n v="373"/>
    <n v="208"/>
    <n v="175"/>
    <n v="23"/>
    <n v="14"/>
    <n v="39"/>
    <n v="23"/>
    <n v="61"/>
    <n v="198"/>
    <n v="23"/>
    <n v="38"/>
    <n v="7"/>
    <n v="6"/>
    <n v="44"/>
    <n v="96"/>
    <n v="52"/>
    <n v="2"/>
    <n v="2"/>
    <n v="4"/>
    <n v="1"/>
    <n v="1"/>
    <n v="1"/>
    <n v="1"/>
    <n v="1695"/>
    <n v="1905"/>
    <n v="0"/>
    <n v="6"/>
    <n v="7"/>
    <n v="9"/>
    <m/>
    <n v="10"/>
    <n v="7"/>
    <n v="0"/>
    <n v="14"/>
    <m/>
  </r>
  <r>
    <n v="281005007"/>
    <n v="5"/>
    <n v="2008"/>
    <d v="2008-10-05T00:00:00"/>
    <s v="SUN"/>
    <s v="TB"/>
    <s v="DEN"/>
    <s v="DENvTB"/>
    <x v="0"/>
    <n v="13"/>
    <n v="16"/>
    <n v="3"/>
    <s v="Sports Authority Field at Mile High, Denver, CO"/>
    <d v="2014-10-02T16:05:00"/>
    <s v="FOX"/>
    <n v="75480"/>
    <n v="3"/>
    <n v="1"/>
    <n v="3"/>
    <n v="1"/>
    <n v="17"/>
    <n v="17"/>
    <n v="6"/>
    <n v="6"/>
    <n v="15"/>
    <n v="15"/>
    <n v="0"/>
    <n v="0"/>
    <n v="0"/>
    <n v="0"/>
    <n v="307"/>
    <n v="333"/>
    <n v="168"/>
    <n v="227"/>
    <n v="26"/>
    <n v="23"/>
    <n v="36"/>
    <n v="34"/>
    <n v="139"/>
    <n v="106"/>
    <n v="22"/>
    <n v="26"/>
    <n v="5"/>
    <n v="6"/>
    <n v="30"/>
    <n v="85"/>
    <n v="55"/>
    <n v="1"/>
    <n v="1"/>
    <n v="2"/>
    <n v="0"/>
    <n v="1"/>
    <n v="1"/>
    <n v="0"/>
    <n v="1847"/>
    <n v="1753"/>
    <n v="3"/>
    <n v="3"/>
    <n v="0"/>
    <n v="7"/>
    <m/>
    <n v="0"/>
    <n v="6"/>
    <n v="7"/>
    <n v="3"/>
    <m/>
  </r>
  <r>
    <n v="281005008"/>
    <n v="5"/>
    <n v="2008"/>
    <d v="2008-10-05T00:00:00"/>
    <s v="SUN"/>
    <s v="CHI"/>
    <s v="DET"/>
    <s v="CHIvDET"/>
    <x v="0"/>
    <n v="34"/>
    <n v="7"/>
    <n v="27"/>
    <s v="Ford Field, Detroit, MI"/>
    <d v="2014-10-02T13:00:00"/>
    <s v="FOX"/>
    <n v="59790"/>
    <n v="2"/>
    <n v="2"/>
    <n v="0"/>
    <n v="3"/>
    <n v="21"/>
    <n v="12"/>
    <n v="7"/>
    <n v="3"/>
    <n v="15"/>
    <n v="14"/>
    <n v="0"/>
    <n v="0"/>
    <n v="1"/>
    <n v="2"/>
    <n v="425"/>
    <n v="185"/>
    <n v="328"/>
    <n v="131"/>
    <n v="24"/>
    <n v="21"/>
    <n v="34"/>
    <n v="39"/>
    <n v="97"/>
    <n v="54"/>
    <n v="34"/>
    <n v="13"/>
    <n v="6"/>
    <n v="6"/>
    <n v="45"/>
    <n v="86"/>
    <n v="41"/>
    <n v="1"/>
    <n v="2"/>
    <n v="3"/>
    <n v="1"/>
    <n v="1"/>
    <n v="0"/>
    <n v="1"/>
    <n v="2295"/>
    <n v="1305"/>
    <n v="3"/>
    <n v="14"/>
    <n v="14"/>
    <n v="3"/>
    <m/>
    <n v="0"/>
    <n v="0"/>
    <n v="7"/>
    <n v="0"/>
    <m/>
  </r>
  <r>
    <n v="281005009"/>
    <n v="5"/>
    <n v="2008"/>
    <d v="2008-10-05T00:00:00"/>
    <s v="SUN"/>
    <s v="ATL"/>
    <s v="GB"/>
    <s v="ATLvGB"/>
    <x v="0"/>
    <n v="27"/>
    <n v="24"/>
    <n v="3"/>
    <s v="Lambeau Field, Green Bay, WI"/>
    <d v="2014-10-02T13:00:00"/>
    <s v="FOX"/>
    <n v="70610"/>
    <n v="2"/>
    <n v="2"/>
    <n v="2"/>
    <n v="2"/>
    <n v="22"/>
    <n v="21"/>
    <n v="6"/>
    <n v="7"/>
    <n v="12"/>
    <n v="13"/>
    <n v="1"/>
    <n v="0"/>
    <n v="1"/>
    <n v="0"/>
    <n v="370"/>
    <n v="408"/>
    <n v="194"/>
    <n v="304"/>
    <n v="16"/>
    <n v="25"/>
    <n v="26"/>
    <n v="37"/>
    <n v="176"/>
    <n v="104"/>
    <n v="36"/>
    <n v="23"/>
    <n v="2"/>
    <n v="9"/>
    <n v="15"/>
    <n v="112"/>
    <n v="97"/>
    <n v="1"/>
    <n v="1"/>
    <n v="2"/>
    <n v="0"/>
    <n v="0"/>
    <n v="1"/>
    <n v="1"/>
    <n v="1723"/>
    <n v="1877"/>
    <n v="10"/>
    <n v="7"/>
    <n v="0"/>
    <n v="10"/>
    <m/>
    <n v="0"/>
    <n v="7"/>
    <n v="3"/>
    <n v="14"/>
    <m/>
  </r>
  <r>
    <n v="281005015"/>
    <n v="5"/>
    <n v="2008"/>
    <d v="2008-10-05T00:00:00"/>
    <s v="SUN"/>
    <s v="SD"/>
    <s v="MIA"/>
    <s v="MIAvSD"/>
    <x v="0"/>
    <n v="10"/>
    <n v="17"/>
    <n v="7"/>
    <s v="Sun Life Stadium, Miami, FL"/>
    <d v="2014-10-02T13:00:00"/>
    <s v="CBS"/>
    <n v="65063"/>
    <n v="2"/>
    <n v="2"/>
    <n v="1"/>
    <n v="2"/>
    <n v="10"/>
    <n v="23"/>
    <n v="3"/>
    <n v="7"/>
    <n v="12"/>
    <n v="14"/>
    <n v="0"/>
    <n v="1"/>
    <n v="1"/>
    <n v="1"/>
    <n v="202"/>
    <n v="390"/>
    <n v="142"/>
    <n v="223"/>
    <n v="13"/>
    <n v="22"/>
    <n v="28"/>
    <n v="29"/>
    <n v="60"/>
    <n v="167"/>
    <n v="19"/>
    <n v="40"/>
    <n v="4"/>
    <n v="1"/>
    <n v="46"/>
    <n v="51"/>
    <n v="5"/>
    <n v="0"/>
    <n v="1"/>
    <n v="1"/>
    <n v="0"/>
    <n v="1"/>
    <n v="0"/>
    <n v="0"/>
    <n v="1399"/>
    <n v="2201"/>
    <n v="3"/>
    <n v="0"/>
    <n v="7"/>
    <n v="0"/>
    <m/>
    <n v="3"/>
    <n v="14"/>
    <n v="0"/>
    <n v="0"/>
    <m/>
  </r>
  <r>
    <n v="281005019"/>
    <n v="5"/>
    <n v="2008"/>
    <d v="2008-10-05T00:00:00"/>
    <s v="SUN"/>
    <s v="SEA"/>
    <s v="NYG"/>
    <s v="NYGvSEA"/>
    <x v="0"/>
    <n v="6"/>
    <n v="44"/>
    <n v="38"/>
    <s v="Giants Stadium, East Rutherford, NJ"/>
    <d v="2014-10-02T13:00:00"/>
    <s v="FOX"/>
    <n v="79529"/>
    <n v="1"/>
    <n v="2"/>
    <n v="3"/>
    <n v="0"/>
    <n v="13"/>
    <n v="27"/>
    <n v="1"/>
    <n v="3"/>
    <n v="11"/>
    <n v="8"/>
    <n v="0"/>
    <n v="0"/>
    <n v="0"/>
    <n v="0"/>
    <n v="187"/>
    <n v="523"/>
    <n v="113"/>
    <n v="269"/>
    <n v="14"/>
    <n v="20"/>
    <n v="27"/>
    <n v="26"/>
    <n v="74"/>
    <n v="254"/>
    <n v="22"/>
    <n v="36"/>
    <n v="2"/>
    <n v="5"/>
    <n v="29"/>
    <n v="85"/>
    <n v="56"/>
    <n v="1"/>
    <n v="0"/>
    <n v="1"/>
    <n v="0"/>
    <n v="0"/>
    <n v="1"/>
    <n v="0"/>
    <n v="1412"/>
    <n v="2188"/>
    <n v="3"/>
    <n v="3"/>
    <n v="0"/>
    <n v="0"/>
    <m/>
    <n v="14"/>
    <n v="13"/>
    <n v="10"/>
    <n v="7"/>
    <m/>
  </r>
  <r>
    <n v="281005021"/>
    <n v="5"/>
    <n v="2008"/>
    <d v="2008-10-05T00:00:00"/>
    <s v="SUN"/>
    <s v="WSH"/>
    <s v="PHI"/>
    <s v="PHIvWSH"/>
    <x v="0"/>
    <n v="23"/>
    <n v="17"/>
    <n v="6"/>
    <s v="Lincoln Financial Field, Philadelphia, PA"/>
    <d v="2014-10-02T13:00:00"/>
    <s v="FOX"/>
    <n v="69144"/>
    <n v="3"/>
    <n v="1"/>
    <n v="2"/>
    <n v="2"/>
    <n v="22"/>
    <n v="14"/>
    <n v="11"/>
    <n v="5"/>
    <n v="19"/>
    <n v="12"/>
    <n v="1"/>
    <n v="0"/>
    <n v="1"/>
    <n v="0"/>
    <n v="388"/>
    <n v="254"/>
    <n v="185"/>
    <n v="196"/>
    <n v="17"/>
    <n v="17"/>
    <n v="30"/>
    <n v="29"/>
    <n v="203"/>
    <n v="58"/>
    <n v="44"/>
    <n v="18"/>
    <n v="3"/>
    <n v="4"/>
    <n v="24"/>
    <n v="57"/>
    <n v="33"/>
    <n v="0"/>
    <n v="0"/>
    <n v="0"/>
    <n v="0"/>
    <n v="0"/>
    <n v="0"/>
    <n v="0"/>
    <n v="2085"/>
    <n v="1515"/>
    <n v="0"/>
    <n v="9"/>
    <n v="7"/>
    <n v="7"/>
    <m/>
    <n v="14"/>
    <n v="0"/>
    <n v="0"/>
    <n v="3"/>
    <m/>
  </r>
  <r>
    <n v="281005022"/>
    <n v="5"/>
    <n v="2008"/>
    <d v="2008-10-05T00:00:00"/>
    <s v="SUN"/>
    <s v="BUF"/>
    <s v="ARI"/>
    <s v="ARIvBUF"/>
    <x v="0"/>
    <n v="17"/>
    <n v="41"/>
    <n v="24"/>
    <s v="U of Phoenix Stadium, Glendale, AZ"/>
    <d v="2014-10-02T16:15:00"/>
    <s v="CBS"/>
    <n v="63830"/>
    <n v="4"/>
    <n v="0"/>
    <n v="2"/>
    <n v="2"/>
    <n v="13"/>
    <n v="28"/>
    <n v="5"/>
    <n v="9"/>
    <n v="9"/>
    <n v="15"/>
    <n v="0"/>
    <n v="1"/>
    <n v="1"/>
    <n v="2"/>
    <n v="287"/>
    <n v="373"/>
    <n v="203"/>
    <n v="250"/>
    <n v="18"/>
    <n v="33"/>
    <n v="24"/>
    <n v="42"/>
    <n v="84"/>
    <n v="123"/>
    <n v="17"/>
    <n v="34"/>
    <n v="6"/>
    <n v="4"/>
    <n v="36"/>
    <n v="56"/>
    <n v="20"/>
    <n v="4"/>
    <n v="0"/>
    <n v="4"/>
    <n v="3"/>
    <n v="0"/>
    <n v="1"/>
    <n v="0"/>
    <n v="1424"/>
    <n v="2176"/>
    <n v="0"/>
    <n v="14"/>
    <n v="3"/>
    <n v="0"/>
    <m/>
    <n v="7"/>
    <n v="17"/>
    <n v="7"/>
    <n v="10"/>
    <m/>
  </r>
  <r>
    <n v="281005025"/>
    <n v="5"/>
    <n v="2008"/>
    <d v="2008-10-05T00:00:00"/>
    <s v="SUN"/>
    <s v="NE"/>
    <s v="SF"/>
    <s v="NEvSF"/>
    <x v="0"/>
    <n v="30"/>
    <n v="21"/>
    <n v="9"/>
    <s v="Candlestick Park, San Francisco, CA"/>
    <d v="2014-10-02T16:15:00"/>
    <s v="CBS"/>
    <n v="67650"/>
    <n v="2"/>
    <n v="1"/>
    <n v="2"/>
    <n v="2"/>
    <n v="25"/>
    <n v="12"/>
    <n v="8"/>
    <n v="1"/>
    <n v="17"/>
    <n v="9"/>
    <n v="1"/>
    <n v="0"/>
    <n v="1"/>
    <n v="2"/>
    <n v="377"/>
    <n v="199"/>
    <n v="233"/>
    <n v="122"/>
    <n v="22"/>
    <n v="14"/>
    <n v="32"/>
    <n v="29"/>
    <n v="144"/>
    <n v="77"/>
    <n v="43"/>
    <n v="18"/>
    <n v="4"/>
    <n v="6"/>
    <n v="56"/>
    <n v="93"/>
    <n v="37"/>
    <n v="2"/>
    <n v="3"/>
    <n v="5"/>
    <n v="0"/>
    <n v="0"/>
    <n v="2"/>
    <n v="3"/>
    <n v="2392"/>
    <n v="1208"/>
    <n v="7"/>
    <n v="10"/>
    <n v="7"/>
    <n v="6"/>
    <m/>
    <n v="14"/>
    <n v="0"/>
    <n v="0"/>
    <n v="7"/>
    <m/>
  </r>
  <r>
    <n v="281005029"/>
    <n v="5"/>
    <n v="2008"/>
    <d v="2008-10-05T00:00:00"/>
    <s v="SUN"/>
    <s v="KC"/>
    <s v="CAR"/>
    <s v="CARvKC"/>
    <x v="0"/>
    <n v="0"/>
    <n v="34"/>
    <n v="34"/>
    <s v="Bank of America Stadium, Charlotte, NC"/>
    <d v="2014-10-02T13:00:00"/>
    <s v="CBS"/>
    <n v="72319"/>
    <n v="1"/>
    <n v="3"/>
    <n v="3"/>
    <n v="1"/>
    <n v="8"/>
    <n v="20"/>
    <n v="4"/>
    <n v="10"/>
    <n v="13"/>
    <n v="18"/>
    <n v="0"/>
    <n v="1"/>
    <n v="2"/>
    <n v="2"/>
    <n v="127"/>
    <n v="441"/>
    <n v="92"/>
    <n v="236"/>
    <n v="15"/>
    <n v="14"/>
    <n v="31"/>
    <n v="22"/>
    <n v="35"/>
    <n v="205"/>
    <n v="17"/>
    <n v="48"/>
    <n v="4"/>
    <n v="8"/>
    <n v="35"/>
    <n v="91"/>
    <n v="56"/>
    <n v="3"/>
    <n v="2"/>
    <n v="5"/>
    <n v="1"/>
    <n v="1"/>
    <n v="2"/>
    <n v="1"/>
    <n v="1266"/>
    <n v="2334"/>
    <n v="0"/>
    <n v="0"/>
    <n v="0"/>
    <n v="0"/>
    <m/>
    <n v="7"/>
    <n v="14"/>
    <n v="10"/>
    <n v="3"/>
    <m/>
  </r>
  <r>
    <n v="281005030"/>
    <n v="5"/>
    <n v="2008"/>
    <d v="2008-10-05T00:00:00"/>
    <s v="SUN"/>
    <s v="PIT"/>
    <s v="JAX"/>
    <s v="JAXvPIT"/>
    <x v="0"/>
    <n v="26"/>
    <n v="21"/>
    <n v="5"/>
    <s v="EverBank Field, Jacksonville, FL"/>
    <d v="2014-10-02T20:15:00"/>
    <s v="NBC"/>
    <n v="65908"/>
    <n v="3"/>
    <n v="1"/>
    <n v="2"/>
    <n v="2"/>
    <n v="28"/>
    <n v="14"/>
    <n v="7"/>
    <n v="3"/>
    <n v="15"/>
    <n v="13"/>
    <n v="0"/>
    <n v="2"/>
    <n v="0"/>
    <n v="4"/>
    <n v="415"/>
    <n v="213"/>
    <n v="286"/>
    <n v="175"/>
    <n v="26"/>
    <n v="18"/>
    <n v="41"/>
    <n v="32"/>
    <n v="129"/>
    <n v="38"/>
    <n v="26"/>
    <n v="19"/>
    <n v="10"/>
    <n v="8"/>
    <n v="129"/>
    <n v="218"/>
    <n v="89"/>
    <n v="1"/>
    <n v="0"/>
    <n v="1"/>
    <n v="0"/>
    <n v="0"/>
    <n v="1"/>
    <n v="0"/>
    <n v="2003"/>
    <n v="1597"/>
    <n v="7"/>
    <n v="13"/>
    <n v="0"/>
    <n v="6"/>
    <m/>
    <n v="14"/>
    <n v="0"/>
    <n v="0"/>
    <n v="7"/>
    <m/>
  </r>
  <r>
    <n v="281005033"/>
    <n v="5"/>
    <n v="2008"/>
    <d v="2008-10-05T00:00:00"/>
    <s v="SUN"/>
    <s v="TEN"/>
    <s v="BAL"/>
    <s v="BALvTEN"/>
    <x v="0"/>
    <n v="13"/>
    <n v="10"/>
    <n v="3"/>
    <s v="M&amp;T Bank Stadium, Baltimore, MD"/>
    <d v="2014-10-02T13:00:00"/>
    <s v="CBS"/>
    <n v="71131"/>
    <n v="4"/>
    <n v="0"/>
    <n v="2"/>
    <n v="1"/>
    <n v="14"/>
    <n v="22"/>
    <n v="6"/>
    <n v="7"/>
    <n v="13"/>
    <n v="14"/>
    <n v="0"/>
    <n v="0"/>
    <n v="0"/>
    <n v="0"/>
    <n v="210"/>
    <n v="285"/>
    <n v="163"/>
    <n v="153"/>
    <n v="17"/>
    <n v="18"/>
    <n v="32"/>
    <n v="27"/>
    <n v="47"/>
    <n v="132"/>
    <n v="22"/>
    <n v="38"/>
    <n v="10"/>
    <n v="11"/>
    <n v="78"/>
    <n v="169"/>
    <n v="91"/>
    <n v="2"/>
    <n v="2"/>
    <n v="4"/>
    <n v="0"/>
    <n v="0"/>
    <n v="2"/>
    <n v="2"/>
    <n v="1532"/>
    <n v="2068"/>
    <n v="0"/>
    <n v="3"/>
    <n v="0"/>
    <n v="10"/>
    <m/>
    <n v="3"/>
    <n v="0"/>
    <n v="7"/>
    <n v="0"/>
    <m/>
  </r>
  <r>
    <n v="281005034"/>
    <n v="5"/>
    <n v="2008"/>
    <d v="2008-10-05T00:00:00"/>
    <s v="SUN"/>
    <s v="IND"/>
    <s v="HOU"/>
    <s v="HOUvIND"/>
    <x v="0"/>
    <n v="31"/>
    <n v="27"/>
    <n v="4"/>
    <s v="Reliant Stadium, Houston, TX"/>
    <d v="2014-10-02T13:00:00"/>
    <s v="CBS"/>
    <n v="70118"/>
    <n v="1"/>
    <n v="2"/>
    <n v="0"/>
    <n v="3"/>
    <n v="18"/>
    <n v="23"/>
    <n v="3"/>
    <n v="6"/>
    <n v="12"/>
    <n v="13"/>
    <n v="3"/>
    <n v="0"/>
    <n v="3"/>
    <n v="0"/>
    <n v="314"/>
    <n v="391"/>
    <n v="235"/>
    <n v="235"/>
    <n v="25"/>
    <n v="21"/>
    <n v="34"/>
    <n v="33"/>
    <n v="79"/>
    <n v="156"/>
    <n v="22"/>
    <n v="32"/>
    <n v="6"/>
    <n v="1"/>
    <n v="31"/>
    <n v="36"/>
    <n v="5"/>
    <n v="1"/>
    <n v="3"/>
    <n v="4"/>
    <n v="0"/>
    <n v="2"/>
    <n v="1"/>
    <n v="1"/>
    <n v="1719"/>
    <n v="1881"/>
    <n v="10"/>
    <n v="0"/>
    <n v="0"/>
    <n v="21"/>
    <m/>
    <n v="0"/>
    <n v="17"/>
    <n v="3"/>
    <n v="7"/>
    <m/>
  </r>
  <r>
    <n v="281006018"/>
    <n v="5"/>
    <n v="2008"/>
    <d v="2008-10-06T00:00:00"/>
    <s v="MON"/>
    <s v="MIN"/>
    <s v="NO"/>
    <s v="MINvNO"/>
    <x v="0"/>
    <n v="30"/>
    <n v="27"/>
    <n v="3"/>
    <s v="Mercedes-Benz Superdome, New Orleans, LA"/>
    <d v="2014-10-02T20:30:00"/>
    <s v="ESPN"/>
    <n v="70015"/>
    <n v="1"/>
    <n v="3"/>
    <n v="2"/>
    <n v="2"/>
    <n v="16"/>
    <n v="17"/>
    <n v="5"/>
    <n v="7"/>
    <n v="15"/>
    <n v="15"/>
    <n v="0"/>
    <n v="1"/>
    <n v="0"/>
    <n v="1"/>
    <n v="270"/>
    <n v="375"/>
    <n v="226"/>
    <n v="320"/>
    <n v="20"/>
    <n v="26"/>
    <n v="37"/>
    <n v="46"/>
    <n v="44"/>
    <n v="55"/>
    <n v="26"/>
    <n v="22"/>
    <n v="7"/>
    <n v="11"/>
    <n v="60"/>
    <n v="162"/>
    <n v="102"/>
    <n v="0"/>
    <n v="4"/>
    <n v="4"/>
    <n v="0"/>
    <n v="2"/>
    <n v="0"/>
    <n v="2"/>
    <n v="1671"/>
    <n v="1929"/>
    <n v="10"/>
    <n v="10"/>
    <n v="0"/>
    <n v="10"/>
    <m/>
    <n v="10"/>
    <n v="0"/>
    <n v="7"/>
    <n v="10"/>
    <m/>
  </r>
  <r>
    <n v="281012001"/>
    <n v="6"/>
    <n v="2008"/>
    <d v="2008-10-12T00:00:00"/>
    <s v="SUN"/>
    <s v="CHI"/>
    <s v="ATL"/>
    <s v="ATLvCHI"/>
    <x v="0"/>
    <n v="20"/>
    <n v="22"/>
    <n v="2"/>
    <s v="Georgia Dome, Atlanta, GA"/>
    <d v="2014-10-02T13:00:00"/>
    <s v="FOX"/>
    <n v="64096"/>
    <n v="3"/>
    <n v="2"/>
    <n v="3"/>
    <n v="2"/>
    <n v="22"/>
    <n v="18"/>
    <n v="9"/>
    <n v="6"/>
    <n v="16"/>
    <n v="14"/>
    <n v="1"/>
    <n v="0"/>
    <n v="2"/>
    <n v="0"/>
    <n v="361"/>
    <n v="376"/>
    <n v="282"/>
    <n v="301"/>
    <n v="26"/>
    <n v="22"/>
    <n v="43"/>
    <n v="30"/>
    <n v="79"/>
    <n v="75"/>
    <n v="23"/>
    <n v="30"/>
    <n v="6"/>
    <n v="6"/>
    <n v="57"/>
    <n v="103"/>
    <n v="46"/>
    <n v="1"/>
    <n v="1"/>
    <n v="2"/>
    <n v="1"/>
    <n v="1"/>
    <n v="0"/>
    <n v="0"/>
    <n v="1750"/>
    <n v="1850"/>
    <n v="0"/>
    <n v="3"/>
    <n v="7"/>
    <n v="10"/>
    <m/>
    <n v="6"/>
    <n v="3"/>
    <n v="3"/>
    <n v="10"/>
    <m/>
  </r>
  <r>
    <n v="281012007"/>
    <n v="6"/>
    <n v="2008"/>
    <d v="2008-10-12T00:00:00"/>
    <s v="SUN"/>
    <s v="JAX"/>
    <s v="DEN"/>
    <s v="DENvJAX"/>
    <x v="0"/>
    <n v="24"/>
    <n v="17"/>
    <n v="7"/>
    <s v="Sports Authority Field at Mile High, Denver, CO"/>
    <d v="2014-10-02T16:05:00"/>
    <s v="CBS"/>
    <n v="75674"/>
    <n v="2"/>
    <n v="3"/>
    <n v="4"/>
    <n v="1"/>
    <n v="26"/>
    <n v="19"/>
    <n v="5"/>
    <n v="6"/>
    <n v="12"/>
    <n v="13"/>
    <n v="0"/>
    <n v="0"/>
    <n v="0"/>
    <n v="1"/>
    <n v="416"/>
    <n v="323"/>
    <n v="261"/>
    <n v="192"/>
    <n v="25"/>
    <n v="21"/>
    <n v="34"/>
    <n v="37"/>
    <n v="155"/>
    <n v="131"/>
    <n v="34"/>
    <n v="23"/>
    <n v="6"/>
    <n v="4"/>
    <n v="45"/>
    <n v="97"/>
    <n v="52"/>
    <n v="2"/>
    <n v="3"/>
    <n v="5"/>
    <n v="2"/>
    <n v="2"/>
    <n v="0"/>
    <n v="1"/>
    <n v="2015"/>
    <n v="1585"/>
    <n v="3"/>
    <n v="7"/>
    <n v="14"/>
    <n v="0"/>
    <m/>
    <n v="7"/>
    <n v="0"/>
    <n v="3"/>
    <n v="7"/>
    <m/>
  </r>
  <r>
    <n v="281012011"/>
    <n v="6"/>
    <n v="2008"/>
    <d v="2008-10-12T00:00:00"/>
    <s v="SUN"/>
    <s v="BAL"/>
    <s v="IND"/>
    <s v="BALvIND"/>
    <x v="0"/>
    <n v="3"/>
    <n v="31"/>
    <n v="28"/>
    <s v="Lucas Oil Stadium, Indianapolis, IN"/>
    <d v="2014-10-02T13:00:00"/>
    <s v="CBS"/>
    <n v="66153"/>
    <n v="2"/>
    <n v="2"/>
    <n v="2"/>
    <n v="2"/>
    <n v="16"/>
    <n v="17"/>
    <n v="3"/>
    <n v="7"/>
    <n v="11"/>
    <n v="14"/>
    <n v="1"/>
    <n v="0"/>
    <n v="1"/>
    <n v="0"/>
    <n v="260"/>
    <n v="334"/>
    <n v="209"/>
    <n v="258"/>
    <n v="28"/>
    <n v="19"/>
    <n v="38"/>
    <n v="28"/>
    <n v="51"/>
    <n v="76"/>
    <n v="19"/>
    <n v="30"/>
    <n v="4"/>
    <n v="11"/>
    <n v="33"/>
    <n v="117"/>
    <n v="84"/>
    <n v="5"/>
    <n v="0"/>
    <n v="5"/>
    <n v="2"/>
    <n v="0"/>
    <n v="3"/>
    <n v="0"/>
    <n v="1676"/>
    <n v="1924"/>
    <n v="0"/>
    <n v="0"/>
    <n v="3"/>
    <n v="0"/>
    <m/>
    <n v="17"/>
    <n v="7"/>
    <n v="7"/>
    <n v="0"/>
    <m/>
  </r>
  <r>
    <n v="281012016"/>
    <n v="6"/>
    <n v="2008"/>
    <d v="2008-10-12T00:00:00"/>
    <s v="SUN"/>
    <s v="DET"/>
    <s v="MIN"/>
    <s v="DETvMIN"/>
    <x v="0"/>
    <n v="10"/>
    <n v="12"/>
    <n v="2"/>
    <s v="Mall of America Field, Minneapolis, MN"/>
    <d v="2014-10-02T13:00:00"/>
    <s v="FOX"/>
    <n v="62867"/>
    <n v="0"/>
    <n v="4"/>
    <n v="2"/>
    <n v="3"/>
    <n v="8"/>
    <n v="18"/>
    <n v="2"/>
    <n v="3"/>
    <n v="13"/>
    <n v="15"/>
    <n v="0"/>
    <n v="0"/>
    <n v="0"/>
    <n v="0"/>
    <n v="212"/>
    <n v="392"/>
    <n v="112"/>
    <n v="257"/>
    <n v="12"/>
    <n v="18"/>
    <n v="21"/>
    <n v="33"/>
    <n v="100"/>
    <n v="135"/>
    <n v="24"/>
    <n v="31"/>
    <n v="5"/>
    <n v="7"/>
    <n v="96"/>
    <n v="195"/>
    <n v="99"/>
    <n v="1"/>
    <n v="3"/>
    <n v="4"/>
    <n v="1"/>
    <n v="2"/>
    <n v="0"/>
    <n v="1"/>
    <n v="1648"/>
    <n v="1952"/>
    <n v="0"/>
    <n v="3"/>
    <n v="7"/>
    <n v="0"/>
    <m/>
    <n v="2"/>
    <n v="0"/>
    <n v="7"/>
    <n v="3"/>
    <m/>
  </r>
  <r>
    <n v="281012018"/>
    <n v="6"/>
    <n v="2008"/>
    <d v="2008-10-12T00:00:00"/>
    <s v="SUN"/>
    <s v="OAK"/>
    <s v="NO"/>
    <s v="NOvOAK"/>
    <x v="0"/>
    <n v="3"/>
    <n v="34"/>
    <n v="31"/>
    <s v="Mercedes-Benz Superdome, New Orleans, LA"/>
    <d v="2014-10-02T13:00:00"/>
    <s v="CBS"/>
    <n v="70068"/>
    <n v="1"/>
    <n v="3"/>
    <n v="2"/>
    <n v="3"/>
    <n v="12"/>
    <n v="23"/>
    <n v="6"/>
    <n v="9"/>
    <n v="16"/>
    <n v="14"/>
    <n v="0"/>
    <n v="0"/>
    <n v="1"/>
    <n v="0"/>
    <n v="226"/>
    <n v="441"/>
    <n v="141"/>
    <n v="319"/>
    <n v="13"/>
    <n v="26"/>
    <n v="35"/>
    <n v="30"/>
    <n v="85"/>
    <n v="122"/>
    <n v="22"/>
    <n v="33"/>
    <n v="5"/>
    <n v="3"/>
    <n v="26"/>
    <n v="56"/>
    <n v="30"/>
    <n v="2"/>
    <n v="0"/>
    <n v="2"/>
    <n v="1"/>
    <n v="0"/>
    <n v="1"/>
    <n v="0"/>
    <n v="1428"/>
    <n v="2172"/>
    <n v="3"/>
    <n v="0"/>
    <n v="0"/>
    <n v="0"/>
    <m/>
    <n v="0"/>
    <n v="10"/>
    <n v="14"/>
    <n v="10"/>
    <m/>
  </r>
  <r>
    <n v="281012020"/>
    <n v="6"/>
    <n v="2008"/>
    <d v="2008-10-12T00:00:00"/>
    <s v="SUN"/>
    <s v="CIN"/>
    <s v="NYJ"/>
    <s v="CINvNYJ"/>
    <x v="0"/>
    <n v="14"/>
    <n v="26"/>
    <n v="12"/>
    <s v="Giants Stadium, East Rutherford, NJ"/>
    <d v="2014-10-02T13:00:00"/>
    <s v="CBS"/>
    <n v="78161"/>
    <n v="0"/>
    <n v="5"/>
    <n v="2"/>
    <n v="2"/>
    <n v="13"/>
    <n v="19"/>
    <n v="5"/>
    <n v="7"/>
    <n v="15"/>
    <n v="14"/>
    <n v="2"/>
    <n v="1"/>
    <n v="2"/>
    <n v="1"/>
    <n v="171"/>
    <n v="252"/>
    <n v="128"/>
    <n v="166"/>
    <n v="20"/>
    <n v="25"/>
    <n v="33"/>
    <n v="33"/>
    <n v="43"/>
    <n v="86"/>
    <n v="21"/>
    <n v="27"/>
    <n v="4"/>
    <n v="4"/>
    <n v="23"/>
    <n v="48"/>
    <n v="25"/>
    <n v="1"/>
    <n v="3"/>
    <n v="4"/>
    <n v="1"/>
    <n v="1"/>
    <n v="0"/>
    <n v="2"/>
    <n v="1482"/>
    <n v="2118"/>
    <n v="7"/>
    <n v="7"/>
    <n v="0"/>
    <n v="0"/>
    <m/>
    <n v="7"/>
    <n v="10"/>
    <n v="3"/>
    <n v="6"/>
    <m/>
  </r>
  <r>
    <n v="281012022"/>
    <n v="6"/>
    <n v="2008"/>
    <d v="2008-10-12T00:00:00"/>
    <s v="SUN"/>
    <s v="DAL"/>
    <s v="ARI"/>
    <s v="ARIvDAL"/>
    <x v="0"/>
    <n v="24"/>
    <n v="30"/>
    <n v="6"/>
    <s v="U of Phoenix Stadium, Glendale, AZ"/>
    <d v="2014-10-02T16:15:00"/>
    <s v="FOX"/>
    <n v="64389"/>
    <n v="4"/>
    <n v="1"/>
    <n v="3"/>
    <n v="2"/>
    <n v="15"/>
    <n v="14"/>
    <n v="6"/>
    <n v="5"/>
    <n v="15"/>
    <n v="12"/>
    <n v="0"/>
    <n v="0"/>
    <n v="0"/>
    <n v="0"/>
    <n v="374"/>
    <n v="276"/>
    <n v="301"/>
    <n v="226"/>
    <n v="24"/>
    <n v="22"/>
    <n v="38"/>
    <n v="30"/>
    <n v="73"/>
    <n v="50"/>
    <n v="22"/>
    <n v="19"/>
    <n v="12"/>
    <n v="12"/>
    <n v="93"/>
    <n v="163"/>
    <n v="70"/>
    <n v="1"/>
    <n v="3"/>
    <n v="4"/>
    <n v="1"/>
    <n v="2"/>
    <n v="0"/>
    <n v="1"/>
    <n v="1995"/>
    <n v="1665"/>
    <n v="0"/>
    <n v="7"/>
    <n v="7"/>
    <n v="10"/>
    <n v="0"/>
    <n v="7"/>
    <n v="0"/>
    <n v="7"/>
    <n v="10"/>
    <n v="6"/>
  </r>
  <r>
    <n v="281012024"/>
    <n v="6"/>
    <n v="2008"/>
    <d v="2008-10-12T00:00:00"/>
    <s v="SUN"/>
    <s v="NE"/>
    <s v="SD"/>
    <s v="NEvSD"/>
    <x v="0"/>
    <n v="10"/>
    <n v="30"/>
    <n v="20"/>
    <s v="Qualcomm Stadium, San Diego, CA"/>
    <d v="2014-10-02T20:15:00"/>
    <s v="NBC"/>
    <n v="68704"/>
    <n v="3"/>
    <n v="1"/>
    <n v="2"/>
    <n v="3"/>
    <n v="18"/>
    <n v="19"/>
    <n v="5"/>
    <n v="3"/>
    <n v="14"/>
    <n v="10"/>
    <n v="0"/>
    <n v="0"/>
    <n v="1"/>
    <n v="0"/>
    <n v="299"/>
    <n v="404"/>
    <n v="193"/>
    <n v="306"/>
    <n v="22"/>
    <n v="18"/>
    <n v="38"/>
    <n v="27"/>
    <n v="106"/>
    <n v="98"/>
    <n v="26"/>
    <n v="28"/>
    <n v="6"/>
    <n v="3"/>
    <n v="73"/>
    <n v="93"/>
    <n v="20"/>
    <n v="1"/>
    <n v="1"/>
    <n v="2"/>
    <n v="0"/>
    <n v="1"/>
    <n v="1"/>
    <n v="0"/>
    <n v="1894"/>
    <n v="1706"/>
    <n v="0"/>
    <n v="3"/>
    <n v="0"/>
    <n v="7"/>
    <m/>
    <n v="10"/>
    <n v="7"/>
    <n v="10"/>
    <n v="3"/>
    <m/>
  </r>
  <r>
    <n v="281012025"/>
    <n v="6"/>
    <n v="2008"/>
    <d v="2008-10-12T00:00:00"/>
    <s v="SUN"/>
    <s v="PHI"/>
    <s v="SF"/>
    <s v="PHIvSF"/>
    <x v="0"/>
    <n v="40"/>
    <n v="26"/>
    <n v="14"/>
    <s v="Candlestick Park, San Francisco, CA"/>
    <d v="2014-10-02T16:15:00"/>
    <s v="FOX"/>
    <n v="67640"/>
    <n v="2"/>
    <n v="3"/>
    <n v="2"/>
    <n v="3"/>
    <n v="21"/>
    <n v="14"/>
    <n v="6"/>
    <n v="2"/>
    <n v="12"/>
    <n v="12"/>
    <n v="0"/>
    <n v="1"/>
    <n v="0"/>
    <n v="1"/>
    <n v="383"/>
    <n v="306"/>
    <n v="280"/>
    <n v="175"/>
    <n v="23"/>
    <n v="17"/>
    <n v="36"/>
    <n v="30"/>
    <n v="103"/>
    <n v="131"/>
    <n v="21"/>
    <n v="27"/>
    <n v="2"/>
    <n v="10"/>
    <n v="10"/>
    <n v="68"/>
    <n v="58"/>
    <n v="1"/>
    <n v="3"/>
    <n v="4"/>
    <n v="0"/>
    <n v="1"/>
    <n v="1"/>
    <n v="2"/>
    <n v="1601"/>
    <n v="1999"/>
    <n v="7"/>
    <n v="10"/>
    <n v="0"/>
    <n v="23"/>
    <m/>
    <n v="6"/>
    <n v="10"/>
    <n v="10"/>
    <n v="0"/>
    <m/>
  </r>
  <r>
    <n v="281012026"/>
    <n v="6"/>
    <n v="2008"/>
    <d v="2008-10-12T00:00:00"/>
    <s v="SUN"/>
    <s v="GB"/>
    <s v="SEA"/>
    <s v="GBvSEA"/>
    <x v="0"/>
    <n v="27"/>
    <n v="17"/>
    <n v="10"/>
    <s v="CenturyLink Field, Seattle, WA"/>
    <d v="2014-10-02T16:15:00"/>
    <s v="FOX"/>
    <n v="68302"/>
    <n v="2"/>
    <n v="3"/>
    <n v="1"/>
    <n v="3"/>
    <n v="20"/>
    <n v="13"/>
    <n v="10"/>
    <n v="4"/>
    <n v="18"/>
    <n v="11"/>
    <n v="0"/>
    <n v="1"/>
    <n v="0"/>
    <n v="1"/>
    <n v="313"/>
    <n v="177"/>
    <n v="200"/>
    <n v="64"/>
    <n v="21"/>
    <n v="12"/>
    <n v="30"/>
    <n v="23"/>
    <n v="113"/>
    <n v="113"/>
    <n v="39"/>
    <n v="23"/>
    <n v="5"/>
    <n v="6"/>
    <n v="45"/>
    <n v="95"/>
    <n v="50"/>
    <n v="1"/>
    <n v="2"/>
    <n v="3"/>
    <n v="1"/>
    <n v="0"/>
    <n v="0"/>
    <n v="2"/>
    <n v="2246"/>
    <n v="1354"/>
    <n v="3"/>
    <n v="7"/>
    <n v="7"/>
    <n v="10"/>
    <m/>
    <n v="0"/>
    <n v="10"/>
    <n v="0"/>
    <n v="7"/>
    <m/>
  </r>
  <r>
    <n v="281012027"/>
    <n v="6"/>
    <n v="2008"/>
    <d v="2008-10-12T00:00:00"/>
    <s v="SUN"/>
    <s v="CAR"/>
    <s v="TB"/>
    <s v="CARvTB"/>
    <x v="0"/>
    <n v="3"/>
    <n v="27"/>
    <n v="24"/>
    <s v="Raymond James Stadium, Tampa, FL"/>
    <d v="2014-10-02T13:00:00"/>
    <s v="FOX"/>
    <n v="64211"/>
    <n v="4"/>
    <n v="1"/>
    <n v="3"/>
    <n v="2"/>
    <n v="14"/>
    <n v="17"/>
    <n v="3"/>
    <n v="6"/>
    <n v="12"/>
    <n v="13"/>
    <n v="0"/>
    <n v="0"/>
    <n v="2"/>
    <n v="0"/>
    <n v="282"/>
    <n v="315"/>
    <n v="242"/>
    <n v="173"/>
    <n v="20"/>
    <n v="15"/>
    <n v="39"/>
    <n v="20"/>
    <n v="40"/>
    <n v="142"/>
    <n v="20"/>
    <n v="37"/>
    <n v="4"/>
    <n v="7"/>
    <n v="16"/>
    <n v="96"/>
    <n v="80"/>
    <n v="3"/>
    <n v="0"/>
    <n v="3"/>
    <n v="0"/>
    <n v="0"/>
    <n v="3"/>
    <n v="0"/>
    <n v="1518"/>
    <n v="2082"/>
    <n v="0"/>
    <n v="3"/>
    <n v="0"/>
    <n v="0"/>
    <m/>
    <n v="14"/>
    <n v="3"/>
    <n v="3"/>
    <n v="7"/>
    <m/>
  </r>
  <r>
    <n v="281012028"/>
    <n v="6"/>
    <n v="2008"/>
    <d v="2008-10-12T00:00:00"/>
    <s v="SUN"/>
    <s v="STL"/>
    <s v="WSH"/>
    <s v="STLvWSH"/>
    <x v="0"/>
    <n v="19"/>
    <n v="17"/>
    <n v="2"/>
    <s v="FedEx Field, Landover, MD"/>
    <d v="2014-10-02T13:00:00"/>
    <s v="FOX"/>
    <n v="90376"/>
    <n v="0"/>
    <n v="4"/>
    <n v="4"/>
    <n v="1"/>
    <n v="8"/>
    <n v="22"/>
    <n v="4"/>
    <n v="4"/>
    <n v="14"/>
    <n v="12"/>
    <n v="1"/>
    <n v="1"/>
    <n v="1"/>
    <n v="1"/>
    <n v="200"/>
    <n v="368"/>
    <n v="124"/>
    <n v="187"/>
    <n v="15"/>
    <n v="18"/>
    <n v="26"/>
    <n v="26"/>
    <n v="76"/>
    <n v="181"/>
    <n v="26"/>
    <n v="31"/>
    <n v="10"/>
    <n v="7"/>
    <n v="79"/>
    <n v="132"/>
    <n v="53"/>
    <n v="1"/>
    <n v="3"/>
    <n v="4"/>
    <n v="1"/>
    <n v="3"/>
    <n v="0"/>
    <n v="0"/>
    <n v="1740"/>
    <n v="1860"/>
    <n v="3"/>
    <n v="7"/>
    <n v="6"/>
    <n v="3"/>
    <m/>
    <n v="7"/>
    <n v="0"/>
    <n v="0"/>
    <n v="10"/>
    <m/>
  </r>
  <r>
    <n v="281012034"/>
    <n v="6"/>
    <n v="2008"/>
    <d v="2008-10-12T00:00:00"/>
    <s v="SUN"/>
    <s v="MIA"/>
    <s v="HOU"/>
    <s v="HOUvMIA"/>
    <x v="0"/>
    <n v="28"/>
    <n v="29"/>
    <n v="1"/>
    <s v="Reliant Stadium, Houston, TX"/>
    <d v="2014-10-02T13:00:00"/>
    <s v="CBS"/>
    <n v="70023"/>
    <n v="2"/>
    <n v="2"/>
    <n v="0"/>
    <n v="4"/>
    <n v="14"/>
    <n v="23"/>
    <n v="2"/>
    <n v="6"/>
    <n v="10"/>
    <n v="15"/>
    <n v="0"/>
    <n v="2"/>
    <n v="0"/>
    <n v="2"/>
    <n v="370"/>
    <n v="485"/>
    <n v="274"/>
    <n v="371"/>
    <n v="19"/>
    <n v="22"/>
    <n v="25"/>
    <n v="42"/>
    <n v="96"/>
    <n v="114"/>
    <n v="24"/>
    <n v="27"/>
    <n v="4"/>
    <n v="1"/>
    <n v="30"/>
    <n v="35"/>
    <n v="5"/>
    <n v="1"/>
    <n v="4"/>
    <n v="5"/>
    <n v="0"/>
    <n v="2"/>
    <n v="1"/>
    <n v="2"/>
    <n v="1663"/>
    <n v="1937"/>
    <n v="7"/>
    <n v="7"/>
    <n v="7"/>
    <n v="7"/>
    <m/>
    <n v="3"/>
    <n v="10"/>
    <n v="7"/>
    <n v="9"/>
    <m/>
  </r>
  <r>
    <n v="281013005"/>
    <n v="6"/>
    <n v="2008"/>
    <d v="2008-10-13T00:00:00"/>
    <s v="MON"/>
    <s v="NYG"/>
    <s v="CLE"/>
    <s v="CLEvNYG"/>
    <x v="0"/>
    <n v="14"/>
    <n v="35"/>
    <n v="21"/>
    <s v="Cleveland Browns Stadium, Cleveland, OH"/>
    <d v="2014-10-02T20:30:00"/>
    <s v="ESPN"/>
    <n v="73102"/>
    <n v="4"/>
    <n v="0"/>
    <n v="1"/>
    <n v="3"/>
    <n v="23"/>
    <n v="20"/>
    <n v="5"/>
    <n v="9"/>
    <n v="9"/>
    <n v="13"/>
    <n v="0"/>
    <n v="0"/>
    <n v="1"/>
    <n v="0"/>
    <n v="373"/>
    <n v="454"/>
    <n v="192"/>
    <n v="310"/>
    <n v="18"/>
    <n v="18"/>
    <n v="28"/>
    <n v="29"/>
    <n v="181"/>
    <n v="144"/>
    <n v="25"/>
    <n v="30"/>
    <n v="5"/>
    <n v="10"/>
    <n v="38"/>
    <n v="93"/>
    <n v="55"/>
    <n v="3"/>
    <n v="0"/>
    <n v="3"/>
    <n v="0"/>
    <n v="0"/>
    <n v="3"/>
    <n v="0"/>
    <n v="1655"/>
    <n v="1945"/>
    <n v="0"/>
    <n v="14"/>
    <n v="0"/>
    <n v="0"/>
    <m/>
    <n v="3"/>
    <n v="14"/>
    <n v="3"/>
    <n v="15"/>
    <m/>
  </r>
  <r>
    <n v="281019002"/>
    <n v="7"/>
    <n v="2008"/>
    <d v="2008-10-19T00:00:00"/>
    <s v="SUN"/>
    <s v="SD"/>
    <s v="BUF"/>
    <s v="BUFvSD"/>
    <x v="0"/>
    <n v="14"/>
    <n v="23"/>
    <n v="9"/>
    <s v="Ralph Wilson Stadium, Buffalo, NY"/>
    <d v="2014-10-02T13:00:00"/>
    <s v="CBS"/>
    <n v="71602"/>
    <n v="3"/>
    <n v="3"/>
    <n v="4"/>
    <n v="1"/>
    <n v="15"/>
    <n v="22"/>
    <n v="7"/>
    <n v="6"/>
    <n v="11"/>
    <n v="13"/>
    <n v="0"/>
    <n v="0"/>
    <n v="0"/>
    <n v="0"/>
    <n v="263"/>
    <n v="370"/>
    <n v="191"/>
    <n v="261"/>
    <n v="22"/>
    <n v="25"/>
    <n v="29"/>
    <n v="30"/>
    <n v="72"/>
    <n v="109"/>
    <n v="17"/>
    <n v="32"/>
    <n v="5"/>
    <n v="5"/>
    <n v="35"/>
    <n v="70"/>
    <n v="35"/>
    <n v="3"/>
    <n v="0"/>
    <n v="3"/>
    <n v="2"/>
    <n v="0"/>
    <n v="1"/>
    <n v="0"/>
    <n v="1471"/>
    <n v="2129"/>
    <n v="7"/>
    <n v="0"/>
    <n v="7"/>
    <n v="0"/>
    <m/>
    <n v="3"/>
    <n v="10"/>
    <n v="7"/>
    <n v="3"/>
    <m/>
  </r>
  <r>
    <n v="281019003"/>
    <n v="7"/>
    <n v="2008"/>
    <d v="2008-10-19T00:00:00"/>
    <s v="SUN"/>
    <s v="MIN"/>
    <s v="CHI"/>
    <s v="CHIvMIN"/>
    <x v="0"/>
    <n v="41"/>
    <n v="48"/>
    <n v="7"/>
    <s v="Soldier Field, Chicago, IL"/>
    <d v="2014-10-02T13:00:00"/>
    <s v="FOX"/>
    <n v="62235"/>
    <n v="3"/>
    <n v="3"/>
    <n v="3"/>
    <n v="3"/>
    <n v="28"/>
    <n v="20"/>
    <n v="4"/>
    <n v="2"/>
    <n v="12"/>
    <n v="9"/>
    <n v="3"/>
    <n v="0"/>
    <n v="4"/>
    <n v="0"/>
    <n v="439"/>
    <n v="327"/>
    <n v="284"/>
    <n v="274"/>
    <n v="25"/>
    <n v="21"/>
    <n v="40"/>
    <n v="32"/>
    <n v="155"/>
    <n v="53"/>
    <n v="32"/>
    <n v="22"/>
    <n v="8"/>
    <n v="5"/>
    <n v="50"/>
    <n v="95"/>
    <n v="45"/>
    <n v="5"/>
    <n v="1"/>
    <n v="6"/>
    <n v="1"/>
    <n v="1"/>
    <n v="4"/>
    <n v="0"/>
    <n v="2107"/>
    <n v="1493"/>
    <n v="14"/>
    <n v="10"/>
    <n v="7"/>
    <n v="10"/>
    <m/>
    <n v="14"/>
    <n v="13"/>
    <n v="14"/>
    <n v="7"/>
    <m/>
  </r>
  <r>
    <n v="281019004"/>
    <n v="7"/>
    <n v="2008"/>
    <d v="2008-10-19T00:00:00"/>
    <s v="SUN"/>
    <s v="PIT"/>
    <s v="CIN"/>
    <s v="CINvPIT"/>
    <x v="0"/>
    <n v="38"/>
    <n v="10"/>
    <n v="28"/>
    <s v="Paul Brown Stadium, Cincinnati, OH"/>
    <d v="2014-10-02T13:00:00"/>
    <s v="CBS"/>
    <n v="65860"/>
    <n v="4"/>
    <n v="1"/>
    <n v="0"/>
    <n v="6"/>
    <n v="20"/>
    <n v="16"/>
    <n v="6"/>
    <n v="4"/>
    <n v="12"/>
    <n v="16"/>
    <n v="0"/>
    <n v="2"/>
    <n v="0"/>
    <n v="2"/>
    <n v="375"/>
    <n v="212"/>
    <n v="250"/>
    <n v="128"/>
    <n v="20"/>
    <n v="24"/>
    <n v="31"/>
    <n v="39"/>
    <n v="125"/>
    <n v="84"/>
    <n v="27"/>
    <n v="22"/>
    <n v="3"/>
    <n v="4"/>
    <n v="15"/>
    <n v="70"/>
    <n v="55"/>
    <n v="0"/>
    <n v="1"/>
    <n v="1"/>
    <n v="0"/>
    <n v="1"/>
    <n v="0"/>
    <n v="0"/>
    <n v="1835"/>
    <n v="1765"/>
    <n v="10"/>
    <n v="0"/>
    <n v="7"/>
    <n v="21"/>
    <m/>
    <n v="0"/>
    <n v="7"/>
    <n v="3"/>
    <n v="0"/>
    <m/>
  </r>
  <r>
    <n v="281019009"/>
    <n v="7"/>
    <n v="2008"/>
    <d v="2008-10-19T00:00:00"/>
    <s v="SUN"/>
    <s v="IND"/>
    <s v="GB"/>
    <s v="GBvIND"/>
    <x v="0"/>
    <n v="14"/>
    <n v="34"/>
    <n v="20"/>
    <s v="Lambeau Field, Green Bay, WI"/>
    <d v="2014-10-02T16:15:00"/>
    <s v="CBS"/>
    <n v="71010"/>
    <n v="3"/>
    <n v="2"/>
    <n v="3"/>
    <n v="3"/>
    <n v="21"/>
    <n v="24"/>
    <n v="5"/>
    <n v="5"/>
    <n v="15"/>
    <n v="12"/>
    <n v="3"/>
    <n v="1"/>
    <n v="3"/>
    <n v="1"/>
    <n v="302"/>
    <n v="302"/>
    <n v="229"/>
    <n v="186"/>
    <n v="21"/>
    <n v="21"/>
    <n v="42"/>
    <n v="28"/>
    <n v="73"/>
    <n v="116"/>
    <n v="23"/>
    <n v="35"/>
    <n v="12"/>
    <n v="9"/>
    <n v="110"/>
    <n v="180"/>
    <n v="70"/>
    <n v="2"/>
    <n v="0"/>
    <n v="2"/>
    <n v="0"/>
    <n v="0"/>
    <n v="2"/>
    <n v="0"/>
    <n v="1574"/>
    <n v="2026"/>
    <n v="7"/>
    <n v="0"/>
    <n v="0"/>
    <n v="7"/>
    <m/>
    <n v="3"/>
    <n v="14"/>
    <n v="10"/>
    <n v="7"/>
    <m/>
  </r>
  <r>
    <n v="281019012"/>
    <n v="7"/>
    <n v="2008"/>
    <d v="2008-10-19T00:00:00"/>
    <s v="SUN"/>
    <s v="TEN"/>
    <s v="KC"/>
    <s v="KCvTEN"/>
    <x v="0"/>
    <n v="34"/>
    <n v="10"/>
    <n v="24"/>
    <s v="Arrowhead Stadium, Kansas City, MO"/>
    <d v="2014-10-02T13:00:00"/>
    <s v="CBS"/>
    <n v="74200"/>
    <n v="5"/>
    <n v="0"/>
    <n v="1"/>
    <n v="4"/>
    <n v="20"/>
    <n v="13"/>
    <n v="5"/>
    <n v="4"/>
    <n v="11"/>
    <n v="14"/>
    <n v="0"/>
    <n v="0"/>
    <n v="0"/>
    <n v="0"/>
    <n v="455"/>
    <n v="272"/>
    <n v="123"/>
    <n v="214"/>
    <n v="11"/>
    <n v="23"/>
    <n v="18"/>
    <n v="37"/>
    <n v="332"/>
    <n v="58"/>
    <n v="40"/>
    <n v="17"/>
    <n v="8"/>
    <n v="8"/>
    <n v="55"/>
    <n v="115"/>
    <n v="60"/>
    <n v="0"/>
    <n v="0"/>
    <n v="0"/>
    <n v="0"/>
    <n v="0"/>
    <n v="0"/>
    <n v="0"/>
    <n v="1850"/>
    <n v="1750"/>
    <n v="10"/>
    <n v="7"/>
    <n v="3"/>
    <n v="14"/>
    <m/>
    <n v="0"/>
    <n v="0"/>
    <n v="0"/>
    <n v="10"/>
    <m/>
  </r>
  <r>
    <n v="281019013"/>
    <n v="7"/>
    <n v="2008"/>
    <d v="2008-10-19T00:00:00"/>
    <s v="SUN"/>
    <s v="NYJ"/>
    <s v="OAK"/>
    <s v="NYJvOAK"/>
    <x v="0"/>
    <n v="13"/>
    <n v="16"/>
    <n v="3"/>
    <s v="Oakland-Alameda County Coliseum, Oakland, CA"/>
    <d v="2014-10-02T16:15:00"/>
    <s v="CBS"/>
    <n v="61901"/>
    <n v="3"/>
    <n v="2"/>
    <n v="1"/>
    <n v="4"/>
    <n v="23"/>
    <n v="19"/>
    <n v="5"/>
    <n v="4"/>
    <n v="16"/>
    <n v="17"/>
    <n v="0"/>
    <n v="1"/>
    <n v="0"/>
    <n v="1"/>
    <n v="418"/>
    <n v="344"/>
    <n v="176"/>
    <n v="191"/>
    <n v="21"/>
    <n v="17"/>
    <n v="38"/>
    <n v="30"/>
    <n v="242"/>
    <n v="153"/>
    <n v="33"/>
    <n v="38"/>
    <n v="7"/>
    <n v="14"/>
    <n v="60"/>
    <n v="145"/>
    <n v="85"/>
    <n v="3"/>
    <n v="0"/>
    <n v="3"/>
    <n v="1"/>
    <n v="0"/>
    <n v="2"/>
    <n v="0"/>
    <n v="2211"/>
    <n v="2139"/>
    <n v="3"/>
    <n v="0"/>
    <n v="0"/>
    <n v="10"/>
    <n v="0"/>
    <n v="3"/>
    <n v="0"/>
    <n v="7"/>
    <n v="3"/>
    <n v="3"/>
  </r>
  <r>
    <n v="281019014"/>
    <n v="7"/>
    <n v="2008"/>
    <d v="2008-10-19T00:00:00"/>
    <s v="SUN"/>
    <s v="DAL"/>
    <s v="STL"/>
    <s v="DALvSTL"/>
    <x v="0"/>
    <n v="14"/>
    <n v="34"/>
    <n v="20"/>
    <s v="Edward Jones Dome, St. Louis, MO"/>
    <d v="2014-10-02T13:00:00"/>
    <s v="FOX"/>
    <n v="62035"/>
    <n v="4"/>
    <n v="2"/>
    <n v="1"/>
    <n v="4"/>
    <n v="17"/>
    <n v="18"/>
    <n v="5"/>
    <n v="6"/>
    <n v="13"/>
    <n v="14"/>
    <n v="0"/>
    <n v="0"/>
    <n v="0"/>
    <n v="0"/>
    <n v="341"/>
    <n v="325"/>
    <n v="217"/>
    <n v="135"/>
    <n v="17"/>
    <n v="13"/>
    <n v="34"/>
    <n v="18"/>
    <n v="124"/>
    <n v="190"/>
    <n v="22"/>
    <n v="36"/>
    <n v="8"/>
    <n v="5"/>
    <n v="56"/>
    <n v="88"/>
    <n v="32"/>
    <n v="4"/>
    <n v="0"/>
    <n v="4"/>
    <n v="1"/>
    <n v="0"/>
    <n v="3"/>
    <n v="0"/>
    <n v="1643"/>
    <n v="1957"/>
    <n v="7"/>
    <n v="0"/>
    <n v="0"/>
    <n v="7"/>
    <m/>
    <n v="21"/>
    <n v="3"/>
    <n v="7"/>
    <n v="3"/>
    <m/>
  </r>
  <r>
    <n v="281019015"/>
    <n v="7"/>
    <n v="2008"/>
    <d v="2008-10-19T00:00:00"/>
    <s v="SUN"/>
    <s v="BAL"/>
    <s v="MIA"/>
    <s v="BALvMIA"/>
    <x v="0"/>
    <n v="27"/>
    <n v="13"/>
    <n v="14"/>
    <s v="Sun Life Stadium, Miami, FL"/>
    <d v="2014-10-02T13:00:00"/>
    <s v="CBS"/>
    <n v="64972"/>
    <n v="2"/>
    <n v="3"/>
    <n v="2"/>
    <n v="3"/>
    <n v="22"/>
    <n v="21"/>
    <n v="6"/>
    <n v="5"/>
    <n v="13"/>
    <n v="13"/>
    <n v="1"/>
    <n v="0"/>
    <n v="1"/>
    <n v="1"/>
    <n v="356"/>
    <n v="359"/>
    <n v="217"/>
    <n v="288"/>
    <n v="17"/>
    <n v="24"/>
    <n v="23"/>
    <n v="35"/>
    <n v="139"/>
    <n v="71"/>
    <n v="36"/>
    <n v="22"/>
    <n v="7"/>
    <n v="6"/>
    <n v="67"/>
    <n v="95"/>
    <n v="28"/>
    <n v="1"/>
    <n v="1"/>
    <n v="2"/>
    <n v="1"/>
    <n v="0"/>
    <n v="0"/>
    <n v="1"/>
    <n v="1903"/>
    <n v="1697"/>
    <n v="3"/>
    <n v="14"/>
    <n v="3"/>
    <n v="7"/>
    <m/>
    <n v="3"/>
    <n v="3"/>
    <n v="7"/>
    <n v="0"/>
    <m/>
  </r>
  <r>
    <n v="281019019"/>
    <n v="7"/>
    <n v="2008"/>
    <d v="2008-10-19T00:00:00"/>
    <s v="SUN"/>
    <s v="SF"/>
    <s v="NYG"/>
    <s v="NYGvSF"/>
    <x v="0"/>
    <n v="17"/>
    <n v="29"/>
    <n v="12"/>
    <s v="Giants Stadium, East Rutherford, NJ"/>
    <d v="2014-10-02T13:00:00"/>
    <s v="FOX"/>
    <n v="78676"/>
    <n v="2"/>
    <n v="4"/>
    <n v="4"/>
    <n v="1"/>
    <n v="13"/>
    <n v="17"/>
    <n v="2"/>
    <n v="4"/>
    <n v="10"/>
    <n v="14"/>
    <n v="0"/>
    <n v="1"/>
    <n v="1"/>
    <n v="1"/>
    <n v="253"/>
    <n v="273"/>
    <n v="218"/>
    <n v="161"/>
    <n v="16"/>
    <n v="16"/>
    <n v="28"/>
    <n v="31"/>
    <n v="35"/>
    <n v="112"/>
    <n v="16"/>
    <n v="32"/>
    <n v="13"/>
    <n v="11"/>
    <n v="134"/>
    <n v="214"/>
    <n v="80"/>
    <n v="3"/>
    <n v="0"/>
    <n v="3"/>
    <n v="1"/>
    <n v="0"/>
    <n v="2"/>
    <n v="0"/>
    <n v="1530"/>
    <n v="2070"/>
    <n v="3"/>
    <n v="7"/>
    <n v="7"/>
    <n v="0"/>
    <m/>
    <n v="7"/>
    <n v="10"/>
    <n v="7"/>
    <n v="5"/>
    <m/>
  </r>
  <r>
    <n v="281019027"/>
    <n v="7"/>
    <n v="2008"/>
    <d v="2008-10-19T00:00:00"/>
    <s v="SUN"/>
    <s v="SEA"/>
    <s v="TB"/>
    <s v="SEAvTB"/>
    <x v="0"/>
    <n v="10"/>
    <n v="20"/>
    <n v="10"/>
    <s v="Raymond James Stadium, Tampa, FL"/>
    <d v="2014-10-02T20:15:00"/>
    <s v="NBC"/>
    <n v="64811"/>
    <n v="1"/>
    <n v="4"/>
    <n v="4"/>
    <n v="2"/>
    <n v="7"/>
    <n v="22"/>
    <n v="2"/>
    <n v="10"/>
    <n v="10"/>
    <n v="18"/>
    <n v="1"/>
    <n v="0"/>
    <n v="1"/>
    <n v="1"/>
    <n v="176"/>
    <n v="402"/>
    <n v="73"/>
    <n v="305"/>
    <n v="12"/>
    <n v="27"/>
    <n v="23"/>
    <n v="36"/>
    <n v="103"/>
    <n v="97"/>
    <n v="16"/>
    <n v="38"/>
    <n v="1"/>
    <n v="4"/>
    <n v="6"/>
    <n v="32"/>
    <n v="26"/>
    <n v="2"/>
    <n v="1"/>
    <n v="3"/>
    <n v="1"/>
    <n v="1"/>
    <n v="1"/>
    <n v="0"/>
    <n v="1099"/>
    <n v="2501"/>
    <n v="0"/>
    <n v="0"/>
    <n v="3"/>
    <n v="7"/>
    <m/>
    <n v="7"/>
    <n v="10"/>
    <n v="0"/>
    <n v="3"/>
    <m/>
  </r>
  <r>
    <n v="281019028"/>
    <n v="7"/>
    <n v="2008"/>
    <d v="2008-10-19T00:00:00"/>
    <s v="SUN"/>
    <s v="CLE"/>
    <s v="WSH"/>
    <s v="CLEvWSH"/>
    <x v="0"/>
    <n v="11"/>
    <n v="14"/>
    <n v="3"/>
    <s v="FedEx Field, Landover, MD"/>
    <d v="2014-10-02T16:15:00"/>
    <s v="CBS"/>
    <n v="90487"/>
    <n v="2"/>
    <n v="3"/>
    <n v="4"/>
    <n v="2"/>
    <n v="16"/>
    <n v="17"/>
    <n v="4"/>
    <n v="3"/>
    <n v="16"/>
    <n v="11"/>
    <n v="1"/>
    <n v="0"/>
    <n v="2"/>
    <n v="0"/>
    <n v="236"/>
    <n v="351"/>
    <n v="134"/>
    <n v="158"/>
    <n v="14"/>
    <n v="14"/>
    <n v="37"/>
    <n v="23"/>
    <n v="102"/>
    <n v="193"/>
    <n v="28"/>
    <n v="36"/>
    <n v="4"/>
    <n v="5"/>
    <n v="25"/>
    <n v="63"/>
    <n v="38"/>
    <n v="0"/>
    <n v="1"/>
    <n v="1"/>
    <n v="0"/>
    <n v="1"/>
    <n v="0"/>
    <n v="0"/>
    <n v="1868"/>
    <n v="1732"/>
    <n v="0"/>
    <n v="0"/>
    <n v="3"/>
    <n v="8"/>
    <m/>
    <n v="0"/>
    <n v="0"/>
    <n v="7"/>
    <n v="7"/>
    <m/>
  </r>
  <r>
    <n v="281019029"/>
    <n v="7"/>
    <n v="2008"/>
    <d v="2008-10-19T00:00:00"/>
    <s v="SUN"/>
    <s v="NO"/>
    <s v="CAR"/>
    <s v="CARvNO"/>
    <x v="0"/>
    <n v="7"/>
    <n v="30"/>
    <n v="23"/>
    <s v="Bank of America Stadium, Charlotte, NC"/>
    <d v="2014-10-02T13:00:00"/>
    <s v="FOX"/>
    <n v="73687"/>
    <n v="3"/>
    <n v="3"/>
    <n v="4"/>
    <n v="2"/>
    <n v="17"/>
    <n v="18"/>
    <n v="5"/>
    <n v="7"/>
    <n v="12"/>
    <n v="15"/>
    <n v="0"/>
    <n v="0"/>
    <n v="2"/>
    <n v="0"/>
    <n v="343"/>
    <n v="336"/>
    <n v="228"/>
    <n v="193"/>
    <n v="21"/>
    <n v="14"/>
    <n v="39"/>
    <n v="22"/>
    <n v="115"/>
    <n v="143"/>
    <n v="22"/>
    <n v="37"/>
    <n v="3"/>
    <n v="3"/>
    <n v="30"/>
    <n v="59"/>
    <n v="29"/>
    <n v="2"/>
    <n v="0"/>
    <n v="2"/>
    <n v="1"/>
    <n v="0"/>
    <n v="1"/>
    <n v="0"/>
    <n v="1619"/>
    <n v="1981"/>
    <n v="0"/>
    <n v="7"/>
    <n v="0"/>
    <n v="0"/>
    <m/>
    <n v="3"/>
    <n v="10"/>
    <n v="14"/>
    <n v="3"/>
    <m/>
  </r>
  <r>
    <n v="281019034"/>
    <n v="7"/>
    <n v="2008"/>
    <d v="2008-10-19T00:00:00"/>
    <s v="SUN"/>
    <s v="DET"/>
    <s v="HOU"/>
    <s v="DETvHOU"/>
    <x v="0"/>
    <n v="21"/>
    <n v="28"/>
    <n v="7"/>
    <s v="Reliant Stadium, Houston, TX"/>
    <d v="2014-10-02T16:05:00"/>
    <s v="FOX"/>
    <n v="70081"/>
    <n v="0"/>
    <n v="5"/>
    <n v="1"/>
    <n v="4"/>
    <n v="15"/>
    <n v="29"/>
    <n v="5"/>
    <n v="6"/>
    <n v="11"/>
    <n v="11"/>
    <n v="0"/>
    <n v="1"/>
    <n v="0"/>
    <n v="1"/>
    <n v="326"/>
    <n v="404"/>
    <n v="249"/>
    <n v="254"/>
    <n v="12"/>
    <n v="26"/>
    <n v="25"/>
    <n v="31"/>
    <n v="77"/>
    <n v="150"/>
    <n v="19"/>
    <n v="34"/>
    <n v="4"/>
    <n v="5"/>
    <n v="31"/>
    <n v="72"/>
    <n v="41"/>
    <n v="0"/>
    <n v="1"/>
    <n v="1"/>
    <n v="0"/>
    <n v="1"/>
    <n v="0"/>
    <n v="0"/>
    <n v="1196"/>
    <n v="2404"/>
    <n v="0"/>
    <n v="3"/>
    <n v="7"/>
    <n v="11"/>
    <m/>
    <n v="14"/>
    <n v="7"/>
    <n v="7"/>
    <n v="0"/>
    <m/>
  </r>
  <r>
    <n v="281020017"/>
    <n v="7"/>
    <n v="2008"/>
    <d v="2008-10-20T00:00:00"/>
    <s v="MON"/>
    <s v="DEN"/>
    <s v="NE"/>
    <s v="DENvNE"/>
    <x v="0"/>
    <n v="7"/>
    <n v="41"/>
    <n v="34"/>
    <s v="Gillette Stadium, Foxboro, MA"/>
    <d v="2014-10-02T20:30:00"/>
    <s v="ESPN"/>
    <n v="68756"/>
    <n v="4"/>
    <n v="2"/>
    <n v="3"/>
    <n v="2"/>
    <n v="19"/>
    <n v="25"/>
    <n v="6"/>
    <n v="5"/>
    <n v="13"/>
    <n v="13"/>
    <n v="0"/>
    <n v="2"/>
    <n v="0"/>
    <n v="2"/>
    <n v="275"/>
    <n v="404"/>
    <n v="169"/>
    <n v="147"/>
    <n v="19"/>
    <n v="18"/>
    <n v="29"/>
    <n v="24"/>
    <n v="106"/>
    <n v="257"/>
    <n v="26"/>
    <n v="38"/>
    <n v="8"/>
    <n v="5"/>
    <n v="87"/>
    <n v="152"/>
    <n v="65"/>
    <n v="5"/>
    <n v="0"/>
    <n v="5"/>
    <n v="3"/>
    <n v="0"/>
    <n v="2"/>
    <n v="0"/>
    <n v="1563"/>
    <n v="2037"/>
    <n v="0"/>
    <n v="0"/>
    <n v="0"/>
    <n v="7"/>
    <m/>
    <n v="6"/>
    <n v="14"/>
    <n v="14"/>
    <n v="7"/>
    <m/>
  </r>
  <r>
    <n v="281026006"/>
    <n v="8"/>
    <n v="2008"/>
    <d v="2008-10-26T00:00:00"/>
    <s v="SUN"/>
    <s v="TB"/>
    <s v="DAL"/>
    <s v="DALvTB"/>
    <x v="0"/>
    <n v="9"/>
    <n v="13"/>
    <n v="4"/>
    <s v="Texas Stadium, Irving, TX"/>
    <d v="2014-10-02T13:00:00"/>
    <s v="FOX"/>
    <n v="63254"/>
    <n v="5"/>
    <n v="2"/>
    <n v="4"/>
    <n v="3"/>
    <n v="15"/>
    <n v="17"/>
    <n v="6"/>
    <n v="3"/>
    <n v="17"/>
    <n v="15"/>
    <n v="2"/>
    <n v="2"/>
    <n v="3"/>
    <n v="2"/>
    <n v="262"/>
    <n v="172"/>
    <n v="213"/>
    <n v="102"/>
    <n v="27"/>
    <n v="19"/>
    <n v="43"/>
    <n v="33"/>
    <n v="49"/>
    <n v="70"/>
    <n v="20"/>
    <n v="26"/>
    <n v="7"/>
    <n v="5"/>
    <n v="58"/>
    <n v="93"/>
    <n v="35"/>
    <n v="1"/>
    <n v="0"/>
    <n v="1"/>
    <n v="1"/>
    <n v="0"/>
    <n v="0"/>
    <n v="0"/>
    <n v="1897"/>
    <n v="1703"/>
    <n v="6"/>
    <n v="0"/>
    <n v="3"/>
    <n v="0"/>
    <m/>
    <n v="0"/>
    <n v="10"/>
    <n v="3"/>
    <n v="0"/>
    <m/>
  </r>
  <r>
    <n v="281026008"/>
    <n v="8"/>
    <n v="2008"/>
    <d v="2008-10-26T00:00:00"/>
    <s v="SUN"/>
    <s v="WSH"/>
    <s v="DET"/>
    <s v="DETvWSH"/>
    <x v="0"/>
    <n v="25"/>
    <n v="17"/>
    <n v="8"/>
    <s v="Ford Field, Detroit, MI"/>
    <d v="2014-10-02T13:00:00"/>
    <s v="FOX"/>
    <n v="54312"/>
    <n v="5"/>
    <n v="2"/>
    <n v="0"/>
    <n v="6"/>
    <n v="22"/>
    <n v="13"/>
    <n v="5"/>
    <n v="2"/>
    <n v="11"/>
    <n v="12"/>
    <n v="0"/>
    <n v="2"/>
    <n v="0"/>
    <n v="3"/>
    <n v="439"/>
    <n v="274"/>
    <n v="304"/>
    <n v="217"/>
    <n v="23"/>
    <n v="21"/>
    <n v="28"/>
    <n v="35"/>
    <n v="135"/>
    <n v="57"/>
    <n v="33"/>
    <n v="15"/>
    <n v="8"/>
    <n v="7"/>
    <n v="67"/>
    <n v="118"/>
    <n v="51"/>
    <n v="1"/>
    <n v="0"/>
    <n v="1"/>
    <n v="1"/>
    <n v="0"/>
    <n v="0"/>
    <n v="0"/>
    <n v="2145"/>
    <n v="1455"/>
    <n v="3"/>
    <n v="3"/>
    <n v="10"/>
    <n v="9"/>
    <m/>
    <n v="7"/>
    <n v="3"/>
    <n v="0"/>
    <n v="7"/>
    <m/>
  </r>
  <r>
    <n v="281026015"/>
    <n v="8"/>
    <n v="2008"/>
    <d v="2008-10-26T00:00:00"/>
    <s v="SUN"/>
    <s v="BUF"/>
    <s v="MIA"/>
    <s v="BUFvMIA"/>
    <x v="0"/>
    <n v="16"/>
    <n v="25"/>
    <n v="9"/>
    <s v="Sun Life Stadium, Miami, FL"/>
    <d v="2014-10-02T13:00:00"/>
    <s v="CBS"/>
    <n v="65011"/>
    <n v="5"/>
    <n v="1"/>
    <n v="2"/>
    <n v="4"/>
    <n v="19"/>
    <n v="19"/>
    <n v="4"/>
    <n v="3"/>
    <n v="14"/>
    <n v="11"/>
    <n v="0"/>
    <n v="0"/>
    <n v="0"/>
    <n v="0"/>
    <n v="339"/>
    <n v="358"/>
    <n v="220"/>
    <n v="306"/>
    <n v="21"/>
    <n v="22"/>
    <n v="35"/>
    <n v="30"/>
    <n v="119"/>
    <n v="52"/>
    <n v="27"/>
    <n v="27"/>
    <n v="7"/>
    <n v="7"/>
    <n v="64"/>
    <n v="115"/>
    <n v="51"/>
    <n v="4"/>
    <n v="1"/>
    <n v="5"/>
    <n v="3"/>
    <n v="1"/>
    <n v="1"/>
    <n v="0"/>
    <n v="1728"/>
    <n v="1872"/>
    <n v="3"/>
    <n v="6"/>
    <n v="7"/>
    <n v="0"/>
    <m/>
    <n v="7"/>
    <n v="0"/>
    <n v="10"/>
    <n v="8"/>
    <m/>
  </r>
  <r>
    <n v="281026017"/>
    <n v="8"/>
    <n v="2008"/>
    <d v="2008-10-26T00:00:00"/>
    <s v="SUN"/>
    <s v="STL"/>
    <s v="NE"/>
    <s v="NEvSTL"/>
    <x v="0"/>
    <n v="16"/>
    <n v="23"/>
    <n v="7"/>
    <s v="Gillette Stadium, Foxboro, MA"/>
    <d v="2014-10-02T13:00:00"/>
    <s v="FOX"/>
    <n v="68756"/>
    <n v="2"/>
    <n v="4"/>
    <n v="4"/>
    <n v="2"/>
    <n v="15"/>
    <n v="23"/>
    <n v="5"/>
    <n v="6"/>
    <n v="16"/>
    <n v="12"/>
    <n v="1"/>
    <n v="0"/>
    <n v="1"/>
    <n v="1"/>
    <n v="361"/>
    <n v="348"/>
    <n v="271"/>
    <n v="250"/>
    <n v="18"/>
    <n v="21"/>
    <n v="34"/>
    <n v="33"/>
    <n v="90"/>
    <n v="98"/>
    <n v="26"/>
    <n v="29"/>
    <n v="9"/>
    <n v="0"/>
    <n v="63"/>
    <n v="63"/>
    <n v="0"/>
    <n v="1"/>
    <n v="2"/>
    <n v="3"/>
    <n v="0"/>
    <n v="0"/>
    <n v="1"/>
    <n v="2"/>
    <n v="1765"/>
    <n v="1835"/>
    <n v="3"/>
    <n v="7"/>
    <n v="3"/>
    <n v="3"/>
    <m/>
    <n v="7"/>
    <n v="6"/>
    <n v="0"/>
    <n v="10"/>
    <m/>
  </r>
  <r>
    <n v="281026018"/>
    <n v="8"/>
    <n v="2008"/>
    <d v="2008-10-26T00:00:00"/>
    <s v="SUN"/>
    <s v="SD"/>
    <s v="NO"/>
    <s v="NOvSD"/>
    <x v="0"/>
    <n v="32"/>
    <n v="37"/>
    <n v="5"/>
    <s v="Wembley Stadium, London, ENG"/>
    <d v="2014-10-02T13:00:00"/>
    <s v="CBS"/>
    <n v="83226"/>
    <n v="3"/>
    <n v="4"/>
    <n v="3"/>
    <n v="4"/>
    <n v="22"/>
    <n v="28"/>
    <n v="5"/>
    <n v="4"/>
    <n v="12"/>
    <n v="11"/>
    <n v="1"/>
    <n v="2"/>
    <n v="1"/>
    <n v="3"/>
    <n v="451"/>
    <n v="409"/>
    <n v="341"/>
    <n v="339"/>
    <n v="25"/>
    <n v="30"/>
    <n v="40"/>
    <n v="41"/>
    <n v="110"/>
    <n v="70"/>
    <n v="22"/>
    <n v="26"/>
    <n v="14"/>
    <n v="6"/>
    <n v="134"/>
    <n v="194"/>
    <n v="60"/>
    <n v="2"/>
    <n v="0"/>
    <n v="2"/>
    <n v="1"/>
    <n v="0"/>
    <n v="1"/>
    <n v="0"/>
    <n v="1750"/>
    <n v="1850"/>
    <n v="3"/>
    <n v="14"/>
    <n v="3"/>
    <n v="12"/>
    <m/>
    <n v="3"/>
    <n v="20"/>
    <n v="7"/>
    <n v="7"/>
    <m/>
  </r>
  <r>
    <n v="281026020"/>
    <n v="8"/>
    <n v="2008"/>
    <d v="2008-10-26T00:00:00"/>
    <s v="SUN"/>
    <s v="KC"/>
    <s v="NYJ"/>
    <s v="KCvNYJ"/>
    <x v="0"/>
    <n v="24"/>
    <n v="28"/>
    <n v="4"/>
    <s v="Giants Stadium, East Rutherford, NJ"/>
    <d v="2014-10-02T13:00:00"/>
    <s v="CBS"/>
    <n v="78037"/>
    <n v="1"/>
    <n v="5"/>
    <n v="3"/>
    <n v="3"/>
    <n v="17"/>
    <n v="22"/>
    <n v="4"/>
    <n v="6"/>
    <n v="13"/>
    <n v="11"/>
    <n v="0"/>
    <n v="0"/>
    <n v="1"/>
    <n v="0"/>
    <n v="330"/>
    <n v="420"/>
    <n v="250"/>
    <n v="285"/>
    <n v="25"/>
    <n v="28"/>
    <n v="36"/>
    <n v="41"/>
    <n v="80"/>
    <n v="135"/>
    <n v="20"/>
    <n v="24"/>
    <n v="4"/>
    <n v="4"/>
    <n v="39"/>
    <n v="59"/>
    <n v="20"/>
    <n v="0"/>
    <n v="3"/>
    <n v="3"/>
    <n v="0"/>
    <n v="0"/>
    <n v="0"/>
    <n v="3"/>
    <n v="1604"/>
    <n v="1996"/>
    <n v="0"/>
    <n v="14"/>
    <n v="3"/>
    <n v="7"/>
    <m/>
    <n v="7"/>
    <n v="7"/>
    <n v="7"/>
    <n v="7"/>
    <m/>
  </r>
  <r>
    <n v="281026021"/>
    <n v="8"/>
    <n v="2008"/>
    <d v="2008-10-26T00:00:00"/>
    <s v="SUN"/>
    <s v="ATL"/>
    <s v="PHI"/>
    <s v="ATLvPHI"/>
    <x v="0"/>
    <n v="14"/>
    <n v="27"/>
    <n v="13"/>
    <s v="Lincoln Financial Field, Philadelphia, PA"/>
    <d v="2014-10-02T13:00:00"/>
    <s v="FOX"/>
    <n v="69144"/>
    <n v="4"/>
    <n v="2"/>
    <n v="3"/>
    <n v="3"/>
    <n v="19"/>
    <n v="24"/>
    <n v="6"/>
    <n v="3"/>
    <n v="16"/>
    <n v="12"/>
    <n v="1"/>
    <n v="0"/>
    <n v="2"/>
    <n v="0"/>
    <n v="335"/>
    <n v="432"/>
    <n v="258"/>
    <n v="240"/>
    <n v="23"/>
    <n v="19"/>
    <n v="44"/>
    <n v="34"/>
    <n v="77"/>
    <n v="192"/>
    <n v="24"/>
    <n v="32"/>
    <n v="6"/>
    <n v="7"/>
    <n v="51"/>
    <n v="121"/>
    <n v="70"/>
    <n v="3"/>
    <n v="1"/>
    <n v="4"/>
    <n v="1"/>
    <n v="1"/>
    <n v="2"/>
    <n v="0"/>
    <n v="1659"/>
    <n v="1941"/>
    <n v="0"/>
    <n v="7"/>
    <n v="0"/>
    <n v="7"/>
    <m/>
    <n v="0"/>
    <n v="10"/>
    <n v="7"/>
    <n v="10"/>
    <m/>
  </r>
  <r>
    <n v="281026023"/>
    <n v="8"/>
    <n v="2008"/>
    <d v="2008-10-26T00:00:00"/>
    <s v="SUN"/>
    <s v="NYG"/>
    <s v="PIT"/>
    <s v="NYGvPIT"/>
    <x v="0"/>
    <n v="21"/>
    <n v="14"/>
    <n v="7"/>
    <s v="Heinz Field, Pittsburgh, PA"/>
    <d v="2014-10-02T16:15:00"/>
    <s v="FOX"/>
    <n v="64991"/>
    <n v="5"/>
    <n v="1"/>
    <n v="5"/>
    <n v="1"/>
    <n v="14"/>
    <n v="12"/>
    <n v="6"/>
    <n v="1"/>
    <n v="17"/>
    <n v="10"/>
    <n v="1"/>
    <n v="0"/>
    <n v="2"/>
    <n v="4"/>
    <n v="282"/>
    <n v="249"/>
    <n v="199"/>
    <n v="154"/>
    <n v="19"/>
    <n v="13"/>
    <n v="32"/>
    <n v="29"/>
    <n v="83"/>
    <n v="95"/>
    <n v="35"/>
    <n v="22"/>
    <n v="7"/>
    <n v="8"/>
    <n v="71"/>
    <n v="130"/>
    <n v="59"/>
    <n v="0"/>
    <n v="4"/>
    <n v="4"/>
    <n v="0"/>
    <n v="0"/>
    <n v="0"/>
    <n v="4"/>
    <n v="2064"/>
    <n v="1536"/>
    <n v="3"/>
    <n v="6"/>
    <n v="0"/>
    <n v="12"/>
    <m/>
    <n v="7"/>
    <n v="0"/>
    <n v="7"/>
    <n v="0"/>
    <m/>
  </r>
  <r>
    <n v="281026025"/>
    <n v="8"/>
    <n v="2008"/>
    <d v="2008-10-26T00:00:00"/>
    <s v="SUN"/>
    <s v="SEA"/>
    <s v="SF"/>
    <s v="SEAvSF"/>
    <x v="0"/>
    <n v="34"/>
    <n v="13"/>
    <n v="21"/>
    <s v="Candlestick Park, San Francisco, CA"/>
    <d v="2014-10-02T16:15:00"/>
    <s v="FOX"/>
    <n v="67504"/>
    <n v="1"/>
    <n v="5"/>
    <n v="2"/>
    <n v="5"/>
    <n v="14"/>
    <n v="21"/>
    <n v="6"/>
    <n v="7"/>
    <n v="14"/>
    <n v="15"/>
    <n v="1"/>
    <n v="0"/>
    <n v="1"/>
    <n v="2"/>
    <n v="261"/>
    <n v="388"/>
    <n v="222"/>
    <n v="264"/>
    <n v="15"/>
    <n v="28"/>
    <n v="25"/>
    <n v="44"/>
    <n v="39"/>
    <n v="124"/>
    <n v="28"/>
    <n v="24"/>
    <n v="3"/>
    <n v="7"/>
    <n v="15"/>
    <n v="80"/>
    <n v="65"/>
    <n v="0"/>
    <n v="2"/>
    <n v="2"/>
    <n v="0"/>
    <n v="1"/>
    <n v="0"/>
    <n v="1"/>
    <n v="1558"/>
    <n v="2042"/>
    <n v="6"/>
    <n v="14"/>
    <n v="7"/>
    <n v="7"/>
    <m/>
    <n v="0"/>
    <n v="3"/>
    <n v="3"/>
    <n v="7"/>
    <m/>
  </r>
  <r>
    <n v="281026029"/>
    <n v="8"/>
    <n v="2008"/>
    <d v="2008-10-26T00:00:00"/>
    <s v="SUN"/>
    <s v="ARI"/>
    <s v="CAR"/>
    <s v="ARIvCAR"/>
    <x v="0"/>
    <n v="23"/>
    <n v="27"/>
    <n v="4"/>
    <s v="Bank of America Stadium, Charlotte, NC"/>
    <d v="2014-10-02T13:00:00"/>
    <s v="FOX"/>
    <n v="72010"/>
    <n v="4"/>
    <n v="2"/>
    <n v="5"/>
    <n v="2"/>
    <n v="25"/>
    <n v="22"/>
    <n v="6"/>
    <n v="7"/>
    <n v="11"/>
    <n v="12"/>
    <n v="0"/>
    <n v="0"/>
    <n v="1"/>
    <n v="0"/>
    <n v="425"/>
    <n v="351"/>
    <n v="375"/>
    <n v="238"/>
    <n v="36"/>
    <n v="20"/>
    <n v="51"/>
    <n v="28"/>
    <n v="50"/>
    <n v="113"/>
    <n v="14"/>
    <n v="29"/>
    <n v="7"/>
    <n v="3"/>
    <n v="60"/>
    <n v="85"/>
    <n v="25"/>
    <n v="2"/>
    <n v="1"/>
    <n v="3"/>
    <n v="1"/>
    <n v="1"/>
    <n v="1"/>
    <n v="0"/>
    <n v="1957"/>
    <n v="1643"/>
    <n v="3"/>
    <n v="7"/>
    <n v="13"/>
    <n v="0"/>
    <m/>
    <n v="0"/>
    <n v="3"/>
    <n v="21"/>
    <n v="3"/>
    <m/>
  </r>
  <r>
    <n v="281026030"/>
    <n v="8"/>
    <n v="2008"/>
    <d v="2008-10-26T00:00:00"/>
    <s v="SUN"/>
    <s v="CLE"/>
    <s v="JAX"/>
    <s v="CLEvJAX"/>
    <x v="0"/>
    <n v="23"/>
    <n v="17"/>
    <n v="6"/>
    <s v="EverBank Field, Jacksonville, FL"/>
    <d v="2014-10-02T16:05:00"/>
    <s v="CBS"/>
    <n v="64775"/>
    <n v="2"/>
    <n v="4"/>
    <n v="3"/>
    <n v="3"/>
    <n v="15"/>
    <n v="23"/>
    <n v="3"/>
    <n v="11"/>
    <n v="12"/>
    <n v="20"/>
    <n v="1"/>
    <n v="2"/>
    <n v="1"/>
    <n v="3"/>
    <n v="327"/>
    <n v="380"/>
    <n v="236"/>
    <n v="267"/>
    <n v="14"/>
    <n v="25"/>
    <n v="27"/>
    <n v="42"/>
    <n v="91"/>
    <n v="113"/>
    <n v="24"/>
    <n v="29"/>
    <n v="1"/>
    <n v="6"/>
    <n v="15"/>
    <n v="55"/>
    <n v="40"/>
    <n v="0"/>
    <n v="1"/>
    <n v="1"/>
    <n v="0"/>
    <n v="1"/>
    <n v="0"/>
    <n v="0"/>
    <n v="1495"/>
    <n v="2105"/>
    <n v="7"/>
    <n v="10"/>
    <n v="0"/>
    <n v="6"/>
    <m/>
    <n v="0"/>
    <n v="7"/>
    <n v="7"/>
    <n v="3"/>
    <m/>
  </r>
  <r>
    <n v="281026033"/>
    <n v="8"/>
    <n v="2008"/>
    <d v="2008-10-26T00:00:00"/>
    <s v="SUN"/>
    <s v="OAK"/>
    <s v="BAL"/>
    <s v="BALvOAK"/>
    <x v="0"/>
    <n v="10"/>
    <n v="29"/>
    <n v="19"/>
    <s v="M&amp;T Bank Stadium, Baltimore, MD"/>
    <d v="2014-10-02T13:00:00"/>
    <s v="CBS"/>
    <n v="71254"/>
    <n v="2"/>
    <n v="4"/>
    <n v="3"/>
    <n v="3"/>
    <n v="10"/>
    <n v="18"/>
    <n v="2"/>
    <n v="10"/>
    <n v="13"/>
    <n v="18"/>
    <n v="1"/>
    <n v="0"/>
    <n v="4"/>
    <n v="0"/>
    <n v="234"/>
    <n v="375"/>
    <n v="187"/>
    <n v="183"/>
    <n v="15"/>
    <n v="13"/>
    <n v="33"/>
    <n v="25"/>
    <n v="47"/>
    <n v="192"/>
    <n v="19"/>
    <n v="46"/>
    <n v="2"/>
    <n v="8"/>
    <n v="10"/>
    <n v="62"/>
    <n v="52"/>
    <n v="1"/>
    <n v="1"/>
    <n v="2"/>
    <n v="0"/>
    <n v="1"/>
    <n v="1"/>
    <n v="0"/>
    <n v="1420"/>
    <n v="2180"/>
    <n v="0"/>
    <n v="0"/>
    <n v="10"/>
    <n v="0"/>
    <m/>
    <n v="2"/>
    <n v="17"/>
    <n v="3"/>
    <n v="7"/>
    <m/>
  </r>
  <r>
    <n v="281026034"/>
    <n v="8"/>
    <n v="2008"/>
    <d v="2008-10-26T00:00:00"/>
    <s v="SUN"/>
    <s v="CIN"/>
    <s v="HOU"/>
    <s v="CINvHOU"/>
    <x v="0"/>
    <n v="6"/>
    <n v="35"/>
    <n v="29"/>
    <s v="Reliant Stadium, Houston, TX"/>
    <d v="2014-10-02T16:05:00"/>
    <s v="CBS"/>
    <n v="70112"/>
    <n v="0"/>
    <n v="7"/>
    <n v="2"/>
    <n v="4"/>
    <n v="16"/>
    <n v="23"/>
    <n v="8"/>
    <n v="10"/>
    <n v="14"/>
    <n v="13"/>
    <n v="0"/>
    <n v="0"/>
    <n v="0"/>
    <n v="0"/>
    <n v="253"/>
    <n v="384"/>
    <n v="148"/>
    <n v="275"/>
    <n v="20"/>
    <n v="24"/>
    <n v="32"/>
    <n v="28"/>
    <n v="105"/>
    <n v="109"/>
    <n v="22"/>
    <n v="31"/>
    <n v="7"/>
    <n v="7"/>
    <n v="51"/>
    <n v="106"/>
    <n v="55"/>
    <n v="3"/>
    <n v="0"/>
    <n v="3"/>
    <n v="1"/>
    <n v="0"/>
    <n v="2"/>
    <n v="0"/>
    <n v="1489"/>
    <n v="2111"/>
    <n v="3"/>
    <n v="3"/>
    <n v="0"/>
    <n v="0"/>
    <m/>
    <n v="7"/>
    <n v="7"/>
    <n v="14"/>
    <n v="7"/>
    <m/>
  </r>
  <r>
    <n v="281027010"/>
    <n v="8"/>
    <n v="2008"/>
    <d v="2008-10-27T00:00:00"/>
    <s v="MON"/>
    <s v="IND"/>
    <s v="TEN"/>
    <s v="INDvTEN"/>
    <x v="0"/>
    <n v="21"/>
    <n v="31"/>
    <n v="10"/>
    <s v="LP Field, Nashville, TN"/>
    <d v="2014-10-02T20:30:00"/>
    <s v="ESPN"/>
    <n v="69143"/>
    <n v="3"/>
    <n v="3"/>
    <n v="6"/>
    <n v="0"/>
    <n v="19"/>
    <n v="23"/>
    <n v="6"/>
    <n v="7"/>
    <n v="13"/>
    <n v="13"/>
    <n v="0"/>
    <n v="0"/>
    <n v="2"/>
    <n v="0"/>
    <n v="317"/>
    <n v="281"/>
    <n v="223"/>
    <n v="193"/>
    <n v="26"/>
    <n v="24"/>
    <n v="41"/>
    <n v="37"/>
    <n v="94"/>
    <n v="88"/>
    <n v="22"/>
    <n v="31"/>
    <n v="5"/>
    <n v="4"/>
    <n v="35"/>
    <n v="75"/>
    <n v="40"/>
    <n v="2"/>
    <n v="0"/>
    <n v="2"/>
    <n v="0"/>
    <n v="0"/>
    <n v="2"/>
    <n v="0"/>
    <n v="1546"/>
    <n v="2054"/>
    <n v="7"/>
    <n v="0"/>
    <n v="7"/>
    <n v="7"/>
    <m/>
    <n v="3"/>
    <n v="3"/>
    <n v="8"/>
    <n v="17"/>
    <m/>
  </r>
  <r>
    <n v="281102002"/>
    <n v="9"/>
    <n v="2008"/>
    <d v="2008-11-02T00:00:00"/>
    <s v="SUN"/>
    <s v="NYJ"/>
    <s v="BUF"/>
    <s v="BUFvNYJ"/>
    <x v="0"/>
    <n v="26"/>
    <n v="17"/>
    <n v="9"/>
    <s v="Ralph Wilson Stadium, Buffalo, NY"/>
    <d v="2014-10-02T13:00:00"/>
    <s v="CBS"/>
    <n v="71827"/>
    <n v="4"/>
    <n v="3"/>
    <n v="5"/>
    <n v="2"/>
    <n v="16"/>
    <n v="18"/>
    <n v="5"/>
    <n v="8"/>
    <n v="11"/>
    <n v="13"/>
    <n v="0"/>
    <n v="0"/>
    <n v="0"/>
    <n v="1"/>
    <n v="297"/>
    <n v="292"/>
    <n v="201"/>
    <n v="262"/>
    <n v="19"/>
    <n v="24"/>
    <n v="28"/>
    <n v="35"/>
    <n v="96"/>
    <n v="30"/>
    <n v="25"/>
    <n v="17"/>
    <n v="5"/>
    <n v="7"/>
    <n v="34"/>
    <n v="79"/>
    <n v="45"/>
    <n v="1"/>
    <n v="3"/>
    <n v="4"/>
    <n v="0"/>
    <n v="1"/>
    <n v="1"/>
    <n v="2"/>
    <n v="1796"/>
    <n v="1804"/>
    <n v="13"/>
    <n v="0"/>
    <n v="10"/>
    <n v="3"/>
    <m/>
    <n v="7"/>
    <n v="0"/>
    <n v="3"/>
    <n v="7"/>
    <m/>
  </r>
  <r>
    <n v="281102003"/>
    <n v="9"/>
    <n v="2008"/>
    <d v="2008-11-02T00:00:00"/>
    <s v="SUN"/>
    <s v="DET"/>
    <s v="CHI"/>
    <s v="CHIvDET"/>
    <x v="0"/>
    <n v="23"/>
    <n v="27"/>
    <n v="4"/>
    <s v="Soldier Field, Chicago, IL"/>
    <d v="2014-10-02T13:00:00"/>
    <s v="FOX"/>
    <n v="62188"/>
    <n v="0"/>
    <n v="7"/>
    <n v="4"/>
    <n v="3"/>
    <n v="21"/>
    <n v="18"/>
    <n v="7"/>
    <n v="5"/>
    <n v="17"/>
    <n v="15"/>
    <n v="0"/>
    <n v="0"/>
    <n v="0"/>
    <n v="0"/>
    <n v="333"/>
    <n v="320"/>
    <n v="280"/>
    <n v="166"/>
    <n v="28"/>
    <n v="16"/>
    <n v="47"/>
    <n v="32"/>
    <n v="53"/>
    <n v="154"/>
    <n v="26"/>
    <n v="31"/>
    <n v="4"/>
    <n v="3"/>
    <n v="36"/>
    <n v="61"/>
    <n v="25"/>
    <n v="3"/>
    <n v="2"/>
    <n v="5"/>
    <n v="1"/>
    <n v="1"/>
    <n v="2"/>
    <n v="1"/>
    <n v="1929"/>
    <n v="1671"/>
    <n v="0"/>
    <n v="23"/>
    <n v="0"/>
    <n v="0"/>
    <m/>
    <n v="10"/>
    <n v="3"/>
    <n v="7"/>
    <n v="7"/>
    <m/>
  </r>
  <r>
    <n v="281102004"/>
    <n v="9"/>
    <n v="2008"/>
    <d v="2008-11-02T00:00:00"/>
    <s v="SUN"/>
    <s v="JAX"/>
    <s v="CIN"/>
    <s v="CINvJAX"/>
    <x v="0"/>
    <n v="19"/>
    <n v="21"/>
    <n v="2"/>
    <s v="Paul Brown Stadium, Cincinnati, OH"/>
    <d v="2014-10-02T13:00:00"/>
    <s v="CBS"/>
    <n v="64238"/>
    <n v="3"/>
    <n v="4"/>
    <n v="0"/>
    <n v="8"/>
    <n v="18"/>
    <n v="20"/>
    <n v="5"/>
    <n v="6"/>
    <n v="13"/>
    <n v="13"/>
    <n v="0"/>
    <n v="0"/>
    <n v="0"/>
    <n v="0"/>
    <n v="282"/>
    <n v="312"/>
    <n v="214"/>
    <n v="153"/>
    <n v="23"/>
    <n v="21"/>
    <n v="38"/>
    <n v="31"/>
    <n v="68"/>
    <n v="159"/>
    <n v="21"/>
    <n v="29"/>
    <n v="12"/>
    <n v="5"/>
    <n v="86"/>
    <n v="125"/>
    <n v="39"/>
    <n v="1"/>
    <n v="2"/>
    <n v="3"/>
    <n v="0"/>
    <n v="1"/>
    <n v="1"/>
    <n v="1"/>
    <n v="1781"/>
    <n v="1819"/>
    <n v="0"/>
    <n v="3"/>
    <n v="0"/>
    <n v="16"/>
    <m/>
    <n v="7"/>
    <n v="7"/>
    <n v="7"/>
    <n v="0"/>
    <m/>
  </r>
  <r>
    <n v="281102005"/>
    <n v="9"/>
    <n v="2008"/>
    <d v="2008-11-02T00:00:00"/>
    <s v="SUN"/>
    <s v="BAL"/>
    <s v="CLE"/>
    <s v="BALvCLE"/>
    <x v="0"/>
    <n v="37"/>
    <n v="27"/>
    <n v="10"/>
    <s v="Cleveland Browns Stadium, Cleveland, OH"/>
    <d v="2014-10-02T13:00:00"/>
    <s v="CBS"/>
    <n v="73078"/>
    <n v="4"/>
    <n v="3"/>
    <n v="3"/>
    <n v="4"/>
    <n v="21"/>
    <n v="14"/>
    <n v="7"/>
    <n v="2"/>
    <n v="16"/>
    <n v="12"/>
    <n v="0"/>
    <n v="0"/>
    <n v="0"/>
    <n v="1"/>
    <n v="429"/>
    <n v="274"/>
    <n v="236"/>
    <n v="210"/>
    <n v="17"/>
    <n v="17"/>
    <n v="29"/>
    <n v="33"/>
    <n v="193"/>
    <n v="64"/>
    <n v="41"/>
    <n v="23"/>
    <n v="7"/>
    <n v="8"/>
    <n v="42"/>
    <n v="79"/>
    <n v="37"/>
    <n v="0"/>
    <n v="2"/>
    <n v="2"/>
    <n v="0"/>
    <n v="1"/>
    <n v="0"/>
    <n v="1"/>
    <n v="2025"/>
    <n v="1575"/>
    <n v="10"/>
    <n v="3"/>
    <n v="7"/>
    <n v="17"/>
    <m/>
    <n v="7"/>
    <n v="6"/>
    <n v="14"/>
    <n v="0"/>
    <m/>
  </r>
  <r>
    <n v="281102007"/>
    <n v="9"/>
    <n v="2008"/>
    <d v="2008-11-02T00:00:00"/>
    <s v="SUN"/>
    <s v="MIA"/>
    <s v="DEN"/>
    <s v="DENvMIA"/>
    <x v="0"/>
    <n v="26"/>
    <n v="17"/>
    <n v="9"/>
    <s v="Sports Authority Field at Mile High, Denver, CO"/>
    <d v="2014-10-02T16:05:00"/>
    <s v="CBS"/>
    <n v="75499"/>
    <n v="3"/>
    <n v="4"/>
    <n v="4"/>
    <n v="3"/>
    <n v="21"/>
    <n v="14"/>
    <n v="4"/>
    <n v="6"/>
    <n v="14"/>
    <n v="16"/>
    <n v="1"/>
    <n v="0"/>
    <n v="1"/>
    <n v="1"/>
    <n v="341"/>
    <n v="319"/>
    <n v="266"/>
    <n v="305"/>
    <n v="23"/>
    <n v="24"/>
    <n v="40"/>
    <n v="46"/>
    <n v="75"/>
    <n v="14"/>
    <n v="29"/>
    <n v="12"/>
    <n v="2"/>
    <n v="10"/>
    <n v="42"/>
    <n v="123"/>
    <n v="81"/>
    <n v="1"/>
    <n v="3"/>
    <n v="4"/>
    <n v="0"/>
    <n v="0"/>
    <n v="1"/>
    <n v="3"/>
    <n v="2192"/>
    <n v="1408"/>
    <n v="13"/>
    <n v="3"/>
    <n v="0"/>
    <n v="10"/>
    <m/>
    <n v="7"/>
    <n v="0"/>
    <n v="3"/>
    <n v="7"/>
    <m/>
  </r>
  <r>
    <n v="281102010"/>
    <n v="9"/>
    <n v="2008"/>
    <d v="2008-11-02T00:00:00"/>
    <s v="SUN"/>
    <s v="GB"/>
    <s v="TEN"/>
    <s v="GBvTEN"/>
    <x v="0"/>
    <n v="16"/>
    <n v="19"/>
    <n v="3"/>
    <s v="LP Field, Nashville, TN"/>
    <d v="2014-10-02T13:00:00"/>
    <s v="FOX"/>
    <n v="69143"/>
    <n v="4"/>
    <n v="3"/>
    <n v="7"/>
    <n v="0"/>
    <n v="18"/>
    <n v="20"/>
    <n v="6"/>
    <n v="7"/>
    <n v="15"/>
    <n v="17"/>
    <n v="0"/>
    <n v="0"/>
    <n v="2"/>
    <n v="0"/>
    <n v="390"/>
    <n v="347"/>
    <n v="288"/>
    <n v="169"/>
    <n v="22"/>
    <n v="18"/>
    <n v="41"/>
    <n v="37"/>
    <n v="102"/>
    <n v="178"/>
    <n v="24"/>
    <n v="36"/>
    <n v="4"/>
    <n v="2"/>
    <n v="41"/>
    <n v="56"/>
    <n v="15"/>
    <n v="2"/>
    <n v="0"/>
    <n v="2"/>
    <n v="1"/>
    <n v="0"/>
    <n v="1"/>
    <n v="0"/>
    <n v="2043"/>
    <n v="1881"/>
    <n v="0"/>
    <n v="10"/>
    <n v="3"/>
    <n v="3"/>
    <n v="0"/>
    <n v="3"/>
    <n v="10"/>
    <n v="3"/>
    <n v="0"/>
    <n v="3"/>
  </r>
  <r>
    <n v="281102011"/>
    <n v="9"/>
    <n v="2008"/>
    <d v="2008-11-02T00:00:00"/>
    <s v="SUN"/>
    <s v="NE"/>
    <s v="IND"/>
    <s v="INDvNE"/>
    <x v="1"/>
    <n v="15"/>
    <n v="18"/>
    <n v="3"/>
    <s v="Lucas Oil Stadium, Indianapolis, IN"/>
    <d v="2014-10-02T20:15:00"/>
    <s v="NBC"/>
    <n v="66508"/>
    <n v="5"/>
    <n v="2"/>
    <n v="3"/>
    <n v="4"/>
    <n v="22"/>
    <n v="18"/>
    <n v="8"/>
    <n v="6"/>
    <n v="14"/>
    <n v="10"/>
    <n v="0"/>
    <n v="0"/>
    <n v="1"/>
    <n v="0"/>
    <n v="342"/>
    <n v="301"/>
    <n v="202"/>
    <n v="254"/>
    <n v="26"/>
    <n v="21"/>
    <n v="35"/>
    <n v="29"/>
    <n v="140"/>
    <n v="47"/>
    <n v="32"/>
    <n v="21"/>
    <n v="2"/>
    <n v="1"/>
    <n v="20"/>
    <n v="20"/>
    <n v="0"/>
    <n v="2"/>
    <n v="0"/>
    <n v="2"/>
    <n v="1"/>
    <n v="0"/>
    <n v="1"/>
    <n v="0"/>
    <n v="2064"/>
    <n v="1536"/>
    <n v="0"/>
    <n v="6"/>
    <n v="6"/>
    <n v="3"/>
    <m/>
    <n v="7"/>
    <n v="0"/>
    <n v="8"/>
    <n v="3"/>
    <m/>
  </r>
  <r>
    <n v="281102012"/>
    <n v="9"/>
    <n v="2008"/>
    <d v="2008-11-02T00:00:00"/>
    <s v="SUN"/>
    <s v="TB"/>
    <s v="KC"/>
    <s v="KCvTB"/>
    <x v="0"/>
    <n v="30"/>
    <n v="27"/>
    <n v="3"/>
    <s v="Arrowhead Stadium, Kansas City, MO"/>
    <d v="2014-10-02T13:00:00"/>
    <s v="FOX"/>
    <n v="74045"/>
    <n v="5"/>
    <n v="3"/>
    <n v="1"/>
    <n v="6"/>
    <n v="24"/>
    <n v="21"/>
    <n v="8"/>
    <n v="6"/>
    <n v="13"/>
    <n v="13"/>
    <n v="0"/>
    <n v="0"/>
    <n v="0"/>
    <n v="0"/>
    <n v="423"/>
    <n v="384"/>
    <n v="342"/>
    <n v="201"/>
    <n v="32"/>
    <n v="15"/>
    <n v="44"/>
    <n v="26"/>
    <n v="81"/>
    <n v="183"/>
    <n v="25"/>
    <n v="36"/>
    <n v="7"/>
    <n v="7"/>
    <n v="47"/>
    <n v="107"/>
    <n v="60"/>
    <n v="4"/>
    <n v="1"/>
    <n v="5"/>
    <n v="3"/>
    <n v="1"/>
    <n v="1"/>
    <n v="0"/>
    <n v="1937"/>
    <n v="1939"/>
    <n v="0"/>
    <n v="13"/>
    <n v="0"/>
    <n v="14"/>
    <n v="3"/>
    <n v="14"/>
    <n v="10"/>
    <n v="0"/>
    <n v="3"/>
    <n v="0"/>
  </r>
  <r>
    <n v="281102013"/>
    <n v="9"/>
    <n v="2008"/>
    <d v="2008-11-02T00:00:00"/>
    <s v="SUN"/>
    <s v="ATL"/>
    <s v="OAK"/>
    <s v="ATLvOAK"/>
    <x v="0"/>
    <n v="24"/>
    <n v="0"/>
    <n v="24"/>
    <s v="Oakland-Alameda County Coliseum, Oakland, CA"/>
    <d v="2014-10-02T16:15:00"/>
    <s v="FOX"/>
    <n v="61196"/>
    <n v="4"/>
    <n v="3"/>
    <n v="2"/>
    <n v="5"/>
    <n v="30"/>
    <n v="3"/>
    <n v="9"/>
    <n v="1"/>
    <n v="17"/>
    <n v="9"/>
    <n v="1"/>
    <n v="0"/>
    <n v="2"/>
    <n v="1"/>
    <n v="453"/>
    <n v="77"/>
    <n v="201"/>
    <n v="10"/>
    <n v="17"/>
    <n v="6"/>
    <n v="22"/>
    <n v="19"/>
    <n v="252"/>
    <n v="67"/>
    <n v="57"/>
    <n v="11"/>
    <n v="4"/>
    <n v="7"/>
    <n v="40"/>
    <n v="95"/>
    <n v="55"/>
    <n v="1"/>
    <n v="2"/>
    <n v="3"/>
    <n v="1"/>
    <n v="1"/>
    <n v="0"/>
    <n v="1"/>
    <n v="2715"/>
    <n v="885"/>
    <n v="14"/>
    <n v="10"/>
    <n v="0"/>
    <n v="0"/>
    <m/>
    <n v="0"/>
    <n v="0"/>
    <n v="0"/>
    <n v="0"/>
    <m/>
  </r>
  <r>
    <n v="281102014"/>
    <n v="9"/>
    <n v="2008"/>
    <d v="2008-11-02T00:00:00"/>
    <s v="SUN"/>
    <s v="ARI"/>
    <s v="STL"/>
    <s v="ARIvSTL"/>
    <x v="0"/>
    <n v="34"/>
    <n v="13"/>
    <n v="21"/>
    <s v="Edward Jones Dome, St. Louis, MO"/>
    <d v="2014-10-02T13:00:00"/>
    <s v="FOX"/>
    <n v="61303"/>
    <n v="4"/>
    <n v="3"/>
    <n v="2"/>
    <n v="5"/>
    <n v="24"/>
    <n v="13"/>
    <n v="4"/>
    <n v="5"/>
    <n v="13"/>
    <n v="13"/>
    <n v="0"/>
    <n v="0"/>
    <n v="1"/>
    <n v="1"/>
    <n v="510"/>
    <n v="231"/>
    <n v="334"/>
    <n v="170"/>
    <n v="22"/>
    <n v="16"/>
    <n v="33"/>
    <n v="33"/>
    <n v="176"/>
    <n v="61"/>
    <n v="34"/>
    <n v="20"/>
    <n v="10"/>
    <n v="4"/>
    <n v="69"/>
    <n v="110"/>
    <n v="41"/>
    <n v="0"/>
    <n v="3"/>
    <n v="3"/>
    <n v="0"/>
    <n v="1"/>
    <n v="0"/>
    <n v="2"/>
    <n v="2318"/>
    <n v="1282"/>
    <n v="0"/>
    <n v="24"/>
    <n v="7"/>
    <n v="3"/>
    <m/>
    <n v="7"/>
    <n v="0"/>
    <n v="0"/>
    <n v="6"/>
    <m/>
  </r>
  <r>
    <n v="281102016"/>
    <n v="9"/>
    <n v="2008"/>
    <d v="2008-11-02T00:00:00"/>
    <s v="SUN"/>
    <s v="HOU"/>
    <s v="MIN"/>
    <s v="HOUvMIN"/>
    <x v="0"/>
    <n v="21"/>
    <n v="28"/>
    <n v="7"/>
    <s v="Mall of America Field, Minneapolis, MN"/>
    <d v="2014-10-02T13:00:00"/>
    <s v="CBS"/>
    <n v="62839"/>
    <n v="3"/>
    <n v="4"/>
    <n v="3"/>
    <n v="4"/>
    <n v="20"/>
    <n v="15"/>
    <n v="7"/>
    <n v="6"/>
    <n v="14"/>
    <n v="13"/>
    <n v="1"/>
    <n v="1"/>
    <n v="2"/>
    <n v="1"/>
    <n v="389"/>
    <n v="345"/>
    <n v="327"/>
    <n v="168"/>
    <n v="32"/>
    <n v="11"/>
    <n v="45"/>
    <n v="18"/>
    <n v="62"/>
    <n v="177"/>
    <n v="16"/>
    <n v="35"/>
    <n v="5"/>
    <n v="3"/>
    <n v="35"/>
    <n v="55"/>
    <n v="20"/>
    <n v="3"/>
    <n v="1"/>
    <n v="4"/>
    <n v="1"/>
    <n v="0"/>
    <n v="2"/>
    <n v="1"/>
    <n v="1942"/>
    <n v="1658"/>
    <n v="7"/>
    <n v="0"/>
    <n v="7"/>
    <n v="7"/>
    <m/>
    <n v="7"/>
    <n v="14"/>
    <n v="0"/>
    <n v="7"/>
    <m/>
  </r>
  <r>
    <n v="281102019"/>
    <n v="9"/>
    <n v="2008"/>
    <d v="2008-11-02T00:00:00"/>
    <s v="SUN"/>
    <s v="DAL"/>
    <s v="NYG"/>
    <s v="DALvNYG"/>
    <x v="0"/>
    <n v="14"/>
    <n v="35"/>
    <n v="21"/>
    <s v="Giants Stadium, East Rutherford, NJ"/>
    <d v="2014-10-02T16:15:00"/>
    <s v="FOX"/>
    <n v="78826"/>
    <n v="5"/>
    <n v="3"/>
    <n v="6"/>
    <n v="1"/>
    <n v="11"/>
    <n v="23"/>
    <n v="6"/>
    <n v="8"/>
    <n v="13"/>
    <n v="13"/>
    <n v="1"/>
    <n v="0"/>
    <n v="1"/>
    <n v="0"/>
    <n v="183"/>
    <n v="319"/>
    <n v="102"/>
    <n v="119"/>
    <n v="14"/>
    <n v="16"/>
    <n v="27"/>
    <n v="27"/>
    <n v="81"/>
    <n v="200"/>
    <n v="24"/>
    <n v="34"/>
    <n v="9"/>
    <n v="8"/>
    <n v="55"/>
    <n v="120"/>
    <n v="65"/>
    <n v="4"/>
    <n v="3"/>
    <n v="7"/>
    <n v="1"/>
    <n v="2"/>
    <n v="3"/>
    <n v="1"/>
    <n v="1547"/>
    <n v="2053"/>
    <n v="0"/>
    <n v="7"/>
    <n v="0"/>
    <n v="7"/>
    <m/>
    <n v="14"/>
    <n v="7"/>
    <n v="7"/>
    <n v="7"/>
    <m/>
  </r>
  <r>
    <n v="281102026"/>
    <n v="9"/>
    <n v="2008"/>
    <d v="2008-11-02T00:00:00"/>
    <s v="SUN"/>
    <s v="PHI"/>
    <s v="SEA"/>
    <s v="PHIvSEA"/>
    <x v="0"/>
    <n v="26"/>
    <n v="7"/>
    <n v="19"/>
    <s v="CenturyLink Field, Seattle, WA"/>
    <d v="2014-10-02T16:15:00"/>
    <s v="FOX"/>
    <n v="68055"/>
    <n v="4"/>
    <n v="3"/>
    <n v="2"/>
    <n v="5"/>
    <n v="20"/>
    <n v="10"/>
    <n v="6"/>
    <n v="4"/>
    <n v="16"/>
    <n v="15"/>
    <n v="1"/>
    <n v="0"/>
    <n v="1"/>
    <n v="0"/>
    <n v="419"/>
    <n v="233"/>
    <n v="347"/>
    <n v="147"/>
    <n v="28"/>
    <n v="13"/>
    <n v="43"/>
    <n v="29"/>
    <n v="72"/>
    <n v="86"/>
    <n v="28"/>
    <n v="22"/>
    <n v="1"/>
    <n v="4"/>
    <n v="15"/>
    <n v="35"/>
    <n v="20"/>
    <n v="1"/>
    <n v="0"/>
    <n v="1"/>
    <n v="0"/>
    <n v="0"/>
    <n v="1"/>
    <n v="0"/>
    <n v="2235"/>
    <n v="1365"/>
    <n v="0"/>
    <n v="14"/>
    <n v="6"/>
    <n v="6"/>
    <m/>
    <n v="7"/>
    <n v="0"/>
    <n v="0"/>
    <n v="0"/>
    <m/>
  </r>
  <r>
    <n v="281103028"/>
    <n v="9"/>
    <n v="2008"/>
    <d v="2008-11-03T00:00:00"/>
    <s v="MON"/>
    <s v="PIT"/>
    <s v="WSH"/>
    <s v="PITvWSH"/>
    <x v="0"/>
    <n v="23"/>
    <n v="6"/>
    <n v="17"/>
    <s v="FedEx Field, Landover, MD"/>
    <d v="2014-10-02T20:30:00"/>
    <s v="ESPN"/>
    <n v="90512"/>
    <n v="5"/>
    <n v="2"/>
    <n v="6"/>
    <n v="2"/>
    <n v="15"/>
    <n v="13"/>
    <n v="7"/>
    <n v="3"/>
    <n v="17"/>
    <n v="15"/>
    <n v="0"/>
    <n v="0"/>
    <n v="0"/>
    <n v="2"/>
    <n v="224"/>
    <n v="221"/>
    <n v="160"/>
    <n v="161"/>
    <n v="12"/>
    <n v="24"/>
    <n v="27"/>
    <n v="43"/>
    <n v="64"/>
    <n v="60"/>
    <n v="29"/>
    <n v="15"/>
    <n v="4"/>
    <n v="5"/>
    <n v="41"/>
    <n v="119"/>
    <n v="78"/>
    <n v="1"/>
    <n v="2"/>
    <n v="3"/>
    <n v="0"/>
    <n v="0"/>
    <n v="1"/>
    <n v="2"/>
    <n v="1843"/>
    <n v="1757"/>
    <n v="0"/>
    <n v="10"/>
    <n v="6"/>
    <n v="7"/>
    <m/>
    <n v="6"/>
    <n v="0"/>
    <n v="0"/>
    <n v="0"/>
    <m/>
  </r>
  <r>
    <n v="281106005"/>
    <n v="10"/>
    <n v="2008"/>
    <d v="2008-11-06T00:00:00"/>
    <s v="THU"/>
    <s v="DEN"/>
    <s v="CLE"/>
    <s v="CLEvDEN"/>
    <x v="0"/>
    <n v="34"/>
    <n v="30"/>
    <n v="4"/>
    <s v="Cleveland Browns Stadium, Cleveland, OH"/>
    <d v="2014-10-02T20:15:00"/>
    <s v="NFL"/>
    <n v="73141"/>
    <n v="4"/>
    <n v="4"/>
    <n v="3"/>
    <n v="5"/>
    <n v="26"/>
    <n v="20"/>
    <n v="6"/>
    <n v="6"/>
    <n v="11"/>
    <n v="14"/>
    <n v="1"/>
    <n v="1"/>
    <n v="1"/>
    <n v="2"/>
    <n v="564"/>
    <n v="399"/>
    <n v="441"/>
    <n v="239"/>
    <n v="24"/>
    <n v="23"/>
    <n v="42"/>
    <n v="35"/>
    <n v="123"/>
    <n v="160"/>
    <n v="28"/>
    <n v="29"/>
    <n v="3"/>
    <n v="3"/>
    <n v="30"/>
    <n v="50"/>
    <n v="20"/>
    <n v="1"/>
    <n v="1"/>
    <n v="2"/>
    <n v="0"/>
    <n v="1"/>
    <n v="1"/>
    <n v="0"/>
    <n v="1671"/>
    <n v="1929"/>
    <n v="7"/>
    <n v="3"/>
    <n v="3"/>
    <n v="21"/>
    <m/>
    <n v="7"/>
    <n v="13"/>
    <n v="3"/>
    <n v="7"/>
    <m/>
  </r>
  <r>
    <n v="281109001"/>
    <n v="10"/>
    <n v="2008"/>
    <d v="2008-11-09T00:00:00"/>
    <s v="SUN"/>
    <s v="NO"/>
    <s v="ATL"/>
    <s v="ATLvNO"/>
    <x v="1"/>
    <n v="20"/>
    <n v="34"/>
    <n v="14"/>
    <s v="Georgia Dome, Atlanta, GA"/>
    <d v="2014-10-02T13:00:00"/>
    <s v="FOX"/>
    <n v="64826"/>
    <n v="4"/>
    <n v="4"/>
    <n v="5"/>
    <n v="3"/>
    <n v="25"/>
    <n v="18"/>
    <n v="7"/>
    <n v="5"/>
    <n v="15"/>
    <n v="11"/>
    <n v="2"/>
    <n v="0"/>
    <n v="3"/>
    <n v="0"/>
    <n v="521"/>
    <n v="361"/>
    <n v="416"/>
    <n v="248"/>
    <n v="31"/>
    <n v="16"/>
    <n v="58"/>
    <n v="23"/>
    <n v="105"/>
    <n v="113"/>
    <n v="17"/>
    <n v="36"/>
    <n v="7"/>
    <n v="2"/>
    <n v="45"/>
    <n v="70"/>
    <n v="25"/>
    <n v="3"/>
    <n v="0"/>
    <n v="3"/>
    <n v="0"/>
    <n v="0"/>
    <n v="3"/>
    <n v="0"/>
    <n v="1728"/>
    <n v="1872"/>
    <n v="3"/>
    <n v="3"/>
    <n v="0"/>
    <n v="14"/>
    <m/>
    <n v="7"/>
    <n v="10"/>
    <n v="3"/>
    <n v="14"/>
    <m/>
  </r>
  <r>
    <n v="281109003"/>
    <n v="10"/>
    <n v="2008"/>
    <d v="2008-11-09T00:00:00"/>
    <s v="SUN"/>
    <s v="TEN"/>
    <s v="CHI"/>
    <s v="CHIvTEN"/>
    <x v="0"/>
    <n v="21"/>
    <n v="14"/>
    <n v="7"/>
    <s v="Soldier Field, Chicago, IL"/>
    <d v="2014-10-02T13:00:00"/>
    <s v="CBS"/>
    <n v="62124"/>
    <n v="8"/>
    <n v="0"/>
    <n v="5"/>
    <n v="3"/>
    <n v="19"/>
    <n v="15"/>
    <n v="7"/>
    <n v="3"/>
    <n v="17"/>
    <n v="14"/>
    <n v="0"/>
    <n v="1"/>
    <n v="1"/>
    <n v="2"/>
    <n v="304"/>
    <n v="243"/>
    <n v="284"/>
    <n v="165"/>
    <n v="30"/>
    <n v="20"/>
    <n v="41"/>
    <n v="37"/>
    <n v="20"/>
    <n v="78"/>
    <n v="29"/>
    <n v="24"/>
    <n v="8"/>
    <n v="3"/>
    <n v="55"/>
    <n v="75"/>
    <n v="20"/>
    <n v="1"/>
    <n v="1"/>
    <n v="2"/>
    <n v="1"/>
    <n v="0"/>
    <n v="0"/>
    <n v="1"/>
    <n v="1996"/>
    <n v="1604"/>
    <n v="0"/>
    <n v="7"/>
    <n v="7"/>
    <n v="7"/>
    <m/>
    <n v="7"/>
    <n v="0"/>
    <n v="0"/>
    <n v="7"/>
    <m/>
  </r>
  <r>
    <n v="281109008"/>
    <n v="10"/>
    <n v="2008"/>
    <d v="2008-11-09T00:00:00"/>
    <s v="SUN"/>
    <s v="JAX"/>
    <s v="DET"/>
    <s v="DETvJAX"/>
    <x v="0"/>
    <n v="38"/>
    <n v="14"/>
    <n v="24"/>
    <s v="Ford Field, Detroit, MI"/>
    <d v="2014-10-02T13:00:00"/>
    <s v="CBS"/>
    <n v="52631"/>
    <n v="3"/>
    <n v="5"/>
    <n v="0"/>
    <n v="8"/>
    <n v="24"/>
    <n v="13"/>
    <n v="5"/>
    <n v="4"/>
    <n v="10"/>
    <n v="13"/>
    <n v="1"/>
    <n v="1"/>
    <n v="1"/>
    <n v="2"/>
    <n v="384"/>
    <n v="256"/>
    <n v="227"/>
    <n v="153"/>
    <n v="18"/>
    <n v="11"/>
    <n v="27"/>
    <n v="18"/>
    <n v="157"/>
    <n v="103"/>
    <n v="33"/>
    <n v="27"/>
    <n v="5"/>
    <n v="6"/>
    <n v="33"/>
    <n v="79"/>
    <n v="46"/>
    <n v="0"/>
    <n v="1"/>
    <n v="1"/>
    <n v="0"/>
    <n v="0"/>
    <n v="0"/>
    <n v="1"/>
    <n v="1859"/>
    <n v="1741"/>
    <n v="3"/>
    <n v="21"/>
    <n v="7"/>
    <n v="7"/>
    <m/>
    <n v="7"/>
    <n v="0"/>
    <n v="0"/>
    <n v="7"/>
    <m/>
  </r>
  <r>
    <n v="281109013"/>
    <n v="10"/>
    <n v="2008"/>
    <d v="2008-11-09T00:00:00"/>
    <s v="SUN"/>
    <s v="CAR"/>
    <s v="OAK"/>
    <s v="CARvOAK"/>
    <x v="0"/>
    <n v="17"/>
    <n v="6"/>
    <n v="11"/>
    <s v="Oakland-Alameda County Coliseum, Oakland, CA"/>
    <d v="2014-10-02T16:05:00"/>
    <s v="FOX"/>
    <n v="47888"/>
    <n v="6"/>
    <n v="2"/>
    <n v="2"/>
    <n v="6"/>
    <n v="10"/>
    <n v="17"/>
    <n v="3"/>
    <n v="2"/>
    <n v="13"/>
    <n v="17"/>
    <n v="0"/>
    <n v="1"/>
    <n v="0"/>
    <n v="1"/>
    <n v="219"/>
    <n v="259"/>
    <n v="57"/>
    <n v="112"/>
    <n v="7"/>
    <n v="15"/>
    <n v="27"/>
    <n v="34"/>
    <n v="162"/>
    <n v="147"/>
    <n v="28"/>
    <n v="36"/>
    <n v="4"/>
    <n v="10"/>
    <n v="40"/>
    <n v="123"/>
    <n v="83"/>
    <n v="4"/>
    <n v="3"/>
    <n v="7"/>
    <n v="0"/>
    <n v="1"/>
    <n v="4"/>
    <n v="2"/>
    <n v="1378"/>
    <n v="2222"/>
    <n v="7"/>
    <n v="7"/>
    <n v="0"/>
    <n v="3"/>
    <m/>
    <n v="0"/>
    <n v="0"/>
    <n v="6"/>
    <n v="0"/>
    <m/>
  </r>
  <r>
    <n v="281109015"/>
    <n v="10"/>
    <n v="2008"/>
    <d v="2008-11-09T00:00:00"/>
    <s v="SUN"/>
    <s v="SEA"/>
    <s v="MIA"/>
    <s v="MIAvSEA"/>
    <x v="0"/>
    <n v="19"/>
    <n v="21"/>
    <n v="2"/>
    <s v="Sun Life Stadium, Miami, FL"/>
    <d v="2014-10-02T13:00:00"/>
    <s v="FOX"/>
    <n v="64862"/>
    <n v="2"/>
    <n v="6"/>
    <n v="4"/>
    <n v="4"/>
    <n v="21"/>
    <n v="20"/>
    <n v="7"/>
    <n v="7"/>
    <n v="15"/>
    <n v="15"/>
    <n v="0"/>
    <n v="2"/>
    <n v="1"/>
    <n v="2"/>
    <n v="298"/>
    <n v="361"/>
    <n v="172"/>
    <n v="206"/>
    <n v="21"/>
    <n v="22"/>
    <n v="38"/>
    <n v="36"/>
    <n v="126"/>
    <n v="155"/>
    <n v="23"/>
    <n v="27"/>
    <n v="5"/>
    <n v="4"/>
    <n v="25"/>
    <n v="54"/>
    <n v="29"/>
    <n v="0"/>
    <n v="1"/>
    <n v="1"/>
    <n v="0"/>
    <n v="0"/>
    <n v="0"/>
    <n v="1"/>
    <n v="1687"/>
    <n v="1913"/>
    <n v="0"/>
    <n v="7"/>
    <n v="6"/>
    <n v="6"/>
    <m/>
    <n v="7"/>
    <n v="7"/>
    <n v="0"/>
    <n v="7"/>
    <m/>
  </r>
  <r>
    <n v="281109016"/>
    <n v="10"/>
    <n v="2008"/>
    <d v="2008-11-09T00:00:00"/>
    <s v="SUN"/>
    <s v="GB"/>
    <s v="MIN"/>
    <s v="GBvMIN"/>
    <x v="0"/>
    <n v="27"/>
    <n v="28"/>
    <n v="1"/>
    <s v="Mall of America Field, Minneapolis, MN"/>
    <d v="2014-10-02T13:00:00"/>
    <s v="FOX"/>
    <n v="63845"/>
    <n v="4"/>
    <n v="4"/>
    <n v="4"/>
    <n v="4"/>
    <n v="12"/>
    <n v="18"/>
    <n v="1"/>
    <n v="6"/>
    <n v="11"/>
    <n v="15"/>
    <n v="0"/>
    <n v="0"/>
    <n v="0"/>
    <n v="1"/>
    <n v="184"/>
    <n v="361"/>
    <n v="110"/>
    <n v="141"/>
    <n v="15"/>
    <n v="15"/>
    <n v="26"/>
    <n v="28"/>
    <n v="74"/>
    <n v="220"/>
    <n v="18"/>
    <n v="41"/>
    <n v="10"/>
    <n v="7"/>
    <n v="80"/>
    <n v="135"/>
    <n v="55"/>
    <n v="0"/>
    <n v="3"/>
    <n v="3"/>
    <n v="0"/>
    <n v="0"/>
    <n v="0"/>
    <n v="3"/>
    <n v="1435"/>
    <n v="2165"/>
    <n v="7"/>
    <n v="3"/>
    <n v="14"/>
    <n v="3"/>
    <m/>
    <n v="7"/>
    <n v="7"/>
    <n v="7"/>
    <n v="7"/>
    <m/>
  </r>
  <r>
    <n v="281109017"/>
    <n v="10"/>
    <n v="2008"/>
    <d v="2008-11-09T00:00:00"/>
    <s v="SUN"/>
    <s v="BUF"/>
    <s v="NE"/>
    <s v="BUFvNE"/>
    <x v="0"/>
    <n v="10"/>
    <n v="20"/>
    <n v="10"/>
    <s v="Gillette Stadium, Foxboro, MA"/>
    <d v="2014-10-02T13:00:00"/>
    <s v="CBS"/>
    <n v="68756"/>
    <n v="5"/>
    <n v="3"/>
    <n v="5"/>
    <n v="3"/>
    <n v="10"/>
    <n v="24"/>
    <n v="5"/>
    <n v="11"/>
    <n v="11"/>
    <n v="18"/>
    <n v="0"/>
    <n v="0"/>
    <n v="0"/>
    <n v="0"/>
    <n v="168"/>
    <n v="370"/>
    <n v="108"/>
    <n v="226"/>
    <n v="13"/>
    <n v="22"/>
    <n v="23"/>
    <n v="32"/>
    <n v="60"/>
    <n v="144"/>
    <n v="18"/>
    <n v="44"/>
    <n v="3"/>
    <n v="2"/>
    <n v="22"/>
    <n v="37"/>
    <n v="15"/>
    <n v="2"/>
    <n v="1"/>
    <n v="3"/>
    <n v="0"/>
    <n v="1"/>
    <n v="2"/>
    <n v="0"/>
    <n v="1340"/>
    <n v="2260"/>
    <n v="0"/>
    <n v="3"/>
    <n v="0"/>
    <n v="7"/>
    <m/>
    <n v="7"/>
    <n v="3"/>
    <n v="3"/>
    <n v="7"/>
    <m/>
  </r>
  <r>
    <n v="281109020"/>
    <n v="10"/>
    <n v="2008"/>
    <d v="2008-11-09T00:00:00"/>
    <s v="SUN"/>
    <s v="STL"/>
    <s v="NYJ"/>
    <s v="NYJvSTL"/>
    <x v="0"/>
    <n v="3"/>
    <n v="47"/>
    <n v="44"/>
    <s v="Giants Stadium, East Rutherford, NJ"/>
    <d v="2014-10-02T13:00:00"/>
    <s v="FOX"/>
    <n v="78073"/>
    <n v="2"/>
    <n v="6"/>
    <n v="5"/>
    <n v="3"/>
    <n v="11"/>
    <n v="24"/>
    <n v="4"/>
    <n v="7"/>
    <n v="10"/>
    <n v="13"/>
    <n v="0"/>
    <n v="1"/>
    <n v="0"/>
    <n v="1"/>
    <n v="200"/>
    <n v="373"/>
    <n v="120"/>
    <n v="167"/>
    <n v="11"/>
    <n v="14"/>
    <n v="23"/>
    <n v="19"/>
    <n v="80"/>
    <n v="206"/>
    <n v="21"/>
    <n v="43"/>
    <n v="4"/>
    <n v="5"/>
    <n v="25"/>
    <n v="49"/>
    <n v="24"/>
    <n v="5"/>
    <n v="0"/>
    <n v="5"/>
    <n v="3"/>
    <n v="0"/>
    <n v="2"/>
    <n v="0"/>
    <n v="1377"/>
    <n v="2223"/>
    <n v="0"/>
    <n v="0"/>
    <n v="3"/>
    <n v="0"/>
    <m/>
    <n v="17"/>
    <n v="23"/>
    <n v="0"/>
    <n v="7"/>
    <m/>
  </r>
  <r>
    <n v="281109021"/>
    <n v="10"/>
    <n v="2008"/>
    <d v="2008-11-09T00:00:00"/>
    <s v="SUN"/>
    <s v="NYG"/>
    <s v="PHI"/>
    <s v="NYGvPHI"/>
    <x v="1"/>
    <n v="36"/>
    <n v="31"/>
    <n v="5"/>
    <s v="Lincoln Financial Field, Philadelphia, PA"/>
    <d v="2014-10-02T20:15:00"/>
    <s v="NBC"/>
    <n v="69144"/>
    <n v="7"/>
    <n v="1"/>
    <n v="5"/>
    <n v="3"/>
    <n v="26"/>
    <n v="17"/>
    <n v="7"/>
    <n v="3"/>
    <n v="15"/>
    <n v="11"/>
    <n v="1"/>
    <n v="1"/>
    <n v="1"/>
    <n v="2"/>
    <n v="401"/>
    <n v="300"/>
    <n v="182"/>
    <n v="194"/>
    <n v="17"/>
    <n v="17"/>
    <n v="31"/>
    <n v="36"/>
    <n v="219"/>
    <n v="106"/>
    <n v="45"/>
    <n v="21"/>
    <n v="4"/>
    <n v="5"/>
    <n v="30"/>
    <n v="75"/>
    <n v="45"/>
    <n v="2"/>
    <n v="2"/>
    <n v="4"/>
    <n v="1"/>
    <n v="1"/>
    <n v="1"/>
    <n v="1"/>
    <n v="2350"/>
    <n v="1250"/>
    <n v="10"/>
    <n v="10"/>
    <n v="7"/>
    <n v="9"/>
    <m/>
    <n v="7"/>
    <n v="10"/>
    <n v="7"/>
    <n v="7"/>
    <m/>
  </r>
  <r>
    <n v="281109023"/>
    <n v="10"/>
    <n v="2008"/>
    <d v="2008-11-09T00:00:00"/>
    <s v="SUN"/>
    <s v="IND"/>
    <s v="PIT"/>
    <s v="INDvPIT"/>
    <x v="0"/>
    <n v="24"/>
    <n v="20"/>
    <n v="4"/>
    <s v="Heinz Field, Pittsburgh, PA"/>
    <d v="2014-10-02T16:15:00"/>
    <s v="CBS"/>
    <n v="64043"/>
    <n v="4"/>
    <n v="4"/>
    <n v="6"/>
    <n v="2"/>
    <n v="17"/>
    <n v="18"/>
    <n v="9"/>
    <n v="10"/>
    <n v="16"/>
    <n v="18"/>
    <n v="0"/>
    <n v="0"/>
    <n v="0"/>
    <n v="1"/>
    <n v="290"/>
    <n v="326"/>
    <n v="228"/>
    <n v="267"/>
    <n v="21"/>
    <n v="29"/>
    <n v="40"/>
    <n v="41"/>
    <n v="62"/>
    <n v="59"/>
    <n v="19"/>
    <n v="27"/>
    <n v="6"/>
    <n v="3"/>
    <n v="45"/>
    <n v="65"/>
    <n v="20"/>
    <n v="0"/>
    <n v="3"/>
    <n v="3"/>
    <n v="0"/>
    <n v="0"/>
    <n v="0"/>
    <n v="3"/>
    <n v="1555"/>
    <n v="2045"/>
    <n v="7"/>
    <n v="7"/>
    <n v="3"/>
    <n v="7"/>
    <m/>
    <n v="7"/>
    <n v="10"/>
    <n v="0"/>
    <n v="3"/>
    <m/>
  </r>
  <r>
    <n v="281109024"/>
    <n v="10"/>
    <n v="2008"/>
    <d v="2008-11-09T00:00:00"/>
    <s v="SUN"/>
    <s v="KC"/>
    <s v="SD"/>
    <s v="KCvSD"/>
    <x v="0"/>
    <n v="19"/>
    <n v="20"/>
    <n v="1"/>
    <s v="Qualcomm Stadium, San Diego, CA"/>
    <d v="2014-10-02T16:15:00"/>
    <s v="CBS"/>
    <n v="67510"/>
    <n v="1"/>
    <n v="7"/>
    <n v="3"/>
    <n v="5"/>
    <n v="19"/>
    <n v="23"/>
    <n v="7"/>
    <n v="6"/>
    <n v="14"/>
    <n v="11"/>
    <n v="1"/>
    <n v="0"/>
    <n v="1"/>
    <n v="0"/>
    <n v="339"/>
    <n v="400"/>
    <n v="263"/>
    <n v="308"/>
    <n v="27"/>
    <n v="27"/>
    <n v="41"/>
    <n v="36"/>
    <n v="76"/>
    <n v="92"/>
    <n v="18"/>
    <n v="26"/>
    <n v="3"/>
    <n v="5"/>
    <n v="16"/>
    <n v="53"/>
    <n v="37"/>
    <n v="0"/>
    <n v="2"/>
    <n v="2"/>
    <n v="0"/>
    <n v="0"/>
    <n v="0"/>
    <n v="2"/>
    <n v="1510"/>
    <n v="2090"/>
    <n v="7"/>
    <n v="6"/>
    <n v="0"/>
    <n v="6"/>
    <m/>
    <n v="0"/>
    <n v="6"/>
    <n v="7"/>
    <n v="7"/>
    <m/>
  </r>
  <r>
    <n v="281109034"/>
    <n v="10"/>
    <n v="2008"/>
    <d v="2008-11-09T00:00:00"/>
    <s v="SUN"/>
    <s v="BAL"/>
    <s v="HOU"/>
    <s v="BALvHOU"/>
    <x v="0"/>
    <n v="41"/>
    <n v="13"/>
    <n v="28"/>
    <s v="Reliant Stadium, Houston, TX"/>
    <d v="2014-10-02T13:00:00"/>
    <s v="CBS"/>
    <n v="70552"/>
    <n v="5"/>
    <n v="3"/>
    <n v="3"/>
    <n v="5"/>
    <n v="27"/>
    <n v="19"/>
    <n v="5"/>
    <n v="3"/>
    <n v="11"/>
    <n v="8"/>
    <n v="0"/>
    <n v="0"/>
    <n v="0"/>
    <n v="1"/>
    <n v="328"/>
    <n v="355"/>
    <n v="171"/>
    <n v="280"/>
    <n v="16"/>
    <n v="23"/>
    <n v="24"/>
    <n v="38"/>
    <n v="157"/>
    <n v="75"/>
    <n v="40"/>
    <n v="16"/>
    <n v="7"/>
    <n v="10"/>
    <n v="55"/>
    <n v="131"/>
    <n v="76"/>
    <n v="0"/>
    <n v="4"/>
    <n v="4"/>
    <n v="0"/>
    <n v="0"/>
    <n v="0"/>
    <n v="4"/>
    <n v="2177"/>
    <n v="1423"/>
    <n v="7"/>
    <n v="5"/>
    <n v="7"/>
    <n v="22"/>
    <m/>
    <n v="0"/>
    <n v="6"/>
    <n v="7"/>
    <n v="0"/>
    <m/>
  </r>
  <r>
    <n v="281110022"/>
    <n v="10"/>
    <n v="2008"/>
    <d v="2008-11-10T00:00:00"/>
    <s v="MON"/>
    <s v="SF"/>
    <s v="ARI"/>
    <s v="ARIvSF"/>
    <x v="0"/>
    <n v="24"/>
    <n v="29"/>
    <n v="5"/>
    <s v="U of Phoenix Stadium, Glendale, AZ"/>
    <d v="2014-10-02T20:30:00"/>
    <s v="ESPN"/>
    <n v="64519"/>
    <n v="2"/>
    <n v="6"/>
    <n v="5"/>
    <n v="3"/>
    <n v="19"/>
    <n v="21"/>
    <n v="9"/>
    <n v="4"/>
    <n v="18"/>
    <n v="13"/>
    <n v="0"/>
    <n v="1"/>
    <n v="0"/>
    <n v="1"/>
    <n v="336"/>
    <n v="374"/>
    <n v="217"/>
    <n v="328"/>
    <n v="19"/>
    <n v="32"/>
    <n v="40"/>
    <n v="42"/>
    <n v="119"/>
    <n v="46"/>
    <n v="28"/>
    <n v="19"/>
    <n v="10"/>
    <n v="10"/>
    <n v="93"/>
    <n v="164"/>
    <n v="71"/>
    <n v="3"/>
    <n v="0"/>
    <n v="3"/>
    <n v="1"/>
    <n v="0"/>
    <n v="2"/>
    <n v="0"/>
    <n v="1703"/>
    <n v="1897"/>
    <n v="7"/>
    <n v="14"/>
    <n v="3"/>
    <n v="0"/>
    <m/>
    <n v="3"/>
    <n v="10"/>
    <n v="7"/>
    <n v="9"/>
    <m/>
  </r>
  <r>
    <n v="281113017"/>
    <n v="11"/>
    <n v="2008"/>
    <d v="2008-11-13T00:00:00"/>
    <s v="THU"/>
    <s v="NYJ"/>
    <s v="NE"/>
    <s v="NEvNYJ"/>
    <x v="0"/>
    <n v="34"/>
    <n v="31"/>
    <n v="3"/>
    <s v="Gillette Stadium, Foxboro, MA"/>
    <d v="2014-10-02T20:15:00"/>
    <s v="NFL"/>
    <n v="68756"/>
    <n v="6"/>
    <n v="3"/>
    <n v="6"/>
    <n v="3"/>
    <n v="23"/>
    <n v="26"/>
    <n v="9"/>
    <n v="4"/>
    <n v="16"/>
    <n v="14"/>
    <n v="0"/>
    <n v="2"/>
    <n v="0"/>
    <n v="3"/>
    <n v="375"/>
    <n v="511"/>
    <n v="235"/>
    <n v="386"/>
    <n v="26"/>
    <n v="30"/>
    <n v="33"/>
    <n v="51"/>
    <n v="140"/>
    <n v="125"/>
    <n v="39"/>
    <n v="25"/>
    <n v="4"/>
    <n v="5"/>
    <n v="25"/>
    <n v="54"/>
    <n v="29"/>
    <n v="1"/>
    <n v="1"/>
    <n v="2"/>
    <n v="1"/>
    <n v="1"/>
    <n v="0"/>
    <n v="0"/>
    <n v="2358"/>
    <n v="1712"/>
    <n v="10"/>
    <n v="14"/>
    <n v="0"/>
    <n v="7"/>
    <n v="3"/>
    <n v="3"/>
    <n v="10"/>
    <n v="8"/>
    <n v="10"/>
    <n v="0"/>
  </r>
  <r>
    <n v="281116001"/>
    <n v="11"/>
    <n v="2008"/>
    <d v="2008-11-16T00:00:00"/>
    <s v="SUN"/>
    <s v="DEN"/>
    <s v="ATL"/>
    <s v="ATLvDEN"/>
    <x v="0"/>
    <n v="24"/>
    <n v="20"/>
    <n v="4"/>
    <s v="Georgia Dome, Atlanta, GA"/>
    <d v="2014-10-02T13:00:00"/>
    <s v="CBS"/>
    <n v="54644"/>
    <n v="5"/>
    <n v="4"/>
    <n v="6"/>
    <n v="3"/>
    <n v="19"/>
    <n v="20"/>
    <n v="7"/>
    <n v="11"/>
    <n v="12"/>
    <n v="18"/>
    <n v="0"/>
    <n v="0"/>
    <n v="0"/>
    <n v="1"/>
    <n v="332"/>
    <n v="364"/>
    <n v="208"/>
    <n v="250"/>
    <n v="19"/>
    <n v="20"/>
    <n v="27"/>
    <n v="33"/>
    <n v="124"/>
    <n v="114"/>
    <n v="25"/>
    <n v="35"/>
    <n v="6"/>
    <n v="5"/>
    <n v="36"/>
    <n v="72"/>
    <n v="36"/>
    <n v="0"/>
    <n v="1"/>
    <n v="1"/>
    <n v="0"/>
    <n v="0"/>
    <n v="0"/>
    <n v="1"/>
    <n v="1578"/>
    <n v="2022"/>
    <n v="7"/>
    <n v="0"/>
    <n v="7"/>
    <n v="10"/>
    <m/>
    <n v="3"/>
    <n v="10"/>
    <n v="0"/>
    <n v="7"/>
    <m/>
  </r>
  <r>
    <n v="281116004"/>
    <n v="11"/>
    <n v="2008"/>
    <d v="2008-11-16T00:00:00"/>
    <s v="SUN"/>
    <s v="PHI"/>
    <s v="CIN"/>
    <s v="CINvPHI"/>
    <x v="0"/>
    <n v="13"/>
    <n v="13"/>
    <n v="0"/>
    <s v="Paul Brown Stadium, Cincinnati, OH"/>
    <d v="2014-10-02T13:00:00"/>
    <s v="FOX"/>
    <n v="64633"/>
    <n v="5"/>
    <n v="3"/>
    <n v="1"/>
    <n v="8"/>
    <n v="16"/>
    <n v="19"/>
    <n v="3"/>
    <n v="4"/>
    <n v="18"/>
    <n v="20"/>
    <n v="1"/>
    <n v="0"/>
    <n v="1"/>
    <n v="1"/>
    <n v="391"/>
    <n v="282"/>
    <n v="323"/>
    <n v="226"/>
    <n v="28"/>
    <n v="29"/>
    <n v="58"/>
    <n v="44"/>
    <n v="68"/>
    <n v="56"/>
    <n v="18"/>
    <n v="30"/>
    <n v="8"/>
    <n v="4"/>
    <n v="60"/>
    <n v="95"/>
    <n v="35"/>
    <n v="4"/>
    <n v="1"/>
    <n v="5"/>
    <n v="1"/>
    <n v="1"/>
    <n v="3"/>
    <n v="0"/>
    <n v="1996"/>
    <n v="2504"/>
    <n v="0"/>
    <n v="3"/>
    <n v="7"/>
    <n v="3"/>
    <n v="0"/>
    <n v="0"/>
    <n v="10"/>
    <n v="3"/>
    <n v="0"/>
    <n v="0"/>
  </r>
  <r>
    <n v="281116009"/>
    <n v="11"/>
    <n v="2008"/>
    <d v="2008-11-16T00:00:00"/>
    <s v="SUN"/>
    <s v="CHI"/>
    <s v="GB"/>
    <s v="CHIvGB"/>
    <x v="1"/>
    <n v="3"/>
    <n v="37"/>
    <n v="34"/>
    <s v="Lambeau Field, Green Bay, WI"/>
    <d v="2014-10-02T13:00:00"/>
    <s v="FOX"/>
    <n v="71040"/>
    <n v="5"/>
    <n v="4"/>
    <n v="4"/>
    <n v="5"/>
    <n v="9"/>
    <n v="24"/>
    <n v="3"/>
    <n v="7"/>
    <n v="12"/>
    <n v="14"/>
    <n v="0"/>
    <n v="1"/>
    <n v="2"/>
    <n v="1"/>
    <n v="234"/>
    <n v="427"/>
    <n v="151"/>
    <n v="227"/>
    <n v="17"/>
    <n v="23"/>
    <n v="33"/>
    <n v="30"/>
    <n v="83"/>
    <n v="200"/>
    <n v="20"/>
    <n v="38"/>
    <n v="8"/>
    <n v="6"/>
    <n v="65"/>
    <n v="120"/>
    <n v="55"/>
    <n v="1"/>
    <n v="1"/>
    <n v="2"/>
    <n v="1"/>
    <n v="0"/>
    <n v="0"/>
    <n v="1"/>
    <n v="1352"/>
    <n v="2248"/>
    <n v="0"/>
    <n v="3"/>
    <n v="0"/>
    <n v="0"/>
    <m/>
    <n v="7"/>
    <n v="10"/>
    <n v="7"/>
    <n v="13"/>
    <m/>
  </r>
  <r>
    <n v="281116011"/>
    <n v="11"/>
    <n v="2008"/>
    <d v="2008-11-16T00:00:00"/>
    <s v="SUN"/>
    <s v="HOU"/>
    <s v="IND"/>
    <s v="HOUvIND"/>
    <x v="0"/>
    <n v="27"/>
    <n v="33"/>
    <n v="6"/>
    <s v="Lucas Oil Stadium, Indianapolis, IN"/>
    <d v="2014-10-02T13:00:00"/>
    <s v="CBS"/>
    <n v="66201"/>
    <n v="3"/>
    <n v="6"/>
    <n v="5"/>
    <n v="4"/>
    <n v="16"/>
    <n v="30"/>
    <n v="4"/>
    <n v="10"/>
    <n v="8"/>
    <n v="15"/>
    <n v="0"/>
    <n v="0"/>
    <n v="0"/>
    <n v="0"/>
    <n v="356"/>
    <n v="474"/>
    <n v="179"/>
    <n v="320"/>
    <n v="13"/>
    <n v="30"/>
    <n v="18"/>
    <n v="46"/>
    <n v="177"/>
    <n v="154"/>
    <n v="25"/>
    <n v="34"/>
    <n v="3"/>
    <n v="6"/>
    <n v="23"/>
    <n v="68"/>
    <n v="45"/>
    <n v="1"/>
    <n v="0"/>
    <n v="1"/>
    <n v="0"/>
    <n v="0"/>
    <n v="1"/>
    <n v="0"/>
    <n v="1545"/>
    <n v="2055"/>
    <n v="6"/>
    <n v="7"/>
    <n v="7"/>
    <n v="7"/>
    <m/>
    <n v="3"/>
    <n v="6"/>
    <n v="14"/>
    <n v="10"/>
    <m/>
  </r>
  <r>
    <n v="281116012"/>
    <n v="11"/>
    <n v="2008"/>
    <d v="2008-11-16T00:00:00"/>
    <s v="SUN"/>
    <s v="NO"/>
    <s v="KC"/>
    <s v="KCvNO"/>
    <x v="0"/>
    <n v="30"/>
    <n v="20"/>
    <n v="10"/>
    <s v="Arrowhead Stadium, Kansas City, MO"/>
    <d v="2014-10-02T13:00:00"/>
    <s v="FOX"/>
    <n v="74159"/>
    <n v="4"/>
    <n v="5"/>
    <n v="1"/>
    <n v="8"/>
    <n v="22"/>
    <n v="21"/>
    <n v="6"/>
    <n v="5"/>
    <n v="12"/>
    <n v="14"/>
    <n v="0"/>
    <n v="2"/>
    <n v="0"/>
    <n v="3"/>
    <n v="369"/>
    <n v="330"/>
    <n v="266"/>
    <n v="206"/>
    <n v="25"/>
    <n v="19"/>
    <n v="36"/>
    <n v="38"/>
    <n v="103"/>
    <n v="124"/>
    <n v="28"/>
    <n v="24"/>
    <n v="2"/>
    <n v="6"/>
    <n v="8"/>
    <n v="48"/>
    <n v="40"/>
    <n v="1"/>
    <n v="1"/>
    <n v="2"/>
    <n v="0"/>
    <n v="0"/>
    <n v="1"/>
    <n v="1"/>
    <n v="1776"/>
    <n v="1824"/>
    <n v="3"/>
    <n v="10"/>
    <n v="14"/>
    <n v="3"/>
    <m/>
    <n v="7"/>
    <n v="3"/>
    <n v="3"/>
    <n v="7"/>
    <m/>
  </r>
  <r>
    <n v="281116015"/>
    <n v="11"/>
    <n v="2008"/>
    <d v="2008-11-16T00:00:00"/>
    <s v="SUN"/>
    <s v="OAK"/>
    <s v="MIA"/>
    <s v="MIAvOAK"/>
    <x v="0"/>
    <n v="15"/>
    <n v="17"/>
    <n v="2"/>
    <s v="Sun Life Stadium, Miami, FL"/>
    <d v="2014-10-02T13:00:00"/>
    <s v="CBS"/>
    <n v="65113"/>
    <n v="2"/>
    <n v="7"/>
    <n v="5"/>
    <n v="4"/>
    <n v="11"/>
    <n v="20"/>
    <n v="2"/>
    <n v="5"/>
    <n v="11"/>
    <n v="12"/>
    <n v="0"/>
    <n v="1"/>
    <n v="0"/>
    <n v="1"/>
    <n v="186"/>
    <n v="382"/>
    <n v="116"/>
    <n v="160"/>
    <n v="15"/>
    <n v="16"/>
    <n v="22"/>
    <n v="22"/>
    <n v="70"/>
    <n v="222"/>
    <n v="21"/>
    <n v="35"/>
    <n v="7"/>
    <n v="3"/>
    <n v="35"/>
    <n v="90"/>
    <n v="55"/>
    <n v="0"/>
    <n v="1"/>
    <n v="1"/>
    <n v="0"/>
    <n v="1"/>
    <n v="0"/>
    <n v="0"/>
    <n v="1646"/>
    <n v="1954"/>
    <n v="0"/>
    <n v="3"/>
    <n v="2"/>
    <n v="10"/>
    <m/>
    <n v="7"/>
    <n v="0"/>
    <n v="7"/>
    <n v="3"/>
    <m/>
  </r>
  <r>
    <n v="281116019"/>
    <n v="11"/>
    <n v="2008"/>
    <d v="2008-11-16T00:00:00"/>
    <s v="SUN"/>
    <s v="BAL"/>
    <s v="NYG"/>
    <s v="BALvNYG"/>
    <x v="0"/>
    <n v="10"/>
    <n v="30"/>
    <n v="20"/>
    <s v="Giants Stadium, East Rutherford, NJ"/>
    <d v="2014-10-02T13:00:00"/>
    <s v="CBS"/>
    <n v="78849"/>
    <n v="6"/>
    <n v="3"/>
    <n v="8"/>
    <n v="1"/>
    <n v="18"/>
    <n v="22"/>
    <n v="5"/>
    <n v="6"/>
    <n v="12"/>
    <n v="10"/>
    <n v="1"/>
    <n v="0"/>
    <n v="2"/>
    <n v="0"/>
    <n v="275"/>
    <n v="353"/>
    <n v="154"/>
    <n v="146"/>
    <n v="20"/>
    <n v="13"/>
    <n v="33"/>
    <n v="23"/>
    <n v="121"/>
    <n v="207"/>
    <n v="26"/>
    <n v="33"/>
    <n v="10"/>
    <n v="8"/>
    <n v="66"/>
    <n v="131"/>
    <n v="65"/>
    <n v="2"/>
    <n v="1"/>
    <n v="3"/>
    <n v="0"/>
    <n v="0"/>
    <n v="2"/>
    <n v="1"/>
    <n v="1748"/>
    <n v="1852"/>
    <n v="0"/>
    <n v="3"/>
    <n v="7"/>
    <n v="0"/>
    <m/>
    <n v="13"/>
    <n v="7"/>
    <n v="7"/>
    <n v="3"/>
    <m/>
  </r>
  <r>
    <n v="281116023"/>
    <n v="11"/>
    <n v="2008"/>
    <d v="2008-11-16T00:00:00"/>
    <s v="SUN"/>
    <s v="SD"/>
    <s v="PIT"/>
    <s v="PITvSD"/>
    <x v="0"/>
    <n v="10"/>
    <n v="11"/>
    <n v="1"/>
    <s v="Heinz Field, Pittsburgh, PA"/>
    <d v="2014-10-02T16:15:00"/>
    <s v="CBS"/>
    <n v="62051"/>
    <n v="4"/>
    <n v="5"/>
    <n v="6"/>
    <n v="3"/>
    <n v="16"/>
    <n v="24"/>
    <n v="5"/>
    <n v="7"/>
    <n v="10"/>
    <n v="14"/>
    <n v="0"/>
    <n v="0"/>
    <n v="0"/>
    <n v="1"/>
    <n v="218"/>
    <n v="410"/>
    <n v="152"/>
    <n v="286"/>
    <n v="15"/>
    <n v="31"/>
    <n v="26"/>
    <n v="41"/>
    <n v="66"/>
    <n v="124"/>
    <n v="22"/>
    <n v="28"/>
    <n v="2"/>
    <n v="13"/>
    <n v="5"/>
    <n v="120"/>
    <n v="115"/>
    <n v="2"/>
    <n v="0"/>
    <n v="2"/>
    <n v="0"/>
    <n v="0"/>
    <n v="2"/>
    <n v="0"/>
    <n v="1409"/>
    <n v="2191"/>
    <n v="7"/>
    <n v="0"/>
    <n v="0"/>
    <n v="3"/>
    <m/>
    <n v="0"/>
    <n v="5"/>
    <n v="3"/>
    <n v="3"/>
    <m/>
  </r>
  <r>
    <n v="281116025"/>
    <n v="11"/>
    <n v="2008"/>
    <d v="2008-11-16T00:00:00"/>
    <s v="SUN"/>
    <s v="STL"/>
    <s v="SF"/>
    <s v="SFvSTL"/>
    <x v="0"/>
    <n v="16"/>
    <n v="35"/>
    <n v="19"/>
    <s v="Candlestick Park, San Francisco, CA"/>
    <d v="2014-10-02T16:05:00"/>
    <s v="FOX"/>
    <n v="67573"/>
    <n v="2"/>
    <n v="7"/>
    <n v="2"/>
    <n v="7"/>
    <n v="22"/>
    <n v="19"/>
    <n v="5"/>
    <n v="5"/>
    <n v="15"/>
    <n v="11"/>
    <n v="0"/>
    <n v="0"/>
    <n v="1"/>
    <n v="0"/>
    <n v="406"/>
    <n v="334"/>
    <n v="280"/>
    <n v="199"/>
    <n v="34"/>
    <n v="15"/>
    <n v="53"/>
    <n v="21"/>
    <n v="126"/>
    <n v="135"/>
    <n v="23"/>
    <n v="36"/>
    <n v="6"/>
    <n v="7"/>
    <n v="52"/>
    <n v="85"/>
    <n v="33"/>
    <n v="3"/>
    <n v="2"/>
    <n v="5"/>
    <n v="1"/>
    <n v="2"/>
    <n v="2"/>
    <n v="0"/>
    <n v="1904"/>
    <n v="1696"/>
    <n v="0"/>
    <n v="3"/>
    <n v="6"/>
    <n v="7"/>
    <m/>
    <n v="7"/>
    <n v="28"/>
    <n v="0"/>
    <n v="0"/>
    <m/>
  </r>
  <r>
    <n v="281116026"/>
    <n v="11"/>
    <n v="2008"/>
    <d v="2008-11-16T00:00:00"/>
    <s v="SUN"/>
    <s v="ARI"/>
    <s v="SEA"/>
    <s v="ARIvSEA"/>
    <x v="0"/>
    <n v="26"/>
    <n v="20"/>
    <n v="6"/>
    <s v="CenturyLink Field, Seattle, WA"/>
    <d v="2014-10-02T16:05:00"/>
    <s v="FOX"/>
    <n v="67616"/>
    <n v="6"/>
    <n v="3"/>
    <n v="2"/>
    <n v="7"/>
    <n v="24"/>
    <n v="18"/>
    <n v="6"/>
    <n v="1"/>
    <n v="12"/>
    <n v="9"/>
    <n v="0"/>
    <n v="2"/>
    <n v="0"/>
    <n v="2"/>
    <n v="458"/>
    <n v="196"/>
    <n v="382"/>
    <n v="153"/>
    <n v="32"/>
    <n v="17"/>
    <n v="44"/>
    <n v="29"/>
    <n v="76"/>
    <n v="43"/>
    <n v="24"/>
    <n v="22"/>
    <n v="8"/>
    <n v="1"/>
    <n v="52"/>
    <n v="67"/>
    <n v="15"/>
    <n v="3"/>
    <n v="4"/>
    <n v="7"/>
    <n v="2"/>
    <n v="1"/>
    <n v="1"/>
    <n v="3"/>
    <n v="2045"/>
    <n v="1555"/>
    <n v="10"/>
    <n v="6"/>
    <n v="10"/>
    <n v="0"/>
    <m/>
    <n v="0"/>
    <n v="7"/>
    <n v="0"/>
    <n v="13"/>
    <m/>
  </r>
  <r>
    <n v="281116027"/>
    <n v="11"/>
    <n v="2008"/>
    <d v="2008-11-16T00:00:00"/>
    <s v="SUN"/>
    <s v="MIN"/>
    <s v="TB"/>
    <s v="MINvTB"/>
    <x v="0"/>
    <n v="13"/>
    <n v="19"/>
    <n v="6"/>
    <s v="Raymond James Stadium, Tampa, FL"/>
    <d v="2014-10-02T13:00:00"/>
    <s v="FOX"/>
    <n v="65278"/>
    <n v="5"/>
    <n v="4"/>
    <n v="6"/>
    <n v="3"/>
    <n v="14"/>
    <n v="21"/>
    <n v="5"/>
    <n v="5"/>
    <n v="12"/>
    <n v="12"/>
    <n v="0"/>
    <n v="0"/>
    <n v="2"/>
    <n v="1"/>
    <n v="210"/>
    <n v="363"/>
    <n v="111"/>
    <n v="255"/>
    <n v="14"/>
    <n v="23"/>
    <n v="21"/>
    <n v="30"/>
    <n v="99"/>
    <n v="108"/>
    <n v="26"/>
    <n v="33"/>
    <n v="5"/>
    <n v="5"/>
    <n v="28"/>
    <n v="82"/>
    <n v="54"/>
    <n v="2"/>
    <n v="1"/>
    <n v="3"/>
    <n v="2"/>
    <n v="1"/>
    <n v="0"/>
    <n v="0"/>
    <n v="1571"/>
    <n v="2029"/>
    <n v="3"/>
    <n v="10"/>
    <n v="0"/>
    <n v="0"/>
    <m/>
    <n v="3"/>
    <n v="3"/>
    <n v="7"/>
    <n v="6"/>
    <m/>
  </r>
  <r>
    <n v="281116028"/>
    <n v="11"/>
    <n v="2008"/>
    <d v="2008-11-16T00:00:00"/>
    <s v="SUN"/>
    <s v="DAL"/>
    <s v="WSH"/>
    <s v="DALvWSH"/>
    <x v="0"/>
    <n v="14"/>
    <n v="10"/>
    <n v="4"/>
    <s v="FedEx Field, Landover, MD"/>
    <d v="2014-10-02T20:15:00"/>
    <s v="NBC"/>
    <n v="90830"/>
    <n v="5"/>
    <n v="4"/>
    <n v="6"/>
    <n v="3"/>
    <n v="17"/>
    <n v="14"/>
    <n v="5"/>
    <n v="5"/>
    <n v="11"/>
    <n v="14"/>
    <n v="1"/>
    <n v="1"/>
    <n v="1"/>
    <n v="2"/>
    <n v="315"/>
    <n v="228"/>
    <n v="198"/>
    <n v="136"/>
    <n v="19"/>
    <n v="22"/>
    <n v="27"/>
    <n v="35"/>
    <n v="117"/>
    <n v="92"/>
    <n v="28"/>
    <n v="18"/>
    <n v="5"/>
    <n v="2"/>
    <n v="40"/>
    <n v="50"/>
    <n v="10"/>
    <n v="2"/>
    <n v="1"/>
    <n v="3"/>
    <n v="0"/>
    <n v="0"/>
    <n v="2"/>
    <n v="1"/>
    <n v="1874"/>
    <n v="1726"/>
    <n v="0"/>
    <n v="7"/>
    <n v="0"/>
    <n v="7"/>
    <m/>
    <n v="7"/>
    <n v="3"/>
    <n v="0"/>
    <n v="0"/>
    <m/>
  </r>
  <r>
    <n v="281116029"/>
    <n v="11"/>
    <n v="2008"/>
    <d v="2008-11-16T00:00:00"/>
    <s v="SUN"/>
    <s v="DET"/>
    <s v="CAR"/>
    <s v="CARvDET"/>
    <x v="0"/>
    <n v="22"/>
    <n v="31"/>
    <n v="9"/>
    <s v="Bank of America Stadium, Charlotte, NC"/>
    <d v="2014-10-02T13:00:00"/>
    <s v="FOX"/>
    <n v="73349"/>
    <n v="0"/>
    <n v="9"/>
    <n v="7"/>
    <n v="2"/>
    <n v="20"/>
    <n v="16"/>
    <n v="6"/>
    <n v="2"/>
    <n v="16"/>
    <n v="8"/>
    <n v="2"/>
    <n v="0"/>
    <n v="3"/>
    <n v="0"/>
    <n v="316"/>
    <n v="366"/>
    <n v="186"/>
    <n v="102"/>
    <n v="20"/>
    <n v="10"/>
    <n v="35"/>
    <n v="19"/>
    <n v="130"/>
    <n v="264"/>
    <n v="34"/>
    <n v="32"/>
    <n v="1"/>
    <n v="7"/>
    <n v="14"/>
    <n v="69"/>
    <n v="55"/>
    <n v="4"/>
    <n v="1"/>
    <n v="5"/>
    <n v="2"/>
    <n v="1"/>
    <n v="2"/>
    <n v="0"/>
    <n v="2057"/>
    <n v="1543"/>
    <n v="7"/>
    <n v="9"/>
    <n v="0"/>
    <n v="6"/>
    <m/>
    <n v="0"/>
    <n v="21"/>
    <n v="3"/>
    <n v="7"/>
    <m/>
  </r>
  <r>
    <n v="281116030"/>
    <n v="11"/>
    <n v="2008"/>
    <d v="2008-11-16T00:00:00"/>
    <s v="SUN"/>
    <s v="TEN"/>
    <s v="JAX"/>
    <s v="JAXvTEN"/>
    <x v="0"/>
    <n v="24"/>
    <n v="14"/>
    <n v="10"/>
    <s v="EverBank Field, Jacksonville, FL"/>
    <d v="2014-10-02T16:15:00"/>
    <s v="CBS"/>
    <n v="65258"/>
    <n v="9"/>
    <n v="0"/>
    <n v="4"/>
    <n v="5"/>
    <n v="13"/>
    <n v="17"/>
    <n v="1"/>
    <n v="3"/>
    <n v="12"/>
    <n v="15"/>
    <n v="0"/>
    <n v="0"/>
    <n v="0"/>
    <n v="1"/>
    <n v="344"/>
    <n v="257"/>
    <n v="230"/>
    <n v="117"/>
    <n v="13"/>
    <n v="13"/>
    <n v="23"/>
    <n v="30"/>
    <n v="114"/>
    <n v="140"/>
    <n v="33"/>
    <n v="32"/>
    <n v="10"/>
    <n v="9"/>
    <n v="63"/>
    <n v="124"/>
    <n v="61"/>
    <n v="1"/>
    <n v="1"/>
    <n v="2"/>
    <n v="0"/>
    <n v="0"/>
    <n v="1"/>
    <n v="1"/>
    <n v="1653"/>
    <n v="1947"/>
    <n v="3"/>
    <n v="0"/>
    <n v="14"/>
    <n v="7"/>
    <m/>
    <n v="0"/>
    <n v="14"/>
    <n v="0"/>
    <n v="0"/>
    <m/>
  </r>
  <r>
    <n v="281117002"/>
    <n v="11"/>
    <n v="2008"/>
    <d v="2008-11-17T00:00:00"/>
    <s v="MON"/>
    <s v="CLE"/>
    <s v="BUF"/>
    <s v="BUFvCLE"/>
    <x v="0"/>
    <n v="29"/>
    <n v="27"/>
    <n v="2"/>
    <s v="Ralph Wilson Stadium, Buffalo, NY"/>
    <d v="2014-10-02T20:30:00"/>
    <s v="ESPN"/>
    <n v="71645"/>
    <n v="3"/>
    <n v="6"/>
    <n v="5"/>
    <n v="4"/>
    <n v="18"/>
    <n v="19"/>
    <n v="3"/>
    <n v="4"/>
    <n v="13"/>
    <n v="11"/>
    <n v="0"/>
    <n v="0"/>
    <n v="0"/>
    <n v="0"/>
    <n v="337"/>
    <n v="334"/>
    <n v="176"/>
    <n v="148"/>
    <n v="14"/>
    <n v="16"/>
    <n v="36"/>
    <n v="26"/>
    <n v="161"/>
    <n v="186"/>
    <n v="27"/>
    <n v="38"/>
    <n v="2"/>
    <n v="3"/>
    <n v="15"/>
    <n v="45"/>
    <n v="30"/>
    <n v="0"/>
    <n v="4"/>
    <n v="4"/>
    <n v="0"/>
    <n v="1"/>
    <n v="0"/>
    <n v="3"/>
    <n v="1608"/>
    <n v="1992"/>
    <n v="6"/>
    <n v="7"/>
    <n v="3"/>
    <n v="13"/>
    <m/>
    <n v="0"/>
    <n v="10"/>
    <n v="3"/>
    <n v="14"/>
    <m/>
  </r>
  <r>
    <n v="281120023"/>
    <n v="12"/>
    <n v="2008"/>
    <d v="2008-11-20T00:00:00"/>
    <s v="THU"/>
    <s v="CIN"/>
    <s v="PIT"/>
    <s v="CINvPIT"/>
    <x v="0"/>
    <n v="10"/>
    <n v="27"/>
    <n v="17"/>
    <s v="Heinz Field, Pittsburgh, PA"/>
    <d v="2014-10-02T20:15:00"/>
    <s v="NFL"/>
    <n v="59854"/>
    <n v="1"/>
    <n v="8"/>
    <n v="7"/>
    <n v="3"/>
    <n v="11"/>
    <n v="20"/>
    <n v="4"/>
    <n v="6"/>
    <n v="15"/>
    <n v="14"/>
    <n v="0"/>
    <n v="1"/>
    <n v="1"/>
    <n v="1"/>
    <n v="208"/>
    <n v="364"/>
    <n v="165"/>
    <n v="243"/>
    <n v="20"/>
    <n v="17"/>
    <n v="37"/>
    <n v="30"/>
    <n v="43"/>
    <n v="121"/>
    <n v="20"/>
    <n v="37"/>
    <n v="2"/>
    <n v="4"/>
    <n v="15"/>
    <n v="55"/>
    <n v="40"/>
    <n v="1"/>
    <n v="1"/>
    <n v="2"/>
    <n v="0"/>
    <n v="1"/>
    <n v="1"/>
    <n v="0"/>
    <n v="1480"/>
    <n v="2120"/>
    <n v="7"/>
    <n v="0"/>
    <n v="0"/>
    <n v="3"/>
    <m/>
    <n v="0"/>
    <n v="10"/>
    <n v="10"/>
    <n v="7"/>
    <m/>
  </r>
  <r>
    <n v="281123001"/>
    <n v="12"/>
    <n v="2008"/>
    <d v="2008-11-23T00:00:00"/>
    <s v="SUN"/>
    <s v="CAR"/>
    <s v="ATL"/>
    <s v="ATLvCAR"/>
    <x v="0"/>
    <n v="28"/>
    <n v="45"/>
    <n v="17"/>
    <s v="Georgia Dome, Atlanta, GA"/>
    <d v="2014-10-02T16:15:00"/>
    <s v="FOX"/>
    <n v="64841"/>
    <n v="8"/>
    <n v="2"/>
    <n v="6"/>
    <n v="4"/>
    <n v="22"/>
    <n v="21"/>
    <n v="5"/>
    <n v="6"/>
    <n v="14"/>
    <n v="13"/>
    <n v="1"/>
    <n v="2"/>
    <n v="1"/>
    <n v="2"/>
    <n v="408"/>
    <n v="392"/>
    <n v="274"/>
    <n v="259"/>
    <n v="21"/>
    <n v="17"/>
    <n v="35"/>
    <n v="27"/>
    <n v="134"/>
    <n v="133"/>
    <n v="26"/>
    <n v="33"/>
    <n v="8"/>
    <n v="3"/>
    <n v="48"/>
    <n v="73"/>
    <n v="25"/>
    <n v="0"/>
    <n v="1"/>
    <n v="1"/>
    <n v="0"/>
    <n v="1"/>
    <n v="0"/>
    <n v="0"/>
    <n v="1871"/>
    <n v="1729"/>
    <n v="0"/>
    <n v="3"/>
    <n v="10"/>
    <n v="15"/>
    <m/>
    <n v="10"/>
    <n v="7"/>
    <n v="0"/>
    <n v="28"/>
    <m/>
  </r>
  <r>
    <n v="281123005"/>
    <n v="12"/>
    <n v="2008"/>
    <d v="2008-11-23T00:00:00"/>
    <s v="SUN"/>
    <s v="HOU"/>
    <s v="CLE"/>
    <s v="CLEvHOU"/>
    <x v="0"/>
    <n v="16"/>
    <n v="6"/>
    <n v="10"/>
    <s v="Cleveland Browns Stadium, Cleveland, OH"/>
    <d v="2014-10-02T13:00:00"/>
    <s v="CBS"/>
    <n v="72077"/>
    <n v="3"/>
    <n v="7"/>
    <n v="4"/>
    <n v="6"/>
    <n v="19"/>
    <n v="15"/>
    <n v="4"/>
    <n v="2"/>
    <n v="16"/>
    <n v="9"/>
    <n v="3"/>
    <n v="1"/>
    <n v="3"/>
    <n v="1"/>
    <n v="383"/>
    <n v="240"/>
    <n v="271"/>
    <n v="145"/>
    <n v="24"/>
    <n v="13"/>
    <n v="32"/>
    <n v="32"/>
    <n v="112"/>
    <n v="95"/>
    <n v="36"/>
    <n v="20"/>
    <n v="11"/>
    <n v="5"/>
    <n v="84"/>
    <n v="124"/>
    <n v="40"/>
    <n v="2"/>
    <n v="5"/>
    <n v="7"/>
    <n v="0"/>
    <n v="2"/>
    <n v="2"/>
    <n v="3"/>
    <n v="2245"/>
    <n v="1355"/>
    <n v="7"/>
    <n v="6"/>
    <n v="3"/>
    <n v="0"/>
    <m/>
    <n v="0"/>
    <n v="6"/>
    <n v="0"/>
    <n v="0"/>
    <m/>
  </r>
  <r>
    <n v="281123006"/>
    <n v="12"/>
    <n v="2008"/>
    <d v="2008-11-23T00:00:00"/>
    <s v="SUN"/>
    <s v="SF"/>
    <s v="DAL"/>
    <s v="DALvSF"/>
    <x v="0"/>
    <n v="22"/>
    <n v="35"/>
    <n v="13"/>
    <s v="Texas Stadium, Irving, TX"/>
    <d v="2014-10-02T13:00:00"/>
    <s v="FOX"/>
    <n v="63272"/>
    <n v="3"/>
    <n v="7"/>
    <n v="6"/>
    <n v="4"/>
    <n v="16"/>
    <n v="16"/>
    <n v="2"/>
    <n v="9"/>
    <n v="10"/>
    <n v="18"/>
    <n v="0"/>
    <n v="0"/>
    <n v="0"/>
    <n v="0"/>
    <n v="304"/>
    <n v="408"/>
    <n v="278"/>
    <n v="334"/>
    <n v="21"/>
    <n v="23"/>
    <n v="33"/>
    <n v="39"/>
    <n v="26"/>
    <n v="74"/>
    <n v="15"/>
    <n v="29"/>
    <n v="2"/>
    <n v="8"/>
    <n v="10"/>
    <n v="75"/>
    <n v="65"/>
    <n v="2"/>
    <n v="1"/>
    <n v="3"/>
    <n v="1"/>
    <n v="1"/>
    <n v="1"/>
    <n v="0"/>
    <n v="1517"/>
    <n v="2083"/>
    <n v="6"/>
    <n v="0"/>
    <n v="3"/>
    <n v="13"/>
    <m/>
    <n v="0"/>
    <n v="22"/>
    <n v="7"/>
    <n v="6"/>
    <m/>
  </r>
  <r>
    <n v="281123007"/>
    <n v="12"/>
    <n v="2008"/>
    <d v="2008-11-23T00:00:00"/>
    <s v="SUN"/>
    <s v="OAK"/>
    <s v="DEN"/>
    <s v="DENvOAK"/>
    <x v="0"/>
    <n v="31"/>
    <n v="10"/>
    <n v="21"/>
    <s v="Sports Authority Field at Mile High, Denver, CO"/>
    <d v="2014-10-02T16:05:00"/>
    <s v="CBS"/>
    <n v="76067"/>
    <n v="2"/>
    <n v="8"/>
    <n v="6"/>
    <n v="4"/>
    <n v="18"/>
    <n v="23"/>
    <n v="8"/>
    <n v="9"/>
    <n v="13"/>
    <n v="16"/>
    <n v="0"/>
    <n v="1"/>
    <n v="0"/>
    <n v="2"/>
    <n v="318"/>
    <n v="319"/>
    <n v="160"/>
    <n v="204"/>
    <n v="11"/>
    <n v="16"/>
    <n v="12"/>
    <n v="37"/>
    <n v="158"/>
    <n v="115"/>
    <n v="41"/>
    <n v="28"/>
    <n v="10"/>
    <n v="4"/>
    <n v="90"/>
    <n v="129"/>
    <n v="39"/>
    <n v="0"/>
    <n v="2"/>
    <n v="2"/>
    <n v="0"/>
    <n v="1"/>
    <n v="0"/>
    <n v="1"/>
    <n v="1924"/>
    <n v="1676"/>
    <n v="0"/>
    <n v="10"/>
    <n v="7"/>
    <n v="14"/>
    <m/>
    <n v="0"/>
    <n v="3"/>
    <n v="7"/>
    <n v="0"/>
    <m/>
  </r>
  <r>
    <n v="281123008"/>
    <n v="12"/>
    <n v="2008"/>
    <d v="2008-11-23T00:00:00"/>
    <s v="SUN"/>
    <s v="TB"/>
    <s v="DET"/>
    <s v="DETvTB"/>
    <x v="0"/>
    <n v="38"/>
    <n v="20"/>
    <n v="18"/>
    <s v="Ford Field, Detroit, MI"/>
    <d v="2014-10-02T13:00:00"/>
    <s v="FOX"/>
    <n v="49096"/>
    <n v="7"/>
    <n v="3"/>
    <n v="0"/>
    <n v="10"/>
    <n v="15"/>
    <n v="9"/>
    <n v="5"/>
    <n v="4"/>
    <n v="13"/>
    <n v="14"/>
    <n v="2"/>
    <n v="0"/>
    <n v="2"/>
    <n v="0"/>
    <n v="252"/>
    <n v="207"/>
    <n v="136"/>
    <n v="99"/>
    <n v="13"/>
    <n v="10"/>
    <n v="18"/>
    <n v="26"/>
    <n v="116"/>
    <n v="108"/>
    <n v="33"/>
    <n v="22"/>
    <n v="3"/>
    <n v="10"/>
    <n v="25"/>
    <n v="95"/>
    <n v="70"/>
    <n v="3"/>
    <n v="3"/>
    <n v="6"/>
    <n v="3"/>
    <n v="1"/>
    <n v="0"/>
    <n v="2"/>
    <n v="1931"/>
    <n v="1669"/>
    <n v="0"/>
    <n v="21"/>
    <n v="14"/>
    <n v="3"/>
    <m/>
    <n v="17"/>
    <n v="0"/>
    <n v="3"/>
    <n v="0"/>
    <m/>
  </r>
  <r>
    <n v="281123010"/>
    <n v="12"/>
    <n v="2008"/>
    <d v="2008-11-23T00:00:00"/>
    <s v="SUN"/>
    <s v="NYJ"/>
    <s v="TEN"/>
    <s v="NYJvTEN"/>
    <x v="0"/>
    <n v="34"/>
    <n v="13"/>
    <n v="21"/>
    <s v="LP Field, Nashville, TN"/>
    <d v="2014-10-02T13:00:00"/>
    <s v="CBS"/>
    <n v="69143"/>
    <n v="7"/>
    <n v="3"/>
    <n v="10"/>
    <n v="0"/>
    <n v="28"/>
    <n v="16"/>
    <n v="7"/>
    <n v="4"/>
    <n v="13"/>
    <n v="11"/>
    <n v="0"/>
    <n v="0"/>
    <n v="0"/>
    <n v="0"/>
    <n v="409"/>
    <n v="281"/>
    <n v="217"/>
    <n v="236"/>
    <n v="25"/>
    <n v="21"/>
    <n v="32"/>
    <n v="39"/>
    <n v="192"/>
    <n v="45"/>
    <n v="39"/>
    <n v="11"/>
    <n v="3"/>
    <n v="8"/>
    <n v="27"/>
    <n v="87"/>
    <n v="60"/>
    <n v="2"/>
    <n v="1"/>
    <n v="3"/>
    <n v="1"/>
    <n v="1"/>
    <n v="1"/>
    <n v="0"/>
    <n v="2430"/>
    <n v="1170"/>
    <n v="7"/>
    <n v="3"/>
    <n v="10"/>
    <n v="14"/>
    <m/>
    <n v="0"/>
    <n v="3"/>
    <n v="0"/>
    <n v="10"/>
    <m/>
  </r>
  <r>
    <n v="281123012"/>
    <n v="12"/>
    <n v="2008"/>
    <d v="2008-11-23T00:00:00"/>
    <s v="SUN"/>
    <s v="BUF"/>
    <s v="KC"/>
    <s v="BUFvKC"/>
    <x v="0"/>
    <n v="54"/>
    <n v="31"/>
    <n v="23"/>
    <s v="Arrowhead Stadium, Kansas City, MO"/>
    <d v="2014-10-02T13:00:00"/>
    <s v="CBS"/>
    <n v="73584"/>
    <n v="5"/>
    <n v="5"/>
    <n v="1"/>
    <n v="9"/>
    <n v="27"/>
    <n v="21"/>
    <n v="4"/>
    <n v="1"/>
    <n v="14"/>
    <n v="8"/>
    <n v="2"/>
    <n v="0"/>
    <n v="4"/>
    <n v="1"/>
    <n v="444"/>
    <n v="462"/>
    <n v="273"/>
    <n v="303"/>
    <n v="24"/>
    <n v="24"/>
    <n v="32"/>
    <n v="39"/>
    <n v="171"/>
    <n v="159"/>
    <n v="38"/>
    <n v="13"/>
    <n v="6"/>
    <n v="9"/>
    <n v="45"/>
    <n v="120"/>
    <n v="75"/>
    <n v="0"/>
    <n v="5"/>
    <n v="5"/>
    <n v="0"/>
    <n v="3"/>
    <n v="0"/>
    <n v="2"/>
    <n v="2137"/>
    <n v="1463"/>
    <n v="7"/>
    <n v="23"/>
    <n v="17"/>
    <n v="7"/>
    <m/>
    <n v="7"/>
    <n v="10"/>
    <n v="7"/>
    <n v="7"/>
    <m/>
  </r>
  <r>
    <n v="281123014"/>
    <n v="12"/>
    <n v="2008"/>
    <d v="2008-11-23T00:00:00"/>
    <s v="SUN"/>
    <s v="CHI"/>
    <s v="STL"/>
    <s v="CHIvSTL"/>
    <x v="0"/>
    <n v="27"/>
    <n v="3"/>
    <n v="24"/>
    <s v="Edward Jones Dome, St. Louis, MO"/>
    <d v="2014-10-02T13:00:00"/>
    <s v="FOX"/>
    <n v="61994"/>
    <n v="5"/>
    <n v="5"/>
    <n v="2"/>
    <n v="8"/>
    <n v="18"/>
    <n v="13"/>
    <n v="4"/>
    <n v="3"/>
    <n v="12"/>
    <n v="13"/>
    <n v="0"/>
    <n v="1"/>
    <n v="0"/>
    <n v="2"/>
    <n v="334"/>
    <n v="207"/>
    <n v="126"/>
    <n v="193"/>
    <n v="17"/>
    <n v="19"/>
    <n v="28"/>
    <n v="36"/>
    <n v="208"/>
    <n v="14"/>
    <n v="33"/>
    <n v="19"/>
    <n v="3"/>
    <n v="11"/>
    <n v="14"/>
    <n v="99"/>
    <n v="85"/>
    <n v="2"/>
    <n v="4"/>
    <n v="6"/>
    <n v="2"/>
    <n v="0"/>
    <n v="0"/>
    <n v="4"/>
    <n v="1815"/>
    <n v="1785"/>
    <n v="14"/>
    <n v="10"/>
    <n v="3"/>
    <n v="0"/>
    <m/>
    <n v="0"/>
    <n v="3"/>
    <n v="0"/>
    <n v="0"/>
    <m/>
  </r>
  <r>
    <n v="281123015"/>
    <n v="12"/>
    <n v="2008"/>
    <d v="2008-11-23T00:00:00"/>
    <s v="SUN"/>
    <s v="NE"/>
    <s v="MIA"/>
    <s v="MIAvNE"/>
    <x v="0"/>
    <n v="48"/>
    <n v="28"/>
    <n v="20"/>
    <s v="Sun Life Stadium, Miami, FL"/>
    <d v="2014-10-02T13:00:00"/>
    <s v="CBS"/>
    <n v="67146"/>
    <n v="6"/>
    <n v="4"/>
    <n v="6"/>
    <n v="4"/>
    <n v="30"/>
    <n v="23"/>
    <n v="3"/>
    <n v="6"/>
    <n v="8"/>
    <n v="12"/>
    <n v="2"/>
    <n v="0"/>
    <n v="2"/>
    <n v="1"/>
    <n v="530"/>
    <n v="396"/>
    <n v="408"/>
    <n v="330"/>
    <n v="30"/>
    <n v="24"/>
    <n v="43"/>
    <n v="41"/>
    <n v="122"/>
    <n v="66"/>
    <n v="25"/>
    <n v="18"/>
    <n v="6"/>
    <n v="8"/>
    <n v="38"/>
    <n v="98"/>
    <n v="60"/>
    <n v="2"/>
    <n v="1"/>
    <n v="3"/>
    <n v="1"/>
    <n v="0"/>
    <n v="1"/>
    <n v="1"/>
    <n v="1990"/>
    <n v="1610"/>
    <n v="3"/>
    <n v="14"/>
    <n v="14"/>
    <n v="17"/>
    <m/>
    <n v="7"/>
    <n v="7"/>
    <n v="7"/>
    <n v="7"/>
    <m/>
  </r>
  <r>
    <n v="281123022"/>
    <n v="12"/>
    <n v="2008"/>
    <d v="2008-11-23T00:00:00"/>
    <s v="SUN"/>
    <s v="NYG"/>
    <s v="ARI"/>
    <s v="ARIvNYG"/>
    <x v="0"/>
    <n v="37"/>
    <n v="29"/>
    <n v="8"/>
    <s v="U of Phoenix Stadium, Glendale, AZ"/>
    <d v="2014-10-02T16:15:00"/>
    <s v="FOX"/>
    <n v="64541"/>
    <n v="9"/>
    <n v="1"/>
    <n v="7"/>
    <n v="3"/>
    <n v="18"/>
    <n v="27"/>
    <n v="7"/>
    <n v="8"/>
    <n v="15"/>
    <n v="14"/>
    <n v="1"/>
    <n v="0"/>
    <n v="1"/>
    <n v="0"/>
    <n v="321"/>
    <n v="371"/>
    <n v="234"/>
    <n v="348"/>
    <n v="26"/>
    <n v="32"/>
    <n v="33"/>
    <n v="52"/>
    <n v="87"/>
    <n v="23"/>
    <n v="27"/>
    <n v="15"/>
    <n v="9"/>
    <n v="3"/>
    <n v="76"/>
    <n v="105"/>
    <n v="29"/>
    <n v="0"/>
    <n v="2"/>
    <n v="2"/>
    <n v="0"/>
    <n v="1"/>
    <n v="0"/>
    <n v="1"/>
    <n v="1837"/>
    <n v="1763"/>
    <n v="0"/>
    <n v="17"/>
    <n v="7"/>
    <n v="13"/>
    <m/>
    <n v="3"/>
    <n v="9"/>
    <n v="7"/>
    <n v="10"/>
    <m/>
  </r>
  <r>
    <n v="281123024"/>
    <n v="12"/>
    <n v="2008"/>
    <d v="2008-11-23T00:00:00"/>
    <s v="SUN"/>
    <s v="IND"/>
    <s v="SD"/>
    <s v="INDvSD"/>
    <x v="0"/>
    <n v="23"/>
    <n v="20"/>
    <n v="3"/>
    <s v="Qualcomm Stadium, San Diego, CA"/>
    <d v="2014-10-02T20:15:00"/>
    <s v="NBC"/>
    <n v="68428"/>
    <n v="6"/>
    <n v="4"/>
    <n v="4"/>
    <n v="6"/>
    <n v="19"/>
    <n v="21"/>
    <n v="10"/>
    <n v="6"/>
    <n v="17"/>
    <n v="12"/>
    <n v="2"/>
    <n v="0"/>
    <n v="2"/>
    <n v="0"/>
    <n v="341"/>
    <n v="394"/>
    <n v="250"/>
    <n v="274"/>
    <n v="32"/>
    <n v="24"/>
    <n v="44"/>
    <n v="31"/>
    <n v="91"/>
    <n v="120"/>
    <n v="23"/>
    <n v="25"/>
    <n v="3"/>
    <n v="5"/>
    <n v="15"/>
    <n v="52"/>
    <n v="37"/>
    <n v="1"/>
    <n v="1"/>
    <n v="2"/>
    <n v="0"/>
    <n v="1"/>
    <n v="1"/>
    <n v="0"/>
    <n v="1900"/>
    <n v="1700"/>
    <n v="3"/>
    <n v="7"/>
    <n v="7"/>
    <n v="6"/>
    <m/>
    <n v="0"/>
    <n v="10"/>
    <n v="0"/>
    <n v="10"/>
    <m/>
  </r>
  <r>
    <n v="281123026"/>
    <n v="12"/>
    <n v="2008"/>
    <d v="2008-11-23T00:00:00"/>
    <s v="SUN"/>
    <s v="WSH"/>
    <s v="SEA"/>
    <s v="SEAvWSH"/>
    <x v="0"/>
    <n v="20"/>
    <n v="17"/>
    <n v="3"/>
    <s v="CenturyLink Field, Seattle, WA"/>
    <d v="2014-10-02T16:15:00"/>
    <s v="FOX"/>
    <n v="67771"/>
    <n v="6"/>
    <n v="4"/>
    <n v="2"/>
    <n v="8"/>
    <n v="24"/>
    <n v="13"/>
    <n v="7"/>
    <n v="3"/>
    <n v="15"/>
    <n v="10"/>
    <n v="1"/>
    <n v="0"/>
    <n v="1"/>
    <n v="0"/>
    <n v="386"/>
    <n v="228"/>
    <n v="199"/>
    <n v="89"/>
    <n v="20"/>
    <n v="12"/>
    <n v="33"/>
    <n v="24"/>
    <n v="187"/>
    <n v="139"/>
    <n v="41"/>
    <n v="20"/>
    <n v="2"/>
    <n v="6"/>
    <n v="20"/>
    <n v="71"/>
    <n v="51"/>
    <n v="1"/>
    <n v="2"/>
    <n v="3"/>
    <n v="1"/>
    <n v="0"/>
    <n v="0"/>
    <n v="2"/>
    <n v="2307"/>
    <n v="1293"/>
    <n v="0"/>
    <n v="7"/>
    <n v="10"/>
    <n v="3"/>
    <m/>
    <n v="3"/>
    <n v="7"/>
    <n v="0"/>
    <n v="7"/>
    <m/>
  </r>
  <r>
    <n v="281123030"/>
    <n v="12"/>
    <n v="2008"/>
    <d v="2008-11-23T00:00:00"/>
    <s v="SUN"/>
    <s v="MIN"/>
    <s v="JAX"/>
    <s v="JAXvMIN"/>
    <x v="0"/>
    <n v="30"/>
    <n v="12"/>
    <n v="18"/>
    <s v="EverBank Field, Jacksonville, FL"/>
    <d v="2014-10-02T13:00:00"/>
    <s v="FOX"/>
    <n v="65064"/>
    <n v="5"/>
    <n v="5"/>
    <n v="4"/>
    <n v="6"/>
    <n v="15"/>
    <n v="17"/>
    <n v="4"/>
    <n v="6"/>
    <n v="13"/>
    <n v="14"/>
    <n v="1"/>
    <n v="0"/>
    <n v="2"/>
    <n v="1"/>
    <n v="226"/>
    <n v="321"/>
    <n v="104"/>
    <n v="286"/>
    <n v="12"/>
    <n v="27"/>
    <n v="20"/>
    <n v="45"/>
    <n v="122"/>
    <n v="35"/>
    <n v="34"/>
    <n v="14"/>
    <n v="5"/>
    <n v="8"/>
    <n v="49"/>
    <n v="130"/>
    <n v="81"/>
    <n v="1"/>
    <n v="5"/>
    <n v="6"/>
    <n v="0"/>
    <n v="3"/>
    <n v="1"/>
    <n v="2"/>
    <n v="1829"/>
    <n v="1771"/>
    <n v="17"/>
    <n v="0"/>
    <n v="3"/>
    <n v="10"/>
    <m/>
    <n v="7"/>
    <n v="3"/>
    <n v="0"/>
    <n v="2"/>
    <m/>
  </r>
  <r>
    <n v="281123033"/>
    <n v="12"/>
    <n v="2008"/>
    <d v="2008-11-23T00:00:00"/>
    <s v="SUN"/>
    <s v="PHI"/>
    <s v="BAL"/>
    <s v="BALvPHI"/>
    <x v="0"/>
    <n v="7"/>
    <n v="36"/>
    <n v="29"/>
    <s v="M&amp;T Bank Stadium, Baltimore, MD"/>
    <d v="2014-10-02T13:00:00"/>
    <s v="FOX"/>
    <n v="71379"/>
    <n v="5"/>
    <n v="4"/>
    <n v="6"/>
    <n v="4"/>
    <n v="13"/>
    <n v="14"/>
    <n v="3"/>
    <n v="5"/>
    <n v="13"/>
    <n v="17"/>
    <n v="0"/>
    <n v="0"/>
    <n v="2"/>
    <n v="0"/>
    <n v="206"/>
    <n v="248"/>
    <n v="120"/>
    <n v="138"/>
    <n v="18"/>
    <n v="12"/>
    <n v="41"/>
    <n v="26"/>
    <n v="86"/>
    <n v="110"/>
    <n v="21"/>
    <n v="40"/>
    <n v="7"/>
    <n v="5"/>
    <n v="64"/>
    <n v="94"/>
    <n v="30"/>
    <n v="5"/>
    <n v="0"/>
    <n v="5"/>
    <n v="1"/>
    <n v="0"/>
    <n v="4"/>
    <n v="0"/>
    <n v="1599"/>
    <n v="2001"/>
    <n v="0"/>
    <n v="7"/>
    <n v="0"/>
    <n v="0"/>
    <m/>
    <n v="0"/>
    <n v="10"/>
    <n v="2"/>
    <n v="24"/>
    <m/>
  </r>
  <r>
    <n v="281124018"/>
    <n v="12"/>
    <n v="2008"/>
    <d v="2008-11-24T00:00:00"/>
    <s v="MON"/>
    <s v="GB"/>
    <s v="NO"/>
    <s v="GBvNO"/>
    <x v="0"/>
    <n v="29"/>
    <n v="51"/>
    <n v="22"/>
    <s v="Mercedes-Benz Superdome, New Orleans, LA"/>
    <d v="2014-10-02T20:30:00"/>
    <s v="ESPN"/>
    <n v="70668"/>
    <n v="5"/>
    <n v="5"/>
    <n v="5"/>
    <n v="5"/>
    <n v="22"/>
    <n v="21"/>
    <n v="10"/>
    <n v="3"/>
    <n v="17"/>
    <n v="8"/>
    <n v="1"/>
    <n v="2"/>
    <n v="2"/>
    <n v="2"/>
    <n v="343"/>
    <n v="416"/>
    <n v="234"/>
    <n v="318"/>
    <n v="23"/>
    <n v="20"/>
    <n v="41"/>
    <n v="27"/>
    <n v="109"/>
    <n v="98"/>
    <n v="31"/>
    <n v="26"/>
    <n v="3"/>
    <n v="2"/>
    <n v="20"/>
    <n v="30"/>
    <n v="10"/>
    <n v="3"/>
    <n v="1"/>
    <n v="4"/>
    <n v="0"/>
    <n v="0"/>
    <n v="3"/>
    <n v="1"/>
    <n v="1924"/>
    <n v="1676"/>
    <n v="7"/>
    <n v="14"/>
    <n v="0"/>
    <n v="8"/>
    <m/>
    <n v="14"/>
    <n v="10"/>
    <n v="21"/>
    <n v="6"/>
    <m/>
  </r>
  <r>
    <n v="281127006"/>
    <n v="13"/>
    <n v="2008"/>
    <d v="2008-11-27T00:00:00"/>
    <s v="THU"/>
    <s v="SEA"/>
    <s v="DAL"/>
    <s v="DALvSEA"/>
    <x v="0"/>
    <n v="9"/>
    <n v="34"/>
    <n v="25"/>
    <s v="Texas Stadium, Irving, TX"/>
    <d v="2014-10-02T16:15:00"/>
    <s v="FOX"/>
    <n v="63253"/>
    <n v="2"/>
    <n v="9"/>
    <n v="7"/>
    <n v="4"/>
    <n v="19"/>
    <n v="24"/>
    <n v="3"/>
    <n v="2"/>
    <n v="14"/>
    <n v="9"/>
    <n v="1"/>
    <n v="0"/>
    <n v="1"/>
    <n v="0"/>
    <n v="322"/>
    <n v="447"/>
    <n v="242"/>
    <n v="331"/>
    <n v="22"/>
    <n v="22"/>
    <n v="38"/>
    <n v="34"/>
    <n v="80"/>
    <n v="116"/>
    <n v="23"/>
    <n v="24"/>
    <n v="5"/>
    <n v="5"/>
    <n v="46"/>
    <n v="84"/>
    <n v="38"/>
    <n v="2"/>
    <n v="1"/>
    <n v="3"/>
    <n v="1"/>
    <n v="0"/>
    <n v="1"/>
    <n v="1"/>
    <n v="1770"/>
    <n v="1830"/>
    <n v="3"/>
    <n v="3"/>
    <n v="3"/>
    <n v="0"/>
    <m/>
    <n v="14"/>
    <n v="10"/>
    <n v="7"/>
    <n v="3"/>
    <m/>
  </r>
  <r>
    <n v="281127008"/>
    <n v="13"/>
    <n v="2008"/>
    <d v="2008-11-27T00:00:00"/>
    <s v="THU"/>
    <s v="TEN"/>
    <s v="DET"/>
    <s v="DETvTEN"/>
    <x v="0"/>
    <n v="47"/>
    <n v="10"/>
    <n v="37"/>
    <s v="Ford Field, Detroit, MI"/>
    <d v="2014-10-03T00:30:00"/>
    <s v="CBS"/>
    <n v="60112"/>
    <n v="10"/>
    <n v="1"/>
    <n v="0"/>
    <n v="11"/>
    <n v="19"/>
    <n v="6"/>
    <n v="8"/>
    <n v="0"/>
    <n v="16"/>
    <n v="11"/>
    <n v="0"/>
    <n v="0"/>
    <n v="0"/>
    <n v="0"/>
    <n v="456"/>
    <n v="154"/>
    <n v="164"/>
    <n v="131"/>
    <n v="12"/>
    <n v="14"/>
    <n v="19"/>
    <n v="28"/>
    <n v="292"/>
    <n v="23"/>
    <n v="46"/>
    <n v="14"/>
    <n v="9"/>
    <n v="5"/>
    <n v="65"/>
    <n v="103"/>
    <n v="38"/>
    <n v="1"/>
    <n v="3"/>
    <n v="4"/>
    <n v="1"/>
    <n v="2"/>
    <n v="0"/>
    <n v="1"/>
    <n v="2214"/>
    <n v="1386"/>
    <n v="21"/>
    <n v="14"/>
    <n v="6"/>
    <n v="6"/>
    <m/>
    <n v="3"/>
    <n v="7"/>
    <n v="0"/>
    <n v="0"/>
    <m/>
  </r>
  <r>
    <n v="281127021"/>
    <n v="13"/>
    <n v="2008"/>
    <d v="2008-11-27T00:00:00"/>
    <s v="THU"/>
    <s v="ARI"/>
    <s v="PHI"/>
    <s v="ARIvPHI"/>
    <x v="0"/>
    <n v="20"/>
    <n v="48"/>
    <n v="28"/>
    <s v="Lincoln Financial Field, Philadelphia, PA"/>
    <d v="2014-10-02T20:15:00"/>
    <s v="NFL"/>
    <n v="69144"/>
    <n v="7"/>
    <n v="4"/>
    <n v="5"/>
    <n v="4"/>
    <n v="12"/>
    <n v="32"/>
    <n v="3"/>
    <n v="10"/>
    <n v="10"/>
    <n v="15"/>
    <n v="0"/>
    <n v="0"/>
    <n v="2"/>
    <n v="0"/>
    <n v="260"/>
    <n v="437"/>
    <n v="235"/>
    <n v="252"/>
    <n v="21"/>
    <n v="27"/>
    <n v="39"/>
    <n v="39"/>
    <n v="25"/>
    <n v="185"/>
    <n v="10"/>
    <n v="40"/>
    <n v="1"/>
    <n v="8"/>
    <n v="2"/>
    <n v="63"/>
    <n v="61"/>
    <n v="4"/>
    <n v="1"/>
    <n v="5"/>
    <n v="1"/>
    <n v="1"/>
    <n v="3"/>
    <n v="0"/>
    <n v="1227"/>
    <n v="2373"/>
    <n v="0"/>
    <n v="7"/>
    <n v="6"/>
    <n v="7"/>
    <m/>
    <n v="14"/>
    <n v="10"/>
    <n v="10"/>
    <n v="14"/>
    <m/>
  </r>
  <r>
    <n v="281130002"/>
    <n v="13"/>
    <n v="2008"/>
    <d v="2008-11-30T00:00:00"/>
    <s v="SUN"/>
    <s v="SF"/>
    <s v="BUF"/>
    <s v="BUFvSF"/>
    <x v="0"/>
    <n v="10"/>
    <n v="3"/>
    <n v="7"/>
    <s v="Ralph Wilson Stadium, Buffalo, NY"/>
    <d v="2014-10-02T13:00:00"/>
    <s v="FOX"/>
    <n v="70988"/>
    <n v="3"/>
    <n v="8"/>
    <n v="6"/>
    <n v="5"/>
    <n v="12"/>
    <n v="18"/>
    <n v="7"/>
    <n v="7"/>
    <n v="15"/>
    <n v="15"/>
    <n v="0"/>
    <n v="0"/>
    <n v="0"/>
    <n v="2"/>
    <n v="195"/>
    <n v="350"/>
    <n v="133"/>
    <n v="194"/>
    <n v="14"/>
    <n v="21"/>
    <n v="23"/>
    <n v="38"/>
    <n v="62"/>
    <n v="156"/>
    <n v="29"/>
    <n v="25"/>
    <n v="4"/>
    <n v="6"/>
    <n v="35"/>
    <n v="78"/>
    <n v="43"/>
    <n v="1"/>
    <n v="1"/>
    <n v="2"/>
    <n v="1"/>
    <n v="1"/>
    <n v="0"/>
    <n v="0"/>
    <n v="1770"/>
    <n v="1830"/>
    <n v="7"/>
    <n v="3"/>
    <n v="0"/>
    <n v="0"/>
    <m/>
    <n v="0"/>
    <n v="0"/>
    <n v="3"/>
    <n v="0"/>
    <m/>
  </r>
  <r>
    <n v="281130004"/>
    <n v="13"/>
    <n v="2008"/>
    <d v="2008-11-30T00:00:00"/>
    <s v="SUN"/>
    <s v="BAL"/>
    <s v="CIN"/>
    <s v="BALvCIN"/>
    <x v="0"/>
    <n v="34"/>
    <n v="3"/>
    <n v="31"/>
    <s v="Paul Brown Stadium, Cincinnati, OH"/>
    <d v="2014-10-02T13:00:00"/>
    <s v="CBS"/>
    <n v="63871"/>
    <n v="7"/>
    <n v="4"/>
    <n v="1"/>
    <n v="9"/>
    <n v="20"/>
    <n v="6"/>
    <n v="8"/>
    <n v="2"/>
    <n v="17"/>
    <n v="15"/>
    <n v="0"/>
    <n v="0"/>
    <n v="0"/>
    <n v="1"/>
    <n v="451"/>
    <n v="155"/>
    <n v="304"/>
    <n v="98"/>
    <n v="20"/>
    <n v="12"/>
    <n v="30"/>
    <n v="33"/>
    <n v="147"/>
    <n v="57"/>
    <n v="43"/>
    <n v="16"/>
    <n v="3"/>
    <n v="3"/>
    <n v="30"/>
    <n v="45"/>
    <n v="15"/>
    <n v="0"/>
    <n v="1"/>
    <n v="1"/>
    <n v="0"/>
    <n v="0"/>
    <n v="0"/>
    <n v="1"/>
    <n v="2338"/>
    <n v="1262"/>
    <n v="3"/>
    <n v="10"/>
    <n v="14"/>
    <n v="7"/>
    <m/>
    <n v="0"/>
    <n v="3"/>
    <n v="0"/>
    <n v="0"/>
    <m/>
  </r>
  <r>
    <n v="281130005"/>
    <n v="13"/>
    <n v="2008"/>
    <d v="2008-11-30T00:00:00"/>
    <s v="SUN"/>
    <s v="IND"/>
    <s v="CLE"/>
    <s v="CLEvIND"/>
    <x v="0"/>
    <n v="10"/>
    <n v="6"/>
    <n v="4"/>
    <s v="Cleveland Browns Stadium, Cleveland, OH"/>
    <d v="2014-10-02T13:00:00"/>
    <s v="CBS"/>
    <n v="72411"/>
    <n v="7"/>
    <n v="4"/>
    <n v="4"/>
    <n v="7"/>
    <n v="14"/>
    <n v="13"/>
    <n v="5"/>
    <n v="11"/>
    <n v="10"/>
    <n v="20"/>
    <n v="0"/>
    <n v="0"/>
    <n v="1"/>
    <n v="1"/>
    <n v="215"/>
    <n v="193"/>
    <n v="125"/>
    <n v="92"/>
    <n v="15"/>
    <n v="16"/>
    <n v="21"/>
    <n v="29"/>
    <n v="90"/>
    <n v="101"/>
    <n v="29"/>
    <n v="32"/>
    <n v="2"/>
    <n v="4"/>
    <n v="10"/>
    <n v="35"/>
    <n v="25"/>
    <n v="3"/>
    <n v="2"/>
    <n v="5"/>
    <n v="1"/>
    <n v="1"/>
    <n v="2"/>
    <n v="1"/>
    <n v="1666"/>
    <n v="1934"/>
    <n v="3"/>
    <n v="0"/>
    <n v="0"/>
    <n v="7"/>
    <m/>
    <n v="3"/>
    <n v="3"/>
    <n v="0"/>
    <n v="0"/>
    <m/>
  </r>
  <r>
    <n v="281130009"/>
    <n v="13"/>
    <n v="2008"/>
    <d v="2008-11-30T00:00:00"/>
    <s v="SUN"/>
    <s v="CAR"/>
    <s v="GB"/>
    <s v="CARvGB"/>
    <x v="0"/>
    <n v="35"/>
    <n v="31"/>
    <n v="4"/>
    <s v="Lambeau Field, Green Bay, WI"/>
    <d v="2014-10-02T13:00:00"/>
    <s v="FOX"/>
    <n v="70297"/>
    <n v="8"/>
    <n v="3"/>
    <n v="5"/>
    <n v="6"/>
    <n v="15"/>
    <n v="25"/>
    <n v="4"/>
    <n v="8"/>
    <n v="10"/>
    <n v="16"/>
    <n v="0"/>
    <n v="1"/>
    <n v="0"/>
    <n v="1"/>
    <n v="298"/>
    <n v="438"/>
    <n v="170"/>
    <n v="293"/>
    <n v="12"/>
    <n v="29"/>
    <n v="17"/>
    <n v="45"/>
    <n v="128"/>
    <n v="145"/>
    <n v="27"/>
    <n v="29"/>
    <n v="2"/>
    <n v="8"/>
    <n v="12"/>
    <n v="61"/>
    <n v="49"/>
    <n v="1"/>
    <n v="2"/>
    <n v="3"/>
    <n v="1"/>
    <n v="1"/>
    <n v="0"/>
    <n v="1"/>
    <n v="1328"/>
    <n v="2272"/>
    <n v="7"/>
    <n v="14"/>
    <n v="0"/>
    <n v="14"/>
    <m/>
    <n v="0"/>
    <n v="10"/>
    <n v="11"/>
    <n v="10"/>
    <m/>
  </r>
  <r>
    <n v="281130013"/>
    <n v="13"/>
    <n v="2008"/>
    <d v="2008-11-30T00:00:00"/>
    <s v="SUN"/>
    <s v="KC"/>
    <s v="OAK"/>
    <s v="KCvOAK"/>
    <x v="1"/>
    <n v="20"/>
    <n v="13"/>
    <n v="7"/>
    <s v="Oakland-Alameda County Coliseum, Oakland, CA"/>
    <d v="2014-10-02T16:15:00"/>
    <s v="CBS"/>
    <n v="61379"/>
    <n v="1"/>
    <n v="10"/>
    <n v="3"/>
    <n v="8"/>
    <n v="17"/>
    <n v="14"/>
    <n v="8"/>
    <n v="3"/>
    <n v="16"/>
    <n v="13"/>
    <n v="0"/>
    <n v="1"/>
    <n v="0"/>
    <n v="3"/>
    <n v="301"/>
    <n v="271"/>
    <n v="156"/>
    <n v="132"/>
    <n v="15"/>
    <n v="10"/>
    <n v="22"/>
    <n v="28"/>
    <n v="145"/>
    <n v="139"/>
    <n v="37"/>
    <n v="29"/>
    <n v="6"/>
    <n v="5"/>
    <n v="57"/>
    <n v="96"/>
    <n v="39"/>
    <n v="1"/>
    <n v="2"/>
    <n v="3"/>
    <n v="0"/>
    <n v="2"/>
    <n v="1"/>
    <n v="0"/>
    <n v="2111"/>
    <n v="1489"/>
    <n v="3"/>
    <n v="7"/>
    <n v="0"/>
    <n v="10"/>
    <m/>
    <n v="3"/>
    <n v="0"/>
    <n v="7"/>
    <n v="3"/>
    <m/>
  </r>
  <r>
    <n v="281130014"/>
    <n v="13"/>
    <n v="2008"/>
    <d v="2008-11-30T00:00:00"/>
    <s v="SUN"/>
    <s v="MIA"/>
    <s v="STL"/>
    <s v="MIAvSTL"/>
    <x v="0"/>
    <n v="16"/>
    <n v="12"/>
    <n v="4"/>
    <s v="Edward Jones Dome, St. Louis, MO"/>
    <d v="2014-10-02T13:00:00"/>
    <s v="CBS"/>
    <n v="61046"/>
    <n v="6"/>
    <n v="5"/>
    <n v="2"/>
    <n v="9"/>
    <n v="16"/>
    <n v="19"/>
    <n v="4"/>
    <n v="7"/>
    <n v="12"/>
    <n v="14"/>
    <n v="0"/>
    <n v="0"/>
    <n v="0"/>
    <n v="0"/>
    <n v="327"/>
    <n v="278"/>
    <n v="178"/>
    <n v="149"/>
    <n v="14"/>
    <n v="16"/>
    <n v="24"/>
    <n v="35"/>
    <n v="149"/>
    <n v="129"/>
    <n v="35"/>
    <n v="30"/>
    <n v="10"/>
    <n v="5"/>
    <n v="94"/>
    <n v="124"/>
    <n v="30"/>
    <n v="1"/>
    <n v="3"/>
    <n v="4"/>
    <n v="1"/>
    <n v="0"/>
    <n v="0"/>
    <n v="3"/>
    <n v="1693"/>
    <n v="1907"/>
    <n v="0"/>
    <n v="10"/>
    <n v="3"/>
    <n v="3"/>
    <m/>
    <n v="6"/>
    <n v="3"/>
    <n v="0"/>
    <n v="3"/>
    <m/>
  </r>
  <r>
    <n v="281130016"/>
    <n v="13"/>
    <n v="2008"/>
    <d v="2008-11-30T00:00:00"/>
    <s v="SUN"/>
    <s v="CHI"/>
    <s v="MIN"/>
    <s v="CHIvMIN"/>
    <x v="0"/>
    <n v="14"/>
    <n v="34"/>
    <n v="20"/>
    <s v="Mall of America Field, Minneapolis, MN"/>
    <d v="2014-10-02T20:15:00"/>
    <s v="NBC"/>
    <n v="63722"/>
    <n v="6"/>
    <n v="5"/>
    <n v="6"/>
    <n v="5"/>
    <n v="10"/>
    <n v="17"/>
    <n v="3"/>
    <n v="5"/>
    <n v="14"/>
    <n v="17"/>
    <n v="0"/>
    <n v="0"/>
    <n v="1"/>
    <n v="0"/>
    <n v="228"/>
    <n v="378"/>
    <n v="125"/>
    <n v="200"/>
    <n v="11"/>
    <n v="16"/>
    <n v="29"/>
    <n v="25"/>
    <n v="103"/>
    <n v="178"/>
    <n v="26"/>
    <n v="39"/>
    <n v="5"/>
    <n v="4"/>
    <n v="50"/>
    <n v="80"/>
    <n v="30"/>
    <n v="3"/>
    <n v="1"/>
    <n v="4"/>
    <n v="0"/>
    <n v="0"/>
    <n v="3"/>
    <n v="1"/>
    <n v="1575"/>
    <n v="2025"/>
    <n v="7"/>
    <n v="0"/>
    <n v="7"/>
    <n v="0"/>
    <m/>
    <n v="0"/>
    <n v="17"/>
    <n v="7"/>
    <n v="10"/>
    <m/>
  </r>
  <r>
    <n v="281130017"/>
    <n v="13"/>
    <n v="2008"/>
    <d v="2008-11-30T00:00:00"/>
    <s v="SUN"/>
    <s v="PIT"/>
    <s v="NE"/>
    <s v="NEvPIT"/>
    <x v="0"/>
    <n v="33"/>
    <n v="10"/>
    <n v="23"/>
    <s v="Gillette Stadium, Foxboro, MA"/>
    <d v="2014-10-02T16:15:00"/>
    <s v="CBS"/>
    <n v="68756"/>
    <n v="8"/>
    <n v="3"/>
    <n v="7"/>
    <n v="4"/>
    <n v="19"/>
    <n v="19"/>
    <n v="8"/>
    <n v="1"/>
    <n v="16"/>
    <n v="13"/>
    <n v="0"/>
    <n v="2"/>
    <n v="0"/>
    <n v="2"/>
    <n v="333"/>
    <n v="267"/>
    <n v="172"/>
    <n v="145"/>
    <n v="17"/>
    <n v="19"/>
    <n v="33"/>
    <n v="39"/>
    <n v="161"/>
    <n v="122"/>
    <n v="34"/>
    <n v="20"/>
    <n v="8"/>
    <n v="6"/>
    <n v="88"/>
    <n v="133"/>
    <n v="45"/>
    <n v="1"/>
    <n v="5"/>
    <n v="6"/>
    <n v="0"/>
    <n v="3"/>
    <n v="1"/>
    <n v="2"/>
    <n v="2105"/>
    <n v="1495"/>
    <n v="3"/>
    <n v="7"/>
    <n v="13"/>
    <n v="10"/>
    <m/>
    <n v="7"/>
    <n v="3"/>
    <n v="0"/>
    <n v="0"/>
    <m/>
  </r>
  <r>
    <n v="281130020"/>
    <n v="13"/>
    <n v="2008"/>
    <d v="2008-11-30T00:00:00"/>
    <s v="SUN"/>
    <s v="DEN"/>
    <s v="NYJ"/>
    <s v="DENvNYJ"/>
    <x v="0"/>
    <n v="34"/>
    <n v="17"/>
    <n v="17"/>
    <s v="Giants Stadium, East Rutherford, NJ"/>
    <d v="2014-10-02T16:15:00"/>
    <s v="CBS"/>
    <n v="78809"/>
    <n v="6"/>
    <n v="5"/>
    <n v="8"/>
    <n v="3"/>
    <n v="23"/>
    <n v="22"/>
    <n v="3"/>
    <n v="3"/>
    <n v="11"/>
    <n v="11"/>
    <n v="0"/>
    <n v="0"/>
    <n v="0"/>
    <n v="3"/>
    <n v="484"/>
    <n v="383"/>
    <n v="357"/>
    <n v="241"/>
    <n v="27"/>
    <n v="23"/>
    <n v="43"/>
    <n v="43"/>
    <n v="127"/>
    <n v="142"/>
    <n v="25"/>
    <n v="19"/>
    <n v="6"/>
    <n v="4"/>
    <n v="64"/>
    <n v="89"/>
    <n v="25"/>
    <n v="1"/>
    <n v="2"/>
    <n v="3"/>
    <n v="0"/>
    <n v="1"/>
    <n v="1"/>
    <n v="1"/>
    <n v="1915"/>
    <n v="1685"/>
    <n v="17"/>
    <n v="10"/>
    <n v="0"/>
    <n v="7"/>
    <m/>
    <n v="7"/>
    <n v="7"/>
    <n v="3"/>
    <n v="0"/>
    <m/>
  </r>
  <r>
    <n v="281130024"/>
    <n v="13"/>
    <n v="2008"/>
    <d v="2008-11-30T00:00:00"/>
    <s v="SUN"/>
    <s v="ATL"/>
    <s v="SD"/>
    <s v="ATLvSD"/>
    <x v="0"/>
    <n v="22"/>
    <n v="16"/>
    <n v="6"/>
    <s v="Qualcomm Stadium, San Diego, CA"/>
    <d v="2014-10-02T16:05:00"/>
    <s v="FOX"/>
    <n v="67200"/>
    <n v="7"/>
    <n v="4"/>
    <n v="4"/>
    <n v="7"/>
    <n v="20"/>
    <n v="13"/>
    <n v="8"/>
    <n v="3"/>
    <n v="16"/>
    <n v="12"/>
    <n v="1"/>
    <n v="0"/>
    <n v="2"/>
    <n v="1"/>
    <n v="348"/>
    <n v="201"/>
    <n v="207"/>
    <n v="131"/>
    <n v="17"/>
    <n v="17"/>
    <n v="23"/>
    <n v="30"/>
    <n v="141"/>
    <n v="70"/>
    <n v="43"/>
    <n v="19"/>
    <n v="3"/>
    <n v="9"/>
    <n v="20"/>
    <n v="104"/>
    <n v="84"/>
    <n v="3"/>
    <n v="0"/>
    <n v="3"/>
    <n v="3"/>
    <n v="0"/>
    <n v="0"/>
    <n v="0"/>
    <n v="2098"/>
    <n v="1502"/>
    <n v="6"/>
    <n v="9"/>
    <n v="0"/>
    <n v="7"/>
    <m/>
    <n v="7"/>
    <n v="0"/>
    <n v="6"/>
    <n v="3"/>
    <m/>
  </r>
  <r>
    <n v="281130027"/>
    <n v="13"/>
    <n v="2008"/>
    <d v="2008-11-30T00:00:00"/>
    <s v="SUN"/>
    <s v="NO"/>
    <s v="TB"/>
    <s v="NOvTB"/>
    <x v="0"/>
    <n v="20"/>
    <n v="23"/>
    <n v="3"/>
    <s v="Raymond James Stadium, Tampa, FL"/>
    <d v="2014-10-02T13:00:00"/>
    <s v="FOX"/>
    <n v="64430"/>
    <n v="6"/>
    <n v="5"/>
    <n v="8"/>
    <n v="3"/>
    <n v="18"/>
    <n v="11"/>
    <n v="5"/>
    <n v="2"/>
    <n v="13"/>
    <n v="15"/>
    <n v="0"/>
    <n v="2"/>
    <n v="1"/>
    <n v="2"/>
    <n v="332"/>
    <n v="254"/>
    <n v="288"/>
    <n v="105"/>
    <n v="25"/>
    <n v="9"/>
    <n v="47"/>
    <n v="23"/>
    <n v="44"/>
    <n v="149"/>
    <n v="18"/>
    <n v="34"/>
    <n v="5"/>
    <n v="1"/>
    <n v="45"/>
    <n v="50"/>
    <n v="5"/>
    <n v="3"/>
    <n v="1"/>
    <n v="4"/>
    <n v="0"/>
    <n v="1"/>
    <n v="3"/>
    <n v="0"/>
    <n v="1844"/>
    <n v="1756"/>
    <n v="3"/>
    <n v="7"/>
    <n v="0"/>
    <n v="10"/>
    <m/>
    <n v="0"/>
    <n v="6"/>
    <n v="14"/>
    <n v="3"/>
    <m/>
  </r>
  <r>
    <n v="281130028"/>
    <n v="13"/>
    <n v="2008"/>
    <d v="2008-11-30T00:00:00"/>
    <s v="SUN"/>
    <s v="NYG"/>
    <s v="WSH"/>
    <s v="NYGvWSH"/>
    <x v="0"/>
    <n v="23"/>
    <n v="7"/>
    <n v="16"/>
    <s v="FedEx Field, Landover, MD"/>
    <d v="2014-10-02T13:00:00"/>
    <s v="FOX"/>
    <n v="85912"/>
    <n v="10"/>
    <n v="1"/>
    <n v="7"/>
    <n v="4"/>
    <n v="23"/>
    <n v="17"/>
    <n v="7"/>
    <n v="4"/>
    <n v="16"/>
    <n v="13"/>
    <n v="0"/>
    <n v="0"/>
    <n v="1"/>
    <n v="2"/>
    <n v="404"/>
    <n v="320"/>
    <n v="296"/>
    <n v="228"/>
    <n v="21"/>
    <n v="24"/>
    <n v="34"/>
    <n v="39"/>
    <n v="108"/>
    <n v="92"/>
    <n v="35"/>
    <n v="18"/>
    <n v="3"/>
    <n v="7"/>
    <n v="19"/>
    <n v="66"/>
    <n v="47"/>
    <n v="1"/>
    <n v="2"/>
    <n v="3"/>
    <n v="0"/>
    <n v="1"/>
    <n v="1"/>
    <n v="1"/>
    <n v="2144"/>
    <n v="1456"/>
    <n v="10"/>
    <n v="3"/>
    <n v="7"/>
    <n v="3"/>
    <m/>
    <n v="0"/>
    <n v="7"/>
    <n v="0"/>
    <n v="0"/>
    <m/>
  </r>
  <r>
    <n v="281201034"/>
    <n v="13"/>
    <n v="2008"/>
    <d v="2008-12-01T00:00:00"/>
    <s v="MON"/>
    <s v="JAX"/>
    <s v="HOU"/>
    <s v="HOUvJAX"/>
    <x v="0"/>
    <n v="17"/>
    <n v="30"/>
    <n v="13"/>
    <s v="Reliant Stadium, Houston, TX"/>
    <d v="2014-10-02T20:30:00"/>
    <s v="ESPN"/>
    <n v="70809"/>
    <n v="4"/>
    <n v="7"/>
    <n v="4"/>
    <n v="7"/>
    <n v="21"/>
    <n v="18"/>
    <n v="4"/>
    <n v="1"/>
    <n v="11"/>
    <n v="8"/>
    <n v="1"/>
    <n v="0"/>
    <n v="2"/>
    <n v="1"/>
    <n v="388"/>
    <n v="326"/>
    <n v="262"/>
    <n v="200"/>
    <n v="25"/>
    <n v="14"/>
    <n v="35"/>
    <n v="25"/>
    <n v="126"/>
    <n v="126"/>
    <n v="26"/>
    <n v="26"/>
    <n v="8"/>
    <n v="5"/>
    <n v="60"/>
    <n v="90"/>
    <n v="30"/>
    <n v="3"/>
    <n v="1"/>
    <n v="4"/>
    <n v="2"/>
    <n v="0"/>
    <n v="1"/>
    <n v="1"/>
    <n v="1983"/>
    <n v="1617"/>
    <n v="0"/>
    <n v="0"/>
    <n v="3"/>
    <n v="14"/>
    <m/>
    <n v="10"/>
    <n v="0"/>
    <n v="6"/>
    <n v="14"/>
    <m/>
  </r>
  <r>
    <n v="281204024"/>
    <n v="14"/>
    <n v="2008"/>
    <d v="2008-12-04T00:00:00"/>
    <s v="THU"/>
    <s v="OAK"/>
    <s v="SD"/>
    <s v="OAKvSD"/>
    <x v="0"/>
    <n v="7"/>
    <n v="34"/>
    <n v="27"/>
    <s v="Qualcomm Stadium, San Diego, CA"/>
    <d v="2014-10-02T20:15:00"/>
    <s v="NFL"/>
    <n v="68097"/>
    <n v="3"/>
    <n v="9"/>
    <n v="4"/>
    <n v="8"/>
    <n v="9"/>
    <n v="18"/>
    <n v="2"/>
    <n v="9"/>
    <n v="12"/>
    <n v="18"/>
    <n v="0"/>
    <n v="2"/>
    <n v="1"/>
    <n v="2"/>
    <n v="163"/>
    <n v="372"/>
    <n v="109"/>
    <n v="214"/>
    <n v="17"/>
    <n v="10"/>
    <n v="30"/>
    <n v="22"/>
    <n v="54"/>
    <n v="158"/>
    <n v="16"/>
    <n v="46"/>
    <n v="6"/>
    <n v="9"/>
    <n v="70"/>
    <n v="121"/>
    <n v="51"/>
    <n v="4"/>
    <n v="1"/>
    <n v="5"/>
    <n v="1"/>
    <n v="1"/>
    <n v="3"/>
    <n v="0"/>
    <n v="1547"/>
    <n v="2053"/>
    <n v="0"/>
    <n v="7"/>
    <n v="0"/>
    <n v="0"/>
    <m/>
    <n v="10"/>
    <n v="17"/>
    <n v="0"/>
    <n v="7"/>
    <m/>
  </r>
  <r>
    <n v="281207002"/>
    <n v="14"/>
    <n v="2008"/>
    <d v="2008-12-07T00:00:00"/>
    <s v="SUN"/>
    <s v="MIA"/>
    <s v="BUF"/>
    <s v="BUFvMIA"/>
    <x v="0"/>
    <n v="16"/>
    <n v="3"/>
    <n v="13"/>
    <s v="Rogers Centre, Toronto, Ontario"/>
    <d v="2014-10-02T16:05:00"/>
    <s v="CBS"/>
    <n v="52134"/>
    <n v="7"/>
    <n v="5"/>
    <n v="6"/>
    <n v="6"/>
    <n v="18"/>
    <n v="13"/>
    <n v="4"/>
    <n v="1"/>
    <n v="13"/>
    <n v="10"/>
    <n v="1"/>
    <n v="1"/>
    <n v="1"/>
    <n v="2"/>
    <n v="295"/>
    <n v="163"/>
    <n v="180"/>
    <n v="79"/>
    <n v="23"/>
    <n v="13"/>
    <n v="29"/>
    <n v="27"/>
    <n v="115"/>
    <n v="84"/>
    <n v="34"/>
    <n v="18"/>
    <n v="5"/>
    <n v="3"/>
    <n v="28"/>
    <n v="53"/>
    <n v="25"/>
    <n v="0"/>
    <n v="2"/>
    <n v="2"/>
    <n v="0"/>
    <n v="1"/>
    <n v="0"/>
    <n v="1"/>
    <n v="2251"/>
    <n v="1349"/>
    <n v="7"/>
    <n v="6"/>
    <n v="0"/>
    <n v="3"/>
    <m/>
    <n v="3"/>
    <n v="0"/>
    <n v="0"/>
    <n v="0"/>
    <m/>
  </r>
  <r>
    <n v="281207003"/>
    <n v="14"/>
    <n v="2008"/>
    <d v="2008-12-07T00:00:00"/>
    <s v="SUN"/>
    <s v="JAX"/>
    <s v="CHI"/>
    <s v="CHIvJAX"/>
    <x v="0"/>
    <n v="10"/>
    <n v="23"/>
    <n v="13"/>
    <s v="Soldier Field, Chicago, IL"/>
    <d v="2014-10-02T13:00:00"/>
    <s v="CBS"/>
    <n v="61736"/>
    <n v="4"/>
    <n v="8"/>
    <n v="6"/>
    <n v="6"/>
    <n v="14"/>
    <n v="16"/>
    <n v="5"/>
    <n v="5"/>
    <n v="17"/>
    <n v="15"/>
    <n v="1"/>
    <n v="1"/>
    <n v="3"/>
    <n v="1"/>
    <n v="278"/>
    <n v="296"/>
    <n v="159"/>
    <n v="210"/>
    <n v="19"/>
    <n v="20"/>
    <n v="38"/>
    <n v="34"/>
    <n v="119"/>
    <n v="86"/>
    <n v="28"/>
    <n v="26"/>
    <n v="4"/>
    <n v="1"/>
    <n v="21"/>
    <n v="26"/>
    <n v="5"/>
    <n v="1"/>
    <n v="1"/>
    <n v="2"/>
    <n v="0"/>
    <n v="0"/>
    <n v="1"/>
    <n v="1"/>
    <n v="1923"/>
    <n v="1677"/>
    <n v="3"/>
    <n v="0"/>
    <n v="0"/>
    <n v="7"/>
    <m/>
    <n v="10"/>
    <n v="10"/>
    <n v="0"/>
    <n v="3"/>
    <m/>
  </r>
  <r>
    <n v="281207007"/>
    <n v="14"/>
    <n v="2008"/>
    <d v="2008-12-07T00:00:00"/>
    <s v="SUN"/>
    <s v="KC"/>
    <s v="DEN"/>
    <s v="DENvKC"/>
    <x v="0"/>
    <n v="17"/>
    <n v="24"/>
    <n v="7"/>
    <s v="Sports Authority Field at Mile High, Denver, CO"/>
    <d v="2014-10-02T16:05:00"/>
    <s v="CBS"/>
    <m/>
    <n v="2"/>
    <n v="10"/>
    <n v="7"/>
    <n v="5"/>
    <n v="14"/>
    <n v="27"/>
    <n v="5"/>
    <n v="9"/>
    <n v="12"/>
    <n v="14"/>
    <n v="1"/>
    <n v="0"/>
    <n v="2"/>
    <n v="0"/>
    <n v="260"/>
    <n v="425"/>
    <n v="177"/>
    <n v="286"/>
    <n v="17"/>
    <n v="32"/>
    <n v="32"/>
    <n v="40"/>
    <n v="83"/>
    <n v="139"/>
    <n v="18"/>
    <n v="30"/>
    <n v="1"/>
    <n v="1"/>
    <n v="5"/>
    <n v="10"/>
    <n v="5"/>
    <n v="0"/>
    <n v="1"/>
    <n v="1"/>
    <n v="0"/>
    <n v="0"/>
    <n v="0"/>
    <n v="1"/>
    <n v="1402"/>
    <n v="2198"/>
    <n v="10"/>
    <n v="7"/>
    <n v="0"/>
    <n v="0"/>
    <m/>
    <n v="7"/>
    <n v="7"/>
    <n v="3"/>
    <n v="7"/>
    <m/>
  </r>
  <r>
    <n v="281207008"/>
    <n v="14"/>
    <n v="2008"/>
    <d v="2008-12-07T00:00:00"/>
    <s v="SUN"/>
    <s v="MIN"/>
    <s v="DET"/>
    <s v="DETvMIN"/>
    <x v="0"/>
    <n v="20"/>
    <n v="16"/>
    <n v="4"/>
    <s v="Ford Field, Detroit, MI"/>
    <d v="2014-10-02T13:00:00"/>
    <s v="FOX"/>
    <n v="50444"/>
    <n v="7"/>
    <n v="5"/>
    <n v="0"/>
    <n v="12"/>
    <n v="20"/>
    <n v="15"/>
    <n v="5"/>
    <n v="3"/>
    <n v="9"/>
    <n v="11"/>
    <n v="0"/>
    <n v="0"/>
    <n v="0"/>
    <n v="2"/>
    <n v="298"/>
    <n v="267"/>
    <n v="168"/>
    <n v="191"/>
    <n v="15"/>
    <n v="14"/>
    <n v="20"/>
    <n v="24"/>
    <n v="130"/>
    <n v="76"/>
    <n v="32"/>
    <n v="27"/>
    <n v="6"/>
    <n v="4"/>
    <n v="35"/>
    <n v="67"/>
    <n v="32"/>
    <n v="2"/>
    <n v="0"/>
    <n v="2"/>
    <n v="0"/>
    <n v="0"/>
    <n v="2"/>
    <n v="0"/>
    <n v="1820"/>
    <n v="1780"/>
    <n v="0"/>
    <n v="3"/>
    <n v="7"/>
    <n v="10"/>
    <m/>
    <n v="3"/>
    <n v="3"/>
    <n v="7"/>
    <n v="3"/>
    <m/>
  </r>
  <r>
    <n v="281207009"/>
    <n v="14"/>
    <n v="2008"/>
    <d v="2008-12-07T00:00:00"/>
    <s v="SUN"/>
    <s v="HOU"/>
    <s v="GB"/>
    <s v="GBvHOU"/>
    <x v="0"/>
    <n v="24"/>
    <n v="21"/>
    <n v="3"/>
    <s v="Lambeau Field, Green Bay, WI"/>
    <d v="2014-10-02T13:00:00"/>
    <s v="CBS"/>
    <n v="70245"/>
    <n v="5"/>
    <n v="7"/>
    <n v="5"/>
    <n v="7"/>
    <n v="25"/>
    <n v="16"/>
    <n v="7"/>
    <n v="1"/>
    <n v="13"/>
    <n v="10"/>
    <n v="1"/>
    <n v="0"/>
    <n v="1"/>
    <n v="0"/>
    <n v="549"/>
    <n v="387"/>
    <n v="408"/>
    <n v="279"/>
    <n v="28"/>
    <n v="19"/>
    <n v="42"/>
    <n v="30"/>
    <n v="141"/>
    <n v="108"/>
    <n v="31"/>
    <n v="20"/>
    <n v="4"/>
    <n v="6"/>
    <n v="30"/>
    <n v="95"/>
    <n v="65"/>
    <n v="4"/>
    <n v="1"/>
    <n v="5"/>
    <n v="3"/>
    <n v="0"/>
    <n v="1"/>
    <n v="1"/>
    <n v="2043"/>
    <n v="1557"/>
    <n v="7"/>
    <n v="3"/>
    <n v="3"/>
    <n v="11"/>
    <m/>
    <n v="0"/>
    <n v="7"/>
    <n v="0"/>
    <n v="14"/>
    <m/>
  </r>
  <r>
    <n v="281207010"/>
    <n v="14"/>
    <n v="2008"/>
    <d v="2008-12-07T00:00:00"/>
    <s v="SUN"/>
    <s v="CLE"/>
    <s v="TEN"/>
    <s v="CLEvTEN"/>
    <x v="0"/>
    <n v="9"/>
    <n v="28"/>
    <n v="19"/>
    <s v="LP Field, Nashville, TN"/>
    <d v="2014-10-02T13:00:00"/>
    <s v="CBS"/>
    <n v="69143"/>
    <n v="4"/>
    <n v="8"/>
    <n v="11"/>
    <n v="1"/>
    <n v="12"/>
    <n v="21"/>
    <n v="4"/>
    <n v="7"/>
    <n v="16"/>
    <n v="13"/>
    <n v="1"/>
    <n v="1"/>
    <n v="1"/>
    <n v="2"/>
    <n v="178"/>
    <n v="390"/>
    <n v="143"/>
    <n v="155"/>
    <n v="22"/>
    <n v="14"/>
    <n v="44"/>
    <n v="23"/>
    <n v="35"/>
    <n v="235"/>
    <n v="19"/>
    <n v="43"/>
    <n v="8"/>
    <n v="13"/>
    <n v="68"/>
    <n v="199"/>
    <n v="131"/>
    <n v="1"/>
    <n v="3"/>
    <n v="4"/>
    <n v="0"/>
    <n v="1"/>
    <n v="1"/>
    <n v="2"/>
    <n v="1574"/>
    <n v="2026"/>
    <n v="6"/>
    <n v="0"/>
    <n v="0"/>
    <n v="3"/>
    <m/>
    <n v="0"/>
    <n v="14"/>
    <n v="7"/>
    <n v="7"/>
    <m/>
  </r>
  <r>
    <n v="281207011"/>
    <n v="14"/>
    <n v="2008"/>
    <d v="2008-12-07T00:00:00"/>
    <s v="SUN"/>
    <s v="CIN"/>
    <s v="IND"/>
    <s v="CINvIND"/>
    <x v="0"/>
    <n v="3"/>
    <n v="35"/>
    <n v="32"/>
    <s v="Lucas Oil Stadium, Indianapolis, IN"/>
    <d v="2014-10-02T13:00:00"/>
    <s v="CBS"/>
    <n v="66402"/>
    <n v="1"/>
    <n v="10"/>
    <n v="8"/>
    <n v="4"/>
    <n v="17"/>
    <n v="20"/>
    <n v="6"/>
    <n v="4"/>
    <n v="14"/>
    <n v="8"/>
    <n v="0"/>
    <n v="1"/>
    <n v="0"/>
    <n v="1"/>
    <n v="252"/>
    <n v="334"/>
    <n v="170"/>
    <n v="277"/>
    <n v="22"/>
    <n v="26"/>
    <n v="32"/>
    <n v="32"/>
    <n v="82"/>
    <n v="57"/>
    <n v="24"/>
    <n v="20"/>
    <n v="3"/>
    <n v="3"/>
    <n v="23"/>
    <n v="44"/>
    <n v="21"/>
    <n v="4"/>
    <n v="1"/>
    <n v="5"/>
    <n v="1"/>
    <n v="1"/>
    <n v="3"/>
    <n v="0"/>
    <n v="1973"/>
    <n v="1627"/>
    <n v="0"/>
    <n v="3"/>
    <n v="0"/>
    <n v="0"/>
    <m/>
    <n v="7"/>
    <n v="7"/>
    <n v="14"/>
    <n v="7"/>
    <m/>
  </r>
  <r>
    <n v="281207018"/>
    <n v="14"/>
    <n v="2008"/>
    <d v="2008-12-07T00:00:00"/>
    <s v="SUN"/>
    <s v="ATL"/>
    <s v="NO"/>
    <s v="ATLvNO"/>
    <x v="1"/>
    <n v="25"/>
    <n v="29"/>
    <n v="4"/>
    <s v="Mercedes-Benz Superdome, New Orleans, LA"/>
    <d v="2014-10-02T13:00:00"/>
    <s v="FOX"/>
    <n v="70011"/>
    <n v="8"/>
    <n v="4"/>
    <n v="6"/>
    <n v="6"/>
    <n v="22"/>
    <n v="24"/>
    <n v="7"/>
    <n v="4"/>
    <n v="12"/>
    <n v="10"/>
    <n v="0"/>
    <n v="1"/>
    <n v="0"/>
    <n v="1"/>
    <n v="414"/>
    <n v="414"/>
    <n v="315"/>
    <n v="230"/>
    <n v="24"/>
    <n v="18"/>
    <n v="33"/>
    <n v="32"/>
    <n v="99"/>
    <n v="184"/>
    <n v="30"/>
    <n v="30"/>
    <n v="5"/>
    <n v="3"/>
    <n v="34"/>
    <n v="64"/>
    <n v="30"/>
    <n v="1"/>
    <n v="0"/>
    <n v="1"/>
    <n v="0"/>
    <n v="0"/>
    <n v="1"/>
    <n v="0"/>
    <n v="1972"/>
    <n v="1628"/>
    <n v="0"/>
    <n v="14"/>
    <n v="3"/>
    <n v="8"/>
    <m/>
    <n v="7"/>
    <n v="9"/>
    <n v="0"/>
    <n v="13"/>
    <m/>
  </r>
  <r>
    <n v="281207019"/>
    <n v="14"/>
    <n v="2008"/>
    <d v="2008-12-07T00:00:00"/>
    <s v="SUN"/>
    <s v="PHI"/>
    <s v="NYG"/>
    <s v="NYGvPHI"/>
    <x v="1"/>
    <n v="20"/>
    <n v="14"/>
    <n v="6"/>
    <s v="Giants Stadium, East Rutherford, NJ"/>
    <d v="2014-10-02T13:00:00"/>
    <s v="FOX"/>
    <n v="79003"/>
    <n v="6"/>
    <n v="4"/>
    <n v="11"/>
    <n v="1"/>
    <n v="24"/>
    <n v="14"/>
    <n v="12"/>
    <n v="3"/>
    <n v="18"/>
    <n v="11"/>
    <n v="0"/>
    <n v="0"/>
    <n v="0"/>
    <n v="3"/>
    <n v="331"/>
    <n v="211"/>
    <n v="191"/>
    <n v="123"/>
    <n v="19"/>
    <n v="13"/>
    <n v="30"/>
    <n v="27"/>
    <n v="140"/>
    <n v="88"/>
    <n v="42"/>
    <n v="24"/>
    <n v="9"/>
    <n v="6"/>
    <n v="73"/>
    <n v="116"/>
    <n v="43"/>
    <n v="0"/>
    <n v="0"/>
    <n v="0"/>
    <n v="0"/>
    <n v="0"/>
    <n v="0"/>
    <n v="0"/>
    <n v="2094"/>
    <n v="1506"/>
    <n v="3"/>
    <n v="7"/>
    <n v="0"/>
    <n v="10"/>
    <m/>
    <n v="0"/>
    <n v="7"/>
    <n v="0"/>
    <n v="7"/>
    <m/>
  </r>
  <r>
    <n v="281207022"/>
    <n v="14"/>
    <n v="2008"/>
    <d v="2008-12-07T00:00:00"/>
    <s v="SUN"/>
    <s v="STL"/>
    <s v="ARI"/>
    <s v="ARIvSTL"/>
    <x v="0"/>
    <n v="10"/>
    <n v="34"/>
    <n v="24"/>
    <s v="U of Phoenix Stadium, Glendale, AZ"/>
    <d v="2014-10-02T16:15:00"/>
    <s v="FOX"/>
    <n v="63720"/>
    <n v="2"/>
    <n v="10"/>
    <n v="7"/>
    <n v="5"/>
    <n v="17"/>
    <n v="18"/>
    <n v="5"/>
    <n v="3"/>
    <n v="13"/>
    <n v="9"/>
    <n v="1"/>
    <n v="0"/>
    <n v="3"/>
    <n v="0"/>
    <n v="308"/>
    <n v="335"/>
    <n v="223"/>
    <n v="272"/>
    <n v="22"/>
    <n v="24"/>
    <n v="38"/>
    <n v="33"/>
    <n v="85"/>
    <n v="63"/>
    <n v="25"/>
    <n v="22"/>
    <n v="1"/>
    <n v="5"/>
    <n v="5"/>
    <n v="35"/>
    <n v="30"/>
    <n v="3"/>
    <n v="1"/>
    <n v="4"/>
    <n v="2"/>
    <n v="0"/>
    <n v="1"/>
    <n v="1"/>
    <n v="1767"/>
    <n v="1833"/>
    <n v="0"/>
    <n v="7"/>
    <n v="0"/>
    <n v="3"/>
    <m/>
    <n v="14"/>
    <n v="6"/>
    <n v="7"/>
    <n v="7"/>
    <m/>
  </r>
  <r>
    <n v="281207023"/>
    <n v="14"/>
    <n v="2008"/>
    <d v="2008-12-07T00:00:00"/>
    <s v="SUN"/>
    <s v="DAL"/>
    <s v="PIT"/>
    <s v="DALvPIT"/>
    <x v="0"/>
    <n v="13"/>
    <n v="20"/>
    <n v="7"/>
    <s v="Heinz Field, Pittsburgh, PA"/>
    <d v="2014-10-02T16:15:00"/>
    <s v="FOX"/>
    <n v="60594"/>
    <n v="8"/>
    <n v="4"/>
    <n v="9"/>
    <n v="3"/>
    <n v="15"/>
    <n v="13"/>
    <n v="3"/>
    <n v="3"/>
    <n v="14"/>
    <n v="16"/>
    <n v="0"/>
    <n v="1"/>
    <n v="3"/>
    <n v="2"/>
    <n v="289"/>
    <n v="238"/>
    <n v="194"/>
    <n v="168"/>
    <n v="19"/>
    <n v="17"/>
    <n v="36"/>
    <n v="33"/>
    <n v="95"/>
    <n v="70"/>
    <n v="26"/>
    <n v="26"/>
    <n v="5"/>
    <n v="2"/>
    <n v="24"/>
    <n v="34"/>
    <n v="10"/>
    <n v="5"/>
    <n v="2"/>
    <n v="7"/>
    <n v="2"/>
    <n v="2"/>
    <n v="3"/>
    <n v="0"/>
    <n v="1830"/>
    <n v="1770"/>
    <n v="0"/>
    <n v="3"/>
    <n v="10"/>
    <n v="0"/>
    <m/>
    <n v="0"/>
    <n v="3"/>
    <n v="0"/>
    <n v="17"/>
    <m/>
  </r>
  <r>
    <n v="281207025"/>
    <n v="14"/>
    <n v="2008"/>
    <d v="2008-12-07T00:00:00"/>
    <s v="SUN"/>
    <s v="NYJ"/>
    <s v="SF"/>
    <s v="NYJvSF"/>
    <x v="0"/>
    <n v="14"/>
    <n v="24"/>
    <n v="10"/>
    <s v="Candlestick Park, San Francisco, CA"/>
    <d v="2014-10-02T16:05:00"/>
    <s v="CBS"/>
    <n v="67782"/>
    <n v="8"/>
    <n v="4"/>
    <n v="4"/>
    <n v="8"/>
    <n v="10"/>
    <n v="25"/>
    <n v="1"/>
    <n v="8"/>
    <n v="10"/>
    <n v="15"/>
    <n v="1"/>
    <n v="1"/>
    <n v="2"/>
    <n v="1"/>
    <n v="182"/>
    <n v="375"/>
    <n v="123"/>
    <n v="275"/>
    <n v="20"/>
    <n v="28"/>
    <n v="31"/>
    <n v="39"/>
    <n v="59"/>
    <n v="100"/>
    <n v="12"/>
    <n v="33"/>
    <n v="8"/>
    <n v="3"/>
    <n v="57"/>
    <n v="82"/>
    <n v="25"/>
    <n v="1"/>
    <n v="2"/>
    <n v="3"/>
    <n v="0"/>
    <n v="1"/>
    <n v="1"/>
    <n v="1"/>
    <n v="1211"/>
    <n v="2389"/>
    <n v="0"/>
    <n v="7"/>
    <n v="7"/>
    <n v="0"/>
    <m/>
    <n v="7"/>
    <n v="7"/>
    <n v="0"/>
    <n v="10"/>
    <m/>
  </r>
  <r>
    <n v="281207026"/>
    <n v="14"/>
    <n v="2008"/>
    <d v="2008-12-07T00:00:00"/>
    <s v="SUN"/>
    <s v="NE"/>
    <s v="SEA"/>
    <s v="NEvSEA"/>
    <x v="0"/>
    <n v="24"/>
    <n v="21"/>
    <n v="3"/>
    <s v="CenturyLink Field, Seattle, WA"/>
    <d v="2014-10-02T16:05:00"/>
    <s v="CBS"/>
    <n v="68007"/>
    <n v="7"/>
    <n v="5"/>
    <n v="2"/>
    <n v="10"/>
    <n v="22"/>
    <n v="18"/>
    <n v="10"/>
    <n v="7"/>
    <n v="18"/>
    <n v="12"/>
    <n v="1"/>
    <n v="0"/>
    <n v="1"/>
    <n v="0"/>
    <n v="344"/>
    <n v="339"/>
    <n v="260"/>
    <n v="205"/>
    <n v="26"/>
    <n v="20"/>
    <n v="44"/>
    <n v="28"/>
    <n v="84"/>
    <n v="134"/>
    <n v="25"/>
    <n v="26"/>
    <n v="1"/>
    <n v="5"/>
    <n v="15"/>
    <n v="54"/>
    <n v="39"/>
    <n v="0"/>
    <n v="1"/>
    <n v="1"/>
    <n v="0"/>
    <n v="1"/>
    <n v="0"/>
    <n v="0"/>
    <n v="2035"/>
    <n v="1565"/>
    <n v="3"/>
    <n v="7"/>
    <n v="3"/>
    <n v="11"/>
    <m/>
    <n v="7"/>
    <n v="7"/>
    <n v="7"/>
    <n v="0"/>
    <m/>
  </r>
  <r>
    <n v="281207033"/>
    <n v="14"/>
    <n v="2008"/>
    <d v="2008-12-07T00:00:00"/>
    <s v="SUN"/>
    <s v="WSH"/>
    <s v="BAL"/>
    <s v="BALvWSH"/>
    <x v="0"/>
    <n v="10"/>
    <n v="24"/>
    <n v="14"/>
    <s v="M&amp;T Bank Stadium, Baltimore, MD"/>
    <d v="2014-10-02T20:15:00"/>
    <s v="NBC"/>
    <n v="71438"/>
    <n v="7"/>
    <n v="5"/>
    <n v="8"/>
    <n v="4"/>
    <n v="14"/>
    <n v="12"/>
    <n v="3"/>
    <n v="5"/>
    <n v="14"/>
    <n v="15"/>
    <n v="2"/>
    <n v="1"/>
    <n v="2"/>
    <n v="2"/>
    <n v="254"/>
    <n v="281"/>
    <n v="192"/>
    <n v="134"/>
    <n v="21"/>
    <n v="10"/>
    <n v="37"/>
    <n v="21"/>
    <n v="62"/>
    <n v="147"/>
    <n v="21"/>
    <n v="39"/>
    <n v="7"/>
    <n v="4"/>
    <n v="39"/>
    <n v="74"/>
    <n v="35"/>
    <n v="3"/>
    <n v="2"/>
    <n v="5"/>
    <n v="1"/>
    <n v="1"/>
    <n v="2"/>
    <n v="1"/>
    <n v="1750"/>
    <n v="1850"/>
    <n v="0"/>
    <n v="0"/>
    <n v="0"/>
    <n v="10"/>
    <m/>
    <n v="14"/>
    <n v="0"/>
    <n v="3"/>
    <n v="7"/>
    <m/>
  </r>
  <r>
    <n v="281208029"/>
    <n v="14"/>
    <n v="2008"/>
    <d v="2008-12-08T00:00:00"/>
    <s v="MON"/>
    <s v="TB"/>
    <s v="CAR"/>
    <s v="CARvTB"/>
    <x v="0"/>
    <n v="23"/>
    <n v="38"/>
    <n v="15"/>
    <s v="Bank of America Stadium, Charlotte, NC"/>
    <d v="2014-10-02T20:30:00"/>
    <s v="ESPN"/>
    <n v="74113"/>
    <n v="9"/>
    <n v="3"/>
    <n v="9"/>
    <n v="3"/>
    <n v="21"/>
    <n v="26"/>
    <n v="6"/>
    <n v="8"/>
    <n v="14"/>
    <n v="10"/>
    <n v="1"/>
    <n v="0"/>
    <n v="2"/>
    <n v="0"/>
    <n v="384"/>
    <n v="464"/>
    <n v="298"/>
    <n v="165"/>
    <n v="24"/>
    <n v="14"/>
    <n v="38"/>
    <n v="20"/>
    <n v="86"/>
    <n v="299"/>
    <n v="24"/>
    <n v="37"/>
    <n v="5"/>
    <n v="4"/>
    <n v="34"/>
    <n v="60"/>
    <n v="26"/>
    <n v="0"/>
    <n v="2"/>
    <n v="2"/>
    <n v="0"/>
    <n v="0"/>
    <n v="0"/>
    <n v="2"/>
    <n v="1828"/>
    <n v="1772"/>
    <n v="0"/>
    <n v="3"/>
    <n v="14"/>
    <n v="6"/>
    <m/>
    <n v="3"/>
    <n v="7"/>
    <n v="7"/>
    <n v="21"/>
    <m/>
  </r>
  <r>
    <n v="281211003"/>
    <n v="15"/>
    <n v="2008"/>
    <d v="2008-12-11T00:00:00"/>
    <s v="THU"/>
    <s v="NO"/>
    <s v="CHI"/>
    <s v="CHIvNO"/>
    <x v="0"/>
    <n v="24"/>
    <n v="27"/>
    <n v="3"/>
    <s v="Soldier Field, Chicago, IL"/>
    <d v="2014-10-02T20:15:00"/>
    <s v="NFL"/>
    <n v="61692"/>
    <n v="7"/>
    <n v="6"/>
    <n v="7"/>
    <n v="6"/>
    <n v="22"/>
    <n v="16"/>
    <n v="7"/>
    <n v="5"/>
    <n v="17"/>
    <n v="12"/>
    <n v="1"/>
    <n v="0"/>
    <n v="2"/>
    <n v="1"/>
    <n v="351"/>
    <n v="227"/>
    <n v="232"/>
    <n v="172"/>
    <n v="24"/>
    <n v="24"/>
    <n v="43"/>
    <n v="41"/>
    <n v="119"/>
    <n v="55"/>
    <n v="32"/>
    <n v="20"/>
    <n v="5"/>
    <n v="4"/>
    <n v="97"/>
    <n v="121"/>
    <n v="24"/>
    <n v="2"/>
    <n v="3"/>
    <n v="5"/>
    <n v="0"/>
    <n v="1"/>
    <n v="2"/>
    <n v="2"/>
    <n v="2192"/>
    <n v="1574"/>
    <n v="0"/>
    <n v="7"/>
    <n v="7"/>
    <n v="10"/>
    <n v="0"/>
    <n v="7"/>
    <n v="14"/>
    <n v="0"/>
    <n v="3"/>
    <n v="3"/>
  </r>
  <r>
    <n v="281214001"/>
    <n v="15"/>
    <n v="2008"/>
    <d v="2008-12-14T00:00:00"/>
    <s v="SUN"/>
    <s v="TB"/>
    <s v="ATL"/>
    <s v="ATLvTB"/>
    <x v="0"/>
    <n v="10"/>
    <n v="13"/>
    <n v="3"/>
    <s v="Georgia Dome, Atlanta, GA"/>
    <d v="2014-10-02T13:00:00"/>
    <s v="FOX"/>
    <n v="65045"/>
    <n v="9"/>
    <n v="4"/>
    <n v="8"/>
    <n v="5"/>
    <n v="19"/>
    <n v="18"/>
    <n v="3"/>
    <n v="6"/>
    <n v="14"/>
    <n v="14"/>
    <n v="0"/>
    <n v="0"/>
    <n v="0"/>
    <n v="0"/>
    <n v="325"/>
    <n v="373"/>
    <n v="226"/>
    <n v="198"/>
    <n v="26"/>
    <n v="15"/>
    <n v="37"/>
    <n v="23"/>
    <n v="99"/>
    <n v="175"/>
    <n v="26"/>
    <n v="43"/>
    <n v="11"/>
    <n v="3"/>
    <n v="76"/>
    <n v="96"/>
    <n v="20"/>
    <n v="1"/>
    <n v="3"/>
    <n v="4"/>
    <n v="0"/>
    <n v="1"/>
    <n v="1"/>
    <n v="2"/>
    <n v="2086"/>
    <n v="2170"/>
    <n v="0"/>
    <n v="7"/>
    <n v="0"/>
    <n v="3"/>
    <n v="0"/>
    <n v="10"/>
    <n v="0"/>
    <n v="0"/>
    <n v="0"/>
    <n v="3"/>
  </r>
  <r>
    <n v="281214004"/>
    <n v="15"/>
    <n v="2008"/>
    <d v="2008-12-14T00:00:00"/>
    <s v="SUN"/>
    <s v="WSH"/>
    <s v="CIN"/>
    <s v="CINvWSH"/>
    <x v="0"/>
    <n v="13"/>
    <n v="20"/>
    <n v="7"/>
    <s v="Paul Brown Stadium, Cincinnati, OH"/>
    <d v="2014-10-02T13:00:00"/>
    <s v="FOX"/>
    <n v="63996"/>
    <n v="7"/>
    <n v="6"/>
    <n v="1"/>
    <n v="10"/>
    <n v="15"/>
    <n v="17"/>
    <n v="4"/>
    <n v="4"/>
    <n v="14"/>
    <n v="14"/>
    <n v="0"/>
    <n v="1"/>
    <n v="0"/>
    <n v="1"/>
    <n v="280"/>
    <n v="310"/>
    <n v="167"/>
    <n v="204"/>
    <n v="17"/>
    <n v="16"/>
    <n v="28"/>
    <n v="29"/>
    <n v="113"/>
    <n v="106"/>
    <n v="32"/>
    <n v="33"/>
    <n v="9"/>
    <n v="6"/>
    <n v="75"/>
    <n v="116"/>
    <n v="41"/>
    <n v="2"/>
    <n v="0"/>
    <n v="2"/>
    <n v="2"/>
    <n v="0"/>
    <n v="0"/>
    <n v="0"/>
    <n v="1732"/>
    <n v="1868"/>
    <n v="0"/>
    <n v="10"/>
    <n v="0"/>
    <n v="3"/>
    <m/>
    <n v="14"/>
    <n v="3"/>
    <n v="0"/>
    <n v="3"/>
    <m/>
  </r>
  <r>
    <n v="281214006"/>
    <n v="15"/>
    <n v="2008"/>
    <d v="2008-12-14T00:00:00"/>
    <s v="SUN"/>
    <s v="NYG"/>
    <s v="DAL"/>
    <s v="DALvNYG"/>
    <x v="0"/>
    <n v="8"/>
    <n v="20"/>
    <n v="12"/>
    <s v="Texas Stadium, Irving, TX"/>
    <d v="2014-10-02T20:15:00"/>
    <s v="NBC"/>
    <n v="63776"/>
    <n v="11"/>
    <n v="2"/>
    <n v="8"/>
    <n v="5"/>
    <n v="17"/>
    <n v="17"/>
    <n v="3"/>
    <n v="3"/>
    <n v="13"/>
    <n v="11"/>
    <n v="1"/>
    <n v="0"/>
    <n v="1"/>
    <n v="0"/>
    <n v="218"/>
    <n v="321"/>
    <n v="146"/>
    <n v="221"/>
    <n v="18"/>
    <n v="20"/>
    <n v="35"/>
    <n v="30"/>
    <n v="72"/>
    <n v="100"/>
    <n v="17"/>
    <n v="21"/>
    <n v="7"/>
    <n v="11"/>
    <n v="40"/>
    <n v="148"/>
    <n v="108"/>
    <n v="2"/>
    <n v="0"/>
    <n v="2"/>
    <n v="0"/>
    <n v="0"/>
    <n v="2"/>
    <n v="0"/>
    <n v="1832"/>
    <n v="1768"/>
    <n v="0"/>
    <n v="3"/>
    <n v="0"/>
    <n v="5"/>
    <m/>
    <n v="0"/>
    <n v="7"/>
    <n v="0"/>
    <n v="13"/>
    <m/>
  </r>
  <r>
    <n v="281214011"/>
    <n v="15"/>
    <n v="2008"/>
    <d v="2008-12-14T00:00:00"/>
    <s v="SUN"/>
    <s v="DET"/>
    <s v="IND"/>
    <s v="DETvIND"/>
    <x v="0"/>
    <n v="21"/>
    <n v="31"/>
    <n v="10"/>
    <s v="Lucas Oil Stadium, Indianapolis, IN"/>
    <d v="2014-10-02T13:00:00"/>
    <s v="FOX"/>
    <n v="66281"/>
    <n v="0"/>
    <n v="13"/>
    <n v="9"/>
    <n v="4"/>
    <n v="18"/>
    <n v="28"/>
    <n v="4"/>
    <n v="6"/>
    <n v="10"/>
    <n v="12"/>
    <n v="0"/>
    <n v="1"/>
    <n v="0"/>
    <n v="1"/>
    <n v="323"/>
    <n v="421"/>
    <n v="233"/>
    <n v="315"/>
    <n v="23"/>
    <n v="28"/>
    <n v="34"/>
    <n v="37"/>
    <n v="90"/>
    <n v="106"/>
    <n v="22"/>
    <n v="29"/>
    <n v="6"/>
    <n v="5"/>
    <n v="48"/>
    <n v="79"/>
    <n v="31"/>
    <n v="2"/>
    <n v="2"/>
    <n v="4"/>
    <n v="2"/>
    <n v="2"/>
    <n v="0"/>
    <n v="0"/>
    <n v="1639"/>
    <n v="1961"/>
    <n v="3"/>
    <n v="7"/>
    <n v="3"/>
    <n v="8"/>
    <m/>
    <n v="7"/>
    <n v="14"/>
    <n v="0"/>
    <n v="10"/>
    <m/>
  </r>
  <r>
    <n v="281214012"/>
    <n v="15"/>
    <n v="2008"/>
    <d v="2008-12-14T00:00:00"/>
    <s v="SUN"/>
    <s v="SD"/>
    <s v="KC"/>
    <s v="KCvSD"/>
    <x v="0"/>
    <n v="22"/>
    <n v="21"/>
    <n v="1"/>
    <s v="Arrowhead Stadium, Kansas City, MO"/>
    <d v="2014-10-02T13:00:00"/>
    <s v="CBS"/>
    <n v="73842"/>
    <n v="5"/>
    <n v="8"/>
    <n v="2"/>
    <n v="11"/>
    <n v="22"/>
    <n v="22"/>
    <n v="4"/>
    <n v="6"/>
    <n v="13"/>
    <n v="12"/>
    <n v="1"/>
    <n v="0"/>
    <n v="2"/>
    <n v="0"/>
    <n v="394"/>
    <n v="277"/>
    <n v="326"/>
    <n v="175"/>
    <n v="34"/>
    <n v="20"/>
    <n v="48"/>
    <n v="29"/>
    <n v="68"/>
    <n v="102"/>
    <n v="19"/>
    <n v="31"/>
    <n v="10"/>
    <n v="4"/>
    <n v="83"/>
    <n v="113"/>
    <n v="30"/>
    <n v="3"/>
    <n v="1"/>
    <n v="4"/>
    <n v="2"/>
    <n v="0"/>
    <n v="1"/>
    <n v="1"/>
    <n v="1669"/>
    <n v="1931"/>
    <n v="0"/>
    <n v="3"/>
    <n v="7"/>
    <n v="12"/>
    <m/>
    <n v="7"/>
    <n v="7"/>
    <n v="7"/>
    <n v="0"/>
    <m/>
  </r>
  <r>
    <n v="281214013"/>
    <n v="15"/>
    <n v="2008"/>
    <d v="2008-12-14T00:00:00"/>
    <s v="SUN"/>
    <s v="NE"/>
    <s v="OAK"/>
    <s v="NEvOAK"/>
    <x v="0"/>
    <n v="49"/>
    <n v="26"/>
    <n v="23"/>
    <s v="Oakland-Alameda County Coliseum, Oakland, CA"/>
    <d v="2014-10-02T16:15:00"/>
    <s v="CBS"/>
    <n v="62179"/>
    <n v="8"/>
    <n v="5"/>
    <n v="3"/>
    <n v="10"/>
    <n v="29"/>
    <n v="19"/>
    <n v="8"/>
    <n v="5"/>
    <n v="13"/>
    <n v="13"/>
    <n v="0"/>
    <n v="1"/>
    <n v="0"/>
    <n v="2"/>
    <n v="487"/>
    <n v="334"/>
    <n v="210"/>
    <n v="218"/>
    <n v="18"/>
    <n v="17"/>
    <n v="30"/>
    <n v="33"/>
    <n v="277"/>
    <n v="116"/>
    <n v="38"/>
    <n v="27"/>
    <n v="4"/>
    <n v="7"/>
    <n v="20"/>
    <n v="65"/>
    <n v="45"/>
    <n v="1"/>
    <n v="1"/>
    <n v="2"/>
    <n v="0"/>
    <n v="0"/>
    <n v="1"/>
    <n v="1"/>
    <n v="1841"/>
    <n v="1759"/>
    <n v="21"/>
    <n v="14"/>
    <n v="7"/>
    <n v="7"/>
    <m/>
    <n v="7"/>
    <n v="7"/>
    <n v="6"/>
    <n v="6"/>
    <m/>
  </r>
  <r>
    <n v="281214014"/>
    <n v="15"/>
    <n v="2008"/>
    <d v="2008-12-14T00:00:00"/>
    <s v="SUN"/>
    <s v="SEA"/>
    <s v="STL"/>
    <s v="SEAvSTL"/>
    <x v="0"/>
    <n v="23"/>
    <n v="20"/>
    <n v="3"/>
    <s v="Edward Jones Dome, St. Louis, MO"/>
    <d v="2014-10-02T13:00:00"/>
    <s v="FOX"/>
    <n v="56123"/>
    <n v="2"/>
    <n v="11"/>
    <n v="2"/>
    <n v="11"/>
    <n v="16"/>
    <n v="18"/>
    <n v="5"/>
    <n v="3"/>
    <n v="11"/>
    <n v="12"/>
    <n v="0"/>
    <n v="2"/>
    <n v="0"/>
    <n v="2"/>
    <n v="333"/>
    <n v="342"/>
    <n v="208"/>
    <n v="211"/>
    <n v="15"/>
    <n v="20"/>
    <n v="25"/>
    <n v="33"/>
    <n v="125"/>
    <n v="131"/>
    <n v="27"/>
    <n v="31"/>
    <n v="5"/>
    <n v="6"/>
    <n v="35"/>
    <n v="75"/>
    <n v="40"/>
    <n v="2"/>
    <n v="2"/>
    <n v="4"/>
    <n v="2"/>
    <n v="2"/>
    <n v="0"/>
    <n v="0"/>
    <n v="1562"/>
    <n v="2038"/>
    <n v="7"/>
    <n v="0"/>
    <n v="6"/>
    <n v="10"/>
    <m/>
    <n v="7"/>
    <n v="10"/>
    <n v="0"/>
    <n v="3"/>
    <m/>
  </r>
  <r>
    <n v="281214015"/>
    <n v="15"/>
    <n v="2008"/>
    <d v="2008-12-14T00:00:00"/>
    <s v="SUN"/>
    <s v="SF"/>
    <s v="MIA"/>
    <s v="MIAvSF"/>
    <x v="0"/>
    <n v="9"/>
    <n v="14"/>
    <n v="5"/>
    <s v="Sun Life Stadium, Miami, FL"/>
    <d v="2014-10-02T13:00:00"/>
    <s v="FOX"/>
    <n v="65893"/>
    <n v="5"/>
    <n v="8"/>
    <n v="8"/>
    <n v="5"/>
    <n v="24"/>
    <n v="11"/>
    <n v="8"/>
    <n v="1"/>
    <n v="17"/>
    <n v="7"/>
    <n v="0"/>
    <n v="0"/>
    <n v="1"/>
    <n v="0"/>
    <n v="318"/>
    <n v="248"/>
    <n v="206"/>
    <n v="150"/>
    <n v="30"/>
    <n v="12"/>
    <n v="47"/>
    <n v="19"/>
    <n v="112"/>
    <n v="98"/>
    <n v="27"/>
    <n v="22"/>
    <n v="4"/>
    <n v="8"/>
    <n v="22"/>
    <n v="88"/>
    <n v="66"/>
    <n v="0"/>
    <n v="0"/>
    <n v="0"/>
    <n v="0"/>
    <n v="0"/>
    <n v="0"/>
    <n v="0"/>
    <n v="2293"/>
    <n v="1307"/>
    <n v="3"/>
    <n v="0"/>
    <n v="3"/>
    <n v="3"/>
    <m/>
    <n v="7"/>
    <n v="7"/>
    <n v="0"/>
    <n v="0"/>
    <m/>
  </r>
  <r>
    <n v="281214020"/>
    <n v="15"/>
    <n v="2008"/>
    <d v="2008-12-14T00:00:00"/>
    <s v="SUN"/>
    <s v="BUF"/>
    <s v="NYJ"/>
    <s v="BUFvNYJ"/>
    <x v="0"/>
    <n v="27"/>
    <n v="31"/>
    <n v="4"/>
    <s v="Giants Stadium, East Rutherford, NJ"/>
    <d v="2014-10-02T13:00:00"/>
    <s v="CBS"/>
    <n v="78548"/>
    <n v="6"/>
    <n v="7"/>
    <n v="8"/>
    <n v="5"/>
    <n v="23"/>
    <n v="18"/>
    <n v="6"/>
    <n v="4"/>
    <n v="14"/>
    <n v="11"/>
    <n v="2"/>
    <n v="0"/>
    <n v="2"/>
    <n v="1"/>
    <n v="306"/>
    <n v="372"/>
    <n v="119"/>
    <n v="207"/>
    <n v="24"/>
    <n v="17"/>
    <n v="39"/>
    <n v="30"/>
    <n v="187"/>
    <n v="165"/>
    <n v="32"/>
    <n v="24"/>
    <n v="4"/>
    <n v="3"/>
    <n v="33"/>
    <n v="58"/>
    <n v="25"/>
    <n v="4"/>
    <n v="2"/>
    <n v="6"/>
    <n v="1"/>
    <n v="0"/>
    <n v="3"/>
    <n v="2"/>
    <n v="2129"/>
    <n v="1471"/>
    <n v="3"/>
    <n v="14"/>
    <n v="3"/>
    <n v="7"/>
    <m/>
    <n v="14"/>
    <n v="7"/>
    <n v="0"/>
    <n v="10"/>
    <m/>
  </r>
  <r>
    <n v="281214022"/>
    <n v="15"/>
    <n v="2008"/>
    <d v="2008-12-14T00:00:00"/>
    <s v="SUN"/>
    <s v="MIN"/>
    <s v="ARI"/>
    <s v="ARIvMIN"/>
    <x v="0"/>
    <n v="35"/>
    <n v="14"/>
    <n v="21"/>
    <s v="U of Phoenix Stadium, Glendale, AZ"/>
    <d v="2014-10-02T16:05:00"/>
    <s v="FOX"/>
    <n v="64457"/>
    <n v="8"/>
    <n v="5"/>
    <n v="8"/>
    <n v="5"/>
    <n v="20"/>
    <n v="16"/>
    <n v="10"/>
    <n v="4"/>
    <n v="15"/>
    <n v="13"/>
    <n v="0"/>
    <n v="2"/>
    <n v="0"/>
    <n v="3"/>
    <n v="396"/>
    <n v="316"/>
    <n v="157"/>
    <n v="273"/>
    <n v="11"/>
    <n v="32"/>
    <n v="17"/>
    <n v="50"/>
    <n v="239"/>
    <n v="43"/>
    <n v="44"/>
    <n v="7"/>
    <n v="6"/>
    <n v="5"/>
    <n v="34"/>
    <n v="94"/>
    <n v="60"/>
    <n v="1"/>
    <n v="2"/>
    <n v="3"/>
    <n v="1"/>
    <n v="1"/>
    <n v="0"/>
    <n v="1"/>
    <n v="2074"/>
    <n v="1526"/>
    <n v="21"/>
    <n v="7"/>
    <n v="7"/>
    <n v="0"/>
    <m/>
    <n v="0"/>
    <n v="0"/>
    <n v="14"/>
    <n v="0"/>
    <m/>
  </r>
  <r>
    <n v="281214029"/>
    <n v="15"/>
    <n v="2008"/>
    <d v="2008-12-14T00:00:00"/>
    <s v="SUN"/>
    <s v="DEN"/>
    <s v="CAR"/>
    <s v="CARvDEN"/>
    <x v="0"/>
    <n v="10"/>
    <n v="30"/>
    <n v="20"/>
    <s v="Bank of America Stadium, Charlotte, NC"/>
    <d v="2014-10-02T16:15:00"/>
    <s v="CBS"/>
    <n v="73690"/>
    <n v="8"/>
    <n v="5"/>
    <n v="10"/>
    <n v="3"/>
    <n v="15"/>
    <n v="18"/>
    <n v="6"/>
    <n v="4"/>
    <n v="13"/>
    <n v="10"/>
    <n v="0"/>
    <n v="0"/>
    <n v="0"/>
    <n v="0"/>
    <n v="279"/>
    <n v="400"/>
    <n v="158"/>
    <n v="253"/>
    <n v="21"/>
    <n v="17"/>
    <n v="33"/>
    <n v="26"/>
    <n v="121"/>
    <n v="147"/>
    <n v="23"/>
    <n v="30"/>
    <n v="3"/>
    <n v="5"/>
    <n v="25"/>
    <n v="60"/>
    <n v="35"/>
    <n v="2"/>
    <n v="1"/>
    <n v="3"/>
    <n v="1"/>
    <n v="0"/>
    <n v="1"/>
    <n v="1"/>
    <n v="1750"/>
    <n v="1850"/>
    <n v="10"/>
    <n v="0"/>
    <n v="0"/>
    <n v="0"/>
    <m/>
    <n v="10"/>
    <n v="10"/>
    <n v="7"/>
    <n v="3"/>
    <m/>
  </r>
  <r>
    <n v="281214030"/>
    <n v="15"/>
    <n v="2008"/>
    <d v="2008-12-14T00:00:00"/>
    <s v="SUN"/>
    <s v="GB"/>
    <s v="JAX"/>
    <s v="GBvJAX"/>
    <x v="0"/>
    <n v="16"/>
    <n v="20"/>
    <n v="4"/>
    <s v="EverBank Field, Jacksonville, FL"/>
    <d v="2014-10-02T13:00:00"/>
    <s v="FOX"/>
    <n v="65457"/>
    <n v="5"/>
    <n v="8"/>
    <n v="4"/>
    <n v="9"/>
    <n v="18"/>
    <n v="18"/>
    <n v="10"/>
    <n v="6"/>
    <n v="16"/>
    <n v="12"/>
    <n v="0"/>
    <n v="1"/>
    <n v="1"/>
    <n v="1"/>
    <n v="338"/>
    <n v="323"/>
    <n v="254"/>
    <n v="229"/>
    <n v="20"/>
    <n v="21"/>
    <n v="32"/>
    <n v="33"/>
    <n v="84"/>
    <n v="94"/>
    <n v="28"/>
    <n v="19"/>
    <n v="3"/>
    <n v="6"/>
    <n v="30"/>
    <n v="88"/>
    <n v="58"/>
    <n v="1"/>
    <n v="0"/>
    <n v="1"/>
    <n v="0"/>
    <n v="0"/>
    <n v="1"/>
    <n v="0"/>
    <n v="1923"/>
    <n v="1677"/>
    <n v="3"/>
    <n v="10"/>
    <n v="0"/>
    <n v="3"/>
    <m/>
    <n v="7"/>
    <n v="0"/>
    <n v="0"/>
    <n v="13"/>
    <m/>
  </r>
  <r>
    <n v="281214033"/>
    <n v="15"/>
    <n v="2008"/>
    <d v="2008-12-14T00:00:00"/>
    <s v="SUN"/>
    <s v="PIT"/>
    <s v="BAL"/>
    <s v="BALvPIT"/>
    <x v="1"/>
    <n v="13"/>
    <n v="9"/>
    <n v="4"/>
    <s v="M&amp;T Bank Stadium, Baltimore, MD"/>
    <d v="2014-10-02T16:15:00"/>
    <s v="CBS"/>
    <n v="71502"/>
    <n v="10"/>
    <n v="3"/>
    <n v="9"/>
    <n v="4"/>
    <n v="18"/>
    <n v="12"/>
    <n v="8"/>
    <n v="4"/>
    <n v="17"/>
    <n v="14"/>
    <n v="0"/>
    <n v="0"/>
    <n v="0"/>
    <n v="0"/>
    <n v="311"/>
    <n v="202"/>
    <n v="220"/>
    <n v="90"/>
    <n v="22"/>
    <n v="11"/>
    <n v="40"/>
    <n v="28"/>
    <n v="91"/>
    <n v="112"/>
    <n v="27"/>
    <n v="31"/>
    <n v="6"/>
    <n v="6"/>
    <n v="48"/>
    <n v="88"/>
    <n v="40"/>
    <n v="2"/>
    <n v="2"/>
    <n v="4"/>
    <n v="2"/>
    <n v="0"/>
    <n v="0"/>
    <n v="2"/>
    <n v="1898"/>
    <n v="1702"/>
    <n v="0"/>
    <n v="3"/>
    <n v="0"/>
    <n v="10"/>
    <m/>
    <n v="0"/>
    <n v="6"/>
    <n v="3"/>
    <n v="0"/>
    <m/>
  </r>
  <r>
    <n v="281214034"/>
    <n v="15"/>
    <n v="2008"/>
    <d v="2008-12-14T00:00:00"/>
    <s v="SUN"/>
    <s v="TEN"/>
    <s v="HOU"/>
    <s v="HOUvTEN"/>
    <x v="0"/>
    <n v="12"/>
    <n v="13"/>
    <n v="1"/>
    <s v="Reliant Stadium, Houston, TX"/>
    <d v="2014-10-02T13:00:00"/>
    <s v="CBS"/>
    <n v="70831"/>
    <n v="12"/>
    <n v="1"/>
    <n v="6"/>
    <n v="7"/>
    <n v="14"/>
    <n v="22"/>
    <n v="2"/>
    <n v="7"/>
    <n v="13"/>
    <n v="17"/>
    <n v="0"/>
    <n v="1"/>
    <n v="1"/>
    <n v="1"/>
    <n v="281"/>
    <n v="375"/>
    <n v="181"/>
    <n v="268"/>
    <n v="15"/>
    <n v="23"/>
    <n v="33"/>
    <n v="39"/>
    <n v="100"/>
    <n v="107"/>
    <n v="24"/>
    <n v="29"/>
    <n v="7"/>
    <n v="11"/>
    <n v="64"/>
    <n v="191"/>
    <n v="127"/>
    <n v="2"/>
    <n v="1"/>
    <n v="3"/>
    <n v="1"/>
    <n v="1"/>
    <n v="1"/>
    <n v="0"/>
    <n v="1418"/>
    <n v="2182"/>
    <n v="3"/>
    <n v="3"/>
    <n v="3"/>
    <n v="3"/>
    <m/>
    <n v="0"/>
    <n v="10"/>
    <n v="0"/>
    <n v="3"/>
    <m/>
  </r>
  <r>
    <n v="281215021"/>
    <n v="15"/>
    <n v="2008"/>
    <d v="2008-12-15T00:00:00"/>
    <s v="MON"/>
    <s v="CLE"/>
    <s v="PHI"/>
    <s v="CLEvPHI"/>
    <x v="0"/>
    <n v="10"/>
    <n v="30"/>
    <n v="20"/>
    <s v="Lincoln Financial Field, Philadelphia, PA"/>
    <d v="2014-10-02T20:30:00"/>
    <s v="ESPN"/>
    <n v="69144"/>
    <n v="4"/>
    <n v="9"/>
    <n v="7"/>
    <n v="4"/>
    <n v="11"/>
    <n v="21"/>
    <n v="3"/>
    <n v="11"/>
    <n v="12"/>
    <n v="17"/>
    <n v="0"/>
    <n v="0"/>
    <n v="1"/>
    <n v="0"/>
    <n v="196"/>
    <n v="418"/>
    <n v="139"/>
    <n v="284"/>
    <n v="11"/>
    <n v="26"/>
    <n v="29"/>
    <n v="38"/>
    <n v="57"/>
    <n v="134"/>
    <n v="20"/>
    <n v="33"/>
    <n v="3"/>
    <n v="1"/>
    <n v="20"/>
    <n v="25"/>
    <n v="5"/>
    <n v="2"/>
    <n v="3"/>
    <n v="5"/>
    <n v="0"/>
    <n v="0"/>
    <n v="2"/>
    <n v="3"/>
    <n v="1325"/>
    <n v="2275"/>
    <n v="3"/>
    <n v="0"/>
    <n v="0"/>
    <n v="7"/>
    <m/>
    <n v="10"/>
    <n v="7"/>
    <n v="3"/>
    <n v="10"/>
    <m/>
  </r>
  <r>
    <n v="281218030"/>
    <n v="16"/>
    <n v="2008"/>
    <d v="2008-12-18T00:00:00"/>
    <s v="THU"/>
    <s v="IND"/>
    <s v="JAX"/>
    <s v="INDvJAX"/>
    <x v="0"/>
    <n v="31"/>
    <n v="24"/>
    <n v="7"/>
    <s v="EverBank Field, Jacksonville, FL"/>
    <d v="2014-10-02T20:15:00"/>
    <s v="NFL"/>
    <n v="65648"/>
    <n v="10"/>
    <n v="4"/>
    <n v="5"/>
    <n v="9"/>
    <n v="20"/>
    <n v="28"/>
    <n v="6"/>
    <n v="7"/>
    <n v="10"/>
    <n v="13"/>
    <n v="0"/>
    <n v="1"/>
    <n v="0"/>
    <n v="1"/>
    <n v="396"/>
    <n v="409"/>
    <n v="364"/>
    <n v="304"/>
    <n v="29"/>
    <n v="28"/>
    <n v="34"/>
    <n v="41"/>
    <n v="32"/>
    <n v="105"/>
    <n v="18"/>
    <n v="27"/>
    <n v="6"/>
    <n v="7"/>
    <n v="50"/>
    <n v="110"/>
    <n v="60"/>
    <n v="0"/>
    <n v="1"/>
    <n v="1"/>
    <n v="0"/>
    <n v="0"/>
    <n v="0"/>
    <n v="1"/>
    <n v="1687"/>
    <n v="1913"/>
    <n v="0"/>
    <n v="7"/>
    <n v="7"/>
    <n v="17"/>
    <m/>
    <n v="7"/>
    <n v="10"/>
    <n v="7"/>
    <n v="0"/>
    <m/>
  </r>
  <r>
    <n v="281220006"/>
    <n v="16"/>
    <n v="2008"/>
    <d v="2008-12-20T00:00:00"/>
    <s v="SAT"/>
    <s v="BAL"/>
    <s v="DAL"/>
    <s v="BALvDAL"/>
    <x v="0"/>
    <n v="33"/>
    <n v="24"/>
    <n v="9"/>
    <s v="Texas Stadium, Irving, TX"/>
    <d v="2014-10-02T20:15:00"/>
    <s v="NFL"/>
    <n v="63800"/>
    <n v="9"/>
    <n v="5"/>
    <n v="9"/>
    <n v="5"/>
    <n v="20"/>
    <n v="16"/>
    <n v="5"/>
    <n v="8"/>
    <n v="15"/>
    <n v="17"/>
    <n v="1"/>
    <n v="0"/>
    <n v="1"/>
    <n v="1"/>
    <n v="388"/>
    <n v="327"/>
    <n v="123"/>
    <n v="235"/>
    <n v="17"/>
    <n v="24"/>
    <n v="25"/>
    <n v="45"/>
    <n v="265"/>
    <n v="92"/>
    <n v="36"/>
    <n v="21"/>
    <n v="3"/>
    <n v="10"/>
    <n v="19"/>
    <n v="105"/>
    <n v="86"/>
    <n v="1"/>
    <n v="2"/>
    <n v="3"/>
    <n v="1"/>
    <n v="0"/>
    <n v="0"/>
    <n v="2"/>
    <n v="1950"/>
    <n v="1650"/>
    <n v="3"/>
    <n v="6"/>
    <n v="7"/>
    <n v="17"/>
    <m/>
    <n v="7"/>
    <n v="0"/>
    <n v="0"/>
    <n v="17"/>
    <m/>
  </r>
  <r>
    <n v="281221005"/>
    <n v="16"/>
    <n v="2008"/>
    <d v="2008-12-21T00:00:00"/>
    <s v="SUN"/>
    <s v="CIN"/>
    <s v="CLE"/>
    <s v="CINvCLE"/>
    <x v="1"/>
    <n v="14"/>
    <n v="0"/>
    <n v="14"/>
    <s v="Cleveland Browns Stadium, Cleveland, OH"/>
    <d v="2014-10-02T13:00:00"/>
    <s v="CBS"/>
    <n v="72631"/>
    <n v="2"/>
    <n v="10"/>
    <n v="4"/>
    <n v="10"/>
    <n v="12"/>
    <n v="13"/>
    <n v="7"/>
    <n v="4"/>
    <n v="14"/>
    <n v="12"/>
    <n v="0"/>
    <n v="0"/>
    <n v="0"/>
    <n v="1"/>
    <n v="246"/>
    <n v="182"/>
    <n v="55"/>
    <n v="41"/>
    <n v="5"/>
    <n v="12"/>
    <n v="9"/>
    <n v="22"/>
    <n v="191"/>
    <n v="141"/>
    <n v="46"/>
    <n v="29"/>
    <n v="2"/>
    <n v="9"/>
    <n v="20"/>
    <n v="85"/>
    <n v="65"/>
    <n v="1"/>
    <n v="4"/>
    <n v="5"/>
    <n v="1"/>
    <n v="0"/>
    <n v="0"/>
    <n v="4"/>
    <n v="1907"/>
    <n v="1693"/>
    <n v="7"/>
    <n v="7"/>
    <n v="0"/>
    <n v="0"/>
    <m/>
    <n v="0"/>
    <n v="0"/>
    <n v="0"/>
    <n v="0"/>
    <m/>
  </r>
  <r>
    <n v="281221007"/>
    <n v="16"/>
    <n v="2008"/>
    <d v="2008-12-21T00:00:00"/>
    <s v="SUN"/>
    <s v="BUF"/>
    <s v="DEN"/>
    <s v="BUFvDEN"/>
    <x v="0"/>
    <n v="30"/>
    <n v="23"/>
    <n v="7"/>
    <s v="Sports Authority Field at Mile High, Denver, CO"/>
    <d v="2014-10-02T16:05:00"/>
    <s v="CBS"/>
    <n v="74539"/>
    <n v="6"/>
    <n v="8"/>
    <n v="8"/>
    <n v="6"/>
    <n v="20"/>
    <n v="27"/>
    <n v="4"/>
    <n v="7"/>
    <n v="10"/>
    <n v="14"/>
    <n v="0"/>
    <n v="0"/>
    <n v="0"/>
    <n v="1"/>
    <n v="275"/>
    <n v="532"/>
    <n v="188"/>
    <n v="351"/>
    <n v="17"/>
    <n v="25"/>
    <n v="25"/>
    <n v="45"/>
    <n v="87"/>
    <n v="181"/>
    <n v="26"/>
    <n v="27"/>
    <n v="4"/>
    <n v="6"/>
    <n v="26"/>
    <n v="88"/>
    <n v="62"/>
    <n v="0"/>
    <n v="2"/>
    <n v="2"/>
    <n v="0"/>
    <n v="1"/>
    <n v="0"/>
    <n v="1"/>
    <n v="1609"/>
    <n v="1991"/>
    <n v="0"/>
    <n v="10"/>
    <n v="6"/>
    <n v="14"/>
    <m/>
    <n v="10"/>
    <n v="3"/>
    <n v="7"/>
    <n v="3"/>
    <m/>
  </r>
  <r>
    <n v="281221008"/>
    <n v="16"/>
    <n v="2008"/>
    <d v="2008-12-21T00:00:00"/>
    <s v="SUN"/>
    <s v="NO"/>
    <s v="DET"/>
    <s v="DETvNO"/>
    <x v="0"/>
    <n v="42"/>
    <n v="7"/>
    <n v="35"/>
    <s v="Ford Field, Detroit, MI"/>
    <d v="2014-10-02T13:00:00"/>
    <s v="FOX"/>
    <n v="49309"/>
    <n v="7"/>
    <n v="7"/>
    <n v="0"/>
    <n v="14"/>
    <n v="32"/>
    <n v="15"/>
    <n v="11"/>
    <n v="5"/>
    <n v="12"/>
    <n v="12"/>
    <n v="0"/>
    <n v="0"/>
    <n v="0"/>
    <n v="1"/>
    <n v="532"/>
    <n v="255"/>
    <n v="351"/>
    <n v="126"/>
    <n v="30"/>
    <n v="11"/>
    <n v="40"/>
    <n v="26"/>
    <n v="181"/>
    <n v="129"/>
    <n v="30"/>
    <n v="27"/>
    <n v="3"/>
    <n v="6"/>
    <n v="12"/>
    <n v="47"/>
    <n v="35"/>
    <n v="1"/>
    <n v="2"/>
    <n v="3"/>
    <n v="1"/>
    <n v="0"/>
    <n v="0"/>
    <n v="2"/>
    <n v="2069"/>
    <n v="1531"/>
    <n v="14"/>
    <n v="14"/>
    <n v="14"/>
    <n v="0"/>
    <m/>
    <n v="0"/>
    <n v="7"/>
    <n v="0"/>
    <n v="0"/>
    <m/>
  </r>
  <r>
    <n v="281221010"/>
    <n v="16"/>
    <n v="2008"/>
    <d v="2008-12-21T00:00:00"/>
    <s v="SUN"/>
    <s v="PIT"/>
    <s v="TEN"/>
    <s v="PITvTEN"/>
    <x v="0"/>
    <n v="14"/>
    <n v="31"/>
    <n v="17"/>
    <s v="LP Field, Nashville, TN"/>
    <d v="2014-10-02T13:00:00"/>
    <s v="CBS"/>
    <n v="69143"/>
    <n v="11"/>
    <n v="3"/>
    <n v="12"/>
    <n v="2"/>
    <n v="23"/>
    <n v="16"/>
    <n v="6"/>
    <n v="3"/>
    <n v="13"/>
    <n v="14"/>
    <n v="0"/>
    <n v="2"/>
    <n v="0"/>
    <n v="2"/>
    <n v="374"/>
    <n v="322"/>
    <n v="301"/>
    <n v="205"/>
    <n v="25"/>
    <n v="20"/>
    <n v="39"/>
    <n v="29"/>
    <n v="73"/>
    <n v="117"/>
    <n v="25"/>
    <n v="31"/>
    <n v="3"/>
    <n v="4"/>
    <n v="17"/>
    <n v="62"/>
    <n v="45"/>
    <n v="4"/>
    <n v="0"/>
    <n v="4"/>
    <n v="2"/>
    <n v="0"/>
    <n v="2"/>
    <n v="0"/>
    <n v="1851"/>
    <n v="1749"/>
    <n v="0"/>
    <n v="7"/>
    <n v="7"/>
    <n v="0"/>
    <m/>
    <n v="0"/>
    <n v="10"/>
    <n v="7"/>
    <n v="14"/>
    <m/>
  </r>
  <r>
    <n v="281221012"/>
    <n v="16"/>
    <n v="2008"/>
    <d v="2008-12-21T00:00:00"/>
    <s v="SUN"/>
    <s v="MIA"/>
    <s v="KC"/>
    <s v="KCvMIA"/>
    <x v="0"/>
    <n v="38"/>
    <n v="31"/>
    <n v="7"/>
    <s v="Arrowhead Stadium, Kansas City, MO"/>
    <d v="2014-10-02T13:00:00"/>
    <s v="CBS"/>
    <n v="73689"/>
    <n v="9"/>
    <n v="5"/>
    <n v="2"/>
    <n v="12"/>
    <n v="26"/>
    <n v="23"/>
    <n v="7"/>
    <n v="3"/>
    <n v="11"/>
    <n v="10"/>
    <n v="0"/>
    <n v="2"/>
    <n v="1"/>
    <n v="4"/>
    <n v="403"/>
    <n v="492"/>
    <n v="235"/>
    <n v="312"/>
    <n v="26"/>
    <n v="20"/>
    <n v="34"/>
    <n v="41"/>
    <n v="168"/>
    <n v="180"/>
    <n v="30"/>
    <n v="21"/>
    <n v="2"/>
    <n v="5"/>
    <n v="15"/>
    <n v="61"/>
    <n v="46"/>
    <n v="2"/>
    <n v="4"/>
    <n v="6"/>
    <n v="1"/>
    <n v="1"/>
    <n v="1"/>
    <n v="3"/>
    <n v="2050"/>
    <n v="1550"/>
    <n v="10"/>
    <n v="14"/>
    <n v="7"/>
    <n v="7"/>
    <m/>
    <n v="7"/>
    <n v="21"/>
    <n v="3"/>
    <n v="0"/>
    <m/>
  </r>
  <r>
    <n v="281221013"/>
    <n v="16"/>
    <n v="2008"/>
    <d v="2008-12-21T00:00:00"/>
    <s v="SUN"/>
    <s v="HOU"/>
    <s v="OAK"/>
    <s v="HOUvOAK"/>
    <x v="0"/>
    <n v="16"/>
    <n v="27"/>
    <n v="11"/>
    <s v="Oakland-Alameda County Coliseum, Oakland, CA"/>
    <d v="2014-10-02T16:05:00"/>
    <s v="CBS"/>
    <n v="43687"/>
    <n v="7"/>
    <n v="7"/>
    <n v="3"/>
    <n v="11"/>
    <n v="17"/>
    <n v="17"/>
    <n v="3"/>
    <n v="7"/>
    <n v="13"/>
    <n v="14"/>
    <n v="2"/>
    <n v="0"/>
    <n v="3"/>
    <n v="1"/>
    <n v="324"/>
    <n v="362"/>
    <n v="234"/>
    <n v="223"/>
    <n v="19"/>
    <n v="18"/>
    <n v="36"/>
    <n v="25"/>
    <n v="90"/>
    <n v="139"/>
    <n v="22"/>
    <n v="34"/>
    <n v="1"/>
    <n v="2"/>
    <n v="15"/>
    <n v="29"/>
    <n v="14"/>
    <n v="1"/>
    <n v="1"/>
    <n v="2"/>
    <n v="0"/>
    <n v="1"/>
    <n v="1"/>
    <n v="0"/>
    <n v="1711"/>
    <n v="1889"/>
    <n v="7"/>
    <n v="6"/>
    <n v="0"/>
    <n v="3"/>
    <m/>
    <n v="13"/>
    <n v="0"/>
    <n v="14"/>
    <n v="0"/>
    <m/>
  </r>
  <r>
    <n v="281221014"/>
    <n v="16"/>
    <n v="2008"/>
    <d v="2008-12-21T00:00:00"/>
    <s v="SUN"/>
    <s v="SF"/>
    <s v="STL"/>
    <s v="SFvSTL"/>
    <x v="0"/>
    <n v="17"/>
    <n v="16"/>
    <n v="1"/>
    <s v="Edward Jones Dome, St. Louis, MO"/>
    <d v="2014-10-02T13:00:00"/>
    <s v="FOX"/>
    <n v="54948"/>
    <n v="5"/>
    <n v="9"/>
    <n v="2"/>
    <n v="12"/>
    <n v="15"/>
    <n v="21"/>
    <n v="4"/>
    <n v="6"/>
    <n v="11"/>
    <n v="18"/>
    <n v="1"/>
    <n v="2"/>
    <n v="1"/>
    <n v="3"/>
    <n v="273"/>
    <n v="343"/>
    <n v="190"/>
    <n v="214"/>
    <n v="18"/>
    <n v="20"/>
    <n v="34"/>
    <n v="37"/>
    <n v="83"/>
    <n v="129"/>
    <n v="17"/>
    <n v="39"/>
    <n v="5"/>
    <n v="7"/>
    <n v="32"/>
    <n v="77"/>
    <n v="45"/>
    <n v="4"/>
    <n v="1"/>
    <n v="5"/>
    <n v="1"/>
    <n v="0"/>
    <n v="3"/>
    <n v="1"/>
    <n v="1282"/>
    <n v="2318"/>
    <n v="3"/>
    <n v="0"/>
    <n v="0"/>
    <n v="14"/>
    <m/>
    <n v="0"/>
    <n v="13"/>
    <n v="0"/>
    <n v="3"/>
    <m/>
  </r>
  <r>
    <n v="281221016"/>
    <n v="16"/>
    <n v="2008"/>
    <d v="2008-12-21T00:00:00"/>
    <s v="SUN"/>
    <s v="ATL"/>
    <s v="MIN"/>
    <s v="ATLvMIN"/>
    <x v="0"/>
    <n v="24"/>
    <n v="17"/>
    <n v="7"/>
    <s v="Mall of America Field, Minneapolis, MN"/>
    <d v="2014-10-02T16:15:00"/>
    <s v="FOX"/>
    <n v="62889"/>
    <n v="9"/>
    <n v="5"/>
    <n v="9"/>
    <n v="5"/>
    <n v="18"/>
    <n v="24"/>
    <n v="5"/>
    <n v="6"/>
    <n v="12"/>
    <n v="13"/>
    <n v="0"/>
    <n v="2"/>
    <n v="0"/>
    <n v="4"/>
    <n v="222"/>
    <n v="356"/>
    <n v="124"/>
    <n v="195"/>
    <n v="13"/>
    <n v="22"/>
    <n v="24"/>
    <n v="36"/>
    <n v="98"/>
    <n v="161"/>
    <n v="32"/>
    <n v="31"/>
    <n v="6"/>
    <n v="3"/>
    <n v="70"/>
    <n v="85"/>
    <n v="15"/>
    <n v="0"/>
    <n v="4"/>
    <n v="4"/>
    <n v="0"/>
    <n v="4"/>
    <n v="0"/>
    <n v="0"/>
    <n v="1625"/>
    <n v="1975"/>
    <n v="7"/>
    <n v="10"/>
    <n v="7"/>
    <n v="0"/>
    <m/>
    <n v="7"/>
    <n v="0"/>
    <n v="0"/>
    <n v="10"/>
    <m/>
  </r>
  <r>
    <n v="281221017"/>
    <n v="16"/>
    <n v="2008"/>
    <d v="2008-12-21T00:00:00"/>
    <s v="SUN"/>
    <s v="ARI"/>
    <s v="NE"/>
    <s v="ARIvNE"/>
    <x v="0"/>
    <n v="7"/>
    <n v="47"/>
    <n v="40"/>
    <s v="Gillette Stadium, Foxboro, MA"/>
    <d v="2014-10-02T13:00:00"/>
    <s v="FOX"/>
    <n v="68756"/>
    <n v="8"/>
    <n v="6"/>
    <n v="9"/>
    <n v="5"/>
    <n v="8"/>
    <n v="27"/>
    <n v="3"/>
    <n v="8"/>
    <n v="13"/>
    <n v="16"/>
    <n v="0"/>
    <n v="1"/>
    <n v="1"/>
    <n v="1"/>
    <n v="186"/>
    <n v="514"/>
    <n v="142"/>
    <n v="331"/>
    <n v="12"/>
    <n v="21"/>
    <n v="32"/>
    <n v="38"/>
    <n v="44"/>
    <n v="183"/>
    <n v="15"/>
    <n v="42"/>
    <n v="3"/>
    <n v="7"/>
    <n v="20"/>
    <n v="85"/>
    <n v="65"/>
    <n v="2"/>
    <n v="0"/>
    <n v="2"/>
    <n v="1"/>
    <n v="0"/>
    <n v="1"/>
    <n v="0"/>
    <n v="1285"/>
    <n v="2315"/>
    <n v="0"/>
    <n v="0"/>
    <n v="0"/>
    <n v="7"/>
    <m/>
    <n v="14"/>
    <n v="17"/>
    <n v="13"/>
    <n v="3"/>
    <m/>
  </r>
  <r>
    <n v="281221019"/>
    <n v="16"/>
    <n v="2008"/>
    <d v="2008-12-21T00:00:00"/>
    <s v="SUN"/>
    <s v="CAR"/>
    <s v="NYG"/>
    <s v="CARvNYG"/>
    <x v="0"/>
    <n v="28"/>
    <n v="34"/>
    <n v="6"/>
    <s v="Giants Stadium, East Rutherford, NJ"/>
    <d v="2014-10-02T20:15:00"/>
    <s v="NBC"/>
    <n v="78653"/>
    <n v="11"/>
    <n v="3"/>
    <n v="11"/>
    <n v="3"/>
    <n v="16"/>
    <n v="25"/>
    <n v="6"/>
    <n v="9"/>
    <n v="12"/>
    <n v="16"/>
    <n v="0"/>
    <n v="0"/>
    <n v="0"/>
    <n v="0"/>
    <n v="343"/>
    <n v="459"/>
    <n v="185"/>
    <n v="158"/>
    <n v="11"/>
    <n v="17"/>
    <n v="19"/>
    <n v="27"/>
    <n v="158"/>
    <n v="301"/>
    <n v="35"/>
    <n v="41"/>
    <n v="2"/>
    <n v="2"/>
    <n v="14"/>
    <n v="24"/>
    <n v="10"/>
    <n v="0"/>
    <n v="0"/>
    <n v="0"/>
    <n v="0"/>
    <n v="0"/>
    <n v="0"/>
    <n v="0"/>
    <n v="1556"/>
    <n v="2347"/>
    <n v="7"/>
    <n v="14"/>
    <n v="0"/>
    <n v="7"/>
    <n v="0"/>
    <n v="3"/>
    <n v="10"/>
    <n v="7"/>
    <n v="8"/>
    <n v="6"/>
  </r>
  <r>
    <n v="281221026"/>
    <n v="16"/>
    <n v="2008"/>
    <d v="2008-12-21T00:00:00"/>
    <s v="SUN"/>
    <s v="NYJ"/>
    <s v="SEA"/>
    <s v="NYJvSEA"/>
    <x v="0"/>
    <n v="3"/>
    <n v="13"/>
    <n v="10"/>
    <s v="CenturyLink Field, Seattle, WA"/>
    <d v="2014-10-02T16:05:00"/>
    <s v="CBS"/>
    <n v="68181"/>
    <n v="9"/>
    <n v="5"/>
    <n v="3"/>
    <n v="11"/>
    <n v="16"/>
    <n v="17"/>
    <n v="3"/>
    <n v="2"/>
    <n v="12"/>
    <n v="12"/>
    <n v="0"/>
    <n v="0"/>
    <n v="1"/>
    <n v="0"/>
    <n v="265"/>
    <n v="295"/>
    <n v="150"/>
    <n v="175"/>
    <n v="18"/>
    <n v="18"/>
    <n v="31"/>
    <n v="25"/>
    <n v="115"/>
    <n v="120"/>
    <n v="25"/>
    <n v="36"/>
    <n v="6"/>
    <n v="5"/>
    <n v="45"/>
    <n v="73"/>
    <n v="28"/>
    <n v="2"/>
    <n v="2"/>
    <n v="4"/>
    <n v="0"/>
    <n v="2"/>
    <n v="2"/>
    <n v="0"/>
    <n v="1824"/>
    <n v="1776"/>
    <n v="3"/>
    <n v="0"/>
    <n v="0"/>
    <n v="0"/>
    <m/>
    <n v="0"/>
    <n v="7"/>
    <n v="3"/>
    <n v="3"/>
    <m/>
  </r>
  <r>
    <n v="281221027"/>
    <n v="16"/>
    <n v="2008"/>
    <d v="2008-12-21T00:00:00"/>
    <s v="SUN"/>
    <s v="SD"/>
    <s v="TB"/>
    <s v="SDvTB"/>
    <x v="0"/>
    <n v="41"/>
    <n v="24"/>
    <n v="17"/>
    <s v="Raymond James Stadium, Tampa, FL"/>
    <d v="2014-10-02T13:00:00"/>
    <s v="CBS"/>
    <n v="64778"/>
    <n v="6"/>
    <n v="8"/>
    <n v="9"/>
    <n v="5"/>
    <n v="21"/>
    <n v="20"/>
    <n v="7"/>
    <n v="6"/>
    <n v="13"/>
    <n v="14"/>
    <n v="0"/>
    <n v="1"/>
    <n v="0"/>
    <n v="2"/>
    <n v="370"/>
    <n v="342"/>
    <n v="280"/>
    <n v="231"/>
    <n v="21"/>
    <n v="21"/>
    <n v="31"/>
    <n v="35"/>
    <n v="90"/>
    <n v="111"/>
    <n v="26"/>
    <n v="27"/>
    <n v="4"/>
    <n v="2"/>
    <n v="25"/>
    <n v="50"/>
    <n v="25"/>
    <n v="0"/>
    <n v="3"/>
    <n v="3"/>
    <n v="0"/>
    <n v="1"/>
    <n v="0"/>
    <n v="2"/>
    <n v="1851"/>
    <n v="1749"/>
    <n v="7"/>
    <n v="13"/>
    <n v="0"/>
    <n v="21"/>
    <m/>
    <n v="7"/>
    <n v="3"/>
    <n v="14"/>
    <n v="0"/>
    <m/>
  </r>
  <r>
    <n v="281221028"/>
    <n v="16"/>
    <n v="2008"/>
    <d v="2008-12-21T00:00:00"/>
    <s v="SUN"/>
    <s v="PHI"/>
    <s v="WSH"/>
    <s v="PHIvWSH"/>
    <x v="0"/>
    <n v="3"/>
    <n v="10"/>
    <n v="7"/>
    <s v="FedEx Field, Landover, MD"/>
    <d v="2014-10-02T16:15:00"/>
    <s v="FOX"/>
    <n v="82412"/>
    <n v="8"/>
    <n v="5"/>
    <n v="7"/>
    <n v="7"/>
    <n v="15"/>
    <n v="17"/>
    <n v="3"/>
    <n v="5"/>
    <n v="14"/>
    <n v="15"/>
    <n v="1"/>
    <n v="0"/>
    <n v="1"/>
    <n v="0"/>
    <n v="275"/>
    <n v="249"/>
    <n v="213"/>
    <n v="127"/>
    <n v="26"/>
    <n v="18"/>
    <n v="46"/>
    <n v="33"/>
    <n v="62"/>
    <n v="122"/>
    <n v="16"/>
    <n v="32"/>
    <n v="3"/>
    <n v="3"/>
    <n v="20"/>
    <n v="45"/>
    <n v="25"/>
    <n v="1"/>
    <n v="0"/>
    <n v="1"/>
    <n v="1"/>
    <n v="0"/>
    <n v="0"/>
    <n v="0"/>
    <n v="1606"/>
    <n v="1994"/>
    <n v="0"/>
    <n v="0"/>
    <n v="3"/>
    <n v="0"/>
    <m/>
    <n v="0"/>
    <n v="3"/>
    <n v="7"/>
    <n v="0"/>
    <m/>
  </r>
  <r>
    <n v="281222003"/>
    <n v="16"/>
    <n v="2008"/>
    <d v="2008-12-22T00:00:00"/>
    <s v="MON"/>
    <s v="GB"/>
    <s v="CHI"/>
    <s v="CHIvGB"/>
    <x v="1"/>
    <n v="17"/>
    <n v="20"/>
    <n v="3"/>
    <s v="Soldier Field, Chicago, IL"/>
    <d v="2014-10-02T20:30:00"/>
    <s v="ESPN"/>
    <n v="62151"/>
    <n v="5"/>
    <n v="9"/>
    <n v="8"/>
    <n v="6"/>
    <n v="20"/>
    <n v="15"/>
    <n v="8"/>
    <n v="3"/>
    <n v="17"/>
    <n v="12"/>
    <n v="2"/>
    <n v="1"/>
    <n v="2"/>
    <n v="1"/>
    <n v="325"/>
    <n v="210"/>
    <n v="260"/>
    <n v="136"/>
    <n v="24"/>
    <n v="14"/>
    <n v="39"/>
    <n v="27"/>
    <n v="65"/>
    <n v="74"/>
    <n v="29"/>
    <n v="26"/>
    <n v="6"/>
    <n v="4"/>
    <n v="50"/>
    <n v="85"/>
    <n v="35"/>
    <n v="2"/>
    <n v="2"/>
    <n v="4"/>
    <n v="1"/>
    <n v="0"/>
    <n v="1"/>
    <n v="2"/>
    <n v="2142"/>
    <n v="1670"/>
    <n v="0"/>
    <n v="14"/>
    <n v="0"/>
    <n v="3"/>
    <n v="0"/>
    <n v="0"/>
    <n v="3"/>
    <n v="7"/>
    <n v="7"/>
    <n v="3"/>
  </r>
  <r>
    <n v="281228001"/>
    <n v="17"/>
    <n v="2008"/>
    <d v="2008-12-28T00:00:00"/>
    <s v="SUN"/>
    <s v="STL"/>
    <s v="ATL"/>
    <s v="ATLvSTL"/>
    <x v="0"/>
    <n v="27"/>
    <n v="31"/>
    <n v="4"/>
    <s v="Georgia Dome, Atlanta, GA"/>
    <d v="2014-10-02T13:00:00"/>
    <s v="FOX"/>
    <n v="64617"/>
    <n v="2"/>
    <n v="13"/>
    <n v="10"/>
    <n v="5"/>
    <n v="22"/>
    <n v="17"/>
    <n v="5"/>
    <n v="2"/>
    <n v="15"/>
    <n v="10"/>
    <n v="1"/>
    <n v="0"/>
    <n v="3"/>
    <n v="0"/>
    <n v="408"/>
    <n v="417"/>
    <n v="206"/>
    <n v="154"/>
    <n v="19"/>
    <n v="10"/>
    <n v="32"/>
    <n v="21"/>
    <n v="202"/>
    <n v="263"/>
    <n v="37"/>
    <n v="32"/>
    <n v="3"/>
    <n v="3"/>
    <n v="14"/>
    <n v="28"/>
    <n v="14"/>
    <n v="0"/>
    <n v="3"/>
    <n v="3"/>
    <n v="0"/>
    <n v="1"/>
    <n v="0"/>
    <n v="2"/>
    <n v="2113"/>
    <n v="1487"/>
    <n v="7"/>
    <n v="7"/>
    <n v="3"/>
    <n v="10"/>
    <m/>
    <n v="3"/>
    <n v="14"/>
    <n v="7"/>
    <n v="7"/>
    <m/>
  </r>
  <r>
    <n v="281228002"/>
    <n v="17"/>
    <n v="2008"/>
    <d v="2008-12-28T00:00:00"/>
    <s v="SUN"/>
    <s v="NE"/>
    <s v="BUF"/>
    <s v="BUFvNE"/>
    <x v="0"/>
    <n v="13"/>
    <n v="0"/>
    <n v="13"/>
    <s v="Ralph Wilson Stadium, Buffalo, NY"/>
    <d v="2014-10-02T13:00:00"/>
    <s v="CBS"/>
    <n v="71282"/>
    <n v="10"/>
    <n v="5"/>
    <n v="7"/>
    <n v="8"/>
    <n v="16"/>
    <n v="15"/>
    <n v="2"/>
    <n v="9"/>
    <n v="10"/>
    <n v="17"/>
    <n v="3"/>
    <n v="0"/>
    <n v="3"/>
    <n v="2"/>
    <n v="241"/>
    <n v="276"/>
    <n v="73"/>
    <n v="115"/>
    <n v="6"/>
    <n v="14"/>
    <n v="8"/>
    <n v="25"/>
    <n v="168"/>
    <n v="161"/>
    <n v="47"/>
    <n v="35"/>
    <n v="2"/>
    <n v="3"/>
    <n v="10"/>
    <n v="30"/>
    <n v="20"/>
    <n v="0"/>
    <n v="1"/>
    <n v="1"/>
    <n v="0"/>
    <n v="1"/>
    <n v="0"/>
    <n v="0"/>
    <n v="1920"/>
    <n v="1680"/>
    <n v="3"/>
    <n v="0"/>
    <n v="7"/>
    <n v="3"/>
    <m/>
    <n v="0"/>
    <n v="0"/>
    <n v="0"/>
    <n v="0"/>
    <m/>
  </r>
  <r>
    <n v="281228004"/>
    <n v="17"/>
    <n v="2008"/>
    <d v="2008-12-28T00:00:00"/>
    <s v="SUN"/>
    <s v="KC"/>
    <s v="CIN"/>
    <s v="CINvKC"/>
    <x v="0"/>
    <n v="6"/>
    <n v="16"/>
    <n v="10"/>
    <s v="Paul Brown Stadium, Cincinnati, OH"/>
    <d v="2014-10-02T13:00:00"/>
    <s v="CBS"/>
    <n v="63984"/>
    <n v="2"/>
    <n v="13"/>
    <n v="3"/>
    <n v="10"/>
    <n v="14"/>
    <n v="23"/>
    <n v="4"/>
    <n v="7"/>
    <n v="13"/>
    <n v="16"/>
    <n v="0"/>
    <n v="0"/>
    <n v="1"/>
    <n v="1"/>
    <n v="220"/>
    <n v="329"/>
    <n v="189"/>
    <n v="125"/>
    <n v="19"/>
    <n v="18"/>
    <n v="36"/>
    <n v="30"/>
    <n v="31"/>
    <n v="204"/>
    <n v="15"/>
    <n v="39"/>
    <n v="6"/>
    <n v="4"/>
    <n v="73"/>
    <n v="116"/>
    <n v="43"/>
    <n v="1"/>
    <n v="0"/>
    <n v="1"/>
    <n v="1"/>
    <n v="0"/>
    <n v="0"/>
    <n v="0"/>
    <n v="1341"/>
    <n v="2259"/>
    <n v="0"/>
    <n v="0"/>
    <n v="0"/>
    <n v="6"/>
    <m/>
    <n v="3"/>
    <n v="10"/>
    <n v="0"/>
    <n v="3"/>
    <m/>
  </r>
  <r>
    <n v="281228009"/>
    <n v="17"/>
    <n v="2008"/>
    <d v="2008-12-28T00:00:00"/>
    <s v="SUN"/>
    <s v="DET"/>
    <s v="GB"/>
    <s v="DETvGB"/>
    <x v="0"/>
    <n v="21"/>
    <n v="31"/>
    <n v="10"/>
    <s v="Lambeau Field, Green Bay, WI"/>
    <d v="2014-10-02T13:00:00"/>
    <s v="FOX"/>
    <n v="70141"/>
    <n v="0"/>
    <n v="15"/>
    <n v="5"/>
    <n v="10"/>
    <n v="19"/>
    <n v="20"/>
    <n v="5"/>
    <n v="5"/>
    <n v="17"/>
    <n v="12"/>
    <n v="4"/>
    <n v="0"/>
    <n v="5"/>
    <n v="2"/>
    <n v="316"/>
    <n v="484"/>
    <n v="220"/>
    <n v="273"/>
    <n v="22"/>
    <n v="21"/>
    <n v="42"/>
    <n v="31"/>
    <n v="96"/>
    <n v="211"/>
    <n v="29"/>
    <n v="27"/>
    <n v="5"/>
    <n v="6"/>
    <n v="60"/>
    <n v="120"/>
    <n v="60"/>
    <n v="2"/>
    <n v="1"/>
    <n v="3"/>
    <n v="0"/>
    <n v="1"/>
    <n v="2"/>
    <n v="0"/>
    <n v="1802"/>
    <n v="1798"/>
    <n v="0"/>
    <n v="7"/>
    <n v="7"/>
    <n v="7"/>
    <m/>
    <n v="14"/>
    <n v="0"/>
    <n v="0"/>
    <n v="17"/>
    <m/>
  </r>
  <r>
    <n v="281228011"/>
    <n v="17"/>
    <n v="2008"/>
    <d v="2008-12-28T00:00:00"/>
    <s v="SUN"/>
    <s v="TEN"/>
    <s v="IND"/>
    <s v="INDvTEN"/>
    <x v="0"/>
    <n v="0"/>
    <n v="23"/>
    <n v="23"/>
    <s v="Lucas Oil Stadium, Indianapolis, IN"/>
    <d v="2014-10-02T13:00:00"/>
    <s v="CBS"/>
    <n v="66721"/>
    <n v="13"/>
    <n v="2"/>
    <n v="11"/>
    <n v="4"/>
    <n v="8"/>
    <n v="21"/>
    <n v="3"/>
    <n v="8"/>
    <n v="10"/>
    <n v="14"/>
    <n v="0"/>
    <n v="0"/>
    <n v="0"/>
    <n v="0"/>
    <n v="125"/>
    <n v="390"/>
    <n v="42"/>
    <n v="269"/>
    <n v="11"/>
    <n v="29"/>
    <n v="17"/>
    <n v="37"/>
    <n v="83"/>
    <n v="121"/>
    <n v="18"/>
    <n v="27"/>
    <n v="3"/>
    <n v="3"/>
    <n v="30"/>
    <n v="50"/>
    <n v="20"/>
    <n v="0"/>
    <n v="0"/>
    <n v="0"/>
    <n v="0"/>
    <n v="0"/>
    <n v="0"/>
    <n v="0"/>
    <n v="1300"/>
    <n v="2300"/>
    <n v="0"/>
    <n v="0"/>
    <n v="0"/>
    <n v="0"/>
    <m/>
    <n v="10"/>
    <n v="6"/>
    <n v="0"/>
    <n v="7"/>
    <m/>
  </r>
  <r>
    <n v="281228016"/>
    <n v="17"/>
    <n v="2008"/>
    <d v="2008-12-28T00:00:00"/>
    <s v="SUN"/>
    <s v="NYG"/>
    <s v="MIN"/>
    <s v="MINvNYG"/>
    <x v="0"/>
    <n v="19"/>
    <n v="20"/>
    <n v="1"/>
    <s v="Mall of America Field, Minneapolis, MN"/>
    <d v="2014-10-02T13:00:00"/>
    <s v="FOX"/>
    <n v="63761"/>
    <n v="12"/>
    <n v="3"/>
    <n v="9"/>
    <n v="6"/>
    <n v="19"/>
    <n v="15"/>
    <n v="4"/>
    <n v="7"/>
    <n v="12"/>
    <n v="13"/>
    <n v="0"/>
    <n v="0"/>
    <n v="0"/>
    <n v="1"/>
    <n v="364"/>
    <n v="349"/>
    <n v="229"/>
    <n v="239"/>
    <n v="19"/>
    <n v="16"/>
    <n v="30"/>
    <n v="26"/>
    <n v="135"/>
    <n v="110"/>
    <n v="30"/>
    <n v="27"/>
    <n v="7"/>
    <n v="2"/>
    <n v="49"/>
    <n v="69"/>
    <n v="20"/>
    <n v="0"/>
    <n v="1"/>
    <n v="1"/>
    <n v="0"/>
    <n v="0"/>
    <n v="0"/>
    <n v="1"/>
    <n v="2059"/>
    <n v="1541"/>
    <n v="0"/>
    <n v="9"/>
    <n v="7"/>
    <n v="3"/>
    <m/>
    <n v="0"/>
    <n v="10"/>
    <n v="0"/>
    <n v="10"/>
    <m/>
  </r>
  <r>
    <n v="281228018"/>
    <n v="17"/>
    <n v="2008"/>
    <d v="2008-12-28T00:00:00"/>
    <s v="SUN"/>
    <s v="CAR"/>
    <s v="NO"/>
    <s v="CARvNO"/>
    <x v="0"/>
    <n v="33"/>
    <n v="31"/>
    <n v="2"/>
    <s v="Mercedes-Benz Superdome, New Orleans, LA"/>
    <d v="2014-10-02T13:00:00"/>
    <s v="FOX"/>
    <n v="69999"/>
    <n v="11"/>
    <n v="4"/>
    <n v="8"/>
    <n v="7"/>
    <n v="23"/>
    <n v="22"/>
    <n v="6"/>
    <n v="7"/>
    <n v="12"/>
    <n v="13"/>
    <n v="0"/>
    <n v="1"/>
    <n v="0"/>
    <n v="1"/>
    <n v="478"/>
    <n v="417"/>
    <n v="244"/>
    <n v="367"/>
    <n v="14"/>
    <n v="30"/>
    <n v="20"/>
    <n v="49"/>
    <n v="234"/>
    <n v="50"/>
    <n v="42"/>
    <n v="11"/>
    <n v="5"/>
    <n v="7"/>
    <n v="30"/>
    <n v="78"/>
    <n v="48"/>
    <n v="0"/>
    <n v="2"/>
    <n v="2"/>
    <n v="0"/>
    <n v="1"/>
    <n v="0"/>
    <n v="1"/>
    <n v="2215"/>
    <n v="1385"/>
    <n v="6"/>
    <n v="17"/>
    <n v="7"/>
    <n v="3"/>
    <m/>
    <n v="0"/>
    <n v="10"/>
    <n v="0"/>
    <n v="21"/>
    <m/>
  </r>
  <r>
    <n v="281228020"/>
    <n v="17"/>
    <n v="2008"/>
    <d v="2008-12-28T00:00:00"/>
    <s v="SUN"/>
    <s v="MIA"/>
    <s v="NYJ"/>
    <s v="MIAvNYJ"/>
    <x v="1"/>
    <n v="24"/>
    <n v="17"/>
    <n v="7"/>
    <s v="Giants Stadium, East Rutherford, NJ"/>
    <d v="2014-10-02T16:15:00"/>
    <s v="CBS"/>
    <n v="79454"/>
    <n v="10"/>
    <n v="5"/>
    <n v="9"/>
    <n v="6"/>
    <n v="18"/>
    <n v="16"/>
    <n v="6"/>
    <n v="7"/>
    <n v="14"/>
    <n v="13"/>
    <n v="1"/>
    <n v="0"/>
    <n v="2"/>
    <n v="0"/>
    <n v="319"/>
    <n v="331"/>
    <n v="193"/>
    <n v="251"/>
    <n v="22"/>
    <n v="21"/>
    <n v="31"/>
    <n v="41"/>
    <n v="126"/>
    <n v="80"/>
    <n v="29"/>
    <n v="21"/>
    <n v="6"/>
    <n v="5"/>
    <n v="30"/>
    <n v="66"/>
    <n v="36"/>
    <n v="1"/>
    <n v="4"/>
    <n v="5"/>
    <n v="1"/>
    <n v="1"/>
    <n v="0"/>
    <n v="3"/>
    <n v="2028"/>
    <n v="1572"/>
    <n v="0"/>
    <n v="14"/>
    <n v="7"/>
    <n v="3"/>
    <m/>
    <n v="0"/>
    <n v="9"/>
    <n v="8"/>
    <n v="0"/>
    <m/>
  </r>
  <r>
    <n v="281228021"/>
    <n v="17"/>
    <n v="2008"/>
    <d v="2008-12-28T00:00:00"/>
    <s v="SUN"/>
    <s v="DAL"/>
    <s v="PHI"/>
    <s v="DALvPHI"/>
    <x v="0"/>
    <n v="6"/>
    <n v="44"/>
    <n v="38"/>
    <s v="Lincoln Financial Field, Philadelphia, PA"/>
    <d v="2014-10-02T16:15:00"/>
    <s v="FOX"/>
    <n v="69144"/>
    <n v="9"/>
    <n v="6"/>
    <n v="8"/>
    <n v="5"/>
    <n v="15"/>
    <n v="16"/>
    <n v="5"/>
    <n v="7"/>
    <n v="14"/>
    <n v="14"/>
    <n v="1"/>
    <n v="0"/>
    <n v="1"/>
    <n v="0"/>
    <n v="298"/>
    <n v="303"/>
    <n v="211"/>
    <n v="166"/>
    <n v="23"/>
    <n v="12"/>
    <n v="41"/>
    <n v="21"/>
    <n v="87"/>
    <n v="137"/>
    <n v="19"/>
    <n v="36"/>
    <n v="5"/>
    <n v="0"/>
    <n v="46"/>
    <n v="46"/>
    <n v="0"/>
    <n v="5"/>
    <n v="1"/>
    <n v="6"/>
    <n v="4"/>
    <n v="1"/>
    <n v="1"/>
    <n v="0"/>
    <n v="1745"/>
    <n v="1855"/>
    <n v="3"/>
    <n v="0"/>
    <n v="0"/>
    <n v="3"/>
    <m/>
    <n v="3"/>
    <n v="24"/>
    <n v="17"/>
    <n v="0"/>
    <m/>
  </r>
  <r>
    <n v="281228022"/>
    <n v="17"/>
    <n v="2008"/>
    <d v="2008-12-28T00:00:00"/>
    <s v="SUN"/>
    <s v="SEA"/>
    <s v="ARI"/>
    <s v="ARIvSEA"/>
    <x v="0"/>
    <n v="21"/>
    <n v="34"/>
    <n v="13"/>
    <s v="U of Phoenix Stadium, Glendale, AZ"/>
    <d v="2014-10-02T16:15:00"/>
    <s v="FOX"/>
    <n v="63874"/>
    <n v="4"/>
    <n v="11"/>
    <n v="8"/>
    <n v="7"/>
    <n v="24"/>
    <n v="19"/>
    <n v="3"/>
    <n v="6"/>
    <n v="13"/>
    <n v="12"/>
    <n v="3"/>
    <n v="0"/>
    <n v="3"/>
    <n v="0"/>
    <n v="330"/>
    <n v="457"/>
    <n v="243"/>
    <n v="346"/>
    <n v="24"/>
    <n v="24"/>
    <n v="43"/>
    <n v="38"/>
    <n v="87"/>
    <n v="111"/>
    <n v="28"/>
    <n v="19"/>
    <n v="11"/>
    <n v="10"/>
    <n v="82"/>
    <n v="182"/>
    <n v="100"/>
    <n v="3"/>
    <n v="2"/>
    <n v="5"/>
    <n v="1"/>
    <n v="1"/>
    <n v="2"/>
    <n v="1"/>
    <n v="1936"/>
    <n v="1664"/>
    <n v="7"/>
    <n v="7"/>
    <n v="0"/>
    <n v="7"/>
    <m/>
    <n v="0"/>
    <n v="14"/>
    <n v="14"/>
    <n v="6"/>
    <m/>
  </r>
  <r>
    <n v="281228023"/>
    <n v="17"/>
    <n v="2008"/>
    <d v="2008-12-28T00:00:00"/>
    <s v="SUN"/>
    <s v="CLE"/>
    <s v="PIT"/>
    <s v="CLEvPIT"/>
    <x v="0"/>
    <n v="0"/>
    <n v="31"/>
    <n v="31"/>
    <s v="Heinz Field, Pittsburgh, PA"/>
    <d v="2014-10-02T13:00:00"/>
    <s v="CBS"/>
    <n v="63553"/>
    <n v="4"/>
    <n v="11"/>
    <n v="11"/>
    <n v="4"/>
    <n v="8"/>
    <n v="20"/>
    <n v="3"/>
    <n v="7"/>
    <n v="13"/>
    <n v="12"/>
    <n v="1"/>
    <n v="0"/>
    <n v="2"/>
    <n v="0"/>
    <n v="126"/>
    <n v="369"/>
    <n v="20"/>
    <n v="193"/>
    <n v="6"/>
    <n v="17"/>
    <n v="18"/>
    <n v="27"/>
    <n v="106"/>
    <n v="176"/>
    <n v="29"/>
    <n v="35"/>
    <n v="6"/>
    <n v="8"/>
    <n v="47"/>
    <n v="112"/>
    <n v="65"/>
    <n v="2"/>
    <n v="1"/>
    <n v="3"/>
    <n v="0"/>
    <n v="0"/>
    <n v="2"/>
    <n v="1"/>
    <n v="1600"/>
    <n v="2000"/>
    <n v="0"/>
    <n v="0"/>
    <n v="0"/>
    <n v="0"/>
    <m/>
    <n v="0"/>
    <n v="14"/>
    <n v="3"/>
    <n v="14"/>
    <m/>
  </r>
  <r>
    <n v="281228024"/>
    <n v="17"/>
    <n v="2008"/>
    <d v="2008-12-28T00:00:00"/>
    <s v="SUN"/>
    <s v="DEN"/>
    <s v="SD"/>
    <s v="DENvSD"/>
    <x v="0"/>
    <n v="21"/>
    <n v="52"/>
    <n v="31"/>
    <s v="Qualcomm Stadium, San Diego, CA"/>
    <d v="2014-10-02T20:15:00"/>
    <s v="NBC"/>
    <n v="69131"/>
    <n v="8"/>
    <n v="7"/>
    <n v="7"/>
    <n v="8"/>
    <n v="25"/>
    <n v="28"/>
    <n v="3"/>
    <n v="7"/>
    <n v="8"/>
    <n v="11"/>
    <n v="1"/>
    <n v="2"/>
    <n v="3"/>
    <n v="2"/>
    <n v="406"/>
    <n v="491"/>
    <n v="316"/>
    <n v="202"/>
    <n v="33"/>
    <n v="15"/>
    <n v="49"/>
    <n v="20"/>
    <n v="90"/>
    <n v="289"/>
    <n v="10"/>
    <n v="42"/>
    <n v="4"/>
    <n v="6"/>
    <n v="79"/>
    <n v="146"/>
    <n v="67"/>
    <n v="2"/>
    <n v="0"/>
    <n v="2"/>
    <n v="0"/>
    <n v="0"/>
    <n v="2"/>
    <n v="0"/>
    <n v="1433"/>
    <n v="2167"/>
    <n v="6"/>
    <n v="0"/>
    <n v="7"/>
    <n v="8"/>
    <m/>
    <n v="10"/>
    <n v="14"/>
    <n v="14"/>
    <n v="14"/>
    <m/>
  </r>
  <r>
    <n v="281228025"/>
    <n v="17"/>
    <n v="2008"/>
    <d v="2008-12-28T00:00:00"/>
    <s v="SUN"/>
    <s v="WSH"/>
    <s v="SF"/>
    <s v="SFvWSH"/>
    <x v="0"/>
    <n v="24"/>
    <n v="27"/>
    <n v="3"/>
    <s v="Candlestick Park, San Francisco, CA"/>
    <d v="2014-10-02T16:15:00"/>
    <s v="FOX"/>
    <n v="67519"/>
    <n v="8"/>
    <n v="7"/>
    <n v="6"/>
    <n v="9"/>
    <n v="19"/>
    <n v="19"/>
    <n v="5"/>
    <n v="4"/>
    <n v="13"/>
    <n v="10"/>
    <n v="2"/>
    <n v="0"/>
    <n v="2"/>
    <n v="0"/>
    <n v="268"/>
    <n v="359"/>
    <n v="143"/>
    <n v="238"/>
    <n v="18"/>
    <n v="21"/>
    <n v="30"/>
    <n v="30"/>
    <n v="125"/>
    <n v="121"/>
    <n v="34"/>
    <n v="26"/>
    <n v="2"/>
    <n v="3"/>
    <n v="10"/>
    <n v="25"/>
    <n v="15"/>
    <n v="1"/>
    <n v="1"/>
    <n v="2"/>
    <n v="1"/>
    <n v="0"/>
    <n v="0"/>
    <n v="1"/>
    <n v="1920"/>
    <n v="1680"/>
    <n v="0"/>
    <n v="17"/>
    <n v="0"/>
    <n v="7"/>
    <m/>
    <n v="7"/>
    <n v="0"/>
    <n v="7"/>
    <n v="13"/>
    <m/>
  </r>
  <r>
    <n v="281228027"/>
    <n v="17"/>
    <n v="2008"/>
    <d v="2008-12-28T00:00:00"/>
    <s v="SUN"/>
    <s v="OAK"/>
    <s v="TB"/>
    <s v="OAKvTB"/>
    <x v="0"/>
    <n v="31"/>
    <n v="24"/>
    <n v="7"/>
    <s v="Raymond James Stadium, Tampa, FL"/>
    <d v="2014-10-02T13:00:00"/>
    <s v="CBS"/>
    <n v="64847"/>
    <n v="4"/>
    <n v="11"/>
    <n v="9"/>
    <n v="6"/>
    <n v="18"/>
    <n v="15"/>
    <n v="6"/>
    <n v="6"/>
    <n v="13"/>
    <n v="15"/>
    <n v="0"/>
    <n v="1"/>
    <n v="0"/>
    <n v="2"/>
    <n v="337"/>
    <n v="380"/>
    <n v="145"/>
    <n v="255"/>
    <n v="14"/>
    <n v="17"/>
    <n v="21"/>
    <n v="33"/>
    <n v="192"/>
    <n v="125"/>
    <n v="35"/>
    <n v="26"/>
    <n v="4"/>
    <n v="6"/>
    <n v="25"/>
    <n v="108"/>
    <n v="83"/>
    <n v="1"/>
    <n v="1"/>
    <n v="2"/>
    <n v="0"/>
    <n v="0"/>
    <n v="1"/>
    <n v="1"/>
    <n v="1918"/>
    <n v="1682"/>
    <n v="0"/>
    <n v="14"/>
    <n v="0"/>
    <n v="17"/>
    <m/>
    <n v="0"/>
    <n v="7"/>
    <n v="7"/>
    <n v="10"/>
    <m/>
  </r>
  <r>
    <n v="281228033"/>
    <n v="17"/>
    <n v="2008"/>
    <d v="2008-12-28T00:00:00"/>
    <s v="SUN"/>
    <s v="JAX"/>
    <s v="BAL"/>
    <s v="BALvJAX"/>
    <x v="0"/>
    <n v="7"/>
    <n v="27"/>
    <n v="20"/>
    <s v="M&amp;T Bank Stadium, Baltimore, MD"/>
    <d v="2014-10-02T16:15:00"/>
    <s v="CBS"/>
    <n v="71366"/>
    <n v="5"/>
    <n v="10"/>
    <n v="10"/>
    <n v="5"/>
    <n v="14"/>
    <n v="20"/>
    <n v="6"/>
    <n v="6"/>
    <n v="12"/>
    <n v="14"/>
    <n v="0"/>
    <n v="0"/>
    <n v="1"/>
    <n v="0"/>
    <n v="245"/>
    <n v="431"/>
    <n v="127"/>
    <n v="304"/>
    <n v="14"/>
    <n v="18"/>
    <n v="25"/>
    <n v="25"/>
    <n v="118"/>
    <n v="127"/>
    <n v="27"/>
    <n v="34"/>
    <n v="7"/>
    <n v="7"/>
    <n v="28"/>
    <n v="83"/>
    <n v="55"/>
    <n v="4"/>
    <n v="0"/>
    <n v="4"/>
    <n v="2"/>
    <n v="0"/>
    <n v="2"/>
    <n v="0"/>
    <n v="1678"/>
    <n v="1922"/>
    <n v="7"/>
    <n v="0"/>
    <n v="0"/>
    <n v="0"/>
    <m/>
    <n v="3"/>
    <n v="21"/>
    <n v="3"/>
    <n v="0"/>
    <m/>
  </r>
  <r>
    <n v="281228034"/>
    <n v="17"/>
    <n v="2008"/>
    <d v="2008-12-28T00:00:00"/>
    <s v="SUN"/>
    <s v="CHI"/>
    <s v="HOU"/>
    <s v="CHIvHOU"/>
    <x v="0"/>
    <n v="24"/>
    <n v="31"/>
    <n v="7"/>
    <s v="Reliant Stadium, Houston, TX"/>
    <d v="2014-10-02T13:00:00"/>
    <s v="FOX"/>
    <n v="70838"/>
    <n v="9"/>
    <n v="6"/>
    <n v="7"/>
    <n v="8"/>
    <n v="21"/>
    <n v="25"/>
    <n v="2"/>
    <n v="4"/>
    <n v="10"/>
    <n v="10"/>
    <n v="1"/>
    <n v="1"/>
    <n v="1"/>
    <n v="1"/>
    <n v="294"/>
    <n v="455"/>
    <n v="225"/>
    <n v="328"/>
    <n v="22"/>
    <n v="27"/>
    <n v="37"/>
    <n v="36"/>
    <n v="69"/>
    <n v="127"/>
    <n v="18"/>
    <n v="36"/>
    <n v="2"/>
    <n v="7"/>
    <n v="10"/>
    <n v="80"/>
    <n v="70"/>
    <n v="1"/>
    <n v="1"/>
    <n v="2"/>
    <n v="1"/>
    <n v="1"/>
    <n v="0"/>
    <n v="0"/>
    <n v="1346"/>
    <n v="2254"/>
    <n v="10"/>
    <n v="0"/>
    <n v="7"/>
    <n v="7"/>
    <m/>
    <n v="0"/>
    <n v="14"/>
    <n v="7"/>
    <n v="10"/>
    <m/>
  </r>
  <r>
    <n v="290910023"/>
    <n v="1"/>
    <n v="2009"/>
    <d v="2009-09-10T00:00:00"/>
    <s v="THU"/>
    <s v="TEN"/>
    <s v="PIT"/>
    <s v="PITvTEN"/>
    <x v="0"/>
    <n v="10"/>
    <n v="13"/>
    <n v="3"/>
    <s v="Heinz Field, Pittsburgh, PA"/>
    <d v="2014-10-02T20:30:00"/>
    <s v="NBC"/>
    <n v="65110"/>
    <n v="0"/>
    <n v="0"/>
    <n v="0"/>
    <n v="0"/>
    <n v="18"/>
    <n v="19"/>
    <n v="4"/>
    <n v="4"/>
    <n v="13"/>
    <n v="14"/>
    <n v="0"/>
    <n v="0"/>
    <n v="0"/>
    <n v="0"/>
    <n v="320"/>
    <n v="357"/>
    <n v="234"/>
    <n v="321"/>
    <n v="22"/>
    <n v="33"/>
    <n v="35"/>
    <n v="43"/>
    <n v="86"/>
    <n v="36"/>
    <n v="25"/>
    <n v="23"/>
    <n v="5"/>
    <n v="6"/>
    <n v="28"/>
    <n v="88"/>
    <n v="60"/>
    <n v="2"/>
    <n v="3"/>
    <n v="5"/>
    <n v="1"/>
    <n v="1"/>
    <n v="1"/>
    <n v="2"/>
    <n v="1701"/>
    <n v="2171"/>
    <n v="0"/>
    <n v="7"/>
    <n v="0"/>
    <n v="3"/>
    <n v="0"/>
    <n v="0"/>
    <n v="7"/>
    <n v="0"/>
    <n v="3"/>
    <n v="3"/>
  </r>
  <r>
    <n v="290913001"/>
    <n v="1"/>
    <n v="2009"/>
    <d v="2009-09-13T00:00:00"/>
    <s v="SUN"/>
    <s v="MIA"/>
    <s v="ATL"/>
    <s v="ATLvMIA"/>
    <x v="0"/>
    <n v="7"/>
    <n v="19"/>
    <n v="12"/>
    <s v="Georgia Dome, Atlanta, GA"/>
    <d v="2014-10-02T13:00:00"/>
    <s v="CBS"/>
    <n v="67606"/>
    <n v="0"/>
    <n v="0"/>
    <n v="0"/>
    <n v="0"/>
    <n v="16"/>
    <n v="19"/>
    <n v="4"/>
    <n v="6"/>
    <n v="11"/>
    <n v="15"/>
    <n v="1"/>
    <n v="0"/>
    <n v="1"/>
    <n v="0"/>
    <n v="259"/>
    <n v="281"/>
    <n v="163"/>
    <n v="213"/>
    <n v="21"/>
    <n v="22"/>
    <n v="30"/>
    <n v="36"/>
    <n v="96"/>
    <n v="68"/>
    <n v="22"/>
    <n v="27"/>
    <n v="4"/>
    <n v="4"/>
    <n v="27"/>
    <n v="62"/>
    <n v="35"/>
    <n v="4"/>
    <n v="0"/>
    <n v="4"/>
    <n v="3"/>
    <n v="0"/>
    <n v="1"/>
    <n v="0"/>
    <n v="1747"/>
    <n v="1853"/>
    <n v="0"/>
    <n v="0"/>
    <n v="0"/>
    <n v="7"/>
    <m/>
    <n v="0"/>
    <n v="10"/>
    <n v="6"/>
    <n v="3"/>
    <m/>
  </r>
  <r>
    <n v="290913004"/>
    <n v="1"/>
    <n v="2009"/>
    <d v="2009-09-13T00:00:00"/>
    <s v="SUN"/>
    <s v="DEN"/>
    <s v="CIN"/>
    <s v="CINvDEN"/>
    <x v="0"/>
    <n v="12"/>
    <n v="7"/>
    <n v="5"/>
    <s v="Paul Brown Stadium, Cincinnati, OH"/>
    <d v="2014-10-02T13:00:00"/>
    <s v="CBS"/>
    <n v="62831"/>
    <n v="0"/>
    <n v="0"/>
    <n v="0"/>
    <n v="0"/>
    <n v="10"/>
    <n v="16"/>
    <n v="3"/>
    <n v="5"/>
    <n v="12"/>
    <n v="15"/>
    <n v="0"/>
    <n v="1"/>
    <n v="0"/>
    <n v="2"/>
    <n v="302"/>
    <n v="307"/>
    <n v="227"/>
    <n v="221"/>
    <n v="17"/>
    <n v="21"/>
    <n v="28"/>
    <n v="33"/>
    <n v="75"/>
    <n v="86"/>
    <n v="20"/>
    <n v="27"/>
    <n v="6"/>
    <n v="4"/>
    <n v="39"/>
    <n v="66"/>
    <n v="27"/>
    <n v="0"/>
    <n v="2"/>
    <n v="2"/>
    <n v="0"/>
    <n v="0"/>
    <n v="0"/>
    <n v="2"/>
    <n v="1593"/>
    <n v="2007"/>
    <n v="0"/>
    <n v="3"/>
    <n v="3"/>
    <n v="6"/>
    <m/>
    <n v="0"/>
    <n v="0"/>
    <n v="0"/>
    <n v="7"/>
    <m/>
  </r>
  <r>
    <n v="290913005"/>
    <n v="1"/>
    <n v="2009"/>
    <d v="2009-09-13T00:00:00"/>
    <s v="SUN"/>
    <s v="MIN"/>
    <s v="CLE"/>
    <s v="CLEvMIN"/>
    <x v="0"/>
    <n v="34"/>
    <n v="20"/>
    <n v="14"/>
    <s v="Cleveland Browns Stadium, Cleveland, OH"/>
    <d v="2014-10-02T13:00:00"/>
    <s v="FOX"/>
    <n v="70560"/>
    <n v="0"/>
    <n v="0"/>
    <n v="0"/>
    <n v="0"/>
    <n v="19"/>
    <n v="17"/>
    <n v="6"/>
    <n v="3"/>
    <n v="14"/>
    <n v="12"/>
    <n v="0"/>
    <n v="0"/>
    <n v="0"/>
    <n v="1"/>
    <n v="310"/>
    <n v="268"/>
    <n v="85"/>
    <n v="179"/>
    <n v="14"/>
    <n v="21"/>
    <n v="22"/>
    <n v="35"/>
    <n v="225"/>
    <n v="89"/>
    <n v="37"/>
    <n v="20"/>
    <n v="3"/>
    <n v="8"/>
    <n v="38"/>
    <n v="104"/>
    <n v="66"/>
    <n v="0"/>
    <n v="2"/>
    <n v="2"/>
    <n v="0"/>
    <n v="1"/>
    <n v="0"/>
    <n v="1"/>
    <n v="2002"/>
    <n v="1598"/>
    <n v="3"/>
    <n v="7"/>
    <n v="14"/>
    <n v="10"/>
    <m/>
    <n v="3"/>
    <n v="10"/>
    <n v="0"/>
    <n v="7"/>
    <m/>
  </r>
  <r>
    <n v="290913009"/>
    <n v="1"/>
    <n v="2009"/>
    <d v="2009-09-13T00:00:00"/>
    <s v="SUN"/>
    <s v="CHI"/>
    <s v="GB"/>
    <s v="CHIvGB"/>
    <x v="1"/>
    <n v="15"/>
    <n v="21"/>
    <n v="6"/>
    <s v="Lambeau Field, Green Bay, WI"/>
    <d v="2014-10-02T20:20:00"/>
    <s v="NBC"/>
    <n v="70920"/>
    <n v="0"/>
    <n v="0"/>
    <n v="0"/>
    <n v="0"/>
    <n v="18"/>
    <n v="12"/>
    <n v="4"/>
    <n v="4"/>
    <n v="15"/>
    <n v="14"/>
    <n v="1"/>
    <n v="0"/>
    <n v="3"/>
    <n v="0"/>
    <n v="352"/>
    <n v="226"/>
    <n v="266"/>
    <n v="150"/>
    <n v="17"/>
    <n v="17"/>
    <n v="36"/>
    <n v="28"/>
    <n v="86"/>
    <n v="76"/>
    <n v="31"/>
    <n v="22"/>
    <n v="3"/>
    <n v="6"/>
    <n v="25"/>
    <n v="70"/>
    <n v="45"/>
    <n v="4"/>
    <n v="0"/>
    <n v="4"/>
    <n v="0"/>
    <n v="0"/>
    <n v="4"/>
    <n v="0"/>
    <n v="1983"/>
    <n v="1617"/>
    <n v="0"/>
    <n v="2"/>
    <n v="10"/>
    <n v="3"/>
    <m/>
    <n v="0"/>
    <n v="10"/>
    <n v="0"/>
    <n v="11"/>
    <m/>
  </r>
  <r>
    <n v="290913011"/>
    <n v="1"/>
    <n v="2009"/>
    <d v="2009-09-13T00:00:00"/>
    <s v="SUN"/>
    <s v="JAX"/>
    <s v="IND"/>
    <s v="INDvJAX"/>
    <x v="0"/>
    <n v="12"/>
    <n v="14"/>
    <n v="2"/>
    <s v="Lucas Oil Stadium, Indianapolis, IN"/>
    <d v="2014-10-02T13:00:00"/>
    <s v="CBS"/>
    <n v="65757"/>
    <n v="0"/>
    <n v="0"/>
    <n v="0"/>
    <n v="0"/>
    <n v="12"/>
    <n v="21"/>
    <n v="6"/>
    <n v="8"/>
    <n v="15"/>
    <n v="14"/>
    <n v="1"/>
    <n v="0"/>
    <n v="2"/>
    <n v="2"/>
    <n v="228"/>
    <n v="365"/>
    <n v="114"/>
    <n v="294"/>
    <n v="14"/>
    <n v="28"/>
    <n v="28"/>
    <n v="38"/>
    <n v="114"/>
    <n v="71"/>
    <n v="26"/>
    <n v="31"/>
    <n v="3"/>
    <n v="3"/>
    <n v="24"/>
    <n v="41"/>
    <n v="17"/>
    <n v="0"/>
    <n v="2"/>
    <n v="2"/>
    <n v="0"/>
    <n v="1"/>
    <n v="0"/>
    <n v="1"/>
    <n v="1564"/>
    <n v="2036"/>
    <n v="0"/>
    <n v="6"/>
    <n v="0"/>
    <n v="6"/>
    <m/>
    <n v="0"/>
    <n v="7"/>
    <n v="7"/>
    <n v="0"/>
    <m/>
  </r>
  <r>
    <n v="290913018"/>
    <n v="1"/>
    <n v="2009"/>
    <d v="2009-09-13T00:00:00"/>
    <s v="SUN"/>
    <s v="DET"/>
    <s v="NO"/>
    <s v="DETvNO"/>
    <x v="0"/>
    <n v="27"/>
    <n v="45"/>
    <n v="18"/>
    <s v="Mercedes-Benz Superdome, New Orleans, LA"/>
    <d v="2014-10-02T13:00:00"/>
    <s v="FOX"/>
    <n v="69719"/>
    <n v="0"/>
    <n v="0"/>
    <n v="0"/>
    <n v="0"/>
    <n v="14"/>
    <n v="28"/>
    <n v="3"/>
    <n v="9"/>
    <n v="14"/>
    <n v="13"/>
    <n v="2"/>
    <n v="0"/>
    <n v="2"/>
    <n v="0"/>
    <n v="231"/>
    <n v="515"/>
    <n v="198"/>
    <n v="358"/>
    <n v="16"/>
    <n v="26"/>
    <n v="37"/>
    <n v="34"/>
    <n v="33"/>
    <n v="157"/>
    <n v="20"/>
    <n v="35"/>
    <n v="8"/>
    <n v="7"/>
    <n v="80"/>
    <n v="116"/>
    <n v="36"/>
    <n v="3"/>
    <n v="3"/>
    <n v="6"/>
    <n v="0"/>
    <n v="2"/>
    <n v="3"/>
    <n v="1"/>
    <n v="1410"/>
    <n v="2190"/>
    <n v="3"/>
    <n v="7"/>
    <n v="17"/>
    <n v="0"/>
    <m/>
    <n v="14"/>
    <n v="14"/>
    <n v="10"/>
    <n v="7"/>
    <m/>
  </r>
  <r>
    <n v="290913019"/>
    <n v="1"/>
    <n v="2009"/>
    <d v="2009-09-13T00:00:00"/>
    <s v="SUN"/>
    <s v="WSH"/>
    <s v="NYG"/>
    <s v="NYGvWSH"/>
    <x v="0"/>
    <n v="17"/>
    <n v="23"/>
    <n v="6"/>
    <s v="Giants Stadium, East Rutherford, NJ"/>
    <d v="2014-10-02T16:15:00"/>
    <s v="FOX"/>
    <n v="78206"/>
    <n v="0"/>
    <n v="0"/>
    <n v="0"/>
    <n v="0"/>
    <n v="15"/>
    <n v="18"/>
    <n v="5"/>
    <n v="6"/>
    <n v="12"/>
    <n v="13"/>
    <n v="1"/>
    <n v="0"/>
    <n v="1"/>
    <n v="1"/>
    <n v="272"/>
    <n v="351"/>
    <n v="187"/>
    <n v="248"/>
    <n v="19"/>
    <n v="20"/>
    <n v="26"/>
    <n v="29"/>
    <n v="85"/>
    <n v="103"/>
    <n v="21"/>
    <n v="31"/>
    <n v="4"/>
    <n v="4"/>
    <n v="32"/>
    <n v="62"/>
    <n v="30"/>
    <n v="2"/>
    <n v="2"/>
    <n v="4"/>
    <n v="1"/>
    <n v="1"/>
    <n v="1"/>
    <n v="1"/>
    <n v="1432"/>
    <n v="2168"/>
    <n v="0"/>
    <n v="7"/>
    <n v="3"/>
    <n v="7"/>
    <m/>
    <n v="3"/>
    <n v="14"/>
    <n v="0"/>
    <n v="6"/>
    <m/>
  </r>
  <r>
    <n v="290913022"/>
    <n v="1"/>
    <n v="2009"/>
    <d v="2009-09-13T00:00:00"/>
    <s v="SUN"/>
    <s v="SF"/>
    <s v="ARI"/>
    <s v="ARIvSF"/>
    <x v="0"/>
    <n v="20"/>
    <n v="16"/>
    <n v="4"/>
    <s v="U of Phoenix Stadium, Glendale, AZ"/>
    <d v="2014-10-02T16:15:00"/>
    <s v="FOX"/>
    <n v="61981"/>
    <n v="0"/>
    <n v="0"/>
    <n v="0"/>
    <n v="0"/>
    <n v="13"/>
    <n v="17"/>
    <n v="7"/>
    <n v="4"/>
    <n v="18"/>
    <n v="14"/>
    <n v="0"/>
    <n v="0"/>
    <n v="0"/>
    <n v="1"/>
    <n v="203"/>
    <n v="299"/>
    <n v="182"/>
    <n v="259"/>
    <n v="18"/>
    <n v="26"/>
    <n v="31"/>
    <n v="44"/>
    <n v="21"/>
    <n v="40"/>
    <n v="25"/>
    <n v="17"/>
    <n v="4"/>
    <n v="12"/>
    <n v="31"/>
    <n v="113"/>
    <n v="82"/>
    <n v="1"/>
    <n v="2"/>
    <n v="3"/>
    <n v="1"/>
    <n v="0"/>
    <n v="0"/>
    <n v="2"/>
    <n v="1897"/>
    <n v="1703"/>
    <n v="6"/>
    <n v="7"/>
    <n v="0"/>
    <n v="7"/>
    <m/>
    <n v="0"/>
    <n v="6"/>
    <n v="7"/>
    <n v="3"/>
    <m/>
  </r>
  <r>
    <n v="290913026"/>
    <n v="1"/>
    <n v="2009"/>
    <d v="2009-09-13T00:00:00"/>
    <s v="SUN"/>
    <s v="STL"/>
    <s v="SEA"/>
    <s v="SEAvSTL"/>
    <x v="0"/>
    <n v="0"/>
    <n v="28"/>
    <n v="28"/>
    <s v="CenturyLink Field, Seattle, WA"/>
    <d v="2014-10-02T16:15:00"/>
    <s v="FOX"/>
    <n v="67610"/>
    <n v="0"/>
    <n v="0"/>
    <n v="0"/>
    <n v="0"/>
    <n v="13"/>
    <n v="25"/>
    <n v="2"/>
    <n v="8"/>
    <n v="12"/>
    <n v="15"/>
    <n v="0"/>
    <n v="0"/>
    <n v="1"/>
    <n v="0"/>
    <n v="247"/>
    <n v="446"/>
    <n v="170"/>
    <n v="279"/>
    <n v="17"/>
    <n v="25"/>
    <n v="36"/>
    <n v="36"/>
    <n v="77"/>
    <n v="167"/>
    <n v="18"/>
    <n v="34"/>
    <n v="10"/>
    <n v="4"/>
    <n v="85"/>
    <n v="110"/>
    <n v="25"/>
    <n v="1"/>
    <n v="3"/>
    <n v="4"/>
    <n v="1"/>
    <n v="1"/>
    <n v="0"/>
    <n v="2"/>
    <n v="1653"/>
    <n v="1947"/>
    <n v="0"/>
    <n v="0"/>
    <n v="0"/>
    <n v="0"/>
    <m/>
    <n v="0"/>
    <n v="14"/>
    <n v="14"/>
    <n v="0"/>
    <m/>
  </r>
  <r>
    <n v="290913027"/>
    <n v="1"/>
    <n v="2009"/>
    <d v="2009-09-13T00:00:00"/>
    <s v="SUN"/>
    <s v="DAL"/>
    <s v="TB"/>
    <s v="DALvTB"/>
    <x v="0"/>
    <n v="34"/>
    <n v="21"/>
    <n v="13"/>
    <s v="Raymond James Stadium, Tampa, FL"/>
    <d v="2014-10-02T13:00:00"/>
    <s v="FOX"/>
    <n v="63806"/>
    <n v="0"/>
    <n v="0"/>
    <n v="0"/>
    <n v="0"/>
    <n v="18"/>
    <n v="26"/>
    <n v="3"/>
    <n v="5"/>
    <n v="10"/>
    <n v="13"/>
    <n v="0"/>
    <n v="1"/>
    <n v="0"/>
    <n v="2"/>
    <n v="462"/>
    <n v="450"/>
    <n v="344"/>
    <n v="276"/>
    <n v="16"/>
    <n v="25"/>
    <n v="27"/>
    <n v="42"/>
    <n v="118"/>
    <n v="174"/>
    <n v="24"/>
    <n v="31"/>
    <n v="4"/>
    <n v="3"/>
    <n v="41"/>
    <n v="56"/>
    <n v="15"/>
    <n v="0"/>
    <n v="0"/>
    <n v="0"/>
    <n v="0"/>
    <n v="0"/>
    <n v="0"/>
    <n v="0"/>
    <n v="1588"/>
    <n v="2012"/>
    <n v="6"/>
    <n v="7"/>
    <n v="7"/>
    <n v="14"/>
    <m/>
    <n v="0"/>
    <n v="7"/>
    <n v="0"/>
    <n v="14"/>
    <m/>
  </r>
  <r>
    <n v="290913029"/>
    <n v="1"/>
    <n v="2009"/>
    <d v="2009-09-13T00:00:00"/>
    <s v="SUN"/>
    <s v="PHI"/>
    <s v="CAR"/>
    <s v="CARvPHI"/>
    <x v="0"/>
    <n v="38"/>
    <n v="10"/>
    <n v="28"/>
    <s v="Bank of America Stadium, Charlotte, NC"/>
    <d v="2014-10-02T13:00:00"/>
    <s v="FOX"/>
    <n v="73599"/>
    <n v="0"/>
    <n v="0"/>
    <n v="0"/>
    <n v="0"/>
    <n v="17"/>
    <n v="14"/>
    <n v="5"/>
    <n v="3"/>
    <n v="13"/>
    <n v="16"/>
    <n v="1"/>
    <n v="2"/>
    <n v="2"/>
    <n v="3"/>
    <n v="267"/>
    <n v="169"/>
    <n v="82"/>
    <n v="83"/>
    <n v="17"/>
    <n v="14"/>
    <n v="29"/>
    <n v="34"/>
    <n v="185"/>
    <n v="86"/>
    <n v="32"/>
    <n v="30"/>
    <n v="9"/>
    <n v="5"/>
    <n v="76"/>
    <n v="106"/>
    <n v="30"/>
    <n v="2"/>
    <n v="7"/>
    <n v="9"/>
    <n v="1"/>
    <n v="2"/>
    <n v="1"/>
    <n v="5"/>
    <n v="1897"/>
    <n v="1703"/>
    <n v="3"/>
    <n v="28"/>
    <n v="7"/>
    <n v="0"/>
    <m/>
    <n v="7"/>
    <n v="3"/>
    <n v="0"/>
    <n v="0"/>
    <m/>
  </r>
  <r>
    <n v="290913033"/>
    <n v="1"/>
    <n v="2009"/>
    <d v="2009-09-13T00:00:00"/>
    <s v="SUN"/>
    <s v="KC"/>
    <s v="BAL"/>
    <s v="BALvKC"/>
    <x v="0"/>
    <n v="24"/>
    <n v="38"/>
    <n v="14"/>
    <s v="M&amp;T Bank Stadium, Baltimore, MD"/>
    <d v="2014-10-02T13:00:00"/>
    <s v="CBS"/>
    <n v="71099"/>
    <n v="0"/>
    <n v="0"/>
    <n v="0"/>
    <n v="0"/>
    <n v="11"/>
    <n v="32"/>
    <n v="2"/>
    <n v="10"/>
    <n v="10"/>
    <n v="17"/>
    <n v="1"/>
    <n v="1"/>
    <n v="2"/>
    <n v="1"/>
    <n v="188"/>
    <n v="501"/>
    <n v="159"/>
    <n v="303"/>
    <n v="16"/>
    <n v="26"/>
    <n v="24"/>
    <n v="43"/>
    <n v="29"/>
    <n v="198"/>
    <n v="17"/>
    <n v="41"/>
    <n v="3"/>
    <n v="8"/>
    <n v="15"/>
    <n v="80"/>
    <n v="65"/>
    <n v="0"/>
    <n v="1"/>
    <n v="1"/>
    <n v="0"/>
    <n v="0"/>
    <n v="0"/>
    <n v="1"/>
    <n v="1211"/>
    <n v="2389"/>
    <n v="0"/>
    <n v="7"/>
    <n v="7"/>
    <n v="10"/>
    <m/>
    <n v="10"/>
    <n v="0"/>
    <n v="7"/>
    <n v="21"/>
    <m/>
  </r>
  <r>
    <n v="290913034"/>
    <n v="1"/>
    <n v="2009"/>
    <d v="2009-09-13T00:00:00"/>
    <s v="SUN"/>
    <s v="NYJ"/>
    <s v="HOU"/>
    <s v="HOUvNYJ"/>
    <x v="0"/>
    <n v="24"/>
    <n v="7"/>
    <n v="17"/>
    <s v="Reliant Stadium, Houston, TX"/>
    <d v="2014-10-02T13:00:00"/>
    <s v="CBS"/>
    <n v="70718"/>
    <n v="0"/>
    <n v="0"/>
    <n v="0"/>
    <n v="0"/>
    <n v="22"/>
    <n v="11"/>
    <n v="10"/>
    <n v="3"/>
    <n v="18"/>
    <n v="10"/>
    <n v="2"/>
    <n v="0"/>
    <n v="2"/>
    <n v="1"/>
    <n v="462"/>
    <n v="183"/>
    <n v="272"/>
    <n v="145"/>
    <n v="18"/>
    <n v="18"/>
    <n v="31"/>
    <n v="33"/>
    <n v="190"/>
    <n v="38"/>
    <n v="42"/>
    <n v="13"/>
    <n v="10"/>
    <n v="6"/>
    <n v="80"/>
    <n v="117"/>
    <n v="37"/>
    <n v="1"/>
    <n v="2"/>
    <n v="3"/>
    <n v="0"/>
    <n v="1"/>
    <n v="1"/>
    <n v="1"/>
    <n v="2326"/>
    <n v="1274"/>
    <n v="3"/>
    <n v="7"/>
    <n v="7"/>
    <n v="7"/>
    <m/>
    <n v="0"/>
    <n v="0"/>
    <n v="0"/>
    <n v="7"/>
    <m/>
  </r>
  <r>
    <n v="290914013"/>
    <n v="1"/>
    <n v="2009"/>
    <d v="2009-09-14T00:00:00"/>
    <s v="MON"/>
    <s v="SD"/>
    <s v="OAK"/>
    <s v="OAKvSD"/>
    <x v="0"/>
    <n v="24"/>
    <n v="20"/>
    <n v="4"/>
    <s v="Oakland-Alameda County Coliseum, Oakland, CA"/>
    <d v="2014-10-02T22:15:00"/>
    <s v="ESPN"/>
    <n v="61940"/>
    <n v="0"/>
    <n v="0"/>
    <n v="0"/>
    <n v="0"/>
    <n v="19"/>
    <n v="19"/>
    <n v="5"/>
    <n v="7"/>
    <n v="12"/>
    <n v="14"/>
    <n v="0"/>
    <n v="1"/>
    <n v="0"/>
    <n v="1"/>
    <n v="317"/>
    <n v="366"/>
    <n v="240"/>
    <n v="218"/>
    <n v="24"/>
    <n v="14"/>
    <n v="36"/>
    <n v="32"/>
    <n v="77"/>
    <n v="148"/>
    <n v="23"/>
    <n v="32"/>
    <n v="9"/>
    <n v="6"/>
    <n v="60"/>
    <n v="100"/>
    <n v="40"/>
    <n v="2"/>
    <n v="3"/>
    <n v="5"/>
    <n v="1"/>
    <n v="1"/>
    <n v="1"/>
    <n v="2"/>
    <n v="1703"/>
    <n v="1897"/>
    <n v="0"/>
    <n v="10"/>
    <n v="0"/>
    <n v="14"/>
    <m/>
    <n v="7"/>
    <n v="3"/>
    <n v="0"/>
    <n v="10"/>
    <m/>
  </r>
  <r>
    <n v="290914017"/>
    <n v="1"/>
    <n v="2009"/>
    <d v="2009-09-14T00:00:00"/>
    <s v="MON"/>
    <s v="BUF"/>
    <s v="NE"/>
    <s v="BUFvNE"/>
    <x v="0"/>
    <n v="24"/>
    <n v="25"/>
    <n v="1"/>
    <s v="Gillette Stadium, Foxboro, MA"/>
    <d v="2014-10-02T19:00:00"/>
    <s v="ESPN"/>
    <n v="68756"/>
    <n v="0"/>
    <n v="0"/>
    <n v="0"/>
    <n v="0"/>
    <n v="17"/>
    <n v="28"/>
    <n v="4"/>
    <n v="10"/>
    <n v="10"/>
    <n v="16"/>
    <n v="1"/>
    <n v="0"/>
    <n v="1"/>
    <n v="2"/>
    <n v="276"/>
    <n v="441"/>
    <n v="186"/>
    <n v="368"/>
    <n v="15"/>
    <n v="39"/>
    <n v="25"/>
    <n v="53"/>
    <n v="90"/>
    <n v="73"/>
    <n v="19"/>
    <n v="23"/>
    <n v="9"/>
    <n v="6"/>
    <n v="71"/>
    <n v="126"/>
    <n v="55"/>
    <n v="1"/>
    <n v="1"/>
    <n v="2"/>
    <n v="1"/>
    <n v="0"/>
    <n v="0"/>
    <n v="1"/>
    <n v="1372"/>
    <n v="2228"/>
    <n v="7"/>
    <n v="7"/>
    <n v="3"/>
    <n v="7"/>
    <m/>
    <n v="0"/>
    <n v="10"/>
    <n v="0"/>
    <n v="15"/>
    <m/>
  </r>
  <r>
    <n v="290920001"/>
    <n v="2"/>
    <n v="2009"/>
    <d v="2009-09-20T00:00:00"/>
    <s v="SUN"/>
    <s v="CAR"/>
    <s v="ATL"/>
    <s v="ATLvCAR"/>
    <x v="0"/>
    <n v="20"/>
    <n v="28"/>
    <n v="8"/>
    <s v="Georgia Dome, Atlanta, GA"/>
    <d v="2014-10-02T13:00:00"/>
    <s v="FOX"/>
    <n v="67313"/>
    <n v="0"/>
    <n v="1"/>
    <n v="1"/>
    <n v="0"/>
    <n v="24"/>
    <n v="23"/>
    <n v="7"/>
    <n v="6"/>
    <n v="12"/>
    <n v="12"/>
    <n v="0"/>
    <n v="2"/>
    <n v="1"/>
    <n v="2"/>
    <n v="440"/>
    <n v="371"/>
    <n v="296"/>
    <n v="220"/>
    <n v="25"/>
    <n v="21"/>
    <n v="41"/>
    <n v="27"/>
    <n v="144"/>
    <n v="151"/>
    <n v="25"/>
    <n v="37"/>
    <n v="6"/>
    <n v="6"/>
    <n v="35"/>
    <n v="75"/>
    <n v="40"/>
    <n v="2"/>
    <n v="2"/>
    <n v="4"/>
    <n v="1"/>
    <n v="1"/>
    <n v="1"/>
    <n v="1"/>
    <n v="1708"/>
    <n v="1892"/>
    <n v="3"/>
    <n v="10"/>
    <n v="0"/>
    <n v="7"/>
    <m/>
    <n v="7"/>
    <n v="14"/>
    <n v="0"/>
    <n v="7"/>
    <m/>
  </r>
  <r>
    <n v="290920002"/>
    <n v="2"/>
    <n v="2009"/>
    <d v="2009-09-20T00:00:00"/>
    <s v="SUN"/>
    <s v="TB"/>
    <s v="BUF"/>
    <s v="BUFvTB"/>
    <x v="0"/>
    <n v="20"/>
    <n v="33"/>
    <n v="13"/>
    <s v="Ralph Wilson Stadium, Buffalo, NY"/>
    <d v="2014-10-02T16:05:00"/>
    <s v="FOX"/>
    <n v="70318"/>
    <n v="0"/>
    <n v="1"/>
    <n v="0"/>
    <n v="1"/>
    <n v="19"/>
    <n v="25"/>
    <n v="4"/>
    <n v="4"/>
    <n v="16"/>
    <n v="12"/>
    <n v="3"/>
    <n v="1"/>
    <n v="4"/>
    <n v="1"/>
    <n v="353"/>
    <n v="438"/>
    <n v="296"/>
    <n v="220"/>
    <n v="26"/>
    <n v="21"/>
    <n v="50"/>
    <n v="31"/>
    <n v="57"/>
    <n v="218"/>
    <n v="19"/>
    <n v="35"/>
    <n v="13"/>
    <n v="7"/>
    <n v="112"/>
    <n v="167"/>
    <n v="55"/>
    <n v="2"/>
    <n v="2"/>
    <n v="4"/>
    <n v="0"/>
    <n v="1"/>
    <n v="2"/>
    <n v="1"/>
    <n v="1827"/>
    <n v="1773"/>
    <n v="0"/>
    <n v="14"/>
    <n v="0"/>
    <n v="6"/>
    <m/>
    <n v="17"/>
    <n v="3"/>
    <n v="0"/>
    <n v="13"/>
    <m/>
  </r>
  <r>
    <n v="290920003"/>
    <n v="2"/>
    <n v="2009"/>
    <d v="2009-09-20T00:00:00"/>
    <s v="SUN"/>
    <s v="PIT"/>
    <s v="CHI"/>
    <s v="CHIvPIT"/>
    <x v="0"/>
    <n v="14"/>
    <n v="17"/>
    <n v="3"/>
    <s v="Soldier Field, Chicago, IL"/>
    <d v="2014-10-02T16:15:00"/>
    <s v="CBS"/>
    <n v="62231"/>
    <n v="1"/>
    <n v="0"/>
    <n v="0"/>
    <n v="1"/>
    <n v="21"/>
    <n v="17"/>
    <n v="6"/>
    <n v="7"/>
    <n v="12"/>
    <n v="14"/>
    <n v="1"/>
    <n v="0"/>
    <n v="1"/>
    <n v="0"/>
    <n v="308"/>
    <n v="275"/>
    <n v="203"/>
    <n v="231"/>
    <n v="23"/>
    <n v="27"/>
    <n v="35"/>
    <n v="38"/>
    <n v="105"/>
    <n v="44"/>
    <n v="22"/>
    <n v="17"/>
    <n v="6"/>
    <n v="10"/>
    <n v="52"/>
    <n v="132"/>
    <n v="80"/>
    <n v="2"/>
    <n v="0"/>
    <n v="2"/>
    <n v="1"/>
    <n v="0"/>
    <n v="1"/>
    <n v="0"/>
    <n v="1826"/>
    <n v="1774"/>
    <n v="7"/>
    <n v="0"/>
    <n v="7"/>
    <n v="0"/>
    <m/>
    <n v="0"/>
    <n v="7"/>
    <n v="0"/>
    <n v="10"/>
    <m/>
  </r>
  <r>
    <n v="290920006"/>
    <n v="2"/>
    <n v="2009"/>
    <d v="2009-09-20T00:00:00"/>
    <s v="SUN"/>
    <s v="NYG"/>
    <s v="DAL"/>
    <s v="DALvNYG"/>
    <x v="0"/>
    <n v="33"/>
    <n v="31"/>
    <n v="2"/>
    <s v="Cowboys Stadium, Arlington, TX"/>
    <d v="2014-10-02T20:20:00"/>
    <s v="NBC"/>
    <n v="105121"/>
    <n v="1"/>
    <n v="0"/>
    <n v="1"/>
    <n v="0"/>
    <n v="19"/>
    <n v="23"/>
    <n v="6"/>
    <n v="6"/>
    <n v="15"/>
    <n v="11"/>
    <n v="0"/>
    <n v="0"/>
    <n v="0"/>
    <n v="0"/>
    <n v="427"/>
    <n v="378"/>
    <n v="330"/>
    <n v="127"/>
    <n v="25"/>
    <n v="13"/>
    <n v="38"/>
    <n v="29"/>
    <n v="97"/>
    <n v="251"/>
    <n v="26"/>
    <n v="29"/>
    <n v="4"/>
    <n v="4"/>
    <n v="40"/>
    <n v="90"/>
    <n v="50"/>
    <n v="0"/>
    <n v="4"/>
    <n v="4"/>
    <n v="0"/>
    <n v="1"/>
    <n v="0"/>
    <n v="3"/>
    <n v="2089"/>
    <n v="1511"/>
    <n v="10"/>
    <n v="10"/>
    <n v="0"/>
    <n v="13"/>
    <m/>
    <n v="7"/>
    <n v="10"/>
    <n v="7"/>
    <n v="7"/>
    <m/>
  </r>
  <r>
    <n v="290920007"/>
    <n v="2"/>
    <n v="2009"/>
    <d v="2009-09-20T00:00:00"/>
    <s v="SUN"/>
    <s v="CLE"/>
    <s v="DEN"/>
    <s v="CLEvDEN"/>
    <x v="0"/>
    <n v="6"/>
    <n v="27"/>
    <n v="21"/>
    <s v="Sports Authority Field at Mile High, Denver, CO"/>
    <d v="2014-10-02T16:15:00"/>
    <s v="CBS"/>
    <n v="73931"/>
    <n v="0"/>
    <n v="1"/>
    <n v="1"/>
    <n v="0"/>
    <n v="11"/>
    <n v="25"/>
    <n v="3"/>
    <n v="8"/>
    <n v="14"/>
    <n v="15"/>
    <n v="0"/>
    <n v="0"/>
    <n v="0"/>
    <n v="1"/>
    <n v="200"/>
    <n v="449"/>
    <n v="146"/>
    <n v="263"/>
    <n v="18"/>
    <n v="19"/>
    <n v="31"/>
    <n v="37"/>
    <n v="54"/>
    <n v="186"/>
    <n v="21"/>
    <n v="37"/>
    <n v="4"/>
    <n v="5"/>
    <n v="43"/>
    <n v="93"/>
    <n v="50"/>
    <n v="3"/>
    <n v="1"/>
    <n v="4"/>
    <n v="2"/>
    <n v="1"/>
    <n v="1"/>
    <n v="0"/>
    <n v="1636"/>
    <n v="1964"/>
    <n v="6"/>
    <n v="0"/>
    <n v="0"/>
    <n v="0"/>
    <m/>
    <n v="7"/>
    <n v="3"/>
    <n v="3"/>
    <n v="14"/>
    <m/>
  </r>
  <r>
    <n v="290920008"/>
    <n v="2"/>
    <n v="2009"/>
    <d v="2009-09-20T00:00:00"/>
    <s v="SUN"/>
    <s v="MIN"/>
    <s v="DET"/>
    <s v="DETvMIN"/>
    <x v="0"/>
    <n v="27"/>
    <n v="13"/>
    <n v="14"/>
    <s v="Ford Field, Detroit, MI"/>
    <d v="2014-10-02T13:00:00"/>
    <s v="FOX"/>
    <n v="56269"/>
    <n v="1"/>
    <n v="0"/>
    <n v="0"/>
    <n v="1"/>
    <n v="18"/>
    <n v="17"/>
    <n v="3"/>
    <n v="5"/>
    <n v="11"/>
    <n v="13"/>
    <n v="1"/>
    <n v="2"/>
    <n v="1"/>
    <n v="2"/>
    <n v="265"/>
    <n v="265"/>
    <n v="153"/>
    <n v="136"/>
    <n v="24"/>
    <n v="18"/>
    <n v="28"/>
    <n v="30"/>
    <n v="112"/>
    <n v="129"/>
    <n v="25"/>
    <n v="34"/>
    <n v="5"/>
    <n v="6"/>
    <n v="43"/>
    <n v="88"/>
    <n v="45"/>
    <n v="1"/>
    <n v="3"/>
    <n v="4"/>
    <n v="1"/>
    <n v="1"/>
    <n v="0"/>
    <n v="2"/>
    <n v="1775"/>
    <n v="1825"/>
    <n v="0"/>
    <n v="7"/>
    <n v="10"/>
    <n v="10"/>
    <m/>
    <n v="3"/>
    <n v="7"/>
    <n v="0"/>
    <n v="3"/>
    <m/>
  </r>
  <r>
    <n v="290920009"/>
    <n v="2"/>
    <n v="2009"/>
    <d v="2009-09-20T00:00:00"/>
    <s v="SUN"/>
    <s v="CIN"/>
    <s v="GB"/>
    <s v="CINvGB"/>
    <x v="0"/>
    <n v="31"/>
    <n v="24"/>
    <n v="7"/>
    <s v="Lambeau Field, Green Bay, WI"/>
    <d v="2014-10-02T13:00:00"/>
    <s v="CBS"/>
    <n v="70678"/>
    <n v="0"/>
    <n v="1"/>
    <n v="1"/>
    <n v="0"/>
    <n v="19"/>
    <n v="22"/>
    <n v="9"/>
    <n v="6"/>
    <n v="14"/>
    <n v="13"/>
    <n v="0"/>
    <n v="0"/>
    <n v="0"/>
    <n v="0"/>
    <n v="319"/>
    <n v="311"/>
    <n v="168"/>
    <n v="222"/>
    <n v="15"/>
    <n v="21"/>
    <n v="23"/>
    <n v="39"/>
    <n v="151"/>
    <n v="89"/>
    <n v="34"/>
    <n v="18"/>
    <n v="13"/>
    <n v="11"/>
    <n v="100"/>
    <n v="176"/>
    <n v="76"/>
    <n v="2"/>
    <n v="1"/>
    <n v="3"/>
    <n v="0"/>
    <n v="1"/>
    <n v="2"/>
    <n v="0"/>
    <n v="2028"/>
    <n v="1572"/>
    <n v="7"/>
    <n v="14"/>
    <n v="7"/>
    <n v="3"/>
    <m/>
    <n v="14"/>
    <n v="7"/>
    <n v="0"/>
    <n v="3"/>
    <m/>
  </r>
  <r>
    <n v="290920010"/>
    <n v="2"/>
    <n v="2009"/>
    <d v="2009-09-20T00:00:00"/>
    <s v="SUN"/>
    <s v="HOU"/>
    <s v="TEN"/>
    <s v="HOUvTEN"/>
    <x v="0"/>
    <n v="34"/>
    <n v="31"/>
    <n v="3"/>
    <s v="LP Field, Nashville, TN"/>
    <d v="2014-10-02T13:00:00"/>
    <s v="CBS"/>
    <n v="69143"/>
    <n v="0"/>
    <n v="1"/>
    <n v="0"/>
    <n v="1"/>
    <n v="19"/>
    <n v="19"/>
    <n v="5"/>
    <n v="5"/>
    <n v="16"/>
    <n v="11"/>
    <n v="2"/>
    <n v="0"/>
    <n v="2"/>
    <n v="1"/>
    <n v="420"/>
    <n v="449"/>
    <n v="357"/>
    <n v="209"/>
    <n v="25"/>
    <n v="21"/>
    <n v="39"/>
    <n v="33"/>
    <n v="63"/>
    <n v="240"/>
    <n v="29"/>
    <n v="25"/>
    <n v="6"/>
    <n v="8"/>
    <n v="40"/>
    <n v="104"/>
    <n v="64"/>
    <n v="0"/>
    <n v="2"/>
    <n v="2"/>
    <n v="0"/>
    <n v="1"/>
    <n v="0"/>
    <n v="1"/>
    <n v="2043"/>
    <n v="1557"/>
    <n v="7"/>
    <n v="17"/>
    <n v="7"/>
    <n v="3"/>
    <m/>
    <n v="14"/>
    <n v="10"/>
    <n v="7"/>
    <n v="0"/>
    <m/>
  </r>
  <r>
    <n v="290920012"/>
    <n v="2"/>
    <n v="2009"/>
    <d v="2009-09-20T00:00:00"/>
    <s v="SUN"/>
    <s v="OAK"/>
    <s v="KC"/>
    <s v="KCvOAK"/>
    <x v="1"/>
    <n v="13"/>
    <n v="10"/>
    <n v="3"/>
    <s v="Arrowhead Stadium, Kansas City, MO"/>
    <d v="2014-10-02T13:00:00"/>
    <s v="CBS"/>
    <n v="69169"/>
    <n v="0"/>
    <n v="1"/>
    <n v="0"/>
    <n v="1"/>
    <n v="11"/>
    <n v="25"/>
    <n v="3"/>
    <n v="5"/>
    <n v="13"/>
    <n v="15"/>
    <n v="0"/>
    <n v="2"/>
    <n v="0"/>
    <n v="3"/>
    <n v="166"/>
    <n v="409"/>
    <n v="99"/>
    <n v="236"/>
    <n v="7"/>
    <n v="24"/>
    <n v="24"/>
    <n v="39"/>
    <n v="67"/>
    <n v="173"/>
    <n v="25"/>
    <n v="38"/>
    <n v="7"/>
    <n v="9"/>
    <n v="45"/>
    <n v="115"/>
    <n v="70"/>
    <n v="0"/>
    <n v="2"/>
    <n v="2"/>
    <n v="0"/>
    <n v="0"/>
    <n v="0"/>
    <n v="2"/>
    <n v="1281"/>
    <n v="2319"/>
    <n v="0"/>
    <n v="3"/>
    <n v="3"/>
    <n v="7"/>
    <m/>
    <n v="3"/>
    <n v="0"/>
    <n v="0"/>
    <n v="7"/>
    <m/>
  </r>
  <r>
    <n v="290920020"/>
    <n v="2"/>
    <n v="2009"/>
    <d v="2009-09-20T00:00:00"/>
    <s v="SUN"/>
    <s v="NE"/>
    <s v="NYJ"/>
    <s v="NEvNYJ"/>
    <x v="0"/>
    <n v="9"/>
    <n v="16"/>
    <n v="7"/>
    <s v="Giants Stadium, East Rutherford, NJ"/>
    <d v="2014-10-02T13:00:00"/>
    <s v="CBS"/>
    <n v="78312"/>
    <n v="1"/>
    <n v="0"/>
    <n v="1"/>
    <n v="0"/>
    <n v="18"/>
    <n v="14"/>
    <n v="5"/>
    <n v="3"/>
    <n v="15"/>
    <n v="11"/>
    <n v="0"/>
    <n v="0"/>
    <n v="1"/>
    <n v="0"/>
    <n v="299"/>
    <n v="254"/>
    <n v="216"/>
    <n v="137"/>
    <n v="23"/>
    <n v="14"/>
    <n v="47"/>
    <n v="22"/>
    <n v="83"/>
    <n v="117"/>
    <n v="20"/>
    <n v="31"/>
    <n v="11"/>
    <n v="8"/>
    <n v="89"/>
    <n v="144"/>
    <n v="55"/>
    <n v="1"/>
    <n v="1"/>
    <n v="2"/>
    <n v="0"/>
    <n v="1"/>
    <n v="1"/>
    <n v="0"/>
    <n v="1850"/>
    <n v="1750"/>
    <n v="3"/>
    <n v="6"/>
    <n v="0"/>
    <n v="0"/>
    <m/>
    <n v="0"/>
    <n v="3"/>
    <n v="10"/>
    <n v="3"/>
    <m/>
  </r>
  <r>
    <n v="290920021"/>
    <n v="2"/>
    <n v="2009"/>
    <d v="2009-09-20T00:00:00"/>
    <s v="SUN"/>
    <s v="NO"/>
    <s v="PHI"/>
    <s v="NOvPHI"/>
    <x v="0"/>
    <n v="48"/>
    <n v="22"/>
    <n v="26"/>
    <s v="Lincoln Financial Field, Philadelphia, PA"/>
    <d v="2014-10-02T13:00:00"/>
    <s v="FOX"/>
    <n v="69144"/>
    <n v="1"/>
    <n v="0"/>
    <n v="1"/>
    <n v="0"/>
    <n v="23"/>
    <n v="23"/>
    <n v="6"/>
    <n v="7"/>
    <n v="13"/>
    <n v="16"/>
    <n v="0"/>
    <n v="1"/>
    <n v="1"/>
    <n v="2"/>
    <n v="421"/>
    <n v="463"/>
    <n v="288"/>
    <n v="384"/>
    <n v="25"/>
    <n v="31"/>
    <n v="34"/>
    <n v="52"/>
    <n v="133"/>
    <n v="79"/>
    <n v="29"/>
    <n v="22"/>
    <n v="3"/>
    <n v="7"/>
    <n v="13"/>
    <n v="58"/>
    <n v="45"/>
    <n v="1"/>
    <n v="4"/>
    <n v="5"/>
    <n v="0"/>
    <n v="1"/>
    <n v="1"/>
    <n v="3"/>
    <n v="1826"/>
    <n v="1774"/>
    <n v="10"/>
    <n v="7"/>
    <n v="17"/>
    <n v="14"/>
    <m/>
    <n v="7"/>
    <n v="6"/>
    <n v="7"/>
    <n v="2"/>
    <m/>
  </r>
  <r>
    <n v="290920024"/>
    <n v="2"/>
    <n v="2009"/>
    <d v="2009-09-20T00:00:00"/>
    <s v="SUN"/>
    <s v="BAL"/>
    <s v="SD"/>
    <s v="BALvSD"/>
    <x v="0"/>
    <n v="31"/>
    <n v="26"/>
    <n v="5"/>
    <s v="Qualcomm Stadium, San Diego, CA"/>
    <d v="2014-10-02T16:15:00"/>
    <s v="CBS"/>
    <n v="66882"/>
    <n v="1"/>
    <n v="0"/>
    <n v="1"/>
    <n v="0"/>
    <n v="22"/>
    <n v="20"/>
    <n v="4"/>
    <n v="7"/>
    <n v="11"/>
    <n v="16"/>
    <n v="0"/>
    <n v="1"/>
    <n v="0"/>
    <n v="2"/>
    <n v="311"/>
    <n v="474"/>
    <n v="181"/>
    <n v="421"/>
    <n v="18"/>
    <n v="25"/>
    <n v="27"/>
    <n v="45"/>
    <n v="130"/>
    <n v="53"/>
    <n v="32"/>
    <n v="21"/>
    <n v="4"/>
    <n v="12"/>
    <n v="32"/>
    <n v="117"/>
    <n v="85"/>
    <n v="1"/>
    <n v="2"/>
    <n v="3"/>
    <n v="0"/>
    <n v="0"/>
    <n v="1"/>
    <n v="2"/>
    <n v="1721"/>
    <n v="1879"/>
    <n v="7"/>
    <n v="14"/>
    <n v="7"/>
    <n v="3"/>
    <m/>
    <n v="10"/>
    <n v="6"/>
    <n v="7"/>
    <n v="3"/>
    <m/>
  </r>
  <r>
    <n v="290920025"/>
    <n v="2"/>
    <n v="2009"/>
    <d v="2009-09-20T00:00:00"/>
    <s v="SUN"/>
    <s v="SEA"/>
    <s v="SF"/>
    <s v="SEAvSF"/>
    <x v="0"/>
    <n v="10"/>
    <n v="23"/>
    <n v="13"/>
    <s v="Candlestick Park, San Francisco, CA"/>
    <d v="2014-10-02T16:05:00"/>
    <s v="FOX"/>
    <n v="69732"/>
    <n v="1"/>
    <n v="0"/>
    <n v="1"/>
    <n v="0"/>
    <n v="19"/>
    <n v="16"/>
    <n v="4"/>
    <n v="5"/>
    <n v="14"/>
    <n v="15"/>
    <n v="1"/>
    <n v="0"/>
    <n v="2"/>
    <n v="0"/>
    <n v="283"/>
    <n v="379"/>
    <n v="217"/>
    <n v="123"/>
    <n v="25"/>
    <n v="19"/>
    <n v="41"/>
    <n v="27"/>
    <n v="66"/>
    <n v="256"/>
    <n v="23"/>
    <n v="29"/>
    <n v="6"/>
    <n v="6"/>
    <n v="45"/>
    <n v="99"/>
    <n v="54"/>
    <n v="1"/>
    <n v="0"/>
    <n v="1"/>
    <n v="0"/>
    <n v="0"/>
    <n v="1"/>
    <n v="0"/>
    <n v="1529"/>
    <n v="2071"/>
    <n v="0"/>
    <n v="10"/>
    <n v="0"/>
    <n v="0"/>
    <m/>
    <n v="10"/>
    <n v="3"/>
    <n v="7"/>
    <n v="3"/>
    <m/>
  </r>
  <r>
    <n v="290920028"/>
    <n v="2"/>
    <n v="2009"/>
    <d v="2009-09-20T00:00:00"/>
    <s v="SUN"/>
    <s v="STL"/>
    <s v="WSH"/>
    <s v="STLvWSH"/>
    <x v="0"/>
    <n v="7"/>
    <n v="9"/>
    <n v="2"/>
    <s v="FedEx Field, Landover, MD"/>
    <d v="2014-10-02T13:00:00"/>
    <s v="FOX"/>
    <n v="87780"/>
    <n v="0"/>
    <n v="1"/>
    <n v="0"/>
    <n v="1"/>
    <n v="14"/>
    <n v="21"/>
    <n v="6"/>
    <n v="7"/>
    <n v="12"/>
    <n v="15"/>
    <n v="0"/>
    <n v="1"/>
    <n v="1"/>
    <n v="2"/>
    <n v="245"/>
    <n v="362"/>
    <n v="119"/>
    <n v="237"/>
    <n v="15"/>
    <n v="23"/>
    <n v="28"/>
    <n v="36"/>
    <n v="126"/>
    <n v="125"/>
    <n v="21"/>
    <n v="33"/>
    <n v="6"/>
    <n v="5"/>
    <n v="45"/>
    <n v="80"/>
    <n v="35"/>
    <n v="1"/>
    <n v="1"/>
    <n v="2"/>
    <n v="1"/>
    <n v="1"/>
    <n v="0"/>
    <n v="0"/>
    <n v="1507"/>
    <n v="2093"/>
    <n v="0"/>
    <n v="7"/>
    <n v="0"/>
    <n v="0"/>
    <m/>
    <n v="3"/>
    <n v="3"/>
    <n v="3"/>
    <n v="0"/>
    <m/>
  </r>
  <r>
    <n v="290920030"/>
    <n v="2"/>
    <n v="2009"/>
    <d v="2009-09-20T00:00:00"/>
    <s v="SUN"/>
    <s v="ARI"/>
    <s v="JAX"/>
    <s v="ARIvJAX"/>
    <x v="0"/>
    <n v="31"/>
    <n v="17"/>
    <n v="14"/>
    <s v="EverBank Field, Jacksonville, FL"/>
    <d v="2014-10-02T13:00:00"/>
    <s v="FOX"/>
    <n v="46520"/>
    <n v="0"/>
    <n v="1"/>
    <n v="0"/>
    <n v="1"/>
    <n v="22"/>
    <n v="18"/>
    <n v="2"/>
    <n v="6"/>
    <n v="9"/>
    <n v="16"/>
    <n v="1"/>
    <n v="1"/>
    <n v="1"/>
    <n v="2"/>
    <n v="383"/>
    <n v="372"/>
    <n v="265"/>
    <n v="280"/>
    <n v="27"/>
    <n v="23"/>
    <n v="32"/>
    <n v="43"/>
    <n v="118"/>
    <n v="92"/>
    <n v="28"/>
    <n v="20"/>
    <n v="7"/>
    <n v="8"/>
    <n v="58"/>
    <n v="108"/>
    <n v="50"/>
    <n v="2"/>
    <n v="3"/>
    <n v="5"/>
    <n v="2"/>
    <n v="2"/>
    <n v="0"/>
    <n v="1"/>
    <n v="1881"/>
    <n v="1719"/>
    <n v="10"/>
    <n v="14"/>
    <n v="7"/>
    <n v="0"/>
    <m/>
    <n v="3"/>
    <n v="0"/>
    <n v="7"/>
    <n v="7"/>
    <m/>
  </r>
  <r>
    <n v="290921015"/>
    <n v="2"/>
    <n v="2009"/>
    <d v="2009-09-21T00:00:00"/>
    <s v="MON"/>
    <s v="IND"/>
    <s v="MIA"/>
    <s v="INDvMIA"/>
    <x v="0"/>
    <n v="27"/>
    <n v="23"/>
    <n v="4"/>
    <s v="Sun Life Stadium, Miami, FL"/>
    <d v="2014-10-02T20:30:00"/>
    <s v="ESPN"/>
    <n v="66227"/>
    <n v="1"/>
    <n v="0"/>
    <n v="0"/>
    <n v="1"/>
    <n v="14"/>
    <n v="27"/>
    <n v="3"/>
    <n v="15"/>
    <n v="7"/>
    <n v="21"/>
    <n v="0"/>
    <n v="1"/>
    <n v="0"/>
    <n v="1"/>
    <n v="356"/>
    <n v="403"/>
    <n v="295"/>
    <n v="164"/>
    <n v="14"/>
    <n v="22"/>
    <n v="23"/>
    <n v="33"/>
    <n v="61"/>
    <n v="239"/>
    <n v="11"/>
    <n v="49"/>
    <n v="4"/>
    <n v="4"/>
    <n v="20"/>
    <n v="40"/>
    <n v="20"/>
    <n v="0"/>
    <n v="1"/>
    <n v="1"/>
    <n v="0"/>
    <n v="0"/>
    <n v="0"/>
    <n v="1"/>
    <n v="893"/>
    <n v="2707"/>
    <n v="7"/>
    <n v="6"/>
    <n v="0"/>
    <n v="14"/>
    <m/>
    <n v="7"/>
    <n v="6"/>
    <n v="0"/>
    <n v="10"/>
    <m/>
  </r>
  <r>
    <n v="290927002"/>
    <n v="3"/>
    <n v="2009"/>
    <d v="2009-09-27T00:00:00"/>
    <s v="SUN"/>
    <s v="NO"/>
    <s v="BUF"/>
    <s v="BUFvNO"/>
    <x v="0"/>
    <n v="27"/>
    <n v="7"/>
    <n v="20"/>
    <s v="Ralph Wilson Stadium, Buffalo, NY"/>
    <d v="2014-10-02T16:05:00"/>
    <s v="FOX"/>
    <n v="70261"/>
    <n v="2"/>
    <n v="0"/>
    <n v="1"/>
    <n v="1"/>
    <n v="21"/>
    <n v="13"/>
    <n v="5"/>
    <n v="2"/>
    <n v="15"/>
    <n v="14"/>
    <n v="1"/>
    <n v="1"/>
    <n v="2"/>
    <n v="2"/>
    <n v="378"/>
    <n v="243"/>
    <n v="156"/>
    <n v="154"/>
    <n v="16"/>
    <n v="21"/>
    <n v="29"/>
    <n v="36"/>
    <n v="222"/>
    <n v="89"/>
    <n v="38"/>
    <n v="21"/>
    <n v="9"/>
    <n v="12"/>
    <n v="97"/>
    <n v="213"/>
    <n v="116"/>
    <n v="1"/>
    <n v="2"/>
    <n v="3"/>
    <n v="1"/>
    <n v="1"/>
    <n v="0"/>
    <n v="1"/>
    <n v="2014"/>
    <n v="1586"/>
    <n v="7"/>
    <n v="3"/>
    <n v="0"/>
    <n v="17"/>
    <m/>
    <n v="0"/>
    <n v="7"/>
    <n v="0"/>
    <n v="0"/>
    <m/>
  </r>
  <r>
    <n v="290927004"/>
    <n v="3"/>
    <n v="2009"/>
    <d v="2009-09-27T00:00:00"/>
    <s v="SUN"/>
    <s v="PIT"/>
    <s v="CIN"/>
    <s v="CINvPIT"/>
    <x v="0"/>
    <n v="20"/>
    <n v="23"/>
    <n v="3"/>
    <s v="Paul Brown Stadium, Cincinnati, OH"/>
    <d v="2014-10-02T16:15:00"/>
    <s v="CBS"/>
    <n v="64538"/>
    <n v="1"/>
    <n v="1"/>
    <n v="1"/>
    <n v="1"/>
    <n v="17"/>
    <n v="19"/>
    <n v="6"/>
    <n v="3"/>
    <n v="12"/>
    <n v="12"/>
    <n v="0"/>
    <n v="3"/>
    <n v="1"/>
    <n v="3"/>
    <n v="373"/>
    <n v="273"/>
    <n v="271"/>
    <n v="173"/>
    <n v="22"/>
    <n v="20"/>
    <n v="31"/>
    <n v="37"/>
    <n v="102"/>
    <n v="100"/>
    <n v="28"/>
    <n v="19"/>
    <n v="5"/>
    <n v="4"/>
    <n v="51"/>
    <n v="81"/>
    <n v="30"/>
    <n v="1"/>
    <n v="0"/>
    <n v="1"/>
    <n v="0"/>
    <n v="0"/>
    <n v="1"/>
    <n v="0"/>
    <n v="2082"/>
    <n v="1518"/>
    <n v="10"/>
    <n v="3"/>
    <n v="7"/>
    <n v="0"/>
    <m/>
    <n v="0"/>
    <n v="3"/>
    <n v="6"/>
    <n v="14"/>
    <m/>
  </r>
  <r>
    <n v="290927008"/>
    <n v="3"/>
    <n v="2009"/>
    <d v="2009-09-27T00:00:00"/>
    <s v="SUN"/>
    <s v="WSH"/>
    <s v="DET"/>
    <s v="DETvWSH"/>
    <x v="0"/>
    <n v="14"/>
    <n v="19"/>
    <n v="5"/>
    <s v="Ford Field, Detroit, MI"/>
    <d v="2014-10-02T13:00:00"/>
    <s v="FOX"/>
    <n v="40896"/>
    <n v="1"/>
    <n v="1"/>
    <n v="0"/>
    <n v="2"/>
    <n v="22"/>
    <n v="23"/>
    <n v="2"/>
    <n v="10"/>
    <n v="10"/>
    <n v="18"/>
    <n v="1"/>
    <n v="0"/>
    <n v="2"/>
    <n v="0"/>
    <n v="390"/>
    <n v="381"/>
    <n v="325"/>
    <n v="227"/>
    <n v="27"/>
    <n v="21"/>
    <n v="41"/>
    <n v="36"/>
    <n v="65"/>
    <n v="154"/>
    <n v="14"/>
    <n v="36"/>
    <n v="9"/>
    <n v="8"/>
    <n v="97"/>
    <n v="155"/>
    <n v="58"/>
    <n v="1"/>
    <n v="0"/>
    <n v="1"/>
    <n v="0"/>
    <n v="0"/>
    <n v="1"/>
    <n v="0"/>
    <n v="1392"/>
    <n v="2208"/>
    <n v="0"/>
    <n v="0"/>
    <n v="7"/>
    <n v="7"/>
    <m/>
    <n v="7"/>
    <n v="6"/>
    <n v="0"/>
    <n v="6"/>
    <m/>
  </r>
  <r>
    <n v="290927013"/>
    <n v="3"/>
    <n v="2009"/>
    <d v="2009-09-27T00:00:00"/>
    <s v="SUN"/>
    <s v="DEN"/>
    <s v="OAK"/>
    <s v="DENvOAK"/>
    <x v="0"/>
    <n v="23"/>
    <n v="3"/>
    <n v="20"/>
    <s v="Oakland-Alameda County Coliseum, Oakland, CA"/>
    <d v="2014-10-02T16:15:00"/>
    <s v="CBS"/>
    <n v="45602"/>
    <n v="2"/>
    <n v="0"/>
    <n v="1"/>
    <n v="1"/>
    <n v="21"/>
    <n v="9"/>
    <n v="5"/>
    <n v="3"/>
    <n v="12"/>
    <n v="10"/>
    <n v="1"/>
    <n v="1"/>
    <n v="2"/>
    <n v="2"/>
    <n v="372"/>
    <n v="137"/>
    <n v="157"/>
    <n v="42"/>
    <n v="13"/>
    <n v="12"/>
    <n v="23"/>
    <n v="21"/>
    <n v="215"/>
    <n v="95"/>
    <n v="45"/>
    <n v="23"/>
    <n v="5"/>
    <n v="6"/>
    <n v="30"/>
    <n v="83"/>
    <n v="53"/>
    <n v="1"/>
    <n v="3"/>
    <n v="4"/>
    <n v="1"/>
    <n v="1"/>
    <n v="0"/>
    <n v="2"/>
    <n v="2175"/>
    <n v="1425"/>
    <n v="10"/>
    <n v="3"/>
    <n v="7"/>
    <n v="3"/>
    <m/>
    <n v="0"/>
    <n v="3"/>
    <n v="0"/>
    <n v="0"/>
    <m/>
  </r>
  <r>
    <n v="290927014"/>
    <n v="3"/>
    <n v="2009"/>
    <d v="2009-09-27T00:00:00"/>
    <s v="SUN"/>
    <s v="GB"/>
    <s v="STL"/>
    <s v="GBvSTL"/>
    <x v="0"/>
    <n v="36"/>
    <n v="17"/>
    <n v="19"/>
    <s v="Edward Jones Dome, St. Louis, MO"/>
    <d v="2014-10-02T13:00:00"/>
    <s v="FOX"/>
    <n v="60234"/>
    <n v="1"/>
    <n v="1"/>
    <n v="0"/>
    <n v="2"/>
    <n v="24"/>
    <n v="22"/>
    <n v="2"/>
    <n v="4"/>
    <n v="9"/>
    <n v="14"/>
    <n v="0"/>
    <n v="1"/>
    <n v="0"/>
    <n v="2"/>
    <n v="402"/>
    <n v="336"/>
    <n v="250"/>
    <n v="187"/>
    <n v="13"/>
    <n v="19"/>
    <n v="23"/>
    <n v="35"/>
    <n v="152"/>
    <n v="149"/>
    <n v="37"/>
    <n v="33"/>
    <n v="6"/>
    <n v="6"/>
    <n v="51"/>
    <n v="91"/>
    <n v="40"/>
    <n v="0"/>
    <n v="3"/>
    <n v="3"/>
    <n v="0"/>
    <n v="2"/>
    <n v="0"/>
    <n v="1"/>
    <n v="1819"/>
    <n v="1781"/>
    <n v="9"/>
    <n v="14"/>
    <n v="0"/>
    <n v="13"/>
    <m/>
    <n v="0"/>
    <n v="14"/>
    <n v="3"/>
    <n v="0"/>
    <m/>
  </r>
  <r>
    <n v="290927016"/>
    <n v="3"/>
    <n v="2009"/>
    <d v="2009-09-27T00:00:00"/>
    <s v="SUN"/>
    <s v="SF"/>
    <s v="MIN"/>
    <s v="MINvSF"/>
    <x v="0"/>
    <n v="24"/>
    <n v="27"/>
    <n v="3"/>
    <s v="Mall of America Field, Minneapolis, MN"/>
    <d v="2014-10-02T13:00:00"/>
    <s v="FOX"/>
    <n v="63398"/>
    <n v="2"/>
    <n v="0"/>
    <n v="2"/>
    <n v="0"/>
    <n v="13"/>
    <n v="19"/>
    <n v="0"/>
    <n v="10"/>
    <n v="11"/>
    <n v="20"/>
    <n v="1"/>
    <n v="0"/>
    <n v="1"/>
    <n v="1"/>
    <n v="246"/>
    <n v="377"/>
    <n v="188"/>
    <n v="283"/>
    <n v="15"/>
    <n v="24"/>
    <n v="25"/>
    <n v="46"/>
    <n v="58"/>
    <n v="94"/>
    <n v="26"/>
    <n v="27"/>
    <n v="7"/>
    <n v="9"/>
    <n v="60"/>
    <n v="112"/>
    <n v="52"/>
    <n v="1"/>
    <n v="1"/>
    <n v="2"/>
    <n v="0"/>
    <n v="0"/>
    <n v="1"/>
    <n v="1"/>
    <n v="1671"/>
    <n v="1929"/>
    <n v="0"/>
    <n v="14"/>
    <n v="3"/>
    <n v="7"/>
    <m/>
    <n v="7"/>
    <n v="6"/>
    <n v="7"/>
    <n v="7"/>
    <m/>
  </r>
  <r>
    <n v="290927017"/>
    <n v="3"/>
    <n v="2009"/>
    <d v="2009-09-27T00:00:00"/>
    <s v="SUN"/>
    <s v="ATL"/>
    <s v="NE"/>
    <s v="ATLvNE"/>
    <x v="0"/>
    <n v="10"/>
    <n v="26"/>
    <n v="16"/>
    <s v="Gillette Stadium, Foxboro, MA"/>
    <d v="2014-10-02T13:00:00"/>
    <s v="FOX"/>
    <n v="68756"/>
    <n v="2"/>
    <n v="0"/>
    <n v="1"/>
    <n v="1"/>
    <n v="13"/>
    <n v="28"/>
    <n v="2"/>
    <n v="8"/>
    <n v="9"/>
    <n v="18"/>
    <n v="1"/>
    <n v="3"/>
    <n v="1"/>
    <n v="3"/>
    <n v="257"/>
    <n v="445"/>
    <n v="199"/>
    <n v="277"/>
    <n v="17"/>
    <n v="25"/>
    <n v="28"/>
    <n v="42"/>
    <n v="58"/>
    <n v="168"/>
    <n v="17"/>
    <n v="39"/>
    <n v="7"/>
    <n v="2"/>
    <n v="54"/>
    <n v="64"/>
    <n v="10"/>
    <n v="1"/>
    <n v="0"/>
    <n v="1"/>
    <n v="1"/>
    <n v="0"/>
    <n v="0"/>
    <n v="0"/>
    <n v="1211"/>
    <n v="2389"/>
    <n v="3"/>
    <n v="7"/>
    <n v="0"/>
    <n v="0"/>
    <m/>
    <n v="3"/>
    <n v="10"/>
    <n v="3"/>
    <n v="10"/>
    <m/>
  </r>
  <r>
    <n v="290927020"/>
    <n v="3"/>
    <n v="2009"/>
    <d v="2009-09-27T00:00:00"/>
    <s v="SUN"/>
    <s v="TEN"/>
    <s v="NYJ"/>
    <s v="NYJvTEN"/>
    <x v="0"/>
    <n v="17"/>
    <n v="24"/>
    <n v="7"/>
    <s v="Giants Stadium, East Rutherford, NJ"/>
    <d v="2014-10-02T13:00:00"/>
    <s v="CBS"/>
    <n v="75863"/>
    <n v="0"/>
    <n v="2"/>
    <n v="2"/>
    <n v="0"/>
    <n v="17"/>
    <n v="13"/>
    <n v="4"/>
    <n v="4"/>
    <n v="14"/>
    <n v="16"/>
    <n v="0"/>
    <n v="0"/>
    <n v="2"/>
    <n v="0"/>
    <n v="286"/>
    <n v="229"/>
    <n v="159"/>
    <n v="146"/>
    <n v="15"/>
    <n v="17"/>
    <n v="37"/>
    <n v="30"/>
    <n v="127"/>
    <n v="83"/>
    <n v="30"/>
    <n v="31"/>
    <n v="3"/>
    <n v="3"/>
    <n v="15"/>
    <n v="40"/>
    <n v="25"/>
    <n v="4"/>
    <n v="2"/>
    <n v="6"/>
    <n v="2"/>
    <n v="1"/>
    <n v="2"/>
    <n v="1"/>
    <n v="1642"/>
    <n v="1958"/>
    <n v="0"/>
    <n v="10"/>
    <n v="7"/>
    <n v="0"/>
    <m/>
    <n v="14"/>
    <n v="0"/>
    <n v="7"/>
    <n v="3"/>
    <m/>
  </r>
  <r>
    <n v="290927021"/>
    <n v="3"/>
    <n v="2009"/>
    <d v="2009-09-27T00:00:00"/>
    <s v="SUN"/>
    <s v="KC"/>
    <s v="PHI"/>
    <s v="KCvPHI"/>
    <x v="0"/>
    <n v="14"/>
    <n v="34"/>
    <n v="20"/>
    <s v="Lincoln Financial Field, Philadelphia, PA"/>
    <d v="2014-10-02T13:00:00"/>
    <s v="CBS"/>
    <n v="69144"/>
    <n v="0"/>
    <n v="2"/>
    <n v="1"/>
    <n v="1"/>
    <n v="11"/>
    <n v="21"/>
    <n v="0"/>
    <n v="6"/>
    <n v="11"/>
    <n v="13"/>
    <n v="2"/>
    <n v="0"/>
    <n v="2"/>
    <n v="1"/>
    <n v="196"/>
    <n v="420"/>
    <n v="97"/>
    <n v="327"/>
    <n v="15"/>
    <n v="24"/>
    <n v="19"/>
    <n v="36"/>
    <n v="99"/>
    <n v="93"/>
    <n v="29"/>
    <n v="27"/>
    <n v="10"/>
    <n v="3"/>
    <n v="90"/>
    <n v="110"/>
    <n v="20"/>
    <n v="1"/>
    <n v="1"/>
    <n v="2"/>
    <n v="1"/>
    <n v="1"/>
    <n v="0"/>
    <n v="0"/>
    <n v="1765"/>
    <n v="1835"/>
    <n v="0"/>
    <n v="7"/>
    <n v="0"/>
    <n v="7"/>
    <m/>
    <n v="14"/>
    <n v="10"/>
    <n v="3"/>
    <n v="7"/>
    <m/>
  </r>
  <r>
    <n v="290927022"/>
    <n v="3"/>
    <n v="2009"/>
    <d v="2009-09-27T00:00:00"/>
    <s v="SUN"/>
    <s v="IND"/>
    <s v="ARI"/>
    <s v="ARIvIND"/>
    <x v="0"/>
    <n v="31"/>
    <n v="10"/>
    <n v="21"/>
    <s v="U of Phoenix Stadium, Glendale, AZ"/>
    <d v="2014-10-02T20:20:00"/>
    <s v="NBC"/>
    <n v="62692"/>
    <n v="2"/>
    <n v="0"/>
    <n v="1"/>
    <n v="1"/>
    <n v="22"/>
    <n v="21"/>
    <n v="3"/>
    <n v="4"/>
    <n v="11"/>
    <n v="14"/>
    <n v="1"/>
    <n v="1"/>
    <n v="2"/>
    <n v="2"/>
    <n v="505"/>
    <n v="323"/>
    <n v="379"/>
    <n v="299"/>
    <n v="24"/>
    <n v="32"/>
    <n v="35"/>
    <n v="54"/>
    <n v="126"/>
    <n v="24"/>
    <n v="31"/>
    <n v="12"/>
    <n v="7"/>
    <n v="5"/>
    <n v="69"/>
    <n v="104"/>
    <n v="35"/>
    <n v="1"/>
    <n v="3"/>
    <n v="4"/>
    <n v="0"/>
    <n v="1"/>
    <n v="1"/>
    <n v="2"/>
    <n v="1902"/>
    <n v="1698"/>
    <n v="0"/>
    <n v="21"/>
    <n v="7"/>
    <n v="3"/>
    <m/>
    <n v="3"/>
    <n v="0"/>
    <n v="7"/>
    <n v="0"/>
    <m/>
  </r>
  <r>
    <n v="290927024"/>
    <n v="3"/>
    <n v="2009"/>
    <d v="2009-09-27T00:00:00"/>
    <s v="SUN"/>
    <s v="MIA"/>
    <s v="SD"/>
    <s v="MIAvSD"/>
    <x v="0"/>
    <n v="13"/>
    <n v="23"/>
    <n v="10"/>
    <s v="Qualcomm Stadium, San Diego, CA"/>
    <d v="2014-10-02T16:15:00"/>
    <s v="CBS"/>
    <n v="67230"/>
    <n v="0"/>
    <n v="2"/>
    <n v="1"/>
    <n v="1"/>
    <n v="19"/>
    <n v="19"/>
    <n v="5"/>
    <n v="7"/>
    <n v="12"/>
    <n v="14"/>
    <n v="1"/>
    <n v="0"/>
    <n v="1"/>
    <n v="1"/>
    <n v="289"/>
    <n v="355"/>
    <n v="140"/>
    <n v="286"/>
    <n v="18"/>
    <n v="18"/>
    <n v="31"/>
    <n v="33"/>
    <n v="149"/>
    <n v="69"/>
    <n v="31"/>
    <n v="28"/>
    <n v="7"/>
    <n v="3"/>
    <n v="39"/>
    <n v="59"/>
    <n v="20"/>
    <n v="2"/>
    <n v="1"/>
    <n v="3"/>
    <n v="1"/>
    <n v="1"/>
    <n v="1"/>
    <n v="0"/>
    <n v="1947"/>
    <n v="1653"/>
    <n v="0"/>
    <n v="3"/>
    <n v="3"/>
    <n v="7"/>
    <m/>
    <n v="0"/>
    <n v="3"/>
    <n v="7"/>
    <n v="13"/>
    <m/>
  </r>
  <r>
    <n v="290927026"/>
    <n v="3"/>
    <n v="2009"/>
    <d v="2009-09-27T00:00:00"/>
    <s v="SUN"/>
    <s v="CHI"/>
    <s v="SEA"/>
    <s v="CHIvSEA"/>
    <x v="0"/>
    <n v="25"/>
    <n v="19"/>
    <n v="6"/>
    <s v="CenturyLink Field, Seattle, WA"/>
    <d v="2014-10-02T16:05:00"/>
    <s v="FOX"/>
    <n v="67938"/>
    <n v="1"/>
    <n v="1"/>
    <n v="1"/>
    <n v="1"/>
    <n v="14"/>
    <n v="19"/>
    <n v="4"/>
    <n v="7"/>
    <n v="12"/>
    <n v="17"/>
    <n v="1"/>
    <n v="1"/>
    <n v="1"/>
    <n v="2"/>
    <n v="318"/>
    <n v="346"/>
    <n v="233"/>
    <n v="243"/>
    <n v="21"/>
    <n v="26"/>
    <n v="27"/>
    <n v="44"/>
    <n v="85"/>
    <n v="103"/>
    <n v="28"/>
    <n v="28"/>
    <n v="6"/>
    <n v="4"/>
    <n v="60"/>
    <n v="105"/>
    <n v="45"/>
    <n v="2"/>
    <n v="2"/>
    <n v="4"/>
    <n v="1"/>
    <n v="1"/>
    <n v="1"/>
    <n v="1"/>
    <n v="1824"/>
    <n v="1776"/>
    <n v="0"/>
    <n v="7"/>
    <n v="10"/>
    <n v="8"/>
    <m/>
    <n v="10"/>
    <n v="3"/>
    <n v="0"/>
    <n v="6"/>
    <m/>
  </r>
  <r>
    <n v="290927027"/>
    <n v="3"/>
    <n v="2009"/>
    <d v="2009-09-27T00:00:00"/>
    <s v="SUN"/>
    <s v="NYG"/>
    <s v="TB"/>
    <s v="NYGvTB"/>
    <x v="0"/>
    <n v="24"/>
    <n v="0"/>
    <n v="24"/>
    <s v="Raymond James Stadium, Tampa, FL"/>
    <d v="2014-10-02T13:00:00"/>
    <s v="FOX"/>
    <n v="63689"/>
    <n v="2"/>
    <n v="0"/>
    <n v="0"/>
    <n v="2"/>
    <n v="27"/>
    <n v="5"/>
    <n v="10"/>
    <n v="0"/>
    <n v="16"/>
    <n v="9"/>
    <n v="0"/>
    <n v="1"/>
    <n v="0"/>
    <n v="2"/>
    <n v="397"/>
    <n v="86"/>
    <n v="171"/>
    <n v="58"/>
    <n v="16"/>
    <n v="11"/>
    <n v="27"/>
    <n v="26"/>
    <n v="226"/>
    <n v="28"/>
    <n v="49"/>
    <n v="10"/>
    <n v="5"/>
    <n v="5"/>
    <n v="60"/>
    <n v="85"/>
    <n v="25"/>
    <n v="0"/>
    <n v="1"/>
    <n v="1"/>
    <n v="0"/>
    <n v="0"/>
    <n v="0"/>
    <n v="1"/>
    <n v="2618"/>
    <n v="982"/>
    <n v="7"/>
    <n v="7"/>
    <n v="3"/>
    <n v="7"/>
    <m/>
    <n v="0"/>
    <n v="0"/>
    <n v="0"/>
    <n v="0"/>
    <m/>
  </r>
  <r>
    <n v="290927033"/>
    <n v="3"/>
    <n v="2009"/>
    <d v="2009-09-27T00:00:00"/>
    <s v="SUN"/>
    <s v="CLE"/>
    <s v="BAL"/>
    <s v="BALvCLE"/>
    <x v="0"/>
    <n v="3"/>
    <n v="34"/>
    <n v="31"/>
    <s v="M&amp;T Bank Stadium, Baltimore, MD"/>
    <d v="2014-10-02T13:00:00"/>
    <s v="CBS"/>
    <n v="70950"/>
    <n v="0"/>
    <n v="2"/>
    <n v="2"/>
    <n v="0"/>
    <n v="11"/>
    <n v="28"/>
    <n v="3"/>
    <n v="4"/>
    <n v="12"/>
    <n v="11"/>
    <n v="0"/>
    <n v="1"/>
    <n v="0"/>
    <n v="1"/>
    <n v="186"/>
    <n v="479"/>
    <n v="115"/>
    <n v="337"/>
    <n v="17"/>
    <n v="26"/>
    <n v="27"/>
    <n v="37"/>
    <n v="71"/>
    <n v="142"/>
    <n v="23"/>
    <n v="28"/>
    <n v="5"/>
    <n v="8"/>
    <n v="46"/>
    <n v="130"/>
    <n v="84"/>
    <n v="4"/>
    <n v="1"/>
    <n v="5"/>
    <n v="0"/>
    <n v="1"/>
    <n v="4"/>
    <n v="0"/>
    <n v="1722"/>
    <n v="1878"/>
    <n v="0"/>
    <n v="0"/>
    <n v="0"/>
    <n v="3"/>
    <m/>
    <n v="10"/>
    <n v="10"/>
    <n v="7"/>
    <n v="7"/>
    <m/>
  </r>
  <r>
    <n v="290927034"/>
    <n v="3"/>
    <n v="2009"/>
    <d v="2009-09-27T00:00:00"/>
    <s v="SUN"/>
    <s v="JAX"/>
    <s v="HOU"/>
    <s v="HOUvJAX"/>
    <x v="0"/>
    <n v="31"/>
    <n v="24"/>
    <n v="7"/>
    <s v="Reliant Stadium, Houston, TX"/>
    <d v="2014-10-02T13:00:00"/>
    <s v="CBS"/>
    <n v="70083"/>
    <n v="0"/>
    <n v="2"/>
    <n v="1"/>
    <n v="1"/>
    <n v="24"/>
    <n v="23"/>
    <n v="5"/>
    <n v="4"/>
    <n v="11"/>
    <n v="10"/>
    <n v="1"/>
    <n v="1"/>
    <n v="1"/>
    <n v="1"/>
    <n v="399"/>
    <n v="397"/>
    <n v="214"/>
    <n v="286"/>
    <n v="18"/>
    <n v="26"/>
    <n v="30"/>
    <n v="35"/>
    <n v="185"/>
    <n v="111"/>
    <n v="32"/>
    <n v="22"/>
    <n v="5"/>
    <n v="5"/>
    <n v="40"/>
    <n v="100"/>
    <n v="60"/>
    <n v="1"/>
    <n v="2"/>
    <n v="3"/>
    <n v="1"/>
    <n v="1"/>
    <n v="0"/>
    <n v="1"/>
    <n v="1852"/>
    <n v="1748"/>
    <n v="3"/>
    <n v="14"/>
    <n v="7"/>
    <n v="7"/>
    <m/>
    <n v="7"/>
    <n v="14"/>
    <n v="3"/>
    <n v="0"/>
    <m/>
  </r>
  <r>
    <n v="290928006"/>
    <n v="3"/>
    <n v="2009"/>
    <d v="2009-09-28T00:00:00"/>
    <s v="MON"/>
    <s v="CAR"/>
    <s v="DAL"/>
    <s v="CARvDAL"/>
    <x v="0"/>
    <n v="7"/>
    <n v="21"/>
    <n v="14"/>
    <s v="Cowboys Stadium, Arlington, TX"/>
    <d v="2014-10-02T20:30:00"/>
    <s v="ESPN"/>
    <n v="90588"/>
    <n v="0"/>
    <n v="2"/>
    <n v="1"/>
    <n v="1"/>
    <n v="15"/>
    <n v="24"/>
    <n v="1"/>
    <n v="5"/>
    <n v="8"/>
    <n v="13"/>
    <n v="1"/>
    <n v="0"/>
    <n v="1"/>
    <n v="0"/>
    <n v="271"/>
    <n v="449"/>
    <n v="198"/>
    <n v="237"/>
    <n v="22"/>
    <n v="22"/>
    <n v="33"/>
    <n v="33"/>
    <n v="73"/>
    <n v="212"/>
    <n v="16"/>
    <n v="32"/>
    <n v="6"/>
    <n v="9"/>
    <n v="60"/>
    <n v="140"/>
    <n v="80"/>
    <n v="3"/>
    <n v="0"/>
    <n v="3"/>
    <n v="1"/>
    <n v="0"/>
    <n v="2"/>
    <n v="0"/>
    <n v="1376"/>
    <n v="2224"/>
    <n v="0"/>
    <n v="7"/>
    <n v="0"/>
    <n v="0"/>
    <m/>
    <n v="0"/>
    <n v="0"/>
    <n v="10"/>
    <n v="11"/>
    <m/>
  </r>
  <r>
    <n v="291004003"/>
    <n v="4"/>
    <n v="2009"/>
    <d v="2009-10-04T00:00:00"/>
    <s v="SUN"/>
    <s v="DET"/>
    <s v="CHI"/>
    <s v="CHIvDET"/>
    <x v="0"/>
    <n v="24"/>
    <n v="48"/>
    <n v="24"/>
    <s v="Soldier Field, Chicago, IL"/>
    <d v="2014-10-02T13:00:00"/>
    <s v="FOX"/>
    <n v="62192"/>
    <n v="1"/>
    <n v="2"/>
    <n v="2"/>
    <n v="1"/>
    <n v="25"/>
    <n v="14"/>
    <n v="7"/>
    <n v="2"/>
    <n v="17"/>
    <n v="10"/>
    <n v="0"/>
    <n v="1"/>
    <n v="1"/>
    <n v="1"/>
    <n v="398"/>
    <n v="276"/>
    <n v="308"/>
    <n v="125"/>
    <n v="30"/>
    <n v="18"/>
    <n v="47"/>
    <n v="28"/>
    <n v="90"/>
    <n v="151"/>
    <n v="26"/>
    <n v="20"/>
    <n v="7"/>
    <n v="3"/>
    <n v="51"/>
    <n v="87"/>
    <n v="36"/>
    <n v="2"/>
    <n v="0"/>
    <n v="2"/>
    <n v="1"/>
    <n v="0"/>
    <n v="1"/>
    <n v="0"/>
    <n v="2190"/>
    <n v="1410"/>
    <n v="14"/>
    <n v="7"/>
    <n v="0"/>
    <n v="3"/>
    <m/>
    <n v="7"/>
    <n v="14"/>
    <n v="13"/>
    <n v="14"/>
    <m/>
  </r>
  <r>
    <n v="291004005"/>
    <n v="4"/>
    <n v="2009"/>
    <d v="2009-10-04T00:00:00"/>
    <s v="SUN"/>
    <s v="CIN"/>
    <s v="CLE"/>
    <s v="CINvCLE"/>
    <x v="1"/>
    <n v="23"/>
    <n v="20"/>
    <n v="3"/>
    <s v="Cleveland Browns Stadium, Cleveland, OH"/>
    <d v="2014-10-02T13:00:00"/>
    <s v="CBS"/>
    <n v="69844"/>
    <n v="2"/>
    <n v="1"/>
    <n v="0"/>
    <n v="3"/>
    <n v="21"/>
    <n v="22"/>
    <n v="5"/>
    <n v="6"/>
    <n v="18"/>
    <n v="19"/>
    <n v="3"/>
    <n v="1"/>
    <n v="3"/>
    <n v="1"/>
    <n v="375"/>
    <n v="395"/>
    <n v="221"/>
    <n v="249"/>
    <n v="23"/>
    <n v="26"/>
    <n v="44"/>
    <n v="48"/>
    <n v="154"/>
    <n v="146"/>
    <n v="30"/>
    <n v="33"/>
    <n v="6"/>
    <n v="5"/>
    <n v="46"/>
    <n v="90"/>
    <n v="44"/>
    <n v="2"/>
    <n v="2"/>
    <n v="4"/>
    <n v="1"/>
    <n v="1"/>
    <n v="1"/>
    <n v="1"/>
    <n v="2161"/>
    <n v="2335"/>
    <n v="7"/>
    <n v="7"/>
    <n v="0"/>
    <n v="6"/>
    <n v="3"/>
    <n v="0"/>
    <n v="7"/>
    <n v="7"/>
    <n v="6"/>
    <n v="0"/>
  </r>
  <r>
    <n v="291004007"/>
    <n v="4"/>
    <n v="2009"/>
    <d v="2009-10-04T00:00:00"/>
    <s v="SUN"/>
    <s v="DAL"/>
    <s v="DEN"/>
    <s v="DALvDEN"/>
    <x v="0"/>
    <n v="10"/>
    <n v="17"/>
    <n v="7"/>
    <s v="Sports Authority Field at Mile High, Denver, CO"/>
    <d v="2014-10-02T16:15:00"/>
    <s v="FOX"/>
    <n v="76440"/>
    <n v="2"/>
    <n v="1"/>
    <n v="3"/>
    <n v="0"/>
    <n v="20"/>
    <n v="18"/>
    <n v="3"/>
    <n v="2"/>
    <n v="14"/>
    <n v="10"/>
    <n v="1"/>
    <n v="0"/>
    <n v="2"/>
    <n v="1"/>
    <n v="315"/>
    <n v="337"/>
    <n v="241"/>
    <n v="221"/>
    <n v="25"/>
    <n v="20"/>
    <n v="42"/>
    <n v="29"/>
    <n v="74"/>
    <n v="116"/>
    <n v="25"/>
    <n v="25"/>
    <n v="7"/>
    <n v="10"/>
    <n v="70"/>
    <n v="151"/>
    <n v="81"/>
    <n v="2"/>
    <n v="1"/>
    <n v="3"/>
    <n v="1"/>
    <n v="1"/>
    <n v="1"/>
    <n v="0"/>
    <n v="1987"/>
    <n v="1613"/>
    <n v="10"/>
    <n v="0"/>
    <n v="0"/>
    <n v="0"/>
    <m/>
    <n v="0"/>
    <n v="7"/>
    <n v="0"/>
    <n v="10"/>
    <m/>
  </r>
  <r>
    <n v="291004011"/>
    <n v="4"/>
    <n v="2009"/>
    <d v="2009-10-04T00:00:00"/>
    <s v="SUN"/>
    <s v="SEA"/>
    <s v="IND"/>
    <s v="INDvSEA"/>
    <x v="0"/>
    <n v="17"/>
    <n v="34"/>
    <n v="17"/>
    <s v="Lucas Oil Stadium, Indianapolis, IN"/>
    <d v="2014-10-02T13:00:00"/>
    <s v="FOX"/>
    <n v="66112"/>
    <n v="1"/>
    <n v="2"/>
    <n v="3"/>
    <n v="0"/>
    <n v="20"/>
    <n v="24"/>
    <n v="6"/>
    <n v="8"/>
    <n v="15"/>
    <n v="13"/>
    <n v="1"/>
    <n v="0"/>
    <n v="1"/>
    <n v="0"/>
    <n v="279"/>
    <n v="431"/>
    <n v="230"/>
    <n v="353"/>
    <n v="33"/>
    <n v="31"/>
    <n v="45"/>
    <n v="41"/>
    <n v="49"/>
    <n v="78"/>
    <n v="19"/>
    <n v="22"/>
    <n v="6"/>
    <n v="7"/>
    <n v="45"/>
    <n v="93"/>
    <n v="48"/>
    <n v="2"/>
    <n v="1"/>
    <n v="3"/>
    <n v="2"/>
    <n v="0"/>
    <n v="0"/>
    <n v="1"/>
    <n v="1866"/>
    <n v="1734"/>
    <n v="0"/>
    <n v="3"/>
    <n v="0"/>
    <n v="14"/>
    <m/>
    <n v="7"/>
    <n v="14"/>
    <n v="7"/>
    <n v="6"/>
    <m/>
  </r>
  <r>
    <n v="291004012"/>
    <n v="4"/>
    <n v="2009"/>
    <d v="2009-10-04T00:00:00"/>
    <s v="SUN"/>
    <s v="NYG"/>
    <s v="KC"/>
    <s v="KCvNYG"/>
    <x v="0"/>
    <n v="27"/>
    <n v="16"/>
    <n v="11"/>
    <s v="Arrowhead Stadium, Kansas City, MO"/>
    <d v="2014-10-02T13:00:00"/>
    <s v="FOX"/>
    <n v="69238"/>
    <n v="3"/>
    <n v="0"/>
    <n v="0"/>
    <n v="3"/>
    <n v="21"/>
    <n v="15"/>
    <n v="6"/>
    <n v="2"/>
    <n v="15"/>
    <n v="15"/>
    <n v="1"/>
    <n v="3"/>
    <n v="2"/>
    <n v="4"/>
    <n v="429"/>
    <n v="193"/>
    <n v="273"/>
    <n v="88"/>
    <n v="20"/>
    <n v="15"/>
    <n v="36"/>
    <n v="32"/>
    <n v="156"/>
    <n v="105"/>
    <n v="33"/>
    <n v="25"/>
    <n v="8"/>
    <n v="7"/>
    <n v="54"/>
    <n v="109"/>
    <n v="55"/>
    <n v="2"/>
    <n v="1"/>
    <n v="3"/>
    <n v="1"/>
    <n v="1"/>
    <n v="1"/>
    <n v="0"/>
    <n v="1847"/>
    <n v="1753"/>
    <n v="7"/>
    <n v="10"/>
    <n v="3"/>
    <n v="7"/>
    <m/>
    <n v="3"/>
    <n v="0"/>
    <n v="0"/>
    <n v="13"/>
    <m/>
  </r>
  <r>
    <n v="291004015"/>
    <n v="4"/>
    <n v="2009"/>
    <d v="2009-10-04T00:00:00"/>
    <s v="SUN"/>
    <s v="BUF"/>
    <s v="MIA"/>
    <s v="BUFvMIA"/>
    <x v="0"/>
    <n v="10"/>
    <n v="38"/>
    <n v="28"/>
    <s v="Sun Life Stadium, Miami, FL"/>
    <d v="2014-10-02T16:05:00"/>
    <s v="CBS"/>
    <n v="65523"/>
    <n v="1"/>
    <n v="2"/>
    <n v="0"/>
    <n v="3"/>
    <n v="10"/>
    <n v="25"/>
    <n v="1"/>
    <n v="9"/>
    <n v="11"/>
    <n v="17"/>
    <n v="1"/>
    <n v="2"/>
    <n v="2"/>
    <n v="2"/>
    <n v="206"/>
    <n v="336"/>
    <n v="160"/>
    <n v="86"/>
    <n v="14"/>
    <n v="14"/>
    <n v="26"/>
    <n v="22"/>
    <n v="46"/>
    <n v="250"/>
    <n v="17"/>
    <n v="45"/>
    <n v="3"/>
    <n v="5"/>
    <n v="19"/>
    <n v="64"/>
    <n v="45"/>
    <n v="3"/>
    <n v="0"/>
    <n v="3"/>
    <n v="0"/>
    <n v="0"/>
    <n v="3"/>
    <n v="0"/>
    <n v="1371"/>
    <n v="2229"/>
    <n v="0"/>
    <n v="3"/>
    <n v="0"/>
    <n v="7"/>
    <m/>
    <n v="0"/>
    <n v="17"/>
    <n v="14"/>
    <n v="7"/>
    <m/>
  </r>
  <r>
    <n v="291004017"/>
    <n v="4"/>
    <n v="2009"/>
    <d v="2009-10-04T00:00:00"/>
    <s v="SUN"/>
    <s v="BAL"/>
    <s v="NE"/>
    <s v="BALvNE"/>
    <x v="0"/>
    <n v="21"/>
    <n v="27"/>
    <n v="6"/>
    <s v="Gillette Stadium, Foxboro, MA"/>
    <d v="2014-10-02T13:00:00"/>
    <s v="CBS"/>
    <n v="68756"/>
    <n v="3"/>
    <n v="0"/>
    <n v="2"/>
    <n v="1"/>
    <n v="24"/>
    <n v="25"/>
    <n v="9"/>
    <n v="4"/>
    <n v="14"/>
    <n v="10"/>
    <n v="0"/>
    <n v="1"/>
    <n v="2"/>
    <n v="1"/>
    <n v="363"/>
    <n v="319"/>
    <n v="247"/>
    <n v="234"/>
    <n v="27"/>
    <n v="21"/>
    <n v="47"/>
    <n v="32"/>
    <n v="116"/>
    <n v="85"/>
    <n v="17"/>
    <n v="30"/>
    <n v="9"/>
    <n v="5"/>
    <n v="85"/>
    <n v="126"/>
    <n v="41"/>
    <n v="2"/>
    <n v="1"/>
    <n v="3"/>
    <n v="1"/>
    <n v="1"/>
    <n v="1"/>
    <n v="0"/>
    <n v="1504"/>
    <n v="2096"/>
    <n v="7"/>
    <n v="0"/>
    <n v="7"/>
    <n v="7"/>
    <m/>
    <n v="3"/>
    <n v="14"/>
    <n v="7"/>
    <n v="3"/>
    <m/>
  </r>
  <r>
    <n v="291004018"/>
    <n v="4"/>
    <n v="2009"/>
    <d v="2009-10-04T00:00:00"/>
    <s v="SUN"/>
    <s v="NYJ"/>
    <s v="NO"/>
    <s v="NOvNYJ"/>
    <x v="0"/>
    <n v="10"/>
    <n v="24"/>
    <n v="14"/>
    <s v="Mercedes-Benz Superdome, New Orleans, LA"/>
    <d v="2014-10-02T16:05:00"/>
    <s v="CBS"/>
    <n v="70009"/>
    <n v="3"/>
    <n v="0"/>
    <n v="3"/>
    <n v="0"/>
    <n v="14"/>
    <n v="18"/>
    <n v="3"/>
    <n v="4"/>
    <n v="12"/>
    <n v="13"/>
    <n v="1"/>
    <n v="0"/>
    <n v="1"/>
    <n v="2"/>
    <n v="244"/>
    <n v="343"/>
    <n v="112"/>
    <n v="190"/>
    <n v="14"/>
    <n v="20"/>
    <n v="27"/>
    <n v="32"/>
    <n v="132"/>
    <n v="153"/>
    <n v="27"/>
    <n v="32"/>
    <n v="3"/>
    <n v="7"/>
    <n v="21"/>
    <n v="91"/>
    <n v="70"/>
    <n v="4"/>
    <n v="1"/>
    <n v="5"/>
    <n v="1"/>
    <n v="1"/>
    <n v="3"/>
    <n v="0"/>
    <n v="1641"/>
    <n v="1959"/>
    <n v="0"/>
    <n v="3"/>
    <n v="7"/>
    <n v="0"/>
    <m/>
    <n v="3"/>
    <n v="14"/>
    <n v="0"/>
    <n v="7"/>
    <m/>
  </r>
  <r>
    <n v="291004023"/>
    <n v="4"/>
    <n v="2009"/>
    <d v="2009-10-04T00:00:00"/>
    <s v="SUN"/>
    <s v="SD"/>
    <s v="PIT"/>
    <s v="PITvSD"/>
    <x v="0"/>
    <n v="28"/>
    <n v="38"/>
    <n v="10"/>
    <s v="Heinz Field, Pittsburgh, PA"/>
    <d v="2014-10-02T20:20:00"/>
    <s v="NBC"/>
    <n v="64045"/>
    <n v="2"/>
    <n v="1"/>
    <n v="1"/>
    <n v="2"/>
    <n v="17"/>
    <n v="32"/>
    <n v="3"/>
    <n v="8"/>
    <n v="9"/>
    <n v="12"/>
    <n v="0"/>
    <n v="1"/>
    <n v="0"/>
    <n v="1"/>
    <n v="251"/>
    <n v="497"/>
    <n v="235"/>
    <n v="320"/>
    <n v="21"/>
    <n v="27"/>
    <n v="36"/>
    <n v="34"/>
    <n v="16"/>
    <n v="177"/>
    <n v="8"/>
    <n v="36"/>
    <n v="3"/>
    <n v="6"/>
    <n v="20"/>
    <n v="79"/>
    <n v="59"/>
    <n v="1"/>
    <n v="1"/>
    <n v="2"/>
    <n v="1"/>
    <n v="1"/>
    <n v="0"/>
    <n v="0"/>
    <n v="1180"/>
    <n v="2420"/>
    <n v="0"/>
    <n v="0"/>
    <n v="7"/>
    <n v="21"/>
    <m/>
    <n v="14"/>
    <n v="7"/>
    <n v="7"/>
    <n v="10"/>
    <m/>
  </r>
  <r>
    <n v="291004025"/>
    <n v="4"/>
    <n v="2009"/>
    <d v="2009-10-04T00:00:00"/>
    <s v="SUN"/>
    <s v="STL"/>
    <s v="SF"/>
    <s v="SFvSTL"/>
    <x v="0"/>
    <n v="0"/>
    <n v="35"/>
    <n v="35"/>
    <s v="Candlestick Park, San Francisco, CA"/>
    <d v="2014-10-02T16:15:00"/>
    <s v="FOX"/>
    <n v="69732"/>
    <n v="0"/>
    <n v="3"/>
    <n v="2"/>
    <n v="1"/>
    <n v="9"/>
    <n v="13"/>
    <n v="5"/>
    <n v="4"/>
    <n v="16"/>
    <n v="13"/>
    <n v="0"/>
    <n v="0"/>
    <n v="1"/>
    <n v="0"/>
    <n v="177"/>
    <n v="228"/>
    <n v="82"/>
    <n v="132"/>
    <n v="13"/>
    <n v="14"/>
    <n v="24"/>
    <n v="24"/>
    <n v="95"/>
    <n v="96"/>
    <n v="28"/>
    <n v="29"/>
    <n v="10"/>
    <n v="3"/>
    <n v="73"/>
    <n v="106"/>
    <n v="33"/>
    <n v="3"/>
    <n v="0"/>
    <n v="3"/>
    <n v="2"/>
    <n v="0"/>
    <n v="1"/>
    <n v="0"/>
    <n v="1788"/>
    <n v="1812"/>
    <n v="0"/>
    <n v="0"/>
    <n v="0"/>
    <n v="0"/>
    <m/>
    <n v="0"/>
    <n v="7"/>
    <n v="14"/>
    <n v="14"/>
    <m/>
  </r>
  <r>
    <n v="291004028"/>
    <n v="4"/>
    <n v="2009"/>
    <d v="2009-10-04T00:00:00"/>
    <s v="SUN"/>
    <s v="TB"/>
    <s v="WSH"/>
    <s v="TBvWSH"/>
    <x v="0"/>
    <n v="13"/>
    <n v="16"/>
    <n v="3"/>
    <s v="FedEx Field, Landover, MD"/>
    <d v="2014-10-02T13:00:00"/>
    <s v="FOX"/>
    <n v="86412"/>
    <n v="0"/>
    <n v="3"/>
    <n v="1"/>
    <n v="2"/>
    <n v="12"/>
    <n v="14"/>
    <n v="2"/>
    <n v="4"/>
    <n v="13"/>
    <n v="14"/>
    <n v="0"/>
    <n v="1"/>
    <n v="0"/>
    <n v="2"/>
    <n v="229"/>
    <n v="277"/>
    <n v="100"/>
    <n v="152"/>
    <n v="13"/>
    <n v="12"/>
    <n v="22"/>
    <n v="22"/>
    <n v="129"/>
    <n v="125"/>
    <n v="30"/>
    <n v="35"/>
    <n v="5"/>
    <n v="4"/>
    <n v="40"/>
    <n v="80"/>
    <n v="40"/>
    <n v="2"/>
    <n v="4"/>
    <n v="6"/>
    <n v="1"/>
    <n v="1"/>
    <n v="1"/>
    <n v="3"/>
    <n v="1864"/>
    <n v="1736"/>
    <n v="7"/>
    <n v="3"/>
    <n v="0"/>
    <n v="3"/>
    <m/>
    <n v="0"/>
    <n v="0"/>
    <n v="16"/>
    <n v="0"/>
    <m/>
  </r>
  <r>
    <n v="291004030"/>
    <n v="4"/>
    <n v="2009"/>
    <d v="2009-10-04T00:00:00"/>
    <s v="SUN"/>
    <s v="TEN"/>
    <s v="JAX"/>
    <s v="JAXvTEN"/>
    <x v="0"/>
    <n v="17"/>
    <n v="37"/>
    <n v="20"/>
    <s v="EverBank Field, Jacksonville, FL"/>
    <d v="2014-10-02T13:00:00"/>
    <s v="CBS"/>
    <n v="49014"/>
    <n v="0"/>
    <n v="3"/>
    <n v="1"/>
    <n v="2"/>
    <n v="19"/>
    <n v="27"/>
    <n v="8"/>
    <n v="6"/>
    <n v="16"/>
    <n v="13"/>
    <n v="1"/>
    <n v="0"/>
    <n v="2"/>
    <n v="0"/>
    <n v="379"/>
    <n v="442"/>
    <n v="284"/>
    <n v="305"/>
    <n v="29"/>
    <n v="27"/>
    <n v="48"/>
    <n v="37"/>
    <n v="95"/>
    <n v="137"/>
    <n v="19"/>
    <n v="30"/>
    <n v="6"/>
    <n v="4"/>
    <n v="68"/>
    <n v="98"/>
    <n v="30"/>
    <n v="3"/>
    <n v="1"/>
    <n v="4"/>
    <n v="1"/>
    <n v="1"/>
    <n v="2"/>
    <n v="0"/>
    <n v="1553"/>
    <n v="2047"/>
    <n v="0"/>
    <n v="3"/>
    <n v="6"/>
    <n v="8"/>
    <m/>
    <n v="10"/>
    <n v="17"/>
    <n v="3"/>
    <n v="7"/>
    <m/>
  </r>
  <r>
    <n v="291004034"/>
    <n v="4"/>
    <n v="2009"/>
    <d v="2009-10-04T00:00:00"/>
    <s v="SUN"/>
    <s v="OAK"/>
    <s v="HOU"/>
    <s v="HOUvOAK"/>
    <x v="0"/>
    <n v="6"/>
    <n v="29"/>
    <n v="23"/>
    <s v="Reliant Stadium, Houston, TX"/>
    <d v="2014-10-02T13:00:00"/>
    <s v="CBS"/>
    <n v="70291"/>
    <n v="1"/>
    <n v="2"/>
    <n v="1"/>
    <n v="2"/>
    <n v="8"/>
    <n v="16"/>
    <n v="2"/>
    <n v="3"/>
    <n v="15"/>
    <n v="16"/>
    <n v="1"/>
    <n v="0"/>
    <n v="2"/>
    <n v="0"/>
    <n v="165"/>
    <n v="329"/>
    <n v="120"/>
    <n v="209"/>
    <n v="12"/>
    <n v="11"/>
    <n v="33"/>
    <n v="22"/>
    <n v="45"/>
    <n v="120"/>
    <n v="21"/>
    <n v="41"/>
    <n v="9"/>
    <n v="1"/>
    <n v="60"/>
    <n v="65"/>
    <n v="5"/>
    <n v="3"/>
    <n v="2"/>
    <n v="5"/>
    <n v="3"/>
    <n v="1"/>
    <n v="0"/>
    <n v="1"/>
    <n v="1547"/>
    <n v="2053"/>
    <n v="3"/>
    <n v="3"/>
    <n v="0"/>
    <n v="0"/>
    <m/>
    <n v="3"/>
    <n v="17"/>
    <n v="9"/>
    <n v="0"/>
    <m/>
  </r>
  <r>
    <n v="291005016"/>
    <n v="4"/>
    <n v="2009"/>
    <d v="2009-10-05T00:00:00"/>
    <s v="MON"/>
    <s v="GB"/>
    <s v="MIN"/>
    <s v="GBvMIN"/>
    <x v="0"/>
    <n v="23"/>
    <n v="30"/>
    <n v="7"/>
    <s v="Mall of America Field, Minneapolis, MN"/>
    <d v="2014-10-02T20:30:00"/>
    <s v="ESPN"/>
    <n v="63846"/>
    <n v="2"/>
    <n v="1"/>
    <n v="3"/>
    <n v="0"/>
    <n v="19"/>
    <n v="22"/>
    <n v="7"/>
    <n v="8"/>
    <n v="13"/>
    <n v="14"/>
    <n v="1"/>
    <n v="1"/>
    <n v="2"/>
    <n v="1"/>
    <n v="424"/>
    <n v="334"/>
    <n v="342"/>
    <n v="271"/>
    <n v="26"/>
    <n v="24"/>
    <n v="37"/>
    <n v="32"/>
    <n v="82"/>
    <n v="63"/>
    <n v="17"/>
    <n v="30"/>
    <n v="7"/>
    <n v="2"/>
    <n v="57"/>
    <n v="67"/>
    <n v="10"/>
    <n v="2"/>
    <n v="1"/>
    <n v="3"/>
    <n v="1"/>
    <n v="1"/>
    <n v="1"/>
    <n v="0"/>
    <n v="1696"/>
    <n v="1904"/>
    <n v="7"/>
    <n v="7"/>
    <n v="0"/>
    <n v="9"/>
    <m/>
    <n v="7"/>
    <n v="14"/>
    <n v="7"/>
    <n v="2"/>
    <m/>
  </r>
  <r>
    <n v="291011002"/>
    <n v="5"/>
    <n v="2009"/>
    <d v="2009-10-11T00:00:00"/>
    <s v="SUN"/>
    <s v="CLE"/>
    <s v="BUF"/>
    <s v="BUFvCLE"/>
    <x v="0"/>
    <n v="6"/>
    <n v="3"/>
    <n v="3"/>
    <s v="Ralph Wilson Stadium, Buffalo, NY"/>
    <d v="2014-10-02T13:00:00"/>
    <s v="CBS"/>
    <n v="70526"/>
    <n v="0"/>
    <n v="4"/>
    <n v="1"/>
    <n v="3"/>
    <n v="9"/>
    <n v="13"/>
    <n v="4"/>
    <n v="6"/>
    <n v="16"/>
    <n v="17"/>
    <n v="0"/>
    <n v="0"/>
    <n v="0"/>
    <n v="2"/>
    <n v="193"/>
    <n v="288"/>
    <n v="22"/>
    <n v="143"/>
    <n v="2"/>
    <n v="16"/>
    <n v="17"/>
    <n v="31"/>
    <n v="171"/>
    <n v="145"/>
    <n v="41"/>
    <n v="35"/>
    <n v="3"/>
    <n v="13"/>
    <n v="29"/>
    <n v="104"/>
    <n v="75"/>
    <n v="1"/>
    <n v="3"/>
    <n v="4"/>
    <n v="0"/>
    <n v="2"/>
    <n v="1"/>
    <n v="1"/>
    <n v="1706"/>
    <n v="1894"/>
    <n v="0"/>
    <n v="3"/>
    <n v="0"/>
    <n v="3"/>
    <m/>
    <n v="0"/>
    <n v="0"/>
    <n v="3"/>
    <n v="0"/>
    <m/>
  </r>
  <r>
    <n v="291011007"/>
    <n v="5"/>
    <n v="2009"/>
    <d v="2009-10-11T00:00:00"/>
    <s v="SUN"/>
    <s v="NE"/>
    <s v="DEN"/>
    <s v="DENvNE"/>
    <x v="0"/>
    <n v="17"/>
    <n v="20"/>
    <n v="3"/>
    <s v="Sports Authority Field at Mile High, Denver, CO"/>
    <d v="2014-10-02T16:15:00"/>
    <s v="CBS"/>
    <n v="76011"/>
    <n v="3"/>
    <n v="1"/>
    <n v="4"/>
    <n v="0"/>
    <n v="18"/>
    <n v="27"/>
    <n v="5"/>
    <n v="6"/>
    <n v="14"/>
    <n v="14"/>
    <n v="0"/>
    <n v="0"/>
    <n v="0"/>
    <n v="0"/>
    <n v="305"/>
    <n v="424"/>
    <n v="209"/>
    <n v="321"/>
    <n v="19"/>
    <n v="35"/>
    <n v="33"/>
    <n v="48"/>
    <n v="96"/>
    <n v="103"/>
    <n v="27"/>
    <n v="25"/>
    <n v="4"/>
    <n v="3"/>
    <n v="46"/>
    <n v="66"/>
    <n v="20"/>
    <n v="1"/>
    <n v="2"/>
    <n v="3"/>
    <n v="1"/>
    <n v="1"/>
    <n v="0"/>
    <n v="1"/>
    <n v="1702"/>
    <n v="2189"/>
    <n v="10"/>
    <n v="7"/>
    <n v="0"/>
    <n v="0"/>
    <n v="0"/>
    <n v="0"/>
    <n v="7"/>
    <n v="3"/>
    <n v="7"/>
    <n v="3"/>
  </r>
  <r>
    <n v="291011008"/>
    <n v="5"/>
    <n v="2009"/>
    <d v="2009-10-11T00:00:00"/>
    <s v="SUN"/>
    <s v="PIT"/>
    <s v="DET"/>
    <s v="DETvPIT"/>
    <x v="0"/>
    <n v="28"/>
    <n v="20"/>
    <n v="8"/>
    <s v="Ford Field, Detroit, MI"/>
    <d v="2014-10-02T13:00:00"/>
    <s v="CBS"/>
    <n v="59333"/>
    <n v="2"/>
    <n v="2"/>
    <n v="1"/>
    <n v="3"/>
    <n v="18"/>
    <n v="21"/>
    <n v="3"/>
    <n v="11"/>
    <n v="8"/>
    <n v="18"/>
    <n v="0"/>
    <n v="0"/>
    <n v="0"/>
    <n v="1"/>
    <n v="344"/>
    <n v="335"/>
    <n v="262"/>
    <n v="225"/>
    <n v="23"/>
    <n v="23"/>
    <n v="30"/>
    <n v="37"/>
    <n v="82"/>
    <n v="110"/>
    <n v="21"/>
    <n v="25"/>
    <n v="6"/>
    <n v="6"/>
    <n v="59"/>
    <n v="125"/>
    <n v="66"/>
    <n v="1"/>
    <n v="1"/>
    <n v="2"/>
    <n v="0"/>
    <n v="0"/>
    <n v="1"/>
    <n v="1"/>
    <n v="1645"/>
    <n v="1955"/>
    <n v="7"/>
    <n v="14"/>
    <n v="7"/>
    <n v="0"/>
    <m/>
    <n v="6"/>
    <n v="7"/>
    <n v="0"/>
    <n v="7"/>
    <m/>
  </r>
  <r>
    <n v="291011010"/>
    <n v="5"/>
    <n v="2009"/>
    <d v="2009-10-11T00:00:00"/>
    <s v="SUN"/>
    <s v="IND"/>
    <s v="TEN"/>
    <s v="INDvTEN"/>
    <x v="0"/>
    <n v="31"/>
    <n v="9"/>
    <n v="22"/>
    <s v="LP Field, Nashville, TN"/>
    <d v="2014-10-02T20:20:00"/>
    <s v="NBC"/>
    <n v="69143"/>
    <n v="4"/>
    <n v="0"/>
    <n v="0"/>
    <n v="4"/>
    <n v="23"/>
    <n v="12"/>
    <n v="8"/>
    <n v="5"/>
    <n v="14"/>
    <n v="14"/>
    <n v="1"/>
    <n v="0"/>
    <n v="1"/>
    <n v="1"/>
    <n v="367"/>
    <n v="245"/>
    <n v="309"/>
    <n v="155"/>
    <n v="36"/>
    <n v="19"/>
    <n v="44"/>
    <n v="35"/>
    <n v="58"/>
    <n v="90"/>
    <n v="23"/>
    <n v="21"/>
    <n v="7"/>
    <n v="9"/>
    <n v="48"/>
    <n v="137"/>
    <n v="89"/>
    <n v="2"/>
    <n v="2"/>
    <n v="4"/>
    <n v="1"/>
    <n v="1"/>
    <n v="1"/>
    <n v="1"/>
    <n v="2018"/>
    <n v="1582"/>
    <n v="7"/>
    <n v="14"/>
    <n v="7"/>
    <n v="3"/>
    <m/>
    <n v="6"/>
    <n v="3"/>
    <n v="0"/>
    <n v="0"/>
    <m/>
  </r>
  <r>
    <n v="291011012"/>
    <n v="5"/>
    <n v="2009"/>
    <d v="2009-10-11T00:00:00"/>
    <s v="SUN"/>
    <s v="DAL"/>
    <s v="KC"/>
    <s v="DALvKC"/>
    <x v="0"/>
    <n v="26"/>
    <n v="20"/>
    <n v="6"/>
    <s v="Arrowhead Stadium, Kansas City, MO"/>
    <d v="2014-10-02T13:00:00"/>
    <s v="FOX"/>
    <n v="71214"/>
    <n v="2"/>
    <n v="2"/>
    <n v="0"/>
    <n v="4"/>
    <n v="20"/>
    <n v="20"/>
    <n v="5"/>
    <n v="5"/>
    <n v="12"/>
    <n v="17"/>
    <n v="0"/>
    <n v="1"/>
    <n v="0"/>
    <n v="1"/>
    <n v="498"/>
    <n v="304"/>
    <n v="348"/>
    <n v="232"/>
    <n v="20"/>
    <n v="23"/>
    <n v="34"/>
    <n v="41"/>
    <n v="150"/>
    <n v="72"/>
    <n v="26"/>
    <n v="29"/>
    <n v="13"/>
    <n v="7"/>
    <n v="90"/>
    <n v="140"/>
    <n v="50"/>
    <n v="2"/>
    <n v="0"/>
    <n v="2"/>
    <n v="2"/>
    <n v="0"/>
    <n v="0"/>
    <n v="0"/>
    <n v="2422"/>
    <n v="2078"/>
    <n v="0"/>
    <n v="3"/>
    <n v="7"/>
    <n v="10"/>
    <n v="6"/>
    <n v="0"/>
    <n v="10"/>
    <n v="3"/>
    <n v="7"/>
    <n v="0"/>
  </r>
  <r>
    <n v="291011014"/>
    <n v="5"/>
    <n v="2009"/>
    <d v="2009-10-11T00:00:00"/>
    <s v="SUN"/>
    <s v="MIN"/>
    <s v="STL"/>
    <s v="MINvSTL"/>
    <x v="0"/>
    <n v="38"/>
    <n v="10"/>
    <n v="28"/>
    <s v="Edward Jones Dome, St. Louis, MO"/>
    <d v="2014-10-02T13:00:00"/>
    <s v="FOX"/>
    <n v="60166"/>
    <n v="4"/>
    <n v="0"/>
    <n v="0"/>
    <n v="4"/>
    <n v="21"/>
    <n v="27"/>
    <n v="7"/>
    <n v="5"/>
    <n v="11"/>
    <n v="12"/>
    <n v="0"/>
    <n v="1"/>
    <n v="0"/>
    <n v="2"/>
    <n v="377"/>
    <n v="400"/>
    <n v="288"/>
    <n v="278"/>
    <n v="21"/>
    <n v="27"/>
    <n v="27"/>
    <n v="38"/>
    <n v="89"/>
    <n v="122"/>
    <n v="24"/>
    <n v="30"/>
    <n v="5"/>
    <n v="7"/>
    <n v="44"/>
    <n v="126"/>
    <n v="82"/>
    <n v="1"/>
    <n v="4"/>
    <n v="5"/>
    <n v="0"/>
    <n v="3"/>
    <n v="1"/>
    <n v="1"/>
    <n v="1641"/>
    <n v="1959"/>
    <n v="14"/>
    <n v="3"/>
    <n v="7"/>
    <n v="14"/>
    <m/>
    <n v="0"/>
    <n v="3"/>
    <n v="0"/>
    <n v="7"/>
    <m/>
  </r>
  <r>
    <n v="291011019"/>
    <n v="5"/>
    <n v="2009"/>
    <d v="2009-10-11T00:00:00"/>
    <s v="SUN"/>
    <s v="OAK"/>
    <s v="NYG"/>
    <s v="NYGvOAK"/>
    <x v="0"/>
    <n v="7"/>
    <n v="44"/>
    <n v="37"/>
    <s v="Giants Stadium, East Rutherford, NJ"/>
    <d v="2014-10-02T13:00:00"/>
    <s v="CBS"/>
    <n v="79012"/>
    <n v="1"/>
    <n v="3"/>
    <n v="4"/>
    <n v="0"/>
    <n v="7"/>
    <n v="27"/>
    <n v="1"/>
    <n v="6"/>
    <n v="11"/>
    <n v="12"/>
    <n v="1"/>
    <n v="1"/>
    <n v="1"/>
    <n v="1"/>
    <n v="124"/>
    <n v="483"/>
    <n v="64"/>
    <n v="263"/>
    <n v="8"/>
    <n v="17"/>
    <n v="13"/>
    <n v="24"/>
    <n v="60"/>
    <n v="220"/>
    <n v="25"/>
    <n v="41"/>
    <n v="7"/>
    <n v="4"/>
    <n v="67"/>
    <n v="104"/>
    <n v="37"/>
    <n v="3"/>
    <n v="1"/>
    <n v="4"/>
    <n v="3"/>
    <n v="1"/>
    <n v="0"/>
    <n v="0"/>
    <n v="1436"/>
    <n v="2164"/>
    <n v="0"/>
    <n v="7"/>
    <n v="0"/>
    <n v="0"/>
    <m/>
    <n v="14"/>
    <n v="17"/>
    <n v="10"/>
    <n v="3"/>
    <m/>
  </r>
  <r>
    <n v="291011021"/>
    <n v="5"/>
    <n v="2009"/>
    <d v="2009-10-11T00:00:00"/>
    <s v="SUN"/>
    <s v="TB"/>
    <s v="PHI"/>
    <s v="PHIvTB"/>
    <x v="0"/>
    <n v="14"/>
    <n v="33"/>
    <n v="19"/>
    <s v="Lincoln Financial Field, Philadelphia, PA"/>
    <d v="2014-10-02T13:00:00"/>
    <s v="FOX"/>
    <n v="69144"/>
    <n v="0"/>
    <n v="4"/>
    <n v="2"/>
    <n v="1"/>
    <n v="22"/>
    <n v="16"/>
    <n v="9"/>
    <n v="4"/>
    <n v="18"/>
    <n v="10"/>
    <n v="1"/>
    <n v="0"/>
    <n v="3"/>
    <n v="0"/>
    <n v="303"/>
    <n v="325"/>
    <n v="218"/>
    <n v="249"/>
    <n v="26"/>
    <n v="17"/>
    <n v="50"/>
    <n v="24"/>
    <n v="85"/>
    <n v="76"/>
    <n v="22"/>
    <n v="21"/>
    <n v="4"/>
    <n v="10"/>
    <n v="30"/>
    <n v="141"/>
    <n v="111"/>
    <n v="3"/>
    <n v="0"/>
    <n v="3"/>
    <n v="0"/>
    <n v="0"/>
    <n v="3"/>
    <n v="0"/>
    <n v="2073"/>
    <n v="1527"/>
    <n v="0"/>
    <n v="7"/>
    <n v="0"/>
    <n v="7"/>
    <m/>
    <n v="7"/>
    <n v="14"/>
    <n v="7"/>
    <n v="5"/>
    <m/>
  </r>
  <r>
    <n v="291011022"/>
    <n v="5"/>
    <n v="2009"/>
    <d v="2009-10-11T00:00:00"/>
    <s v="SUN"/>
    <s v="HOU"/>
    <s v="ARI"/>
    <s v="ARIvHOU"/>
    <x v="0"/>
    <n v="21"/>
    <n v="28"/>
    <n v="7"/>
    <s v="U of Phoenix Stadium, Glendale, AZ"/>
    <d v="2014-10-02T16:15:00"/>
    <s v="CBS"/>
    <n v="61819"/>
    <n v="2"/>
    <n v="2"/>
    <n v="1"/>
    <n v="2"/>
    <n v="23"/>
    <n v="19"/>
    <n v="4"/>
    <n v="2"/>
    <n v="13"/>
    <n v="9"/>
    <n v="0"/>
    <n v="0"/>
    <n v="2"/>
    <n v="0"/>
    <n v="416"/>
    <n v="340"/>
    <n v="371"/>
    <n v="296"/>
    <n v="35"/>
    <n v="26"/>
    <n v="50"/>
    <n v="38"/>
    <n v="45"/>
    <n v="44"/>
    <n v="21"/>
    <n v="16"/>
    <n v="6"/>
    <n v="7"/>
    <n v="53"/>
    <n v="93"/>
    <n v="40"/>
    <n v="1"/>
    <n v="1"/>
    <n v="2"/>
    <n v="0"/>
    <n v="1"/>
    <n v="1"/>
    <n v="0"/>
    <n v="2005"/>
    <n v="1595"/>
    <n v="0"/>
    <n v="0"/>
    <n v="7"/>
    <n v="14"/>
    <m/>
    <n v="7"/>
    <n v="14"/>
    <n v="0"/>
    <n v="7"/>
    <m/>
  </r>
  <r>
    <n v="291011025"/>
    <n v="5"/>
    <n v="2009"/>
    <d v="2009-10-11T00:00:00"/>
    <s v="SUN"/>
    <s v="ATL"/>
    <s v="SF"/>
    <s v="ATLvSF"/>
    <x v="0"/>
    <n v="45"/>
    <n v="10"/>
    <n v="35"/>
    <s v="Candlestick Park, San Francisco, CA"/>
    <d v="2014-10-02T16:05:00"/>
    <s v="FOX"/>
    <n v="69732"/>
    <n v="2"/>
    <n v="1"/>
    <n v="3"/>
    <n v="1"/>
    <n v="28"/>
    <n v="13"/>
    <n v="8"/>
    <n v="4"/>
    <n v="14"/>
    <n v="14"/>
    <n v="0"/>
    <n v="1"/>
    <n v="0"/>
    <n v="2"/>
    <n v="477"/>
    <n v="279"/>
    <n v="329"/>
    <n v="179"/>
    <n v="22"/>
    <n v="15"/>
    <n v="32"/>
    <n v="38"/>
    <n v="148"/>
    <n v="100"/>
    <n v="40"/>
    <n v="17"/>
    <n v="8"/>
    <n v="8"/>
    <n v="90"/>
    <n v="182"/>
    <n v="92"/>
    <n v="2"/>
    <n v="3"/>
    <n v="5"/>
    <n v="1"/>
    <n v="2"/>
    <n v="1"/>
    <n v="1"/>
    <n v="2189"/>
    <n v="1411"/>
    <n v="14"/>
    <n v="21"/>
    <n v="3"/>
    <n v="7"/>
    <m/>
    <n v="7"/>
    <n v="3"/>
    <n v="0"/>
    <n v="0"/>
    <m/>
  </r>
  <r>
    <n v="291011026"/>
    <n v="5"/>
    <n v="2009"/>
    <d v="2009-10-11T00:00:00"/>
    <s v="SUN"/>
    <s v="JAX"/>
    <s v="SEA"/>
    <s v="JAXvSEA"/>
    <x v="0"/>
    <n v="0"/>
    <n v="41"/>
    <n v="41"/>
    <s v="CenturyLink Field, Seattle, WA"/>
    <d v="2014-10-02T16:15:00"/>
    <s v="CBS"/>
    <n v="67228"/>
    <n v="2"/>
    <n v="2"/>
    <n v="1"/>
    <n v="3"/>
    <n v="10"/>
    <n v="24"/>
    <n v="2"/>
    <n v="6"/>
    <n v="13"/>
    <n v="14"/>
    <n v="1"/>
    <n v="1"/>
    <n v="2"/>
    <n v="1"/>
    <n v="199"/>
    <n v="379"/>
    <n v="161"/>
    <n v="236"/>
    <n v="19"/>
    <n v="18"/>
    <n v="32"/>
    <n v="30"/>
    <n v="38"/>
    <n v="143"/>
    <n v="15"/>
    <n v="40"/>
    <n v="9"/>
    <n v="1"/>
    <n v="73"/>
    <n v="83"/>
    <n v="10"/>
    <n v="2"/>
    <n v="0"/>
    <n v="2"/>
    <n v="2"/>
    <n v="0"/>
    <n v="0"/>
    <n v="0"/>
    <n v="1516"/>
    <n v="2084"/>
    <n v="0"/>
    <n v="0"/>
    <n v="0"/>
    <n v="0"/>
    <m/>
    <n v="3"/>
    <n v="17"/>
    <n v="14"/>
    <n v="7"/>
    <m/>
  </r>
  <r>
    <n v="291011029"/>
    <n v="5"/>
    <n v="2009"/>
    <d v="2009-10-11T00:00:00"/>
    <s v="SUN"/>
    <s v="WSH"/>
    <s v="CAR"/>
    <s v="CARvWSH"/>
    <x v="0"/>
    <n v="17"/>
    <n v="20"/>
    <n v="3"/>
    <s v="Bank of America Stadium, Charlotte, NC"/>
    <d v="2014-10-02T13:00:00"/>
    <s v="FOX"/>
    <n v="73487"/>
    <n v="2"/>
    <n v="2"/>
    <n v="0"/>
    <n v="3"/>
    <n v="15"/>
    <n v="16"/>
    <n v="2"/>
    <n v="4"/>
    <n v="9"/>
    <n v="12"/>
    <n v="0"/>
    <n v="0"/>
    <n v="1"/>
    <n v="1"/>
    <n v="198"/>
    <n v="248"/>
    <n v="124"/>
    <n v="162"/>
    <n v="17"/>
    <n v="16"/>
    <n v="23"/>
    <n v="25"/>
    <n v="74"/>
    <n v="86"/>
    <n v="24"/>
    <n v="32"/>
    <n v="4"/>
    <n v="5"/>
    <n v="20"/>
    <n v="47"/>
    <n v="27"/>
    <n v="1"/>
    <n v="2"/>
    <n v="3"/>
    <n v="1"/>
    <n v="1"/>
    <n v="0"/>
    <n v="1"/>
    <n v="1723"/>
    <n v="1877"/>
    <n v="7"/>
    <n v="3"/>
    <n v="7"/>
    <n v="0"/>
    <m/>
    <n v="0"/>
    <n v="2"/>
    <n v="7"/>
    <n v="11"/>
    <m/>
  </r>
  <r>
    <n v="291011033"/>
    <n v="5"/>
    <n v="2009"/>
    <d v="2009-10-11T00:00:00"/>
    <s v="SUN"/>
    <s v="CIN"/>
    <s v="BAL"/>
    <s v="BALvCIN"/>
    <x v="0"/>
    <n v="17"/>
    <n v="14"/>
    <n v="3"/>
    <s v="M&amp;T Bank Stadium, Baltimore, MD"/>
    <d v="2014-10-02T13:00:00"/>
    <s v="CBS"/>
    <n v="71161"/>
    <n v="3"/>
    <n v="1"/>
    <n v="3"/>
    <n v="1"/>
    <n v="22"/>
    <n v="12"/>
    <n v="5"/>
    <n v="3"/>
    <n v="13"/>
    <n v="11"/>
    <n v="1"/>
    <n v="0"/>
    <n v="1"/>
    <n v="1"/>
    <n v="403"/>
    <n v="257"/>
    <n v="261"/>
    <n v="175"/>
    <n v="18"/>
    <n v="22"/>
    <n v="31"/>
    <n v="31"/>
    <n v="142"/>
    <n v="82"/>
    <n v="34"/>
    <n v="18"/>
    <n v="7"/>
    <n v="10"/>
    <n v="39"/>
    <n v="115"/>
    <n v="76"/>
    <n v="2"/>
    <n v="2"/>
    <n v="4"/>
    <n v="1"/>
    <n v="0"/>
    <n v="1"/>
    <n v="2"/>
    <n v="2059"/>
    <n v="1541"/>
    <n v="0"/>
    <n v="3"/>
    <n v="7"/>
    <n v="7"/>
    <m/>
    <n v="0"/>
    <n v="7"/>
    <n v="0"/>
    <n v="7"/>
    <m/>
  </r>
  <r>
    <n v="291012015"/>
    <n v="5"/>
    <n v="2009"/>
    <d v="2009-10-12T00:00:00"/>
    <s v="MON"/>
    <s v="NYJ"/>
    <s v="MIA"/>
    <s v="MIAvNYJ"/>
    <x v="1"/>
    <n v="27"/>
    <n v="31"/>
    <n v="4"/>
    <s v="Sun Life Stadium, Miami, FL"/>
    <d v="2014-10-02T20:30:00"/>
    <s v="ESPN"/>
    <n v="69767"/>
    <n v="3"/>
    <n v="1"/>
    <n v="1"/>
    <n v="3"/>
    <n v="20"/>
    <n v="23"/>
    <n v="4"/>
    <n v="9"/>
    <n v="11"/>
    <n v="14"/>
    <n v="2"/>
    <n v="0"/>
    <n v="2"/>
    <n v="0"/>
    <n v="309"/>
    <n v="413"/>
    <n v="171"/>
    <n v="262"/>
    <n v="12"/>
    <n v="21"/>
    <n v="24"/>
    <n v="28"/>
    <n v="138"/>
    <n v="151"/>
    <n v="30"/>
    <n v="36"/>
    <n v="6"/>
    <n v="8"/>
    <n v="56"/>
    <n v="168"/>
    <n v="112"/>
    <n v="0"/>
    <n v="0"/>
    <n v="0"/>
    <n v="0"/>
    <n v="0"/>
    <n v="0"/>
    <n v="0"/>
    <n v="1585"/>
    <n v="2015"/>
    <n v="7"/>
    <n v="6"/>
    <n v="0"/>
    <n v="14"/>
    <m/>
    <n v="10"/>
    <n v="0"/>
    <n v="0"/>
    <n v="21"/>
    <m/>
  </r>
  <r>
    <n v="291018001"/>
    <n v="6"/>
    <n v="2009"/>
    <d v="2009-10-18T00:00:00"/>
    <s v="SUN"/>
    <s v="CHI"/>
    <s v="ATL"/>
    <s v="ATLvCHI"/>
    <x v="0"/>
    <n v="14"/>
    <n v="21"/>
    <n v="7"/>
    <s v="Georgia Dome, Atlanta, GA"/>
    <d v="2014-10-02T20:20:00"/>
    <s v="NBC"/>
    <n v="68082"/>
    <n v="3"/>
    <n v="1"/>
    <n v="3"/>
    <n v="1"/>
    <n v="21"/>
    <n v="16"/>
    <n v="9"/>
    <n v="5"/>
    <n v="16"/>
    <n v="12"/>
    <n v="0"/>
    <n v="0"/>
    <n v="1"/>
    <n v="0"/>
    <n v="373"/>
    <n v="253"/>
    <n v="290"/>
    <n v="185"/>
    <n v="27"/>
    <n v="19"/>
    <n v="43"/>
    <n v="33"/>
    <n v="83"/>
    <n v="68"/>
    <n v="23"/>
    <n v="23"/>
    <n v="9"/>
    <n v="6"/>
    <n v="65"/>
    <n v="135"/>
    <n v="70"/>
    <n v="3"/>
    <n v="2"/>
    <n v="5"/>
    <n v="1"/>
    <n v="0"/>
    <n v="2"/>
    <n v="2"/>
    <n v="2034"/>
    <n v="1566"/>
    <n v="0"/>
    <n v="7"/>
    <n v="0"/>
    <n v="7"/>
    <m/>
    <n v="0"/>
    <n v="14"/>
    <n v="0"/>
    <n v="7"/>
    <m/>
  </r>
  <r>
    <n v="291018004"/>
    <n v="6"/>
    <n v="2009"/>
    <d v="2009-10-18T00:00:00"/>
    <s v="SUN"/>
    <s v="HOU"/>
    <s v="CIN"/>
    <s v="CINvHOU"/>
    <x v="0"/>
    <n v="28"/>
    <n v="17"/>
    <n v="11"/>
    <s v="Paul Brown Stadium, Cincinnati, OH"/>
    <d v="2014-10-02T13:00:00"/>
    <s v="CBS"/>
    <n v="64019"/>
    <n v="2"/>
    <n v="3"/>
    <n v="4"/>
    <n v="1"/>
    <n v="26"/>
    <n v="14"/>
    <n v="7"/>
    <n v="5"/>
    <n v="14"/>
    <n v="12"/>
    <n v="1"/>
    <n v="0"/>
    <n v="1"/>
    <n v="0"/>
    <n v="472"/>
    <n v="296"/>
    <n v="385"/>
    <n v="250"/>
    <n v="28"/>
    <n v="23"/>
    <n v="40"/>
    <n v="35"/>
    <n v="87"/>
    <n v="46"/>
    <n v="31"/>
    <n v="17"/>
    <n v="7"/>
    <n v="4"/>
    <n v="60"/>
    <n v="105"/>
    <n v="45"/>
    <n v="2"/>
    <n v="3"/>
    <n v="5"/>
    <n v="1"/>
    <n v="2"/>
    <n v="1"/>
    <n v="1"/>
    <n v="2175"/>
    <n v="1425"/>
    <n v="7"/>
    <n v="7"/>
    <n v="14"/>
    <n v="0"/>
    <m/>
    <n v="0"/>
    <n v="17"/>
    <n v="0"/>
    <n v="0"/>
    <m/>
  </r>
  <r>
    <n v="291018009"/>
    <n v="6"/>
    <n v="2009"/>
    <d v="2009-10-18T00:00:00"/>
    <s v="SUN"/>
    <s v="DET"/>
    <s v="GB"/>
    <s v="DETvGB"/>
    <x v="0"/>
    <n v="0"/>
    <n v="26"/>
    <n v="26"/>
    <s v="Lambeau Field, Green Bay, WI"/>
    <d v="2014-10-02T13:00:00"/>
    <s v="FOX"/>
    <n v="70801"/>
    <n v="1"/>
    <n v="4"/>
    <n v="2"/>
    <n v="2"/>
    <n v="10"/>
    <n v="23"/>
    <n v="0"/>
    <n v="6"/>
    <n v="10"/>
    <n v="12"/>
    <n v="0"/>
    <n v="0"/>
    <n v="2"/>
    <n v="0"/>
    <n v="149"/>
    <n v="435"/>
    <n v="71"/>
    <n v="328"/>
    <n v="11"/>
    <n v="29"/>
    <n v="25"/>
    <n v="37"/>
    <n v="78"/>
    <n v="107"/>
    <n v="18"/>
    <n v="30"/>
    <n v="6"/>
    <n v="13"/>
    <n v="40"/>
    <n v="170"/>
    <n v="130"/>
    <n v="3"/>
    <n v="2"/>
    <n v="5"/>
    <n v="0"/>
    <n v="1"/>
    <n v="3"/>
    <n v="1"/>
    <n v="1152"/>
    <n v="2448"/>
    <n v="0"/>
    <n v="0"/>
    <n v="0"/>
    <n v="0"/>
    <m/>
    <n v="14"/>
    <n v="9"/>
    <n v="3"/>
    <n v="0"/>
    <m/>
  </r>
  <r>
    <n v="291018013"/>
    <n v="6"/>
    <n v="2009"/>
    <d v="2009-10-18T00:00:00"/>
    <s v="SUN"/>
    <s v="PHI"/>
    <s v="OAK"/>
    <s v="OAKvPHI"/>
    <x v="0"/>
    <n v="9"/>
    <n v="13"/>
    <n v="4"/>
    <s v="Oakland-Alameda County Coliseum, Oakland, CA"/>
    <d v="2014-10-02T16:05:00"/>
    <s v="FOX"/>
    <n v="49642"/>
    <n v="3"/>
    <n v="1"/>
    <n v="1"/>
    <n v="4"/>
    <n v="14"/>
    <n v="18"/>
    <n v="2"/>
    <n v="4"/>
    <n v="16"/>
    <n v="14"/>
    <n v="1"/>
    <n v="0"/>
    <n v="2"/>
    <n v="1"/>
    <n v="283"/>
    <n v="325"/>
    <n v="216"/>
    <n v="209"/>
    <n v="22"/>
    <n v="17"/>
    <n v="46"/>
    <n v="28"/>
    <n v="67"/>
    <n v="116"/>
    <n v="14"/>
    <n v="35"/>
    <n v="4"/>
    <n v="3"/>
    <n v="38"/>
    <n v="61"/>
    <n v="23"/>
    <n v="0"/>
    <n v="2"/>
    <n v="2"/>
    <n v="0"/>
    <n v="0"/>
    <n v="0"/>
    <n v="2"/>
    <n v="1618"/>
    <n v="1982"/>
    <n v="3"/>
    <n v="3"/>
    <n v="0"/>
    <n v="3"/>
    <m/>
    <n v="7"/>
    <n v="3"/>
    <n v="0"/>
    <n v="3"/>
    <m/>
  </r>
  <r>
    <n v="291018016"/>
    <n v="6"/>
    <n v="2009"/>
    <d v="2009-10-18T00:00:00"/>
    <s v="SUN"/>
    <s v="BAL"/>
    <s v="MIN"/>
    <s v="BALvMIN"/>
    <x v="0"/>
    <n v="31"/>
    <n v="33"/>
    <n v="2"/>
    <s v="Mall of America Field, Minneapolis, MN"/>
    <d v="2014-10-02T13:00:00"/>
    <s v="CBS"/>
    <n v="63689"/>
    <n v="3"/>
    <n v="2"/>
    <n v="5"/>
    <n v="0"/>
    <n v="20"/>
    <n v="19"/>
    <n v="5"/>
    <n v="5"/>
    <n v="13"/>
    <n v="14"/>
    <n v="0"/>
    <n v="0"/>
    <n v="0"/>
    <n v="0"/>
    <n v="448"/>
    <n v="426"/>
    <n v="367"/>
    <n v="259"/>
    <n v="28"/>
    <n v="21"/>
    <n v="43"/>
    <n v="29"/>
    <n v="81"/>
    <n v="167"/>
    <n v="18"/>
    <n v="31"/>
    <n v="6"/>
    <n v="3"/>
    <n v="74"/>
    <n v="89"/>
    <n v="15"/>
    <n v="0"/>
    <n v="0"/>
    <n v="0"/>
    <n v="0"/>
    <n v="0"/>
    <n v="0"/>
    <n v="0"/>
    <n v="1517"/>
    <n v="2083"/>
    <n v="0"/>
    <n v="3"/>
    <n v="7"/>
    <n v="21"/>
    <m/>
    <n v="14"/>
    <n v="0"/>
    <n v="6"/>
    <n v="13"/>
    <m/>
  </r>
  <r>
    <n v="291018017"/>
    <n v="6"/>
    <n v="2009"/>
    <d v="2009-10-18T00:00:00"/>
    <s v="SUN"/>
    <s v="TEN"/>
    <s v="NE"/>
    <s v="NEvTEN"/>
    <x v="0"/>
    <n v="0"/>
    <n v="59"/>
    <n v="59"/>
    <s v="Gillette Stadium, Foxboro, MA"/>
    <d v="2014-10-02T16:15:00"/>
    <s v="CBS"/>
    <n v="68756"/>
    <n v="0"/>
    <n v="5"/>
    <n v="3"/>
    <n v="2"/>
    <n v="9"/>
    <n v="32"/>
    <n v="2"/>
    <n v="5"/>
    <n v="10"/>
    <n v="11"/>
    <n v="0"/>
    <n v="1"/>
    <n v="2"/>
    <n v="3"/>
    <n v="186"/>
    <n v="619"/>
    <n v="-7"/>
    <n v="426"/>
    <n v="2"/>
    <n v="38"/>
    <n v="14"/>
    <n v="45"/>
    <n v="193"/>
    <n v="193"/>
    <n v="36"/>
    <n v="30"/>
    <n v="6"/>
    <n v="6"/>
    <n v="55"/>
    <n v="95"/>
    <n v="40"/>
    <n v="5"/>
    <n v="0"/>
    <n v="5"/>
    <n v="3"/>
    <n v="0"/>
    <n v="2"/>
    <n v="0"/>
    <n v="1260"/>
    <n v="2340"/>
    <n v="0"/>
    <n v="0"/>
    <n v="0"/>
    <n v="0"/>
    <m/>
    <n v="10"/>
    <n v="35"/>
    <n v="14"/>
    <n v="0"/>
    <m/>
  </r>
  <r>
    <n v="291018018"/>
    <n v="6"/>
    <n v="2009"/>
    <d v="2009-10-18T00:00:00"/>
    <s v="SUN"/>
    <s v="NYG"/>
    <s v="NO"/>
    <s v="NOvNYG"/>
    <x v="0"/>
    <n v="27"/>
    <n v="48"/>
    <n v="21"/>
    <s v="Mercedes-Benz Superdome, New Orleans, LA"/>
    <d v="2014-10-02T13:00:00"/>
    <s v="FOX"/>
    <n v="70011"/>
    <n v="5"/>
    <n v="0"/>
    <n v="4"/>
    <n v="0"/>
    <n v="17"/>
    <n v="28"/>
    <n v="3"/>
    <n v="7"/>
    <n v="10"/>
    <n v="13"/>
    <n v="1"/>
    <n v="1"/>
    <n v="1"/>
    <n v="2"/>
    <n v="325"/>
    <n v="493"/>
    <n v="241"/>
    <n v="369"/>
    <n v="18"/>
    <n v="23"/>
    <n v="36"/>
    <n v="30"/>
    <n v="84"/>
    <n v="124"/>
    <n v="19"/>
    <n v="40"/>
    <n v="9"/>
    <n v="6"/>
    <n v="110"/>
    <n v="165"/>
    <n v="55"/>
    <n v="2"/>
    <n v="0"/>
    <n v="2"/>
    <n v="1"/>
    <n v="0"/>
    <n v="1"/>
    <n v="0"/>
    <n v="1433"/>
    <n v="2167"/>
    <n v="3"/>
    <n v="14"/>
    <n v="0"/>
    <n v="10"/>
    <m/>
    <n v="14"/>
    <n v="20"/>
    <n v="7"/>
    <n v="7"/>
    <m/>
  </r>
  <r>
    <n v="291018020"/>
    <n v="6"/>
    <n v="2009"/>
    <d v="2009-10-18T00:00:00"/>
    <s v="SUN"/>
    <s v="BUF"/>
    <s v="NYJ"/>
    <s v="BUFvNYJ"/>
    <x v="0"/>
    <n v="16"/>
    <n v="13"/>
    <n v="3"/>
    <s v="Giants Stadium, East Rutherford, NJ"/>
    <d v="2014-10-02T16:15:00"/>
    <s v="CBS"/>
    <n v="76048"/>
    <n v="1"/>
    <n v="4"/>
    <n v="3"/>
    <n v="2"/>
    <n v="20"/>
    <n v="15"/>
    <n v="5"/>
    <n v="3"/>
    <n v="16"/>
    <n v="15"/>
    <n v="0"/>
    <n v="1"/>
    <n v="0"/>
    <n v="3"/>
    <n v="296"/>
    <n v="414"/>
    <n v="154"/>
    <n v="96"/>
    <n v="15"/>
    <n v="10"/>
    <n v="30"/>
    <n v="30"/>
    <n v="142"/>
    <n v="318"/>
    <n v="42"/>
    <n v="40"/>
    <n v="8"/>
    <n v="14"/>
    <n v="64"/>
    <n v="160"/>
    <n v="96"/>
    <n v="2"/>
    <n v="6"/>
    <n v="8"/>
    <n v="1"/>
    <n v="0"/>
    <n v="1"/>
    <n v="6"/>
    <n v="2343"/>
    <n v="1993"/>
    <n v="3"/>
    <n v="0"/>
    <n v="10"/>
    <n v="0"/>
    <n v="3"/>
    <n v="3"/>
    <n v="10"/>
    <n v="0"/>
    <n v="0"/>
    <n v="0"/>
  </r>
  <r>
    <n v="291018023"/>
    <n v="6"/>
    <n v="2009"/>
    <d v="2009-10-18T00:00:00"/>
    <s v="SUN"/>
    <s v="CLE"/>
    <s v="PIT"/>
    <s v="CLEvPIT"/>
    <x v="0"/>
    <n v="14"/>
    <n v="27"/>
    <n v="13"/>
    <s v="Heinz Field, Pittsburgh, PA"/>
    <d v="2014-10-02T13:00:00"/>
    <s v="CBS"/>
    <n v="64398"/>
    <n v="1"/>
    <n v="4"/>
    <n v="3"/>
    <n v="2"/>
    <n v="12"/>
    <n v="28"/>
    <n v="5"/>
    <n v="4"/>
    <n v="13"/>
    <n v="11"/>
    <n v="0"/>
    <n v="1"/>
    <n v="0"/>
    <n v="1"/>
    <n v="197"/>
    <n v="543"/>
    <n v="106"/>
    <n v="403"/>
    <n v="9"/>
    <n v="23"/>
    <n v="26"/>
    <n v="35"/>
    <n v="91"/>
    <n v="140"/>
    <n v="23"/>
    <n v="36"/>
    <n v="4"/>
    <n v="4"/>
    <n v="45"/>
    <n v="75"/>
    <n v="30"/>
    <n v="4"/>
    <n v="4"/>
    <n v="8"/>
    <n v="2"/>
    <n v="3"/>
    <n v="2"/>
    <n v="1"/>
    <n v="1394"/>
    <n v="2206"/>
    <n v="0"/>
    <n v="7"/>
    <n v="7"/>
    <n v="0"/>
    <m/>
    <n v="0"/>
    <n v="17"/>
    <n v="7"/>
    <n v="3"/>
    <m/>
  </r>
  <r>
    <n v="291018026"/>
    <n v="6"/>
    <n v="2009"/>
    <d v="2009-10-18T00:00:00"/>
    <s v="SUN"/>
    <s v="ARI"/>
    <s v="SEA"/>
    <s v="ARIvSEA"/>
    <x v="0"/>
    <n v="27"/>
    <n v="3"/>
    <n v="24"/>
    <s v="CenturyLink Field, Seattle, WA"/>
    <d v="2014-10-02T16:05:00"/>
    <s v="FOX"/>
    <n v="67588"/>
    <n v="2"/>
    <n v="2"/>
    <n v="2"/>
    <n v="3"/>
    <n v="21"/>
    <n v="7"/>
    <n v="8"/>
    <n v="0"/>
    <n v="16"/>
    <n v="11"/>
    <n v="0"/>
    <n v="1"/>
    <n v="0"/>
    <n v="1"/>
    <n v="344"/>
    <n v="128"/>
    <n v="282"/>
    <n v="114"/>
    <n v="34"/>
    <n v="11"/>
    <n v="43"/>
    <n v="30"/>
    <n v="62"/>
    <n v="14"/>
    <n v="26"/>
    <n v="11"/>
    <n v="7"/>
    <n v="6"/>
    <n v="76"/>
    <n v="132"/>
    <n v="56"/>
    <n v="2"/>
    <n v="2"/>
    <n v="4"/>
    <n v="1"/>
    <n v="1"/>
    <n v="1"/>
    <n v="1"/>
    <n v="2570"/>
    <n v="1030"/>
    <n v="14"/>
    <n v="3"/>
    <n v="7"/>
    <n v="3"/>
    <m/>
    <n v="0"/>
    <n v="3"/>
    <n v="0"/>
    <n v="0"/>
    <m/>
  </r>
  <r>
    <n v="291018027"/>
    <n v="6"/>
    <n v="2009"/>
    <d v="2009-10-18T00:00:00"/>
    <s v="SUN"/>
    <s v="CAR"/>
    <s v="TB"/>
    <s v="CARvTB"/>
    <x v="0"/>
    <n v="28"/>
    <n v="21"/>
    <n v="7"/>
    <s v="Raymond James Stadium, Tampa, FL"/>
    <d v="2014-10-02T13:00:00"/>
    <s v="FOX"/>
    <n v="62422"/>
    <n v="1"/>
    <n v="3"/>
    <n v="0"/>
    <n v="5"/>
    <n v="22"/>
    <n v="12"/>
    <n v="8"/>
    <n v="6"/>
    <n v="14"/>
    <n v="11"/>
    <n v="1"/>
    <n v="0"/>
    <n v="1"/>
    <n v="0"/>
    <n v="322"/>
    <n v="245"/>
    <n v="55"/>
    <n v="121"/>
    <n v="9"/>
    <n v="11"/>
    <n v="17"/>
    <n v="17"/>
    <n v="267"/>
    <n v="124"/>
    <n v="48"/>
    <n v="25"/>
    <n v="3"/>
    <n v="5"/>
    <n v="30"/>
    <n v="70"/>
    <n v="40"/>
    <n v="3"/>
    <n v="2"/>
    <n v="5"/>
    <n v="1"/>
    <n v="1"/>
    <n v="2"/>
    <n v="1"/>
    <n v="1941"/>
    <n v="1659"/>
    <n v="0"/>
    <n v="7"/>
    <n v="14"/>
    <n v="7"/>
    <m/>
    <n v="7"/>
    <n v="0"/>
    <n v="7"/>
    <n v="7"/>
    <m/>
  </r>
  <r>
    <n v="291018028"/>
    <n v="6"/>
    <n v="2009"/>
    <d v="2009-10-18T00:00:00"/>
    <s v="SUN"/>
    <s v="KC"/>
    <s v="WSH"/>
    <s v="KCvWSH"/>
    <x v="0"/>
    <n v="14"/>
    <n v="6"/>
    <n v="8"/>
    <s v="FedEx Field, Landover, MD"/>
    <d v="2014-10-02T13:00:00"/>
    <s v="CBS"/>
    <n v="79572"/>
    <n v="0"/>
    <n v="5"/>
    <n v="2"/>
    <n v="3"/>
    <n v="16"/>
    <n v="7"/>
    <n v="4"/>
    <n v="2"/>
    <n v="17"/>
    <n v="14"/>
    <n v="1"/>
    <n v="0"/>
    <n v="2"/>
    <n v="1"/>
    <n v="268"/>
    <n v="265"/>
    <n v="158"/>
    <n v="147"/>
    <n v="16"/>
    <n v="15"/>
    <n v="31"/>
    <n v="30"/>
    <n v="110"/>
    <n v="118"/>
    <n v="36"/>
    <n v="20"/>
    <n v="4"/>
    <n v="7"/>
    <n v="30"/>
    <n v="93"/>
    <n v="63"/>
    <n v="0"/>
    <n v="2"/>
    <n v="2"/>
    <n v="0"/>
    <n v="1"/>
    <n v="0"/>
    <n v="1"/>
    <n v="2230"/>
    <n v="1370"/>
    <n v="0"/>
    <n v="3"/>
    <n v="3"/>
    <n v="8"/>
    <m/>
    <n v="0"/>
    <n v="0"/>
    <n v="6"/>
    <n v="0"/>
    <m/>
  </r>
  <r>
    <n v="291018030"/>
    <n v="6"/>
    <n v="2009"/>
    <d v="2009-10-18T00:00:00"/>
    <s v="SUN"/>
    <s v="STL"/>
    <s v="JAX"/>
    <s v="JAXvSTL"/>
    <x v="0"/>
    <n v="20"/>
    <n v="23"/>
    <n v="3"/>
    <s v="EverBank Field, Jacksonville, FL"/>
    <d v="2014-10-02T13:00:00"/>
    <s v="FOX"/>
    <n v="42088"/>
    <n v="0"/>
    <n v="5"/>
    <n v="2"/>
    <n v="3"/>
    <n v="13"/>
    <n v="33"/>
    <n v="4"/>
    <n v="11"/>
    <n v="12"/>
    <n v="16"/>
    <n v="0"/>
    <n v="0"/>
    <n v="0"/>
    <n v="0"/>
    <n v="262"/>
    <n v="492"/>
    <n v="207"/>
    <n v="326"/>
    <n v="22"/>
    <n v="30"/>
    <n v="34"/>
    <n v="43"/>
    <n v="55"/>
    <n v="166"/>
    <n v="18"/>
    <n v="38"/>
    <n v="6"/>
    <n v="3"/>
    <n v="52"/>
    <n v="67"/>
    <n v="15"/>
    <n v="1"/>
    <n v="3"/>
    <n v="4"/>
    <n v="0"/>
    <n v="1"/>
    <n v="1"/>
    <n v="2"/>
    <n v="1488"/>
    <n v="2532"/>
    <n v="7"/>
    <n v="3"/>
    <n v="0"/>
    <n v="10"/>
    <n v="0"/>
    <n v="6"/>
    <n v="0"/>
    <n v="0"/>
    <n v="14"/>
    <n v="3"/>
  </r>
  <r>
    <n v="291019024"/>
    <n v="6"/>
    <n v="2009"/>
    <d v="2009-10-19T00:00:00"/>
    <s v="MON"/>
    <s v="DEN"/>
    <s v="SD"/>
    <s v="DENvSD"/>
    <x v="0"/>
    <n v="34"/>
    <n v="23"/>
    <n v="11"/>
    <s v="Qualcomm Stadium, San Diego, CA"/>
    <d v="2014-10-02T20:30:00"/>
    <s v="ESPN"/>
    <n v="68615"/>
    <n v="5"/>
    <n v="0"/>
    <n v="2"/>
    <n v="2"/>
    <n v="19"/>
    <n v="20"/>
    <n v="9"/>
    <n v="2"/>
    <n v="16"/>
    <n v="11"/>
    <n v="0"/>
    <n v="0"/>
    <n v="0"/>
    <n v="1"/>
    <n v="328"/>
    <n v="311"/>
    <n v="227"/>
    <n v="238"/>
    <n v="20"/>
    <n v="20"/>
    <n v="29"/>
    <n v="33"/>
    <n v="101"/>
    <n v="73"/>
    <n v="33"/>
    <n v="21"/>
    <n v="4"/>
    <n v="4"/>
    <n v="48"/>
    <n v="92"/>
    <n v="44"/>
    <n v="0"/>
    <n v="1"/>
    <n v="1"/>
    <n v="0"/>
    <n v="1"/>
    <n v="0"/>
    <n v="0"/>
    <n v="1843"/>
    <n v="1757"/>
    <n v="7"/>
    <n v="10"/>
    <n v="7"/>
    <n v="10"/>
    <m/>
    <n v="10"/>
    <n v="10"/>
    <n v="3"/>
    <n v="0"/>
    <m/>
  </r>
  <r>
    <n v="291025004"/>
    <n v="7"/>
    <n v="2009"/>
    <d v="2009-10-25T00:00:00"/>
    <s v="SUN"/>
    <s v="CHI"/>
    <s v="CIN"/>
    <s v="CHIvCIN"/>
    <x v="0"/>
    <n v="10"/>
    <n v="45"/>
    <n v="35"/>
    <s v="Paul Brown Stadium, Cincinnati, OH"/>
    <d v="2014-10-02T16:15:00"/>
    <s v="FOX"/>
    <n v="64900"/>
    <n v="3"/>
    <n v="2"/>
    <n v="4"/>
    <n v="2"/>
    <n v="15"/>
    <n v="30"/>
    <n v="5"/>
    <n v="8"/>
    <n v="10"/>
    <n v="12"/>
    <n v="1"/>
    <n v="0"/>
    <n v="2"/>
    <n v="1"/>
    <n v="279"/>
    <n v="448"/>
    <n v="244"/>
    <n v="233"/>
    <n v="27"/>
    <n v="20"/>
    <n v="39"/>
    <n v="24"/>
    <n v="35"/>
    <n v="215"/>
    <n v="12"/>
    <n v="45"/>
    <n v="6"/>
    <n v="3"/>
    <n v="44"/>
    <n v="64"/>
    <n v="20"/>
    <n v="4"/>
    <n v="0"/>
    <n v="4"/>
    <n v="1"/>
    <n v="0"/>
    <n v="3"/>
    <n v="0"/>
    <n v="1418"/>
    <n v="2182"/>
    <n v="0"/>
    <n v="3"/>
    <n v="0"/>
    <n v="7"/>
    <m/>
    <n v="14"/>
    <n v="17"/>
    <n v="7"/>
    <n v="7"/>
    <m/>
  </r>
  <r>
    <n v="291025005"/>
    <n v="7"/>
    <n v="2009"/>
    <d v="2009-10-25T00:00:00"/>
    <s v="SUN"/>
    <s v="GB"/>
    <s v="CLE"/>
    <s v="CLEvGB"/>
    <x v="0"/>
    <n v="31"/>
    <n v="3"/>
    <n v="28"/>
    <s v="Cleveland Browns Stadium, Cleveland, OH"/>
    <d v="2014-10-02T13:00:00"/>
    <s v="FOX"/>
    <n v="69797"/>
    <n v="3"/>
    <n v="2"/>
    <n v="1"/>
    <n v="5"/>
    <n v="25"/>
    <n v="12"/>
    <n v="6"/>
    <n v="2"/>
    <n v="11"/>
    <n v="12"/>
    <n v="0"/>
    <n v="0"/>
    <n v="1"/>
    <n v="1"/>
    <n v="460"/>
    <n v="139"/>
    <n v="258"/>
    <n v="81"/>
    <n v="16"/>
    <n v="12"/>
    <n v="22"/>
    <n v="29"/>
    <n v="202"/>
    <n v="58"/>
    <n v="41"/>
    <n v="21"/>
    <n v="8"/>
    <n v="5"/>
    <n v="70"/>
    <n v="110"/>
    <n v="40"/>
    <n v="0"/>
    <n v="2"/>
    <n v="2"/>
    <n v="0"/>
    <n v="1"/>
    <n v="0"/>
    <n v="1"/>
    <n v="2154"/>
    <n v="1446"/>
    <n v="0"/>
    <n v="21"/>
    <n v="3"/>
    <n v="7"/>
    <m/>
    <n v="0"/>
    <n v="3"/>
    <n v="0"/>
    <n v="0"/>
    <m/>
  </r>
  <r>
    <n v="291025006"/>
    <n v="7"/>
    <n v="2009"/>
    <d v="2009-10-25T00:00:00"/>
    <s v="SUN"/>
    <s v="ATL"/>
    <s v="DAL"/>
    <s v="ATLvDAL"/>
    <x v="0"/>
    <n v="21"/>
    <n v="37"/>
    <n v="16"/>
    <s v="Cowboys Stadium, Arlington, TX"/>
    <d v="2014-10-02T16:15:00"/>
    <s v="FOX"/>
    <n v="81521"/>
    <n v="4"/>
    <n v="1"/>
    <n v="3"/>
    <n v="2"/>
    <n v="21"/>
    <n v="18"/>
    <n v="6"/>
    <n v="6"/>
    <n v="12"/>
    <n v="13"/>
    <n v="1"/>
    <n v="0"/>
    <n v="1"/>
    <n v="0"/>
    <n v="298"/>
    <n v="414"/>
    <n v="174"/>
    <n v="299"/>
    <n v="19"/>
    <n v="21"/>
    <n v="35"/>
    <n v="29"/>
    <n v="124"/>
    <n v="115"/>
    <n v="26"/>
    <n v="28"/>
    <n v="3"/>
    <n v="8"/>
    <n v="30"/>
    <n v="80"/>
    <n v="50"/>
    <n v="3"/>
    <n v="1"/>
    <n v="4"/>
    <n v="1"/>
    <n v="1"/>
    <n v="2"/>
    <n v="0"/>
    <n v="1868"/>
    <n v="1732"/>
    <n v="7"/>
    <n v="0"/>
    <n v="7"/>
    <n v="7"/>
    <m/>
    <n v="0"/>
    <n v="17"/>
    <n v="7"/>
    <n v="13"/>
    <m/>
  </r>
  <r>
    <n v="291025012"/>
    <n v="7"/>
    <n v="2009"/>
    <d v="2009-10-25T00:00:00"/>
    <s v="SUN"/>
    <s v="SD"/>
    <s v="KC"/>
    <s v="KCvSD"/>
    <x v="0"/>
    <n v="37"/>
    <n v="7"/>
    <n v="30"/>
    <s v="Arrowhead Stadium, Kansas City, MO"/>
    <d v="2014-10-02T13:00:00"/>
    <s v="CBS"/>
    <n v="69337"/>
    <n v="2"/>
    <n v="3"/>
    <n v="1"/>
    <n v="5"/>
    <n v="17"/>
    <n v="10"/>
    <n v="8"/>
    <n v="3"/>
    <n v="17"/>
    <n v="15"/>
    <n v="0"/>
    <n v="1"/>
    <n v="1"/>
    <n v="3"/>
    <n v="403"/>
    <n v="203"/>
    <n v="268"/>
    <n v="82"/>
    <n v="18"/>
    <n v="11"/>
    <n v="30"/>
    <n v="26"/>
    <n v="135"/>
    <n v="121"/>
    <n v="36"/>
    <n v="31"/>
    <n v="9"/>
    <n v="7"/>
    <n v="59"/>
    <n v="100"/>
    <n v="41"/>
    <n v="0"/>
    <n v="3"/>
    <n v="3"/>
    <n v="0"/>
    <n v="0"/>
    <n v="0"/>
    <n v="3"/>
    <n v="1965"/>
    <n v="1635"/>
    <n v="14"/>
    <n v="6"/>
    <n v="7"/>
    <n v="10"/>
    <m/>
    <n v="0"/>
    <n v="0"/>
    <n v="7"/>
    <n v="0"/>
    <m/>
  </r>
  <r>
    <n v="291025013"/>
    <n v="7"/>
    <n v="2009"/>
    <d v="2009-10-25T00:00:00"/>
    <s v="SUN"/>
    <s v="NYJ"/>
    <s v="OAK"/>
    <s v="NYJvOAK"/>
    <x v="0"/>
    <n v="38"/>
    <n v="0"/>
    <n v="38"/>
    <s v="Oakland-Alameda County Coliseum, Oakland, CA"/>
    <d v="2014-10-02T16:05:00"/>
    <s v="CBS"/>
    <n v="39354"/>
    <n v="3"/>
    <n v="3"/>
    <n v="2"/>
    <n v="4"/>
    <n v="26"/>
    <n v="13"/>
    <n v="9"/>
    <n v="5"/>
    <n v="15"/>
    <n v="12"/>
    <n v="2"/>
    <n v="0"/>
    <n v="2"/>
    <n v="1"/>
    <n v="447"/>
    <n v="263"/>
    <n v="131"/>
    <n v="144"/>
    <n v="9"/>
    <n v="16"/>
    <n v="15"/>
    <n v="30"/>
    <n v="316"/>
    <n v="119"/>
    <n v="54"/>
    <n v="19"/>
    <n v="2"/>
    <n v="3"/>
    <n v="8"/>
    <n v="32"/>
    <n v="24"/>
    <n v="0"/>
    <n v="4"/>
    <n v="4"/>
    <n v="0"/>
    <n v="2"/>
    <n v="0"/>
    <n v="2"/>
    <n v="2157"/>
    <n v="1443"/>
    <n v="14"/>
    <n v="10"/>
    <n v="7"/>
    <n v="7"/>
    <m/>
    <n v="0"/>
    <n v="0"/>
    <n v="0"/>
    <n v="0"/>
    <m/>
  </r>
  <r>
    <n v="291025014"/>
    <n v="7"/>
    <n v="2009"/>
    <d v="2009-10-25T00:00:00"/>
    <s v="SUN"/>
    <s v="IND"/>
    <s v="STL"/>
    <s v="INDvSTL"/>
    <x v="0"/>
    <n v="42"/>
    <n v="6"/>
    <n v="36"/>
    <s v="Edward Jones Dome, St. Louis, MO"/>
    <d v="2014-10-02T13:00:00"/>
    <s v="CBS"/>
    <n v="60108"/>
    <n v="5"/>
    <n v="0"/>
    <n v="0"/>
    <n v="6"/>
    <n v="24"/>
    <n v="14"/>
    <n v="8"/>
    <n v="4"/>
    <n v="12"/>
    <n v="13"/>
    <n v="0"/>
    <n v="0"/>
    <n v="0"/>
    <n v="2"/>
    <n v="391"/>
    <n v="272"/>
    <n v="235"/>
    <n v="117"/>
    <n v="23"/>
    <n v="14"/>
    <n v="34"/>
    <n v="26"/>
    <n v="156"/>
    <n v="155"/>
    <n v="26"/>
    <n v="30"/>
    <n v="6"/>
    <n v="5"/>
    <n v="51"/>
    <n v="124"/>
    <n v="73"/>
    <n v="0"/>
    <n v="2"/>
    <n v="2"/>
    <n v="0"/>
    <n v="0"/>
    <n v="0"/>
    <n v="2"/>
    <n v="1839"/>
    <n v="1761"/>
    <n v="14"/>
    <n v="7"/>
    <n v="7"/>
    <n v="14"/>
    <m/>
    <n v="3"/>
    <n v="0"/>
    <n v="3"/>
    <n v="0"/>
    <m/>
  </r>
  <r>
    <n v="291025015"/>
    <n v="7"/>
    <n v="2009"/>
    <d v="2009-10-25T00:00:00"/>
    <s v="SUN"/>
    <s v="NO"/>
    <s v="MIA"/>
    <s v="MIAvNO"/>
    <x v="0"/>
    <n v="46"/>
    <n v="34"/>
    <n v="12"/>
    <s v="Sun Life Stadium, Miami, FL"/>
    <d v="2014-10-02T16:15:00"/>
    <s v="FOX"/>
    <n v="66689"/>
    <n v="5"/>
    <n v="0"/>
    <n v="2"/>
    <n v="3"/>
    <n v="22"/>
    <n v="17"/>
    <n v="5"/>
    <n v="8"/>
    <n v="15"/>
    <n v="18"/>
    <n v="0"/>
    <n v="0"/>
    <n v="0"/>
    <n v="1"/>
    <n v="414"/>
    <n v="334"/>
    <n v="276"/>
    <n v="197"/>
    <n v="22"/>
    <n v="18"/>
    <n v="38"/>
    <n v="37"/>
    <n v="138"/>
    <n v="137"/>
    <n v="27"/>
    <n v="30"/>
    <n v="6"/>
    <n v="8"/>
    <n v="25"/>
    <n v="80"/>
    <n v="55"/>
    <n v="4"/>
    <n v="3"/>
    <n v="7"/>
    <n v="1"/>
    <n v="1"/>
    <n v="3"/>
    <n v="2"/>
    <n v="1982"/>
    <n v="1618"/>
    <n v="3"/>
    <n v="7"/>
    <n v="14"/>
    <n v="22"/>
    <m/>
    <n v="14"/>
    <n v="10"/>
    <n v="10"/>
    <n v="0"/>
    <m/>
  </r>
  <r>
    <n v="291025019"/>
    <n v="7"/>
    <n v="2009"/>
    <d v="2009-10-25T00:00:00"/>
    <s v="SUN"/>
    <s v="ARI"/>
    <s v="NYG"/>
    <s v="ARIvNYG"/>
    <x v="0"/>
    <n v="24"/>
    <n v="17"/>
    <n v="7"/>
    <s v="Giants Stadium, East Rutherford, NJ"/>
    <d v="2014-10-02T20:20:00"/>
    <s v="NBC"/>
    <n v="78299"/>
    <n v="3"/>
    <n v="2"/>
    <n v="5"/>
    <n v="1"/>
    <n v="15"/>
    <n v="15"/>
    <n v="3"/>
    <n v="4"/>
    <n v="14"/>
    <n v="15"/>
    <n v="0"/>
    <n v="1"/>
    <n v="0"/>
    <n v="1"/>
    <n v="288"/>
    <n v="327"/>
    <n v="216"/>
    <n v="220"/>
    <n v="20"/>
    <n v="19"/>
    <n v="36"/>
    <n v="37"/>
    <n v="72"/>
    <n v="107"/>
    <n v="22"/>
    <n v="26"/>
    <n v="7"/>
    <n v="7"/>
    <n v="60"/>
    <n v="90"/>
    <n v="30"/>
    <n v="2"/>
    <n v="4"/>
    <n v="6"/>
    <n v="1"/>
    <n v="1"/>
    <n v="1"/>
    <n v="3"/>
    <n v="1784"/>
    <n v="1816"/>
    <n v="0"/>
    <n v="10"/>
    <n v="14"/>
    <n v="0"/>
    <m/>
    <n v="0"/>
    <n v="14"/>
    <n v="0"/>
    <n v="3"/>
    <m/>
  </r>
  <r>
    <n v="291025023"/>
    <n v="7"/>
    <n v="2009"/>
    <d v="2009-10-25T00:00:00"/>
    <s v="SUN"/>
    <s v="MIN"/>
    <s v="PIT"/>
    <s v="MINvPIT"/>
    <x v="0"/>
    <n v="17"/>
    <n v="27"/>
    <n v="10"/>
    <s v="Heinz Field, Pittsburgh, PA"/>
    <d v="2014-10-02T13:00:00"/>
    <s v="FOX"/>
    <n v="65597"/>
    <n v="6"/>
    <n v="0"/>
    <n v="4"/>
    <n v="2"/>
    <n v="21"/>
    <n v="14"/>
    <n v="9"/>
    <n v="4"/>
    <n v="18"/>
    <n v="12"/>
    <n v="1"/>
    <n v="0"/>
    <n v="1"/>
    <n v="0"/>
    <n v="386"/>
    <n v="259"/>
    <n v="297"/>
    <n v="152"/>
    <n v="33"/>
    <n v="14"/>
    <n v="50"/>
    <n v="26"/>
    <n v="89"/>
    <n v="107"/>
    <n v="23"/>
    <n v="19"/>
    <n v="11"/>
    <n v="3"/>
    <n v="78"/>
    <n v="93"/>
    <n v="15"/>
    <n v="2"/>
    <n v="1"/>
    <n v="3"/>
    <n v="1"/>
    <n v="1"/>
    <n v="1"/>
    <n v="0"/>
    <n v="2218"/>
    <n v="1382"/>
    <n v="0"/>
    <n v="7"/>
    <n v="3"/>
    <n v="7"/>
    <m/>
    <n v="3"/>
    <n v="7"/>
    <n v="3"/>
    <n v="14"/>
    <m/>
  </r>
  <r>
    <n v="291025027"/>
    <n v="7"/>
    <n v="2009"/>
    <d v="2009-10-25T00:00:00"/>
    <s v="SUN"/>
    <s v="NE"/>
    <s v="TB"/>
    <s v="NEvTB"/>
    <x v="0"/>
    <n v="35"/>
    <n v="7"/>
    <n v="28"/>
    <s v="Wembley Stadium, London, ENG"/>
    <d v="2014-10-02T13:00:00"/>
    <s v="CBS"/>
    <n v="84254"/>
    <n v="4"/>
    <n v="2"/>
    <n v="0"/>
    <n v="6"/>
    <n v="18"/>
    <n v="10"/>
    <n v="6"/>
    <n v="4"/>
    <n v="12"/>
    <n v="15"/>
    <n v="0"/>
    <n v="0"/>
    <n v="0"/>
    <n v="1"/>
    <n v="414"/>
    <n v="240"/>
    <n v="307"/>
    <n v="151"/>
    <n v="23"/>
    <n v="11"/>
    <n v="32"/>
    <n v="30"/>
    <n v="107"/>
    <n v="89"/>
    <n v="28"/>
    <n v="26"/>
    <n v="10"/>
    <n v="6"/>
    <n v="66"/>
    <n v="121"/>
    <n v="55"/>
    <n v="2"/>
    <n v="3"/>
    <n v="5"/>
    <n v="0"/>
    <n v="0"/>
    <n v="2"/>
    <n v="3"/>
    <n v="1995"/>
    <n v="1605"/>
    <n v="14"/>
    <n v="7"/>
    <n v="7"/>
    <n v="7"/>
    <m/>
    <n v="0"/>
    <n v="7"/>
    <n v="0"/>
    <n v="0"/>
    <m/>
  </r>
  <r>
    <n v="291025029"/>
    <n v="7"/>
    <n v="2009"/>
    <d v="2009-10-25T00:00:00"/>
    <s v="SUN"/>
    <s v="BUF"/>
    <s v="CAR"/>
    <s v="BUFvCAR"/>
    <x v="0"/>
    <n v="20"/>
    <n v="9"/>
    <n v="11"/>
    <s v="Bank of America Stadium, Charlotte, NC"/>
    <d v="2014-10-02T16:05:00"/>
    <s v="CBS"/>
    <n v="73497"/>
    <n v="2"/>
    <n v="4"/>
    <n v="2"/>
    <n v="3"/>
    <n v="9"/>
    <n v="20"/>
    <n v="3"/>
    <n v="2"/>
    <n v="14"/>
    <n v="13"/>
    <n v="0"/>
    <n v="2"/>
    <n v="0"/>
    <n v="3"/>
    <n v="167"/>
    <n v="425"/>
    <n v="114"/>
    <n v="309"/>
    <n v="11"/>
    <n v="27"/>
    <n v="22"/>
    <n v="44"/>
    <n v="53"/>
    <n v="116"/>
    <n v="30"/>
    <n v="25"/>
    <n v="3"/>
    <n v="9"/>
    <n v="22"/>
    <n v="89"/>
    <n v="67"/>
    <n v="0"/>
    <n v="4"/>
    <n v="4"/>
    <n v="0"/>
    <n v="1"/>
    <n v="0"/>
    <n v="3"/>
    <n v="1520"/>
    <n v="2080"/>
    <n v="7"/>
    <n v="0"/>
    <n v="0"/>
    <n v="13"/>
    <m/>
    <n v="0"/>
    <n v="2"/>
    <n v="0"/>
    <n v="7"/>
    <m/>
  </r>
  <r>
    <n v="291025034"/>
    <n v="7"/>
    <n v="2009"/>
    <d v="2009-10-25T00:00:00"/>
    <s v="SUN"/>
    <s v="SF"/>
    <s v="HOU"/>
    <s v="HOUvSF"/>
    <x v="0"/>
    <n v="21"/>
    <n v="24"/>
    <n v="3"/>
    <s v="Reliant Stadium, Houston, TX"/>
    <d v="2014-10-02T13:00:00"/>
    <s v="FOX"/>
    <n v="70820"/>
    <n v="3"/>
    <n v="2"/>
    <n v="3"/>
    <n v="3"/>
    <n v="17"/>
    <n v="18"/>
    <n v="4"/>
    <n v="6"/>
    <n v="11"/>
    <n v="13"/>
    <n v="0"/>
    <n v="0"/>
    <n v="2"/>
    <n v="0"/>
    <n v="297"/>
    <n v="336"/>
    <n v="238"/>
    <n v="246"/>
    <n v="21"/>
    <n v="20"/>
    <n v="33"/>
    <n v="30"/>
    <n v="59"/>
    <n v="90"/>
    <n v="19"/>
    <n v="27"/>
    <n v="11"/>
    <n v="7"/>
    <n v="65"/>
    <n v="142"/>
    <n v="77"/>
    <n v="2"/>
    <n v="1"/>
    <n v="3"/>
    <n v="1"/>
    <n v="1"/>
    <n v="1"/>
    <n v="0"/>
    <n v="1771"/>
    <n v="1829"/>
    <n v="0"/>
    <n v="0"/>
    <n v="7"/>
    <n v="14"/>
    <m/>
    <n v="7"/>
    <n v="14"/>
    <n v="0"/>
    <n v="3"/>
    <m/>
  </r>
  <r>
    <n v="291026028"/>
    <n v="7"/>
    <n v="2009"/>
    <d v="2009-10-26T00:00:00"/>
    <s v="MON"/>
    <s v="PHI"/>
    <s v="WSH"/>
    <s v="PHIvWSH"/>
    <x v="0"/>
    <n v="27"/>
    <n v="17"/>
    <n v="10"/>
    <s v="FedEx Field, Landover, MD"/>
    <d v="2014-10-02T20:30:00"/>
    <s v="ESPN"/>
    <n v="88241"/>
    <n v="3"/>
    <n v="2"/>
    <n v="2"/>
    <n v="4"/>
    <n v="11"/>
    <n v="21"/>
    <n v="4"/>
    <n v="3"/>
    <n v="15"/>
    <n v="12"/>
    <n v="0"/>
    <n v="1"/>
    <n v="1"/>
    <n v="2"/>
    <n v="262"/>
    <n v="308"/>
    <n v="140"/>
    <n v="246"/>
    <n v="16"/>
    <n v="29"/>
    <n v="26"/>
    <n v="43"/>
    <n v="122"/>
    <n v="62"/>
    <n v="27"/>
    <n v="19"/>
    <n v="12"/>
    <n v="6"/>
    <n v="66"/>
    <n v="126"/>
    <n v="60"/>
    <n v="0"/>
    <n v="4"/>
    <n v="4"/>
    <n v="0"/>
    <n v="3"/>
    <n v="0"/>
    <n v="1"/>
    <n v="1697"/>
    <n v="1903"/>
    <n v="14"/>
    <n v="13"/>
    <n v="0"/>
    <n v="0"/>
    <m/>
    <n v="0"/>
    <n v="10"/>
    <n v="0"/>
    <n v="7"/>
    <m/>
  </r>
  <r>
    <n v="291101002"/>
    <n v="8"/>
    <n v="2009"/>
    <d v="2009-11-01T00:00:00"/>
    <s v="SUN"/>
    <s v="HOU"/>
    <s v="BUF"/>
    <s v="BUFvHOU"/>
    <x v="0"/>
    <n v="31"/>
    <n v="10"/>
    <n v="21"/>
    <s v="Ralph Wilson Stadium, Buffalo, NY"/>
    <d v="2014-10-02T13:00:00"/>
    <s v="CBS"/>
    <n v="69790"/>
    <n v="4"/>
    <n v="3"/>
    <n v="3"/>
    <n v="4"/>
    <n v="24"/>
    <n v="9"/>
    <n v="7"/>
    <n v="2"/>
    <n v="13"/>
    <n v="10"/>
    <n v="0"/>
    <n v="0"/>
    <n v="0"/>
    <n v="1"/>
    <n v="439"/>
    <n v="204"/>
    <n v="257"/>
    <n v="107"/>
    <n v="25"/>
    <n v="15"/>
    <n v="34"/>
    <n v="23"/>
    <n v="182"/>
    <n v="97"/>
    <n v="41"/>
    <n v="20"/>
    <n v="5"/>
    <n v="4"/>
    <n v="45"/>
    <n v="81"/>
    <n v="36"/>
    <n v="3"/>
    <n v="2"/>
    <n v="5"/>
    <n v="1"/>
    <n v="0"/>
    <n v="2"/>
    <n v="2"/>
    <n v="2348"/>
    <n v="1252"/>
    <n v="0"/>
    <n v="6"/>
    <n v="3"/>
    <n v="22"/>
    <m/>
    <n v="7"/>
    <n v="3"/>
    <n v="0"/>
    <n v="0"/>
    <m/>
  </r>
  <r>
    <n v="291101003"/>
    <n v="8"/>
    <n v="2009"/>
    <d v="2009-11-01T00:00:00"/>
    <s v="SUN"/>
    <s v="CLE"/>
    <s v="CHI"/>
    <s v="CHIvCLE"/>
    <x v="0"/>
    <n v="6"/>
    <n v="30"/>
    <n v="24"/>
    <s v="Soldier Field, Chicago, IL"/>
    <d v="2014-10-02T13:00:00"/>
    <s v="CBS"/>
    <n v="62262"/>
    <n v="1"/>
    <n v="6"/>
    <n v="3"/>
    <n v="3"/>
    <n v="9"/>
    <n v="20"/>
    <n v="1"/>
    <n v="6"/>
    <n v="11"/>
    <n v="16"/>
    <n v="0"/>
    <n v="0"/>
    <n v="1"/>
    <n v="1"/>
    <n v="191"/>
    <n v="369"/>
    <n v="74"/>
    <n v="199"/>
    <n v="7"/>
    <n v="17"/>
    <n v="20"/>
    <n v="30"/>
    <n v="117"/>
    <n v="170"/>
    <n v="29"/>
    <n v="37"/>
    <n v="3"/>
    <n v="5"/>
    <n v="30"/>
    <n v="65"/>
    <n v="35"/>
    <n v="5"/>
    <n v="1"/>
    <n v="6"/>
    <n v="3"/>
    <n v="0"/>
    <n v="2"/>
    <n v="1"/>
    <n v="1355"/>
    <n v="2245"/>
    <n v="0"/>
    <n v="0"/>
    <n v="6"/>
    <n v="0"/>
    <m/>
    <n v="6"/>
    <n v="10"/>
    <n v="7"/>
    <n v="7"/>
    <m/>
  </r>
  <r>
    <n v="291101006"/>
    <n v="8"/>
    <n v="2009"/>
    <d v="2009-11-01T00:00:00"/>
    <s v="SUN"/>
    <s v="SEA"/>
    <s v="DAL"/>
    <s v="DALvSEA"/>
    <x v="0"/>
    <n v="17"/>
    <n v="38"/>
    <n v="21"/>
    <s v="Cowboys Stadium, Arlington, TX"/>
    <d v="2014-10-02T13:00:00"/>
    <s v="FOX"/>
    <n v="80886"/>
    <n v="2"/>
    <n v="4"/>
    <n v="4"/>
    <n v="2"/>
    <n v="18"/>
    <n v="26"/>
    <n v="6"/>
    <n v="7"/>
    <n v="14"/>
    <n v="13"/>
    <n v="0"/>
    <n v="0"/>
    <n v="0"/>
    <n v="0"/>
    <n v="308"/>
    <n v="362"/>
    <n v="229"/>
    <n v="249"/>
    <n v="22"/>
    <n v="21"/>
    <n v="39"/>
    <n v="36"/>
    <n v="79"/>
    <n v="113"/>
    <n v="22"/>
    <n v="29"/>
    <n v="6"/>
    <n v="5"/>
    <n v="53"/>
    <n v="96"/>
    <n v="43"/>
    <n v="2"/>
    <n v="1"/>
    <n v="3"/>
    <n v="2"/>
    <n v="1"/>
    <n v="0"/>
    <n v="0"/>
    <n v="1515"/>
    <n v="2085"/>
    <n v="3"/>
    <n v="7"/>
    <n v="0"/>
    <n v="7"/>
    <m/>
    <n v="7"/>
    <n v="14"/>
    <n v="14"/>
    <n v="3"/>
    <m/>
  </r>
  <r>
    <n v="291101008"/>
    <n v="8"/>
    <n v="2009"/>
    <d v="2009-11-01T00:00:00"/>
    <s v="SUN"/>
    <s v="STL"/>
    <s v="DET"/>
    <s v="DETvSTL"/>
    <x v="0"/>
    <n v="17"/>
    <n v="10"/>
    <n v="7"/>
    <s v="Ford Field, Detroit, MI"/>
    <d v="2014-10-02T13:00:00"/>
    <s v="FOX"/>
    <n v="40857"/>
    <n v="0"/>
    <n v="7"/>
    <n v="1"/>
    <n v="5"/>
    <n v="21"/>
    <n v="17"/>
    <n v="3"/>
    <n v="6"/>
    <n v="12"/>
    <n v="16"/>
    <n v="1"/>
    <n v="0"/>
    <n v="1"/>
    <n v="2"/>
    <n v="362"/>
    <n v="289"/>
    <n v="212"/>
    <n v="162"/>
    <n v="18"/>
    <n v="14"/>
    <n v="36"/>
    <n v="33"/>
    <n v="150"/>
    <n v="127"/>
    <n v="26"/>
    <n v="33"/>
    <n v="5"/>
    <n v="8"/>
    <n v="27"/>
    <n v="94"/>
    <n v="67"/>
    <n v="1"/>
    <n v="1"/>
    <n v="2"/>
    <n v="0"/>
    <n v="0"/>
    <n v="1"/>
    <n v="1"/>
    <n v="1677"/>
    <n v="1923"/>
    <n v="3"/>
    <n v="7"/>
    <n v="0"/>
    <n v="7"/>
    <m/>
    <n v="0"/>
    <n v="2"/>
    <n v="0"/>
    <n v="8"/>
    <m/>
  </r>
  <r>
    <n v="291101009"/>
    <n v="8"/>
    <n v="2009"/>
    <d v="2009-11-01T00:00:00"/>
    <s v="SUN"/>
    <s v="MIN"/>
    <s v="GB"/>
    <s v="GBvMIN"/>
    <x v="0"/>
    <n v="38"/>
    <n v="26"/>
    <n v="12"/>
    <s v="Lambeau Field, Green Bay, WI"/>
    <d v="2014-10-02T16:15:00"/>
    <s v="FOX"/>
    <n v="71213"/>
    <n v="6"/>
    <n v="1"/>
    <n v="4"/>
    <n v="2"/>
    <n v="19"/>
    <n v="21"/>
    <n v="6"/>
    <n v="7"/>
    <n v="14"/>
    <n v="16"/>
    <n v="1"/>
    <n v="0"/>
    <n v="3"/>
    <n v="1"/>
    <n v="355"/>
    <n v="351"/>
    <n v="244"/>
    <n v="261"/>
    <n v="17"/>
    <n v="27"/>
    <n v="28"/>
    <n v="42"/>
    <n v="111"/>
    <n v="90"/>
    <n v="32"/>
    <n v="19"/>
    <n v="3"/>
    <n v="6"/>
    <n v="29"/>
    <n v="74"/>
    <n v="45"/>
    <n v="2"/>
    <n v="0"/>
    <n v="2"/>
    <n v="2"/>
    <n v="0"/>
    <n v="0"/>
    <n v="0"/>
    <n v="1648"/>
    <n v="1952"/>
    <n v="7"/>
    <n v="10"/>
    <n v="7"/>
    <n v="14"/>
    <m/>
    <n v="3"/>
    <n v="0"/>
    <n v="17"/>
    <n v="6"/>
    <m/>
  </r>
  <r>
    <n v="291101010"/>
    <n v="8"/>
    <n v="2009"/>
    <d v="2009-11-01T00:00:00"/>
    <s v="SUN"/>
    <s v="JAX"/>
    <s v="TEN"/>
    <s v="JAXvTEN"/>
    <x v="0"/>
    <n v="13"/>
    <n v="30"/>
    <n v="17"/>
    <s v="LP Field, Nashville, TN"/>
    <d v="2014-10-02T16:05:00"/>
    <s v="CBS"/>
    <n v="69143"/>
    <n v="3"/>
    <n v="3"/>
    <n v="0"/>
    <n v="6"/>
    <n v="12"/>
    <n v="20"/>
    <n v="4"/>
    <n v="8"/>
    <n v="12"/>
    <n v="15"/>
    <n v="0"/>
    <n v="0"/>
    <n v="0"/>
    <n v="0"/>
    <n v="330"/>
    <n v="430"/>
    <n v="113"/>
    <n v="125"/>
    <n v="14"/>
    <n v="15"/>
    <n v="29"/>
    <n v="18"/>
    <n v="217"/>
    <n v="305"/>
    <n v="16"/>
    <n v="49"/>
    <n v="2"/>
    <n v="4"/>
    <n v="27"/>
    <n v="47"/>
    <n v="20"/>
    <n v="2"/>
    <n v="0"/>
    <n v="2"/>
    <n v="0"/>
    <n v="0"/>
    <n v="2"/>
    <n v="0"/>
    <n v="1217"/>
    <n v="2383"/>
    <n v="0"/>
    <n v="7"/>
    <n v="6"/>
    <n v="0"/>
    <m/>
    <n v="3"/>
    <n v="10"/>
    <n v="10"/>
    <n v="7"/>
    <m/>
  </r>
  <r>
    <n v="291101011"/>
    <n v="8"/>
    <n v="2009"/>
    <d v="2009-11-01T00:00:00"/>
    <s v="SUN"/>
    <s v="SF"/>
    <s v="IND"/>
    <s v="INDvSF"/>
    <x v="0"/>
    <n v="14"/>
    <n v="18"/>
    <n v="4"/>
    <s v="Lucas Oil Stadium, Indianapolis, IN"/>
    <d v="2014-10-02T13:00:00"/>
    <s v="FOX"/>
    <n v="66229"/>
    <n v="3"/>
    <n v="3"/>
    <n v="6"/>
    <n v="0"/>
    <n v="16"/>
    <n v="20"/>
    <n v="2"/>
    <n v="8"/>
    <n v="10"/>
    <n v="19"/>
    <n v="0"/>
    <n v="1"/>
    <n v="0"/>
    <n v="1"/>
    <n v="295"/>
    <n v="410"/>
    <n v="182"/>
    <n v="349"/>
    <n v="19"/>
    <n v="32"/>
    <n v="32"/>
    <n v="49"/>
    <n v="113"/>
    <n v="61"/>
    <n v="18"/>
    <n v="21"/>
    <n v="7"/>
    <n v="5"/>
    <n v="50"/>
    <n v="88"/>
    <n v="38"/>
    <n v="2"/>
    <n v="0"/>
    <n v="2"/>
    <n v="1"/>
    <n v="0"/>
    <n v="1"/>
    <n v="0"/>
    <n v="1586"/>
    <n v="2014"/>
    <n v="7"/>
    <n v="7"/>
    <n v="0"/>
    <n v="0"/>
    <m/>
    <n v="3"/>
    <n v="6"/>
    <n v="3"/>
    <n v="6"/>
    <m/>
  </r>
  <r>
    <n v="291101020"/>
    <n v="8"/>
    <n v="2009"/>
    <d v="2009-11-01T00:00:00"/>
    <s v="SUN"/>
    <s v="MIA"/>
    <s v="NYJ"/>
    <s v="MIAvNYJ"/>
    <x v="1"/>
    <n v="30"/>
    <n v="25"/>
    <n v="5"/>
    <s v="Giants Stadium, East Rutherford, NJ"/>
    <d v="2014-10-02T13:00:00"/>
    <s v="CBS"/>
    <n v="77531"/>
    <n v="2"/>
    <n v="4"/>
    <n v="4"/>
    <n v="3"/>
    <n v="10"/>
    <n v="23"/>
    <n v="4"/>
    <n v="3"/>
    <n v="14"/>
    <n v="14"/>
    <n v="0"/>
    <n v="1"/>
    <n v="1"/>
    <n v="2"/>
    <n v="104"/>
    <n v="378"/>
    <n v="52"/>
    <n v="251"/>
    <n v="12"/>
    <n v="20"/>
    <n v="22"/>
    <n v="35"/>
    <n v="52"/>
    <n v="127"/>
    <n v="23"/>
    <n v="40"/>
    <n v="4"/>
    <n v="6"/>
    <n v="25"/>
    <n v="65"/>
    <n v="40"/>
    <n v="1"/>
    <n v="1"/>
    <n v="2"/>
    <n v="1"/>
    <n v="1"/>
    <n v="0"/>
    <n v="0"/>
    <n v="1554"/>
    <n v="2046"/>
    <n v="0"/>
    <n v="3"/>
    <n v="21"/>
    <n v="6"/>
    <m/>
    <n v="0"/>
    <n v="3"/>
    <n v="16"/>
    <n v="6"/>
    <m/>
  </r>
  <r>
    <n v="291101021"/>
    <n v="8"/>
    <n v="2009"/>
    <d v="2009-11-01T00:00:00"/>
    <s v="SUN"/>
    <s v="NYG"/>
    <s v="PHI"/>
    <s v="NYGvPHI"/>
    <x v="1"/>
    <n v="17"/>
    <n v="40"/>
    <n v="23"/>
    <s v="Lincoln Financial Field, Philadelphia, PA"/>
    <d v="2014-10-02T13:00:00"/>
    <s v="FOX"/>
    <n v="69144"/>
    <n v="5"/>
    <n v="2"/>
    <n v="4"/>
    <n v="2"/>
    <n v="21"/>
    <n v="17"/>
    <n v="8"/>
    <n v="6"/>
    <n v="16"/>
    <n v="11"/>
    <n v="0"/>
    <n v="0"/>
    <n v="2"/>
    <n v="0"/>
    <n v="356"/>
    <n v="391"/>
    <n v="215"/>
    <n v="211"/>
    <n v="20"/>
    <n v="17"/>
    <n v="39"/>
    <n v="23"/>
    <n v="141"/>
    <n v="180"/>
    <n v="32"/>
    <n v="24"/>
    <n v="4"/>
    <n v="5"/>
    <n v="25"/>
    <n v="70"/>
    <n v="45"/>
    <n v="3"/>
    <n v="2"/>
    <n v="5"/>
    <n v="1"/>
    <n v="2"/>
    <n v="2"/>
    <n v="0"/>
    <n v="2133"/>
    <n v="1467"/>
    <n v="0"/>
    <n v="7"/>
    <n v="10"/>
    <n v="0"/>
    <m/>
    <n v="13"/>
    <n v="17"/>
    <n v="3"/>
    <n v="7"/>
    <m/>
  </r>
  <r>
    <n v="291101022"/>
    <n v="8"/>
    <n v="2009"/>
    <d v="2009-11-01T00:00:00"/>
    <s v="SUN"/>
    <s v="CAR"/>
    <s v="ARI"/>
    <s v="ARIvCAR"/>
    <x v="0"/>
    <n v="34"/>
    <n v="21"/>
    <n v="13"/>
    <s v="U of Phoenix Stadium, Glendale, AZ"/>
    <d v="2014-10-02T16:15:00"/>
    <s v="FOX"/>
    <n v="62031"/>
    <n v="2"/>
    <n v="4"/>
    <n v="4"/>
    <n v="2"/>
    <n v="13"/>
    <n v="23"/>
    <n v="8"/>
    <n v="4"/>
    <n v="16"/>
    <n v="10"/>
    <n v="0"/>
    <n v="1"/>
    <n v="0"/>
    <n v="2"/>
    <n v="355"/>
    <n v="320"/>
    <n v="85"/>
    <n v="226"/>
    <n v="7"/>
    <n v="27"/>
    <n v="15"/>
    <n v="46"/>
    <n v="270"/>
    <n v="94"/>
    <n v="44"/>
    <n v="17"/>
    <n v="7"/>
    <n v="5"/>
    <n v="72"/>
    <n v="107"/>
    <n v="35"/>
    <n v="0"/>
    <n v="6"/>
    <n v="6"/>
    <n v="0"/>
    <n v="1"/>
    <n v="0"/>
    <n v="5"/>
    <n v="1978"/>
    <n v="1622"/>
    <n v="7"/>
    <n v="21"/>
    <n v="0"/>
    <n v="6"/>
    <m/>
    <n v="7"/>
    <n v="0"/>
    <n v="7"/>
    <n v="7"/>
    <m/>
  </r>
  <r>
    <n v="291101024"/>
    <n v="8"/>
    <n v="2009"/>
    <d v="2009-11-01T00:00:00"/>
    <s v="SUN"/>
    <s v="OAK"/>
    <s v="SD"/>
    <s v="OAKvSD"/>
    <x v="0"/>
    <n v="16"/>
    <n v="24"/>
    <n v="8"/>
    <s v="Qualcomm Stadium, San Diego, CA"/>
    <d v="2014-10-02T16:05:00"/>
    <s v="CBS"/>
    <n v="67016"/>
    <n v="2"/>
    <n v="5"/>
    <n v="3"/>
    <n v="3"/>
    <n v="13"/>
    <n v="20"/>
    <n v="5"/>
    <n v="7"/>
    <n v="13"/>
    <n v="11"/>
    <n v="1"/>
    <n v="0"/>
    <n v="2"/>
    <n v="0"/>
    <n v="180"/>
    <n v="346"/>
    <n v="81"/>
    <n v="246"/>
    <n v="14"/>
    <n v="16"/>
    <n v="22"/>
    <n v="25"/>
    <n v="99"/>
    <n v="100"/>
    <n v="27"/>
    <n v="30"/>
    <n v="6"/>
    <n v="5"/>
    <n v="31"/>
    <n v="71"/>
    <n v="40"/>
    <n v="1"/>
    <n v="2"/>
    <n v="3"/>
    <n v="0"/>
    <n v="1"/>
    <n v="1"/>
    <n v="1"/>
    <n v="1771"/>
    <n v="1829"/>
    <n v="0"/>
    <n v="10"/>
    <n v="3"/>
    <n v="3"/>
    <m/>
    <n v="7"/>
    <n v="14"/>
    <n v="0"/>
    <n v="3"/>
    <m/>
  </r>
  <r>
    <n v="291101033"/>
    <n v="8"/>
    <n v="2009"/>
    <d v="2009-11-01T00:00:00"/>
    <s v="SUN"/>
    <s v="DEN"/>
    <s v="BAL"/>
    <s v="BALvDEN"/>
    <x v="0"/>
    <n v="7"/>
    <n v="30"/>
    <n v="23"/>
    <s v="M&amp;T Bank Stadium, Baltimore, MD"/>
    <d v="2014-10-02T13:00:00"/>
    <s v="CBS"/>
    <n v="71132"/>
    <n v="6"/>
    <n v="0"/>
    <n v="3"/>
    <n v="3"/>
    <n v="17"/>
    <n v="16"/>
    <n v="3"/>
    <n v="11"/>
    <n v="13"/>
    <n v="18"/>
    <n v="1"/>
    <n v="0"/>
    <n v="1"/>
    <n v="0"/>
    <n v="200"/>
    <n v="292"/>
    <n v="134"/>
    <n v="167"/>
    <n v="23"/>
    <n v="20"/>
    <n v="37"/>
    <n v="25"/>
    <n v="66"/>
    <n v="125"/>
    <n v="19"/>
    <n v="35"/>
    <n v="6"/>
    <n v="8"/>
    <n v="35"/>
    <n v="129"/>
    <n v="94"/>
    <n v="1"/>
    <n v="0"/>
    <n v="1"/>
    <n v="1"/>
    <n v="0"/>
    <n v="0"/>
    <n v="0"/>
    <n v="1583"/>
    <n v="2017"/>
    <n v="0"/>
    <n v="0"/>
    <n v="7"/>
    <n v="0"/>
    <m/>
    <n v="3"/>
    <n v="3"/>
    <n v="10"/>
    <n v="14"/>
    <m/>
  </r>
  <r>
    <n v="291102018"/>
    <n v="8"/>
    <n v="2009"/>
    <d v="2009-11-02T00:00:00"/>
    <s v="MON"/>
    <s v="ATL"/>
    <s v="NO"/>
    <s v="ATLvNO"/>
    <x v="1"/>
    <n v="27"/>
    <n v="35"/>
    <n v="8"/>
    <s v="Mercedes-Benz Superdome, New Orleans, LA"/>
    <d v="2014-10-02T20:30:00"/>
    <s v="ESPN"/>
    <n v="70088"/>
    <n v="4"/>
    <n v="2"/>
    <n v="6"/>
    <n v="0"/>
    <n v="21"/>
    <n v="23"/>
    <n v="3"/>
    <n v="7"/>
    <n v="11"/>
    <n v="12"/>
    <n v="1"/>
    <n v="0"/>
    <n v="2"/>
    <n v="0"/>
    <n v="442"/>
    <n v="437"/>
    <n v="281"/>
    <n v="291"/>
    <n v="19"/>
    <n v="25"/>
    <n v="42"/>
    <n v="33"/>
    <n v="161"/>
    <n v="146"/>
    <n v="24"/>
    <n v="35"/>
    <n v="4"/>
    <n v="7"/>
    <n v="25"/>
    <n v="90"/>
    <n v="65"/>
    <n v="3"/>
    <n v="4"/>
    <n v="7"/>
    <n v="0"/>
    <n v="3"/>
    <n v="3"/>
    <n v="1"/>
    <n v="1606"/>
    <n v="1994"/>
    <n v="14"/>
    <n v="0"/>
    <n v="7"/>
    <n v="6"/>
    <m/>
    <n v="7"/>
    <n v="21"/>
    <n v="0"/>
    <n v="7"/>
    <m/>
  </r>
  <r>
    <n v="291108001"/>
    <n v="9"/>
    <n v="2009"/>
    <d v="2009-11-08T00:00:00"/>
    <s v="SUN"/>
    <s v="WSH"/>
    <s v="ATL"/>
    <s v="ATLvWSH"/>
    <x v="0"/>
    <n v="17"/>
    <n v="31"/>
    <n v="14"/>
    <s v="Georgia Dome, Atlanta, GA"/>
    <d v="2014-10-02T13:00:00"/>
    <s v="FOX"/>
    <n v="67982"/>
    <n v="2"/>
    <n v="5"/>
    <n v="4"/>
    <n v="3"/>
    <n v="17"/>
    <n v="18"/>
    <n v="9"/>
    <n v="4"/>
    <n v="16"/>
    <n v="11"/>
    <n v="1"/>
    <n v="0"/>
    <n v="3"/>
    <n v="0"/>
    <n v="312"/>
    <n v="306"/>
    <n v="176"/>
    <n v="125"/>
    <n v="19"/>
    <n v="17"/>
    <n v="27"/>
    <n v="24"/>
    <n v="136"/>
    <n v="181"/>
    <n v="32"/>
    <n v="27"/>
    <n v="10"/>
    <n v="7"/>
    <n v="88"/>
    <n v="142"/>
    <n v="54"/>
    <n v="1"/>
    <n v="1"/>
    <n v="2"/>
    <n v="0"/>
    <n v="0"/>
    <n v="1"/>
    <n v="1"/>
    <n v="2012"/>
    <n v="1588"/>
    <n v="0"/>
    <n v="3"/>
    <n v="7"/>
    <n v="7"/>
    <m/>
    <n v="14"/>
    <n v="10"/>
    <n v="0"/>
    <n v="7"/>
    <m/>
  </r>
  <r>
    <n v="291108003"/>
    <n v="9"/>
    <n v="2009"/>
    <d v="2009-11-08T00:00:00"/>
    <s v="SUN"/>
    <s v="ARI"/>
    <s v="CHI"/>
    <s v="ARIvCHI"/>
    <x v="0"/>
    <n v="41"/>
    <n v="21"/>
    <n v="20"/>
    <s v="Soldier Field, Chicago, IL"/>
    <d v="2014-10-02T13:00:00"/>
    <s v="FOX"/>
    <n v="62309"/>
    <n v="4"/>
    <n v="3"/>
    <n v="4"/>
    <n v="3"/>
    <n v="27"/>
    <n v="20"/>
    <n v="8"/>
    <n v="5"/>
    <n v="14"/>
    <n v="13"/>
    <n v="0"/>
    <n v="0"/>
    <n v="0"/>
    <n v="2"/>
    <n v="438"/>
    <n v="417"/>
    <n v="256"/>
    <n v="347"/>
    <n v="22"/>
    <n v="29"/>
    <n v="33"/>
    <n v="47"/>
    <n v="182"/>
    <n v="70"/>
    <n v="31"/>
    <n v="12"/>
    <n v="2"/>
    <n v="9"/>
    <n v="15"/>
    <n v="104"/>
    <n v="89"/>
    <n v="1"/>
    <n v="1"/>
    <n v="2"/>
    <n v="0"/>
    <n v="0"/>
    <n v="1"/>
    <n v="1"/>
    <n v="1996"/>
    <n v="1604"/>
    <n v="14"/>
    <n v="17"/>
    <n v="3"/>
    <n v="7"/>
    <m/>
    <n v="7"/>
    <n v="0"/>
    <n v="0"/>
    <n v="14"/>
    <m/>
  </r>
  <r>
    <n v="291108004"/>
    <n v="9"/>
    <n v="2009"/>
    <d v="2009-11-08T00:00:00"/>
    <s v="SUN"/>
    <s v="BAL"/>
    <s v="CIN"/>
    <s v="BALvCIN"/>
    <x v="0"/>
    <n v="7"/>
    <n v="17"/>
    <n v="10"/>
    <s v="Paul Brown Stadium, Cincinnati, OH"/>
    <d v="2014-10-02T13:00:00"/>
    <s v="CBS"/>
    <n v="64313"/>
    <n v="4"/>
    <n v="3"/>
    <n v="5"/>
    <n v="2"/>
    <n v="16"/>
    <n v="20"/>
    <n v="1"/>
    <n v="8"/>
    <n v="10"/>
    <n v="18"/>
    <n v="0"/>
    <n v="0"/>
    <n v="1"/>
    <n v="2"/>
    <n v="215"/>
    <n v="369"/>
    <n v="160"/>
    <n v="223"/>
    <n v="18"/>
    <n v="20"/>
    <n v="32"/>
    <n v="33"/>
    <n v="55"/>
    <n v="146"/>
    <n v="17"/>
    <n v="39"/>
    <n v="7"/>
    <n v="6"/>
    <n v="80"/>
    <n v="120"/>
    <n v="40"/>
    <n v="2"/>
    <n v="1"/>
    <n v="3"/>
    <n v="0"/>
    <n v="1"/>
    <n v="2"/>
    <n v="0"/>
    <n v="1200"/>
    <n v="2400"/>
    <n v="0"/>
    <n v="0"/>
    <n v="0"/>
    <n v="7"/>
    <m/>
    <n v="14"/>
    <n v="3"/>
    <n v="0"/>
    <n v="0"/>
    <m/>
  </r>
  <r>
    <n v="291108011"/>
    <n v="9"/>
    <n v="2009"/>
    <d v="2009-11-08T00:00:00"/>
    <s v="SUN"/>
    <s v="HOU"/>
    <s v="IND"/>
    <s v="HOUvIND"/>
    <x v="0"/>
    <n v="17"/>
    <n v="20"/>
    <n v="3"/>
    <s v="Lucas Oil Stadium, Indianapolis, IN"/>
    <d v="2014-10-02T13:00:00"/>
    <s v="CBS"/>
    <n v="66033"/>
    <n v="5"/>
    <n v="3"/>
    <n v="7"/>
    <n v="0"/>
    <n v="22"/>
    <n v="27"/>
    <n v="10"/>
    <n v="6"/>
    <n v="16"/>
    <n v="12"/>
    <n v="1"/>
    <n v="0"/>
    <n v="1"/>
    <n v="1"/>
    <n v="382"/>
    <n v="378"/>
    <n v="301"/>
    <n v="306"/>
    <n v="32"/>
    <n v="34"/>
    <n v="43"/>
    <n v="51"/>
    <n v="81"/>
    <n v="72"/>
    <n v="26"/>
    <n v="18"/>
    <n v="13"/>
    <n v="4"/>
    <n v="103"/>
    <n v="143"/>
    <n v="40"/>
    <n v="3"/>
    <n v="2"/>
    <n v="5"/>
    <n v="1"/>
    <n v="0"/>
    <n v="2"/>
    <n v="2"/>
    <n v="2073"/>
    <n v="1527"/>
    <n v="0"/>
    <n v="3"/>
    <n v="7"/>
    <n v="7"/>
    <m/>
    <n v="10"/>
    <n v="3"/>
    <n v="0"/>
    <n v="7"/>
    <m/>
  </r>
  <r>
    <n v="291108017"/>
    <n v="9"/>
    <n v="2009"/>
    <d v="2009-11-08T00:00:00"/>
    <s v="SUN"/>
    <s v="MIA"/>
    <s v="NE"/>
    <s v="MIAvNE"/>
    <x v="0"/>
    <n v="17"/>
    <n v="27"/>
    <n v="10"/>
    <s v="Gillette Stadium, Foxboro, MA"/>
    <d v="2014-10-02T13:00:00"/>
    <s v="CBS"/>
    <n v="68756"/>
    <n v="3"/>
    <n v="4"/>
    <n v="5"/>
    <n v="2"/>
    <n v="21"/>
    <n v="22"/>
    <n v="9"/>
    <n v="6"/>
    <n v="17"/>
    <n v="13"/>
    <n v="1"/>
    <n v="0"/>
    <n v="2"/>
    <n v="0"/>
    <n v="334"/>
    <n v="432"/>
    <n v="201"/>
    <n v="323"/>
    <n v="20"/>
    <n v="25"/>
    <n v="37"/>
    <n v="37"/>
    <n v="133"/>
    <n v="109"/>
    <n v="31"/>
    <n v="24"/>
    <n v="3"/>
    <n v="5"/>
    <n v="35"/>
    <n v="84"/>
    <n v="49"/>
    <n v="0"/>
    <n v="1"/>
    <n v="1"/>
    <n v="0"/>
    <n v="0"/>
    <n v="0"/>
    <n v="1"/>
    <n v="1867"/>
    <n v="1733"/>
    <n v="3"/>
    <n v="7"/>
    <n v="7"/>
    <n v="0"/>
    <m/>
    <n v="7"/>
    <n v="9"/>
    <n v="8"/>
    <n v="3"/>
    <m/>
  </r>
  <r>
    <n v="291108018"/>
    <n v="9"/>
    <n v="2009"/>
    <d v="2009-11-08T00:00:00"/>
    <s v="SUN"/>
    <s v="CAR"/>
    <s v="NO"/>
    <s v="CARvNO"/>
    <x v="0"/>
    <n v="20"/>
    <n v="30"/>
    <n v="10"/>
    <s v="Mercedes-Benz Superdome, New Orleans, LA"/>
    <d v="2014-10-02T16:05:00"/>
    <s v="FOX"/>
    <n v="70011"/>
    <n v="3"/>
    <n v="4"/>
    <n v="7"/>
    <n v="0"/>
    <n v="21"/>
    <n v="18"/>
    <n v="8"/>
    <n v="6"/>
    <n v="16"/>
    <n v="12"/>
    <n v="0"/>
    <n v="0"/>
    <n v="2"/>
    <n v="0"/>
    <n v="371"/>
    <n v="414"/>
    <n v="189"/>
    <n v="330"/>
    <n v="17"/>
    <n v="24"/>
    <n v="30"/>
    <n v="35"/>
    <n v="182"/>
    <n v="84"/>
    <n v="39"/>
    <n v="23"/>
    <n v="6"/>
    <n v="7"/>
    <n v="37"/>
    <n v="92"/>
    <n v="55"/>
    <n v="3"/>
    <n v="2"/>
    <n v="5"/>
    <n v="3"/>
    <n v="1"/>
    <n v="0"/>
    <n v="1"/>
    <n v="1946"/>
    <n v="1654"/>
    <n v="14"/>
    <n v="3"/>
    <n v="3"/>
    <n v="0"/>
    <m/>
    <n v="0"/>
    <n v="6"/>
    <n v="14"/>
    <n v="10"/>
    <m/>
  </r>
  <r>
    <n v="291108019"/>
    <n v="9"/>
    <n v="2009"/>
    <d v="2009-11-08T00:00:00"/>
    <s v="SUN"/>
    <s v="SD"/>
    <s v="NYG"/>
    <s v="NYGvSD"/>
    <x v="0"/>
    <n v="21"/>
    <n v="20"/>
    <n v="1"/>
    <s v="Giants Stadium, East Rutherford, NJ"/>
    <d v="2014-10-02T16:15:00"/>
    <s v="CBS"/>
    <n v="78774"/>
    <n v="4"/>
    <n v="3"/>
    <n v="5"/>
    <n v="3"/>
    <n v="18"/>
    <n v="19"/>
    <n v="3"/>
    <n v="5"/>
    <n v="10"/>
    <n v="14"/>
    <n v="0"/>
    <n v="0"/>
    <n v="0"/>
    <n v="1"/>
    <n v="226"/>
    <n v="304"/>
    <n v="192"/>
    <n v="188"/>
    <n v="24"/>
    <n v="25"/>
    <n v="36"/>
    <n v="33"/>
    <n v="34"/>
    <n v="116"/>
    <n v="15"/>
    <n v="29"/>
    <n v="3"/>
    <n v="9"/>
    <n v="20"/>
    <n v="124"/>
    <n v="104"/>
    <n v="2"/>
    <n v="1"/>
    <n v="3"/>
    <n v="0"/>
    <n v="1"/>
    <n v="2"/>
    <n v="0"/>
    <n v="1333"/>
    <n v="2267"/>
    <n v="0"/>
    <n v="7"/>
    <n v="7"/>
    <n v="7"/>
    <m/>
    <n v="0"/>
    <n v="7"/>
    <n v="0"/>
    <n v="13"/>
    <m/>
  </r>
  <r>
    <n v="291108021"/>
    <n v="9"/>
    <n v="2009"/>
    <d v="2009-11-08T00:00:00"/>
    <s v="SUN"/>
    <s v="DAL"/>
    <s v="PHI"/>
    <s v="DALvPHI"/>
    <x v="0"/>
    <n v="20"/>
    <n v="16"/>
    <n v="4"/>
    <s v="Lincoln Financial Field, Philadelphia, PA"/>
    <d v="2014-10-02T20:20:00"/>
    <s v="NBC"/>
    <n v="69144"/>
    <n v="5"/>
    <n v="2"/>
    <n v="5"/>
    <n v="2"/>
    <n v="18"/>
    <n v="17"/>
    <n v="7"/>
    <n v="4"/>
    <n v="15"/>
    <n v="12"/>
    <n v="0"/>
    <n v="0"/>
    <n v="0"/>
    <n v="1"/>
    <n v="358"/>
    <n v="296"/>
    <n v="282"/>
    <n v="208"/>
    <n v="21"/>
    <n v="16"/>
    <n v="34"/>
    <n v="30"/>
    <n v="76"/>
    <n v="88"/>
    <n v="23"/>
    <n v="24"/>
    <n v="11"/>
    <n v="8"/>
    <n v="70"/>
    <n v="152"/>
    <n v="82"/>
    <n v="1"/>
    <n v="2"/>
    <n v="3"/>
    <n v="0"/>
    <n v="0"/>
    <n v="1"/>
    <n v="2"/>
    <n v="1904"/>
    <n v="1696"/>
    <n v="7"/>
    <n v="3"/>
    <n v="0"/>
    <n v="10"/>
    <m/>
    <n v="0"/>
    <n v="6"/>
    <n v="7"/>
    <n v="3"/>
    <m/>
  </r>
  <r>
    <n v="291108025"/>
    <n v="9"/>
    <n v="2009"/>
    <d v="2009-11-08T00:00:00"/>
    <s v="SUN"/>
    <s v="TEN"/>
    <s v="SF"/>
    <s v="SFvTEN"/>
    <x v="0"/>
    <n v="34"/>
    <n v="27"/>
    <n v="7"/>
    <s v="Candlestick Park, San Francisco, CA"/>
    <d v="2014-10-02T16:15:00"/>
    <s v="CBS"/>
    <n v="69732"/>
    <n v="1"/>
    <n v="6"/>
    <n v="3"/>
    <n v="4"/>
    <n v="14"/>
    <n v="25"/>
    <n v="4"/>
    <n v="4"/>
    <n v="12"/>
    <n v="13"/>
    <n v="1"/>
    <n v="3"/>
    <n v="1"/>
    <n v="3"/>
    <n v="315"/>
    <n v="358"/>
    <n v="163"/>
    <n v="250"/>
    <n v="12"/>
    <n v="29"/>
    <n v="20"/>
    <n v="45"/>
    <n v="152"/>
    <n v="108"/>
    <n v="34"/>
    <n v="20"/>
    <n v="8"/>
    <n v="5"/>
    <n v="58"/>
    <n v="83"/>
    <n v="25"/>
    <n v="0"/>
    <n v="4"/>
    <n v="4"/>
    <n v="0"/>
    <n v="1"/>
    <n v="0"/>
    <n v="3"/>
    <n v="1570"/>
    <n v="2030"/>
    <n v="3"/>
    <n v="7"/>
    <n v="7"/>
    <n v="17"/>
    <m/>
    <n v="3"/>
    <n v="14"/>
    <n v="0"/>
    <n v="10"/>
    <m/>
  </r>
  <r>
    <n v="291108026"/>
    <n v="9"/>
    <n v="2009"/>
    <d v="2009-11-08T00:00:00"/>
    <s v="SUN"/>
    <s v="DET"/>
    <s v="SEA"/>
    <s v="DETvSEA"/>
    <x v="0"/>
    <n v="20"/>
    <n v="32"/>
    <n v="12"/>
    <s v="CenturyLink Field, Seattle, WA"/>
    <d v="2014-10-02T16:05:00"/>
    <s v="FOX"/>
    <n v="67003"/>
    <n v="1"/>
    <n v="6"/>
    <n v="2"/>
    <n v="5"/>
    <n v="17"/>
    <n v="25"/>
    <n v="6"/>
    <n v="7"/>
    <n v="16"/>
    <n v="15"/>
    <n v="0"/>
    <n v="0"/>
    <n v="0"/>
    <n v="1"/>
    <n v="300"/>
    <n v="397"/>
    <n v="186"/>
    <n v="342"/>
    <n v="22"/>
    <n v="40"/>
    <n v="42"/>
    <n v="52"/>
    <n v="114"/>
    <n v="55"/>
    <n v="21"/>
    <n v="18"/>
    <n v="9"/>
    <n v="6"/>
    <n v="77"/>
    <n v="122"/>
    <n v="45"/>
    <n v="5"/>
    <n v="2"/>
    <n v="7"/>
    <n v="0"/>
    <n v="1"/>
    <n v="5"/>
    <n v="1"/>
    <n v="1758"/>
    <n v="1842"/>
    <n v="17"/>
    <n v="0"/>
    <n v="0"/>
    <n v="3"/>
    <m/>
    <n v="0"/>
    <n v="13"/>
    <n v="9"/>
    <n v="10"/>
    <m/>
  </r>
  <r>
    <n v="291108027"/>
    <n v="9"/>
    <n v="2009"/>
    <d v="2009-11-08T00:00:00"/>
    <s v="SUN"/>
    <s v="GB"/>
    <s v="TB"/>
    <s v="GBvTB"/>
    <x v="0"/>
    <n v="28"/>
    <n v="38"/>
    <n v="10"/>
    <s v="Raymond James Stadium, Tampa, FL"/>
    <d v="2014-10-02T13:00:00"/>
    <s v="FOX"/>
    <n v="62994"/>
    <n v="4"/>
    <n v="3"/>
    <n v="0"/>
    <n v="7"/>
    <n v="20"/>
    <n v="17"/>
    <n v="5"/>
    <n v="3"/>
    <n v="14"/>
    <n v="12"/>
    <n v="0"/>
    <n v="1"/>
    <n v="2"/>
    <n v="1"/>
    <n v="404"/>
    <n v="279"/>
    <n v="234"/>
    <n v="198"/>
    <n v="17"/>
    <n v="14"/>
    <n v="35"/>
    <n v="31"/>
    <n v="170"/>
    <n v="81"/>
    <n v="32"/>
    <n v="25"/>
    <n v="5"/>
    <n v="2"/>
    <n v="35"/>
    <n v="50"/>
    <n v="15"/>
    <n v="3"/>
    <n v="1"/>
    <n v="4"/>
    <n v="0"/>
    <n v="0"/>
    <n v="3"/>
    <n v="1"/>
    <n v="2117"/>
    <n v="1483"/>
    <n v="14"/>
    <n v="7"/>
    <n v="0"/>
    <n v="7"/>
    <m/>
    <n v="7"/>
    <n v="10"/>
    <n v="0"/>
    <n v="21"/>
    <m/>
  </r>
  <r>
    <n v="291108030"/>
    <n v="9"/>
    <n v="2009"/>
    <d v="2009-11-08T00:00:00"/>
    <s v="SUN"/>
    <s v="KC"/>
    <s v="JAX"/>
    <s v="JAXvKC"/>
    <x v="0"/>
    <n v="21"/>
    <n v="24"/>
    <n v="3"/>
    <s v="EverBank Field, Jacksonville, FL"/>
    <d v="2014-10-02T13:00:00"/>
    <s v="CBS"/>
    <n v="45546"/>
    <n v="1"/>
    <n v="6"/>
    <n v="3"/>
    <n v="4"/>
    <n v="14"/>
    <n v="21"/>
    <n v="4"/>
    <n v="9"/>
    <n v="13"/>
    <n v="16"/>
    <n v="0"/>
    <n v="0"/>
    <n v="0"/>
    <n v="0"/>
    <n v="301"/>
    <n v="426"/>
    <n v="241"/>
    <n v="253"/>
    <n v="23"/>
    <n v="18"/>
    <n v="39"/>
    <n v="27"/>
    <n v="60"/>
    <n v="173"/>
    <n v="14"/>
    <n v="41"/>
    <n v="1"/>
    <n v="5"/>
    <n v="10"/>
    <n v="41"/>
    <n v="31"/>
    <n v="0"/>
    <n v="2"/>
    <n v="2"/>
    <n v="0"/>
    <n v="2"/>
    <n v="0"/>
    <n v="0"/>
    <n v="1427"/>
    <n v="2173"/>
    <n v="3"/>
    <n v="3"/>
    <n v="0"/>
    <n v="15"/>
    <m/>
    <n v="7"/>
    <n v="7"/>
    <n v="3"/>
    <n v="7"/>
    <m/>
  </r>
  <r>
    <n v="291109007"/>
    <n v="9"/>
    <n v="2009"/>
    <d v="2009-11-09T00:00:00"/>
    <s v="MON"/>
    <s v="PIT"/>
    <s v="DEN"/>
    <s v="DENvPIT"/>
    <x v="0"/>
    <n v="28"/>
    <n v="10"/>
    <n v="18"/>
    <s v="Sports Authority Field at Mile High, Denver, CO"/>
    <d v="2014-10-02T20:30:00"/>
    <s v="ESPN"/>
    <n v="76716"/>
    <n v="5"/>
    <n v="2"/>
    <n v="6"/>
    <n v="1"/>
    <n v="21"/>
    <n v="12"/>
    <n v="7"/>
    <n v="5"/>
    <n v="12"/>
    <n v="14"/>
    <n v="0"/>
    <n v="0"/>
    <n v="0"/>
    <n v="0"/>
    <n v="375"/>
    <n v="242"/>
    <n v="202"/>
    <n v="215"/>
    <n v="21"/>
    <n v="23"/>
    <n v="29"/>
    <n v="38"/>
    <n v="173"/>
    <n v="27"/>
    <n v="29"/>
    <n v="14"/>
    <n v="4"/>
    <n v="3"/>
    <n v="28"/>
    <n v="53"/>
    <n v="25"/>
    <n v="2"/>
    <n v="3"/>
    <n v="5"/>
    <n v="1"/>
    <n v="0"/>
    <n v="1"/>
    <n v="3"/>
    <n v="1983"/>
    <n v="1617"/>
    <n v="0"/>
    <n v="7"/>
    <n v="7"/>
    <n v="14"/>
    <m/>
    <n v="3"/>
    <n v="0"/>
    <n v="7"/>
    <n v="0"/>
    <m/>
  </r>
  <r>
    <n v="291112025"/>
    <n v="10"/>
    <n v="2009"/>
    <d v="2009-11-12T00:00:00"/>
    <s v="THU"/>
    <s v="CHI"/>
    <s v="SF"/>
    <s v="CHIvSF"/>
    <x v="0"/>
    <n v="6"/>
    <n v="10"/>
    <n v="4"/>
    <s v="Candlestick Park, San Francisco, CA"/>
    <d v="2014-10-02T20:20:00"/>
    <s v="NFL"/>
    <n v="69732"/>
    <n v="4"/>
    <n v="4"/>
    <n v="3"/>
    <n v="5"/>
    <n v="19"/>
    <n v="12"/>
    <n v="8"/>
    <n v="6"/>
    <n v="17"/>
    <n v="14"/>
    <n v="0"/>
    <n v="0"/>
    <n v="0"/>
    <n v="1"/>
    <n v="350"/>
    <n v="216"/>
    <n v="307"/>
    <n v="106"/>
    <n v="29"/>
    <n v="16"/>
    <n v="52"/>
    <n v="23"/>
    <n v="43"/>
    <n v="110"/>
    <n v="21"/>
    <n v="28"/>
    <n v="10"/>
    <n v="9"/>
    <n v="75"/>
    <n v="152"/>
    <n v="77"/>
    <n v="5"/>
    <n v="1"/>
    <n v="6"/>
    <n v="0"/>
    <n v="0"/>
    <n v="5"/>
    <n v="1"/>
    <n v="1707"/>
    <n v="1893"/>
    <n v="0"/>
    <n v="3"/>
    <n v="3"/>
    <n v="0"/>
    <m/>
    <n v="0"/>
    <n v="7"/>
    <n v="0"/>
    <n v="3"/>
    <m/>
  </r>
  <r>
    <n v="291115009"/>
    <n v="10"/>
    <n v="2009"/>
    <d v="2009-11-15T00:00:00"/>
    <s v="SUN"/>
    <s v="DAL"/>
    <s v="GB"/>
    <s v="DALvGB"/>
    <x v="0"/>
    <n v="7"/>
    <n v="17"/>
    <n v="10"/>
    <s v="Lambeau Field, Green Bay, WI"/>
    <d v="2014-10-02T16:15:00"/>
    <s v="FOX"/>
    <n v="70849"/>
    <n v="6"/>
    <n v="2"/>
    <n v="4"/>
    <n v="4"/>
    <n v="17"/>
    <n v="20"/>
    <n v="3"/>
    <n v="7"/>
    <n v="12"/>
    <n v="15"/>
    <n v="2"/>
    <n v="0"/>
    <n v="2"/>
    <n v="0"/>
    <n v="278"/>
    <n v="283"/>
    <n v="217"/>
    <n v="178"/>
    <n v="24"/>
    <n v="25"/>
    <n v="39"/>
    <n v="36"/>
    <n v="61"/>
    <n v="105"/>
    <n v="14"/>
    <n v="28"/>
    <n v="10"/>
    <n v="12"/>
    <n v="67"/>
    <n v="167"/>
    <n v="100"/>
    <n v="3"/>
    <n v="0"/>
    <n v="3"/>
    <n v="2"/>
    <n v="0"/>
    <n v="1"/>
    <n v="0"/>
    <n v="1442"/>
    <n v="2158"/>
    <n v="0"/>
    <n v="0"/>
    <n v="0"/>
    <n v="7"/>
    <m/>
    <n v="0"/>
    <n v="3"/>
    <n v="0"/>
    <n v="14"/>
    <m/>
  </r>
  <r>
    <n v="291115010"/>
    <n v="10"/>
    <n v="2009"/>
    <d v="2009-11-15T00:00:00"/>
    <s v="SUN"/>
    <s v="BUF"/>
    <s v="TEN"/>
    <s v="BUFvTEN"/>
    <x v="0"/>
    <n v="17"/>
    <n v="41"/>
    <n v="24"/>
    <s v="LP Field, Nashville, TN"/>
    <d v="2014-10-02T13:00:00"/>
    <s v="CBS"/>
    <n v="69143"/>
    <n v="3"/>
    <n v="5"/>
    <n v="2"/>
    <n v="6"/>
    <n v="14"/>
    <n v="20"/>
    <n v="5"/>
    <n v="11"/>
    <n v="14"/>
    <n v="17"/>
    <n v="0"/>
    <n v="0"/>
    <n v="1"/>
    <n v="0"/>
    <n v="296"/>
    <n v="378"/>
    <n v="207"/>
    <n v="210"/>
    <n v="21"/>
    <n v="17"/>
    <n v="36"/>
    <n v="25"/>
    <n v="89"/>
    <n v="168"/>
    <n v="20"/>
    <n v="35"/>
    <n v="10"/>
    <n v="8"/>
    <n v="65"/>
    <n v="140"/>
    <n v="75"/>
    <n v="2"/>
    <n v="1"/>
    <n v="3"/>
    <n v="0"/>
    <n v="0"/>
    <n v="2"/>
    <n v="1"/>
    <n v="1720"/>
    <n v="1880"/>
    <n v="7"/>
    <n v="7"/>
    <n v="3"/>
    <n v="0"/>
    <m/>
    <n v="14"/>
    <n v="3"/>
    <n v="0"/>
    <n v="24"/>
    <m/>
  </r>
  <r>
    <n v="291115011"/>
    <n v="10"/>
    <n v="2009"/>
    <d v="2009-11-15T00:00:00"/>
    <s v="SUN"/>
    <s v="NE"/>
    <s v="IND"/>
    <s v="INDvNE"/>
    <x v="1"/>
    <n v="34"/>
    <n v="35"/>
    <n v="1"/>
    <s v="Lucas Oil Stadium, Indianapolis, IN"/>
    <d v="2014-10-02T20:20:00"/>
    <s v="NBC"/>
    <n v="67476"/>
    <n v="6"/>
    <n v="2"/>
    <n v="8"/>
    <n v="0"/>
    <n v="24"/>
    <n v="25"/>
    <n v="7"/>
    <n v="5"/>
    <n v="14"/>
    <n v="12"/>
    <n v="0"/>
    <n v="0"/>
    <n v="1"/>
    <n v="0"/>
    <n v="477"/>
    <n v="407"/>
    <n v="364"/>
    <n v="316"/>
    <n v="29"/>
    <n v="28"/>
    <n v="42"/>
    <n v="44"/>
    <n v="113"/>
    <n v="91"/>
    <n v="28"/>
    <n v="18"/>
    <n v="4"/>
    <n v="3"/>
    <n v="72"/>
    <n v="92"/>
    <n v="20"/>
    <n v="2"/>
    <n v="2"/>
    <n v="4"/>
    <n v="1"/>
    <n v="0"/>
    <n v="1"/>
    <n v="2"/>
    <n v="2102"/>
    <n v="1498"/>
    <n v="7"/>
    <n v="17"/>
    <n v="0"/>
    <n v="10"/>
    <m/>
    <n v="7"/>
    <n v="7"/>
    <n v="0"/>
    <n v="21"/>
    <m/>
  </r>
  <r>
    <n v="291115013"/>
    <n v="10"/>
    <n v="2009"/>
    <d v="2009-11-15T00:00:00"/>
    <s v="SUN"/>
    <s v="KC"/>
    <s v="OAK"/>
    <s v="KCvOAK"/>
    <x v="1"/>
    <n v="16"/>
    <n v="10"/>
    <n v="6"/>
    <s v="Oakland-Alameda County Coliseum, Oakland, CA"/>
    <d v="2014-10-02T16:05:00"/>
    <s v="CBS"/>
    <n v="40720"/>
    <n v="1"/>
    <n v="7"/>
    <n v="2"/>
    <n v="6"/>
    <n v="14"/>
    <n v="11"/>
    <n v="1"/>
    <n v="2"/>
    <n v="15"/>
    <n v="16"/>
    <n v="1"/>
    <n v="0"/>
    <n v="2"/>
    <n v="0"/>
    <n v="318"/>
    <n v="272"/>
    <n v="206"/>
    <n v="90"/>
    <n v="19"/>
    <n v="13"/>
    <n v="34"/>
    <n v="32"/>
    <n v="112"/>
    <n v="182"/>
    <n v="31"/>
    <n v="30"/>
    <n v="5"/>
    <n v="10"/>
    <n v="35"/>
    <n v="123"/>
    <n v="88"/>
    <n v="3"/>
    <n v="2"/>
    <n v="5"/>
    <n v="2"/>
    <n v="0"/>
    <n v="1"/>
    <n v="2"/>
    <n v="1734"/>
    <n v="1866"/>
    <n v="3"/>
    <n v="10"/>
    <n v="0"/>
    <n v="3"/>
    <m/>
    <n v="10"/>
    <n v="0"/>
    <n v="0"/>
    <n v="0"/>
    <m/>
  </r>
  <r>
    <n v="291115014"/>
    <n v="10"/>
    <n v="2009"/>
    <d v="2009-11-15T00:00:00"/>
    <s v="SUN"/>
    <s v="NO"/>
    <s v="STL"/>
    <s v="NOvSTL"/>
    <x v="0"/>
    <n v="28"/>
    <n v="23"/>
    <n v="5"/>
    <s v="Edward Jones Dome, St. Louis, MO"/>
    <d v="2014-10-02T13:00:00"/>
    <s v="FOX"/>
    <n v="59858"/>
    <n v="8"/>
    <n v="0"/>
    <n v="1"/>
    <n v="7"/>
    <n v="19"/>
    <n v="23"/>
    <n v="6"/>
    <n v="5"/>
    <n v="10"/>
    <n v="13"/>
    <n v="0"/>
    <n v="1"/>
    <n v="1"/>
    <n v="3"/>
    <n v="420"/>
    <n v="434"/>
    <n v="217"/>
    <n v="293"/>
    <n v="18"/>
    <n v="26"/>
    <n v="26"/>
    <n v="40"/>
    <n v="203"/>
    <n v="141"/>
    <n v="29"/>
    <n v="29"/>
    <n v="6"/>
    <n v="4"/>
    <n v="40"/>
    <n v="60"/>
    <n v="20"/>
    <n v="3"/>
    <n v="1"/>
    <n v="4"/>
    <n v="1"/>
    <n v="0"/>
    <n v="2"/>
    <n v="1"/>
    <n v="1678"/>
    <n v="1922"/>
    <n v="0"/>
    <n v="14"/>
    <n v="7"/>
    <n v="7"/>
    <m/>
    <n v="0"/>
    <n v="14"/>
    <n v="3"/>
    <n v="6"/>
    <m/>
  </r>
  <r>
    <n v="291115015"/>
    <n v="10"/>
    <n v="2009"/>
    <d v="2009-11-15T00:00:00"/>
    <s v="SUN"/>
    <s v="TB"/>
    <s v="MIA"/>
    <s v="MIAvTB"/>
    <x v="0"/>
    <n v="23"/>
    <n v="25"/>
    <n v="2"/>
    <s v="Sun Life Stadium, Miami, FL"/>
    <d v="2014-10-02T13:00:00"/>
    <s v="FOX"/>
    <n v="66085"/>
    <n v="1"/>
    <n v="7"/>
    <n v="3"/>
    <n v="5"/>
    <n v="16"/>
    <n v="23"/>
    <n v="4"/>
    <n v="5"/>
    <n v="13"/>
    <n v="14"/>
    <n v="0"/>
    <n v="0"/>
    <n v="1"/>
    <n v="0"/>
    <n v="302"/>
    <n v="374"/>
    <n v="180"/>
    <n v="175"/>
    <n v="16"/>
    <n v="17"/>
    <n v="28"/>
    <n v="32"/>
    <n v="122"/>
    <n v="199"/>
    <n v="31"/>
    <n v="36"/>
    <n v="9"/>
    <n v="3"/>
    <n v="77"/>
    <n v="107"/>
    <n v="30"/>
    <n v="2"/>
    <n v="2"/>
    <n v="4"/>
    <n v="1"/>
    <n v="1"/>
    <n v="1"/>
    <n v="1"/>
    <n v="1726"/>
    <n v="1874"/>
    <n v="3"/>
    <n v="3"/>
    <n v="3"/>
    <n v="14"/>
    <m/>
    <n v="6"/>
    <n v="13"/>
    <n v="0"/>
    <n v="6"/>
    <m/>
  </r>
  <r>
    <n v="291115016"/>
    <n v="10"/>
    <n v="2009"/>
    <d v="2009-11-15T00:00:00"/>
    <s v="SUN"/>
    <s v="DET"/>
    <s v="MIN"/>
    <s v="DETvMIN"/>
    <x v="0"/>
    <n v="10"/>
    <n v="27"/>
    <n v="17"/>
    <s v="Mall of America Field, Minneapolis, MN"/>
    <d v="2014-10-02T13:00:00"/>
    <s v="FOX"/>
    <n v="63854"/>
    <n v="1"/>
    <n v="7"/>
    <n v="7"/>
    <n v="1"/>
    <n v="19"/>
    <n v="19"/>
    <n v="6"/>
    <n v="3"/>
    <n v="17"/>
    <n v="11"/>
    <n v="0"/>
    <n v="0"/>
    <n v="2"/>
    <n v="1"/>
    <n v="297"/>
    <n v="492"/>
    <n v="204"/>
    <n v="340"/>
    <n v="29"/>
    <n v="20"/>
    <n v="51"/>
    <n v="31"/>
    <n v="93"/>
    <n v="152"/>
    <n v="22"/>
    <n v="31"/>
    <n v="4"/>
    <n v="13"/>
    <n v="40"/>
    <n v="131"/>
    <n v="91"/>
    <n v="1"/>
    <n v="2"/>
    <n v="3"/>
    <n v="1"/>
    <n v="2"/>
    <n v="0"/>
    <n v="0"/>
    <n v="1777"/>
    <n v="1823"/>
    <n v="0"/>
    <n v="3"/>
    <n v="7"/>
    <n v="0"/>
    <m/>
    <n v="3"/>
    <n v="7"/>
    <n v="7"/>
    <n v="10"/>
    <m/>
  </r>
  <r>
    <n v="291115020"/>
    <n v="10"/>
    <n v="2009"/>
    <d v="2009-11-15T00:00:00"/>
    <s v="SUN"/>
    <s v="JAX"/>
    <s v="NYJ"/>
    <s v="JAXvNYJ"/>
    <x v="0"/>
    <n v="24"/>
    <n v="22"/>
    <n v="2"/>
    <s v="Giants Stadium, East Rutherford, NJ"/>
    <d v="2014-10-02T13:00:00"/>
    <s v="CBS"/>
    <n v="76313"/>
    <n v="4"/>
    <n v="4"/>
    <n v="4"/>
    <n v="4"/>
    <n v="18"/>
    <n v="19"/>
    <n v="7"/>
    <n v="7"/>
    <n v="13"/>
    <n v="13"/>
    <n v="1"/>
    <n v="1"/>
    <n v="1"/>
    <n v="1"/>
    <n v="347"/>
    <n v="322"/>
    <n v="208"/>
    <n v="212"/>
    <n v="16"/>
    <n v="16"/>
    <n v="26"/>
    <n v="31"/>
    <n v="139"/>
    <n v="110"/>
    <n v="32"/>
    <n v="29"/>
    <n v="5"/>
    <n v="4"/>
    <n v="40"/>
    <n v="66"/>
    <n v="26"/>
    <n v="1"/>
    <n v="3"/>
    <n v="4"/>
    <n v="1"/>
    <n v="1"/>
    <n v="0"/>
    <n v="2"/>
    <n v="1867"/>
    <n v="1733"/>
    <n v="7"/>
    <n v="14"/>
    <n v="0"/>
    <n v="3"/>
    <m/>
    <n v="10"/>
    <n v="3"/>
    <n v="0"/>
    <n v="9"/>
    <m/>
  </r>
  <r>
    <n v="291115022"/>
    <n v="10"/>
    <n v="2009"/>
    <d v="2009-11-15T00:00:00"/>
    <s v="SUN"/>
    <s v="SEA"/>
    <s v="ARI"/>
    <s v="ARIvSEA"/>
    <x v="0"/>
    <n v="20"/>
    <n v="31"/>
    <n v="11"/>
    <s v="U of Phoenix Stadium, Glendale, AZ"/>
    <d v="2014-10-02T16:15:00"/>
    <s v="FOX"/>
    <n v="62278"/>
    <n v="3"/>
    <n v="5"/>
    <n v="5"/>
    <n v="3"/>
    <n v="29"/>
    <n v="22"/>
    <n v="6"/>
    <n v="2"/>
    <n v="15"/>
    <n v="12"/>
    <n v="0"/>
    <n v="1"/>
    <n v="0"/>
    <n v="2"/>
    <n v="472"/>
    <n v="462"/>
    <n v="308"/>
    <n v="340"/>
    <n v="27"/>
    <n v="29"/>
    <n v="53"/>
    <n v="38"/>
    <n v="164"/>
    <n v="122"/>
    <n v="24"/>
    <n v="30"/>
    <n v="9"/>
    <n v="11"/>
    <n v="113"/>
    <n v="249"/>
    <n v="136"/>
    <n v="2"/>
    <n v="0"/>
    <n v="2"/>
    <n v="0"/>
    <n v="0"/>
    <n v="2"/>
    <n v="0"/>
    <n v="1710"/>
    <n v="1890"/>
    <n v="7"/>
    <n v="10"/>
    <n v="0"/>
    <n v="3"/>
    <m/>
    <n v="0"/>
    <n v="10"/>
    <n v="7"/>
    <n v="14"/>
    <m/>
  </r>
  <r>
    <n v="291115023"/>
    <n v="10"/>
    <n v="2009"/>
    <d v="2009-11-15T00:00:00"/>
    <s v="SUN"/>
    <s v="CIN"/>
    <s v="PIT"/>
    <s v="CINvPIT"/>
    <x v="0"/>
    <n v="18"/>
    <n v="12"/>
    <n v="6"/>
    <s v="Heinz Field, Pittsburgh, PA"/>
    <d v="2014-10-02T13:00:00"/>
    <s v="CBS"/>
    <n v="65392"/>
    <n v="6"/>
    <n v="2"/>
    <n v="6"/>
    <n v="2"/>
    <n v="14"/>
    <n v="16"/>
    <n v="4"/>
    <n v="3"/>
    <n v="14"/>
    <n v="15"/>
    <n v="0"/>
    <n v="1"/>
    <n v="0"/>
    <n v="2"/>
    <n v="218"/>
    <n v="226"/>
    <n v="157"/>
    <n v="146"/>
    <n v="18"/>
    <n v="20"/>
    <n v="30"/>
    <n v="40"/>
    <n v="61"/>
    <n v="80"/>
    <n v="29"/>
    <n v="18"/>
    <n v="7"/>
    <n v="5"/>
    <n v="87"/>
    <n v="137"/>
    <n v="50"/>
    <n v="0"/>
    <n v="1"/>
    <n v="1"/>
    <n v="0"/>
    <n v="0"/>
    <n v="0"/>
    <n v="1"/>
    <n v="1748"/>
    <n v="1852"/>
    <n v="6"/>
    <n v="0"/>
    <n v="6"/>
    <n v="6"/>
    <m/>
    <n v="3"/>
    <n v="6"/>
    <n v="0"/>
    <n v="3"/>
    <m/>
  </r>
  <r>
    <n v="291115024"/>
    <n v="10"/>
    <n v="2009"/>
    <d v="2009-11-15T00:00:00"/>
    <s v="SUN"/>
    <s v="PHI"/>
    <s v="SD"/>
    <s v="PHIvSD"/>
    <x v="0"/>
    <n v="23"/>
    <n v="31"/>
    <n v="8"/>
    <s v="Qualcomm Stadium, San Diego, CA"/>
    <d v="2014-10-02T16:15:00"/>
    <s v="FOX"/>
    <n v="68879"/>
    <n v="5"/>
    <n v="3"/>
    <n v="5"/>
    <n v="3"/>
    <n v="26"/>
    <n v="22"/>
    <n v="5"/>
    <n v="3"/>
    <n v="13"/>
    <n v="8"/>
    <n v="1"/>
    <n v="0"/>
    <n v="1"/>
    <n v="0"/>
    <n v="462"/>
    <n v="331"/>
    <n v="433"/>
    <n v="212"/>
    <n v="35"/>
    <n v="20"/>
    <n v="56"/>
    <n v="25"/>
    <n v="29"/>
    <n v="119"/>
    <n v="13"/>
    <n v="28"/>
    <n v="9"/>
    <n v="3"/>
    <n v="70"/>
    <n v="101"/>
    <n v="31"/>
    <n v="1"/>
    <n v="0"/>
    <n v="1"/>
    <n v="0"/>
    <n v="0"/>
    <n v="1"/>
    <n v="0"/>
    <n v="1777"/>
    <n v="1823"/>
    <n v="0"/>
    <n v="6"/>
    <n v="3"/>
    <n v="14"/>
    <m/>
    <n v="7"/>
    <n v="7"/>
    <n v="14"/>
    <n v="3"/>
    <m/>
  </r>
  <r>
    <n v="291115028"/>
    <n v="10"/>
    <n v="2009"/>
    <d v="2009-11-15T00:00:00"/>
    <s v="SUN"/>
    <s v="DEN"/>
    <s v="WSH"/>
    <s v="DENvWSH"/>
    <x v="0"/>
    <n v="17"/>
    <n v="27"/>
    <n v="10"/>
    <s v="FedEx Field, Landover, MD"/>
    <d v="2014-10-02T13:00:00"/>
    <s v="CBS"/>
    <n v="85247"/>
    <n v="6"/>
    <n v="2"/>
    <n v="2"/>
    <n v="6"/>
    <n v="14"/>
    <n v="22"/>
    <n v="5"/>
    <n v="8"/>
    <n v="12"/>
    <n v="16"/>
    <n v="0"/>
    <n v="1"/>
    <n v="2"/>
    <n v="2"/>
    <n v="305"/>
    <n v="388"/>
    <n v="185"/>
    <n v="214"/>
    <n v="14"/>
    <n v="18"/>
    <n v="31"/>
    <n v="27"/>
    <n v="120"/>
    <n v="174"/>
    <n v="22"/>
    <n v="40"/>
    <n v="4"/>
    <n v="2"/>
    <n v="45"/>
    <n v="64"/>
    <n v="19"/>
    <n v="2"/>
    <n v="0"/>
    <n v="2"/>
    <n v="1"/>
    <n v="0"/>
    <n v="1"/>
    <n v="0"/>
    <n v="1457"/>
    <n v="2143"/>
    <n v="14"/>
    <n v="3"/>
    <n v="0"/>
    <n v="0"/>
    <m/>
    <n v="7"/>
    <n v="7"/>
    <n v="0"/>
    <n v="13"/>
    <m/>
  </r>
  <r>
    <n v="291115029"/>
    <n v="10"/>
    <n v="2009"/>
    <d v="2009-11-15T00:00:00"/>
    <s v="SUN"/>
    <s v="ATL"/>
    <s v="CAR"/>
    <s v="ATLvCAR"/>
    <x v="0"/>
    <n v="19"/>
    <n v="28"/>
    <n v="9"/>
    <s v="Bank of America Stadium, Charlotte, NC"/>
    <d v="2014-10-02T13:00:00"/>
    <s v="FOX"/>
    <n v="73239"/>
    <n v="5"/>
    <n v="3"/>
    <n v="3"/>
    <n v="5"/>
    <n v="22"/>
    <n v="19"/>
    <n v="6"/>
    <n v="7"/>
    <n v="14"/>
    <n v="13"/>
    <n v="1"/>
    <n v="0"/>
    <n v="2"/>
    <n v="1"/>
    <n v="400"/>
    <n v="380"/>
    <n v="224"/>
    <n v="195"/>
    <n v="22"/>
    <n v="15"/>
    <n v="41"/>
    <n v="24"/>
    <n v="176"/>
    <n v="185"/>
    <n v="29"/>
    <n v="34"/>
    <n v="4"/>
    <n v="5"/>
    <n v="26"/>
    <n v="74"/>
    <n v="48"/>
    <n v="2"/>
    <n v="0"/>
    <n v="2"/>
    <n v="0"/>
    <n v="0"/>
    <n v="2"/>
    <n v="0"/>
    <n v="1911"/>
    <n v="1689"/>
    <n v="3"/>
    <n v="7"/>
    <n v="3"/>
    <n v="6"/>
    <m/>
    <n v="7"/>
    <n v="14"/>
    <n v="0"/>
    <n v="7"/>
    <m/>
  </r>
  <r>
    <n v="291116005"/>
    <n v="10"/>
    <n v="2009"/>
    <d v="2009-11-16T00:00:00"/>
    <s v="MON"/>
    <s v="BAL"/>
    <s v="CLE"/>
    <s v="BALvCLE"/>
    <x v="0"/>
    <n v="16"/>
    <n v="0"/>
    <n v="16"/>
    <s v="Cleveland Browns Stadium, Cleveland, OH"/>
    <d v="2014-10-02T20:30:00"/>
    <s v="ESPN"/>
    <n v="69023"/>
    <n v="4"/>
    <n v="4"/>
    <n v="1"/>
    <n v="7"/>
    <n v="14"/>
    <n v="11"/>
    <n v="4"/>
    <n v="5"/>
    <n v="14"/>
    <n v="16"/>
    <n v="0"/>
    <n v="1"/>
    <n v="1"/>
    <n v="1"/>
    <n v="274"/>
    <n v="160"/>
    <n v="146"/>
    <n v="74"/>
    <n v="13"/>
    <n v="13"/>
    <n v="19"/>
    <n v="31"/>
    <n v="128"/>
    <n v="86"/>
    <n v="37"/>
    <n v="26"/>
    <n v="7"/>
    <n v="6"/>
    <n v="43"/>
    <n v="95"/>
    <n v="52"/>
    <n v="0"/>
    <n v="2"/>
    <n v="2"/>
    <n v="0"/>
    <n v="0"/>
    <n v="0"/>
    <n v="2"/>
    <n v="1892"/>
    <n v="1708"/>
    <n v="0"/>
    <n v="0"/>
    <n v="16"/>
    <n v="0"/>
    <m/>
    <n v="0"/>
    <n v="0"/>
    <n v="0"/>
    <n v="0"/>
    <m/>
  </r>
  <r>
    <n v="291119029"/>
    <n v="11"/>
    <n v="2009"/>
    <d v="2009-11-19T00:00:00"/>
    <s v="THU"/>
    <s v="MIA"/>
    <s v="CAR"/>
    <s v="CARvMIA"/>
    <x v="0"/>
    <n v="24"/>
    <n v="17"/>
    <n v="7"/>
    <s v="Bank of America Stadium, Charlotte, NC"/>
    <d v="2014-10-02T20:20:00"/>
    <s v="NFL"/>
    <n v="73475"/>
    <n v="4"/>
    <n v="5"/>
    <n v="4"/>
    <n v="5"/>
    <n v="17"/>
    <n v="22"/>
    <n v="7"/>
    <n v="3"/>
    <n v="15"/>
    <n v="13"/>
    <n v="0"/>
    <n v="0"/>
    <n v="1"/>
    <n v="0"/>
    <n v="326"/>
    <n v="383"/>
    <n v="172"/>
    <n v="201"/>
    <n v="17"/>
    <n v="19"/>
    <n v="29"/>
    <n v="42"/>
    <n v="154"/>
    <n v="182"/>
    <n v="31"/>
    <n v="27"/>
    <n v="5"/>
    <n v="4"/>
    <n v="30"/>
    <n v="65"/>
    <n v="35"/>
    <n v="0"/>
    <n v="1"/>
    <n v="1"/>
    <n v="0"/>
    <n v="0"/>
    <n v="0"/>
    <n v="1"/>
    <n v="1833"/>
    <n v="1767"/>
    <n v="0"/>
    <n v="14"/>
    <n v="0"/>
    <n v="10"/>
    <m/>
    <n v="3"/>
    <n v="0"/>
    <n v="0"/>
    <n v="14"/>
    <m/>
  </r>
  <r>
    <n v="291122003"/>
    <n v="11"/>
    <n v="2009"/>
    <d v="2009-11-22T00:00:00"/>
    <s v="SUN"/>
    <s v="PHI"/>
    <s v="CHI"/>
    <s v="CHIvPHI"/>
    <x v="0"/>
    <n v="24"/>
    <n v="20"/>
    <n v="4"/>
    <s v="Soldier Field, Chicago, IL"/>
    <d v="2014-10-02T20:20:00"/>
    <s v="NBC"/>
    <n v="62421"/>
    <n v="5"/>
    <n v="4"/>
    <n v="4"/>
    <n v="5"/>
    <n v="18"/>
    <n v="14"/>
    <n v="7"/>
    <n v="3"/>
    <n v="15"/>
    <n v="16"/>
    <n v="0"/>
    <n v="2"/>
    <n v="0"/>
    <n v="2"/>
    <n v="377"/>
    <n v="284"/>
    <n v="220"/>
    <n v="158"/>
    <n v="24"/>
    <n v="24"/>
    <n v="33"/>
    <n v="43"/>
    <n v="157"/>
    <n v="126"/>
    <n v="30"/>
    <n v="20"/>
    <n v="8"/>
    <n v="7"/>
    <n v="46"/>
    <n v="110"/>
    <n v="64"/>
    <n v="3"/>
    <n v="1"/>
    <n v="4"/>
    <n v="2"/>
    <n v="0"/>
    <n v="1"/>
    <n v="1"/>
    <n v="1857"/>
    <n v="1743"/>
    <n v="10"/>
    <n v="0"/>
    <n v="7"/>
    <n v="7"/>
    <m/>
    <n v="0"/>
    <n v="9"/>
    <n v="11"/>
    <n v="0"/>
    <m/>
  </r>
  <r>
    <n v="291122006"/>
    <n v="11"/>
    <n v="2009"/>
    <d v="2009-11-22T00:00:00"/>
    <s v="SUN"/>
    <s v="WSH"/>
    <s v="DAL"/>
    <s v="DALvWSH"/>
    <x v="0"/>
    <n v="6"/>
    <n v="7"/>
    <n v="1"/>
    <s v="Cowboys Stadium, Arlington, TX"/>
    <d v="2014-10-02T13:00:00"/>
    <s v="FOX"/>
    <n v="85277"/>
    <n v="3"/>
    <n v="6"/>
    <n v="6"/>
    <n v="3"/>
    <n v="14"/>
    <n v="17"/>
    <n v="7"/>
    <n v="3"/>
    <n v="15"/>
    <n v="11"/>
    <n v="0"/>
    <n v="0"/>
    <n v="0"/>
    <n v="1"/>
    <n v="324"/>
    <n v="305"/>
    <n v="246"/>
    <n v="152"/>
    <n v="24"/>
    <n v="15"/>
    <n v="37"/>
    <n v="27"/>
    <n v="78"/>
    <n v="153"/>
    <n v="20"/>
    <n v="33"/>
    <n v="5"/>
    <n v="6"/>
    <n v="27"/>
    <n v="62"/>
    <n v="35"/>
    <n v="1"/>
    <n v="2"/>
    <n v="3"/>
    <n v="0"/>
    <n v="1"/>
    <n v="1"/>
    <n v="1"/>
    <n v="1714"/>
    <n v="1886"/>
    <n v="0"/>
    <n v="3"/>
    <n v="3"/>
    <n v="0"/>
    <m/>
    <n v="0"/>
    <n v="0"/>
    <n v="0"/>
    <n v="7"/>
    <m/>
  </r>
  <r>
    <n v="291122007"/>
    <n v="11"/>
    <n v="2009"/>
    <d v="2009-11-22T00:00:00"/>
    <s v="SUN"/>
    <s v="SD"/>
    <s v="DEN"/>
    <s v="DENvSD"/>
    <x v="0"/>
    <n v="32"/>
    <n v="3"/>
    <n v="29"/>
    <s v="Sports Authority Field at Mile High, Denver, CO"/>
    <d v="2014-10-02T16:15:00"/>
    <s v="CBS"/>
    <n v="74707"/>
    <n v="6"/>
    <n v="3"/>
    <n v="6"/>
    <n v="3"/>
    <n v="21"/>
    <n v="14"/>
    <n v="5"/>
    <n v="2"/>
    <n v="13"/>
    <n v="9"/>
    <n v="1"/>
    <n v="0"/>
    <n v="1"/>
    <n v="3"/>
    <n v="348"/>
    <n v="271"/>
    <n v="145"/>
    <n v="156"/>
    <n v="17"/>
    <n v="17"/>
    <n v="22"/>
    <n v="33"/>
    <n v="203"/>
    <n v="115"/>
    <n v="43"/>
    <n v="17"/>
    <n v="1"/>
    <n v="9"/>
    <n v="15"/>
    <n v="80"/>
    <n v="65"/>
    <n v="0"/>
    <n v="3"/>
    <n v="3"/>
    <n v="0"/>
    <n v="2"/>
    <n v="0"/>
    <n v="1"/>
    <n v="2272"/>
    <n v="1328"/>
    <n v="7"/>
    <n v="6"/>
    <n v="7"/>
    <n v="12"/>
    <m/>
    <n v="0"/>
    <n v="0"/>
    <n v="3"/>
    <n v="0"/>
    <m/>
  </r>
  <r>
    <n v="291122008"/>
    <n v="11"/>
    <n v="2009"/>
    <d v="2009-11-22T00:00:00"/>
    <s v="SUN"/>
    <s v="CLE"/>
    <s v="DET"/>
    <s v="CLEvDET"/>
    <x v="0"/>
    <n v="37"/>
    <n v="38"/>
    <n v="1"/>
    <s v="Ford Field, Detroit, MI"/>
    <d v="2014-10-02T13:00:00"/>
    <s v="CBS"/>
    <n v="43170"/>
    <n v="1"/>
    <n v="8"/>
    <n v="1"/>
    <n v="8"/>
    <n v="22"/>
    <n v="26"/>
    <n v="10"/>
    <n v="5"/>
    <n v="19"/>
    <n v="10"/>
    <n v="2"/>
    <n v="1"/>
    <n v="2"/>
    <n v="1"/>
    <n v="439"/>
    <n v="473"/>
    <n v="308"/>
    <n v="416"/>
    <n v="22"/>
    <n v="26"/>
    <n v="34"/>
    <n v="43"/>
    <n v="131"/>
    <n v="57"/>
    <n v="40"/>
    <n v="16"/>
    <n v="8"/>
    <n v="8"/>
    <n v="69"/>
    <n v="110"/>
    <n v="41"/>
    <n v="0"/>
    <n v="2"/>
    <n v="2"/>
    <n v="0"/>
    <n v="0"/>
    <n v="0"/>
    <n v="2"/>
    <n v="2086"/>
    <n v="1514"/>
    <n v="24"/>
    <n v="3"/>
    <n v="2"/>
    <n v="8"/>
    <m/>
    <n v="10"/>
    <n v="14"/>
    <n v="7"/>
    <n v="7"/>
    <m/>
  </r>
  <r>
    <n v="291122009"/>
    <n v="11"/>
    <n v="2009"/>
    <d v="2009-11-22T00:00:00"/>
    <s v="SUN"/>
    <s v="SF"/>
    <s v="GB"/>
    <s v="GBvSF"/>
    <x v="0"/>
    <n v="24"/>
    <n v="30"/>
    <n v="6"/>
    <s v="Lambeau Field, Green Bay, WI"/>
    <d v="2014-10-02T13:00:00"/>
    <s v="FOX"/>
    <n v="70445"/>
    <n v="4"/>
    <n v="5"/>
    <n v="5"/>
    <n v="4"/>
    <n v="11"/>
    <n v="26"/>
    <n v="3"/>
    <n v="10"/>
    <n v="11"/>
    <n v="18"/>
    <n v="1"/>
    <n v="0"/>
    <n v="2"/>
    <n v="0"/>
    <n v="284"/>
    <n v="484"/>
    <n v="215"/>
    <n v="326"/>
    <n v="16"/>
    <n v="32"/>
    <n v="33"/>
    <n v="45"/>
    <n v="69"/>
    <n v="158"/>
    <n v="10"/>
    <n v="32"/>
    <n v="4"/>
    <n v="6"/>
    <n v="30"/>
    <n v="94"/>
    <n v="64"/>
    <n v="1"/>
    <n v="0"/>
    <n v="1"/>
    <n v="0"/>
    <n v="0"/>
    <n v="1"/>
    <n v="0"/>
    <n v="1101"/>
    <n v="2499"/>
    <n v="3"/>
    <n v="0"/>
    <n v="7"/>
    <n v="14"/>
    <m/>
    <n v="6"/>
    <n v="17"/>
    <n v="0"/>
    <n v="7"/>
    <m/>
  </r>
  <r>
    <n v="291122012"/>
    <n v="11"/>
    <n v="2009"/>
    <d v="2009-11-22T00:00:00"/>
    <s v="SUN"/>
    <s v="PIT"/>
    <s v="KC"/>
    <s v="KCvPIT"/>
    <x v="0"/>
    <n v="24"/>
    <n v="27"/>
    <n v="3"/>
    <s v="Arrowhead Stadium, Kansas City, MO"/>
    <d v="2014-10-02T13:00:00"/>
    <s v="CBS"/>
    <n v="70261"/>
    <n v="6"/>
    <n v="3"/>
    <n v="2"/>
    <n v="7"/>
    <n v="27"/>
    <n v="13"/>
    <n v="4"/>
    <n v="6"/>
    <n v="13"/>
    <n v="15"/>
    <n v="1"/>
    <n v="0"/>
    <n v="1"/>
    <n v="1"/>
    <n v="515"/>
    <n v="282"/>
    <n v="401"/>
    <n v="214"/>
    <n v="33"/>
    <n v="15"/>
    <n v="44"/>
    <n v="30"/>
    <n v="114"/>
    <n v="68"/>
    <n v="31"/>
    <n v="20"/>
    <n v="8"/>
    <n v="4"/>
    <n v="85"/>
    <n v="113"/>
    <n v="28"/>
    <n v="3"/>
    <n v="1"/>
    <n v="4"/>
    <n v="1"/>
    <n v="1"/>
    <n v="2"/>
    <n v="0"/>
    <n v="2647"/>
    <n v="1345"/>
    <n v="0"/>
    <n v="17"/>
    <n v="0"/>
    <n v="7"/>
    <n v="0"/>
    <n v="7"/>
    <n v="0"/>
    <n v="10"/>
    <n v="7"/>
    <n v="3"/>
  </r>
  <r>
    <n v="291122013"/>
    <n v="11"/>
    <n v="2009"/>
    <d v="2009-11-22T00:00:00"/>
    <s v="SUN"/>
    <s v="CIN"/>
    <s v="OAK"/>
    <s v="CINvOAK"/>
    <x v="0"/>
    <n v="17"/>
    <n v="20"/>
    <n v="3"/>
    <s v="Oakland-Alameda County Coliseum, Oakland, CA"/>
    <d v="2014-10-02T16:15:00"/>
    <s v="CBS"/>
    <n v="34112"/>
    <n v="7"/>
    <n v="2"/>
    <n v="2"/>
    <n v="7"/>
    <n v="23"/>
    <n v="16"/>
    <n v="6"/>
    <n v="4"/>
    <n v="13"/>
    <n v="11"/>
    <n v="0"/>
    <n v="1"/>
    <n v="0"/>
    <n v="1"/>
    <n v="348"/>
    <n v="275"/>
    <n v="171"/>
    <n v="183"/>
    <n v="14"/>
    <n v="17"/>
    <n v="22"/>
    <n v="34"/>
    <n v="177"/>
    <n v="92"/>
    <n v="43"/>
    <n v="24"/>
    <n v="8"/>
    <n v="3"/>
    <n v="59"/>
    <n v="72"/>
    <n v="13"/>
    <n v="4"/>
    <n v="3"/>
    <n v="7"/>
    <n v="3"/>
    <n v="2"/>
    <n v="1"/>
    <n v="1"/>
    <n v="2304"/>
    <n v="1296"/>
    <n v="7"/>
    <n v="7"/>
    <n v="3"/>
    <n v="0"/>
    <m/>
    <n v="0"/>
    <n v="7"/>
    <n v="3"/>
    <n v="10"/>
    <m/>
  </r>
  <r>
    <n v="291122014"/>
    <n v="11"/>
    <n v="2009"/>
    <d v="2009-11-22T00:00:00"/>
    <s v="SUN"/>
    <s v="ARI"/>
    <s v="STL"/>
    <s v="ARIvSTL"/>
    <x v="0"/>
    <n v="21"/>
    <n v="13"/>
    <n v="8"/>
    <s v="Edward Jones Dome, St. Louis, MO"/>
    <d v="2014-10-02T16:05:00"/>
    <s v="FOX"/>
    <n v="59839"/>
    <n v="6"/>
    <n v="3"/>
    <n v="1"/>
    <n v="8"/>
    <n v="24"/>
    <n v="16"/>
    <n v="6"/>
    <n v="4"/>
    <n v="11"/>
    <n v="16"/>
    <n v="0"/>
    <n v="2"/>
    <n v="0"/>
    <n v="5"/>
    <n v="444"/>
    <n v="314"/>
    <n v="261"/>
    <n v="191"/>
    <n v="25"/>
    <n v="19"/>
    <n v="33"/>
    <n v="37"/>
    <n v="183"/>
    <n v="123"/>
    <n v="30"/>
    <n v="27"/>
    <n v="6"/>
    <n v="7"/>
    <n v="40"/>
    <n v="90"/>
    <n v="50"/>
    <n v="2"/>
    <n v="1"/>
    <n v="3"/>
    <n v="2"/>
    <n v="0"/>
    <n v="0"/>
    <n v="1"/>
    <n v="1898"/>
    <n v="1702"/>
    <n v="7"/>
    <n v="14"/>
    <n v="0"/>
    <n v="0"/>
    <m/>
    <n v="3"/>
    <n v="0"/>
    <n v="3"/>
    <n v="7"/>
    <m/>
  </r>
  <r>
    <n v="291122016"/>
    <n v="11"/>
    <n v="2009"/>
    <d v="2009-11-22T00:00:00"/>
    <s v="SUN"/>
    <s v="SEA"/>
    <s v="MIN"/>
    <s v="MINvSEA"/>
    <x v="0"/>
    <n v="9"/>
    <n v="35"/>
    <n v="26"/>
    <s v="Mall of America Field, Minneapolis, MN"/>
    <d v="2014-10-02T13:00:00"/>
    <s v="FOX"/>
    <n v="63854"/>
    <n v="3"/>
    <n v="6"/>
    <n v="8"/>
    <n v="1"/>
    <n v="10"/>
    <n v="28"/>
    <n v="1"/>
    <n v="8"/>
    <n v="10"/>
    <n v="13"/>
    <n v="0"/>
    <n v="0"/>
    <n v="0"/>
    <n v="0"/>
    <n v="212"/>
    <n v="431"/>
    <n v="208"/>
    <n v="271"/>
    <n v="19"/>
    <n v="28"/>
    <n v="29"/>
    <n v="33"/>
    <n v="4"/>
    <n v="160"/>
    <n v="13"/>
    <n v="37"/>
    <n v="10"/>
    <n v="5"/>
    <n v="64"/>
    <n v="95"/>
    <n v="31"/>
    <n v="2"/>
    <n v="0"/>
    <n v="2"/>
    <n v="1"/>
    <n v="0"/>
    <n v="1"/>
    <n v="0"/>
    <n v="1069"/>
    <n v="2531"/>
    <n v="0"/>
    <n v="0"/>
    <n v="3"/>
    <n v="6"/>
    <m/>
    <n v="0"/>
    <n v="21"/>
    <n v="7"/>
    <n v="7"/>
    <m/>
  </r>
  <r>
    <n v="291122017"/>
    <n v="11"/>
    <n v="2009"/>
    <d v="2009-11-22T00:00:00"/>
    <s v="SUN"/>
    <s v="NYJ"/>
    <s v="NE"/>
    <s v="NEvNYJ"/>
    <x v="0"/>
    <n v="14"/>
    <n v="31"/>
    <n v="17"/>
    <s v="Gillette Stadium, Foxboro, MA"/>
    <d v="2014-10-02T16:15:00"/>
    <s v="CBS"/>
    <n v="68756"/>
    <n v="4"/>
    <n v="5"/>
    <n v="6"/>
    <n v="3"/>
    <n v="12"/>
    <n v="27"/>
    <n v="2"/>
    <n v="8"/>
    <n v="10"/>
    <n v="17"/>
    <n v="1"/>
    <n v="1"/>
    <n v="1"/>
    <n v="1"/>
    <n v="226"/>
    <n v="410"/>
    <n v="122"/>
    <n v="299"/>
    <n v="8"/>
    <n v="28"/>
    <n v="21"/>
    <n v="41"/>
    <n v="104"/>
    <n v="111"/>
    <n v="26"/>
    <n v="35"/>
    <n v="5"/>
    <n v="6"/>
    <n v="28"/>
    <n v="79"/>
    <n v="51"/>
    <n v="5"/>
    <n v="1"/>
    <n v="6"/>
    <n v="1"/>
    <n v="1"/>
    <n v="4"/>
    <n v="0"/>
    <n v="1206"/>
    <n v="2394"/>
    <n v="0"/>
    <n v="7"/>
    <n v="7"/>
    <n v="0"/>
    <m/>
    <n v="14"/>
    <n v="10"/>
    <n v="0"/>
    <n v="7"/>
    <m/>
  </r>
  <r>
    <n v="291122019"/>
    <n v="11"/>
    <n v="2009"/>
    <d v="2009-11-22T00:00:00"/>
    <s v="SUN"/>
    <s v="ATL"/>
    <s v="NYG"/>
    <s v="ATLvNYG"/>
    <x v="0"/>
    <n v="31"/>
    <n v="34"/>
    <n v="3"/>
    <s v="Giants Stadium, East Rutherford, NJ"/>
    <d v="2014-10-02T13:00:00"/>
    <s v="FOX"/>
    <n v="78491"/>
    <n v="5"/>
    <n v="4"/>
    <n v="5"/>
    <n v="4"/>
    <n v="27"/>
    <n v="26"/>
    <n v="9"/>
    <n v="7"/>
    <n v="16"/>
    <n v="14"/>
    <n v="2"/>
    <n v="0"/>
    <n v="2"/>
    <n v="0"/>
    <n v="352"/>
    <n v="456"/>
    <n v="262"/>
    <n v="368"/>
    <n v="26"/>
    <n v="25"/>
    <n v="46"/>
    <n v="39"/>
    <n v="90"/>
    <n v="88"/>
    <n v="30"/>
    <n v="26"/>
    <n v="3"/>
    <n v="8"/>
    <n v="16"/>
    <n v="80"/>
    <n v="64"/>
    <n v="1"/>
    <n v="1"/>
    <n v="2"/>
    <n v="1"/>
    <n v="0"/>
    <n v="0"/>
    <n v="1"/>
    <n v="1908"/>
    <n v="1926"/>
    <n v="0"/>
    <n v="7"/>
    <n v="10"/>
    <n v="14"/>
    <n v="0"/>
    <n v="3"/>
    <n v="14"/>
    <n v="7"/>
    <n v="7"/>
    <n v="3"/>
  </r>
  <r>
    <n v="291122027"/>
    <n v="11"/>
    <n v="2009"/>
    <d v="2009-11-22T00:00:00"/>
    <s v="SUN"/>
    <s v="NO"/>
    <s v="TB"/>
    <s v="NOvTB"/>
    <x v="0"/>
    <n v="38"/>
    <n v="7"/>
    <n v="31"/>
    <s v="Raymond James Stadium, Tampa, FL"/>
    <d v="2014-10-02T13:00:00"/>
    <s v="FOX"/>
    <n v="62720"/>
    <n v="9"/>
    <n v="0"/>
    <n v="1"/>
    <n v="8"/>
    <n v="21"/>
    <n v="14"/>
    <n v="6"/>
    <n v="6"/>
    <n v="14"/>
    <n v="15"/>
    <n v="1"/>
    <n v="0"/>
    <n v="2"/>
    <n v="1"/>
    <n v="370"/>
    <n v="219"/>
    <n v="187"/>
    <n v="100"/>
    <n v="19"/>
    <n v="17"/>
    <n v="29"/>
    <n v="33"/>
    <n v="183"/>
    <n v="119"/>
    <n v="36"/>
    <n v="23"/>
    <n v="4"/>
    <n v="3"/>
    <n v="55"/>
    <n v="73"/>
    <n v="18"/>
    <n v="0"/>
    <n v="4"/>
    <n v="4"/>
    <n v="0"/>
    <n v="1"/>
    <n v="0"/>
    <n v="3"/>
    <n v="1944"/>
    <n v="1656"/>
    <n v="7"/>
    <n v="10"/>
    <n v="14"/>
    <n v="7"/>
    <m/>
    <n v="7"/>
    <n v="0"/>
    <n v="0"/>
    <n v="0"/>
    <m/>
  </r>
  <r>
    <n v="291122030"/>
    <n v="11"/>
    <n v="2009"/>
    <d v="2009-11-22T00:00:00"/>
    <s v="SUN"/>
    <s v="BUF"/>
    <s v="JAX"/>
    <s v="BUFvJAX"/>
    <x v="0"/>
    <n v="15"/>
    <n v="18"/>
    <n v="3"/>
    <s v="EverBank Field, Jacksonville, FL"/>
    <d v="2014-10-02T13:00:00"/>
    <s v="CBS"/>
    <n v="47757"/>
    <n v="3"/>
    <n v="6"/>
    <n v="5"/>
    <n v="4"/>
    <n v="14"/>
    <n v="19"/>
    <n v="3"/>
    <n v="9"/>
    <n v="11"/>
    <n v="15"/>
    <n v="0"/>
    <n v="0"/>
    <n v="1"/>
    <n v="0"/>
    <n v="343"/>
    <n v="310"/>
    <n v="290"/>
    <n v="208"/>
    <n v="18"/>
    <n v="21"/>
    <n v="31"/>
    <n v="30"/>
    <n v="53"/>
    <n v="102"/>
    <n v="18"/>
    <n v="34"/>
    <n v="6"/>
    <n v="6"/>
    <n v="43"/>
    <n v="93"/>
    <n v="50"/>
    <n v="3"/>
    <n v="2"/>
    <n v="5"/>
    <n v="1"/>
    <n v="1"/>
    <n v="2"/>
    <n v="1"/>
    <n v="1416"/>
    <n v="2184"/>
    <n v="6"/>
    <n v="3"/>
    <n v="6"/>
    <n v="0"/>
    <m/>
    <n v="3"/>
    <n v="7"/>
    <n v="0"/>
    <n v="8"/>
    <m/>
  </r>
  <r>
    <n v="291122033"/>
    <n v="11"/>
    <n v="2009"/>
    <d v="2009-11-22T00:00:00"/>
    <s v="SUN"/>
    <s v="IND"/>
    <s v="BAL"/>
    <s v="BALvIND"/>
    <x v="0"/>
    <n v="17"/>
    <n v="15"/>
    <n v="2"/>
    <s v="M&amp;T Bank Stadium, Baltimore, MD"/>
    <d v="2014-10-02T13:00:00"/>
    <s v="CBS"/>
    <n v="71320"/>
    <n v="9"/>
    <n v="0"/>
    <n v="5"/>
    <n v="4"/>
    <n v="20"/>
    <n v="20"/>
    <n v="5"/>
    <n v="5"/>
    <n v="9"/>
    <n v="13"/>
    <n v="0"/>
    <n v="0"/>
    <n v="0"/>
    <n v="0"/>
    <n v="375"/>
    <n v="354"/>
    <n v="299"/>
    <n v="256"/>
    <n v="22"/>
    <n v="23"/>
    <n v="31"/>
    <n v="35"/>
    <n v="76"/>
    <n v="98"/>
    <n v="25"/>
    <n v="31"/>
    <n v="5"/>
    <n v="2"/>
    <n v="40"/>
    <n v="60"/>
    <n v="20"/>
    <n v="3"/>
    <n v="2"/>
    <n v="5"/>
    <n v="1"/>
    <n v="1"/>
    <n v="2"/>
    <n v="1"/>
    <n v="1644"/>
    <n v="1956"/>
    <n v="7"/>
    <n v="7"/>
    <n v="0"/>
    <n v="3"/>
    <m/>
    <n v="6"/>
    <n v="6"/>
    <n v="0"/>
    <n v="3"/>
    <m/>
  </r>
  <r>
    <n v="291123034"/>
    <n v="11"/>
    <n v="2009"/>
    <d v="2009-11-23T00:00:00"/>
    <s v="MON"/>
    <s v="TEN"/>
    <s v="HOU"/>
    <s v="HOUvTEN"/>
    <x v="0"/>
    <n v="20"/>
    <n v="17"/>
    <n v="3"/>
    <s v="Reliant Stadium, Houston, TX"/>
    <d v="2014-10-02T20:30:00"/>
    <s v="ESPN"/>
    <n v="71153"/>
    <n v="3"/>
    <n v="6"/>
    <n v="5"/>
    <n v="4"/>
    <n v="22"/>
    <n v="17"/>
    <n v="6"/>
    <n v="7"/>
    <n v="13"/>
    <n v="15"/>
    <n v="0"/>
    <n v="0"/>
    <n v="0"/>
    <n v="0"/>
    <n v="344"/>
    <n v="340"/>
    <n v="116"/>
    <n v="283"/>
    <n v="12"/>
    <n v="25"/>
    <n v="22"/>
    <n v="39"/>
    <n v="228"/>
    <n v="57"/>
    <n v="42"/>
    <n v="17"/>
    <n v="5"/>
    <n v="7"/>
    <n v="25"/>
    <n v="97"/>
    <n v="72"/>
    <n v="1"/>
    <n v="0"/>
    <n v="1"/>
    <n v="1"/>
    <n v="0"/>
    <n v="0"/>
    <n v="0"/>
    <n v="1939"/>
    <n v="1661"/>
    <n v="0"/>
    <n v="14"/>
    <n v="3"/>
    <n v="3"/>
    <m/>
    <n v="7"/>
    <n v="7"/>
    <n v="3"/>
    <n v="0"/>
    <m/>
  </r>
  <r>
    <n v="291126006"/>
    <n v="12"/>
    <n v="2009"/>
    <d v="2009-11-26T00:00:00"/>
    <s v="THU"/>
    <s v="OAK"/>
    <s v="DAL"/>
    <s v="DALvOAK"/>
    <x v="0"/>
    <n v="7"/>
    <n v="24"/>
    <n v="17"/>
    <s v="Cowboys Stadium, Arlington, TX"/>
    <d v="2014-10-02T16:15:00"/>
    <s v="CBS"/>
    <n v="83489"/>
    <n v="3"/>
    <n v="7"/>
    <n v="7"/>
    <n v="3"/>
    <n v="14"/>
    <n v="18"/>
    <n v="4"/>
    <n v="4"/>
    <n v="14"/>
    <n v="12"/>
    <n v="0"/>
    <n v="0"/>
    <n v="1"/>
    <n v="0"/>
    <n v="305"/>
    <n v="494"/>
    <n v="181"/>
    <n v="299"/>
    <n v="18"/>
    <n v="18"/>
    <n v="35"/>
    <n v="29"/>
    <n v="124"/>
    <n v="195"/>
    <n v="24"/>
    <n v="25"/>
    <n v="7"/>
    <n v="6"/>
    <n v="70"/>
    <n v="118"/>
    <n v="48"/>
    <n v="1"/>
    <n v="0"/>
    <n v="1"/>
    <n v="1"/>
    <n v="0"/>
    <n v="0"/>
    <n v="0"/>
    <n v="1726"/>
    <n v="1874"/>
    <n v="0"/>
    <n v="0"/>
    <n v="7"/>
    <n v="0"/>
    <m/>
    <n v="3"/>
    <n v="14"/>
    <n v="0"/>
    <n v="7"/>
    <m/>
  </r>
  <r>
    <n v="291126007"/>
    <n v="12"/>
    <n v="2009"/>
    <d v="2009-11-26T00:00:00"/>
    <s v="THU"/>
    <s v="NYG"/>
    <s v="DEN"/>
    <s v="DENvNYG"/>
    <x v="0"/>
    <n v="6"/>
    <n v="26"/>
    <n v="20"/>
    <s v="Sports Authority Field at Mile High, Denver, CO"/>
    <d v="2014-10-02T20:20:00"/>
    <s v="NFL"/>
    <n v="74896"/>
    <n v="6"/>
    <n v="4"/>
    <n v="6"/>
    <n v="4"/>
    <n v="15"/>
    <n v="23"/>
    <n v="3"/>
    <n v="4"/>
    <n v="12"/>
    <n v="13"/>
    <n v="1"/>
    <n v="1"/>
    <n v="1"/>
    <n v="1"/>
    <n v="267"/>
    <n v="373"/>
    <n v="210"/>
    <n v="235"/>
    <n v="24"/>
    <n v="18"/>
    <n v="40"/>
    <n v="28"/>
    <n v="57"/>
    <n v="138"/>
    <n v="16"/>
    <n v="40"/>
    <n v="4"/>
    <n v="8"/>
    <n v="45"/>
    <n v="106"/>
    <n v="61"/>
    <n v="3"/>
    <n v="1"/>
    <n v="4"/>
    <n v="2"/>
    <n v="0"/>
    <n v="1"/>
    <n v="1"/>
    <n v="1470"/>
    <n v="2130"/>
    <n v="0"/>
    <n v="0"/>
    <n v="6"/>
    <n v="0"/>
    <m/>
    <n v="3"/>
    <n v="13"/>
    <n v="0"/>
    <n v="10"/>
    <m/>
  </r>
  <r>
    <n v="291126008"/>
    <n v="12"/>
    <n v="2009"/>
    <d v="2009-11-26T00:00:00"/>
    <s v="THU"/>
    <s v="GB"/>
    <s v="DET"/>
    <s v="DETvGB"/>
    <x v="0"/>
    <n v="34"/>
    <n v="12"/>
    <n v="22"/>
    <s v="Ford Field, Detroit, MI"/>
    <d v="2014-10-03T00:30:00"/>
    <s v="FOX"/>
    <n v="57383"/>
    <n v="6"/>
    <n v="4"/>
    <n v="2"/>
    <n v="8"/>
    <n v="20"/>
    <n v="16"/>
    <n v="9"/>
    <n v="6"/>
    <n v="16"/>
    <n v="16"/>
    <n v="0"/>
    <n v="1"/>
    <n v="1"/>
    <n v="3"/>
    <n v="422"/>
    <n v="272"/>
    <n v="342"/>
    <n v="199"/>
    <n v="28"/>
    <n v="20"/>
    <n v="39"/>
    <n v="43"/>
    <n v="80"/>
    <n v="73"/>
    <n v="27"/>
    <n v="23"/>
    <n v="7"/>
    <n v="3"/>
    <n v="57"/>
    <n v="85"/>
    <n v="28"/>
    <n v="2"/>
    <n v="5"/>
    <n v="7"/>
    <n v="2"/>
    <n v="1"/>
    <n v="0"/>
    <n v="4"/>
    <n v="2039"/>
    <n v="1561"/>
    <n v="0"/>
    <n v="13"/>
    <n v="14"/>
    <n v="7"/>
    <m/>
    <n v="7"/>
    <n v="0"/>
    <n v="0"/>
    <n v="5"/>
    <m/>
  </r>
  <r>
    <n v="291129001"/>
    <n v="12"/>
    <n v="2009"/>
    <d v="2009-11-29T00:00:00"/>
    <s v="SUN"/>
    <s v="TB"/>
    <s v="ATL"/>
    <s v="ATLvTB"/>
    <x v="0"/>
    <n v="17"/>
    <n v="20"/>
    <n v="3"/>
    <s v="Georgia Dome, Atlanta, GA"/>
    <d v="2014-10-02T13:00:00"/>
    <s v="FOX"/>
    <n v="67029"/>
    <n v="1"/>
    <n v="9"/>
    <n v="5"/>
    <n v="5"/>
    <n v="13"/>
    <n v="21"/>
    <n v="3"/>
    <n v="5"/>
    <n v="12"/>
    <n v="16"/>
    <n v="0"/>
    <n v="2"/>
    <n v="1"/>
    <n v="2"/>
    <n v="318"/>
    <n v="297"/>
    <n v="245"/>
    <n v="222"/>
    <n v="20"/>
    <n v="25"/>
    <n v="30"/>
    <n v="44"/>
    <n v="73"/>
    <n v="75"/>
    <n v="26"/>
    <n v="26"/>
    <n v="8"/>
    <n v="3"/>
    <n v="52"/>
    <n v="81"/>
    <n v="29"/>
    <n v="1"/>
    <n v="1"/>
    <n v="2"/>
    <n v="1"/>
    <n v="1"/>
    <n v="0"/>
    <n v="0"/>
    <n v="1704"/>
    <n v="1896"/>
    <n v="0"/>
    <n v="10"/>
    <n v="7"/>
    <n v="0"/>
    <m/>
    <n v="0"/>
    <n v="10"/>
    <n v="3"/>
    <n v="7"/>
    <m/>
  </r>
  <r>
    <n v="291129002"/>
    <n v="12"/>
    <n v="2009"/>
    <d v="2009-11-29T00:00:00"/>
    <s v="SUN"/>
    <s v="MIA"/>
    <s v="BUF"/>
    <s v="BUFvMIA"/>
    <x v="0"/>
    <n v="14"/>
    <n v="31"/>
    <n v="17"/>
    <s v="Ralph Wilson Stadium, Buffalo, NY"/>
    <d v="2014-10-02T13:00:00"/>
    <s v="CBS"/>
    <n v="70155"/>
    <n v="5"/>
    <n v="5"/>
    <n v="3"/>
    <n v="7"/>
    <n v="23"/>
    <n v="20"/>
    <n v="5"/>
    <n v="3"/>
    <n v="13"/>
    <n v="10"/>
    <n v="1"/>
    <n v="1"/>
    <n v="1"/>
    <n v="1"/>
    <n v="325"/>
    <n v="336"/>
    <n v="168"/>
    <n v="207"/>
    <n v="17"/>
    <n v="17"/>
    <n v="32"/>
    <n v="26"/>
    <n v="157"/>
    <n v="129"/>
    <n v="37"/>
    <n v="25"/>
    <n v="6"/>
    <n v="3"/>
    <n v="50"/>
    <n v="70"/>
    <n v="20"/>
    <n v="4"/>
    <n v="1"/>
    <n v="5"/>
    <n v="0"/>
    <n v="0"/>
    <n v="4"/>
    <n v="1"/>
    <n v="1906"/>
    <n v="1694"/>
    <n v="0"/>
    <n v="7"/>
    <n v="7"/>
    <n v="0"/>
    <m/>
    <n v="0"/>
    <n v="7"/>
    <n v="0"/>
    <n v="24"/>
    <m/>
  </r>
  <r>
    <n v="291129004"/>
    <n v="12"/>
    <n v="2009"/>
    <d v="2009-11-29T00:00:00"/>
    <s v="SUN"/>
    <s v="CLE"/>
    <s v="CIN"/>
    <s v="CINvCLE"/>
    <x v="1"/>
    <n v="7"/>
    <n v="16"/>
    <n v="9"/>
    <s v="Paul Brown Stadium, Cincinnati, OH"/>
    <d v="2014-10-02T13:00:00"/>
    <s v="CBS"/>
    <n v="64553"/>
    <n v="1"/>
    <n v="9"/>
    <n v="7"/>
    <n v="3"/>
    <n v="11"/>
    <n v="21"/>
    <n v="4"/>
    <n v="8"/>
    <n v="14"/>
    <n v="17"/>
    <n v="1"/>
    <n v="0"/>
    <n v="2"/>
    <n v="0"/>
    <n v="169"/>
    <n v="306"/>
    <n v="111"/>
    <n v="96"/>
    <n v="16"/>
    <n v="13"/>
    <n v="35"/>
    <n v="24"/>
    <n v="58"/>
    <n v="210"/>
    <n v="18"/>
    <n v="45"/>
    <n v="4"/>
    <n v="10"/>
    <n v="30"/>
    <n v="105"/>
    <n v="75"/>
    <n v="0"/>
    <n v="0"/>
    <n v="0"/>
    <n v="0"/>
    <n v="0"/>
    <n v="0"/>
    <n v="0"/>
    <n v="1309"/>
    <n v="2291"/>
    <n v="0"/>
    <n v="0"/>
    <n v="7"/>
    <n v="0"/>
    <m/>
    <n v="3"/>
    <n v="10"/>
    <n v="3"/>
    <n v="0"/>
    <m/>
  </r>
  <r>
    <n v="291129010"/>
    <n v="12"/>
    <n v="2009"/>
    <d v="2009-11-29T00:00:00"/>
    <s v="SUN"/>
    <s v="ARI"/>
    <s v="TEN"/>
    <s v="ARIvTEN"/>
    <x v="0"/>
    <n v="17"/>
    <n v="20"/>
    <n v="3"/>
    <s v="LP Field, Nashville, TN"/>
    <d v="2014-10-02T16:15:00"/>
    <s v="FOX"/>
    <n v="69143"/>
    <n v="7"/>
    <n v="3"/>
    <n v="4"/>
    <n v="6"/>
    <n v="15"/>
    <n v="20"/>
    <n v="5"/>
    <n v="6"/>
    <n v="12"/>
    <n v="16"/>
    <n v="0"/>
    <n v="4"/>
    <n v="0"/>
    <n v="4"/>
    <n v="292"/>
    <n v="532"/>
    <n v="217"/>
    <n v="369"/>
    <n v="21"/>
    <n v="27"/>
    <n v="31"/>
    <n v="43"/>
    <n v="75"/>
    <n v="163"/>
    <n v="20"/>
    <n v="23"/>
    <n v="4"/>
    <n v="6"/>
    <n v="25"/>
    <n v="63"/>
    <n v="38"/>
    <n v="0"/>
    <n v="1"/>
    <n v="1"/>
    <n v="0"/>
    <n v="1"/>
    <n v="0"/>
    <n v="0"/>
    <n v="1733"/>
    <n v="1867"/>
    <n v="0"/>
    <n v="3"/>
    <n v="7"/>
    <n v="7"/>
    <m/>
    <n v="3"/>
    <n v="3"/>
    <n v="7"/>
    <n v="7"/>
    <m/>
  </r>
  <r>
    <n v="291129014"/>
    <n v="12"/>
    <n v="2009"/>
    <d v="2009-11-29T00:00:00"/>
    <s v="SUN"/>
    <s v="SEA"/>
    <s v="STL"/>
    <s v="SEAvSTL"/>
    <x v="0"/>
    <n v="27"/>
    <n v="17"/>
    <n v="10"/>
    <s v="Edward Jones Dome, St. Louis, MO"/>
    <d v="2014-10-02T13:00:00"/>
    <s v="FOX"/>
    <n v="47475"/>
    <n v="3"/>
    <n v="7"/>
    <n v="1"/>
    <n v="9"/>
    <n v="15"/>
    <n v="23"/>
    <n v="4"/>
    <n v="8"/>
    <n v="12"/>
    <n v="18"/>
    <n v="1"/>
    <n v="0"/>
    <n v="1"/>
    <n v="2"/>
    <n v="265"/>
    <n v="364"/>
    <n v="95"/>
    <n v="251"/>
    <n v="14"/>
    <n v="28"/>
    <n v="25"/>
    <n v="46"/>
    <n v="170"/>
    <n v="113"/>
    <n v="31"/>
    <n v="28"/>
    <n v="7"/>
    <n v="4"/>
    <n v="52"/>
    <n v="87"/>
    <n v="35"/>
    <n v="1"/>
    <n v="2"/>
    <n v="3"/>
    <n v="1"/>
    <n v="0"/>
    <n v="0"/>
    <n v="2"/>
    <n v="1588"/>
    <n v="2012"/>
    <n v="7"/>
    <n v="7"/>
    <n v="3"/>
    <n v="10"/>
    <m/>
    <n v="0"/>
    <n v="10"/>
    <n v="0"/>
    <n v="7"/>
    <m/>
  </r>
  <r>
    <n v="291129016"/>
    <n v="12"/>
    <n v="2009"/>
    <d v="2009-11-29T00:00:00"/>
    <s v="SUN"/>
    <s v="CHI"/>
    <s v="MIN"/>
    <s v="CHIvMIN"/>
    <x v="0"/>
    <n v="10"/>
    <n v="36"/>
    <n v="26"/>
    <s v="Mall of America Field, Minneapolis, MN"/>
    <d v="2014-10-02T16:15:00"/>
    <s v="FOX"/>
    <n v="63854"/>
    <n v="4"/>
    <n v="6"/>
    <n v="9"/>
    <n v="1"/>
    <n v="8"/>
    <n v="31"/>
    <n v="2"/>
    <n v="12"/>
    <n v="8"/>
    <n v="18"/>
    <n v="0"/>
    <n v="0"/>
    <n v="0"/>
    <n v="0"/>
    <n v="169"/>
    <n v="537"/>
    <n v="126"/>
    <n v="378"/>
    <n v="18"/>
    <n v="32"/>
    <n v="23"/>
    <n v="48"/>
    <n v="43"/>
    <n v="159"/>
    <n v="11"/>
    <n v="34"/>
    <n v="6"/>
    <n v="10"/>
    <n v="44"/>
    <n v="114"/>
    <n v="70"/>
    <n v="3"/>
    <n v="1"/>
    <n v="4"/>
    <n v="1"/>
    <n v="1"/>
    <n v="2"/>
    <n v="0"/>
    <n v="1145"/>
    <n v="2455"/>
    <n v="0"/>
    <n v="7"/>
    <n v="3"/>
    <n v="0"/>
    <m/>
    <n v="0"/>
    <n v="24"/>
    <n v="3"/>
    <n v="9"/>
    <m/>
  </r>
  <r>
    <n v="291129020"/>
    <n v="12"/>
    <n v="2009"/>
    <d v="2009-11-29T00:00:00"/>
    <s v="SUN"/>
    <s v="CAR"/>
    <s v="NYJ"/>
    <s v="CARvNYJ"/>
    <x v="0"/>
    <n v="6"/>
    <n v="17"/>
    <n v="11"/>
    <s v="Giants Stadium, East Rutherford, NJ"/>
    <d v="2014-10-02T13:00:00"/>
    <s v="FOX"/>
    <n v="76381"/>
    <n v="4"/>
    <n v="6"/>
    <n v="4"/>
    <n v="6"/>
    <n v="11"/>
    <n v="16"/>
    <n v="4"/>
    <n v="5"/>
    <n v="16"/>
    <n v="13"/>
    <n v="2"/>
    <n v="0"/>
    <n v="2"/>
    <n v="0"/>
    <n v="179"/>
    <n v="283"/>
    <n v="104"/>
    <n v="144"/>
    <n v="14"/>
    <n v="13"/>
    <n v="34"/>
    <n v="18"/>
    <n v="75"/>
    <n v="139"/>
    <n v="25"/>
    <n v="39"/>
    <n v="5"/>
    <n v="3"/>
    <n v="30"/>
    <n v="54"/>
    <n v="24"/>
    <n v="4"/>
    <n v="3"/>
    <n v="7"/>
    <n v="0"/>
    <n v="2"/>
    <n v="4"/>
    <n v="1"/>
    <n v="1602"/>
    <n v="1998"/>
    <n v="0"/>
    <n v="3"/>
    <n v="0"/>
    <n v="3"/>
    <m/>
    <n v="7"/>
    <n v="7"/>
    <n v="0"/>
    <n v="3"/>
    <m/>
  </r>
  <r>
    <n v="291129021"/>
    <n v="12"/>
    <n v="2009"/>
    <d v="2009-11-29T00:00:00"/>
    <s v="SUN"/>
    <s v="WSH"/>
    <s v="PHI"/>
    <s v="PHIvWSH"/>
    <x v="0"/>
    <n v="24"/>
    <n v="27"/>
    <n v="3"/>
    <s v="Lincoln Financial Field, Philadelphia, PA"/>
    <d v="2014-10-02T13:00:00"/>
    <s v="FOX"/>
    <n v="69144"/>
    <n v="3"/>
    <n v="7"/>
    <n v="6"/>
    <n v="4"/>
    <n v="15"/>
    <n v="17"/>
    <n v="8"/>
    <n v="5"/>
    <n v="17"/>
    <n v="15"/>
    <n v="0"/>
    <n v="1"/>
    <n v="1"/>
    <n v="1"/>
    <n v="303"/>
    <n v="381"/>
    <n v="221"/>
    <n v="258"/>
    <n v="22"/>
    <n v="21"/>
    <n v="37"/>
    <n v="36"/>
    <n v="82"/>
    <n v="123"/>
    <n v="25"/>
    <n v="29"/>
    <n v="7"/>
    <n v="7"/>
    <n v="39"/>
    <n v="99"/>
    <n v="60"/>
    <n v="2"/>
    <n v="1"/>
    <n v="3"/>
    <n v="0"/>
    <n v="0"/>
    <n v="2"/>
    <n v="1"/>
    <n v="1782"/>
    <n v="1818"/>
    <n v="7"/>
    <n v="7"/>
    <n v="7"/>
    <n v="3"/>
    <m/>
    <n v="10"/>
    <n v="6"/>
    <n v="0"/>
    <n v="11"/>
    <m/>
  </r>
  <r>
    <n v="291129024"/>
    <n v="12"/>
    <n v="2009"/>
    <d v="2009-11-29T00:00:00"/>
    <s v="SUN"/>
    <s v="KC"/>
    <s v="SD"/>
    <s v="KCvSD"/>
    <x v="0"/>
    <n v="14"/>
    <n v="43"/>
    <n v="29"/>
    <s v="Qualcomm Stadium, San Diego, CA"/>
    <d v="2014-10-02T16:05:00"/>
    <s v="CBS"/>
    <n v="65280"/>
    <n v="3"/>
    <n v="7"/>
    <n v="7"/>
    <n v="3"/>
    <n v="16"/>
    <n v="26"/>
    <n v="3"/>
    <n v="4"/>
    <n v="11"/>
    <n v="9"/>
    <n v="0"/>
    <n v="0"/>
    <n v="1"/>
    <n v="0"/>
    <n v="284"/>
    <n v="426"/>
    <n v="170"/>
    <n v="332"/>
    <n v="20"/>
    <n v="22"/>
    <n v="33"/>
    <n v="29"/>
    <n v="114"/>
    <n v="94"/>
    <n v="23"/>
    <n v="34"/>
    <n v="5"/>
    <n v="8"/>
    <n v="25"/>
    <n v="80"/>
    <n v="55"/>
    <n v="4"/>
    <n v="1"/>
    <n v="5"/>
    <n v="3"/>
    <n v="1"/>
    <n v="1"/>
    <n v="0"/>
    <n v="1480"/>
    <n v="2120"/>
    <n v="0"/>
    <n v="7"/>
    <n v="7"/>
    <n v="0"/>
    <m/>
    <n v="7"/>
    <n v="21"/>
    <n v="10"/>
    <n v="5"/>
    <m/>
  </r>
  <r>
    <n v="291129025"/>
    <n v="12"/>
    <n v="2009"/>
    <d v="2009-11-29T00:00:00"/>
    <s v="SUN"/>
    <s v="JAX"/>
    <s v="SF"/>
    <s v="JAXvSF"/>
    <x v="0"/>
    <n v="3"/>
    <n v="20"/>
    <n v="17"/>
    <s v="Candlestick Park, San Francisco, CA"/>
    <d v="2014-10-02T16:05:00"/>
    <s v="CBS"/>
    <n v="69732"/>
    <n v="6"/>
    <n v="4"/>
    <n v="4"/>
    <n v="6"/>
    <n v="18"/>
    <n v="15"/>
    <n v="3"/>
    <n v="8"/>
    <n v="12"/>
    <n v="16"/>
    <n v="1"/>
    <n v="1"/>
    <n v="3"/>
    <n v="1"/>
    <n v="357"/>
    <n v="284"/>
    <n v="261"/>
    <n v="232"/>
    <n v="25"/>
    <n v="27"/>
    <n v="36"/>
    <n v="41"/>
    <n v="96"/>
    <n v="52"/>
    <n v="19"/>
    <n v="20"/>
    <n v="6"/>
    <n v="1"/>
    <n v="60"/>
    <n v="65"/>
    <n v="5"/>
    <n v="2"/>
    <n v="0"/>
    <n v="2"/>
    <n v="2"/>
    <n v="0"/>
    <n v="0"/>
    <n v="0"/>
    <n v="1760"/>
    <n v="1840"/>
    <n v="0"/>
    <n v="3"/>
    <n v="0"/>
    <n v="0"/>
    <m/>
    <n v="3"/>
    <n v="14"/>
    <n v="3"/>
    <n v="0"/>
    <m/>
  </r>
  <r>
    <n v="291129033"/>
    <n v="12"/>
    <n v="2009"/>
    <d v="2009-11-29T00:00:00"/>
    <s v="SUN"/>
    <s v="PIT"/>
    <s v="BAL"/>
    <s v="BALvPIT"/>
    <x v="1"/>
    <n v="17"/>
    <n v="20"/>
    <n v="3"/>
    <s v="M&amp;T Bank Stadium, Baltimore, MD"/>
    <d v="2014-10-02T20:20:00"/>
    <s v="NBC"/>
    <n v="71314"/>
    <n v="6"/>
    <n v="4"/>
    <n v="5"/>
    <n v="5"/>
    <n v="16"/>
    <n v="21"/>
    <n v="6"/>
    <n v="5"/>
    <n v="16"/>
    <n v="14"/>
    <n v="0"/>
    <n v="1"/>
    <n v="0"/>
    <n v="1"/>
    <n v="298"/>
    <n v="393"/>
    <n v="145"/>
    <n v="261"/>
    <n v="12"/>
    <n v="23"/>
    <n v="26"/>
    <n v="35"/>
    <n v="153"/>
    <n v="132"/>
    <n v="38"/>
    <n v="29"/>
    <n v="5"/>
    <n v="9"/>
    <n v="59"/>
    <n v="139"/>
    <n v="80"/>
    <n v="1"/>
    <n v="2"/>
    <n v="3"/>
    <n v="0"/>
    <n v="2"/>
    <n v="1"/>
    <n v="0"/>
    <n v="2156"/>
    <n v="1942"/>
    <n v="0"/>
    <n v="7"/>
    <n v="3"/>
    <n v="7"/>
    <n v="0"/>
    <n v="7"/>
    <n v="7"/>
    <n v="0"/>
    <n v="3"/>
    <n v="3"/>
  </r>
  <r>
    <n v="291129034"/>
    <n v="12"/>
    <n v="2009"/>
    <d v="2009-11-29T00:00:00"/>
    <s v="SUN"/>
    <s v="IND"/>
    <s v="HOU"/>
    <s v="HOUvIND"/>
    <x v="0"/>
    <n v="35"/>
    <n v="27"/>
    <n v="8"/>
    <s v="Reliant Stadium, Houston, TX"/>
    <d v="2014-10-02T13:00:00"/>
    <s v="CBS"/>
    <n v="70990"/>
    <n v="10"/>
    <n v="0"/>
    <n v="5"/>
    <n v="5"/>
    <n v="28"/>
    <n v="27"/>
    <n v="2"/>
    <n v="4"/>
    <n v="6"/>
    <n v="8"/>
    <n v="1"/>
    <n v="0"/>
    <n v="1"/>
    <n v="0"/>
    <n v="342"/>
    <n v="396"/>
    <n v="228"/>
    <n v="274"/>
    <n v="27"/>
    <n v="31"/>
    <n v="35"/>
    <n v="42"/>
    <n v="114"/>
    <n v="122"/>
    <n v="23"/>
    <n v="24"/>
    <n v="3"/>
    <n v="10"/>
    <n v="25"/>
    <n v="154"/>
    <n v="129"/>
    <n v="2"/>
    <n v="3"/>
    <n v="5"/>
    <n v="0"/>
    <n v="1"/>
    <n v="2"/>
    <n v="2"/>
    <n v="1688"/>
    <n v="1912"/>
    <n v="0"/>
    <n v="7"/>
    <n v="7"/>
    <n v="21"/>
    <m/>
    <n v="14"/>
    <n v="6"/>
    <n v="0"/>
    <n v="7"/>
    <m/>
  </r>
  <r>
    <n v="291130018"/>
    <n v="12"/>
    <n v="2009"/>
    <d v="2009-11-30T00:00:00"/>
    <s v="MON"/>
    <s v="NE"/>
    <s v="NO"/>
    <s v="NEvNO"/>
    <x v="0"/>
    <n v="17"/>
    <n v="38"/>
    <n v="21"/>
    <s v="Mercedes-Benz Superdome, New Orleans, LA"/>
    <d v="2014-10-02T20:30:00"/>
    <s v="ESPN"/>
    <n v="70768"/>
    <n v="7"/>
    <n v="3"/>
    <n v="10"/>
    <n v="0"/>
    <n v="23"/>
    <n v="18"/>
    <n v="4"/>
    <n v="4"/>
    <n v="13"/>
    <n v="10"/>
    <n v="2"/>
    <n v="1"/>
    <n v="3"/>
    <n v="1"/>
    <n v="366"/>
    <n v="480"/>
    <n v="244"/>
    <n v="367"/>
    <n v="23"/>
    <n v="18"/>
    <n v="40"/>
    <n v="23"/>
    <n v="122"/>
    <n v="113"/>
    <n v="28"/>
    <n v="26"/>
    <n v="0"/>
    <n v="4"/>
    <n v="0"/>
    <n v="36"/>
    <n v="36"/>
    <n v="3"/>
    <n v="1"/>
    <n v="4"/>
    <n v="1"/>
    <n v="1"/>
    <n v="2"/>
    <n v="0"/>
    <n v="1996"/>
    <n v="1604"/>
    <n v="7"/>
    <n v="3"/>
    <n v="7"/>
    <n v="0"/>
    <m/>
    <n v="3"/>
    <n v="21"/>
    <n v="7"/>
    <n v="7"/>
    <m/>
  </r>
  <r>
    <n v="291203002"/>
    <n v="13"/>
    <n v="2009"/>
    <d v="2009-12-03T00:00:00"/>
    <s v="THU"/>
    <s v="NYJ"/>
    <s v="BUF"/>
    <s v="BUFvNYJ"/>
    <x v="0"/>
    <n v="19"/>
    <n v="13"/>
    <n v="6"/>
    <s v="Rogers Centre, Toronto, Ontario"/>
    <d v="2014-10-02T20:20:00"/>
    <s v="NFL"/>
    <m/>
    <n v="5"/>
    <n v="6"/>
    <n v="4"/>
    <n v="7"/>
    <n v="17"/>
    <n v="10"/>
    <n v="5"/>
    <n v="1"/>
    <n v="16"/>
    <n v="11"/>
    <n v="0"/>
    <n v="0"/>
    <n v="0"/>
    <n v="0"/>
    <n v="331"/>
    <n v="194"/>
    <n v="82"/>
    <n v="71"/>
    <n v="8"/>
    <n v="9"/>
    <n v="17"/>
    <n v="23"/>
    <n v="249"/>
    <n v="123"/>
    <n v="43"/>
    <n v="24"/>
    <n v="3"/>
    <n v="1"/>
    <n v="18"/>
    <n v="23"/>
    <n v="5"/>
    <n v="0"/>
    <n v="2"/>
    <n v="2"/>
    <n v="0"/>
    <n v="1"/>
    <n v="0"/>
    <n v="1"/>
    <n v="2110"/>
    <n v="1490"/>
    <n v="3"/>
    <n v="13"/>
    <n v="0"/>
    <n v="3"/>
    <m/>
    <n v="3"/>
    <n v="7"/>
    <n v="0"/>
    <n v="3"/>
    <m/>
  </r>
  <r>
    <n v="291206001"/>
    <n v="13"/>
    <n v="2009"/>
    <d v="2009-12-06T00:00:00"/>
    <s v="SUN"/>
    <s v="PHI"/>
    <s v="ATL"/>
    <s v="ATLvPHI"/>
    <x v="0"/>
    <n v="34"/>
    <n v="7"/>
    <n v="27"/>
    <s v="Georgia Dome, Atlanta, GA"/>
    <d v="2014-10-02T13:00:00"/>
    <s v="FOX"/>
    <n v="69560"/>
    <n v="7"/>
    <n v="4"/>
    <n v="6"/>
    <n v="5"/>
    <n v="20"/>
    <n v="22"/>
    <n v="4"/>
    <n v="4"/>
    <n v="11"/>
    <n v="14"/>
    <n v="1"/>
    <n v="2"/>
    <n v="1"/>
    <n v="4"/>
    <n v="380"/>
    <n v="295"/>
    <n v="277"/>
    <n v="234"/>
    <n v="16"/>
    <n v="23"/>
    <n v="27"/>
    <n v="44"/>
    <n v="103"/>
    <n v="61"/>
    <n v="26"/>
    <n v="22"/>
    <n v="8"/>
    <n v="6"/>
    <n v="62"/>
    <n v="92"/>
    <n v="30"/>
    <n v="0"/>
    <n v="3"/>
    <n v="3"/>
    <n v="0"/>
    <n v="1"/>
    <n v="0"/>
    <n v="2"/>
    <n v="1751"/>
    <n v="1849"/>
    <n v="10"/>
    <n v="3"/>
    <n v="14"/>
    <n v="7"/>
    <m/>
    <n v="0"/>
    <n v="0"/>
    <n v="0"/>
    <n v="7"/>
    <m/>
  </r>
  <r>
    <n v="291206003"/>
    <n v="13"/>
    <n v="2009"/>
    <d v="2009-12-06T00:00:00"/>
    <s v="SUN"/>
    <s v="STL"/>
    <s v="CHI"/>
    <s v="CHIvSTL"/>
    <x v="0"/>
    <n v="9"/>
    <n v="17"/>
    <n v="8"/>
    <s v="Soldier Field, Chicago, IL"/>
    <d v="2014-10-02T13:00:00"/>
    <s v="FOX"/>
    <n v="61892"/>
    <n v="1"/>
    <n v="10"/>
    <n v="4"/>
    <n v="7"/>
    <n v="14"/>
    <n v="14"/>
    <n v="2"/>
    <n v="4"/>
    <n v="14"/>
    <n v="13"/>
    <n v="0"/>
    <n v="0"/>
    <n v="1"/>
    <n v="1"/>
    <n v="233"/>
    <n v="248"/>
    <n v="98"/>
    <n v="128"/>
    <n v="17"/>
    <n v="9"/>
    <n v="32"/>
    <n v="18"/>
    <n v="135"/>
    <n v="120"/>
    <n v="30"/>
    <n v="38"/>
    <n v="6"/>
    <n v="4"/>
    <n v="85"/>
    <n v="120"/>
    <n v="35"/>
    <n v="2"/>
    <n v="1"/>
    <n v="3"/>
    <n v="1"/>
    <n v="1"/>
    <n v="1"/>
    <n v="0"/>
    <n v="1920"/>
    <n v="1680"/>
    <n v="0"/>
    <n v="3"/>
    <n v="3"/>
    <n v="3"/>
    <m/>
    <n v="10"/>
    <n v="0"/>
    <n v="7"/>
    <n v="0"/>
    <m/>
  </r>
  <r>
    <n v="291206004"/>
    <n v="13"/>
    <n v="2009"/>
    <d v="2009-12-06T00:00:00"/>
    <s v="SUN"/>
    <s v="DET"/>
    <s v="CIN"/>
    <s v="CINvDET"/>
    <x v="0"/>
    <n v="13"/>
    <n v="23"/>
    <n v="10"/>
    <s v="Paul Brown Stadium, Cincinnati, OH"/>
    <d v="2014-10-02T13:00:00"/>
    <s v="FOX"/>
    <n v="62545"/>
    <n v="2"/>
    <n v="9"/>
    <n v="8"/>
    <n v="3"/>
    <n v="14"/>
    <n v="22"/>
    <n v="2"/>
    <n v="6"/>
    <n v="11"/>
    <n v="16"/>
    <n v="0"/>
    <n v="1"/>
    <n v="1"/>
    <n v="1"/>
    <n v="245"/>
    <n v="321"/>
    <n v="165"/>
    <n v="202"/>
    <n v="13"/>
    <n v="17"/>
    <n v="29"/>
    <n v="29"/>
    <n v="80"/>
    <n v="119"/>
    <n v="20"/>
    <n v="44"/>
    <n v="7"/>
    <n v="9"/>
    <n v="45"/>
    <n v="120"/>
    <n v="75"/>
    <n v="2"/>
    <n v="3"/>
    <n v="5"/>
    <n v="0"/>
    <n v="1"/>
    <n v="2"/>
    <n v="2"/>
    <n v="1272"/>
    <n v="2328"/>
    <n v="7"/>
    <n v="0"/>
    <n v="0"/>
    <n v="6"/>
    <m/>
    <n v="0"/>
    <n v="17"/>
    <n v="3"/>
    <n v="3"/>
    <m/>
  </r>
  <r>
    <n v="291206005"/>
    <n v="13"/>
    <n v="2009"/>
    <d v="2009-12-06T00:00:00"/>
    <s v="SUN"/>
    <s v="SD"/>
    <s v="CLE"/>
    <s v="CLEvSD"/>
    <x v="0"/>
    <n v="30"/>
    <n v="23"/>
    <n v="7"/>
    <s v="Cleveland Browns Stadium, Cleveland, OH"/>
    <d v="2014-10-02T16:05:00"/>
    <s v="CBS"/>
    <n v="67978"/>
    <n v="8"/>
    <n v="3"/>
    <n v="1"/>
    <n v="10"/>
    <n v="21"/>
    <n v="24"/>
    <n v="5"/>
    <n v="8"/>
    <n v="10"/>
    <n v="16"/>
    <n v="0"/>
    <n v="2"/>
    <n v="1"/>
    <n v="2"/>
    <n v="477"/>
    <n v="372"/>
    <n v="386"/>
    <n v="257"/>
    <n v="19"/>
    <n v="25"/>
    <n v="26"/>
    <n v="45"/>
    <n v="91"/>
    <n v="115"/>
    <n v="32"/>
    <n v="22"/>
    <n v="1"/>
    <n v="4"/>
    <n v="5"/>
    <n v="35"/>
    <n v="30"/>
    <n v="0"/>
    <n v="1"/>
    <n v="1"/>
    <n v="0"/>
    <n v="1"/>
    <n v="0"/>
    <n v="0"/>
    <n v="1763"/>
    <n v="1837"/>
    <n v="10"/>
    <n v="3"/>
    <n v="14"/>
    <n v="3"/>
    <m/>
    <n v="7"/>
    <n v="0"/>
    <n v="0"/>
    <n v="16"/>
    <m/>
  </r>
  <r>
    <n v="291206011"/>
    <n v="13"/>
    <n v="2009"/>
    <d v="2009-12-06T00:00:00"/>
    <s v="SUN"/>
    <s v="TEN"/>
    <s v="IND"/>
    <s v="INDvTEN"/>
    <x v="0"/>
    <n v="17"/>
    <n v="27"/>
    <n v="10"/>
    <s v="Lucas Oil Stadium, Indianapolis, IN"/>
    <d v="2014-10-02T13:00:00"/>
    <s v="CBS"/>
    <n v="66321"/>
    <n v="5"/>
    <n v="6"/>
    <n v="11"/>
    <n v="0"/>
    <n v="24"/>
    <n v="23"/>
    <n v="8"/>
    <n v="9"/>
    <n v="15"/>
    <n v="14"/>
    <n v="0"/>
    <n v="0"/>
    <n v="3"/>
    <n v="0"/>
    <n v="375"/>
    <n v="358"/>
    <n v="233"/>
    <n v="270"/>
    <n v="24"/>
    <n v="24"/>
    <n v="43"/>
    <n v="37"/>
    <n v="142"/>
    <n v="88"/>
    <n v="33"/>
    <n v="27"/>
    <n v="4"/>
    <n v="5"/>
    <n v="50"/>
    <n v="90"/>
    <n v="40"/>
    <n v="2"/>
    <n v="1"/>
    <n v="3"/>
    <n v="1"/>
    <n v="1"/>
    <n v="1"/>
    <n v="0"/>
    <n v="1979"/>
    <n v="1621"/>
    <n v="3"/>
    <n v="7"/>
    <n v="0"/>
    <n v="7"/>
    <m/>
    <n v="7"/>
    <n v="17"/>
    <n v="0"/>
    <n v="3"/>
    <m/>
  </r>
  <r>
    <n v="291206012"/>
    <n v="13"/>
    <n v="2009"/>
    <d v="2009-12-06T00:00:00"/>
    <s v="SUN"/>
    <s v="DEN"/>
    <s v="KC"/>
    <s v="DENvKC"/>
    <x v="0"/>
    <n v="44"/>
    <n v="13"/>
    <n v="31"/>
    <s v="Arrowhead Stadium, Kansas City, MO"/>
    <d v="2014-10-02T13:00:00"/>
    <s v="CBS"/>
    <n v="68912"/>
    <n v="7"/>
    <n v="4"/>
    <n v="3"/>
    <n v="8"/>
    <n v="24"/>
    <n v="14"/>
    <n v="4"/>
    <n v="6"/>
    <n v="13"/>
    <n v="17"/>
    <n v="1"/>
    <n v="0"/>
    <n v="1"/>
    <n v="2"/>
    <n v="413"/>
    <n v="222"/>
    <n v="168"/>
    <n v="128"/>
    <n v="15"/>
    <n v="16"/>
    <n v="25"/>
    <n v="43"/>
    <n v="245"/>
    <n v="94"/>
    <n v="45"/>
    <n v="26"/>
    <n v="3"/>
    <n v="3"/>
    <n v="20"/>
    <n v="45"/>
    <n v="25"/>
    <n v="3"/>
    <n v="3"/>
    <n v="6"/>
    <n v="2"/>
    <n v="1"/>
    <n v="1"/>
    <n v="2"/>
    <n v="2155"/>
    <n v="1445"/>
    <n v="7"/>
    <n v="7"/>
    <n v="20"/>
    <n v="10"/>
    <m/>
    <n v="0"/>
    <n v="6"/>
    <n v="0"/>
    <n v="7"/>
    <m/>
  </r>
  <r>
    <n v="291206015"/>
    <n v="13"/>
    <n v="2009"/>
    <d v="2009-12-06T00:00:00"/>
    <s v="SUN"/>
    <s v="NE"/>
    <s v="MIA"/>
    <s v="MIAvNE"/>
    <x v="0"/>
    <n v="21"/>
    <n v="22"/>
    <n v="1"/>
    <s v="Sun Life Stadium, Miami, FL"/>
    <d v="2014-10-02T13:00:00"/>
    <s v="CBS"/>
    <n v="70102"/>
    <n v="7"/>
    <n v="4"/>
    <n v="5"/>
    <n v="6"/>
    <n v="18"/>
    <n v="24"/>
    <n v="4"/>
    <n v="10"/>
    <n v="10"/>
    <n v="19"/>
    <n v="0"/>
    <n v="2"/>
    <n v="1"/>
    <n v="3"/>
    <n v="448"/>
    <n v="416"/>
    <n v="352"/>
    <n v="328"/>
    <n v="19"/>
    <n v="29"/>
    <n v="29"/>
    <n v="52"/>
    <n v="96"/>
    <n v="88"/>
    <n v="25"/>
    <n v="27"/>
    <n v="6"/>
    <n v="2"/>
    <n v="82"/>
    <n v="92"/>
    <n v="10"/>
    <n v="2"/>
    <n v="1"/>
    <n v="3"/>
    <n v="0"/>
    <n v="0"/>
    <n v="2"/>
    <n v="1"/>
    <n v="1643"/>
    <n v="1957"/>
    <n v="7"/>
    <n v="7"/>
    <n v="7"/>
    <n v="0"/>
    <m/>
    <n v="0"/>
    <n v="10"/>
    <n v="9"/>
    <n v="3"/>
    <m/>
  </r>
  <r>
    <n v="291206019"/>
    <n v="13"/>
    <n v="2009"/>
    <d v="2009-12-06T00:00:00"/>
    <s v="SUN"/>
    <s v="DAL"/>
    <s v="NYG"/>
    <s v="DALvNYG"/>
    <x v="0"/>
    <n v="24"/>
    <n v="31"/>
    <n v="7"/>
    <s v="Giants Stadium, East Rutherford, NJ"/>
    <d v="2014-10-02T16:15:00"/>
    <s v="FOX"/>
    <n v="79244"/>
    <n v="8"/>
    <n v="3"/>
    <n v="6"/>
    <n v="5"/>
    <n v="27"/>
    <n v="15"/>
    <n v="9"/>
    <n v="4"/>
    <n v="17"/>
    <n v="10"/>
    <n v="0"/>
    <n v="0"/>
    <n v="1"/>
    <n v="0"/>
    <n v="424"/>
    <n v="337"/>
    <n v="379"/>
    <n v="237"/>
    <n v="41"/>
    <n v="11"/>
    <n v="55"/>
    <n v="25"/>
    <n v="45"/>
    <n v="100"/>
    <n v="23"/>
    <n v="23"/>
    <n v="5"/>
    <n v="2"/>
    <n v="30"/>
    <n v="40"/>
    <n v="10"/>
    <n v="1"/>
    <n v="2"/>
    <n v="3"/>
    <n v="1"/>
    <n v="1"/>
    <n v="0"/>
    <n v="1"/>
    <n v="2330"/>
    <n v="1270"/>
    <n v="0"/>
    <n v="10"/>
    <n v="7"/>
    <n v="7"/>
    <m/>
    <n v="0"/>
    <n v="14"/>
    <n v="7"/>
    <n v="10"/>
    <m/>
  </r>
  <r>
    <n v="291206022"/>
    <n v="13"/>
    <n v="2009"/>
    <d v="2009-12-06T00:00:00"/>
    <s v="SUN"/>
    <s v="MIN"/>
    <s v="ARI"/>
    <s v="ARIvMIN"/>
    <x v="0"/>
    <n v="17"/>
    <n v="30"/>
    <n v="13"/>
    <s v="U of Phoenix Stadium, Glendale, AZ"/>
    <d v="2014-10-02T20:20:00"/>
    <s v="NBC"/>
    <n v="64121"/>
    <n v="10"/>
    <n v="1"/>
    <n v="7"/>
    <n v="4"/>
    <n v="22"/>
    <n v="20"/>
    <n v="5"/>
    <n v="4"/>
    <n v="15"/>
    <n v="10"/>
    <n v="1"/>
    <n v="0"/>
    <n v="1"/>
    <n v="0"/>
    <n v="315"/>
    <n v="398"/>
    <n v="253"/>
    <n v="285"/>
    <n v="30"/>
    <n v="22"/>
    <n v="45"/>
    <n v="32"/>
    <n v="62"/>
    <n v="113"/>
    <n v="20"/>
    <n v="25"/>
    <n v="6"/>
    <n v="6"/>
    <n v="50"/>
    <n v="100"/>
    <n v="50"/>
    <n v="2"/>
    <n v="1"/>
    <n v="3"/>
    <n v="0"/>
    <n v="1"/>
    <n v="2"/>
    <n v="0"/>
    <n v="1877"/>
    <n v="1723"/>
    <n v="7"/>
    <n v="3"/>
    <n v="0"/>
    <n v="7"/>
    <m/>
    <n v="7"/>
    <n v="14"/>
    <n v="6"/>
    <n v="3"/>
    <m/>
  </r>
  <r>
    <n v="291206023"/>
    <n v="13"/>
    <n v="2009"/>
    <d v="2009-12-06T00:00:00"/>
    <s v="SUN"/>
    <s v="OAK"/>
    <s v="PIT"/>
    <s v="OAKvPIT"/>
    <x v="0"/>
    <n v="27"/>
    <n v="24"/>
    <n v="3"/>
    <s v="Heinz Field, Pittsburgh, PA"/>
    <d v="2014-10-02T13:00:00"/>
    <s v="CBS"/>
    <n v="61820"/>
    <n v="3"/>
    <n v="8"/>
    <n v="6"/>
    <n v="5"/>
    <n v="19"/>
    <n v="19"/>
    <n v="6"/>
    <n v="3"/>
    <n v="16"/>
    <n v="9"/>
    <n v="2"/>
    <n v="0"/>
    <n v="2"/>
    <n v="1"/>
    <n v="396"/>
    <n v="401"/>
    <n v="287"/>
    <n v="269"/>
    <n v="20"/>
    <n v="18"/>
    <n v="34"/>
    <n v="24"/>
    <n v="109"/>
    <n v="132"/>
    <n v="28"/>
    <n v="27"/>
    <n v="9"/>
    <n v="4"/>
    <n v="70"/>
    <n v="111"/>
    <n v="41"/>
    <n v="0"/>
    <n v="1"/>
    <n v="1"/>
    <n v="0"/>
    <n v="0"/>
    <n v="0"/>
    <n v="1"/>
    <n v="1969"/>
    <n v="1631"/>
    <n v="3"/>
    <n v="3"/>
    <n v="0"/>
    <n v="21"/>
    <m/>
    <n v="3"/>
    <n v="7"/>
    <n v="0"/>
    <n v="14"/>
    <m/>
  </r>
  <r>
    <n v="291206026"/>
    <n v="13"/>
    <n v="2009"/>
    <d v="2009-12-06T00:00:00"/>
    <s v="SUN"/>
    <s v="SF"/>
    <s v="SEA"/>
    <s v="SEAvSF"/>
    <x v="0"/>
    <n v="17"/>
    <n v="20"/>
    <n v="3"/>
    <s v="CenturyLink Field, Seattle, WA"/>
    <d v="2014-10-02T16:15:00"/>
    <s v="FOX"/>
    <n v="67761"/>
    <n v="5"/>
    <n v="6"/>
    <n v="4"/>
    <n v="7"/>
    <n v="14"/>
    <n v="17"/>
    <n v="1"/>
    <n v="4"/>
    <n v="13"/>
    <n v="16"/>
    <n v="1"/>
    <n v="0"/>
    <n v="2"/>
    <n v="0"/>
    <n v="356"/>
    <n v="292"/>
    <n v="303"/>
    <n v="185"/>
    <n v="27"/>
    <n v="26"/>
    <n v="45"/>
    <n v="35"/>
    <n v="53"/>
    <n v="107"/>
    <n v="12"/>
    <n v="29"/>
    <n v="8"/>
    <n v="4"/>
    <n v="57"/>
    <n v="105"/>
    <n v="48"/>
    <n v="2"/>
    <n v="1"/>
    <n v="3"/>
    <n v="2"/>
    <n v="1"/>
    <n v="0"/>
    <n v="0"/>
    <n v="1729"/>
    <n v="1871"/>
    <n v="7"/>
    <n v="7"/>
    <n v="0"/>
    <n v="3"/>
    <m/>
    <n v="7"/>
    <n v="7"/>
    <n v="0"/>
    <n v="6"/>
    <m/>
  </r>
  <r>
    <n v="291206028"/>
    <n v="13"/>
    <n v="2009"/>
    <d v="2009-12-06T00:00:00"/>
    <s v="SUN"/>
    <s v="NO"/>
    <s v="WSH"/>
    <s v="NOvWSH"/>
    <x v="0"/>
    <n v="33"/>
    <n v="30"/>
    <n v="3"/>
    <s v="FedEx Field, Landover, MD"/>
    <d v="2014-10-02T13:00:00"/>
    <s v="FOX"/>
    <n v="84520"/>
    <n v="11"/>
    <n v="0"/>
    <n v="3"/>
    <n v="8"/>
    <n v="25"/>
    <n v="28"/>
    <n v="6"/>
    <n v="7"/>
    <n v="14"/>
    <n v="12"/>
    <n v="0"/>
    <n v="0"/>
    <n v="1"/>
    <n v="0"/>
    <n v="463"/>
    <n v="455"/>
    <n v="408"/>
    <n v="367"/>
    <n v="35"/>
    <n v="30"/>
    <n v="49"/>
    <n v="42"/>
    <n v="55"/>
    <n v="88"/>
    <n v="24"/>
    <n v="25"/>
    <n v="7"/>
    <n v="2"/>
    <n v="102"/>
    <n v="117"/>
    <n v="15"/>
    <n v="1"/>
    <n v="4"/>
    <n v="5"/>
    <n v="0"/>
    <n v="3"/>
    <n v="1"/>
    <n v="1"/>
    <n v="2106"/>
    <n v="1883"/>
    <n v="0"/>
    <n v="17"/>
    <n v="3"/>
    <n v="10"/>
    <n v="3"/>
    <n v="10"/>
    <n v="7"/>
    <n v="10"/>
    <n v="3"/>
    <n v="0"/>
  </r>
  <r>
    <n v="291206029"/>
    <n v="13"/>
    <n v="2009"/>
    <d v="2009-12-06T00:00:00"/>
    <s v="SUN"/>
    <s v="TB"/>
    <s v="CAR"/>
    <s v="CARvTB"/>
    <x v="0"/>
    <n v="6"/>
    <n v="16"/>
    <n v="10"/>
    <s v="Bank of America Stadium, Charlotte, NC"/>
    <d v="2014-10-02T13:00:00"/>
    <s v="FOX"/>
    <n v="72455"/>
    <n v="1"/>
    <n v="10"/>
    <n v="4"/>
    <n v="7"/>
    <n v="22"/>
    <n v="15"/>
    <n v="4"/>
    <n v="3"/>
    <n v="14"/>
    <n v="11"/>
    <n v="1"/>
    <n v="0"/>
    <n v="2"/>
    <n v="0"/>
    <n v="469"/>
    <n v="309"/>
    <n v="315"/>
    <n v="152"/>
    <n v="23"/>
    <n v="14"/>
    <n v="44"/>
    <n v="20"/>
    <n v="154"/>
    <n v="157"/>
    <n v="26"/>
    <n v="33"/>
    <n v="5"/>
    <n v="5"/>
    <n v="50"/>
    <n v="87"/>
    <n v="37"/>
    <n v="5"/>
    <n v="2"/>
    <n v="7"/>
    <n v="0"/>
    <n v="1"/>
    <n v="5"/>
    <n v="1"/>
    <n v="1864"/>
    <n v="1736"/>
    <n v="0"/>
    <n v="6"/>
    <n v="0"/>
    <n v="0"/>
    <m/>
    <n v="10"/>
    <n v="0"/>
    <n v="3"/>
    <n v="3"/>
    <m/>
  </r>
  <r>
    <n v="291206030"/>
    <n v="13"/>
    <n v="2009"/>
    <d v="2009-12-06T00:00:00"/>
    <s v="SUN"/>
    <s v="HOU"/>
    <s v="JAX"/>
    <s v="HOUvJAX"/>
    <x v="0"/>
    <n v="18"/>
    <n v="23"/>
    <n v="5"/>
    <s v="EverBank Field, Jacksonville, FL"/>
    <d v="2014-10-02T13:00:00"/>
    <s v="CBS"/>
    <n v="42079"/>
    <n v="5"/>
    <n v="6"/>
    <n v="6"/>
    <n v="5"/>
    <n v="19"/>
    <n v="19"/>
    <n v="5"/>
    <n v="8"/>
    <n v="15"/>
    <n v="16"/>
    <n v="1"/>
    <n v="1"/>
    <n v="1"/>
    <n v="2"/>
    <n v="301"/>
    <n v="323"/>
    <n v="233"/>
    <n v="216"/>
    <n v="22"/>
    <n v="15"/>
    <n v="37"/>
    <n v="28"/>
    <n v="68"/>
    <n v="107"/>
    <n v="22"/>
    <n v="36"/>
    <n v="6"/>
    <n v="4"/>
    <n v="37"/>
    <n v="82"/>
    <n v="45"/>
    <n v="3"/>
    <n v="1"/>
    <n v="4"/>
    <n v="0"/>
    <n v="1"/>
    <n v="3"/>
    <n v="0"/>
    <n v="1793"/>
    <n v="1807"/>
    <n v="0"/>
    <n v="7"/>
    <n v="5"/>
    <n v="6"/>
    <m/>
    <n v="3"/>
    <n v="17"/>
    <n v="3"/>
    <n v="0"/>
    <m/>
  </r>
  <r>
    <n v="291207009"/>
    <n v="13"/>
    <n v="2009"/>
    <d v="2009-12-07T00:00:00"/>
    <s v="MON"/>
    <s v="BAL"/>
    <s v="GB"/>
    <s v="BALvGB"/>
    <x v="0"/>
    <n v="14"/>
    <n v="27"/>
    <n v="13"/>
    <s v="Lambeau Field, Green Bay, WI"/>
    <d v="2014-10-02T20:30:00"/>
    <s v="ESPN"/>
    <n v="70286"/>
    <n v="6"/>
    <n v="5"/>
    <n v="7"/>
    <n v="4"/>
    <n v="17"/>
    <n v="25"/>
    <n v="6"/>
    <n v="6"/>
    <n v="13"/>
    <n v="13"/>
    <n v="0"/>
    <n v="0"/>
    <n v="1"/>
    <n v="0"/>
    <n v="185"/>
    <n v="350"/>
    <n v="119"/>
    <n v="256"/>
    <n v="15"/>
    <n v="26"/>
    <n v="36"/>
    <n v="40"/>
    <n v="66"/>
    <n v="94"/>
    <n v="21"/>
    <n v="27"/>
    <n v="12"/>
    <n v="11"/>
    <n v="135"/>
    <n v="310"/>
    <n v="175"/>
    <n v="4"/>
    <n v="3"/>
    <n v="7"/>
    <n v="1"/>
    <n v="1"/>
    <n v="3"/>
    <n v="2"/>
    <n v="1478"/>
    <n v="2122"/>
    <n v="0"/>
    <n v="0"/>
    <n v="14"/>
    <n v="0"/>
    <m/>
    <n v="3"/>
    <n v="14"/>
    <n v="0"/>
    <n v="10"/>
    <m/>
  </r>
  <r>
    <n v="291210005"/>
    <n v="14"/>
    <n v="2009"/>
    <d v="2009-12-10T00:00:00"/>
    <s v="THU"/>
    <s v="PIT"/>
    <s v="CLE"/>
    <s v="CLEvPIT"/>
    <x v="0"/>
    <n v="6"/>
    <n v="13"/>
    <n v="7"/>
    <s v="Cleveland Browns Stadium, Cleveland, OH"/>
    <d v="2014-10-02T20:20:00"/>
    <s v="NFL"/>
    <n v="69009"/>
    <n v="6"/>
    <n v="6"/>
    <n v="1"/>
    <n v="11"/>
    <n v="16"/>
    <n v="12"/>
    <n v="3"/>
    <n v="6"/>
    <n v="14"/>
    <n v="16"/>
    <n v="1"/>
    <n v="0"/>
    <n v="2"/>
    <n v="0"/>
    <n v="216"/>
    <n v="255"/>
    <n v="141"/>
    <n v="84"/>
    <n v="18"/>
    <n v="6"/>
    <n v="32"/>
    <n v="19"/>
    <n v="75"/>
    <n v="171"/>
    <n v="22"/>
    <n v="37"/>
    <n v="4"/>
    <n v="6"/>
    <n v="40"/>
    <n v="95"/>
    <n v="55"/>
    <n v="0"/>
    <n v="0"/>
    <n v="0"/>
    <n v="0"/>
    <n v="0"/>
    <n v="0"/>
    <n v="0"/>
    <n v="1845"/>
    <n v="1755"/>
    <n v="0"/>
    <n v="3"/>
    <n v="3"/>
    <n v="0"/>
    <m/>
    <n v="3"/>
    <n v="10"/>
    <n v="0"/>
    <n v="0"/>
    <m/>
  </r>
  <r>
    <n v="291213001"/>
    <n v="14"/>
    <n v="2009"/>
    <d v="2009-12-13T00:00:00"/>
    <s v="SUN"/>
    <s v="NO"/>
    <s v="ATL"/>
    <s v="ATLvNO"/>
    <x v="1"/>
    <n v="26"/>
    <n v="23"/>
    <n v="3"/>
    <s v="Georgia Dome, Atlanta, GA"/>
    <d v="2014-10-02T13:00:00"/>
    <s v="FOX"/>
    <n v="68930"/>
    <n v="12"/>
    <n v="0"/>
    <n v="6"/>
    <n v="6"/>
    <n v="24"/>
    <n v="19"/>
    <n v="8"/>
    <n v="5"/>
    <n v="12"/>
    <n v="10"/>
    <n v="0"/>
    <n v="0"/>
    <n v="1"/>
    <n v="1"/>
    <n v="391"/>
    <n v="392"/>
    <n v="296"/>
    <n v="303"/>
    <n v="31"/>
    <n v="23"/>
    <n v="41"/>
    <n v="34"/>
    <n v="95"/>
    <n v="89"/>
    <n v="26"/>
    <n v="21"/>
    <n v="6"/>
    <n v="4"/>
    <n v="59"/>
    <n v="114"/>
    <n v="55"/>
    <n v="0"/>
    <n v="1"/>
    <n v="1"/>
    <n v="0"/>
    <n v="0"/>
    <n v="0"/>
    <n v="1"/>
    <n v="2204"/>
    <n v="1396"/>
    <n v="3"/>
    <n v="13"/>
    <n v="7"/>
    <n v="3"/>
    <m/>
    <n v="6"/>
    <n v="3"/>
    <n v="7"/>
    <n v="7"/>
    <m/>
  </r>
  <r>
    <n v="291213003"/>
    <n v="14"/>
    <n v="2009"/>
    <d v="2009-12-13T00:00:00"/>
    <s v="SUN"/>
    <s v="GB"/>
    <s v="CHI"/>
    <s v="CHIvGB"/>
    <x v="1"/>
    <n v="21"/>
    <n v="14"/>
    <n v="7"/>
    <s v="Soldier Field, Chicago, IL"/>
    <d v="2014-10-02T13:00:00"/>
    <s v="FOX"/>
    <n v="62214"/>
    <n v="8"/>
    <n v="4"/>
    <n v="5"/>
    <n v="7"/>
    <n v="16"/>
    <n v="14"/>
    <n v="5"/>
    <n v="5"/>
    <n v="13"/>
    <n v="13"/>
    <n v="1"/>
    <n v="0"/>
    <n v="1"/>
    <n v="1"/>
    <n v="303"/>
    <n v="254"/>
    <n v="157"/>
    <n v="195"/>
    <n v="16"/>
    <n v="23"/>
    <n v="24"/>
    <n v="36"/>
    <n v="146"/>
    <n v="59"/>
    <n v="31"/>
    <n v="17"/>
    <n v="4"/>
    <n v="13"/>
    <n v="30"/>
    <n v="139"/>
    <n v="109"/>
    <n v="2"/>
    <n v="2"/>
    <n v="4"/>
    <n v="2"/>
    <n v="0"/>
    <n v="0"/>
    <n v="2"/>
    <n v="1872"/>
    <n v="1728"/>
    <n v="10"/>
    <n v="3"/>
    <n v="0"/>
    <n v="8"/>
    <m/>
    <n v="0"/>
    <n v="7"/>
    <n v="7"/>
    <n v="0"/>
    <m/>
  </r>
  <r>
    <n v="291213006"/>
    <n v="14"/>
    <n v="2009"/>
    <d v="2009-12-13T00:00:00"/>
    <s v="SUN"/>
    <s v="SD"/>
    <s v="DAL"/>
    <s v="DALvSD"/>
    <x v="0"/>
    <n v="20"/>
    <n v="17"/>
    <n v="3"/>
    <s v="Cowboys Stadium, Arlington, TX"/>
    <d v="2014-10-02T16:15:00"/>
    <s v="CBS"/>
    <n v="90552"/>
    <n v="9"/>
    <n v="3"/>
    <n v="8"/>
    <n v="4"/>
    <n v="21"/>
    <n v="22"/>
    <n v="5"/>
    <n v="1"/>
    <n v="12"/>
    <n v="8"/>
    <n v="1"/>
    <n v="1"/>
    <n v="1"/>
    <n v="2"/>
    <n v="341"/>
    <n v="347"/>
    <n v="268"/>
    <n v="239"/>
    <n v="21"/>
    <n v="19"/>
    <n v="32"/>
    <n v="30"/>
    <n v="73"/>
    <n v="108"/>
    <n v="31"/>
    <n v="27"/>
    <n v="5"/>
    <n v="6"/>
    <n v="24"/>
    <n v="92"/>
    <n v="68"/>
    <n v="1"/>
    <n v="0"/>
    <n v="1"/>
    <n v="0"/>
    <n v="0"/>
    <n v="1"/>
    <n v="0"/>
    <n v="1805"/>
    <n v="1795"/>
    <n v="7"/>
    <n v="3"/>
    <n v="0"/>
    <n v="10"/>
    <m/>
    <n v="3"/>
    <n v="0"/>
    <n v="7"/>
    <n v="7"/>
    <m/>
  </r>
  <r>
    <n v="291213010"/>
    <n v="14"/>
    <n v="2009"/>
    <d v="2009-12-13T00:00:00"/>
    <s v="SUN"/>
    <s v="STL"/>
    <s v="TEN"/>
    <s v="STLvTEN"/>
    <x v="0"/>
    <n v="7"/>
    <n v="47"/>
    <n v="40"/>
    <s v="LP Field, Nashville, TN"/>
    <d v="2014-10-02T16:05:00"/>
    <s v="FOX"/>
    <n v="69143"/>
    <n v="1"/>
    <n v="11"/>
    <n v="5"/>
    <n v="7"/>
    <n v="15"/>
    <n v="19"/>
    <n v="5"/>
    <n v="4"/>
    <n v="15"/>
    <n v="13"/>
    <n v="2"/>
    <n v="3"/>
    <n v="3"/>
    <n v="3"/>
    <n v="240"/>
    <n v="446"/>
    <n v="160"/>
    <n v="286"/>
    <n v="28"/>
    <n v="17"/>
    <n v="44"/>
    <n v="27"/>
    <n v="80"/>
    <n v="160"/>
    <n v="20"/>
    <n v="30"/>
    <n v="10"/>
    <n v="4"/>
    <n v="82"/>
    <n v="122"/>
    <n v="40"/>
    <n v="5"/>
    <n v="1"/>
    <n v="6"/>
    <n v="0"/>
    <n v="1"/>
    <n v="5"/>
    <n v="0"/>
    <n v="1917"/>
    <n v="1683"/>
    <n v="0"/>
    <n v="0"/>
    <n v="0"/>
    <n v="7"/>
    <m/>
    <n v="14"/>
    <n v="9"/>
    <n v="10"/>
    <n v="14"/>
    <m/>
  </r>
  <r>
    <n v="291213011"/>
    <n v="14"/>
    <n v="2009"/>
    <d v="2009-12-13T00:00:00"/>
    <s v="SUN"/>
    <s v="DEN"/>
    <s v="IND"/>
    <s v="DENvIND"/>
    <x v="0"/>
    <n v="16"/>
    <n v="28"/>
    <n v="12"/>
    <s v="Lucas Oil Stadium, Indianapolis, IN"/>
    <d v="2014-10-02T13:00:00"/>
    <s v="CBS"/>
    <n v="67248"/>
    <n v="8"/>
    <n v="4"/>
    <n v="12"/>
    <n v="0"/>
    <n v="20"/>
    <n v="21"/>
    <n v="6"/>
    <n v="9"/>
    <n v="17"/>
    <n v="16"/>
    <n v="0"/>
    <n v="1"/>
    <n v="3"/>
    <n v="1"/>
    <n v="357"/>
    <n v="312"/>
    <n v="262"/>
    <n v="220"/>
    <n v="29"/>
    <n v="20"/>
    <n v="41"/>
    <n v="42"/>
    <n v="95"/>
    <n v="92"/>
    <n v="30"/>
    <n v="28"/>
    <n v="7"/>
    <n v="4"/>
    <n v="65"/>
    <n v="85"/>
    <n v="20"/>
    <n v="1"/>
    <n v="3"/>
    <n v="4"/>
    <n v="0"/>
    <n v="0"/>
    <n v="1"/>
    <n v="3"/>
    <n v="1887"/>
    <n v="1713"/>
    <n v="0"/>
    <n v="7"/>
    <n v="0"/>
    <n v="9"/>
    <m/>
    <n v="14"/>
    <n v="7"/>
    <n v="0"/>
    <n v="7"/>
    <m/>
  </r>
  <r>
    <n v="291213012"/>
    <n v="14"/>
    <n v="2009"/>
    <d v="2009-12-13T00:00:00"/>
    <s v="SUN"/>
    <s v="BUF"/>
    <s v="KC"/>
    <s v="BUFvKC"/>
    <x v="0"/>
    <n v="16"/>
    <n v="10"/>
    <n v="6"/>
    <s v="Arrowhead Stadium, Kansas City, MO"/>
    <d v="2014-10-02T13:00:00"/>
    <s v="CBS"/>
    <n v="68668"/>
    <n v="4"/>
    <n v="8"/>
    <n v="3"/>
    <n v="9"/>
    <n v="13"/>
    <n v="16"/>
    <n v="3"/>
    <n v="7"/>
    <n v="12"/>
    <n v="18"/>
    <n v="0"/>
    <n v="1"/>
    <n v="0"/>
    <n v="4"/>
    <n v="273"/>
    <n v="354"/>
    <n v="73"/>
    <n v="209"/>
    <n v="12"/>
    <n v="26"/>
    <n v="20"/>
    <n v="43"/>
    <n v="200"/>
    <n v="145"/>
    <n v="35"/>
    <n v="27"/>
    <n v="3"/>
    <n v="5"/>
    <n v="40"/>
    <n v="83"/>
    <n v="43"/>
    <n v="3"/>
    <n v="4"/>
    <n v="7"/>
    <n v="2"/>
    <n v="0"/>
    <n v="1"/>
    <n v="4"/>
    <n v="1834"/>
    <n v="1766"/>
    <n v="7"/>
    <n v="3"/>
    <n v="3"/>
    <n v="3"/>
    <m/>
    <n v="0"/>
    <n v="3"/>
    <n v="7"/>
    <n v="0"/>
    <m/>
  </r>
  <r>
    <n v="291213013"/>
    <n v="14"/>
    <n v="2009"/>
    <d v="2009-12-13T00:00:00"/>
    <s v="SUN"/>
    <s v="WSH"/>
    <s v="OAK"/>
    <s v="OAKvWSH"/>
    <x v="0"/>
    <n v="34"/>
    <n v="13"/>
    <n v="21"/>
    <s v="Oakland-Alameda County Coliseum, Oakland, CA"/>
    <d v="2014-10-02T16:05:00"/>
    <s v="FOX"/>
    <n v="44506"/>
    <n v="3"/>
    <n v="9"/>
    <n v="4"/>
    <n v="8"/>
    <n v="21"/>
    <n v="15"/>
    <n v="5"/>
    <n v="4"/>
    <n v="12"/>
    <n v="15"/>
    <n v="0"/>
    <n v="1"/>
    <n v="0"/>
    <n v="3"/>
    <n v="295"/>
    <n v="227"/>
    <n v="195"/>
    <n v="162"/>
    <n v="16"/>
    <n v="20"/>
    <n v="28"/>
    <n v="34"/>
    <n v="100"/>
    <n v="65"/>
    <n v="27"/>
    <n v="24"/>
    <n v="7"/>
    <n v="14"/>
    <n v="45"/>
    <n v="163"/>
    <n v="118"/>
    <n v="1"/>
    <n v="1"/>
    <n v="2"/>
    <n v="1"/>
    <n v="0"/>
    <n v="0"/>
    <n v="1"/>
    <n v="1673"/>
    <n v="1927"/>
    <n v="7"/>
    <n v="10"/>
    <n v="0"/>
    <n v="17"/>
    <m/>
    <n v="3"/>
    <n v="7"/>
    <n v="3"/>
    <n v="0"/>
    <m/>
  </r>
  <r>
    <n v="291213016"/>
    <n v="14"/>
    <n v="2009"/>
    <d v="2009-12-13T00:00:00"/>
    <s v="SUN"/>
    <s v="CIN"/>
    <s v="MIN"/>
    <s v="CINvMIN"/>
    <x v="0"/>
    <n v="10"/>
    <n v="30"/>
    <n v="20"/>
    <s v="Mall of America Field, Minneapolis, MN"/>
    <d v="2014-10-02T13:00:00"/>
    <s v="CBS"/>
    <n v="63854"/>
    <n v="9"/>
    <n v="3"/>
    <n v="10"/>
    <n v="2"/>
    <n v="13"/>
    <n v="21"/>
    <n v="6"/>
    <n v="8"/>
    <n v="14"/>
    <n v="14"/>
    <n v="0"/>
    <n v="0"/>
    <n v="0"/>
    <n v="0"/>
    <n v="210"/>
    <n v="322"/>
    <n v="91"/>
    <n v="180"/>
    <n v="16"/>
    <n v="17"/>
    <n v="28"/>
    <n v="30"/>
    <n v="119"/>
    <n v="142"/>
    <n v="24"/>
    <n v="37"/>
    <n v="11"/>
    <n v="9"/>
    <n v="85"/>
    <n v="154"/>
    <n v="69"/>
    <n v="1"/>
    <n v="1"/>
    <n v="2"/>
    <n v="1"/>
    <n v="0"/>
    <n v="0"/>
    <n v="1"/>
    <n v="1665"/>
    <n v="1935"/>
    <n v="0"/>
    <n v="7"/>
    <n v="0"/>
    <n v="3"/>
    <m/>
    <n v="0"/>
    <n v="16"/>
    <n v="7"/>
    <n v="7"/>
    <m/>
  </r>
  <r>
    <n v="291213017"/>
    <n v="14"/>
    <n v="2009"/>
    <d v="2009-12-13T00:00:00"/>
    <s v="SUN"/>
    <s v="CAR"/>
    <s v="NE"/>
    <s v="CARvNE"/>
    <x v="0"/>
    <n v="10"/>
    <n v="20"/>
    <n v="10"/>
    <s v="Gillette Stadium, Foxboro, MA"/>
    <d v="2014-10-02T13:00:00"/>
    <s v="FOX"/>
    <n v="68756"/>
    <n v="5"/>
    <n v="7"/>
    <n v="7"/>
    <n v="5"/>
    <n v="14"/>
    <n v="26"/>
    <n v="3"/>
    <n v="3"/>
    <n v="13"/>
    <n v="11"/>
    <n v="0"/>
    <n v="1"/>
    <n v="1"/>
    <n v="2"/>
    <n v="305"/>
    <n v="377"/>
    <n v="179"/>
    <n v="192"/>
    <n v="15"/>
    <n v="19"/>
    <n v="30"/>
    <n v="32"/>
    <n v="126"/>
    <n v="185"/>
    <n v="24"/>
    <n v="40"/>
    <n v="9"/>
    <n v="4"/>
    <n v="92"/>
    <n v="117"/>
    <n v="25"/>
    <n v="0"/>
    <n v="3"/>
    <n v="3"/>
    <n v="0"/>
    <n v="2"/>
    <n v="0"/>
    <n v="1"/>
    <n v="1545"/>
    <n v="2055"/>
    <n v="7"/>
    <n v="0"/>
    <n v="0"/>
    <n v="3"/>
    <m/>
    <n v="0"/>
    <n v="7"/>
    <n v="7"/>
    <n v="6"/>
    <m/>
  </r>
  <r>
    <n v="291213019"/>
    <n v="14"/>
    <n v="2009"/>
    <d v="2009-12-13T00:00:00"/>
    <s v="SUN"/>
    <s v="PHI"/>
    <s v="NYG"/>
    <s v="NYGvPHI"/>
    <x v="1"/>
    <n v="45"/>
    <n v="38"/>
    <n v="7"/>
    <s v="Giants Stadium, East Rutherford, NJ"/>
    <d v="2014-10-02T20:20:00"/>
    <s v="NBC"/>
    <n v="78780"/>
    <n v="8"/>
    <n v="4"/>
    <n v="7"/>
    <n v="5"/>
    <n v="20"/>
    <n v="27"/>
    <n v="3"/>
    <n v="5"/>
    <n v="8"/>
    <n v="12"/>
    <n v="0"/>
    <n v="3"/>
    <n v="0"/>
    <n v="3"/>
    <n v="374"/>
    <n v="512"/>
    <n v="297"/>
    <n v="379"/>
    <n v="18"/>
    <n v="27"/>
    <n v="28"/>
    <n v="38"/>
    <n v="77"/>
    <n v="133"/>
    <n v="24"/>
    <n v="31"/>
    <n v="6"/>
    <n v="7"/>
    <n v="45"/>
    <n v="99"/>
    <n v="54"/>
    <n v="1"/>
    <n v="4"/>
    <n v="5"/>
    <n v="0"/>
    <n v="4"/>
    <n v="1"/>
    <n v="0"/>
    <n v="1514"/>
    <n v="2086"/>
    <n v="14"/>
    <n v="16"/>
    <n v="7"/>
    <n v="8"/>
    <m/>
    <n v="3"/>
    <n v="14"/>
    <n v="14"/>
    <n v="7"/>
    <m/>
  </r>
  <r>
    <n v="291213027"/>
    <n v="14"/>
    <n v="2009"/>
    <d v="2009-12-13T00:00:00"/>
    <s v="SUN"/>
    <s v="NYJ"/>
    <s v="TB"/>
    <s v="NYJvTB"/>
    <x v="0"/>
    <n v="26"/>
    <n v="3"/>
    <n v="23"/>
    <s v="Raymond James Stadium, Tampa, FL"/>
    <d v="2014-10-02T13:00:00"/>
    <s v="CBS"/>
    <n v="62731"/>
    <n v="6"/>
    <n v="6"/>
    <n v="1"/>
    <n v="11"/>
    <n v="14"/>
    <n v="6"/>
    <n v="5"/>
    <n v="0"/>
    <n v="18"/>
    <n v="14"/>
    <n v="2"/>
    <n v="1"/>
    <n v="2"/>
    <n v="3"/>
    <n v="310"/>
    <n v="124"/>
    <n v="135"/>
    <n v="81"/>
    <n v="13"/>
    <n v="14"/>
    <n v="24"/>
    <n v="33"/>
    <n v="175"/>
    <n v="43"/>
    <n v="41"/>
    <n v="20"/>
    <n v="6"/>
    <n v="6"/>
    <n v="63"/>
    <n v="97"/>
    <n v="34"/>
    <n v="1"/>
    <n v="3"/>
    <n v="4"/>
    <n v="1"/>
    <n v="0"/>
    <n v="0"/>
    <n v="3"/>
    <n v="2046"/>
    <n v="1554"/>
    <n v="6"/>
    <n v="13"/>
    <n v="0"/>
    <n v="7"/>
    <m/>
    <n v="0"/>
    <n v="0"/>
    <n v="3"/>
    <n v="0"/>
    <m/>
  </r>
  <r>
    <n v="291213030"/>
    <n v="14"/>
    <n v="2009"/>
    <d v="2009-12-13T00:00:00"/>
    <s v="SUN"/>
    <s v="MIA"/>
    <s v="JAX"/>
    <s v="JAXvMIA"/>
    <x v="0"/>
    <n v="14"/>
    <n v="10"/>
    <n v="4"/>
    <s v="EverBank Field, Jacksonville, FL"/>
    <d v="2014-10-02T13:00:00"/>
    <s v="CBS"/>
    <n v="60457"/>
    <n v="6"/>
    <n v="6"/>
    <n v="7"/>
    <n v="5"/>
    <n v="22"/>
    <n v="10"/>
    <n v="8"/>
    <n v="3"/>
    <n v="15"/>
    <n v="14"/>
    <n v="1"/>
    <n v="1"/>
    <n v="1"/>
    <n v="3"/>
    <n v="354"/>
    <n v="217"/>
    <n v="208"/>
    <n v="122"/>
    <n v="21"/>
    <n v="11"/>
    <n v="29"/>
    <n v="26"/>
    <n v="146"/>
    <n v="95"/>
    <n v="40"/>
    <n v="25"/>
    <n v="4"/>
    <n v="2"/>
    <n v="27"/>
    <n v="37"/>
    <n v="10"/>
    <n v="3"/>
    <n v="0"/>
    <n v="3"/>
    <n v="2"/>
    <n v="0"/>
    <n v="1"/>
    <n v="0"/>
    <n v="2106"/>
    <n v="1494"/>
    <n v="7"/>
    <n v="7"/>
    <n v="0"/>
    <n v="0"/>
    <m/>
    <n v="0"/>
    <n v="7"/>
    <n v="3"/>
    <n v="0"/>
    <m/>
  </r>
  <r>
    <n v="291213033"/>
    <n v="14"/>
    <n v="2009"/>
    <d v="2009-12-13T00:00:00"/>
    <s v="SUN"/>
    <s v="DET"/>
    <s v="BAL"/>
    <s v="BALvDET"/>
    <x v="0"/>
    <n v="3"/>
    <n v="48"/>
    <n v="45"/>
    <s v="M&amp;T Bank Stadium, Baltimore, MD"/>
    <d v="2014-10-02T13:00:00"/>
    <s v="FOX"/>
    <n v="70673"/>
    <n v="2"/>
    <n v="10"/>
    <n v="6"/>
    <n v="6"/>
    <n v="13"/>
    <n v="24"/>
    <n v="5"/>
    <n v="6"/>
    <n v="17"/>
    <n v="13"/>
    <n v="0"/>
    <n v="2"/>
    <n v="4"/>
    <n v="2"/>
    <n v="229"/>
    <n v="548"/>
    <n v="126"/>
    <n v="240"/>
    <n v="16"/>
    <n v="15"/>
    <n v="34"/>
    <n v="23"/>
    <n v="103"/>
    <n v="308"/>
    <n v="32"/>
    <n v="40"/>
    <n v="4"/>
    <n v="5"/>
    <n v="40"/>
    <n v="90"/>
    <n v="50"/>
    <n v="2"/>
    <n v="1"/>
    <n v="3"/>
    <n v="0"/>
    <n v="1"/>
    <n v="2"/>
    <n v="0"/>
    <n v="1815"/>
    <n v="1785"/>
    <n v="0"/>
    <n v="3"/>
    <n v="0"/>
    <n v="0"/>
    <m/>
    <n v="3"/>
    <n v="17"/>
    <n v="21"/>
    <n v="7"/>
    <m/>
  </r>
  <r>
    <n v="291213034"/>
    <n v="14"/>
    <n v="2009"/>
    <d v="2009-12-13T00:00:00"/>
    <s v="SUN"/>
    <s v="SEA"/>
    <s v="HOU"/>
    <s v="HOUvSEA"/>
    <x v="0"/>
    <n v="7"/>
    <n v="34"/>
    <n v="27"/>
    <s v="Reliant Stadium, Houston, TX"/>
    <d v="2014-10-02T13:00:00"/>
    <s v="FOX"/>
    <n v="70380"/>
    <n v="5"/>
    <n v="7"/>
    <n v="5"/>
    <n v="7"/>
    <n v="13"/>
    <n v="23"/>
    <n v="1"/>
    <n v="5"/>
    <n v="14"/>
    <n v="13"/>
    <n v="1"/>
    <n v="0"/>
    <n v="5"/>
    <n v="0"/>
    <n v="282"/>
    <n v="450"/>
    <n v="220"/>
    <n v="365"/>
    <n v="24"/>
    <n v="29"/>
    <n v="36"/>
    <n v="39"/>
    <n v="62"/>
    <n v="85"/>
    <n v="24"/>
    <n v="28"/>
    <n v="7"/>
    <n v="4"/>
    <n v="63"/>
    <n v="98"/>
    <n v="35"/>
    <n v="1"/>
    <n v="2"/>
    <n v="3"/>
    <n v="0"/>
    <n v="1"/>
    <n v="1"/>
    <n v="1"/>
    <n v="1584"/>
    <n v="2016"/>
    <n v="0"/>
    <n v="7"/>
    <n v="0"/>
    <n v="0"/>
    <m/>
    <n v="17"/>
    <n v="7"/>
    <n v="10"/>
    <n v="0"/>
    <m/>
  </r>
  <r>
    <n v="291214025"/>
    <n v="14"/>
    <n v="2009"/>
    <d v="2009-12-14T00:00:00"/>
    <s v="MON"/>
    <s v="ARI"/>
    <s v="SF"/>
    <s v="ARIvSF"/>
    <x v="0"/>
    <n v="9"/>
    <n v="24"/>
    <n v="15"/>
    <s v="Candlestick Park, San Francisco, CA"/>
    <d v="2014-10-02T20:30:00"/>
    <s v="ESPN"/>
    <n v="69732"/>
    <n v="8"/>
    <n v="4"/>
    <n v="5"/>
    <n v="7"/>
    <n v="11"/>
    <n v="18"/>
    <n v="4"/>
    <n v="8"/>
    <n v="11"/>
    <n v="16"/>
    <n v="1"/>
    <n v="0"/>
    <n v="1"/>
    <n v="0"/>
    <n v="245"/>
    <n v="327"/>
    <n v="160"/>
    <n v="138"/>
    <n v="16"/>
    <n v="19"/>
    <n v="29"/>
    <n v="35"/>
    <n v="85"/>
    <n v="189"/>
    <n v="18"/>
    <n v="36"/>
    <n v="11"/>
    <n v="7"/>
    <n v="78"/>
    <n v="133"/>
    <n v="55"/>
    <n v="7"/>
    <n v="2"/>
    <n v="9"/>
    <n v="5"/>
    <n v="0"/>
    <n v="2"/>
    <n v="2"/>
    <n v="1395"/>
    <n v="2205"/>
    <n v="0"/>
    <n v="0"/>
    <n v="3"/>
    <n v="6"/>
    <m/>
    <n v="10"/>
    <n v="7"/>
    <n v="0"/>
    <n v="7"/>
    <m/>
  </r>
  <r>
    <n v="291217030"/>
    <n v="15"/>
    <n v="2009"/>
    <d v="2009-12-17T00:00:00"/>
    <s v="THU"/>
    <s v="IND"/>
    <s v="JAX"/>
    <s v="INDvJAX"/>
    <x v="0"/>
    <n v="35"/>
    <n v="31"/>
    <n v="4"/>
    <s v="EverBank Field, Jacksonville, FL"/>
    <d v="2014-10-02T20:20:00"/>
    <s v="NFL"/>
    <n v="63753"/>
    <n v="13"/>
    <n v="0"/>
    <n v="7"/>
    <n v="6"/>
    <n v="18"/>
    <n v="25"/>
    <n v="8"/>
    <n v="10"/>
    <n v="12"/>
    <n v="16"/>
    <n v="0"/>
    <n v="1"/>
    <n v="0"/>
    <n v="1"/>
    <n v="369"/>
    <n v="345"/>
    <n v="308"/>
    <n v="206"/>
    <n v="23"/>
    <n v="23"/>
    <n v="30"/>
    <n v="40"/>
    <n v="61"/>
    <n v="139"/>
    <n v="23"/>
    <n v="34"/>
    <n v="5"/>
    <n v="4"/>
    <n v="40"/>
    <n v="62"/>
    <n v="22"/>
    <n v="1"/>
    <n v="1"/>
    <n v="2"/>
    <n v="0"/>
    <n v="0"/>
    <n v="1"/>
    <n v="1"/>
    <n v="1474"/>
    <n v="2126"/>
    <n v="0"/>
    <n v="21"/>
    <n v="7"/>
    <n v="7"/>
    <m/>
    <n v="3"/>
    <n v="14"/>
    <n v="14"/>
    <n v="0"/>
    <m/>
  </r>
  <r>
    <n v="291219018"/>
    <n v="15"/>
    <n v="2009"/>
    <d v="2009-12-19T00:00:00"/>
    <s v="SAT"/>
    <s v="DAL"/>
    <s v="NO"/>
    <s v="DALvNO"/>
    <x v="0"/>
    <n v="24"/>
    <n v="17"/>
    <n v="7"/>
    <s v="Mercedes-Benz Superdome, New Orleans, LA"/>
    <d v="2014-10-02T20:20:00"/>
    <s v="NFL"/>
    <n v="70213"/>
    <n v="8"/>
    <n v="5"/>
    <n v="13"/>
    <n v="0"/>
    <n v="24"/>
    <n v="23"/>
    <n v="8"/>
    <n v="1"/>
    <n v="15"/>
    <n v="7"/>
    <n v="0"/>
    <n v="1"/>
    <n v="0"/>
    <n v="1"/>
    <n v="439"/>
    <n v="336"/>
    <n v="294"/>
    <n v="271"/>
    <n v="22"/>
    <n v="29"/>
    <n v="34"/>
    <n v="45"/>
    <n v="145"/>
    <n v="65"/>
    <n v="36"/>
    <n v="13"/>
    <n v="6"/>
    <n v="4"/>
    <n v="49"/>
    <n v="79"/>
    <n v="30"/>
    <n v="0"/>
    <n v="3"/>
    <n v="3"/>
    <n v="0"/>
    <n v="2"/>
    <n v="0"/>
    <n v="1"/>
    <n v="2186"/>
    <n v="1414"/>
    <n v="14"/>
    <n v="3"/>
    <n v="7"/>
    <n v="0"/>
    <m/>
    <n v="0"/>
    <n v="3"/>
    <n v="0"/>
    <n v="14"/>
    <m/>
  </r>
  <r>
    <n v="291220002"/>
    <n v="15"/>
    <n v="2009"/>
    <d v="2009-12-20T00:00:00"/>
    <s v="SUN"/>
    <s v="NE"/>
    <s v="BUF"/>
    <s v="BUFvNE"/>
    <x v="0"/>
    <n v="17"/>
    <n v="10"/>
    <n v="7"/>
    <s v="Ralph Wilson Stadium, Buffalo, NY"/>
    <d v="2014-10-02T13:00:00"/>
    <s v="CBS"/>
    <n v="70000"/>
    <n v="8"/>
    <n v="5"/>
    <n v="5"/>
    <n v="8"/>
    <n v="19"/>
    <n v="16"/>
    <n v="5"/>
    <n v="2"/>
    <n v="12"/>
    <n v="12"/>
    <n v="0"/>
    <n v="2"/>
    <n v="0"/>
    <n v="3"/>
    <n v="224"/>
    <n v="241"/>
    <n v="115"/>
    <n v="136"/>
    <n v="11"/>
    <n v="18"/>
    <n v="23"/>
    <n v="27"/>
    <n v="109"/>
    <n v="105"/>
    <n v="34"/>
    <n v="23"/>
    <n v="6"/>
    <n v="11"/>
    <n v="52"/>
    <n v="176"/>
    <n v="124"/>
    <n v="1"/>
    <n v="1"/>
    <n v="2"/>
    <n v="0"/>
    <n v="0"/>
    <n v="1"/>
    <n v="1"/>
    <n v="1588"/>
    <n v="2012"/>
    <n v="0"/>
    <n v="14"/>
    <n v="3"/>
    <n v="0"/>
    <m/>
    <n v="3"/>
    <n v="0"/>
    <n v="0"/>
    <n v="7"/>
    <m/>
  </r>
  <r>
    <n v="291220007"/>
    <n v="15"/>
    <n v="2009"/>
    <d v="2009-12-20T00:00:00"/>
    <s v="SUN"/>
    <s v="OAK"/>
    <s v="DEN"/>
    <s v="DENvOAK"/>
    <x v="0"/>
    <n v="20"/>
    <n v="19"/>
    <n v="1"/>
    <s v="Sports Authority Field at Mile High, Denver, CO"/>
    <d v="2014-10-02T16:05:00"/>
    <s v="CBS"/>
    <n v="74502"/>
    <n v="4"/>
    <n v="9"/>
    <n v="8"/>
    <n v="5"/>
    <n v="22"/>
    <n v="19"/>
    <n v="4"/>
    <n v="4"/>
    <n v="13"/>
    <n v="15"/>
    <n v="1"/>
    <n v="1"/>
    <n v="2"/>
    <n v="1"/>
    <n v="343"/>
    <n v="337"/>
    <n v="102"/>
    <n v="257"/>
    <n v="14"/>
    <n v="19"/>
    <n v="29"/>
    <n v="34"/>
    <n v="241"/>
    <n v="80"/>
    <n v="34"/>
    <n v="28"/>
    <n v="9"/>
    <n v="7"/>
    <n v="62"/>
    <n v="134"/>
    <n v="72"/>
    <n v="2"/>
    <n v="0"/>
    <n v="2"/>
    <n v="1"/>
    <n v="0"/>
    <n v="1"/>
    <n v="0"/>
    <n v="1886"/>
    <n v="1714"/>
    <n v="0"/>
    <n v="13"/>
    <n v="0"/>
    <n v="7"/>
    <m/>
    <n v="6"/>
    <n v="0"/>
    <n v="10"/>
    <n v="3"/>
    <m/>
  </r>
  <r>
    <n v="291220008"/>
    <n v="15"/>
    <n v="2009"/>
    <d v="2009-12-20T00:00:00"/>
    <s v="SUN"/>
    <s v="ARI"/>
    <s v="DET"/>
    <s v="ARIvDET"/>
    <x v="0"/>
    <n v="31"/>
    <n v="24"/>
    <n v="7"/>
    <s v="Ford Field, Detroit, MI"/>
    <d v="2014-10-02T13:00:00"/>
    <s v="FOX"/>
    <n v="40577"/>
    <n v="8"/>
    <n v="5"/>
    <n v="2"/>
    <n v="11"/>
    <n v="21"/>
    <n v="15"/>
    <n v="4"/>
    <n v="5"/>
    <n v="12"/>
    <n v="15"/>
    <n v="0"/>
    <n v="0"/>
    <n v="0"/>
    <n v="2"/>
    <n v="340"/>
    <n v="282"/>
    <n v="218"/>
    <n v="121"/>
    <n v="22"/>
    <n v="16"/>
    <n v="36"/>
    <n v="31"/>
    <n v="122"/>
    <n v="161"/>
    <n v="27"/>
    <n v="27"/>
    <n v="8"/>
    <n v="7"/>
    <n v="65"/>
    <n v="110"/>
    <n v="45"/>
    <n v="3"/>
    <n v="3"/>
    <n v="6"/>
    <n v="2"/>
    <n v="1"/>
    <n v="1"/>
    <n v="2"/>
    <n v="1783"/>
    <n v="1817"/>
    <n v="7"/>
    <n v="10"/>
    <n v="0"/>
    <n v="14"/>
    <m/>
    <n v="0"/>
    <n v="0"/>
    <n v="17"/>
    <n v="7"/>
    <m/>
  </r>
  <r>
    <n v="291220010"/>
    <n v="15"/>
    <n v="2009"/>
    <d v="2009-12-20T00:00:00"/>
    <s v="SUN"/>
    <s v="MIA"/>
    <s v="TEN"/>
    <s v="MIAvTEN"/>
    <x v="0"/>
    <n v="24"/>
    <n v="27"/>
    <n v="3"/>
    <s v="LP Field, Nashville, TN"/>
    <d v="2014-10-02T13:00:00"/>
    <s v="CBS"/>
    <n v="69143"/>
    <n v="7"/>
    <n v="6"/>
    <n v="6"/>
    <n v="7"/>
    <n v="23"/>
    <n v="19"/>
    <n v="6"/>
    <n v="6"/>
    <n v="15"/>
    <n v="13"/>
    <n v="2"/>
    <n v="0"/>
    <n v="2"/>
    <n v="0"/>
    <n v="468"/>
    <n v="364"/>
    <n v="347"/>
    <n v="236"/>
    <n v="29"/>
    <n v="14"/>
    <n v="46"/>
    <n v="27"/>
    <n v="121"/>
    <n v="128"/>
    <n v="30"/>
    <n v="31"/>
    <n v="8"/>
    <n v="4"/>
    <n v="60"/>
    <n v="106"/>
    <n v="46"/>
    <n v="4"/>
    <n v="2"/>
    <n v="6"/>
    <n v="1"/>
    <n v="1"/>
    <n v="3"/>
    <n v="1"/>
    <n v="2063"/>
    <n v="1759"/>
    <n v="3"/>
    <n v="3"/>
    <n v="3"/>
    <n v="15"/>
    <n v="0"/>
    <n v="7"/>
    <n v="10"/>
    <n v="7"/>
    <n v="0"/>
    <n v="3"/>
  </r>
  <r>
    <n v="291220012"/>
    <n v="15"/>
    <n v="2009"/>
    <d v="2009-12-20T00:00:00"/>
    <s v="SUN"/>
    <s v="CLE"/>
    <s v="KC"/>
    <s v="CLEvKC"/>
    <x v="0"/>
    <n v="41"/>
    <n v="34"/>
    <n v="7"/>
    <s v="Arrowhead Stadium, Kansas City, MO"/>
    <d v="2014-10-02T13:00:00"/>
    <s v="CBS"/>
    <n v="53315"/>
    <n v="2"/>
    <n v="11"/>
    <n v="3"/>
    <n v="10"/>
    <n v="20"/>
    <n v="22"/>
    <n v="5"/>
    <n v="4"/>
    <n v="13"/>
    <n v="13"/>
    <n v="1"/>
    <n v="1"/>
    <n v="2"/>
    <n v="1"/>
    <n v="417"/>
    <n v="491"/>
    <n v="66"/>
    <n v="323"/>
    <n v="10"/>
    <n v="22"/>
    <n v="18"/>
    <n v="40"/>
    <n v="351"/>
    <n v="168"/>
    <n v="49"/>
    <n v="30"/>
    <n v="3"/>
    <n v="3"/>
    <n v="20"/>
    <n v="54"/>
    <n v="34"/>
    <n v="3"/>
    <n v="1"/>
    <n v="4"/>
    <n v="1"/>
    <n v="1"/>
    <n v="2"/>
    <n v="0"/>
    <n v="2065"/>
    <n v="1535"/>
    <n v="10"/>
    <n v="10"/>
    <n v="7"/>
    <n v="14"/>
    <m/>
    <n v="3"/>
    <n v="21"/>
    <n v="0"/>
    <n v="10"/>
    <m/>
  </r>
  <r>
    <n v="291220014"/>
    <n v="15"/>
    <n v="2009"/>
    <d v="2009-12-20T00:00:00"/>
    <s v="SUN"/>
    <s v="HOU"/>
    <s v="STL"/>
    <s v="HOUvSTL"/>
    <x v="0"/>
    <n v="16"/>
    <n v="13"/>
    <n v="3"/>
    <s v="Edward Jones Dome, St. Louis, MO"/>
    <d v="2014-10-02T13:00:00"/>
    <s v="CBS"/>
    <n v="46256"/>
    <n v="6"/>
    <n v="7"/>
    <n v="1"/>
    <n v="12"/>
    <n v="22"/>
    <n v="15"/>
    <n v="5"/>
    <n v="8"/>
    <n v="14"/>
    <n v="15"/>
    <n v="1"/>
    <n v="1"/>
    <n v="1"/>
    <n v="1"/>
    <n v="419"/>
    <n v="237"/>
    <n v="367"/>
    <n v="149"/>
    <n v="28"/>
    <n v="18"/>
    <n v="40"/>
    <n v="27"/>
    <n v="52"/>
    <n v="88"/>
    <n v="24"/>
    <n v="26"/>
    <n v="4"/>
    <n v="3"/>
    <n v="30"/>
    <n v="45"/>
    <n v="15"/>
    <n v="2"/>
    <n v="2"/>
    <n v="4"/>
    <n v="2"/>
    <n v="1"/>
    <n v="0"/>
    <n v="1"/>
    <n v="1840"/>
    <n v="1760"/>
    <n v="3"/>
    <n v="3"/>
    <n v="7"/>
    <n v="3"/>
    <m/>
    <n v="0"/>
    <n v="10"/>
    <n v="3"/>
    <n v="0"/>
    <m/>
  </r>
  <r>
    <n v="291220020"/>
    <n v="15"/>
    <n v="2009"/>
    <d v="2009-12-20T00:00:00"/>
    <s v="SUN"/>
    <s v="ATL"/>
    <s v="NYJ"/>
    <s v="ATLvNYJ"/>
    <x v="0"/>
    <n v="10"/>
    <n v="7"/>
    <n v="3"/>
    <s v="Giants Stadium, East Rutherford, NJ"/>
    <d v="2014-10-02T13:00:00"/>
    <s v="FOX"/>
    <n v="76866"/>
    <n v="6"/>
    <n v="7"/>
    <n v="7"/>
    <n v="6"/>
    <n v="12"/>
    <n v="17"/>
    <n v="7"/>
    <n v="5"/>
    <n v="18"/>
    <n v="15"/>
    <n v="1"/>
    <n v="1"/>
    <n v="1"/>
    <n v="2"/>
    <n v="238"/>
    <n v="314"/>
    <n v="152"/>
    <n v="215"/>
    <n v="16"/>
    <n v="18"/>
    <n v="34"/>
    <n v="32"/>
    <n v="86"/>
    <n v="99"/>
    <n v="28"/>
    <n v="33"/>
    <n v="4"/>
    <n v="6"/>
    <n v="25"/>
    <n v="90"/>
    <n v="65"/>
    <n v="0"/>
    <n v="3"/>
    <n v="3"/>
    <n v="0"/>
    <n v="0"/>
    <n v="0"/>
    <n v="3"/>
    <n v="1776"/>
    <n v="1824"/>
    <n v="3"/>
    <n v="0"/>
    <n v="0"/>
    <n v="7"/>
    <m/>
    <n v="7"/>
    <n v="0"/>
    <n v="0"/>
    <n v="0"/>
    <m/>
  </r>
  <r>
    <n v="291220021"/>
    <n v="15"/>
    <n v="2009"/>
    <d v="2009-12-20T00:00:00"/>
    <s v="SUN"/>
    <s v="SF"/>
    <s v="PHI"/>
    <s v="PHIvSF"/>
    <x v="0"/>
    <n v="13"/>
    <n v="27"/>
    <n v="14"/>
    <s v="Lincoln Financial Field, Philadelphia, PA"/>
    <d v="2014-10-02T16:15:00"/>
    <s v="FOX"/>
    <n v="69144"/>
    <n v="6"/>
    <n v="7"/>
    <n v="9"/>
    <n v="4"/>
    <n v="13"/>
    <n v="21"/>
    <n v="0"/>
    <n v="6"/>
    <n v="11"/>
    <n v="14"/>
    <n v="3"/>
    <n v="0"/>
    <n v="4"/>
    <n v="1"/>
    <n v="261"/>
    <n v="422"/>
    <n v="154"/>
    <n v="306"/>
    <n v="20"/>
    <n v="21"/>
    <n v="37"/>
    <n v="36"/>
    <n v="107"/>
    <n v="116"/>
    <n v="18"/>
    <n v="33"/>
    <n v="8"/>
    <n v="4"/>
    <n v="55"/>
    <n v="124"/>
    <n v="69"/>
    <n v="4"/>
    <n v="2"/>
    <n v="6"/>
    <n v="1"/>
    <n v="0"/>
    <n v="3"/>
    <n v="2"/>
    <n v="1737"/>
    <n v="1863"/>
    <n v="3"/>
    <n v="0"/>
    <n v="10"/>
    <n v="0"/>
    <m/>
    <n v="7"/>
    <n v="13"/>
    <n v="0"/>
    <n v="7"/>
    <m/>
  </r>
  <r>
    <n v="291220023"/>
    <n v="15"/>
    <n v="2009"/>
    <d v="2009-12-20T00:00:00"/>
    <s v="SUN"/>
    <s v="GB"/>
    <s v="PIT"/>
    <s v="GBvPIT"/>
    <x v="0"/>
    <n v="36"/>
    <n v="37"/>
    <n v="1"/>
    <s v="Heinz Field, Pittsburgh, PA"/>
    <d v="2014-10-02T16:15:00"/>
    <s v="FOX"/>
    <n v="57452"/>
    <n v="9"/>
    <n v="4"/>
    <n v="6"/>
    <n v="7"/>
    <n v="18"/>
    <n v="28"/>
    <n v="10"/>
    <n v="7"/>
    <n v="16"/>
    <n v="16"/>
    <n v="0"/>
    <n v="1"/>
    <n v="0"/>
    <n v="1"/>
    <n v="436"/>
    <n v="537"/>
    <n v="376"/>
    <n v="472"/>
    <n v="26"/>
    <n v="29"/>
    <n v="48"/>
    <n v="46"/>
    <n v="60"/>
    <n v="65"/>
    <n v="12"/>
    <n v="19"/>
    <n v="7"/>
    <n v="10"/>
    <n v="53"/>
    <n v="137"/>
    <n v="84"/>
    <n v="0"/>
    <n v="0"/>
    <n v="0"/>
    <n v="0"/>
    <n v="0"/>
    <n v="0"/>
    <n v="0"/>
    <n v="1478"/>
    <n v="2122"/>
    <n v="7"/>
    <n v="7"/>
    <n v="0"/>
    <n v="22"/>
    <m/>
    <n v="14"/>
    <n v="7"/>
    <n v="3"/>
    <n v="13"/>
    <m/>
  </r>
  <r>
    <n v="291220024"/>
    <n v="15"/>
    <n v="2009"/>
    <d v="2009-12-20T00:00:00"/>
    <s v="SUN"/>
    <s v="CIN"/>
    <s v="SD"/>
    <s v="CINvSD"/>
    <x v="0"/>
    <n v="24"/>
    <n v="27"/>
    <n v="3"/>
    <s v="Qualcomm Stadium, San Diego, CA"/>
    <d v="2014-10-02T16:05:00"/>
    <s v="CBS"/>
    <n v="68889"/>
    <n v="9"/>
    <n v="4"/>
    <n v="10"/>
    <n v="3"/>
    <n v="19"/>
    <n v="20"/>
    <n v="7"/>
    <n v="5"/>
    <n v="15"/>
    <n v="11"/>
    <n v="0"/>
    <n v="0"/>
    <n v="0"/>
    <n v="0"/>
    <n v="407"/>
    <n v="366"/>
    <n v="293"/>
    <n v="296"/>
    <n v="27"/>
    <n v="24"/>
    <n v="40"/>
    <n v="38"/>
    <n v="114"/>
    <n v="70"/>
    <n v="21"/>
    <n v="20"/>
    <n v="9"/>
    <n v="4"/>
    <n v="55"/>
    <n v="85"/>
    <n v="30"/>
    <n v="1"/>
    <n v="2"/>
    <n v="3"/>
    <n v="0"/>
    <n v="0"/>
    <n v="1"/>
    <n v="2"/>
    <n v="1906"/>
    <n v="1694"/>
    <n v="3"/>
    <n v="10"/>
    <n v="0"/>
    <n v="11"/>
    <m/>
    <n v="7"/>
    <n v="7"/>
    <n v="10"/>
    <n v="3"/>
    <m/>
  </r>
  <r>
    <n v="291220026"/>
    <n v="15"/>
    <n v="2009"/>
    <d v="2009-12-20T00:00:00"/>
    <s v="SUN"/>
    <s v="TB"/>
    <s v="SEA"/>
    <s v="SEAvTB"/>
    <x v="0"/>
    <n v="24"/>
    <n v="7"/>
    <n v="17"/>
    <s v="CenturyLink Field, Seattle, WA"/>
    <d v="2014-10-02T16:15:00"/>
    <s v="FOX"/>
    <n v="67011"/>
    <n v="1"/>
    <n v="12"/>
    <n v="5"/>
    <n v="8"/>
    <n v="15"/>
    <n v="23"/>
    <n v="7"/>
    <n v="5"/>
    <n v="16"/>
    <n v="13"/>
    <n v="0"/>
    <n v="1"/>
    <n v="0"/>
    <n v="2"/>
    <n v="339"/>
    <n v="380"/>
    <n v="205"/>
    <n v="252"/>
    <n v="16"/>
    <n v="27"/>
    <n v="26"/>
    <n v="46"/>
    <n v="134"/>
    <n v="128"/>
    <n v="34"/>
    <n v="25"/>
    <n v="6"/>
    <n v="6"/>
    <n v="35"/>
    <n v="85"/>
    <n v="50"/>
    <n v="1"/>
    <n v="5"/>
    <n v="6"/>
    <n v="0"/>
    <n v="1"/>
    <n v="1"/>
    <n v="4"/>
    <n v="1924"/>
    <n v="1676"/>
    <n v="0"/>
    <n v="3"/>
    <n v="18"/>
    <n v="3"/>
    <m/>
    <n v="0"/>
    <n v="7"/>
    <n v="0"/>
    <n v="0"/>
    <m/>
  </r>
  <r>
    <n v="291220029"/>
    <n v="15"/>
    <n v="2009"/>
    <d v="2009-12-20T00:00:00"/>
    <s v="SUN"/>
    <s v="MIN"/>
    <s v="CAR"/>
    <s v="CARvMIN"/>
    <x v="0"/>
    <n v="7"/>
    <n v="26"/>
    <n v="19"/>
    <s v="Bank of America Stadium, Charlotte, NC"/>
    <d v="2014-10-02T20:20:00"/>
    <s v="NBC"/>
    <n v="73515"/>
    <n v="11"/>
    <n v="2"/>
    <n v="5"/>
    <n v="8"/>
    <n v="10"/>
    <n v="23"/>
    <n v="1"/>
    <n v="8"/>
    <n v="10"/>
    <n v="17"/>
    <n v="0"/>
    <n v="0"/>
    <n v="0"/>
    <n v="1"/>
    <n v="237"/>
    <n v="397"/>
    <n v="196"/>
    <n v="273"/>
    <n v="17"/>
    <n v="21"/>
    <n v="27"/>
    <n v="33"/>
    <n v="41"/>
    <n v="124"/>
    <n v="14"/>
    <n v="40"/>
    <n v="5"/>
    <n v="6"/>
    <n v="45"/>
    <n v="94"/>
    <n v="49"/>
    <n v="2"/>
    <n v="0"/>
    <n v="2"/>
    <n v="1"/>
    <n v="0"/>
    <n v="1"/>
    <n v="0"/>
    <n v="1321"/>
    <n v="2279"/>
    <n v="0"/>
    <n v="7"/>
    <n v="0"/>
    <n v="0"/>
    <m/>
    <n v="0"/>
    <n v="6"/>
    <n v="0"/>
    <n v="20"/>
    <m/>
  </r>
  <r>
    <n v="291220033"/>
    <n v="15"/>
    <n v="2009"/>
    <d v="2009-12-20T00:00:00"/>
    <s v="SUN"/>
    <s v="CHI"/>
    <s v="BAL"/>
    <s v="BALvCHI"/>
    <x v="0"/>
    <n v="7"/>
    <n v="31"/>
    <n v="24"/>
    <s v="M&amp;T Bank Stadium, Baltimore, MD"/>
    <d v="2014-10-02T16:15:00"/>
    <s v="FOX"/>
    <n v="71011"/>
    <n v="5"/>
    <n v="8"/>
    <n v="7"/>
    <n v="6"/>
    <n v="13"/>
    <n v="18"/>
    <n v="5"/>
    <n v="5"/>
    <n v="15"/>
    <n v="15"/>
    <n v="1"/>
    <n v="1"/>
    <n v="3"/>
    <n v="1"/>
    <n v="220"/>
    <n v="346"/>
    <n v="98"/>
    <n v="222"/>
    <n v="12"/>
    <n v="23"/>
    <n v="32"/>
    <n v="33"/>
    <n v="122"/>
    <n v="124"/>
    <n v="30"/>
    <n v="31"/>
    <n v="1"/>
    <n v="4"/>
    <n v="9"/>
    <n v="35"/>
    <n v="26"/>
    <n v="6"/>
    <n v="1"/>
    <n v="7"/>
    <n v="2"/>
    <n v="0"/>
    <n v="4"/>
    <n v="1"/>
    <n v="1662"/>
    <n v="1938"/>
    <n v="0"/>
    <n v="7"/>
    <n v="0"/>
    <n v="0"/>
    <m/>
    <n v="14"/>
    <n v="0"/>
    <n v="17"/>
    <n v="0"/>
    <m/>
  </r>
  <r>
    <n v="291221028"/>
    <n v="15"/>
    <n v="2009"/>
    <d v="2009-12-21T00:00:00"/>
    <s v="MON"/>
    <s v="NYG"/>
    <s v="WSH"/>
    <s v="NYGvWSH"/>
    <x v="0"/>
    <n v="45"/>
    <n v="12"/>
    <n v="33"/>
    <s v="FedEx Field, Landover, MD"/>
    <d v="2014-10-02T20:30:00"/>
    <s v="ESPN"/>
    <n v="78359"/>
    <n v="7"/>
    <n v="6"/>
    <n v="4"/>
    <n v="9"/>
    <n v="23"/>
    <n v="15"/>
    <n v="11"/>
    <n v="5"/>
    <n v="15"/>
    <n v="12"/>
    <n v="0"/>
    <n v="0"/>
    <n v="0"/>
    <n v="3"/>
    <n v="387"/>
    <n v="302"/>
    <n v="273"/>
    <n v="213"/>
    <n v="22"/>
    <n v="17"/>
    <n v="30"/>
    <n v="33"/>
    <n v="114"/>
    <n v="89"/>
    <n v="30"/>
    <n v="17"/>
    <n v="3"/>
    <n v="6"/>
    <n v="15"/>
    <n v="67"/>
    <n v="52"/>
    <n v="0"/>
    <n v="3"/>
    <n v="3"/>
    <n v="0"/>
    <n v="0"/>
    <n v="0"/>
    <n v="3"/>
    <n v="2055"/>
    <n v="1545"/>
    <n v="7"/>
    <n v="17"/>
    <n v="14"/>
    <n v="7"/>
    <m/>
    <n v="0"/>
    <n v="0"/>
    <n v="12"/>
    <n v="0"/>
    <m/>
  </r>
  <r>
    <n v="291225010"/>
    <n v="16"/>
    <n v="2009"/>
    <d v="2009-12-25T00:00:00"/>
    <s v="FRI"/>
    <s v="SD"/>
    <s v="TEN"/>
    <s v="SDvTEN"/>
    <x v="0"/>
    <n v="42"/>
    <n v="17"/>
    <n v="25"/>
    <s v="LP Field, Nashville, TN"/>
    <d v="2014-10-02T19:30:00"/>
    <s v="NFL"/>
    <n v="69143"/>
    <n v="11"/>
    <n v="3"/>
    <n v="7"/>
    <n v="7"/>
    <n v="30"/>
    <n v="17"/>
    <n v="8"/>
    <n v="2"/>
    <n v="11"/>
    <n v="8"/>
    <n v="1"/>
    <n v="1"/>
    <n v="1"/>
    <n v="1"/>
    <n v="425"/>
    <n v="270"/>
    <n v="259"/>
    <n v="88"/>
    <n v="21"/>
    <n v="8"/>
    <n v="28"/>
    <n v="21"/>
    <n v="166"/>
    <n v="182"/>
    <n v="40"/>
    <n v="27"/>
    <n v="6"/>
    <n v="9"/>
    <n v="45"/>
    <n v="119"/>
    <n v="74"/>
    <n v="1"/>
    <n v="3"/>
    <n v="4"/>
    <n v="1"/>
    <n v="1"/>
    <n v="0"/>
    <n v="2"/>
    <n v="2347"/>
    <n v="1253"/>
    <n v="7"/>
    <n v="14"/>
    <n v="14"/>
    <n v="7"/>
    <m/>
    <n v="3"/>
    <n v="7"/>
    <n v="0"/>
    <n v="7"/>
    <m/>
  </r>
  <r>
    <n v="291227001"/>
    <n v="16"/>
    <n v="2009"/>
    <d v="2009-12-27T00:00:00"/>
    <s v="SUN"/>
    <s v="BUF"/>
    <s v="ATL"/>
    <s v="ATLvBUF"/>
    <x v="0"/>
    <n v="3"/>
    <n v="31"/>
    <n v="28"/>
    <s v="Georgia Dome, Atlanta, GA"/>
    <d v="2014-10-02T13:00:00"/>
    <s v="CBS"/>
    <n v="68887"/>
    <n v="5"/>
    <n v="9"/>
    <n v="7"/>
    <n v="7"/>
    <n v="11"/>
    <n v="24"/>
    <n v="2"/>
    <n v="8"/>
    <n v="10"/>
    <n v="17"/>
    <n v="0"/>
    <n v="3"/>
    <n v="0"/>
    <n v="4"/>
    <n v="178"/>
    <n v="391"/>
    <n v="138"/>
    <n v="234"/>
    <n v="17"/>
    <n v="18"/>
    <n v="29"/>
    <n v="35"/>
    <n v="40"/>
    <n v="157"/>
    <n v="18"/>
    <n v="37"/>
    <n v="10"/>
    <n v="6"/>
    <n v="60"/>
    <n v="130"/>
    <n v="70"/>
    <n v="3"/>
    <n v="0"/>
    <n v="3"/>
    <n v="1"/>
    <n v="0"/>
    <n v="2"/>
    <n v="0"/>
    <n v="1535"/>
    <n v="2065"/>
    <n v="0"/>
    <n v="0"/>
    <n v="3"/>
    <n v="0"/>
    <m/>
    <n v="7"/>
    <n v="3"/>
    <n v="14"/>
    <n v="7"/>
    <m/>
  </r>
  <r>
    <n v="291227004"/>
    <n v="16"/>
    <n v="2009"/>
    <d v="2009-12-27T00:00:00"/>
    <s v="SUN"/>
    <s v="KC"/>
    <s v="CIN"/>
    <s v="CINvKC"/>
    <x v="0"/>
    <n v="10"/>
    <n v="17"/>
    <n v="7"/>
    <s v="Paul Brown Stadium, Cincinnati, OH"/>
    <d v="2014-10-02T13:00:00"/>
    <s v="CBS"/>
    <n v="64333"/>
    <n v="3"/>
    <n v="11"/>
    <n v="9"/>
    <n v="5"/>
    <n v="17"/>
    <n v="17"/>
    <n v="7"/>
    <n v="7"/>
    <n v="15"/>
    <n v="15"/>
    <n v="0"/>
    <n v="0"/>
    <n v="1"/>
    <n v="0"/>
    <n v="295"/>
    <n v="274"/>
    <n v="172"/>
    <n v="130"/>
    <n v="22"/>
    <n v="17"/>
    <n v="37"/>
    <n v="25"/>
    <n v="123"/>
    <n v="144"/>
    <n v="28"/>
    <n v="36"/>
    <n v="6"/>
    <n v="6"/>
    <n v="40"/>
    <n v="76"/>
    <n v="36"/>
    <n v="2"/>
    <n v="1"/>
    <n v="3"/>
    <n v="0"/>
    <n v="0"/>
    <n v="2"/>
    <n v="1"/>
    <n v="1568"/>
    <n v="2032"/>
    <n v="0"/>
    <n v="3"/>
    <n v="0"/>
    <n v="7"/>
    <m/>
    <n v="0"/>
    <n v="3"/>
    <n v="7"/>
    <n v="7"/>
    <m/>
  </r>
  <r>
    <n v="291227005"/>
    <n v="16"/>
    <n v="2009"/>
    <d v="2009-12-27T00:00:00"/>
    <s v="SUN"/>
    <s v="OAK"/>
    <s v="CLE"/>
    <s v="CLEvOAK"/>
    <x v="0"/>
    <n v="9"/>
    <n v="23"/>
    <n v="14"/>
    <s v="Cleveland Browns Stadium, Cleveland, OH"/>
    <d v="2014-10-02T13:00:00"/>
    <s v="CBS"/>
    <n v="67964"/>
    <n v="5"/>
    <n v="9"/>
    <n v="3"/>
    <n v="11"/>
    <n v="19"/>
    <n v="16"/>
    <n v="3"/>
    <n v="6"/>
    <n v="13"/>
    <n v="16"/>
    <n v="0"/>
    <n v="0"/>
    <n v="2"/>
    <n v="0"/>
    <n v="389"/>
    <n v="282"/>
    <n v="301"/>
    <n v="118"/>
    <n v="26"/>
    <n v="8"/>
    <n v="45"/>
    <n v="17"/>
    <n v="88"/>
    <n v="164"/>
    <n v="19"/>
    <n v="46"/>
    <n v="13"/>
    <n v="6"/>
    <n v="126"/>
    <n v="190"/>
    <n v="64"/>
    <n v="3"/>
    <n v="1"/>
    <n v="4"/>
    <n v="0"/>
    <n v="1"/>
    <n v="3"/>
    <n v="0"/>
    <n v="1778"/>
    <n v="1822"/>
    <n v="3"/>
    <n v="6"/>
    <n v="0"/>
    <n v="0"/>
    <m/>
    <n v="10"/>
    <n v="7"/>
    <n v="3"/>
    <n v="3"/>
    <m/>
  </r>
  <r>
    <n v="291227009"/>
    <n v="16"/>
    <n v="2009"/>
    <d v="2009-12-27T00:00:00"/>
    <s v="SUN"/>
    <s v="SEA"/>
    <s v="GB"/>
    <s v="GBvSEA"/>
    <x v="0"/>
    <n v="10"/>
    <n v="48"/>
    <n v="38"/>
    <s v="Lambeau Field, Green Bay, WI"/>
    <d v="2014-10-02T13:00:00"/>
    <s v="FOX"/>
    <n v="70429"/>
    <n v="5"/>
    <n v="9"/>
    <n v="9"/>
    <n v="5"/>
    <n v="17"/>
    <n v="20"/>
    <n v="6"/>
    <n v="8"/>
    <n v="17"/>
    <n v="14"/>
    <n v="0"/>
    <n v="0"/>
    <n v="2"/>
    <n v="0"/>
    <n v="291"/>
    <n v="417"/>
    <n v="176"/>
    <n v="264"/>
    <n v="19"/>
    <n v="16"/>
    <n v="37"/>
    <n v="29"/>
    <n v="115"/>
    <n v="153"/>
    <n v="29"/>
    <n v="32"/>
    <n v="8"/>
    <n v="5"/>
    <n v="86"/>
    <n v="136"/>
    <n v="50"/>
    <n v="4"/>
    <n v="0"/>
    <n v="4"/>
    <n v="0"/>
    <n v="0"/>
    <n v="4"/>
    <n v="0"/>
    <n v="1666"/>
    <n v="1934"/>
    <n v="0"/>
    <n v="3"/>
    <n v="0"/>
    <n v="7"/>
    <m/>
    <n v="14"/>
    <n v="10"/>
    <n v="14"/>
    <n v="10"/>
    <m/>
  </r>
  <r>
    <n v="291227011"/>
    <n v="16"/>
    <n v="2009"/>
    <d v="2009-12-27T00:00:00"/>
    <s v="SUN"/>
    <s v="NYJ"/>
    <s v="IND"/>
    <s v="INDvNYJ"/>
    <x v="0"/>
    <n v="29"/>
    <n v="15"/>
    <n v="14"/>
    <s v="Lucas Oil Stadium, Indianapolis, IN"/>
    <d v="2014-10-02T16:15:00"/>
    <s v="CBS"/>
    <n v="67222"/>
    <n v="7"/>
    <n v="7"/>
    <n v="14"/>
    <n v="0"/>
    <n v="17"/>
    <n v="18"/>
    <n v="7"/>
    <n v="2"/>
    <n v="16"/>
    <n v="11"/>
    <n v="0"/>
    <n v="0"/>
    <n v="1"/>
    <n v="2"/>
    <n v="293"/>
    <n v="277"/>
    <n v="91"/>
    <n v="213"/>
    <n v="12"/>
    <n v="18"/>
    <n v="19"/>
    <n v="32"/>
    <n v="202"/>
    <n v="64"/>
    <n v="44"/>
    <n v="24"/>
    <n v="5"/>
    <n v="3"/>
    <n v="52"/>
    <n v="67"/>
    <n v="15"/>
    <n v="0"/>
    <n v="2"/>
    <n v="2"/>
    <n v="0"/>
    <n v="1"/>
    <n v="0"/>
    <n v="1"/>
    <n v="1986"/>
    <n v="1614"/>
    <n v="0"/>
    <n v="3"/>
    <n v="15"/>
    <n v="11"/>
    <m/>
    <n v="6"/>
    <n v="3"/>
    <n v="6"/>
    <n v="0"/>
    <m/>
  </r>
  <r>
    <n v="291227015"/>
    <n v="16"/>
    <n v="2009"/>
    <d v="2009-12-27T00:00:00"/>
    <s v="SUN"/>
    <s v="HOU"/>
    <s v="MIA"/>
    <s v="HOUvMIA"/>
    <x v="0"/>
    <n v="27"/>
    <n v="20"/>
    <n v="7"/>
    <s v="Sun Life Stadium, Miami, FL"/>
    <d v="2014-10-02T13:00:00"/>
    <s v="CBS"/>
    <n v="65847"/>
    <n v="7"/>
    <n v="7"/>
    <n v="7"/>
    <n v="7"/>
    <n v="21"/>
    <n v="23"/>
    <n v="4"/>
    <n v="9"/>
    <n v="11"/>
    <n v="18"/>
    <n v="1"/>
    <n v="1"/>
    <n v="1"/>
    <n v="1"/>
    <n v="406"/>
    <n v="363"/>
    <n v="280"/>
    <n v="303"/>
    <n v="20"/>
    <n v="35"/>
    <n v="31"/>
    <n v="55"/>
    <n v="126"/>
    <n v="60"/>
    <n v="32"/>
    <n v="16"/>
    <n v="3"/>
    <n v="4"/>
    <n v="15"/>
    <n v="45"/>
    <n v="30"/>
    <n v="1"/>
    <n v="1"/>
    <n v="2"/>
    <n v="0"/>
    <n v="0"/>
    <n v="1"/>
    <n v="1"/>
    <n v="1958"/>
    <n v="1642"/>
    <n v="10"/>
    <n v="17"/>
    <n v="0"/>
    <n v="0"/>
    <m/>
    <n v="0"/>
    <n v="3"/>
    <n v="7"/>
    <n v="10"/>
    <m/>
  </r>
  <r>
    <n v="291227017"/>
    <n v="16"/>
    <n v="2009"/>
    <d v="2009-12-27T00:00:00"/>
    <s v="SUN"/>
    <s v="JAX"/>
    <s v="NE"/>
    <s v="JAXvNE"/>
    <x v="0"/>
    <n v="7"/>
    <n v="35"/>
    <n v="28"/>
    <s v="Gillette Stadium, Foxboro, MA"/>
    <d v="2014-10-02T13:00:00"/>
    <s v="CBS"/>
    <n v="68756"/>
    <n v="7"/>
    <n v="7"/>
    <n v="9"/>
    <n v="5"/>
    <n v="16"/>
    <n v="26"/>
    <n v="4"/>
    <n v="6"/>
    <n v="11"/>
    <n v="10"/>
    <n v="1"/>
    <n v="2"/>
    <n v="2"/>
    <n v="3"/>
    <n v="275"/>
    <n v="464"/>
    <n v="177"/>
    <n v="267"/>
    <n v="19"/>
    <n v="23"/>
    <n v="25"/>
    <n v="26"/>
    <n v="98"/>
    <n v="197"/>
    <n v="25"/>
    <n v="36"/>
    <n v="1"/>
    <n v="2"/>
    <n v="5"/>
    <n v="15"/>
    <n v="10"/>
    <n v="2"/>
    <n v="1"/>
    <n v="3"/>
    <n v="0"/>
    <n v="1"/>
    <n v="2"/>
    <n v="0"/>
    <n v="1655"/>
    <n v="1945"/>
    <n v="0"/>
    <n v="0"/>
    <n v="0"/>
    <n v="7"/>
    <m/>
    <n v="7"/>
    <n v="21"/>
    <n v="0"/>
    <n v="7"/>
    <m/>
  </r>
  <r>
    <n v="291227018"/>
    <n v="16"/>
    <n v="2009"/>
    <d v="2009-12-27T00:00:00"/>
    <s v="SUN"/>
    <s v="TB"/>
    <s v="NO"/>
    <s v="NOvTB"/>
    <x v="0"/>
    <n v="20"/>
    <n v="17"/>
    <n v="3"/>
    <s v="Mercedes-Benz Superdome, New Orleans, LA"/>
    <d v="2014-10-02T13:00:00"/>
    <s v="FOX"/>
    <n v="70021"/>
    <n v="2"/>
    <n v="12"/>
    <n v="13"/>
    <n v="1"/>
    <n v="24"/>
    <n v="23"/>
    <n v="7"/>
    <n v="6"/>
    <n v="12"/>
    <n v="11"/>
    <n v="0"/>
    <n v="0"/>
    <n v="1"/>
    <n v="0"/>
    <n v="439"/>
    <n v="373"/>
    <n v="263"/>
    <n v="249"/>
    <n v="21"/>
    <n v="32"/>
    <n v="31"/>
    <n v="37"/>
    <n v="176"/>
    <n v="124"/>
    <n v="34"/>
    <n v="23"/>
    <n v="7"/>
    <n v="2"/>
    <n v="42"/>
    <n v="56"/>
    <n v="14"/>
    <n v="2"/>
    <n v="1"/>
    <n v="3"/>
    <n v="0"/>
    <n v="1"/>
    <n v="2"/>
    <n v="0"/>
    <n v="2175"/>
    <n v="1839"/>
    <n v="0"/>
    <n v="3"/>
    <n v="0"/>
    <n v="14"/>
    <n v="3"/>
    <n v="14"/>
    <n v="3"/>
    <n v="0"/>
    <n v="0"/>
    <n v="0"/>
  </r>
  <r>
    <n v="291227019"/>
    <n v="16"/>
    <n v="2009"/>
    <d v="2009-12-27T00:00:00"/>
    <s v="SUN"/>
    <s v="CAR"/>
    <s v="NYG"/>
    <s v="CARvNYG"/>
    <x v="0"/>
    <n v="41"/>
    <n v="9"/>
    <n v="32"/>
    <s v="Giants Stadium, East Rutherford, NJ"/>
    <d v="2014-10-02T13:00:00"/>
    <s v="FOX"/>
    <n v="78809"/>
    <n v="6"/>
    <n v="8"/>
    <n v="8"/>
    <n v="6"/>
    <n v="25"/>
    <n v="22"/>
    <n v="10"/>
    <n v="5"/>
    <n v="15"/>
    <n v="13"/>
    <n v="0"/>
    <n v="1"/>
    <n v="0"/>
    <n v="2"/>
    <n v="416"/>
    <n v="317"/>
    <n v="169"/>
    <n v="257"/>
    <n v="15"/>
    <n v="29"/>
    <n v="20"/>
    <n v="43"/>
    <n v="247"/>
    <n v="60"/>
    <n v="46"/>
    <n v="19"/>
    <n v="4"/>
    <n v="4"/>
    <n v="20"/>
    <n v="49"/>
    <n v="29"/>
    <n v="0"/>
    <n v="4"/>
    <n v="4"/>
    <n v="0"/>
    <n v="2"/>
    <n v="0"/>
    <n v="2"/>
    <n v="1936"/>
    <n v="1664"/>
    <n v="3"/>
    <n v="21"/>
    <n v="10"/>
    <n v="7"/>
    <m/>
    <n v="0"/>
    <n v="0"/>
    <n v="3"/>
    <n v="6"/>
    <m/>
  </r>
  <r>
    <n v="291227021"/>
    <n v="16"/>
    <n v="2009"/>
    <d v="2009-12-27T00:00:00"/>
    <s v="SUN"/>
    <s v="DEN"/>
    <s v="PHI"/>
    <s v="DENvPHI"/>
    <x v="0"/>
    <n v="27"/>
    <n v="30"/>
    <n v="3"/>
    <s v="Lincoln Financial Field, Philadelphia, PA"/>
    <d v="2014-10-02T16:15:00"/>
    <s v="CBS"/>
    <n v="69144"/>
    <n v="8"/>
    <n v="6"/>
    <n v="10"/>
    <n v="4"/>
    <n v="13"/>
    <n v="22"/>
    <n v="5"/>
    <n v="4"/>
    <n v="15"/>
    <n v="13"/>
    <n v="1"/>
    <n v="0"/>
    <n v="1"/>
    <n v="0"/>
    <n v="241"/>
    <n v="394"/>
    <n v="171"/>
    <n v="289"/>
    <n v="27"/>
    <n v="20"/>
    <n v="41"/>
    <n v="35"/>
    <n v="70"/>
    <n v="105"/>
    <n v="18"/>
    <n v="28"/>
    <n v="9"/>
    <n v="9"/>
    <n v="95"/>
    <n v="154"/>
    <n v="59"/>
    <n v="1"/>
    <n v="3"/>
    <n v="4"/>
    <n v="0"/>
    <n v="2"/>
    <n v="1"/>
    <n v="1"/>
    <n v="1757"/>
    <n v="1843"/>
    <n v="0"/>
    <n v="7"/>
    <n v="17"/>
    <n v="3"/>
    <m/>
    <n v="10"/>
    <n v="10"/>
    <n v="7"/>
    <n v="3"/>
    <m/>
  </r>
  <r>
    <n v="291227022"/>
    <n v="16"/>
    <n v="2009"/>
    <d v="2009-12-27T00:00:00"/>
    <s v="SUN"/>
    <s v="STL"/>
    <s v="ARI"/>
    <s v="ARIvSTL"/>
    <x v="0"/>
    <n v="10"/>
    <n v="31"/>
    <n v="21"/>
    <s v="U of Phoenix Stadium, Glendale, AZ"/>
    <d v="2014-10-02T16:05:00"/>
    <s v="FOX"/>
    <n v="62624"/>
    <n v="1"/>
    <n v="13"/>
    <n v="9"/>
    <n v="5"/>
    <n v="14"/>
    <n v="26"/>
    <n v="6"/>
    <n v="5"/>
    <n v="14"/>
    <n v="14"/>
    <n v="0"/>
    <n v="0"/>
    <n v="1"/>
    <n v="0"/>
    <n v="238"/>
    <n v="407"/>
    <n v="150"/>
    <n v="297"/>
    <n v="20"/>
    <n v="24"/>
    <n v="32"/>
    <n v="38"/>
    <n v="88"/>
    <n v="110"/>
    <n v="21"/>
    <n v="32"/>
    <n v="4"/>
    <n v="3"/>
    <n v="20"/>
    <n v="35"/>
    <n v="15"/>
    <n v="4"/>
    <n v="1"/>
    <n v="5"/>
    <n v="1"/>
    <n v="1"/>
    <n v="3"/>
    <n v="0"/>
    <n v="1549"/>
    <n v="2051"/>
    <n v="0"/>
    <n v="0"/>
    <n v="7"/>
    <n v="3"/>
    <m/>
    <n v="0"/>
    <n v="17"/>
    <n v="7"/>
    <n v="7"/>
    <m/>
  </r>
  <r>
    <n v="291227023"/>
    <n v="16"/>
    <n v="2009"/>
    <d v="2009-12-27T00:00:00"/>
    <s v="SUN"/>
    <s v="BAL"/>
    <s v="PIT"/>
    <s v="BALvPIT"/>
    <x v="1"/>
    <n v="20"/>
    <n v="23"/>
    <n v="3"/>
    <s v="Heinz Field, Pittsburgh, PA"/>
    <d v="2014-10-02T13:00:00"/>
    <s v="CBS"/>
    <n v="64068"/>
    <n v="8"/>
    <n v="6"/>
    <n v="7"/>
    <n v="7"/>
    <n v="20"/>
    <n v="17"/>
    <n v="5"/>
    <n v="5"/>
    <n v="13"/>
    <n v="13"/>
    <n v="0"/>
    <n v="0"/>
    <n v="1"/>
    <n v="0"/>
    <n v="323"/>
    <n v="286"/>
    <n v="148"/>
    <n v="238"/>
    <n v="13"/>
    <n v="17"/>
    <n v="25"/>
    <n v="33"/>
    <n v="175"/>
    <n v="48"/>
    <n v="38"/>
    <n v="23"/>
    <n v="11"/>
    <n v="4"/>
    <n v="113"/>
    <n v="133"/>
    <n v="20"/>
    <n v="3"/>
    <n v="2"/>
    <n v="5"/>
    <n v="2"/>
    <n v="1"/>
    <n v="1"/>
    <n v="1"/>
    <n v="1953"/>
    <n v="1647"/>
    <n v="3"/>
    <n v="7"/>
    <n v="10"/>
    <n v="0"/>
    <m/>
    <n v="6"/>
    <n v="14"/>
    <n v="0"/>
    <n v="3"/>
    <m/>
  </r>
  <r>
    <n v="291227025"/>
    <n v="16"/>
    <n v="2009"/>
    <d v="2009-12-27T00:00:00"/>
    <s v="SUN"/>
    <s v="DET"/>
    <s v="SF"/>
    <s v="DETvSF"/>
    <x v="0"/>
    <n v="6"/>
    <n v="20"/>
    <n v="14"/>
    <s v="Candlestick Park, San Francisco, CA"/>
    <d v="2014-10-02T16:05:00"/>
    <s v="FOX"/>
    <n v="69732"/>
    <n v="2"/>
    <n v="12"/>
    <n v="6"/>
    <n v="8"/>
    <n v="16"/>
    <n v="13"/>
    <n v="2"/>
    <n v="5"/>
    <n v="12"/>
    <n v="17"/>
    <n v="0"/>
    <n v="1"/>
    <n v="1"/>
    <n v="2"/>
    <n v="289"/>
    <n v="310"/>
    <n v="175"/>
    <n v="226"/>
    <n v="18"/>
    <n v="20"/>
    <n v="33"/>
    <n v="31"/>
    <n v="114"/>
    <n v="84"/>
    <n v="31"/>
    <n v="32"/>
    <n v="1"/>
    <n v="4"/>
    <n v="10"/>
    <n v="39"/>
    <n v="29"/>
    <n v="6"/>
    <n v="1"/>
    <n v="7"/>
    <n v="3"/>
    <n v="1"/>
    <n v="3"/>
    <n v="0"/>
    <n v="1762"/>
    <n v="1838"/>
    <n v="3"/>
    <n v="0"/>
    <n v="0"/>
    <n v="3"/>
    <m/>
    <n v="3"/>
    <n v="3"/>
    <n v="14"/>
    <n v="0"/>
    <m/>
  </r>
  <r>
    <n v="291227028"/>
    <n v="16"/>
    <n v="2009"/>
    <d v="2009-12-27T00:00:00"/>
    <s v="SUN"/>
    <s v="DAL"/>
    <s v="WSH"/>
    <s v="DALvWSH"/>
    <x v="0"/>
    <n v="17"/>
    <n v="0"/>
    <n v="17"/>
    <s v="FedEx Field, Landover, MD"/>
    <d v="2014-10-02T20:20:00"/>
    <s v="NBC"/>
    <n v="88221"/>
    <n v="9"/>
    <n v="5"/>
    <n v="4"/>
    <n v="10"/>
    <n v="22"/>
    <n v="15"/>
    <n v="7"/>
    <n v="4"/>
    <n v="13"/>
    <n v="14"/>
    <n v="0"/>
    <n v="0"/>
    <n v="2"/>
    <n v="1"/>
    <n v="393"/>
    <n v="208"/>
    <n v="285"/>
    <n v="165"/>
    <n v="25"/>
    <n v="24"/>
    <n v="38"/>
    <n v="39"/>
    <n v="108"/>
    <n v="43"/>
    <n v="30"/>
    <n v="18"/>
    <n v="4"/>
    <n v="4"/>
    <n v="21"/>
    <n v="54"/>
    <n v="33"/>
    <n v="1"/>
    <n v="1"/>
    <n v="2"/>
    <n v="0"/>
    <n v="0"/>
    <n v="1"/>
    <n v="1"/>
    <n v="2102"/>
    <n v="1498"/>
    <n v="7"/>
    <n v="7"/>
    <n v="0"/>
    <n v="3"/>
    <m/>
    <n v="0"/>
    <n v="0"/>
    <n v="0"/>
    <n v="0"/>
    <m/>
  </r>
  <r>
    <n v="291228003"/>
    <n v="16"/>
    <n v="2009"/>
    <d v="2009-12-28T00:00:00"/>
    <s v="MON"/>
    <s v="MIN"/>
    <s v="CHI"/>
    <s v="CHIvMIN"/>
    <x v="0"/>
    <n v="30"/>
    <n v="36"/>
    <n v="6"/>
    <s v="Soldier Field, Chicago, IL"/>
    <d v="2014-10-02T20:30:00"/>
    <s v="ESPN"/>
    <n v="62479"/>
    <n v="11"/>
    <n v="3"/>
    <n v="5"/>
    <n v="9"/>
    <n v="26"/>
    <n v="19"/>
    <n v="5"/>
    <n v="5"/>
    <n v="14"/>
    <n v="14"/>
    <n v="1"/>
    <n v="0"/>
    <n v="1"/>
    <n v="0"/>
    <n v="423"/>
    <n v="363"/>
    <n v="300"/>
    <n v="258"/>
    <n v="26"/>
    <n v="20"/>
    <n v="40"/>
    <n v="35"/>
    <n v="123"/>
    <n v="105"/>
    <n v="33"/>
    <n v="28"/>
    <n v="4"/>
    <n v="3"/>
    <n v="47"/>
    <n v="78"/>
    <n v="31"/>
    <n v="2"/>
    <n v="1"/>
    <n v="3"/>
    <n v="2"/>
    <n v="0"/>
    <n v="0"/>
    <n v="1"/>
    <n v="2185"/>
    <n v="1760"/>
    <n v="0"/>
    <n v="0"/>
    <n v="13"/>
    <n v="17"/>
    <n v="0"/>
    <n v="3"/>
    <n v="13"/>
    <n v="7"/>
    <n v="7"/>
    <n v="6"/>
  </r>
  <r>
    <n v="300103002"/>
    <n v="17"/>
    <n v="2009"/>
    <d v="2010-01-03T00:00:00"/>
    <s v="SUN"/>
    <s v="IND"/>
    <s v="BUF"/>
    <s v="BUFvIND"/>
    <x v="0"/>
    <n v="7"/>
    <n v="30"/>
    <n v="23"/>
    <s v="Ralph Wilson Stadium, Buffalo, NY"/>
    <d v="2014-10-02T13:00:00"/>
    <s v="CBS"/>
    <n v="69848"/>
    <n v="14"/>
    <n v="1"/>
    <n v="5"/>
    <n v="10"/>
    <n v="11"/>
    <n v="19"/>
    <n v="3"/>
    <n v="5"/>
    <n v="11"/>
    <n v="14"/>
    <n v="0"/>
    <n v="0"/>
    <n v="1"/>
    <n v="0"/>
    <n v="157"/>
    <n v="403"/>
    <n v="132"/>
    <n v="155"/>
    <n v="18"/>
    <n v="16"/>
    <n v="35"/>
    <n v="25"/>
    <n v="25"/>
    <n v="248"/>
    <n v="16"/>
    <n v="42"/>
    <n v="3"/>
    <n v="4"/>
    <n v="15"/>
    <n v="55"/>
    <n v="40"/>
    <n v="3"/>
    <n v="0"/>
    <n v="3"/>
    <n v="1"/>
    <n v="0"/>
    <n v="2"/>
    <n v="0"/>
    <n v="1346"/>
    <n v="2254"/>
    <n v="7"/>
    <n v="0"/>
    <n v="0"/>
    <n v="0"/>
    <m/>
    <n v="7"/>
    <n v="17"/>
    <n v="6"/>
    <n v="0"/>
    <m/>
  </r>
  <r>
    <n v="300103005"/>
    <n v="17"/>
    <n v="2009"/>
    <d v="2010-01-03T00:00:00"/>
    <s v="SUN"/>
    <s v="JAX"/>
    <s v="CLE"/>
    <s v="CLEvJAX"/>
    <x v="0"/>
    <n v="17"/>
    <n v="23"/>
    <n v="6"/>
    <s v="Cleveland Browns Stadium, Cleveland, OH"/>
    <d v="2014-10-02T13:00:00"/>
    <s v="CBS"/>
    <n v="66935"/>
    <n v="7"/>
    <n v="8"/>
    <n v="4"/>
    <n v="11"/>
    <n v="18"/>
    <n v="18"/>
    <n v="9"/>
    <n v="5"/>
    <n v="17"/>
    <n v="14"/>
    <n v="2"/>
    <n v="2"/>
    <n v="2"/>
    <n v="2"/>
    <n v="328"/>
    <n v="300"/>
    <n v="197"/>
    <n v="86"/>
    <n v="22"/>
    <n v="7"/>
    <n v="39"/>
    <n v="11"/>
    <n v="131"/>
    <n v="214"/>
    <n v="24"/>
    <n v="49"/>
    <n v="3"/>
    <n v="3"/>
    <n v="20"/>
    <n v="35"/>
    <n v="15"/>
    <n v="1"/>
    <n v="1"/>
    <n v="2"/>
    <n v="0"/>
    <n v="0"/>
    <n v="1"/>
    <n v="1"/>
    <n v="1622"/>
    <n v="1978"/>
    <n v="3"/>
    <n v="0"/>
    <n v="0"/>
    <n v="14"/>
    <m/>
    <n v="3"/>
    <n v="10"/>
    <n v="7"/>
    <n v="3"/>
    <m/>
  </r>
  <r>
    <n v="300103006"/>
    <n v="17"/>
    <n v="2009"/>
    <d v="2010-01-03T00:00:00"/>
    <s v="SUN"/>
    <s v="PHI"/>
    <s v="DAL"/>
    <s v="DALvPHI"/>
    <x v="0"/>
    <n v="0"/>
    <n v="24"/>
    <n v="24"/>
    <s v="Cowboys Stadium, Arlington, TX"/>
    <d v="2014-10-02T16:15:00"/>
    <s v="FOX"/>
    <n v="100621"/>
    <n v="11"/>
    <n v="4"/>
    <n v="10"/>
    <n v="5"/>
    <n v="10"/>
    <n v="21"/>
    <n v="3"/>
    <n v="5"/>
    <n v="12"/>
    <n v="13"/>
    <n v="0"/>
    <n v="0"/>
    <n v="1"/>
    <n v="1"/>
    <n v="228"/>
    <n v="474"/>
    <n v="191"/>
    <n v="295"/>
    <n v="20"/>
    <n v="24"/>
    <n v="36"/>
    <n v="34"/>
    <n v="37"/>
    <n v="179"/>
    <n v="10"/>
    <n v="32"/>
    <n v="6"/>
    <n v="11"/>
    <n v="58"/>
    <n v="138"/>
    <n v="80"/>
    <n v="1"/>
    <n v="1"/>
    <n v="2"/>
    <n v="1"/>
    <n v="0"/>
    <n v="0"/>
    <n v="1"/>
    <n v="1177"/>
    <n v="2423"/>
    <n v="0"/>
    <n v="0"/>
    <n v="0"/>
    <n v="0"/>
    <m/>
    <n v="7"/>
    <n v="10"/>
    <n v="7"/>
    <n v="0"/>
    <m/>
  </r>
  <r>
    <n v="300103007"/>
    <n v="17"/>
    <n v="2009"/>
    <d v="2010-01-03T00:00:00"/>
    <s v="SUN"/>
    <s v="KC"/>
    <s v="DEN"/>
    <s v="DENvKC"/>
    <x v="0"/>
    <n v="44"/>
    <n v="24"/>
    <n v="20"/>
    <s v="Sports Authority Field at Mile High, Denver, CO"/>
    <d v="2014-10-02T16:15:00"/>
    <s v="CBS"/>
    <n v="73725"/>
    <n v="3"/>
    <n v="12"/>
    <n v="8"/>
    <n v="7"/>
    <n v="22"/>
    <n v="30"/>
    <n v="3"/>
    <n v="7"/>
    <n v="10"/>
    <n v="15"/>
    <n v="0"/>
    <n v="1"/>
    <n v="0"/>
    <n v="1"/>
    <n v="524"/>
    <n v="512"/>
    <n v="207"/>
    <n v="428"/>
    <n v="13"/>
    <n v="32"/>
    <n v="25"/>
    <n v="56"/>
    <n v="317"/>
    <n v="84"/>
    <n v="35"/>
    <n v="22"/>
    <n v="5"/>
    <n v="5"/>
    <n v="76"/>
    <n v="130"/>
    <n v="54"/>
    <n v="2"/>
    <n v="3"/>
    <n v="5"/>
    <n v="0"/>
    <n v="0"/>
    <n v="2"/>
    <n v="3"/>
    <n v="1617"/>
    <n v="1983"/>
    <n v="7"/>
    <n v="3"/>
    <n v="17"/>
    <n v="17"/>
    <m/>
    <n v="0"/>
    <n v="10"/>
    <n v="14"/>
    <n v="0"/>
    <m/>
  </r>
  <r>
    <n v="300103008"/>
    <n v="17"/>
    <n v="2009"/>
    <d v="2010-01-03T00:00:00"/>
    <s v="SUN"/>
    <s v="CHI"/>
    <s v="DET"/>
    <s v="CHIvDET"/>
    <x v="0"/>
    <n v="37"/>
    <n v="23"/>
    <n v="14"/>
    <s v="Ford Field, Detroit, MI"/>
    <d v="2014-10-02T13:00:00"/>
    <s v="FOX"/>
    <n v="56677"/>
    <n v="6"/>
    <n v="9"/>
    <n v="2"/>
    <n v="13"/>
    <n v="22"/>
    <n v="18"/>
    <n v="7"/>
    <n v="5"/>
    <n v="15"/>
    <n v="14"/>
    <n v="0"/>
    <n v="1"/>
    <n v="0"/>
    <n v="2"/>
    <n v="418"/>
    <n v="349"/>
    <n v="268"/>
    <n v="249"/>
    <n v="22"/>
    <n v="23"/>
    <n v="36"/>
    <n v="34"/>
    <n v="150"/>
    <n v="100"/>
    <n v="28"/>
    <n v="25"/>
    <n v="5"/>
    <n v="6"/>
    <n v="35"/>
    <n v="70"/>
    <n v="35"/>
    <n v="0"/>
    <n v="2"/>
    <n v="2"/>
    <n v="0"/>
    <n v="1"/>
    <n v="0"/>
    <n v="1"/>
    <n v="1753"/>
    <n v="1847"/>
    <n v="3"/>
    <n v="10"/>
    <n v="7"/>
    <n v="17"/>
    <m/>
    <n v="3"/>
    <n v="7"/>
    <n v="3"/>
    <n v="10"/>
    <m/>
  </r>
  <r>
    <n v="300103013"/>
    <n v="17"/>
    <n v="2009"/>
    <d v="2010-01-03T00:00:00"/>
    <s v="SUN"/>
    <s v="BAL"/>
    <s v="OAK"/>
    <s v="BALvOAK"/>
    <x v="0"/>
    <n v="21"/>
    <n v="13"/>
    <n v="8"/>
    <s v="Oakland-Alameda County Coliseum, Oakland, CA"/>
    <d v="2014-10-02T16:15:00"/>
    <s v="CBS"/>
    <n v="38400"/>
    <n v="8"/>
    <n v="7"/>
    <n v="5"/>
    <n v="10"/>
    <n v="16"/>
    <n v="20"/>
    <n v="6"/>
    <n v="6"/>
    <n v="14"/>
    <n v="13"/>
    <n v="0"/>
    <n v="0"/>
    <n v="0"/>
    <n v="0"/>
    <n v="330"/>
    <n v="325"/>
    <n v="90"/>
    <n v="274"/>
    <n v="11"/>
    <n v="27"/>
    <n v="19"/>
    <n v="39"/>
    <n v="240"/>
    <n v="51"/>
    <n v="35"/>
    <n v="20"/>
    <n v="5"/>
    <n v="5"/>
    <n v="37"/>
    <n v="67"/>
    <n v="30"/>
    <n v="0"/>
    <n v="2"/>
    <n v="2"/>
    <n v="0"/>
    <n v="1"/>
    <n v="0"/>
    <n v="1"/>
    <n v="1666"/>
    <n v="1934"/>
    <n v="7"/>
    <n v="7"/>
    <n v="0"/>
    <n v="7"/>
    <m/>
    <n v="0"/>
    <n v="10"/>
    <n v="3"/>
    <n v="0"/>
    <m/>
  </r>
  <r>
    <n v="300103014"/>
    <n v="17"/>
    <n v="2009"/>
    <d v="2010-01-03T00:00:00"/>
    <s v="SUN"/>
    <s v="SF"/>
    <s v="STL"/>
    <s v="SFvSTL"/>
    <x v="0"/>
    <n v="28"/>
    <n v="6"/>
    <n v="22"/>
    <s v="Edward Jones Dome, St. Louis, MO"/>
    <d v="2014-10-02T13:00:00"/>
    <s v="FOX"/>
    <n v="47965"/>
    <n v="7"/>
    <n v="8"/>
    <n v="1"/>
    <n v="14"/>
    <n v="16"/>
    <n v="6"/>
    <n v="4"/>
    <n v="2"/>
    <n v="15"/>
    <n v="18"/>
    <n v="0"/>
    <n v="1"/>
    <n v="1"/>
    <n v="2"/>
    <n v="329"/>
    <n v="109"/>
    <n v="204"/>
    <n v="22"/>
    <n v="17"/>
    <n v="11"/>
    <n v="28"/>
    <n v="28"/>
    <n v="125"/>
    <n v="87"/>
    <n v="32"/>
    <n v="26"/>
    <n v="6"/>
    <n v="7"/>
    <n v="40"/>
    <n v="90"/>
    <n v="50"/>
    <n v="0"/>
    <n v="0"/>
    <n v="0"/>
    <n v="0"/>
    <n v="0"/>
    <n v="0"/>
    <n v="0"/>
    <n v="1988"/>
    <n v="1612"/>
    <n v="0"/>
    <n v="0"/>
    <n v="7"/>
    <n v="21"/>
    <m/>
    <n v="0"/>
    <n v="3"/>
    <n v="0"/>
    <n v="3"/>
    <m/>
  </r>
  <r>
    <n v="300103015"/>
    <n v="17"/>
    <n v="2009"/>
    <d v="2010-01-03T00:00:00"/>
    <s v="SUN"/>
    <s v="PIT"/>
    <s v="MIA"/>
    <s v="MIAvPIT"/>
    <x v="0"/>
    <n v="30"/>
    <n v="24"/>
    <n v="6"/>
    <s v="Sun Life Stadium, Miami, FL"/>
    <d v="2014-10-02T13:00:00"/>
    <s v="CBS"/>
    <n v="70102"/>
    <n v="8"/>
    <n v="7"/>
    <n v="7"/>
    <n v="8"/>
    <n v="22"/>
    <n v="20"/>
    <n v="7"/>
    <n v="7"/>
    <n v="14"/>
    <n v="12"/>
    <n v="1"/>
    <n v="0"/>
    <n v="1"/>
    <n v="0"/>
    <n v="403"/>
    <n v="303"/>
    <n v="201"/>
    <n v="204"/>
    <n v="18"/>
    <n v="20"/>
    <n v="28"/>
    <n v="30"/>
    <n v="202"/>
    <n v="99"/>
    <n v="36"/>
    <n v="25"/>
    <n v="5"/>
    <n v="3"/>
    <n v="40"/>
    <n v="85"/>
    <n v="45"/>
    <n v="2"/>
    <n v="3"/>
    <n v="5"/>
    <n v="1"/>
    <n v="0"/>
    <n v="1"/>
    <n v="3"/>
    <n v="1929"/>
    <n v="1671"/>
    <n v="14"/>
    <n v="3"/>
    <n v="7"/>
    <n v="6"/>
    <m/>
    <n v="7"/>
    <n v="3"/>
    <n v="0"/>
    <n v="14"/>
    <m/>
  </r>
  <r>
    <n v="300103016"/>
    <n v="17"/>
    <n v="2009"/>
    <d v="2010-01-03T00:00:00"/>
    <s v="SUN"/>
    <s v="NYG"/>
    <s v="MIN"/>
    <s v="MINvNYG"/>
    <x v="0"/>
    <n v="7"/>
    <n v="44"/>
    <n v="37"/>
    <s v="Mall of America Field, Minneapolis, MN"/>
    <d v="2014-10-02T13:00:00"/>
    <s v="FOX"/>
    <n v="63854"/>
    <n v="8"/>
    <n v="7"/>
    <n v="11"/>
    <n v="4"/>
    <n v="11"/>
    <n v="28"/>
    <n v="1"/>
    <n v="4"/>
    <n v="8"/>
    <n v="12"/>
    <n v="0"/>
    <n v="2"/>
    <n v="0"/>
    <n v="2"/>
    <n v="181"/>
    <n v="487"/>
    <n v="146"/>
    <n v="358"/>
    <n v="20"/>
    <n v="29"/>
    <n v="28"/>
    <n v="37"/>
    <n v="35"/>
    <n v="129"/>
    <n v="12"/>
    <n v="32"/>
    <n v="13"/>
    <n v="8"/>
    <n v="95"/>
    <n v="140"/>
    <n v="45"/>
    <n v="2"/>
    <n v="0"/>
    <n v="2"/>
    <n v="1"/>
    <n v="0"/>
    <n v="1"/>
    <n v="0"/>
    <n v="1388"/>
    <n v="2212"/>
    <n v="0"/>
    <n v="0"/>
    <n v="0"/>
    <n v="7"/>
    <m/>
    <n v="7"/>
    <n v="24"/>
    <n v="13"/>
    <n v="0"/>
    <m/>
  </r>
  <r>
    <n v="300103020"/>
    <n v="17"/>
    <n v="2009"/>
    <d v="2010-01-03T00:00:00"/>
    <s v="SUN"/>
    <s v="CIN"/>
    <s v="NYJ"/>
    <s v="CINvNYJ"/>
    <x v="0"/>
    <n v="0"/>
    <n v="37"/>
    <n v="37"/>
    <s v="Giants Stadium, East Rutherford, NJ"/>
    <d v="2014-10-02T20:20:00"/>
    <s v="NBC"/>
    <n v="79106"/>
    <n v="10"/>
    <n v="5"/>
    <n v="8"/>
    <n v="7"/>
    <n v="5"/>
    <n v="21"/>
    <n v="1"/>
    <n v="11"/>
    <n v="11"/>
    <n v="18"/>
    <n v="1"/>
    <n v="1"/>
    <n v="1"/>
    <n v="1"/>
    <n v="72"/>
    <n v="320"/>
    <n v="3"/>
    <n v="63"/>
    <n v="4"/>
    <n v="8"/>
    <n v="19"/>
    <n v="16"/>
    <n v="72"/>
    <n v="257"/>
    <n v="18"/>
    <n v="57"/>
    <n v="7"/>
    <n v="4"/>
    <n v="44"/>
    <n v="64"/>
    <n v="20"/>
    <n v="3"/>
    <n v="0"/>
    <n v="3"/>
    <n v="2"/>
    <n v="0"/>
    <n v="1"/>
    <n v="0"/>
    <n v="1126"/>
    <n v="2474"/>
    <n v="0"/>
    <n v="0"/>
    <n v="0"/>
    <n v="0"/>
    <m/>
    <n v="7"/>
    <n v="20"/>
    <n v="3"/>
    <n v="7"/>
    <m/>
  </r>
  <r>
    <n v="300103022"/>
    <n v="17"/>
    <n v="2009"/>
    <d v="2010-01-03T00:00:00"/>
    <s v="SUN"/>
    <s v="GB"/>
    <s v="ARI"/>
    <s v="ARIvGB"/>
    <x v="0"/>
    <n v="33"/>
    <n v="7"/>
    <n v="26"/>
    <s v="U of Phoenix Stadium, Glendale, AZ"/>
    <d v="2014-10-02T16:15:00"/>
    <s v="FOX"/>
    <n v="67597"/>
    <n v="10"/>
    <n v="5"/>
    <n v="10"/>
    <n v="5"/>
    <n v="24"/>
    <n v="13"/>
    <n v="5"/>
    <n v="4"/>
    <n v="12"/>
    <n v="8"/>
    <n v="1"/>
    <n v="0"/>
    <n v="1"/>
    <n v="0"/>
    <n v="345"/>
    <n v="187"/>
    <n v="236"/>
    <n v="139"/>
    <n v="22"/>
    <n v="19"/>
    <n v="29"/>
    <n v="31"/>
    <n v="109"/>
    <n v="48"/>
    <n v="34"/>
    <n v="14"/>
    <n v="4"/>
    <n v="7"/>
    <n v="19"/>
    <n v="95"/>
    <n v="76"/>
    <n v="1"/>
    <n v="3"/>
    <n v="4"/>
    <n v="0"/>
    <n v="0"/>
    <n v="1"/>
    <n v="3"/>
    <n v="2247"/>
    <n v="1353"/>
    <n v="14"/>
    <n v="12"/>
    <n v="7"/>
    <n v="0"/>
    <m/>
    <n v="0"/>
    <n v="0"/>
    <n v="0"/>
    <n v="7"/>
    <m/>
  </r>
  <r>
    <n v="300103024"/>
    <n v="17"/>
    <n v="2009"/>
    <d v="2010-01-03T00:00:00"/>
    <s v="SUN"/>
    <s v="WSH"/>
    <s v="SD"/>
    <s v="SDvWSH"/>
    <x v="0"/>
    <n v="20"/>
    <n v="23"/>
    <n v="3"/>
    <s v="Qualcomm Stadium, San Diego, CA"/>
    <d v="2014-10-02T16:15:00"/>
    <s v="FOX"/>
    <n v="67554"/>
    <n v="4"/>
    <n v="11"/>
    <n v="12"/>
    <n v="3"/>
    <n v="18"/>
    <n v="19"/>
    <n v="8"/>
    <n v="6"/>
    <n v="16"/>
    <n v="13"/>
    <n v="0"/>
    <n v="1"/>
    <n v="1"/>
    <n v="1"/>
    <n v="341"/>
    <n v="364"/>
    <n v="275"/>
    <n v="314"/>
    <n v="28"/>
    <n v="28"/>
    <n v="42"/>
    <n v="45"/>
    <n v="66"/>
    <n v="50"/>
    <n v="22"/>
    <n v="17"/>
    <n v="3"/>
    <n v="2"/>
    <n v="14"/>
    <n v="31"/>
    <n v="17"/>
    <n v="0"/>
    <n v="1"/>
    <n v="1"/>
    <n v="0"/>
    <n v="0"/>
    <n v="0"/>
    <n v="1"/>
    <n v="1953"/>
    <n v="1647"/>
    <n v="0"/>
    <n v="14"/>
    <n v="3"/>
    <n v="3"/>
    <m/>
    <n v="10"/>
    <n v="3"/>
    <n v="0"/>
    <n v="10"/>
    <m/>
  </r>
  <r>
    <n v="300103026"/>
    <n v="17"/>
    <n v="2009"/>
    <d v="2010-01-03T00:00:00"/>
    <s v="SUN"/>
    <s v="TEN"/>
    <s v="SEA"/>
    <s v="SEAvTEN"/>
    <x v="0"/>
    <n v="17"/>
    <n v="13"/>
    <n v="4"/>
    <s v="CenturyLink Field, Seattle, WA"/>
    <d v="2014-10-02T16:15:00"/>
    <s v="CBS"/>
    <n v="67002"/>
    <n v="7"/>
    <n v="8"/>
    <n v="5"/>
    <n v="10"/>
    <n v="19"/>
    <n v="16"/>
    <n v="6"/>
    <n v="4"/>
    <n v="14"/>
    <n v="13"/>
    <n v="2"/>
    <n v="0"/>
    <n v="2"/>
    <n v="1"/>
    <n v="304"/>
    <n v="309"/>
    <n v="171"/>
    <n v="169"/>
    <n v="17"/>
    <n v="16"/>
    <n v="28"/>
    <n v="31"/>
    <n v="133"/>
    <n v="140"/>
    <n v="39"/>
    <n v="26"/>
    <n v="9"/>
    <n v="5"/>
    <n v="76"/>
    <n v="116"/>
    <n v="40"/>
    <n v="2"/>
    <n v="1"/>
    <n v="3"/>
    <n v="1"/>
    <n v="0"/>
    <n v="1"/>
    <n v="1"/>
    <n v="1942"/>
    <n v="1658"/>
    <n v="7"/>
    <n v="0"/>
    <n v="3"/>
    <n v="7"/>
    <m/>
    <n v="0"/>
    <n v="7"/>
    <n v="3"/>
    <n v="3"/>
    <m/>
  </r>
  <r>
    <n v="300103027"/>
    <n v="17"/>
    <n v="2009"/>
    <d v="2010-01-03T00:00:00"/>
    <s v="SUN"/>
    <s v="ATL"/>
    <s v="TB"/>
    <s v="ATLvTB"/>
    <x v="0"/>
    <n v="20"/>
    <n v="10"/>
    <n v="10"/>
    <s v="Raymond James Stadium, Tampa, FL"/>
    <d v="2014-10-02T13:00:00"/>
    <s v="FOX"/>
    <n v="62578"/>
    <n v="8"/>
    <n v="7"/>
    <n v="3"/>
    <n v="12"/>
    <n v="24"/>
    <n v="13"/>
    <n v="7"/>
    <n v="7"/>
    <n v="15"/>
    <n v="15"/>
    <n v="0"/>
    <n v="0"/>
    <n v="1"/>
    <n v="0"/>
    <n v="397"/>
    <n v="206"/>
    <n v="214"/>
    <n v="166"/>
    <n v="23"/>
    <n v="15"/>
    <n v="35"/>
    <n v="31"/>
    <n v="183"/>
    <n v="40"/>
    <n v="37"/>
    <n v="23"/>
    <n v="3"/>
    <n v="5"/>
    <n v="15"/>
    <n v="66"/>
    <n v="51"/>
    <n v="3"/>
    <n v="2"/>
    <n v="5"/>
    <n v="1"/>
    <n v="0"/>
    <n v="2"/>
    <n v="2"/>
    <n v="2129"/>
    <n v="1471"/>
    <n v="0"/>
    <n v="10"/>
    <n v="0"/>
    <n v="10"/>
    <m/>
    <n v="3"/>
    <n v="0"/>
    <n v="0"/>
    <n v="7"/>
    <m/>
  </r>
  <r>
    <n v="300103029"/>
    <n v="17"/>
    <n v="2009"/>
    <d v="2010-01-03T00:00:00"/>
    <s v="SUN"/>
    <s v="NO"/>
    <s v="CAR"/>
    <s v="CARvNO"/>
    <x v="0"/>
    <n v="10"/>
    <n v="23"/>
    <n v="13"/>
    <s v="Bank of America Stadium, Charlotte, NC"/>
    <d v="2014-10-02T13:00:00"/>
    <s v="FOX"/>
    <n v="73047"/>
    <n v="13"/>
    <n v="2"/>
    <n v="7"/>
    <n v="8"/>
    <n v="14"/>
    <n v="15"/>
    <n v="2"/>
    <n v="3"/>
    <n v="13"/>
    <n v="15"/>
    <n v="1"/>
    <n v="1"/>
    <n v="1"/>
    <n v="2"/>
    <n v="213"/>
    <n v="327"/>
    <n v="102"/>
    <n v="149"/>
    <n v="15"/>
    <n v="14"/>
    <n v="29"/>
    <n v="23"/>
    <n v="111"/>
    <n v="178"/>
    <n v="32"/>
    <n v="37"/>
    <n v="4"/>
    <n v="3"/>
    <n v="35"/>
    <n v="64"/>
    <n v="29"/>
    <n v="3"/>
    <n v="0"/>
    <n v="3"/>
    <n v="2"/>
    <n v="0"/>
    <n v="1"/>
    <n v="0"/>
    <n v="1762"/>
    <n v="1838"/>
    <n v="0"/>
    <n v="3"/>
    <n v="7"/>
    <n v="0"/>
    <m/>
    <n v="7"/>
    <n v="10"/>
    <n v="6"/>
    <n v="0"/>
    <m/>
  </r>
  <r>
    <n v="300103034"/>
    <n v="17"/>
    <n v="2009"/>
    <d v="2010-01-03T00:00:00"/>
    <s v="SUN"/>
    <s v="NE"/>
    <s v="HOU"/>
    <s v="HOUvNE"/>
    <x v="0"/>
    <n v="27"/>
    <n v="34"/>
    <n v="7"/>
    <s v="Reliant Stadium, Houston, TX"/>
    <d v="2014-10-02T13:00:00"/>
    <s v="CBS"/>
    <n v="71029"/>
    <n v="10"/>
    <n v="5"/>
    <n v="8"/>
    <n v="7"/>
    <n v="21"/>
    <n v="29"/>
    <n v="4"/>
    <n v="3"/>
    <n v="10"/>
    <n v="7"/>
    <n v="0"/>
    <n v="0"/>
    <n v="1"/>
    <n v="1"/>
    <n v="317"/>
    <n v="439"/>
    <n v="243"/>
    <n v="295"/>
    <n v="25"/>
    <n v="24"/>
    <n v="38"/>
    <n v="39"/>
    <n v="74"/>
    <n v="144"/>
    <n v="19"/>
    <n v="27"/>
    <n v="4"/>
    <n v="5"/>
    <n v="55"/>
    <n v="90"/>
    <n v="35"/>
    <n v="2"/>
    <n v="1"/>
    <n v="3"/>
    <n v="1"/>
    <n v="0"/>
    <n v="1"/>
    <n v="1"/>
    <n v="1706"/>
    <n v="1894"/>
    <n v="7"/>
    <n v="6"/>
    <n v="7"/>
    <n v="7"/>
    <m/>
    <n v="7"/>
    <n v="6"/>
    <n v="0"/>
    <n v="21"/>
    <m/>
  </r>
  <r>
    <n v="300909018"/>
    <n v="1"/>
    <n v="2010"/>
    <d v="2010-09-09T00:00:00"/>
    <s v="THU"/>
    <s v="MIN"/>
    <s v="NO"/>
    <s v="MINvNO"/>
    <x v="0"/>
    <n v="9"/>
    <n v="14"/>
    <n v="5"/>
    <s v="Mercedes-Benz Superdome, New Orleans, LA"/>
    <d v="2014-10-02T20:30:00"/>
    <s v="NBC"/>
    <n v="70051"/>
    <n v="0"/>
    <n v="0"/>
    <n v="0"/>
    <n v="0"/>
    <n v="12"/>
    <n v="18"/>
    <n v="5"/>
    <n v="3"/>
    <n v="13"/>
    <n v="11"/>
    <n v="0"/>
    <n v="0"/>
    <n v="0"/>
    <n v="0"/>
    <n v="253"/>
    <n v="308"/>
    <n v="162"/>
    <n v="229"/>
    <n v="15"/>
    <n v="27"/>
    <n v="27"/>
    <n v="36"/>
    <n v="91"/>
    <n v="79"/>
    <n v="23"/>
    <n v="25"/>
    <n v="6"/>
    <n v="3"/>
    <n v="60"/>
    <n v="80"/>
    <n v="20"/>
    <n v="1"/>
    <n v="0"/>
    <n v="1"/>
    <n v="0"/>
    <n v="0"/>
    <n v="1"/>
    <n v="0"/>
    <n v="1577"/>
    <n v="2023"/>
    <n v="0"/>
    <n v="9"/>
    <n v="0"/>
    <n v="0"/>
    <m/>
    <n v="7"/>
    <n v="0"/>
    <n v="7"/>
    <n v="0"/>
    <m/>
  </r>
  <r>
    <n v="300912002"/>
    <n v="1"/>
    <n v="2010"/>
    <d v="2010-09-12T00:00:00"/>
    <s v="SUN"/>
    <s v="MIA"/>
    <s v="BUF"/>
    <s v="BUFvMIA"/>
    <x v="0"/>
    <n v="15"/>
    <n v="10"/>
    <n v="5"/>
    <s v="Ralph Wilson Stadium, Buffalo, NY"/>
    <d v="2014-10-02T13:00:00"/>
    <s v="CBS"/>
    <n v="69295"/>
    <n v="0"/>
    <n v="0"/>
    <n v="0"/>
    <n v="0"/>
    <n v="19"/>
    <n v="9"/>
    <n v="8"/>
    <n v="3"/>
    <n v="18"/>
    <n v="14"/>
    <n v="0"/>
    <n v="1"/>
    <n v="0"/>
    <n v="3"/>
    <n v="296"/>
    <n v="166"/>
    <n v="164"/>
    <n v="116"/>
    <n v="21"/>
    <n v="18"/>
    <n v="34"/>
    <n v="34"/>
    <n v="132"/>
    <n v="50"/>
    <n v="36"/>
    <n v="17"/>
    <n v="3"/>
    <n v="5"/>
    <n v="15"/>
    <n v="50"/>
    <n v="35"/>
    <n v="0"/>
    <n v="0"/>
    <n v="0"/>
    <n v="0"/>
    <n v="0"/>
    <n v="0"/>
    <n v="0"/>
    <n v="2214"/>
    <n v="1386"/>
    <n v="3"/>
    <n v="7"/>
    <n v="0"/>
    <n v="5"/>
    <m/>
    <n v="0"/>
    <n v="3"/>
    <n v="0"/>
    <n v="7"/>
    <m/>
  </r>
  <r>
    <n v="300912003"/>
    <n v="1"/>
    <n v="2010"/>
    <d v="2010-09-12T00:00:00"/>
    <s v="SUN"/>
    <s v="DET"/>
    <s v="CHI"/>
    <s v="CHIvDET"/>
    <x v="0"/>
    <n v="14"/>
    <n v="19"/>
    <n v="5"/>
    <s v="Soldier Field, Chicago, IL"/>
    <d v="2014-10-02T13:00:00"/>
    <s v="FOX"/>
    <n v="62080"/>
    <n v="0"/>
    <n v="0"/>
    <n v="0"/>
    <n v="0"/>
    <n v="13"/>
    <n v="23"/>
    <n v="4"/>
    <n v="6"/>
    <n v="14"/>
    <n v="14"/>
    <n v="0"/>
    <n v="0"/>
    <n v="1"/>
    <n v="1"/>
    <n v="168"/>
    <n v="463"/>
    <n v="148"/>
    <n v="362"/>
    <n v="20"/>
    <n v="23"/>
    <n v="34"/>
    <n v="35"/>
    <n v="20"/>
    <n v="101"/>
    <n v="21"/>
    <n v="31"/>
    <n v="7"/>
    <n v="9"/>
    <n v="40"/>
    <n v="140"/>
    <n v="100"/>
    <n v="3"/>
    <n v="4"/>
    <n v="7"/>
    <n v="2"/>
    <n v="3"/>
    <n v="1"/>
    <n v="1"/>
    <n v="1518"/>
    <n v="2082"/>
    <n v="7"/>
    <n v="7"/>
    <n v="0"/>
    <n v="0"/>
    <m/>
    <n v="3"/>
    <n v="10"/>
    <n v="0"/>
    <n v="6"/>
    <m/>
  </r>
  <r>
    <n v="300912010"/>
    <n v="1"/>
    <n v="2010"/>
    <d v="2010-09-12T00:00:00"/>
    <s v="SUN"/>
    <s v="OAK"/>
    <s v="TEN"/>
    <s v="OAKvTEN"/>
    <x v="0"/>
    <n v="13"/>
    <n v="38"/>
    <n v="25"/>
    <s v="LP Field, Nashville, TN"/>
    <d v="2014-10-02T13:00:00"/>
    <s v="CBS"/>
    <n v="69143"/>
    <n v="0"/>
    <n v="0"/>
    <n v="0"/>
    <n v="0"/>
    <n v="21"/>
    <n v="17"/>
    <n v="3"/>
    <n v="8"/>
    <n v="14"/>
    <n v="15"/>
    <n v="0"/>
    <n v="0"/>
    <n v="2"/>
    <n v="0"/>
    <n v="286"/>
    <n v="345"/>
    <n v="150"/>
    <n v="140"/>
    <n v="22"/>
    <n v="13"/>
    <n v="37"/>
    <n v="17"/>
    <n v="136"/>
    <n v="205"/>
    <n v="26"/>
    <n v="39"/>
    <n v="10"/>
    <n v="8"/>
    <n v="77"/>
    <n v="158"/>
    <n v="81"/>
    <n v="2"/>
    <n v="1"/>
    <n v="3"/>
    <n v="1"/>
    <n v="1"/>
    <n v="1"/>
    <n v="0"/>
    <n v="1736"/>
    <n v="1864"/>
    <n v="3"/>
    <n v="3"/>
    <n v="0"/>
    <n v="7"/>
    <m/>
    <n v="10"/>
    <n v="14"/>
    <n v="7"/>
    <n v="7"/>
    <m/>
  </r>
  <r>
    <n v="300912014"/>
    <n v="1"/>
    <n v="2010"/>
    <d v="2010-09-12T00:00:00"/>
    <s v="SUN"/>
    <s v="ARI"/>
    <s v="STL"/>
    <s v="ARIvSTL"/>
    <x v="0"/>
    <n v="17"/>
    <n v="13"/>
    <n v="4"/>
    <s v="Edward Jones Dome, St. Louis, MO"/>
    <d v="2014-10-02T16:15:00"/>
    <s v="FOX"/>
    <n v="52440"/>
    <n v="0"/>
    <n v="0"/>
    <n v="0"/>
    <n v="0"/>
    <n v="21"/>
    <n v="20"/>
    <n v="5"/>
    <n v="8"/>
    <n v="13"/>
    <n v="20"/>
    <n v="0"/>
    <n v="2"/>
    <n v="0"/>
    <n v="3"/>
    <n v="378"/>
    <n v="325"/>
    <n v="266"/>
    <n v="240"/>
    <n v="22"/>
    <n v="32"/>
    <n v="41"/>
    <n v="55"/>
    <n v="112"/>
    <n v="85"/>
    <n v="21"/>
    <n v="24"/>
    <n v="10"/>
    <n v="5"/>
    <n v="72"/>
    <n v="112"/>
    <n v="40"/>
    <n v="4"/>
    <n v="4"/>
    <n v="8"/>
    <n v="4"/>
    <n v="1"/>
    <n v="0"/>
    <n v="3"/>
    <n v="1629"/>
    <n v="1971"/>
    <n v="0"/>
    <n v="10"/>
    <n v="0"/>
    <n v="7"/>
    <m/>
    <n v="0"/>
    <n v="10"/>
    <n v="3"/>
    <n v="0"/>
    <m/>
  </r>
  <r>
    <n v="300912017"/>
    <n v="1"/>
    <n v="2010"/>
    <d v="2010-09-12T00:00:00"/>
    <s v="SUN"/>
    <s v="CIN"/>
    <s v="NE"/>
    <s v="CINvNE"/>
    <x v="0"/>
    <n v="24"/>
    <n v="38"/>
    <n v="14"/>
    <s v="Gillette Stadium, Foxboro, MA"/>
    <d v="2014-10-02T13:00:00"/>
    <s v="CBS"/>
    <n v="68756"/>
    <n v="0"/>
    <n v="0"/>
    <n v="0"/>
    <n v="0"/>
    <n v="26"/>
    <n v="20"/>
    <n v="8"/>
    <n v="9"/>
    <n v="15"/>
    <n v="13"/>
    <n v="3"/>
    <n v="0"/>
    <n v="3"/>
    <n v="1"/>
    <n v="428"/>
    <n v="376"/>
    <n v="341"/>
    <n v="258"/>
    <n v="34"/>
    <n v="25"/>
    <n v="50"/>
    <n v="35"/>
    <n v="87"/>
    <n v="118"/>
    <n v="25"/>
    <n v="23"/>
    <n v="2"/>
    <n v="6"/>
    <n v="5"/>
    <n v="35"/>
    <n v="30"/>
    <n v="2"/>
    <n v="0"/>
    <n v="2"/>
    <n v="1"/>
    <n v="0"/>
    <n v="1"/>
    <n v="0"/>
    <n v="1910"/>
    <n v="1690"/>
    <n v="0"/>
    <n v="3"/>
    <n v="14"/>
    <n v="7"/>
    <m/>
    <n v="10"/>
    <n v="14"/>
    <n v="7"/>
    <n v="7"/>
    <m/>
  </r>
  <r>
    <n v="300912019"/>
    <n v="1"/>
    <n v="2010"/>
    <d v="2010-09-12T00:00:00"/>
    <s v="SUN"/>
    <s v="CAR"/>
    <s v="NYG"/>
    <s v="CARvNYG"/>
    <x v="0"/>
    <n v="18"/>
    <n v="31"/>
    <n v="13"/>
    <s v="MetLife Stadium, East Rutherford, NJ"/>
    <d v="2014-10-02T13:00:00"/>
    <s v="FOX"/>
    <n v="77245"/>
    <n v="0"/>
    <n v="0"/>
    <n v="0"/>
    <n v="0"/>
    <n v="14"/>
    <n v="21"/>
    <n v="8"/>
    <n v="5"/>
    <n v="17"/>
    <n v="14"/>
    <n v="0"/>
    <n v="1"/>
    <n v="1"/>
    <n v="1"/>
    <n v="237"/>
    <n v="376"/>
    <n v="148"/>
    <n v="258"/>
    <n v="14"/>
    <n v="20"/>
    <n v="35"/>
    <n v="30"/>
    <n v="89"/>
    <n v="118"/>
    <n v="24"/>
    <n v="36"/>
    <n v="7"/>
    <n v="9"/>
    <n v="63"/>
    <n v="158"/>
    <n v="95"/>
    <n v="5"/>
    <n v="4"/>
    <n v="9"/>
    <n v="2"/>
    <n v="1"/>
    <n v="3"/>
    <n v="3"/>
    <n v="1521"/>
    <n v="2079"/>
    <n v="3"/>
    <n v="13"/>
    <n v="0"/>
    <n v="2"/>
    <m/>
    <n v="7"/>
    <n v="7"/>
    <n v="10"/>
    <n v="7"/>
    <m/>
  </r>
  <r>
    <n v="300912021"/>
    <n v="1"/>
    <n v="2010"/>
    <d v="2010-09-12T00:00:00"/>
    <s v="SUN"/>
    <s v="GB"/>
    <s v="PHI"/>
    <s v="GBvPHI"/>
    <x v="0"/>
    <n v="27"/>
    <n v="20"/>
    <n v="7"/>
    <s v="Lincoln Financial Field, Philadelphia, PA"/>
    <d v="2014-10-02T16:15:00"/>
    <s v="FOX"/>
    <n v="69144"/>
    <n v="0"/>
    <n v="0"/>
    <n v="0"/>
    <n v="0"/>
    <n v="22"/>
    <n v="16"/>
    <n v="6"/>
    <n v="5"/>
    <n v="14"/>
    <n v="13"/>
    <n v="0"/>
    <n v="0"/>
    <n v="0"/>
    <n v="1"/>
    <n v="299"/>
    <n v="320"/>
    <n v="167"/>
    <n v="171"/>
    <n v="19"/>
    <n v="21"/>
    <n v="31"/>
    <n v="34"/>
    <n v="132"/>
    <n v="149"/>
    <n v="33"/>
    <n v="20"/>
    <n v="2"/>
    <n v="10"/>
    <n v="15"/>
    <n v="95"/>
    <n v="80"/>
    <n v="2"/>
    <n v="1"/>
    <n v="3"/>
    <n v="0"/>
    <n v="1"/>
    <n v="2"/>
    <n v="0"/>
    <n v="1915"/>
    <n v="1685"/>
    <n v="0"/>
    <n v="13"/>
    <n v="14"/>
    <n v="0"/>
    <m/>
    <n v="3"/>
    <n v="0"/>
    <n v="7"/>
    <n v="10"/>
    <m/>
  </r>
  <r>
    <n v="300912023"/>
    <n v="1"/>
    <n v="2010"/>
    <d v="2010-09-12T00:00:00"/>
    <s v="SUN"/>
    <s v="ATL"/>
    <s v="PIT"/>
    <s v="ATLvPIT"/>
    <x v="0"/>
    <n v="9"/>
    <n v="15"/>
    <n v="6"/>
    <s v="Heinz Field, Pittsburgh, PA"/>
    <d v="2014-10-02T13:00:00"/>
    <s v="FOX"/>
    <n v="63609"/>
    <n v="0"/>
    <n v="0"/>
    <n v="0"/>
    <n v="0"/>
    <n v="18"/>
    <n v="14"/>
    <n v="6"/>
    <n v="4"/>
    <n v="16"/>
    <n v="14"/>
    <n v="0"/>
    <n v="0"/>
    <n v="0"/>
    <n v="0"/>
    <n v="295"/>
    <n v="354"/>
    <n v="237"/>
    <n v="211"/>
    <n v="27"/>
    <n v="18"/>
    <n v="44"/>
    <n v="26"/>
    <n v="58"/>
    <n v="143"/>
    <n v="25"/>
    <n v="31"/>
    <n v="3"/>
    <n v="4"/>
    <n v="24"/>
    <n v="49"/>
    <n v="25"/>
    <n v="1"/>
    <n v="1"/>
    <n v="2"/>
    <n v="0"/>
    <n v="0"/>
    <n v="1"/>
    <n v="1"/>
    <n v="1829"/>
    <n v="1926"/>
    <n v="0"/>
    <n v="3"/>
    <n v="3"/>
    <n v="3"/>
    <n v="0"/>
    <n v="3"/>
    <n v="0"/>
    <n v="3"/>
    <n v="3"/>
    <n v="6"/>
  </r>
  <r>
    <n v="300912026"/>
    <n v="1"/>
    <n v="2010"/>
    <d v="2010-09-12T00:00:00"/>
    <s v="SUN"/>
    <s v="SF"/>
    <s v="SEA"/>
    <s v="SEAvSF"/>
    <x v="0"/>
    <n v="6"/>
    <n v="31"/>
    <n v="25"/>
    <s v="CenturyLink Field, Seattle, WA"/>
    <d v="2014-10-02T16:15:00"/>
    <s v="FOX"/>
    <n v="67044"/>
    <n v="0"/>
    <n v="0"/>
    <n v="0"/>
    <n v="0"/>
    <n v="14"/>
    <n v="14"/>
    <n v="1"/>
    <n v="5"/>
    <n v="15"/>
    <n v="11"/>
    <n v="2"/>
    <n v="0"/>
    <n v="3"/>
    <n v="0"/>
    <n v="263"/>
    <n v="242"/>
    <n v="214"/>
    <n v="165"/>
    <n v="26"/>
    <n v="18"/>
    <n v="45"/>
    <n v="23"/>
    <n v="49"/>
    <n v="77"/>
    <n v="19"/>
    <n v="23"/>
    <n v="8"/>
    <n v="5"/>
    <n v="60"/>
    <n v="95"/>
    <n v="35"/>
    <n v="2"/>
    <n v="1"/>
    <n v="3"/>
    <n v="0"/>
    <n v="0"/>
    <n v="2"/>
    <n v="1"/>
    <n v="1965"/>
    <n v="1635"/>
    <n v="3"/>
    <n v="3"/>
    <n v="0"/>
    <n v="0"/>
    <m/>
    <n v="0"/>
    <n v="14"/>
    <n v="14"/>
    <n v="3"/>
    <m/>
  </r>
  <r>
    <n v="300912027"/>
    <n v="1"/>
    <n v="2010"/>
    <d v="2010-09-12T00:00:00"/>
    <s v="SUN"/>
    <s v="CLE"/>
    <s v="TB"/>
    <s v="CLEvTB"/>
    <x v="0"/>
    <n v="14"/>
    <n v="17"/>
    <n v="3"/>
    <s v="Raymond James Stadium, Tampa, FL"/>
    <d v="2014-10-02T13:00:00"/>
    <s v="CBS"/>
    <n v="47211"/>
    <n v="0"/>
    <n v="0"/>
    <n v="0"/>
    <n v="0"/>
    <n v="15"/>
    <n v="13"/>
    <n v="5"/>
    <n v="7"/>
    <n v="13"/>
    <n v="17"/>
    <n v="0"/>
    <n v="0"/>
    <n v="1"/>
    <n v="1"/>
    <n v="340"/>
    <n v="288"/>
    <n v="236"/>
    <n v="169"/>
    <n v="21"/>
    <n v="17"/>
    <n v="38"/>
    <n v="28"/>
    <n v="104"/>
    <n v="119"/>
    <n v="23"/>
    <n v="30"/>
    <n v="5"/>
    <n v="6"/>
    <n v="47"/>
    <n v="102"/>
    <n v="55"/>
    <n v="3"/>
    <n v="2"/>
    <n v="5"/>
    <n v="1"/>
    <n v="1"/>
    <n v="2"/>
    <n v="1"/>
    <n v="1659"/>
    <n v="1941"/>
    <n v="7"/>
    <n v="7"/>
    <n v="0"/>
    <n v="0"/>
    <m/>
    <n v="3"/>
    <n v="7"/>
    <n v="0"/>
    <n v="7"/>
    <m/>
  </r>
  <r>
    <n v="300912028"/>
    <n v="1"/>
    <n v="2010"/>
    <d v="2010-09-12T00:00:00"/>
    <s v="SUN"/>
    <s v="DAL"/>
    <s v="WSH"/>
    <s v="DALvWSH"/>
    <x v="0"/>
    <n v="7"/>
    <n v="13"/>
    <n v="6"/>
    <s v="FedEx Field, Landover, MD"/>
    <d v="2014-10-02T20:20:00"/>
    <s v="NBC"/>
    <n v="90670"/>
    <n v="0"/>
    <n v="0"/>
    <n v="0"/>
    <n v="0"/>
    <n v="24"/>
    <n v="17"/>
    <n v="5"/>
    <n v="3"/>
    <n v="13"/>
    <n v="13"/>
    <n v="1"/>
    <n v="0"/>
    <n v="1"/>
    <n v="1"/>
    <n v="380"/>
    <n v="250"/>
    <n v="277"/>
    <n v="161"/>
    <n v="31"/>
    <n v="15"/>
    <n v="48"/>
    <n v="32"/>
    <n v="103"/>
    <n v="89"/>
    <n v="22"/>
    <n v="23"/>
    <n v="12"/>
    <n v="5"/>
    <n v="81"/>
    <n v="123"/>
    <n v="42"/>
    <n v="1"/>
    <n v="0"/>
    <n v="1"/>
    <n v="1"/>
    <n v="0"/>
    <n v="0"/>
    <n v="0"/>
    <n v="2043"/>
    <n v="1557"/>
    <n v="0"/>
    <n v="0"/>
    <n v="7"/>
    <n v="0"/>
    <m/>
    <n v="3"/>
    <n v="7"/>
    <n v="0"/>
    <n v="3"/>
    <m/>
  </r>
  <r>
    <n v="300912030"/>
    <n v="1"/>
    <n v="2010"/>
    <d v="2010-09-12T00:00:00"/>
    <s v="SUN"/>
    <s v="DEN"/>
    <s v="JAX"/>
    <s v="DENvJAX"/>
    <x v="0"/>
    <n v="17"/>
    <n v="24"/>
    <n v="7"/>
    <s v="EverBank Field, Jacksonville, FL"/>
    <d v="2014-10-02T13:00:00"/>
    <s v="CBS"/>
    <n v="63636"/>
    <n v="0"/>
    <n v="0"/>
    <n v="0"/>
    <n v="0"/>
    <n v="21"/>
    <n v="18"/>
    <n v="3"/>
    <n v="3"/>
    <n v="10"/>
    <n v="10"/>
    <n v="1"/>
    <n v="1"/>
    <n v="2"/>
    <n v="2"/>
    <n v="363"/>
    <n v="299"/>
    <n v="274"/>
    <n v="165"/>
    <n v="21"/>
    <n v="16"/>
    <n v="33"/>
    <n v="21"/>
    <n v="89"/>
    <n v="134"/>
    <n v="25"/>
    <n v="34"/>
    <n v="7"/>
    <n v="5"/>
    <n v="70"/>
    <n v="117"/>
    <n v="47"/>
    <n v="2"/>
    <n v="0"/>
    <n v="2"/>
    <n v="1"/>
    <n v="0"/>
    <n v="1"/>
    <n v="0"/>
    <n v="1830"/>
    <n v="1770"/>
    <n v="0"/>
    <n v="7"/>
    <n v="7"/>
    <n v="3"/>
    <m/>
    <n v="0"/>
    <n v="7"/>
    <n v="10"/>
    <n v="7"/>
    <m/>
  </r>
  <r>
    <n v="300912034"/>
    <n v="1"/>
    <n v="2010"/>
    <d v="2010-09-12T00:00:00"/>
    <s v="SUN"/>
    <s v="IND"/>
    <s v="HOU"/>
    <s v="HOUvIND"/>
    <x v="0"/>
    <n v="24"/>
    <n v="34"/>
    <n v="10"/>
    <s v="Reliant Stadium, Houston, TX"/>
    <d v="2014-10-02T13:00:00"/>
    <s v="CBS"/>
    <n v="70974"/>
    <n v="0"/>
    <n v="0"/>
    <n v="0"/>
    <n v="0"/>
    <n v="25"/>
    <n v="23"/>
    <n v="4"/>
    <n v="6"/>
    <n v="12"/>
    <n v="11"/>
    <n v="1"/>
    <n v="1"/>
    <n v="1"/>
    <n v="1"/>
    <n v="463"/>
    <n v="355"/>
    <n v="419"/>
    <n v="98"/>
    <n v="40"/>
    <n v="9"/>
    <n v="57"/>
    <n v="17"/>
    <n v="44"/>
    <n v="257"/>
    <n v="10"/>
    <n v="42"/>
    <n v="5"/>
    <n v="7"/>
    <n v="73"/>
    <n v="123"/>
    <n v="50"/>
    <n v="1"/>
    <n v="1"/>
    <n v="2"/>
    <n v="1"/>
    <n v="0"/>
    <n v="0"/>
    <n v="1"/>
    <n v="1747"/>
    <n v="1853"/>
    <n v="0"/>
    <n v="10"/>
    <n v="0"/>
    <n v="14"/>
    <m/>
    <n v="6"/>
    <n v="7"/>
    <n v="7"/>
    <n v="14"/>
    <m/>
  </r>
  <r>
    <n v="300913012"/>
    <n v="1"/>
    <n v="2010"/>
    <d v="2010-09-13T00:00:00"/>
    <s v="MON"/>
    <s v="SD"/>
    <s v="KC"/>
    <s v="KCvSD"/>
    <x v="0"/>
    <n v="14"/>
    <n v="21"/>
    <n v="7"/>
    <s v="Arrowhead Stadium, Kansas City, MO"/>
    <d v="2014-10-02T22:15:00"/>
    <s v="ESPN"/>
    <n v="71297"/>
    <n v="0"/>
    <n v="0"/>
    <n v="0"/>
    <n v="0"/>
    <n v="18"/>
    <n v="9"/>
    <n v="4"/>
    <n v="1"/>
    <n v="15"/>
    <n v="11"/>
    <n v="1"/>
    <n v="0"/>
    <n v="3"/>
    <n v="1"/>
    <n v="389"/>
    <n v="197"/>
    <n v="280"/>
    <n v="62"/>
    <n v="22"/>
    <n v="10"/>
    <n v="39"/>
    <n v="22"/>
    <n v="109"/>
    <n v="135"/>
    <n v="29"/>
    <n v="26"/>
    <n v="5"/>
    <n v="3"/>
    <n v="30"/>
    <n v="65"/>
    <n v="35"/>
    <n v="1"/>
    <n v="0"/>
    <n v="1"/>
    <n v="1"/>
    <n v="0"/>
    <n v="0"/>
    <n v="0"/>
    <n v="2248"/>
    <n v="1352"/>
    <n v="7"/>
    <n v="0"/>
    <n v="7"/>
    <n v="0"/>
    <m/>
    <n v="7"/>
    <n v="14"/>
    <n v="0"/>
    <n v="0"/>
    <m/>
  </r>
  <r>
    <n v="300913020"/>
    <n v="1"/>
    <n v="2010"/>
    <d v="2010-09-13T00:00:00"/>
    <s v="MON"/>
    <s v="BAL"/>
    <s v="NYJ"/>
    <s v="BALvNYJ"/>
    <x v="0"/>
    <n v="10"/>
    <n v="9"/>
    <n v="1"/>
    <s v="MetLife Stadium, East Rutherford, NJ"/>
    <d v="2014-10-02T19:00:00"/>
    <s v="ESPN"/>
    <n v="78127"/>
    <n v="0"/>
    <n v="0"/>
    <n v="0"/>
    <n v="0"/>
    <n v="20"/>
    <n v="6"/>
    <n v="11"/>
    <n v="1"/>
    <n v="19"/>
    <n v="11"/>
    <n v="0"/>
    <n v="0"/>
    <n v="0"/>
    <n v="1"/>
    <n v="282"/>
    <n v="176"/>
    <n v="233"/>
    <n v="60"/>
    <n v="20"/>
    <n v="10"/>
    <n v="38"/>
    <n v="21"/>
    <n v="49"/>
    <n v="116"/>
    <n v="35"/>
    <n v="21"/>
    <n v="5"/>
    <n v="14"/>
    <n v="38"/>
    <n v="163"/>
    <n v="125"/>
    <n v="3"/>
    <n v="1"/>
    <n v="4"/>
    <n v="2"/>
    <n v="1"/>
    <n v="1"/>
    <n v="0"/>
    <n v="2312"/>
    <n v="1288"/>
    <n v="0"/>
    <n v="7"/>
    <n v="3"/>
    <n v="0"/>
    <m/>
    <n v="3"/>
    <n v="3"/>
    <n v="0"/>
    <n v="3"/>
    <m/>
  </r>
  <r>
    <n v="300919001"/>
    <n v="2"/>
    <n v="2010"/>
    <d v="2010-09-19T00:00:00"/>
    <s v="SUN"/>
    <s v="ARI"/>
    <s v="ATL"/>
    <s v="ARIvATL"/>
    <x v="0"/>
    <n v="7"/>
    <n v="41"/>
    <n v="34"/>
    <s v="Georgia Dome, Atlanta, GA"/>
    <d v="2014-10-02T13:00:00"/>
    <s v="FOX"/>
    <n v="66824"/>
    <n v="1"/>
    <n v="0"/>
    <n v="0"/>
    <n v="1"/>
    <n v="11"/>
    <n v="33"/>
    <n v="0"/>
    <n v="11"/>
    <n v="8"/>
    <n v="17"/>
    <n v="0"/>
    <n v="1"/>
    <n v="1"/>
    <n v="2"/>
    <n v="267"/>
    <n v="444"/>
    <n v="149"/>
    <n v="223"/>
    <n v="18"/>
    <n v="21"/>
    <n v="33"/>
    <n v="32"/>
    <n v="118"/>
    <n v="221"/>
    <n v="13"/>
    <n v="45"/>
    <n v="10"/>
    <n v="6"/>
    <n v="109"/>
    <n v="184"/>
    <n v="75"/>
    <n v="3"/>
    <n v="1"/>
    <n v="4"/>
    <n v="0"/>
    <n v="1"/>
    <n v="3"/>
    <n v="0"/>
    <n v="1247"/>
    <n v="2353"/>
    <n v="0"/>
    <n v="7"/>
    <n v="0"/>
    <n v="0"/>
    <m/>
    <n v="7"/>
    <n v="17"/>
    <n v="10"/>
    <n v="7"/>
    <m/>
  </r>
  <r>
    <n v="300919004"/>
    <n v="2"/>
    <n v="2010"/>
    <d v="2010-09-19T00:00:00"/>
    <s v="SUN"/>
    <s v="BAL"/>
    <s v="CIN"/>
    <s v="BALvCIN"/>
    <x v="0"/>
    <n v="10"/>
    <n v="15"/>
    <n v="5"/>
    <s v="Paul Brown Stadium, Cincinnati, OH"/>
    <d v="2014-10-02T13:00:00"/>
    <s v="CBS"/>
    <n v="64071"/>
    <n v="1"/>
    <n v="0"/>
    <n v="0"/>
    <n v="1"/>
    <n v="14"/>
    <n v="14"/>
    <n v="4"/>
    <n v="3"/>
    <n v="15"/>
    <n v="18"/>
    <n v="0"/>
    <n v="0"/>
    <n v="1"/>
    <n v="0"/>
    <n v="259"/>
    <n v="253"/>
    <n v="150"/>
    <n v="159"/>
    <n v="17"/>
    <n v="16"/>
    <n v="39"/>
    <n v="35"/>
    <n v="109"/>
    <n v="94"/>
    <n v="23"/>
    <n v="31"/>
    <n v="5"/>
    <n v="9"/>
    <n v="45"/>
    <n v="101"/>
    <n v="56"/>
    <n v="4"/>
    <n v="0"/>
    <n v="4"/>
    <n v="0"/>
    <n v="0"/>
    <n v="4"/>
    <n v="0"/>
    <n v="1544"/>
    <n v="2056"/>
    <n v="0"/>
    <n v="0"/>
    <n v="7"/>
    <n v="3"/>
    <m/>
    <n v="0"/>
    <n v="6"/>
    <n v="3"/>
    <n v="6"/>
    <m/>
  </r>
  <r>
    <n v="300919005"/>
    <n v="2"/>
    <n v="2010"/>
    <d v="2010-09-19T00:00:00"/>
    <s v="SUN"/>
    <s v="KC"/>
    <s v="CLE"/>
    <s v="CLEvKC"/>
    <x v="0"/>
    <n v="16"/>
    <n v="14"/>
    <n v="2"/>
    <s v="Cleveland Browns Stadium, Cleveland, OH"/>
    <d v="2014-10-02T13:00:00"/>
    <s v="CBS"/>
    <n v="65377"/>
    <n v="1"/>
    <n v="0"/>
    <n v="0"/>
    <n v="1"/>
    <n v="16"/>
    <n v="13"/>
    <n v="5"/>
    <n v="4"/>
    <n v="15"/>
    <n v="13"/>
    <n v="1"/>
    <n v="0"/>
    <n v="1"/>
    <n v="0"/>
    <n v="312"/>
    <n v="299"/>
    <n v="172"/>
    <n v="226"/>
    <n v="16"/>
    <n v="16"/>
    <n v="28"/>
    <n v="31"/>
    <n v="140"/>
    <n v="73"/>
    <n v="39"/>
    <n v="26"/>
    <n v="4"/>
    <n v="9"/>
    <n v="30"/>
    <n v="108"/>
    <n v="78"/>
    <n v="2"/>
    <n v="2"/>
    <n v="4"/>
    <n v="0"/>
    <n v="1"/>
    <n v="2"/>
    <n v="1"/>
    <n v="1993"/>
    <n v="1607"/>
    <n v="3"/>
    <n v="7"/>
    <n v="3"/>
    <n v="3"/>
    <m/>
    <n v="0"/>
    <n v="14"/>
    <n v="0"/>
    <n v="0"/>
    <m/>
  </r>
  <r>
    <n v="300919006"/>
    <n v="2"/>
    <n v="2010"/>
    <d v="2010-09-19T00:00:00"/>
    <s v="SUN"/>
    <s v="CHI"/>
    <s v="DAL"/>
    <s v="CHIvDAL"/>
    <x v="0"/>
    <n v="27"/>
    <n v="20"/>
    <n v="7"/>
    <s v="Cowboys Stadium, Arlington, TX"/>
    <d v="2014-10-02T13:00:00"/>
    <s v="FOX"/>
    <n v="85168"/>
    <n v="1"/>
    <n v="0"/>
    <n v="0"/>
    <n v="1"/>
    <n v="14"/>
    <n v="23"/>
    <n v="1"/>
    <n v="6"/>
    <n v="11"/>
    <n v="13"/>
    <n v="1"/>
    <n v="0"/>
    <n v="1"/>
    <n v="0"/>
    <n v="308"/>
    <n v="410"/>
    <n v="270"/>
    <n v="374"/>
    <n v="21"/>
    <n v="34"/>
    <n v="29"/>
    <n v="51"/>
    <n v="38"/>
    <n v="36"/>
    <n v="19"/>
    <n v="20"/>
    <n v="2"/>
    <n v="6"/>
    <n v="10"/>
    <n v="60"/>
    <n v="50"/>
    <n v="0"/>
    <n v="3"/>
    <n v="3"/>
    <n v="0"/>
    <n v="1"/>
    <n v="0"/>
    <n v="2"/>
    <n v="1580"/>
    <n v="2020"/>
    <n v="10"/>
    <n v="10"/>
    <n v="0"/>
    <n v="7"/>
    <m/>
    <n v="7"/>
    <n v="7"/>
    <n v="3"/>
    <n v="3"/>
    <m/>
  </r>
  <r>
    <n v="300919007"/>
    <n v="2"/>
    <n v="2010"/>
    <d v="2010-09-19T00:00:00"/>
    <s v="SUN"/>
    <s v="SEA"/>
    <s v="DEN"/>
    <s v="DENvSEA"/>
    <x v="0"/>
    <n v="14"/>
    <n v="31"/>
    <n v="17"/>
    <s v="Sports Authority Field at Mile High, Denver, CO"/>
    <d v="2014-10-02T16:05:00"/>
    <s v="FOX"/>
    <n v="75130"/>
    <n v="1"/>
    <n v="0"/>
    <n v="0"/>
    <n v="1"/>
    <n v="17"/>
    <n v="23"/>
    <n v="7"/>
    <n v="14"/>
    <n v="11"/>
    <n v="20"/>
    <n v="1"/>
    <n v="0"/>
    <n v="2"/>
    <n v="0"/>
    <n v="339"/>
    <n v="369"/>
    <n v="230"/>
    <n v="304"/>
    <n v="20"/>
    <n v="25"/>
    <n v="35"/>
    <n v="35"/>
    <n v="109"/>
    <n v="65"/>
    <n v="20"/>
    <n v="38"/>
    <n v="7"/>
    <n v="3"/>
    <n v="64"/>
    <n v="99"/>
    <n v="35"/>
    <n v="4"/>
    <n v="0"/>
    <n v="4"/>
    <n v="1"/>
    <n v="0"/>
    <n v="3"/>
    <n v="0"/>
    <n v="1353"/>
    <n v="2247"/>
    <n v="0"/>
    <n v="0"/>
    <n v="7"/>
    <n v="7"/>
    <m/>
    <n v="7"/>
    <n v="10"/>
    <n v="7"/>
    <n v="7"/>
    <m/>
  </r>
  <r>
    <n v="300919008"/>
    <n v="2"/>
    <n v="2010"/>
    <d v="2010-09-19T00:00:00"/>
    <s v="SUN"/>
    <s v="PHI"/>
    <s v="DET"/>
    <s v="DETvPHI"/>
    <x v="0"/>
    <n v="35"/>
    <n v="32"/>
    <n v="3"/>
    <s v="Ford Field, Detroit, MI"/>
    <d v="2014-10-02T13:00:00"/>
    <s v="FOX"/>
    <n v="56688"/>
    <n v="0"/>
    <n v="1"/>
    <n v="0"/>
    <n v="1"/>
    <n v="24"/>
    <n v="22"/>
    <n v="6"/>
    <n v="6"/>
    <n v="14"/>
    <n v="15"/>
    <n v="0"/>
    <n v="0"/>
    <n v="0"/>
    <n v="2"/>
    <n v="410"/>
    <n v="444"/>
    <n v="248"/>
    <n v="329"/>
    <n v="21"/>
    <n v="25"/>
    <n v="34"/>
    <n v="45"/>
    <n v="162"/>
    <n v="115"/>
    <n v="29"/>
    <n v="26"/>
    <n v="9"/>
    <n v="9"/>
    <n v="75"/>
    <n v="126"/>
    <n v="51"/>
    <n v="0"/>
    <n v="2"/>
    <n v="2"/>
    <n v="0"/>
    <n v="0"/>
    <n v="0"/>
    <n v="2"/>
    <n v="1852"/>
    <n v="1748"/>
    <n v="7"/>
    <n v="14"/>
    <n v="7"/>
    <n v="7"/>
    <m/>
    <n v="7"/>
    <n v="10"/>
    <n v="0"/>
    <n v="15"/>
    <m/>
  </r>
  <r>
    <n v="300919009"/>
    <n v="2"/>
    <n v="2010"/>
    <d v="2010-09-19T00:00:00"/>
    <s v="SUN"/>
    <s v="BUF"/>
    <s v="GB"/>
    <s v="BUFvGB"/>
    <x v="0"/>
    <n v="7"/>
    <n v="34"/>
    <n v="27"/>
    <s v="Lambeau Field, Green Bay, WI"/>
    <d v="2014-10-02T13:00:00"/>
    <s v="CBS"/>
    <n v="70741"/>
    <n v="0"/>
    <n v="1"/>
    <n v="1"/>
    <n v="0"/>
    <n v="14"/>
    <n v="18"/>
    <n v="4"/>
    <n v="7"/>
    <n v="12"/>
    <n v="12"/>
    <n v="0"/>
    <n v="0"/>
    <n v="2"/>
    <n v="0"/>
    <n v="186"/>
    <n v="346"/>
    <n v="62"/>
    <n v="255"/>
    <n v="11"/>
    <n v="19"/>
    <n v="18"/>
    <n v="29"/>
    <n v="124"/>
    <n v="91"/>
    <n v="32"/>
    <n v="27"/>
    <n v="4"/>
    <n v="6"/>
    <n v="35"/>
    <n v="84"/>
    <n v="49"/>
    <n v="2"/>
    <n v="0"/>
    <n v="2"/>
    <n v="0"/>
    <n v="0"/>
    <n v="2"/>
    <n v="0"/>
    <n v="1744"/>
    <n v="1856"/>
    <n v="0"/>
    <n v="7"/>
    <n v="0"/>
    <n v="0"/>
    <m/>
    <n v="13"/>
    <n v="0"/>
    <n v="14"/>
    <n v="7"/>
    <m/>
  </r>
  <r>
    <n v="300919010"/>
    <n v="2"/>
    <n v="2010"/>
    <d v="2010-09-19T00:00:00"/>
    <s v="SUN"/>
    <s v="PIT"/>
    <s v="TEN"/>
    <s v="PITvTEN"/>
    <x v="0"/>
    <n v="19"/>
    <n v="11"/>
    <n v="8"/>
    <s v="LP Field, Nashville, TN"/>
    <d v="2014-10-02T13:00:00"/>
    <s v="CBS"/>
    <n v="69143"/>
    <n v="1"/>
    <n v="0"/>
    <n v="1"/>
    <n v="0"/>
    <n v="7"/>
    <n v="14"/>
    <n v="2"/>
    <n v="4"/>
    <n v="15"/>
    <n v="14"/>
    <n v="0"/>
    <n v="1"/>
    <n v="0"/>
    <n v="1"/>
    <n v="127"/>
    <n v="238"/>
    <n v="21"/>
    <n v="192"/>
    <n v="9"/>
    <n v="24"/>
    <n v="17"/>
    <n v="35"/>
    <n v="106"/>
    <n v="46"/>
    <n v="33"/>
    <n v="22"/>
    <n v="5"/>
    <n v="11"/>
    <n v="35"/>
    <n v="107"/>
    <n v="72"/>
    <n v="1"/>
    <n v="7"/>
    <n v="8"/>
    <n v="1"/>
    <n v="4"/>
    <n v="0"/>
    <n v="3"/>
    <n v="2020"/>
    <n v="1580"/>
    <n v="7"/>
    <n v="6"/>
    <n v="0"/>
    <n v="6"/>
    <m/>
    <n v="3"/>
    <n v="0"/>
    <n v="0"/>
    <n v="8"/>
    <m/>
  </r>
  <r>
    <n v="300919011"/>
    <n v="2"/>
    <n v="2010"/>
    <d v="2010-09-19T00:00:00"/>
    <s v="SUN"/>
    <s v="NYG"/>
    <s v="IND"/>
    <s v="INDvNYG"/>
    <x v="0"/>
    <n v="14"/>
    <n v="38"/>
    <n v="24"/>
    <s v="Lucas Oil Stadium, Indianapolis, IN"/>
    <d v="2014-10-02T20:20:00"/>
    <s v="NBC"/>
    <n v="67275"/>
    <n v="1"/>
    <n v="0"/>
    <n v="0"/>
    <n v="1"/>
    <n v="13"/>
    <n v="24"/>
    <n v="3"/>
    <n v="4"/>
    <n v="11"/>
    <n v="11"/>
    <n v="0"/>
    <n v="0"/>
    <n v="1"/>
    <n v="0"/>
    <n v="257"/>
    <n v="410"/>
    <n v="137"/>
    <n v="250"/>
    <n v="13"/>
    <n v="20"/>
    <n v="24"/>
    <n v="26"/>
    <n v="120"/>
    <n v="160"/>
    <n v="25"/>
    <n v="43"/>
    <n v="3"/>
    <n v="6"/>
    <n v="25"/>
    <n v="80"/>
    <n v="55"/>
    <n v="3"/>
    <n v="1"/>
    <n v="4"/>
    <n v="2"/>
    <n v="1"/>
    <n v="1"/>
    <n v="0"/>
    <n v="1494"/>
    <n v="2106"/>
    <n v="0"/>
    <n v="0"/>
    <n v="7"/>
    <n v="7"/>
    <m/>
    <n v="7"/>
    <n v="17"/>
    <n v="7"/>
    <n v="7"/>
    <m/>
  </r>
  <r>
    <n v="300919013"/>
    <n v="2"/>
    <n v="2010"/>
    <d v="2010-09-19T00:00:00"/>
    <s v="SUN"/>
    <s v="STL"/>
    <s v="OAK"/>
    <s v="OAKvSTL"/>
    <x v="0"/>
    <n v="14"/>
    <n v="16"/>
    <n v="2"/>
    <s v="Oakland-Alameda County Coliseum, Oakland, CA"/>
    <d v="2014-10-02T16:05:00"/>
    <s v="FOX"/>
    <n v="48396"/>
    <n v="0"/>
    <n v="1"/>
    <n v="0"/>
    <n v="1"/>
    <n v="16"/>
    <n v="25"/>
    <n v="2"/>
    <n v="7"/>
    <n v="10"/>
    <n v="17"/>
    <n v="0"/>
    <n v="0"/>
    <n v="0"/>
    <n v="1"/>
    <n v="210"/>
    <n v="404"/>
    <n v="135"/>
    <n v="231"/>
    <n v="14"/>
    <n v="19"/>
    <n v="25"/>
    <n v="36"/>
    <n v="75"/>
    <n v="173"/>
    <n v="21"/>
    <n v="40"/>
    <n v="8"/>
    <n v="12"/>
    <n v="92"/>
    <n v="182"/>
    <n v="90"/>
    <n v="1"/>
    <n v="2"/>
    <n v="3"/>
    <n v="0"/>
    <n v="0"/>
    <n v="1"/>
    <n v="2"/>
    <n v="1391"/>
    <n v="2209"/>
    <n v="0"/>
    <n v="7"/>
    <n v="0"/>
    <n v="7"/>
    <m/>
    <n v="0"/>
    <n v="3"/>
    <n v="10"/>
    <n v="3"/>
    <m/>
  </r>
  <r>
    <n v="300919016"/>
    <n v="2"/>
    <n v="2010"/>
    <d v="2010-09-19T00:00:00"/>
    <s v="SUN"/>
    <s v="MIA"/>
    <s v="MIN"/>
    <s v="MIAvMIN"/>
    <x v="0"/>
    <n v="14"/>
    <n v="10"/>
    <n v="4"/>
    <s v="Mall of America Field, Minneapolis, MN"/>
    <d v="2014-10-02T13:00:00"/>
    <s v="CBS"/>
    <n v="63846"/>
    <n v="1"/>
    <n v="0"/>
    <n v="0"/>
    <n v="1"/>
    <n v="12"/>
    <n v="22"/>
    <n v="5"/>
    <n v="5"/>
    <n v="11"/>
    <n v="14"/>
    <n v="0"/>
    <n v="1"/>
    <n v="0"/>
    <n v="4"/>
    <n v="226"/>
    <n v="364"/>
    <n v="106"/>
    <n v="208"/>
    <n v="9"/>
    <n v="22"/>
    <n v="15"/>
    <n v="36"/>
    <n v="120"/>
    <n v="156"/>
    <n v="29"/>
    <n v="33"/>
    <n v="2"/>
    <n v="7"/>
    <n v="15"/>
    <n v="59"/>
    <n v="44"/>
    <n v="2"/>
    <n v="4"/>
    <n v="6"/>
    <n v="2"/>
    <n v="1"/>
    <n v="0"/>
    <n v="3"/>
    <n v="1452"/>
    <n v="2148"/>
    <n v="7"/>
    <n v="0"/>
    <n v="7"/>
    <n v="0"/>
    <m/>
    <n v="0"/>
    <n v="0"/>
    <n v="7"/>
    <n v="3"/>
    <m/>
  </r>
  <r>
    <n v="300919020"/>
    <n v="2"/>
    <n v="2010"/>
    <d v="2010-09-19T00:00:00"/>
    <s v="SUN"/>
    <s v="NE"/>
    <s v="NYJ"/>
    <s v="NEvNYJ"/>
    <x v="0"/>
    <n v="14"/>
    <n v="28"/>
    <n v="14"/>
    <s v="MetLife Stadium, East Rutherford, NJ"/>
    <d v="2014-10-02T16:15:00"/>
    <s v="CBS"/>
    <n v="78535"/>
    <n v="1"/>
    <n v="0"/>
    <n v="0"/>
    <n v="1"/>
    <n v="20"/>
    <n v="23"/>
    <n v="5"/>
    <n v="6"/>
    <n v="11"/>
    <n v="13"/>
    <n v="1"/>
    <n v="1"/>
    <n v="1"/>
    <n v="1"/>
    <n v="291"/>
    <n v="336"/>
    <n v="239"/>
    <n v="200"/>
    <n v="20"/>
    <n v="21"/>
    <n v="36"/>
    <n v="30"/>
    <n v="52"/>
    <n v="136"/>
    <n v="20"/>
    <n v="32"/>
    <n v="6"/>
    <n v="6"/>
    <n v="79"/>
    <n v="137"/>
    <n v="58"/>
    <n v="3"/>
    <n v="0"/>
    <n v="3"/>
    <n v="1"/>
    <n v="0"/>
    <n v="2"/>
    <n v="0"/>
    <n v="1648"/>
    <n v="1952"/>
    <n v="0"/>
    <n v="14"/>
    <n v="0"/>
    <n v="0"/>
    <m/>
    <n v="0"/>
    <n v="10"/>
    <n v="11"/>
    <n v="7"/>
    <m/>
  </r>
  <r>
    <n v="300919024"/>
    <n v="2"/>
    <n v="2010"/>
    <d v="2010-09-19T00:00:00"/>
    <s v="SUN"/>
    <s v="JAX"/>
    <s v="SD"/>
    <s v="JAXvSD"/>
    <x v="0"/>
    <n v="13"/>
    <n v="38"/>
    <n v="25"/>
    <s v="Qualcomm Stadium, San Diego, CA"/>
    <d v="2014-10-02T16:15:00"/>
    <s v="CBS"/>
    <n v="62691"/>
    <n v="1"/>
    <n v="0"/>
    <n v="0"/>
    <n v="1"/>
    <n v="20"/>
    <n v="25"/>
    <n v="6"/>
    <n v="4"/>
    <n v="12"/>
    <n v="8"/>
    <n v="1"/>
    <n v="0"/>
    <n v="3"/>
    <n v="0"/>
    <n v="350"/>
    <n v="477"/>
    <n v="279"/>
    <n v="326"/>
    <n v="26"/>
    <n v="22"/>
    <n v="42"/>
    <n v="29"/>
    <n v="71"/>
    <n v="151"/>
    <n v="24"/>
    <n v="30"/>
    <n v="5"/>
    <n v="4"/>
    <n v="33"/>
    <n v="58"/>
    <n v="25"/>
    <n v="6"/>
    <n v="3"/>
    <n v="9"/>
    <n v="2"/>
    <n v="1"/>
    <n v="4"/>
    <n v="2"/>
    <n v="1824"/>
    <n v="1776"/>
    <n v="3"/>
    <n v="3"/>
    <n v="0"/>
    <n v="7"/>
    <m/>
    <n v="7"/>
    <n v="14"/>
    <n v="3"/>
    <n v="14"/>
    <m/>
  </r>
  <r>
    <n v="300919028"/>
    <n v="2"/>
    <n v="2010"/>
    <d v="2010-09-19T00:00:00"/>
    <s v="SUN"/>
    <s v="HOU"/>
    <s v="WSH"/>
    <s v="HOUvWSH"/>
    <x v="0"/>
    <n v="30"/>
    <n v="27"/>
    <n v="3"/>
    <s v="FedEx Field, Landover, MD"/>
    <d v="2014-10-02T16:15:00"/>
    <s v="CBS"/>
    <n v="88240"/>
    <n v="1"/>
    <n v="0"/>
    <n v="1"/>
    <n v="0"/>
    <n v="29"/>
    <n v="21"/>
    <n v="6"/>
    <n v="2"/>
    <n v="14"/>
    <n v="10"/>
    <n v="1"/>
    <n v="0"/>
    <n v="2"/>
    <n v="0"/>
    <n v="526"/>
    <n v="421"/>
    <n v="468"/>
    <n v="403"/>
    <n v="38"/>
    <n v="28"/>
    <n v="52"/>
    <n v="38"/>
    <n v="58"/>
    <n v="18"/>
    <n v="24"/>
    <n v="17"/>
    <n v="5"/>
    <n v="7"/>
    <n v="45"/>
    <n v="103"/>
    <n v="58"/>
    <n v="1"/>
    <n v="0"/>
    <n v="1"/>
    <n v="0"/>
    <n v="0"/>
    <n v="1"/>
    <n v="0"/>
    <n v="2389"/>
    <n v="1907"/>
    <n v="0"/>
    <n v="7"/>
    <n v="10"/>
    <n v="10"/>
    <n v="3"/>
    <n v="6"/>
    <n v="14"/>
    <n v="7"/>
    <n v="0"/>
    <n v="0"/>
  </r>
  <r>
    <n v="300919029"/>
    <n v="2"/>
    <n v="2010"/>
    <d v="2010-09-19T00:00:00"/>
    <s v="SUN"/>
    <s v="TB"/>
    <s v="CAR"/>
    <s v="CARvTB"/>
    <x v="0"/>
    <n v="20"/>
    <n v="7"/>
    <n v="13"/>
    <s v="Bank of America Stadium, Charlotte, NC"/>
    <d v="2014-10-02T13:00:00"/>
    <s v="FOX"/>
    <n v="72577"/>
    <n v="1"/>
    <n v="0"/>
    <n v="0"/>
    <n v="1"/>
    <n v="14"/>
    <n v="16"/>
    <n v="6"/>
    <n v="5"/>
    <n v="14"/>
    <n v="16"/>
    <n v="0"/>
    <n v="3"/>
    <n v="0"/>
    <n v="4"/>
    <n v="273"/>
    <n v="278"/>
    <n v="178"/>
    <n v="159"/>
    <n v="12"/>
    <n v="13"/>
    <n v="25"/>
    <n v="29"/>
    <n v="95"/>
    <n v="119"/>
    <n v="34"/>
    <n v="33"/>
    <n v="4"/>
    <n v="4"/>
    <n v="30"/>
    <n v="78"/>
    <n v="48"/>
    <n v="0"/>
    <n v="3"/>
    <n v="3"/>
    <n v="0"/>
    <n v="1"/>
    <n v="0"/>
    <n v="2"/>
    <n v="1849"/>
    <n v="1751"/>
    <n v="7"/>
    <n v="7"/>
    <n v="3"/>
    <n v="3"/>
    <m/>
    <n v="0"/>
    <n v="7"/>
    <n v="0"/>
    <n v="0"/>
    <m/>
  </r>
  <r>
    <n v="300920025"/>
    <n v="2"/>
    <n v="2010"/>
    <d v="2010-09-20T00:00:00"/>
    <s v="MON"/>
    <s v="NO"/>
    <s v="SF"/>
    <s v="NOvSF"/>
    <x v="0"/>
    <n v="25"/>
    <n v="22"/>
    <n v="3"/>
    <s v="Candlestick Park, San Francisco, CA"/>
    <d v="2014-10-02T20:30:00"/>
    <s v="ESPN"/>
    <n v="69732"/>
    <n v="1"/>
    <n v="0"/>
    <n v="0"/>
    <n v="1"/>
    <n v="17"/>
    <n v="24"/>
    <n v="6"/>
    <n v="5"/>
    <n v="14"/>
    <n v="9"/>
    <n v="0"/>
    <n v="0"/>
    <n v="0"/>
    <n v="0"/>
    <n v="287"/>
    <n v="417"/>
    <n v="237"/>
    <n v="275"/>
    <n v="28"/>
    <n v="23"/>
    <n v="38"/>
    <n v="32"/>
    <n v="50"/>
    <n v="142"/>
    <n v="24"/>
    <n v="26"/>
    <n v="5"/>
    <n v="5"/>
    <n v="54"/>
    <n v="94"/>
    <n v="40"/>
    <n v="0"/>
    <n v="4"/>
    <n v="4"/>
    <n v="0"/>
    <n v="2"/>
    <n v="0"/>
    <n v="2"/>
    <n v="1960"/>
    <n v="1640"/>
    <n v="9"/>
    <n v="0"/>
    <n v="7"/>
    <n v="9"/>
    <m/>
    <n v="0"/>
    <n v="7"/>
    <n v="7"/>
    <n v="8"/>
    <m/>
  </r>
  <r>
    <n v="300926007"/>
    <n v="3"/>
    <n v="2010"/>
    <d v="2010-09-26T00:00:00"/>
    <s v="SUN"/>
    <s v="IND"/>
    <s v="DEN"/>
    <s v="DENvIND"/>
    <x v="0"/>
    <n v="27"/>
    <n v="13"/>
    <n v="14"/>
    <s v="Sports Authority Field at Mile High, Denver, CO"/>
    <d v="2014-10-02T16:15:00"/>
    <s v="CBS"/>
    <n v="76401"/>
    <n v="1"/>
    <n v="1"/>
    <n v="1"/>
    <n v="1"/>
    <n v="18"/>
    <n v="23"/>
    <n v="6"/>
    <n v="5"/>
    <n v="14"/>
    <n v="15"/>
    <n v="0"/>
    <n v="1"/>
    <n v="0"/>
    <n v="4"/>
    <n v="365"/>
    <n v="519"/>
    <n v="325"/>
    <n v="472"/>
    <n v="27"/>
    <n v="37"/>
    <n v="43"/>
    <n v="57"/>
    <n v="40"/>
    <n v="47"/>
    <n v="22"/>
    <n v="18"/>
    <n v="4"/>
    <n v="6"/>
    <n v="27"/>
    <n v="87"/>
    <n v="60"/>
    <n v="0"/>
    <n v="2"/>
    <n v="2"/>
    <n v="0"/>
    <n v="1"/>
    <n v="0"/>
    <n v="1"/>
    <n v="1808"/>
    <n v="1792"/>
    <n v="6"/>
    <n v="7"/>
    <n v="7"/>
    <n v="7"/>
    <m/>
    <n v="0"/>
    <n v="3"/>
    <n v="10"/>
    <n v="0"/>
    <m/>
  </r>
  <r>
    <n v="300926012"/>
    <n v="3"/>
    <n v="2010"/>
    <d v="2010-09-26T00:00:00"/>
    <s v="SUN"/>
    <s v="SF"/>
    <s v="KC"/>
    <s v="KCvSF"/>
    <x v="0"/>
    <n v="10"/>
    <n v="31"/>
    <n v="21"/>
    <s v="Arrowhead Stadium, Kansas City, MO"/>
    <d v="2014-10-02T13:00:00"/>
    <s v="FOX"/>
    <n v="68188"/>
    <n v="0"/>
    <n v="2"/>
    <n v="2"/>
    <n v="0"/>
    <n v="11"/>
    <n v="21"/>
    <n v="4"/>
    <n v="7"/>
    <n v="17"/>
    <n v="14"/>
    <n v="2"/>
    <n v="1"/>
    <n v="3"/>
    <n v="2"/>
    <n v="251"/>
    <n v="457"/>
    <n v="208"/>
    <n v="250"/>
    <n v="23"/>
    <n v="16"/>
    <n v="42"/>
    <n v="27"/>
    <n v="43"/>
    <n v="207"/>
    <n v="15"/>
    <n v="39"/>
    <n v="6"/>
    <n v="7"/>
    <n v="55"/>
    <n v="95"/>
    <n v="40"/>
    <n v="1"/>
    <n v="1"/>
    <n v="2"/>
    <n v="0"/>
    <n v="0"/>
    <n v="1"/>
    <n v="1"/>
    <n v="1570"/>
    <n v="2030"/>
    <n v="0"/>
    <n v="3"/>
    <n v="0"/>
    <n v="7"/>
    <m/>
    <n v="0"/>
    <n v="10"/>
    <n v="14"/>
    <n v="7"/>
    <m/>
  </r>
  <r>
    <n v="300926014"/>
    <n v="3"/>
    <n v="2010"/>
    <d v="2010-09-26T00:00:00"/>
    <s v="SUN"/>
    <s v="WSH"/>
    <s v="STL"/>
    <s v="STLvWSH"/>
    <x v="0"/>
    <n v="16"/>
    <n v="30"/>
    <n v="14"/>
    <s v="Edward Jones Dome, St. Louis, MO"/>
    <d v="2014-10-02T16:05:00"/>
    <s v="FOX"/>
    <n v="52370"/>
    <n v="1"/>
    <n v="1"/>
    <n v="0"/>
    <n v="2"/>
    <n v="15"/>
    <n v="24"/>
    <n v="1"/>
    <n v="7"/>
    <n v="10"/>
    <n v="16"/>
    <n v="0"/>
    <n v="2"/>
    <n v="0"/>
    <n v="2"/>
    <n v="349"/>
    <n v="365"/>
    <n v="233"/>
    <n v="232"/>
    <n v="19"/>
    <n v="23"/>
    <n v="32"/>
    <n v="37"/>
    <n v="116"/>
    <n v="133"/>
    <n v="17"/>
    <n v="37"/>
    <n v="9"/>
    <n v="9"/>
    <n v="65"/>
    <n v="164"/>
    <n v="99"/>
    <n v="2"/>
    <n v="2"/>
    <n v="4"/>
    <n v="1"/>
    <n v="1"/>
    <n v="1"/>
    <n v="1"/>
    <n v="1510"/>
    <n v="2090"/>
    <n v="0"/>
    <n v="13"/>
    <n v="3"/>
    <n v="0"/>
    <m/>
    <n v="14"/>
    <n v="0"/>
    <n v="7"/>
    <n v="9"/>
    <m/>
  </r>
  <r>
    <n v="300926015"/>
    <n v="3"/>
    <n v="2010"/>
    <d v="2010-09-26T00:00:00"/>
    <s v="SUN"/>
    <s v="NYJ"/>
    <s v="MIA"/>
    <s v="MIAvNYJ"/>
    <x v="1"/>
    <n v="31"/>
    <n v="23"/>
    <n v="8"/>
    <s v="Sun Life Stadium, Miami, FL"/>
    <d v="2014-10-02T20:20:00"/>
    <s v="NBC"/>
    <n v="70481"/>
    <n v="1"/>
    <n v="1"/>
    <n v="2"/>
    <n v="0"/>
    <n v="20"/>
    <n v="24"/>
    <n v="6"/>
    <n v="7"/>
    <n v="11"/>
    <n v="15"/>
    <n v="0"/>
    <n v="0"/>
    <n v="0"/>
    <n v="1"/>
    <n v="402"/>
    <n v="436"/>
    <n v="256"/>
    <n v="352"/>
    <n v="15"/>
    <n v="26"/>
    <n v="28"/>
    <n v="45"/>
    <n v="146"/>
    <n v="84"/>
    <n v="29"/>
    <n v="23"/>
    <n v="9"/>
    <n v="6"/>
    <n v="81"/>
    <n v="133"/>
    <n v="52"/>
    <n v="0"/>
    <n v="1"/>
    <n v="1"/>
    <n v="0"/>
    <n v="0"/>
    <n v="0"/>
    <n v="1"/>
    <n v="1632"/>
    <n v="1968"/>
    <n v="7"/>
    <n v="7"/>
    <n v="7"/>
    <n v="10"/>
    <m/>
    <n v="0"/>
    <n v="10"/>
    <n v="10"/>
    <n v="3"/>
    <m/>
  </r>
  <r>
    <n v="300926016"/>
    <n v="3"/>
    <n v="2010"/>
    <d v="2010-09-26T00:00:00"/>
    <s v="SUN"/>
    <s v="DET"/>
    <s v="MIN"/>
    <s v="DETvMIN"/>
    <x v="0"/>
    <n v="10"/>
    <n v="24"/>
    <n v="14"/>
    <s v="Mall of America Field, Minneapolis, MN"/>
    <d v="2014-10-02T13:00:00"/>
    <s v="FOX"/>
    <n v="63377"/>
    <n v="0"/>
    <n v="2"/>
    <n v="0"/>
    <n v="2"/>
    <n v="17"/>
    <n v="21"/>
    <n v="3"/>
    <n v="3"/>
    <n v="12"/>
    <n v="11"/>
    <n v="1"/>
    <n v="0"/>
    <n v="1"/>
    <n v="0"/>
    <n v="295"/>
    <n v="368"/>
    <n v="232"/>
    <n v="185"/>
    <n v="29"/>
    <n v="23"/>
    <n v="43"/>
    <n v="34"/>
    <n v="63"/>
    <n v="183"/>
    <n v="19"/>
    <n v="30"/>
    <n v="8"/>
    <n v="12"/>
    <n v="67"/>
    <n v="167"/>
    <n v="100"/>
    <n v="3"/>
    <n v="3"/>
    <n v="6"/>
    <n v="1"/>
    <n v="1"/>
    <n v="2"/>
    <n v="2"/>
    <n v="1688"/>
    <n v="1912"/>
    <n v="7"/>
    <n v="3"/>
    <n v="0"/>
    <n v="0"/>
    <m/>
    <n v="7"/>
    <n v="7"/>
    <n v="10"/>
    <n v="0"/>
    <m/>
  </r>
  <r>
    <n v="300926017"/>
    <n v="3"/>
    <n v="2010"/>
    <d v="2010-09-26T00:00:00"/>
    <s v="SUN"/>
    <s v="BUF"/>
    <s v="NE"/>
    <s v="BUFvNE"/>
    <x v="0"/>
    <n v="30"/>
    <n v="38"/>
    <n v="8"/>
    <s v="Gillette Stadium, Foxboro, MA"/>
    <d v="2014-10-02T13:00:00"/>
    <s v="CBS"/>
    <n v="68756"/>
    <n v="0"/>
    <n v="2"/>
    <n v="1"/>
    <n v="1"/>
    <n v="19"/>
    <n v="25"/>
    <n v="5"/>
    <n v="7"/>
    <n v="10"/>
    <n v="12"/>
    <n v="0"/>
    <n v="0"/>
    <n v="0"/>
    <n v="0"/>
    <n v="374"/>
    <n v="445"/>
    <n v="240"/>
    <n v="245"/>
    <n v="20"/>
    <n v="21"/>
    <n v="28"/>
    <n v="27"/>
    <n v="134"/>
    <n v="200"/>
    <n v="24"/>
    <n v="38"/>
    <n v="6"/>
    <n v="4"/>
    <n v="45"/>
    <n v="80"/>
    <n v="35"/>
    <n v="2"/>
    <n v="1"/>
    <n v="3"/>
    <n v="0"/>
    <n v="1"/>
    <n v="2"/>
    <n v="0"/>
    <n v="1668"/>
    <n v="1932"/>
    <n v="3"/>
    <n v="13"/>
    <n v="7"/>
    <n v="7"/>
    <m/>
    <n v="7"/>
    <n v="10"/>
    <n v="14"/>
    <n v="7"/>
    <m/>
  </r>
  <r>
    <n v="300926018"/>
    <n v="3"/>
    <n v="2010"/>
    <d v="2010-09-26T00:00:00"/>
    <s v="SUN"/>
    <s v="ATL"/>
    <s v="NO"/>
    <s v="ATLvNO"/>
    <x v="1"/>
    <n v="27"/>
    <n v="24"/>
    <n v="3"/>
    <s v="Mercedes-Benz Superdome, New Orleans, LA"/>
    <d v="2014-10-02T13:00:00"/>
    <s v="FOX"/>
    <n v="70051"/>
    <n v="1"/>
    <n v="1"/>
    <n v="2"/>
    <n v="0"/>
    <n v="25"/>
    <n v="20"/>
    <n v="9"/>
    <n v="6"/>
    <n v="18"/>
    <n v="11"/>
    <n v="2"/>
    <n v="1"/>
    <n v="3"/>
    <n v="2"/>
    <n v="417"/>
    <n v="398"/>
    <n v="215"/>
    <n v="355"/>
    <n v="19"/>
    <n v="30"/>
    <n v="30"/>
    <n v="38"/>
    <n v="202"/>
    <n v="43"/>
    <n v="50"/>
    <n v="16"/>
    <n v="6"/>
    <n v="4"/>
    <n v="40"/>
    <n v="78"/>
    <n v="38"/>
    <n v="1"/>
    <n v="3"/>
    <n v="4"/>
    <n v="1"/>
    <n v="1"/>
    <n v="0"/>
    <n v="2"/>
    <n v="2750"/>
    <n v="1635"/>
    <n v="7"/>
    <n v="7"/>
    <n v="3"/>
    <n v="7"/>
    <n v="3"/>
    <n v="14"/>
    <n v="0"/>
    <n v="7"/>
    <n v="3"/>
    <n v="0"/>
  </r>
  <r>
    <n v="300926019"/>
    <n v="3"/>
    <n v="2010"/>
    <d v="2010-09-26T00:00:00"/>
    <s v="SUN"/>
    <s v="TEN"/>
    <s v="NYG"/>
    <s v="NYGvTEN"/>
    <x v="0"/>
    <n v="29"/>
    <n v="10"/>
    <n v="19"/>
    <s v="MetLife Stadium, East Rutherford, NJ"/>
    <d v="2014-10-02T13:00:00"/>
    <s v="CBS"/>
    <n v="78386"/>
    <n v="1"/>
    <n v="1"/>
    <n v="1"/>
    <n v="1"/>
    <n v="17"/>
    <n v="25"/>
    <n v="6"/>
    <n v="6"/>
    <n v="13"/>
    <n v="12"/>
    <n v="0"/>
    <n v="0"/>
    <n v="0"/>
    <n v="2"/>
    <n v="271"/>
    <n v="471"/>
    <n v="110"/>
    <n v="364"/>
    <n v="10"/>
    <n v="34"/>
    <n v="16"/>
    <n v="48"/>
    <n v="161"/>
    <n v="107"/>
    <n v="41"/>
    <n v="20"/>
    <n v="8"/>
    <n v="11"/>
    <n v="80"/>
    <n v="166"/>
    <n v="86"/>
    <n v="0"/>
    <n v="3"/>
    <n v="3"/>
    <n v="0"/>
    <n v="1"/>
    <n v="0"/>
    <n v="2"/>
    <n v="1702"/>
    <n v="1898"/>
    <n v="3"/>
    <n v="7"/>
    <n v="9"/>
    <n v="10"/>
    <m/>
    <n v="0"/>
    <n v="10"/>
    <n v="0"/>
    <n v="0"/>
    <m/>
  </r>
  <r>
    <n v="300926022"/>
    <n v="3"/>
    <n v="2010"/>
    <d v="2010-09-26T00:00:00"/>
    <s v="SUN"/>
    <s v="OAK"/>
    <s v="ARI"/>
    <s v="ARIvOAK"/>
    <x v="0"/>
    <n v="23"/>
    <n v="24"/>
    <n v="1"/>
    <s v="U of Phoenix Stadium, Glendale, AZ"/>
    <d v="2014-10-02T16:15:00"/>
    <s v="CBS"/>
    <n v="62439"/>
    <n v="1"/>
    <n v="1"/>
    <n v="1"/>
    <n v="1"/>
    <n v="20"/>
    <n v="18"/>
    <n v="4"/>
    <n v="5"/>
    <n v="15"/>
    <n v="13"/>
    <n v="1"/>
    <n v="1"/>
    <n v="1"/>
    <n v="1"/>
    <n v="364"/>
    <n v="227"/>
    <n v="231"/>
    <n v="108"/>
    <n v="17"/>
    <n v="12"/>
    <n v="34"/>
    <n v="26"/>
    <n v="133"/>
    <n v="119"/>
    <n v="33"/>
    <n v="26"/>
    <n v="11"/>
    <n v="7"/>
    <n v="123"/>
    <n v="227"/>
    <n v="104"/>
    <n v="1"/>
    <n v="3"/>
    <n v="4"/>
    <n v="0"/>
    <n v="2"/>
    <n v="1"/>
    <n v="1"/>
    <n v="1978"/>
    <n v="1622"/>
    <n v="13"/>
    <n v="7"/>
    <n v="0"/>
    <n v="3"/>
    <m/>
    <n v="10"/>
    <n v="7"/>
    <n v="7"/>
    <n v="0"/>
    <m/>
  </r>
  <r>
    <n v="300926026"/>
    <n v="3"/>
    <n v="2010"/>
    <d v="2010-09-26T00:00:00"/>
    <s v="SUN"/>
    <s v="SD"/>
    <s v="SEA"/>
    <s v="SDvSEA"/>
    <x v="0"/>
    <n v="20"/>
    <n v="27"/>
    <n v="7"/>
    <s v="CenturyLink Field, Seattle, WA"/>
    <d v="2014-10-02T16:15:00"/>
    <s v="CBS"/>
    <n v="67106"/>
    <n v="1"/>
    <n v="1"/>
    <n v="1"/>
    <n v="1"/>
    <n v="27"/>
    <n v="13"/>
    <n v="6"/>
    <n v="6"/>
    <n v="14"/>
    <n v="13"/>
    <n v="0"/>
    <n v="0"/>
    <n v="2"/>
    <n v="0"/>
    <n v="518"/>
    <n v="271"/>
    <n v="429"/>
    <n v="203"/>
    <n v="29"/>
    <n v="19"/>
    <n v="53"/>
    <n v="32"/>
    <n v="89"/>
    <n v="68"/>
    <n v="21"/>
    <n v="21"/>
    <n v="11"/>
    <n v="5"/>
    <n v="83"/>
    <n v="115"/>
    <n v="32"/>
    <n v="5"/>
    <n v="2"/>
    <n v="7"/>
    <n v="3"/>
    <n v="1"/>
    <n v="2"/>
    <n v="1"/>
    <n v="2164"/>
    <n v="1436"/>
    <n v="0"/>
    <n v="0"/>
    <n v="12"/>
    <n v="8"/>
    <m/>
    <n v="0"/>
    <n v="10"/>
    <n v="7"/>
    <n v="10"/>
    <m/>
  </r>
  <r>
    <n v="300926027"/>
    <n v="3"/>
    <n v="2010"/>
    <d v="2010-09-26T00:00:00"/>
    <s v="SUN"/>
    <s v="PIT"/>
    <s v="TB"/>
    <s v="PITvTB"/>
    <x v="0"/>
    <n v="38"/>
    <n v="13"/>
    <n v="25"/>
    <s v="Raymond James Stadium, Tampa, FL"/>
    <d v="2014-10-02T13:00:00"/>
    <s v="CBS"/>
    <n v="61036"/>
    <n v="2"/>
    <n v="0"/>
    <n v="2"/>
    <n v="0"/>
    <n v="17"/>
    <n v="18"/>
    <n v="4"/>
    <n v="6"/>
    <n v="9"/>
    <n v="14"/>
    <n v="0"/>
    <n v="1"/>
    <n v="1"/>
    <n v="1"/>
    <n v="387"/>
    <n v="303"/>
    <n v="186"/>
    <n v="228"/>
    <n v="12"/>
    <n v="26"/>
    <n v="17"/>
    <n v="37"/>
    <n v="201"/>
    <n v="75"/>
    <n v="32"/>
    <n v="21"/>
    <n v="2"/>
    <n v="4"/>
    <n v="20"/>
    <n v="65"/>
    <n v="45"/>
    <n v="2"/>
    <n v="2"/>
    <n v="4"/>
    <n v="0"/>
    <n v="1"/>
    <n v="2"/>
    <n v="1"/>
    <n v="1614"/>
    <n v="1986"/>
    <n v="7"/>
    <n v="21"/>
    <n v="3"/>
    <n v="7"/>
    <m/>
    <n v="3"/>
    <n v="3"/>
    <n v="0"/>
    <n v="7"/>
    <m/>
  </r>
  <r>
    <n v="300926029"/>
    <n v="3"/>
    <n v="2010"/>
    <d v="2010-09-26T00:00:00"/>
    <s v="SUN"/>
    <s v="CIN"/>
    <s v="CAR"/>
    <s v="CARvCIN"/>
    <x v="0"/>
    <n v="20"/>
    <n v="7"/>
    <n v="13"/>
    <s v="Bank of America Stadium, Charlotte, NC"/>
    <d v="2014-10-02T13:00:00"/>
    <s v="CBS"/>
    <n v="72887"/>
    <n v="1"/>
    <n v="1"/>
    <n v="0"/>
    <n v="2"/>
    <n v="21"/>
    <n v="17"/>
    <n v="5"/>
    <n v="2"/>
    <n v="17"/>
    <n v="11"/>
    <n v="2"/>
    <n v="0"/>
    <n v="2"/>
    <n v="2"/>
    <n v="305"/>
    <n v="267"/>
    <n v="185"/>
    <n v="180"/>
    <n v="19"/>
    <n v="16"/>
    <n v="37"/>
    <n v="33"/>
    <n v="120"/>
    <n v="87"/>
    <n v="37"/>
    <n v="24"/>
    <n v="8"/>
    <n v="6"/>
    <n v="74"/>
    <n v="119"/>
    <n v="45"/>
    <n v="2"/>
    <n v="4"/>
    <n v="6"/>
    <n v="0"/>
    <n v="3"/>
    <n v="2"/>
    <n v="1"/>
    <n v="2182"/>
    <n v="1418"/>
    <n v="7"/>
    <n v="3"/>
    <n v="0"/>
    <n v="10"/>
    <m/>
    <n v="0"/>
    <n v="0"/>
    <n v="7"/>
    <n v="0"/>
    <m/>
  </r>
  <r>
    <n v="300926030"/>
    <n v="3"/>
    <n v="2010"/>
    <d v="2010-09-26T00:00:00"/>
    <s v="SUN"/>
    <s v="PHI"/>
    <s v="JAX"/>
    <s v="JAXvPHI"/>
    <x v="0"/>
    <n v="28"/>
    <n v="3"/>
    <n v="25"/>
    <s v="EverBank Field, Jacksonville, FL"/>
    <d v="2014-10-02T16:05:00"/>
    <s v="FOX"/>
    <n v="63256"/>
    <n v="1"/>
    <n v="1"/>
    <n v="1"/>
    <n v="1"/>
    <n v="15"/>
    <n v="16"/>
    <n v="5"/>
    <n v="5"/>
    <n v="13"/>
    <n v="17"/>
    <n v="0"/>
    <n v="1"/>
    <n v="1"/>
    <n v="2"/>
    <n v="373"/>
    <n v="191"/>
    <n v="267"/>
    <n v="52"/>
    <n v="17"/>
    <n v="13"/>
    <n v="31"/>
    <n v="30"/>
    <n v="106"/>
    <n v="139"/>
    <n v="21"/>
    <n v="32"/>
    <n v="7"/>
    <n v="4"/>
    <n v="84"/>
    <n v="151"/>
    <n v="67"/>
    <n v="0"/>
    <n v="1"/>
    <n v="1"/>
    <n v="0"/>
    <n v="0"/>
    <n v="0"/>
    <n v="1"/>
    <n v="1627"/>
    <n v="1973"/>
    <n v="7"/>
    <n v="7"/>
    <n v="14"/>
    <n v="0"/>
    <m/>
    <n v="0"/>
    <n v="3"/>
    <n v="0"/>
    <n v="0"/>
    <m/>
  </r>
  <r>
    <n v="300926033"/>
    <n v="3"/>
    <n v="2010"/>
    <d v="2010-09-26T00:00:00"/>
    <s v="SUN"/>
    <s v="CLE"/>
    <s v="BAL"/>
    <s v="BALvCLE"/>
    <x v="0"/>
    <n v="17"/>
    <n v="24"/>
    <n v="7"/>
    <s v="M&amp;T Bank Stadium, Baltimore, MD"/>
    <d v="2014-10-02T13:00:00"/>
    <s v="CBS"/>
    <n v="71119"/>
    <n v="0"/>
    <n v="2"/>
    <n v="1"/>
    <n v="1"/>
    <n v="18"/>
    <n v="19"/>
    <n v="4"/>
    <n v="6"/>
    <n v="11"/>
    <n v="12"/>
    <n v="0"/>
    <n v="0"/>
    <n v="0"/>
    <n v="0"/>
    <n v="304"/>
    <n v="365"/>
    <n v="131"/>
    <n v="256"/>
    <n v="18"/>
    <n v="23"/>
    <n v="24"/>
    <n v="32"/>
    <n v="173"/>
    <n v="109"/>
    <n v="29"/>
    <n v="27"/>
    <n v="8"/>
    <n v="8"/>
    <n v="60"/>
    <n v="120"/>
    <n v="60"/>
    <n v="0"/>
    <n v="0"/>
    <n v="0"/>
    <n v="0"/>
    <n v="0"/>
    <n v="0"/>
    <n v="0"/>
    <n v="1792"/>
    <n v="1808"/>
    <n v="3"/>
    <n v="7"/>
    <n v="0"/>
    <n v="7"/>
    <m/>
    <n v="7"/>
    <n v="7"/>
    <n v="0"/>
    <n v="10"/>
    <m/>
  </r>
  <r>
    <n v="300926034"/>
    <n v="3"/>
    <n v="2010"/>
    <d v="2010-09-26T00:00:00"/>
    <s v="SUN"/>
    <s v="DAL"/>
    <s v="HOU"/>
    <s v="DALvHOU"/>
    <x v="0"/>
    <n v="27"/>
    <n v="13"/>
    <n v="14"/>
    <s v="Reliant Stadium, Houston, TX"/>
    <d v="2014-10-02T13:00:00"/>
    <s v="FOX"/>
    <n v="71456"/>
    <n v="0"/>
    <n v="2"/>
    <n v="2"/>
    <n v="0"/>
    <n v="21"/>
    <n v="24"/>
    <n v="4"/>
    <n v="4"/>
    <n v="11"/>
    <n v="9"/>
    <n v="2"/>
    <n v="0"/>
    <n v="3"/>
    <n v="0"/>
    <n v="385"/>
    <n v="340"/>
    <n v="284"/>
    <n v="216"/>
    <n v="23"/>
    <n v="23"/>
    <n v="30"/>
    <n v="32"/>
    <n v="101"/>
    <n v="124"/>
    <n v="27"/>
    <n v="22"/>
    <n v="8"/>
    <n v="5"/>
    <n v="49"/>
    <n v="81"/>
    <n v="32"/>
    <n v="0"/>
    <n v="3"/>
    <n v="3"/>
    <n v="0"/>
    <n v="1"/>
    <n v="0"/>
    <n v="2"/>
    <n v="1940"/>
    <n v="1660"/>
    <n v="0"/>
    <n v="10"/>
    <n v="7"/>
    <n v="10"/>
    <m/>
    <n v="0"/>
    <n v="3"/>
    <n v="0"/>
    <n v="10"/>
    <m/>
  </r>
  <r>
    <n v="300927003"/>
    <n v="3"/>
    <n v="2010"/>
    <d v="2010-09-27T00:00:00"/>
    <s v="MON"/>
    <s v="GB"/>
    <s v="CHI"/>
    <s v="CHIvGB"/>
    <x v="1"/>
    <n v="17"/>
    <n v="20"/>
    <n v="3"/>
    <s v="Soldier Field, Chicago, IL"/>
    <d v="2014-10-02T20:30:00"/>
    <s v="ESPN"/>
    <n v="62179"/>
    <n v="2"/>
    <n v="0"/>
    <n v="2"/>
    <n v="0"/>
    <n v="21"/>
    <n v="18"/>
    <n v="4"/>
    <n v="3"/>
    <n v="10"/>
    <n v="9"/>
    <n v="0"/>
    <n v="0"/>
    <n v="0"/>
    <n v="1"/>
    <n v="379"/>
    <n v="276"/>
    <n v="316"/>
    <n v="199"/>
    <n v="34"/>
    <n v="16"/>
    <n v="45"/>
    <n v="27"/>
    <n v="63"/>
    <n v="77"/>
    <n v="15"/>
    <n v="18"/>
    <n v="18"/>
    <n v="5"/>
    <n v="152"/>
    <n v="190"/>
    <n v="38"/>
    <n v="2"/>
    <n v="1"/>
    <n v="3"/>
    <n v="1"/>
    <n v="0"/>
    <n v="1"/>
    <n v="1"/>
    <n v="2149"/>
    <n v="1451"/>
    <n v="7"/>
    <n v="3"/>
    <n v="0"/>
    <n v="7"/>
    <m/>
    <n v="0"/>
    <n v="7"/>
    <n v="0"/>
    <n v="13"/>
    <m/>
  </r>
  <r>
    <n v="301003001"/>
    <n v="4"/>
    <n v="2010"/>
    <d v="2010-10-03T00:00:00"/>
    <s v="SUN"/>
    <s v="SF"/>
    <s v="ATL"/>
    <s v="ATLvSF"/>
    <x v="0"/>
    <n v="14"/>
    <n v="16"/>
    <n v="2"/>
    <s v="Georgia Dome, Atlanta, GA"/>
    <d v="2014-10-02T13:00:00"/>
    <s v="FOX"/>
    <n v="66874"/>
    <n v="0"/>
    <n v="3"/>
    <n v="2"/>
    <n v="1"/>
    <n v="17"/>
    <n v="23"/>
    <n v="6"/>
    <n v="5"/>
    <n v="12"/>
    <n v="14"/>
    <n v="1"/>
    <n v="1"/>
    <n v="1"/>
    <n v="1"/>
    <n v="262"/>
    <n v="357"/>
    <n v="181"/>
    <n v="259"/>
    <n v="21"/>
    <n v="26"/>
    <n v="32"/>
    <n v="43"/>
    <n v="81"/>
    <n v="98"/>
    <n v="23"/>
    <n v="29"/>
    <n v="6"/>
    <n v="4"/>
    <n v="41"/>
    <n v="101"/>
    <n v="60"/>
    <n v="3"/>
    <n v="2"/>
    <n v="5"/>
    <n v="1"/>
    <n v="0"/>
    <n v="2"/>
    <n v="2"/>
    <n v="1841"/>
    <n v="1759"/>
    <n v="14"/>
    <n v="0"/>
    <n v="0"/>
    <n v="0"/>
    <m/>
    <n v="0"/>
    <n v="10"/>
    <n v="3"/>
    <n v="3"/>
    <m/>
  </r>
  <r>
    <n v="301003002"/>
    <n v="4"/>
    <n v="2010"/>
    <d v="2010-10-03T00:00:00"/>
    <s v="SUN"/>
    <s v="NYJ"/>
    <s v="BUF"/>
    <s v="BUFvNYJ"/>
    <x v="0"/>
    <n v="38"/>
    <n v="14"/>
    <n v="24"/>
    <s v="Ralph Wilson Stadium, Buffalo, NY"/>
    <d v="2014-10-02T13:00:00"/>
    <s v="CBS"/>
    <n v="69262"/>
    <n v="2"/>
    <n v="1"/>
    <n v="0"/>
    <n v="3"/>
    <n v="25"/>
    <n v="12"/>
    <n v="7"/>
    <n v="0"/>
    <n v="15"/>
    <n v="10"/>
    <n v="0"/>
    <n v="1"/>
    <n v="0"/>
    <n v="1"/>
    <n v="444"/>
    <n v="223"/>
    <n v="171"/>
    <n v="109"/>
    <n v="16"/>
    <n v="12"/>
    <n v="26"/>
    <n v="27"/>
    <n v="273"/>
    <n v="114"/>
    <n v="49"/>
    <n v="16"/>
    <n v="4"/>
    <n v="3"/>
    <n v="30"/>
    <n v="62"/>
    <n v="32"/>
    <n v="0"/>
    <n v="2"/>
    <n v="2"/>
    <n v="0"/>
    <n v="2"/>
    <n v="0"/>
    <n v="0"/>
    <n v="2429"/>
    <n v="1171"/>
    <n v="7"/>
    <n v="10"/>
    <n v="21"/>
    <n v="0"/>
    <m/>
    <n v="0"/>
    <n v="7"/>
    <n v="0"/>
    <n v="7"/>
    <m/>
  </r>
  <r>
    <n v="301003005"/>
    <n v="4"/>
    <n v="2010"/>
    <d v="2010-10-03T00:00:00"/>
    <s v="SUN"/>
    <s v="CIN"/>
    <s v="CLE"/>
    <s v="CINvCLE"/>
    <x v="1"/>
    <n v="20"/>
    <n v="23"/>
    <n v="3"/>
    <s v="Cleveland Browns Stadium, Cleveland, OH"/>
    <d v="2014-10-02T13:00:00"/>
    <s v="CBS"/>
    <n v="66731"/>
    <n v="2"/>
    <n v="1"/>
    <n v="0"/>
    <n v="3"/>
    <n v="21"/>
    <n v="21"/>
    <n v="5"/>
    <n v="6"/>
    <n v="11"/>
    <n v="14"/>
    <n v="0"/>
    <n v="0"/>
    <n v="0"/>
    <n v="0"/>
    <n v="413"/>
    <n v="295"/>
    <n v="346"/>
    <n v="179"/>
    <n v="25"/>
    <n v="18"/>
    <n v="36"/>
    <n v="30"/>
    <n v="67"/>
    <n v="116"/>
    <n v="18"/>
    <n v="35"/>
    <n v="8"/>
    <n v="7"/>
    <n v="79"/>
    <n v="123"/>
    <n v="44"/>
    <n v="2"/>
    <n v="1"/>
    <n v="3"/>
    <n v="2"/>
    <n v="0"/>
    <n v="0"/>
    <n v="1"/>
    <n v="1754"/>
    <n v="1846"/>
    <n v="0"/>
    <n v="10"/>
    <n v="3"/>
    <n v="7"/>
    <m/>
    <n v="3"/>
    <n v="10"/>
    <n v="10"/>
    <n v="0"/>
    <m/>
  </r>
  <r>
    <n v="301003009"/>
    <n v="4"/>
    <n v="2010"/>
    <d v="2010-10-03T00:00:00"/>
    <s v="SUN"/>
    <s v="DET"/>
    <s v="GB"/>
    <s v="DETvGB"/>
    <x v="0"/>
    <n v="26"/>
    <n v="28"/>
    <n v="2"/>
    <s v="Lambeau Field, Green Bay, WI"/>
    <d v="2014-10-02T13:00:00"/>
    <s v="FOX"/>
    <n v="70729"/>
    <n v="0"/>
    <n v="3"/>
    <n v="2"/>
    <n v="1"/>
    <n v="24"/>
    <n v="16"/>
    <n v="10"/>
    <n v="3"/>
    <n v="17"/>
    <n v="7"/>
    <n v="0"/>
    <n v="0"/>
    <n v="0"/>
    <n v="0"/>
    <n v="431"/>
    <n v="261"/>
    <n v="308"/>
    <n v="169"/>
    <n v="34"/>
    <n v="12"/>
    <n v="54"/>
    <n v="17"/>
    <n v="123"/>
    <n v="92"/>
    <n v="21"/>
    <n v="21"/>
    <n v="13"/>
    <n v="3"/>
    <n v="102"/>
    <n v="133"/>
    <n v="31"/>
    <n v="3"/>
    <n v="4"/>
    <n v="7"/>
    <n v="1"/>
    <n v="2"/>
    <n v="2"/>
    <n v="2"/>
    <n v="2257"/>
    <n v="1343"/>
    <n v="0"/>
    <n v="14"/>
    <n v="6"/>
    <n v="6"/>
    <m/>
    <n v="7"/>
    <n v="14"/>
    <n v="7"/>
    <n v="0"/>
    <m/>
  </r>
  <r>
    <n v="301003010"/>
    <n v="4"/>
    <n v="2010"/>
    <d v="2010-10-03T00:00:00"/>
    <s v="SUN"/>
    <s v="DEN"/>
    <s v="TEN"/>
    <s v="DENvTEN"/>
    <x v="0"/>
    <n v="26"/>
    <n v="20"/>
    <n v="6"/>
    <s v="LP Field, Nashville, TN"/>
    <d v="2014-10-02T13:00:00"/>
    <s v="CBS"/>
    <n v="69143"/>
    <n v="1"/>
    <n v="2"/>
    <n v="2"/>
    <n v="1"/>
    <n v="22"/>
    <n v="13"/>
    <n v="3"/>
    <n v="3"/>
    <n v="15"/>
    <n v="12"/>
    <n v="1"/>
    <n v="0"/>
    <n v="2"/>
    <n v="0"/>
    <n v="327"/>
    <n v="288"/>
    <n v="308"/>
    <n v="167"/>
    <n v="35"/>
    <n v="17"/>
    <n v="50"/>
    <n v="28"/>
    <n v="19"/>
    <n v="121"/>
    <n v="20"/>
    <n v="22"/>
    <n v="6"/>
    <n v="10"/>
    <n v="74"/>
    <n v="185"/>
    <n v="111"/>
    <n v="1"/>
    <n v="2"/>
    <n v="3"/>
    <n v="0"/>
    <n v="2"/>
    <n v="1"/>
    <n v="0"/>
    <n v="2118"/>
    <n v="1482"/>
    <n v="0"/>
    <n v="10"/>
    <n v="6"/>
    <n v="10"/>
    <m/>
    <n v="0"/>
    <n v="10"/>
    <n v="10"/>
    <n v="0"/>
    <m/>
  </r>
  <r>
    <n v="301003013"/>
    <n v="4"/>
    <n v="2010"/>
    <d v="2010-10-03T00:00:00"/>
    <s v="SUN"/>
    <s v="HOU"/>
    <s v="OAK"/>
    <s v="HOUvOAK"/>
    <x v="0"/>
    <n v="31"/>
    <n v="24"/>
    <n v="7"/>
    <s v="Oakland-Alameda County Coliseum, Oakland, CA"/>
    <d v="2014-10-02T16:05:00"/>
    <s v="CBS"/>
    <n v="32218"/>
    <n v="2"/>
    <n v="1"/>
    <n v="1"/>
    <n v="2"/>
    <n v="21"/>
    <n v="24"/>
    <n v="6"/>
    <n v="5"/>
    <n v="13"/>
    <n v="12"/>
    <n v="0"/>
    <n v="0"/>
    <n v="0"/>
    <n v="1"/>
    <n v="441"/>
    <n v="363"/>
    <n v="192"/>
    <n v="245"/>
    <n v="16"/>
    <n v="24"/>
    <n v="29"/>
    <n v="39"/>
    <n v="249"/>
    <n v="118"/>
    <n v="36"/>
    <n v="25"/>
    <n v="5"/>
    <n v="2"/>
    <n v="26"/>
    <n v="49"/>
    <n v="23"/>
    <n v="0"/>
    <n v="3"/>
    <n v="3"/>
    <n v="0"/>
    <n v="1"/>
    <n v="0"/>
    <n v="2"/>
    <n v="1769"/>
    <n v="1831"/>
    <n v="14"/>
    <n v="0"/>
    <n v="10"/>
    <n v="7"/>
    <m/>
    <n v="7"/>
    <n v="7"/>
    <n v="0"/>
    <n v="10"/>
    <m/>
  </r>
  <r>
    <n v="301003014"/>
    <n v="4"/>
    <n v="2010"/>
    <d v="2010-10-03T00:00:00"/>
    <s v="SUN"/>
    <s v="SEA"/>
    <s v="STL"/>
    <s v="SEAvSTL"/>
    <x v="0"/>
    <n v="3"/>
    <n v="20"/>
    <n v="17"/>
    <s v="Edward Jones Dome, St. Louis, MO"/>
    <d v="2014-10-02T13:00:00"/>
    <s v="FOX"/>
    <n v="52326"/>
    <n v="2"/>
    <n v="1"/>
    <n v="1"/>
    <n v="2"/>
    <n v="15"/>
    <n v="19"/>
    <n v="4"/>
    <n v="7"/>
    <n v="15"/>
    <n v="16"/>
    <n v="0"/>
    <n v="0"/>
    <n v="2"/>
    <n v="1"/>
    <n v="257"/>
    <n v="349"/>
    <n v="193"/>
    <n v="261"/>
    <n v="21"/>
    <n v="23"/>
    <n v="37"/>
    <n v="41"/>
    <n v="64"/>
    <n v="88"/>
    <n v="24"/>
    <n v="28"/>
    <n v="6"/>
    <n v="5"/>
    <n v="49"/>
    <n v="90"/>
    <n v="41"/>
    <n v="2"/>
    <n v="1"/>
    <n v="3"/>
    <n v="1"/>
    <n v="0"/>
    <n v="1"/>
    <n v="1"/>
    <n v="1630"/>
    <n v="1970"/>
    <n v="0"/>
    <n v="3"/>
    <n v="0"/>
    <n v="0"/>
    <m/>
    <n v="7"/>
    <n v="3"/>
    <n v="7"/>
    <n v="3"/>
    <m/>
  </r>
  <r>
    <n v="301003018"/>
    <n v="4"/>
    <n v="2010"/>
    <d v="2010-10-03T00:00:00"/>
    <s v="SUN"/>
    <s v="CAR"/>
    <s v="NO"/>
    <s v="CARvNO"/>
    <x v="0"/>
    <n v="14"/>
    <n v="16"/>
    <n v="2"/>
    <s v="Mercedes-Benz Superdome, New Orleans, LA"/>
    <d v="2014-10-02T13:00:00"/>
    <s v="FOX"/>
    <n v="70016"/>
    <n v="0"/>
    <n v="3"/>
    <n v="2"/>
    <n v="1"/>
    <n v="10"/>
    <n v="27"/>
    <n v="4"/>
    <n v="8"/>
    <n v="12"/>
    <n v="14"/>
    <n v="1"/>
    <n v="0"/>
    <n v="2"/>
    <n v="0"/>
    <n v="251"/>
    <n v="383"/>
    <n v="133"/>
    <n v="262"/>
    <n v="11"/>
    <n v="33"/>
    <n v="21"/>
    <n v="48"/>
    <n v="118"/>
    <n v="121"/>
    <n v="23"/>
    <n v="29"/>
    <n v="4"/>
    <n v="4"/>
    <n v="66"/>
    <n v="102"/>
    <n v="36"/>
    <n v="1"/>
    <n v="2"/>
    <n v="3"/>
    <n v="1"/>
    <n v="2"/>
    <n v="0"/>
    <n v="0"/>
    <n v="1298"/>
    <n v="2302"/>
    <n v="0"/>
    <n v="7"/>
    <n v="7"/>
    <n v="0"/>
    <m/>
    <n v="0"/>
    <n v="10"/>
    <n v="3"/>
    <n v="3"/>
    <m/>
  </r>
  <r>
    <n v="301003019"/>
    <n v="4"/>
    <n v="2010"/>
    <d v="2010-10-03T00:00:00"/>
    <s v="SUN"/>
    <s v="CHI"/>
    <s v="NYG"/>
    <s v="CHIvNYG"/>
    <x v="0"/>
    <n v="3"/>
    <n v="17"/>
    <n v="14"/>
    <s v="MetLife Stadium, East Rutherford, NJ"/>
    <d v="2014-10-02T20:20:00"/>
    <s v="NBC"/>
    <n v="77716"/>
    <n v="3"/>
    <n v="0"/>
    <n v="1"/>
    <n v="2"/>
    <n v="6"/>
    <n v="18"/>
    <n v="0"/>
    <n v="3"/>
    <n v="13"/>
    <n v="12"/>
    <n v="0"/>
    <n v="0"/>
    <n v="1"/>
    <n v="0"/>
    <n v="110"/>
    <n v="372"/>
    <n v="51"/>
    <n v="183"/>
    <n v="15"/>
    <n v="18"/>
    <n v="26"/>
    <n v="30"/>
    <n v="59"/>
    <n v="189"/>
    <n v="16"/>
    <n v="32"/>
    <n v="8"/>
    <n v="6"/>
    <n v="40"/>
    <n v="84"/>
    <n v="44"/>
    <n v="3"/>
    <n v="3"/>
    <n v="6"/>
    <n v="1"/>
    <n v="3"/>
    <n v="2"/>
    <n v="0"/>
    <n v="1595"/>
    <n v="2005"/>
    <n v="0"/>
    <n v="0"/>
    <n v="0"/>
    <n v="3"/>
    <m/>
    <n v="3"/>
    <n v="0"/>
    <n v="7"/>
    <n v="7"/>
    <m/>
  </r>
  <r>
    <n v="301003021"/>
    <n v="4"/>
    <n v="2010"/>
    <d v="2010-10-03T00:00:00"/>
    <s v="SUN"/>
    <s v="WSH"/>
    <s v="PHI"/>
    <s v="PHIvWSH"/>
    <x v="0"/>
    <n v="17"/>
    <n v="12"/>
    <n v="5"/>
    <s v="Lincoln Financial Field, Philadelphia, PA"/>
    <d v="2014-10-02T16:15:00"/>
    <s v="FOX"/>
    <n v="69144"/>
    <n v="1"/>
    <n v="2"/>
    <n v="2"/>
    <n v="1"/>
    <n v="16"/>
    <n v="21"/>
    <n v="5"/>
    <n v="5"/>
    <n v="11"/>
    <n v="14"/>
    <n v="0"/>
    <n v="2"/>
    <n v="0"/>
    <n v="2"/>
    <n v="293"/>
    <n v="353"/>
    <n v="124"/>
    <n v="243"/>
    <n v="8"/>
    <n v="27"/>
    <n v="19"/>
    <n v="42"/>
    <n v="169"/>
    <n v="110"/>
    <n v="35"/>
    <n v="25"/>
    <n v="5"/>
    <n v="8"/>
    <n v="30"/>
    <n v="110"/>
    <n v="80"/>
    <n v="1"/>
    <n v="2"/>
    <n v="3"/>
    <n v="0"/>
    <n v="1"/>
    <n v="1"/>
    <n v="1"/>
    <n v="1623"/>
    <n v="1977"/>
    <n v="14"/>
    <n v="3"/>
    <n v="0"/>
    <n v="0"/>
    <m/>
    <n v="0"/>
    <n v="6"/>
    <n v="0"/>
    <n v="6"/>
    <m/>
  </r>
  <r>
    <n v="301003023"/>
    <n v="4"/>
    <n v="2010"/>
    <d v="2010-10-03T00:00:00"/>
    <s v="SUN"/>
    <s v="BAL"/>
    <s v="PIT"/>
    <s v="BALvPIT"/>
    <x v="1"/>
    <n v="17"/>
    <n v="14"/>
    <n v="3"/>
    <s v="Heinz Field, Pittsburgh, PA"/>
    <d v="2014-10-02T13:00:00"/>
    <s v="CBS"/>
    <n v="64729"/>
    <n v="2"/>
    <n v="1"/>
    <n v="3"/>
    <n v="0"/>
    <n v="22"/>
    <n v="14"/>
    <n v="4"/>
    <n v="4"/>
    <n v="11"/>
    <n v="11"/>
    <n v="0"/>
    <n v="0"/>
    <n v="1"/>
    <n v="0"/>
    <n v="320"/>
    <n v="210"/>
    <n v="250"/>
    <n v="126"/>
    <n v="24"/>
    <n v="12"/>
    <n v="37"/>
    <n v="21"/>
    <n v="70"/>
    <n v="84"/>
    <n v="27"/>
    <n v="27"/>
    <n v="7"/>
    <n v="11"/>
    <n v="52"/>
    <n v="140"/>
    <n v="88"/>
    <n v="2"/>
    <n v="1"/>
    <n v="3"/>
    <n v="1"/>
    <n v="0"/>
    <n v="1"/>
    <n v="1"/>
    <n v="1831"/>
    <n v="1769"/>
    <n v="0"/>
    <n v="10"/>
    <n v="0"/>
    <n v="7"/>
    <m/>
    <n v="7"/>
    <n v="0"/>
    <n v="0"/>
    <n v="7"/>
    <m/>
  </r>
  <r>
    <n v="301003024"/>
    <n v="4"/>
    <n v="2010"/>
    <d v="2010-10-03T00:00:00"/>
    <s v="SUN"/>
    <s v="ARI"/>
    <s v="SD"/>
    <s v="ARIvSD"/>
    <x v="0"/>
    <n v="10"/>
    <n v="41"/>
    <n v="31"/>
    <s v="Qualcomm Stadium, San Diego, CA"/>
    <d v="2014-10-02T16:15:00"/>
    <s v="FOX"/>
    <n v="62189"/>
    <n v="2"/>
    <n v="1"/>
    <n v="1"/>
    <n v="2"/>
    <n v="10"/>
    <n v="23"/>
    <n v="4"/>
    <n v="5"/>
    <n v="12"/>
    <n v="10"/>
    <n v="0"/>
    <n v="0"/>
    <n v="1"/>
    <n v="0"/>
    <n v="134"/>
    <n v="419"/>
    <n v="87"/>
    <n v="239"/>
    <n v="15"/>
    <n v="16"/>
    <n v="28"/>
    <n v="21"/>
    <n v="47"/>
    <n v="180"/>
    <n v="14"/>
    <n v="38"/>
    <n v="5"/>
    <n v="5"/>
    <n v="34"/>
    <n v="78"/>
    <n v="44"/>
    <n v="3"/>
    <n v="1"/>
    <n v="4"/>
    <n v="1"/>
    <n v="1"/>
    <n v="2"/>
    <n v="0"/>
    <n v="1502"/>
    <n v="2098"/>
    <n v="0"/>
    <n v="7"/>
    <n v="0"/>
    <n v="3"/>
    <m/>
    <n v="7"/>
    <n v="21"/>
    <n v="10"/>
    <n v="3"/>
    <m/>
  </r>
  <r>
    <n v="301003030"/>
    <n v="4"/>
    <n v="2010"/>
    <d v="2010-10-03T00:00:00"/>
    <s v="SUN"/>
    <s v="IND"/>
    <s v="JAX"/>
    <s v="INDvJAX"/>
    <x v="0"/>
    <n v="28"/>
    <n v="31"/>
    <n v="3"/>
    <s v="EverBank Field, Jacksonville, FL"/>
    <d v="2014-10-02T16:05:00"/>
    <s v="CBS"/>
    <n v="63111"/>
    <n v="2"/>
    <n v="1"/>
    <n v="1"/>
    <n v="2"/>
    <n v="28"/>
    <n v="20"/>
    <n v="7"/>
    <n v="9"/>
    <n v="10"/>
    <n v="13"/>
    <n v="1"/>
    <n v="0"/>
    <n v="1"/>
    <n v="0"/>
    <n v="406"/>
    <n v="337"/>
    <n v="348"/>
    <n v="163"/>
    <n v="33"/>
    <n v="17"/>
    <n v="46"/>
    <n v="22"/>
    <n v="58"/>
    <n v="174"/>
    <n v="19"/>
    <n v="35"/>
    <n v="3"/>
    <n v="7"/>
    <n v="35"/>
    <n v="80"/>
    <n v="45"/>
    <n v="2"/>
    <n v="0"/>
    <n v="2"/>
    <n v="1"/>
    <n v="0"/>
    <n v="1"/>
    <n v="0"/>
    <n v="1814"/>
    <n v="1786"/>
    <n v="7"/>
    <n v="7"/>
    <n v="0"/>
    <n v="14"/>
    <m/>
    <n v="7"/>
    <n v="7"/>
    <n v="7"/>
    <n v="10"/>
    <m/>
  </r>
  <r>
    <n v="301004015"/>
    <n v="4"/>
    <n v="2010"/>
    <d v="2010-10-04T00:00:00"/>
    <s v="MON"/>
    <s v="NE"/>
    <s v="MIA"/>
    <s v="MIAvNE"/>
    <x v="0"/>
    <n v="41"/>
    <n v="14"/>
    <n v="27"/>
    <s v="Sun Life Stadium, Miami, FL"/>
    <d v="2014-10-02T20:30:00"/>
    <s v="ESPN"/>
    <n v="69090"/>
    <n v="2"/>
    <n v="1"/>
    <n v="2"/>
    <n v="1"/>
    <n v="19"/>
    <n v="23"/>
    <n v="5"/>
    <n v="10"/>
    <n v="11"/>
    <n v="15"/>
    <n v="1"/>
    <n v="0"/>
    <n v="1"/>
    <n v="1"/>
    <n v="265"/>
    <n v="400"/>
    <n v="146"/>
    <n v="308"/>
    <n v="19"/>
    <n v="30"/>
    <n v="24"/>
    <n v="44"/>
    <n v="119"/>
    <n v="92"/>
    <n v="32"/>
    <n v="21"/>
    <n v="3"/>
    <n v="6"/>
    <n v="31"/>
    <n v="71"/>
    <n v="40"/>
    <n v="0"/>
    <n v="4"/>
    <n v="4"/>
    <n v="0"/>
    <n v="0"/>
    <n v="0"/>
    <n v="4"/>
    <n v="1663"/>
    <n v="1937"/>
    <n v="0"/>
    <n v="6"/>
    <n v="21"/>
    <n v="14"/>
    <m/>
    <n v="7"/>
    <n v="0"/>
    <n v="7"/>
    <n v="0"/>
    <m/>
  </r>
  <r>
    <n v="301010002"/>
    <n v="5"/>
    <n v="2010"/>
    <d v="2010-10-10T00:00:00"/>
    <s v="SUN"/>
    <s v="JAX"/>
    <s v="BUF"/>
    <s v="BUFvJAX"/>
    <x v="0"/>
    <n v="36"/>
    <n v="26"/>
    <n v="10"/>
    <s v="Ralph Wilson Stadium, Buffalo, NY"/>
    <d v="2014-10-02T13:00:00"/>
    <s v="CBS"/>
    <n v="58304"/>
    <n v="2"/>
    <n v="2"/>
    <n v="0"/>
    <n v="4"/>
    <n v="21"/>
    <n v="17"/>
    <n v="4"/>
    <n v="3"/>
    <n v="11"/>
    <n v="11"/>
    <n v="0"/>
    <n v="0"/>
    <n v="1"/>
    <n v="2"/>
    <n v="381"/>
    <n v="306"/>
    <n v="165"/>
    <n v="196"/>
    <n v="16"/>
    <n v="20"/>
    <n v="20"/>
    <n v="30"/>
    <n v="216"/>
    <n v="110"/>
    <n v="40"/>
    <n v="21"/>
    <n v="5"/>
    <n v="5"/>
    <n v="38"/>
    <n v="73"/>
    <n v="35"/>
    <n v="3"/>
    <n v="0"/>
    <n v="3"/>
    <n v="2"/>
    <n v="0"/>
    <n v="1"/>
    <n v="0"/>
    <n v="2061"/>
    <n v="1539"/>
    <n v="3"/>
    <n v="10"/>
    <n v="14"/>
    <n v="9"/>
    <m/>
    <n v="10"/>
    <n v="3"/>
    <n v="7"/>
    <n v="6"/>
    <m/>
  </r>
  <r>
    <n v="301010004"/>
    <n v="5"/>
    <n v="2010"/>
    <d v="2010-10-10T00:00:00"/>
    <s v="SUN"/>
    <s v="TB"/>
    <s v="CIN"/>
    <s v="CINvTB"/>
    <x v="0"/>
    <n v="24"/>
    <n v="21"/>
    <n v="3"/>
    <s v="Paul Brown Stadium, Cincinnati, OH"/>
    <d v="2014-10-02T13:00:00"/>
    <s v="FOX"/>
    <n v="63888"/>
    <n v="2"/>
    <n v="1"/>
    <n v="2"/>
    <n v="2"/>
    <n v="21"/>
    <n v="20"/>
    <n v="5"/>
    <n v="4"/>
    <n v="11"/>
    <n v="13"/>
    <n v="0"/>
    <n v="0"/>
    <n v="0"/>
    <n v="0"/>
    <n v="391"/>
    <n v="358"/>
    <n v="266"/>
    <n v="209"/>
    <n v="22"/>
    <n v="21"/>
    <n v="35"/>
    <n v="36"/>
    <n v="125"/>
    <n v="149"/>
    <n v="22"/>
    <n v="28"/>
    <n v="3"/>
    <n v="9"/>
    <n v="25"/>
    <n v="85"/>
    <n v="60"/>
    <n v="3"/>
    <n v="4"/>
    <n v="7"/>
    <n v="2"/>
    <n v="1"/>
    <n v="1"/>
    <n v="3"/>
    <n v="1825"/>
    <n v="1775"/>
    <n v="0"/>
    <n v="7"/>
    <n v="7"/>
    <n v="10"/>
    <m/>
    <n v="7"/>
    <n v="3"/>
    <n v="3"/>
    <n v="8"/>
    <m/>
  </r>
  <r>
    <n v="301010005"/>
    <n v="5"/>
    <n v="2010"/>
    <d v="2010-10-10T00:00:00"/>
    <s v="SUN"/>
    <s v="ATL"/>
    <s v="CLE"/>
    <s v="ATLvCLE"/>
    <x v="0"/>
    <n v="20"/>
    <n v="10"/>
    <n v="10"/>
    <s v="Cleveland Browns Stadium, Cleveland, OH"/>
    <d v="2014-10-02T13:00:00"/>
    <s v="FOX"/>
    <n v="65290"/>
    <n v="3"/>
    <n v="1"/>
    <n v="1"/>
    <n v="3"/>
    <n v="17"/>
    <n v="18"/>
    <n v="6"/>
    <n v="7"/>
    <n v="15"/>
    <n v="15"/>
    <n v="0"/>
    <n v="0"/>
    <n v="0"/>
    <n v="0"/>
    <n v="338"/>
    <n v="269"/>
    <n v="173"/>
    <n v="221"/>
    <n v="16"/>
    <n v="25"/>
    <n v="28"/>
    <n v="39"/>
    <n v="165"/>
    <n v="48"/>
    <n v="31"/>
    <n v="20"/>
    <n v="6"/>
    <n v="7"/>
    <n v="60"/>
    <n v="118"/>
    <n v="58"/>
    <n v="1"/>
    <n v="3"/>
    <n v="4"/>
    <n v="1"/>
    <n v="1"/>
    <n v="0"/>
    <n v="2"/>
    <n v="1806"/>
    <n v="1794"/>
    <n v="0"/>
    <n v="6"/>
    <n v="7"/>
    <n v="7"/>
    <m/>
    <n v="0"/>
    <n v="7"/>
    <n v="3"/>
    <n v="0"/>
    <m/>
  </r>
  <r>
    <n v="301010006"/>
    <n v="5"/>
    <n v="2010"/>
    <d v="2010-10-10T00:00:00"/>
    <s v="SUN"/>
    <s v="TEN"/>
    <s v="DAL"/>
    <s v="DALvTEN"/>
    <x v="0"/>
    <n v="34"/>
    <n v="27"/>
    <n v="7"/>
    <s v="Cowboys Stadium, Arlington, TX"/>
    <d v="2014-10-02T16:15:00"/>
    <s v="CBS"/>
    <n v="90616"/>
    <n v="2"/>
    <n v="2"/>
    <n v="1"/>
    <n v="2"/>
    <n v="17"/>
    <n v="25"/>
    <n v="4"/>
    <n v="7"/>
    <n v="12"/>
    <n v="14"/>
    <n v="0"/>
    <n v="1"/>
    <n v="0"/>
    <n v="2"/>
    <n v="321"/>
    <n v="511"/>
    <n v="163"/>
    <n v="370"/>
    <n v="12"/>
    <n v="31"/>
    <n v="25"/>
    <n v="46"/>
    <n v="158"/>
    <n v="141"/>
    <n v="27"/>
    <n v="23"/>
    <n v="4"/>
    <n v="12"/>
    <n v="40"/>
    <n v="173"/>
    <n v="133"/>
    <n v="0"/>
    <n v="3"/>
    <n v="3"/>
    <n v="0"/>
    <n v="0"/>
    <n v="0"/>
    <n v="3"/>
    <n v="1396"/>
    <n v="2204"/>
    <n v="10"/>
    <n v="7"/>
    <n v="3"/>
    <n v="14"/>
    <m/>
    <n v="3"/>
    <n v="7"/>
    <n v="7"/>
    <n v="10"/>
    <m/>
  </r>
  <r>
    <n v="301010008"/>
    <n v="5"/>
    <n v="2010"/>
    <d v="2010-10-10T00:00:00"/>
    <s v="SUN"/>
    <s v="STL"/>
    <s v="DET"/>
    <s v="DETvSTL"/>
    <x v="0"/>
    <n v="6"/>
    <n v="44"/>
    <n v="38"/>
    <s v="Ford Field, Detroit, MI"/>
    <d v="2014-10-02T13:00:00"/>
    <s v="FOX"/>
    <n v="55714"/>
    <n v="2"/>
    <n v="2"/>
    <n v="0"/>
    <n v="4"/>
    <n v="23"/>
    <n v="20"/>
    <n v="6"/>
    <n v="6"/>
    <n v="14"/>
    <n v="13"/>
    <n v="0"/>
    <n v="0"/>
    <n v="2"/>
    <n v="0"/>
    <n v="341"/>
    <n v="322"/>
    <n v="213"/>
    <n v="233"/>
    <n v="23"/>
    <n v="22"/>
    <n v="45"/>
    <n v="34"/>
    <n v="128"/>
    <n v="89"/>
    <n v="28"/>
    <n v="26"/>
    <n v="7"/>
    <n v="11"/>
    <n v="40"/>
    <n v="118"/>
    <n v="78"/>
    <n v="3"/>
    <n v="0"/>
    <n v="3"/>
    <n v="1"/>
    <n v="0"/>
    <n v="2"/>
    <n v="0"/>
    <n v="1996"/>
    <n v="1604"/>
    <n v="3"/>
    <n v="3"/>
    <n v="0"/>
    <n v="0"/>
    <m/>
    <n v="3"/>
    <n v="21"/>
    <n v="7"/>
    <n v="13"/>
    <m/>
  </r>
  <r>
    <n v="301010011"/>
    <n v="5"/>
    <n v="2010"/>
    <d v="2010-10-10T00:00:00"/>
    <s v="SUN"/>
    <s v="KC"/>
    <s v="IND"/>
    <s v="INDvKC"/>
    <x v="0"/>
    <n v="9"/>
    <n v="19"/>
    <n v="10"/>
    <s v="Lucas Oil Stadium, Indianapolis, IN"/>
    <d v="2014-10-02T13:00:00"/>
    <s v="CBS"/>
    <n v="66869"/>
    <n v="3"/>
    <n v="0"/>
    <n v="2"/>
    <n v="2"/>
    <n v="16"/>
    <n v="23"/>
    <n v="1"/>
    <n v="8"/>
    <n v="10"/>
    <n v="17"/>
    <n v="1"/>
    <n v="0"/>
    <n v="2"/>
    <n v="1"/>
    <n v="261"/>
    <n v="341"/>
    <n v="148"/>
    <n v="244"/>
    <n v="16"/>
    <n v="26"/>
    <n v="29"/>
    <n v="44"/>
    <n v="113"/>
    <n v="97"/>
    <n v="27"/>
    <n v="31"/>
    <n v="4"/>
    <n v="5"/>
    <n v="38"/>
    <n v="83"/>
    <n v="45"/>
    <n v="1"/>
    <n v="1"/>
    <n v="2"/>
    <n v="1"/>
    <n v="0"/>
    <n v="0"/>
    <n v="1"/>
    <n v="1535"/>
    <n v="2065"/>
    <n v="0"/>
    <n v="3"/>
    <n v="6"/>
    <n v="0"/>
    <m/>
    <n v="3"/>
    <n v="3"/>
    <n v="3"/>
    <n v="10"/>
    <m/>
  </r>
  <r>
    <n v="301010013"/>
    <n v="5"/>
    <n v="2010"/>
    <d v="2010-10-10T00:00:00"/>
    <s v="SUN"/>
    <s v="SD"/>
    <s v="OAK"/>
    <s v="OAKvSD"/>
    <x v="0"/>
    <n v="27"/>
    <n v="35"/>
    <n v="8"/>
    <s v="Oakland-Alameda County Coliseum, Oakland, CA"/>
    <d v="2014-10-02T16:15:00"/>
    <s v="CBS"/>
    <n v="48279"/>
    <n v="2"/>
    <n v="2"/>
    <n v="1"/>
    <n v="3"/>
    <n v="29"/>
    <n v="14"/>
    <n v="5"/>
    <n v="6"/>
    <n v="12"/>
    <n v="15"/>
    <n v="0"/>
    <n v="2"/>
    <n v="1"/>
    <n v="3"/>
    <n v="506"/>
    <n v="279"/>
    <n v="415"/>
    <n v="168"/>
    <n v="27"/>
    <n v="14"/>
    <n v="42"/>
    <n v="25"/>
    <n v="91"/>
    <n v="111"/>
    <n v="26"/>
    <n v="30"/>
    <n v="7"/>
    <n v="12"/>
    <n v="53"/>
    <n v="138"/>
    <n v="85"/>
    <n v="3"/>
    <n v="0"/>
    <n v="3"/>
    <n v="3"/>
    <n v="0"/>
    <n v="0"/>
    <n v="0"/>
    <n v="1966"/>
    <n v="1634"/>
    <n v="0"/>
    <n v="17"/>
    <n v="7"/>
    <n v="3"/>
    <m/>
    <n v="12"/>
    <n v="3"/>
    <n v="7"/>
    <n v="13"/>
    <m/>
  </r>
  <r>
    <n v="301010022"/>
    <n v="5"/>
    <n v="2010"/>
    <d v="2010-10-10T00:00:00"/>
    <s v="SUN"/>
    <s v="NO"/>
    <s v="ARI"/>
    <s v="ARIvNO"/>
    <x v="0"/>
    <n v="20"/>
    <n v="30"/>
    <n v="10"/>
    <s v="U of Phoenix Stadium, Glendale, AZ"/>
    <d v="2014-10-02T16:05:00"/>
    <s v="FOX"/>
    <n v="62621"/>
    <n v="3"/>
    <n v="1"/>
    <n v="2"/>
    <n v="2"/>
    <n v="19"/>
    <n v="12"/>
    <n v="5"/>
    <n v="4"/>
    <n v="11"/>
    <n v="15"/>
    <n v="0"/>
    <n v="1"/>
    <n v="0"/>
    <n v="1"/>
    <n v="358"/>
    <n v="194"/>
    <n v="273"/>
    <n v="153"/>
    <n v="24"/>
    <n v="18"/>
    <n v="39"/>
    <n v="29"/>
    <n v="85"/>
    <n v="41"/>
    <n v="22"/>
    <n v="24"/>
    <n v="6"/>
    <n v="3"/>
    <n v="45"/>
    <n v="65"/>
    <n v="20"/>
    <n v="4"/>
    <n v="1"/>
    <n v="5"/>
    <n v="1"/>
    <n v="0"/>
    <n v="3"/>
    <n v="1"/>
    <n v="1801"/>
    <n v="1799"/>
    <n v="10"/>
    <n v="3"/>
    <n v="0"/>
    <n v="7"/>
    <m/>
    <n v="0"/>
    <n v="10"/>
    <n v="3"/>
    <n v="17"/>
    <m/>
  </r>
  <r>
    <n v="301010025"/>
    <n v="5"/>
    <n v="2010"/>
    <d v="2010-10-10T00:00:00"/>
    <s v="SUN"/>
    <s v="PHI"/>
    <s v="SF"/>
    <s v="PHIvSF"/>
    <x v="0"/>
    <n v="27"/>
    <n v="24"/>
    <n v="3"/>
    <s v="Candlestick Park, San Francisco, CA"/>
    <d v="2014-10-02T20:20:00"/>
    <s v="NBC"/>
    <n v="69732"/>
    <n v="2"/>
    <n v="2"/>
    <n v="0"/>
    <n v="4"/>
    <n v="17"/>
    <n v="21"/>
    <n v="3"/>
    <n v="8"/>
    <n v="12"/>
    <n v="13"/>
    <n v="0"/>
    <n v="0"/>
    <n v="1"/>
    <n v="0"/>
    <n v="352"/>
    <n v="364"/>
    <n v="227"/>
    <n v="290"/>
    <n v="21"/>
    <n v="25"/>
    <n v="31"/>
    <n v="39"/>
    <n v="125"/>
    <n v="74"/>
    <n v="27"/>
    <n v="22"/>
    <n v="5"/>
    <n v="10"/>
    <n v="30"/>
    <n v="95"/>
    <n v="65"/>
    <n v="1"/>
    <n v="5"/>
    <n v="6"/>
    <n v="1"/>
    <n v="3"/>
    <n v="0"/>
    <n v="2"/>
    <n v="1846"/>
    <n v="1754"/>
    <n v="7"/>
    <n v="10"/>
    <n v="0"/>
    <n v="10"/>
    <m/>
    <n v="7"/>
    <n v="3"/>
    <n v="0"/>
    <n v="14"/>
    <m/>
  </r>
  <r>
    <n v="301010028"/>
    <n v="5"/>
    <n v="2010"/>
    <d v="2010-10-10T00:00:00"/>
    <s v="SUN"/>
    <s v="GB"/>
    <s v="WSH"/>
    <s v="GBvWSH"/>
    <x v="0"/>
    <n v="13"/>
    <n v="16"/>
    <n v="3"/>
    <s v="FedEx Field, Landover, MD"/>
    <d v="2014-10-02T13:00:00"/>
    <s v="FOX"/>
    <n v="87760"/>
    <n v="3"/>
    <n v="1"/>
    <n v="2"/>
    <n v="2"/>
    <n v="17"/>
    <n v="21"/>
    <n v="2"/>
    <n v="5"/>
    <n v="13"/>
    <n v="17"/>
    <n v="0"/>
    <n v="0"/>
    <n v="1"/>
    <n v="1"/>
    <n v="427"/>
    <n v="373"/>
    <n v="270"/>
    <n v="322"/>
    <n v="27"/>
    <n v="26"/>
    <n v="46"/>
    <n v="49"/>
    <n v="157"/>
    <n v="51"/>
    <n v="17"/>
    <n v="21"/>
    <n v="9"/>
    <n v="4"/>
    <n v="63"/>
    <n v="91"/>
    <n v="28"/>
    <n v="2"/>
    <n v="1"/>
    <n v="3"/>
    <n v="1"/>
    <n v="0"/>
    <n v="1"/>
    <n v="1"/>
    <n v="1960"/>
    <n v="2054"/>
    <n v="7"/>
    <n v="3"/>
    <n v="3"/>
    <n v="0"/>
    <n v="0"/>
    <n v="0"/>
    <n v="3"/>
    <n v="0"/>
    <n v="10"/>
    <n v="3"/>
  </r>
  <r>
    <n v="301010029"/>
    <n v="5"/>
    <n v="2010"/>
    <d v="2010-10-10T00:00:00"/>
    <s v="SUN"/>
    <s v="CHI"/>
    <s v="CAR"/>
    <s v="CARvCHI"/>
    <x v="0"/>
    <n v="23"/>
    <n v="6"/>
    <n v="17"/>
    <s v="Bank of America Stadium, Charlotte, NC"/>
    <d v="2014-10-02T13:00:00"/>
    <s v="FOX"/>
    <n v="73464"/>
    <n v="3"/>
    <n v="1"/>
    <n v="0"/>
    <n v="4"/>
    <n v="13"/>
    <n v="8"/>
    <n v="3"/>
    <n v="3"/>
    <n v="15"/>
    <n v="18"/>
    <n v="0"/>
    <n v="1"/>
    <n v="0"/>
    <n v="1"/>
    <n v="247"/>
    <n v="147"/>
    <n v="29"/>
    <n v="62"/>
    <n v="8"/>
    <n v="14"/>
    <n v="19"/>
    <n v="32"/>
    <n v="218"/>
    <n v="85"/>
    <n v="42"/>
    <n v="25"/>
    <n v="5"/>
    <n v="7"/>
    <n v="45"/>
    <n v="98"/>
    <n v="53"/>
    <n v="4"/>
    <n v="3"/>
    <n v="7"/>
    <n v="0"/>
    <n v="0"/>
    <n v="4"/>
    <n v="3"/>
    <n v="1819"/>
    <n v="1781"/>
    <n v="17"/>
    <n v="0"/>
    <n v="0"/>
    <n v="6"/>
    <m/>
    <n v="3"/>
    <n v="0"/>
    <n v="3"/>
    <n v="0"/>
    <m/>
  </r>
  <r>
    <n v="301010033"/>
    <n v="5"/>
    <n v="2010"/>
    <d v="2010-10-10T00:00:00"/>
    <s v="SUN"/>
    <s v="DEN"/>
    <s v="BAL"/>
    <s v="BALvDEN"/>
    <x v="0"/>
    <n v="17"/>
    <n v="31"/>
    <n v="14"/>
    <s v="M&amp;T Bank Stadium, Baltimore, MD"/>
    <d v="2014-10-02T13:00:00"/>
    <s v="CBS"/>
    <n v="71246"/>
    <n v="2"/>
    <n v="2"/>
    <n v="3"/>
    <n v="1"/>
    <n v="16"/>
    <n v="28"/>
    <n v="5"/>
    <n v="7"/>
    <n v="13"/>
    <n v="13"/>
    <n v="0"/>
    <n v="0"/>
    <n v="0"/>
    <n v="1"/>
    <n v="346"/>
    <n v="415"/>
    <n v="307"/>
    <n v="182"/>
    <n v="23"/>
    <n v="14"/>
    <n v="38"/>
    <n v="25"/>
    <n v="39"/>
    <n v="233"/>
    <n v="13"/>
    <n v="47"/>
    <n v="10"/>
    <n v="5"/>
    <n v="90"/>
    <n v="156"/>
    <n v="66"/>
    <n v="1"/>
    <n v="0"/>
    <n v="1"/>
    <n v="1"/>
    <n v="0"/>
    <n v="0"/>
    <n v="0"/>
    <n v="1423"/>
    <n v="2177"/>
    <n v="0"/>
    <n v="7"/>
    <n v="0"/>
    <n v="10"/>
    <m/>
    <n v="7"/>
    <n v="10"/>
    <n v="0"/>
    <n v="14"/>
    <m/>
  </r>
  <r>
    <n v="301010034"/>
    <n v="5"/>
    <n v="2010"/>
    <d v="2010-10-10T00:00:00"/>
    <s v="SUN"/>
    <s v="NYG"/>
    <s v="HOU"/>
    <s v="HOUvNYG"/>
    <x v="0"/>
    <n v="34"/>
    <n v="10"/>
    <n v="24"/>
    <s v="Reliant Stadium, Houston, TX"/>
    <d v="2014-10-02T13:00:00"/>
    <s v="FOX"/>
    <n v="71110"/>
    <n v="2"/>
    <n v="2"/>
    <n v="3"/>
    <n v="1"/>
    <n v="26"/>
    <n v="11"/>
    <n v="5"/>
    <n v="2"/>
    <n v="14"/>
    <n v="11"/>
    <n v="0"/>
    <n v="0"/>
    <n v="0"/>
    <n v="1"/>
    <n v="414"/>
    <n v="195"/>
    <n v="297"/>
    <n v="171"/>
    <n v="27"/>
    <n v="16"/>
    <n v="42"/>
    <n v="34"/>
    <n v="117"/>
    <n v="24"/>
    <n v="32"/>
    <n v="15"/>
    <n v="9"/>
    <n v="8"/>
    <n v="84"/>
    <n v="151"/>
    <n v="67"/>
    <n v="2"/>
    <n v="2"/>
    <n v="4"/>
    <n v="0"/>
    <n v="1"/>
    <n v="2"/>
    <n v="1"/>
    <n v="2331"/>
    <n v="1269"/>
    <n v="14"/>
    <n v="10"/>
    <n v="3"/>
    <n v="7"/>
    <m/>
    <n v="0"/>
    <n v="3"/>
    <n v="7"/>
    <n v="0"/>
    <m/>
  </r>
  <r>
    <n v="301011020"/>
    <n v="5"/>
    <n v="2010"/>
    <d v="2010-10-11T00:00:00"/>
    <s v="MON"/>
    <s v="MIN"/>
    <s v="NYJ"/>
    <s v="MINvNYJ"/>
    <x v="0"/>
    <n v="20"/>
    <n v="29"/>
    <n v="9"/>
    <s v="MetLife Stadium, East Rutherford, NJ"/>
    <d v="2014-10-02T21:15:00"/>
    <s v="ESPN"/>
    <n v="77909"/>
    <n v="1"/>
    <n v="2"/>
    <n v="3"/>
    <n v="1"/>
    <n v="16"/>
    <n v="20"/>
    <n v="7"/>
    <n v="5"/>
    <n v="15"/>
    <n v="17"/>
    <n v="0"/>
    <n v="0"/>
    <n v="0"/>
    <n v="0"/>
    <n v="336"/>
    <n v="328"/>
    <n v="240"/>
    <n v="173"/>
    <n v="14"/>
    <n v="21"/>
    <n v="34"/>
    <n v="44"/>
    <n v="96"/>
    <n v="155"/>
    <n v="24"/>
    <n v="32"/>
    <n v="8"/>
    <n v="6"/>
    <n v="51"/>
    <n v="106"/>
    <n v="55"/>
    <n v="3"/>
    <n v="0"/>
    <n v="3"/>
    <n v="2"/>
    <n v="0"/>
    <n v="1"/>
    <n v="0"/>
    <n v="1565"/>
    <n v="2035"/>
    <n v="0"/>
    <n v="0"/>
    <n v="7"/>
    <n v="13"/>
    <m/>
    <n v="3"/>
    <n v="6"/>
    <n v="6"/>
    <n v="14"/>
    <m/>
  </r>
  <r>
    <n v="301017003"/>
    <n v="6"/>
    <n v="2010"/>
    <d v="2010-10-17T00:00:00"/>
    <s v="SUN"/>
    <s v="SEA"/>
    <s v="CHI"/>
    <s v="CHIvSEA"/>
    <x v="0"/>
    <n v="23"/>
    <n v="20"/>
    <n v="3"/>
    <s v="Soldier Field, Chicago, IL"/>
    <d v="2014-10-02T13:00:00"/>
    <s v="FOX"/>
    <n v="62137"/>
    <n v="2"/>
    <n v="2"/>
    <n v="4"/>
    <n v="1"/>
    <n v="20"/>
    <n v="15"/>
    <n v="7"/>
    <n v="0"/>
    <n v="18"/>
    <n v="12"/>
    <n v="0"/>
    <n v="1"/>
    <n v="0"/>
    <n v="1"/>
    <n v="353"/>
    <n v="307"/>
    <n v="242"/>
    <n v="246"/>
    <n v="25"/>
    <n v="17"/>
    <n v="40"/>
    <n v="39"/>
    <n v="111"/>
    <n v="61"/>
    <n v="31"/>
    <n v="14"/>
    <n v="5"/>
    <n v="2"/>
    <n v="83"/>
    <n v="101"/>
    <n v="18"/>
    <n v="0"/>
    <n v="0"/>
    <n v="0"/>
    <n v="0"/>
    <n v="0"/>
    <n v="0"/>
    <n v="0"/>
    <n v="2063"/>
    <n v="1537"/>
    <n v="7"/>
    <n v="7"/>
    <n v="2"/>
    <n v="7"/>
    <m/>
    <n v="7"/>
    <n v="6"/>
    <n v="0"/>
    <n v="7"/>
    <m/>
  </r>
  <r>
    <n v="301017007"/>
    <n v="6"/>
    <n v="2010"/>
    <d v="2010-10-17T00:00:00"/>
    <s v="SUN"/>
    <s v="NYJ"/>
    <s v="DEN"/>
    <s v="DENvNYJ"/>
    <x v="0"/>
    <n v="24"/>
    <n v="20"/>
    <n v="4"/>
    <s v="Sports Authority Field at Mile High, Denver, CO"/>
    <d v="2014-10-02T16:05:00"/>
    <s v="CBS"/>
    <n v="75982"/>
    <n v="4"/>
    <n v="1"/>
    <n v="2"/>
    <n v="3"/>
    <n v="17"/>
    <n v="21"/>
    <n v="5"/>
    <n v="7"/>
    <n v="13"/>
    <n v="18"/>
    <n v="0"/>
    <n v="0"/>
    <n v="0"/>
    <n v="1"/>
    <n v="319"/>
    <n v="346"/>
    <n v="190"/>
    <n v="201"/>
    <n v="17"/>
    <n v="14"/>
    <n v="30"/>
    <n v="34"/>
    <n v="129"/>
    <n v="145"/>
    <n v="30"/>
    <n v="37"/>
    <n v="6"/>
    <n v="5"/>
    <n v="74"/>
    <n v="155"/>
    <n v="81"/>
    <n v="3"/>
    <n v="2"/>
    <n v="5"/>
    <n v="1"/>
    <n v="2"/>
    <n v="2"/>
    <n v="0"/>
    <n v="1777"/>
    <n v="1823"/>
    <n v="0"/>
    <n v="7"/>
    <n v="3"/>
    <n v="14"/>
    <m/>
    <n v="0"/>
    <n v="10"/>
    <n v="7"/>
    <n v="3"/>
    <m/>
  </r>
  <r>
    <n v="301017009"/>
    <n v="6"/>
    <n v="2010"/>
    <d v="2010-10-17T00:00:00"/>
    <s v="SUN"/>
    <s v="MIA"/>
    <s v="GB"/>
    <s v="GBvMIA"/>
    <x v="0"/>
    <n v="23"/>
    <n v="20"/>
    <n v="3"/>
    <s v="Lambeau Field, Green Bay, WI"/>
    <d v="2014-10-02T13:00:00"/>
    <s v="CBS"/>
    <n v="70815"/>
    <n v="2"/>
    <n v="2"/>
    <n v="3"/>
    <n v="2"/>
    <n v="26"/>
    <n v="16"/>
    <n v="6"/>
    <n v="3"/>
    <n v="14"/>
    <n v="13"/>
    <n v="0"/>
    <n v="2"/>
    <n v="1"/>
    <n v="2"/>
    <n v="381"/>
    <n v="359"/>
    <n v="231"/>
    <n v="283"/>
    <n v="23"/>
    <n v="18"/>
    <n v="39"/>
    <n v="33"/>
    <n v="150"/>
    <n v="76"/>
    <n v="39"/>
    <n v="21"/>
    <n v="4"/>
    <n v="7"/>
    <n v="30"/>
    <n v="75"/>
    <n v="45"/>
    <n v="1"/>
    <n v="1"/>
    <n v="2"/>
    <n v="0"/>
    <n v="0"/>
    <n v="1"/>
    <n v="1"/>
    <n v="2276"/>
    <n v="1683"/>
    <n v="7"/>
    <n v="3"/>
    <n v="3"/>
    <n v="7"/>
    <n v="3"/>
    <n v="10"/>
    <n v="0"/>
    <n v="0"/>
    <n v="10"/>
    <n v="0"/>
  </r>
  <r>
    <n v="301017014"/>
    <n v="6"/>
    <n v="2010"/>
    <d v="2010-10-17T00:00:00"/>
    <s v="SUN"/>
    <s v="SD"/>
    <s v="STL"/>
    <s v="SDvSTL"/>
    <x v="0"/>
    <n v="17"/>
    <n v="20"/>
    <n v="3"/>
    <s v="Edward Jones Dome, St. Louis, MO"/>
    <d v="2014-10-02T13:00:00"/>
    <s v="CBS"/>
    <n v="52472"/>
    <n v="2"/>
    <n v="3"/>
    <n v="2"/>
    <n v="3"/>
    <n v="22"/>
    <n v="20"/>
    <n v="4"/>
    <n v="7"/>
    <n v="12"/>
    <n v="17"/>
    <n v="0"/>
    <n v="0"/>
    <n v="0"/>
    <n v="0"/>
    <n v="287"/>
    <n v="300"/>
    <n v="208"/>
    <n v="183"/>
    <n v="22"/>
    <n v="18"/>
    <n v="37"/>
    <n v="31"/>
    <n v="79"/>
    <n v="117"/>
    <n v="17"/>
    <n v="35"/>
    <n v="6"/>
    <n v="6"/>
    <n v="31"/>
    <n v="66"/>
    <n v="35"/>
    <n v="1"/>
    <n v="0"/>
    <n v="1"/>
    <n v="0"/>
    <n v="0"/>
    <n v="1"/>
    <n v="0"/>
    <n v="1597"/>
    <n v="2003"/>
    <n v="0"/>
    <n v="3"/>
    <n v="7"/>
    <n v="7"/>
    <m/>
    <n v="10"/>
    <n v="7"/>
    <n v="0"/>
    <n v="3"/>
    <m/>
  </r>
  <r>
    <n v="301017016"/>
    <n v="6"/>
    <n v="2010"/>
    <d v="2010-10-17T00:00:00"/>
    <s v="SUN"/>
    <s v="DAL"/>
    <s v="MIN"/>
    <s v="DALvMIN"/>
    <x v="0"/>
    <n v="21"/>
    <n v="24"/>
    <n v="3"/>
    <s v="Mall of America Field, Minneapolis, MN"/>
    <d v="2014-10-02T16:15:00"/>
    <s v="FOX"/>
    <n v="64120"/>
    <n v="1"/>
    <n v="3"/>
    <n v="1"/>
    <n v="3"/>
    <n v="16"/>
    <n v="14"/>
    <n v="9"/>
    <n v="6"/>
    <n v="17"/>
    <n v="12"/>
    <n v="1"/>
    <n v="0"/>
    <n v="1"/>
    <n v="0"/>
    <n v="314"/>
    <n v="188"/>
    <n v="220"/>
    <n v="93"/>
    <n v="24"/>
    <n v="14"/>
    <n v="32"/>
    <n v="19"/>
    <n v="94"/>
    <n v="95"/>
    <n v="28"/>
    <n v="28"/>
    <n v="11"/>
    <n v="5"/>
    <n v="91"/>
    <n v="136"/>
    <n v="45"/>
    <n v="2"/>
    <n v="1"/>
    <n v="3"/>
    <n v="0"/>
    <n v="1"/>
    <n v="2"/>
    <n v="0"/>
    <n v="1930"/>
    <n v="1670"/>
    <n v="7"/>
    <n v="7"/>
    <n v="0"/>
    <n v="7"/>
    <m/>
    <n v="7"/>
    <n v="0"/>
    <n v="14"/>
    <n v="3"/>
    <m/>
  </r>
  <r>
    <n v="301017017"/>
    <n v="6"/>
    <n v="2010"/>
    <d v="2010-10-17T00:00:00"/>
    <s v="SUN"/>
    <s v="BAL"/>
    <s v="NE"/>
    <s v="BALvNE"/>
    <x v="0"/>
    <n v="20"/>
    <n v="23"/>
    <n v="3"/>
    <s v="Gillette Stadium, Foxboro, MA"/>
    <d v="2014-10-02T13:00:00"/>
    <s v="CBS"/>
    <n v="68756"/>
    <n v="4"/>
    <n v="1"/>
    <n v="3"/>
    <n v="1"/>
    <n v="21"/>
    <n v="23"/>
    <n v="5"/>
    <n v="4"/>
    <n v="16"/>
    <n v="14"/>
    <n v="0"/>
    <n v="0"/>
    <n v="0"/>
    <n v="1"/>
    <n v="377"/>
    <n v="394"/>
    <n v="278"/>
    <n v="267"/>
    <n v="27"/>
    <n v="27"/>
    <n v="35"/>
    <n v="44"/>
    <n v="99"/>
    <n v="127"/>
    <n v="34"/>
    <n v="26"/>
    <n v="8"/>
    <n v="9"/>
    <n v="67"/>
    <n v="145"/>
    <n v="78"/>
    <n v="0"/>
    <n v="2"/>
    <n v="2"/>
    <n v="0"/>
    <n v="0"/>
    <n v="0"/>
    <n v="2"/>
    <n v="2414"/>
    <n v="1970"/>
    <n v="3"/>
    <n v="7"/>
    <n v="7"/>
    <n v="3"/>
    <n v="0"/>
    <n v="7"/>
    <n v="0"/>
    <n v="3"/>
    <n v="10"/>
    <n v="3"/>
  </r>
  <r>
    <n v="301017019"/>
    <n v="6"/>
    <n v="2010"/>
    <d v="2010-10-17T00:00:00"/>
    <s v="SUN"/>
    <s v="DET"/>
    <s v="NYG"/>
    <s v="DETvNYG"/>
    <x v="0"/>
    <n v="20"/>
    <n v="28"/>
    <n v="8"/>
    <s v="MetLife Stadium, East Rutherford, NJ"/>
    <d v="2014-10-02T13:00:00"/>
    <s v="FOX"/>
    <n v="78341"/>
    <n v="1"/>
    <n v="4"/>
    <n v="3"/>
    <n v="2"/>
    <n v="16"/>
    <n v="24"/>
    <n v="9"/>
    <n v="5"/>
    <n v="20"/>
    <n v="13"/>
    <n v="2"/>
    <n v="0"/>
    <n v="2"/>
    <n v="1"/>
    <n v="366"/>
    <n v="334"/>
    <n v="302"/>
    <n v="167"/>
    <n v="28"/>
    <n v="20"/>
    <n v="49"/>
    <n v="30"/>
    <n v="64"/>
    <n v="167"/>
    <n v="21"/>
    <n v="30"/>
    <n v="11"/>
    <n v="2"/>
    <n v="91"/>
    <n v="106"/>
    <n v="15"/>
    <n v="3"/>
    <n v="1"/>
    <n v="4"/>
    <n v="2"/>
    <n v="1"/>
    <n v="1"/>
    <n v="0"/>
    <n v="1638"/>
    <n v="1962"/>
    <n v="7"/>
    <n v="3"/>
    <n v="0"/>
    <n v="10"/>
    <m/>
    <n v="7"/>
    <n v="7"/>
    <n v="7"/>
    <n v="7"/>
    <m/>
  </r>
  <r>
    <n v="301017021"/>
    <n v="6"/>
    <n v="2010"/>
    <d v="2010-10-17T00:00:00"/>
    <s v="SUN"/>
    <s v="ATL"/>
    <s v="PHI"/>
    <s v="ATLvPHI"/>
    <x v="0"/>
    <n v="17"/>
    <n v="31"/>
    <n v="14"/>
    <s v="Lincoln Financial Field, Philadelphia, PA"/>
    <d v="2014-10-02T13:00:00"/>
    <s v="FOX"/>
    <n v="69144"/>
    <n v="4"/>
    <n v="1"/>
    <n v="3"/>
    <n v="2"/>
    <n v="20"/>
    <n v="23"/>
    <n v="4"/>
    <n v="7"/>
    <n v="14"/>
    <n v="14"/>
    <n v="1"/>
    <n v="1"/>
    <n v="1"/>
    <n v="1"/>
    <n v="293"/>
    <n v="474"/>
    <n v="228"/>
    <n v="320"/>
    <n v="23"/>
    <n v="23"/>
    <n v="42"/>
    <n v="29"/>
    <n v="65"/>
    <n v="154"/>
    <n v="19"/>
    <n v="38"/>
    <n v="2"/>
    <n v="9"/>
    <n v="30"/>
    <n v="108"/>
    <n v="78"/>
    <n v="2"/>
    <n v="1"/>
    <n v="3"/>
    <n v="1"/>
    <n v="0"/>
    <n v="1"/>
    <n v="1"/>
    <n v="1557"/>
    <n v="2043"/>
    <n v="0"/>
    <n v="7"/>
    <n v="3"/>
    <n v="7"/>
    <m/>
    <n v="14"/>
    <n v="7"/>
    <n v="7"/>
    <n v="3"/>
    <m/>
  </r>
  <r>
    <n v="301017023"/>
    <n v="6"/>
    <n v="2010"/>
    <d v="2010-10-17T00:00:00"/>
    <s v="SUN"/>
    <s v="CLE"/>
    <s v="PIT"/>
    <s v="CLEvPIT"/>
    <x v="0"/>
    <n v="10"/>
    <n v="28"/>
    <n v="18"/>
    <s v="Heinz Field, Pittsburgh, PA"/>
    <d v="2014-10-02T13:00:00"/>
    <s v="CBS"/>
    <n v="65168"/>
    <n v="1"/>
    <n v="4"/>
    <n v="3"/>
    <n v="1"/>
    <n v="17"/>
    <n v="22"/>
    <n v="6"/>
    <n v="7"/>
    <n v="13"/>
    <n v="14"/>
    <n v="0"/>
    <n v="0"/>
    <n v="0"/>
    <n v="0"/>
    <n v="327"/>
    <n v="378"/>
    <n v="258"/>
    <n v="257"/>
    <n v="23"/>
    <n v="16"/>
    <n v="33"/>
    <n v="27"/>
    <n v="69"/>
    <n v="121"/>
    <n v="21"/>
    <n v="35"/>
    <n v="3"/>
    <n v="4"/>
    <n v="41"/>
    <n v="66"/>
    <n v="25"/>
    <n v="3"/>
    <n v="1"/>
    <n v="4"/>
    <n v="1"/>
    <n v="0"/>
    <n v="2"/>
    <n v="1"/>
    <n v="1684"/>
    <n v="1916"/>
    <n v="3"/>
    <n v="0"/>
    <n v="0"/>
    <n v="7"/>
    <m/>
    <n v="0"/>
    <n v="7"/>
    <n v="7"/>
    <n v="14"/>
    <m/>
  </r>
  <r>
    <n v="301017025"/>
    <n v="6"/>
    <n v="2010"/>
    <d v="2010-10-17T00:00:00"/>
    <s v="SUN"/>
    <s v="OAK"/>
    <s v="SF"/>
    <s v="OAKvSF"/>
    <x v="0"/>
    <n v="9"/>
    <n v="17"/>
    <n v="8"/>
    <s v="Candlestick Park, San Francisco, CA"/>
    <d v="2014-10-02T16:05:00"/>
    <s v="CBS"/>
    <n v="69732"/>
    <n v="2"/>
    <n v="3"/>
    <n v="0"/>
    <n v="5"/>
    <n v="10"/>
    <n v="17"/>
    <n v="5"/>
    <n v="7"/>
    <n v="15"/>
    <n v="17"/>
    <n v="0"/>
    <n v="0"/>
    <n v="0"/>
    <n v="0"/>
    <n v="179"/>
    <n v="349"/>
    <n v="69"/>
    <n v="191"/>
    <n v="8"/>
    <n v="16"/>
    <n v="21"/>
    <n v="33"/>
    <n v="110"/>
    <n v="158"/>
    <n v="30"/>
    <n v="31"/>
    <n v="8"/>
    <n v="11"/>
    <n v="60"/>
    <n v="203"/>
    <n v="143"/>
    <n v="2"/>
    <n v="0"/>
    <n v="2"/>
    <n v="0"/>
    <n v="0"/>
    <n v="2"/>
    <n v="0"/>
    <n v="1599"/>
    <n v="2001"/>
    <n v="3"/>
    <n v="3"/>
    <n v="0"/>
    <n v="3"/>
    <m/>
    <n v="0"/>
    <n v="3"/>
    <n v="7"/>
    <n v="7"/>
    <m/>
  </r>
  <r>
    <n v="301017027"/>
    <n v="6"/>
    <n v="2010"/>
    <d v="2010-10-17T00:00:00"/>
    <s v="SUN"/>
    <s v="NO"/>
    <s v="TB"/>
    <s v="NOvTB"/>
    <x v="0"/>
    <n v="31"/>
    <n v="6"/>
    <n v="25"/>
    <s v="Raymond James Stadium, Tampa, FL"/>
    <d v="2014-10-02T13:00:00"/>
    <s v="FOX"/>
    <n v="51759"/>
    <n v="3"/>
    <n v="2"/>
    <n v="3"/>
    <n v="1"/>
    <n v="27"/>
    <n v="22"/>
    <n v="9"/>
    <n v="6"/>
    <n v="12"/>
    <n v="15"/>
    <n v="0"/>
    <n v="2"/>
    <n v="0"/>
    <n v="3"/>
    <n v="475"/>
    <n v="277"/>
    <n v="263"/>
    <n v="235"/>
    <n v="21"/>
    <n v="27"/>
    <n v="32"/>
    <n v="47"/>
    <n v="212"/>
    <n v="42"/>
    <n v="32"/>
    <n v="18"/>
    <n v="10"/>
    <n v="5"/>
    <n v="95"/>
    <n v="125"/>
    <n v="30"/>
    <n v="1"/>
    <n v="1"/>
    <n v="2"/>
    <n v="0"/>
    <n v="1"/>
    <n v="1"/>
    <n v="0"/>
    <n v="1889"/>
    <n v="1711"/>
    <n v="7"/>
    <n v="10"/>
    <n v="7"/>
    <n v="7"/>
    <m/>
    <n v="0"/>
    <n v="0"/>
    <n v="0"/>
    <n v="6"/>
    <m/>
  </r>
  <r>
    <n v="301017028"/>
    <n v="6"/>
    <n v="2010"/>
    <d v="2010-10-17T00:00:00"/>
    <s v="SUN"/>
    <s v="IND"/>
    <s v="WSH"/>
    <s v="INDvWSH"/>
    <x v="0"/>
    <n v="27"/>
    <n v="24"/>
    <n v="3"/>
    <s v="FedEx Field, Landover, MD"/>
    <d v="2014-10-02T20:20:00"/>
    <s v="NBC"/>
    <n v="87883"/>
    <n v="3"/>
    <n v="2"/>
    <n v="3"/>
    <n v="2"/>
    <n v="22"/>
    <n v="23"/>
    <n v="3"/>
    <n v="4"/>
    <n v="10"/>
    <n v="13"/>
    <n v="0"/>
    <n v="0"/>
    <n v="0"/>
    <n v="1"/>
    <n v="469"/>
    <n v="335"/>
    <n v="299"/>
    <n v="222"/>
    <n v="25"/>
    <n v="29"/>
    <n v="38"/>
    <n v="45"/>
    <n v="170"/>
    <n v="113"/>
    <n v="29"/>
    <n v="24"/>
    <n v="3"/>
    <n v="7"/>
    <n v="15"/>
    <n v="68"/>
    <n v="53"/>
    <n v="3"/>
    <n v="2"/>
    <n v="5"/>
    <n v="3"/>
    <n v="0"/>
    <n v="0"/>
    <n v="2"/>
    <n v="1650"/>
    <n v="1950"/>
    <n v="7"/>
    <n v="10"/>
    <n v="7"/>
    <n v="3"/>
    <m/>
    <n v="7"/>
    <n v="0"/>
    <n v="10"/>
    <n v="7"/>
    <m/>
  </r>
  <r>
    <n v="301017034"/>
    <n v="6"/>
    <n v="2010"/>
    <d v="2010-10-17T00:00:00"/>
    <s v="SUN"/>
    <s v="KC"/>
    <s v="HOU"/>
    <s v="HOUvKC"/>
    <x v="0"/>
    <n v="31"/>
    <n v="35"/>
    <n v="4"/>
    <s v="Reliant Stadium, Houston, TX"/>
    <d v="2014-10-02T13:00:00"/>
    <s v="CBS"/>
    <n v="70926"/>
    <n v="3"/>
    <n v="1"/>
    <n v="3"/>
    <n v="2"/>
    <n v="25"/>
    <n v="23"/>
    <n v="9"/>
    <n v="5"/>
    <n v="16"/>
    <n v="10"/>
    <n v="1"/>
    <n v="1"/>
    <n v="1"/>
    <n v="1"/>
    <n v="417"/>
    <n v="421"/>
    <n v="189"/>
    <n v="289"/>
    <n v="20"/>
    <n v="25"/>
    <n v="29"/>
    <n v="33"/>
    <n v="228"/>
    <n v="132"/>
    <n v="38"/>
    <n v="22"/>
    <n v="5"/>
    <n v="5"/>
    <n v="35"/>
    <n v="88"/>
    <n v="53"/>
    <n v="0"/>
    <n v="0"/>
    <n v="0"/>
    <n v="0"/>
    <n v="0"/>
    <n v="0"/>
    <n v="0"/>
    <n v="2008"/>
    <n v="1592"/>
    <n v="7"/>
    <n v="7"/>
    <n v="10"/>
    <n v="7"/>
    <m/>
    <n v="0"/>
    <n v="7"/>
    <n v="7"/>
    <n v="21"/>
    <m/>
  </r>
  <r>
    <n v="301018030"/>
    <n v="6"/>
    <n v="2010"/>
    <d v="2010-10-18T00:00:00"/>
    <s v="MON"/>
    <s v="TEN"/>
    <s v="JAX"/>
    <s v="JAXvTEN"/>
    <x v="0"/>
    <n v="30"/>
    <n v="3"/>
    <n v="27"/>
    <s v="EverBank Field, Jacksonville, FL"/>
    <d v="2014-10-02T20:30:00"/>
    <s v="ESPN"/>
    <n v="63625"/>
    <n v="3"/>
    <n v="2"/>
    <n v="3"/>
    <n v="2"/>
    <n v="20"/>
    <n v="17"/>
    <n v="8"/>
    <n v="3"/>
    <n v="14"/>
    <n v="13"/>
    <n v="1"/>
    <n v="2"/>
    <n v="1"/>
    <n v="4"/>
    <n v="324"/>
    <n v="249"/>
    <n v="171"/>
    <n v="173"/>
    <n v="14"/>
    <n v="21"/>
    <n v="21"/>
    <n v="36"/>
    <n v="153"/>
    <n v="76"/>
    <n v="39"/>
    <n v="25"/>
    <n v="8"/>
    <n v="7"/>
    <n v="57"/>
    <n v="112"/>
    <n v="55"/>
    <n v="0"/>
    <n v="4"/>
    <n v="4"/>
    <n v="0"/>
    <n v="1"/>
    <n v="0"/>
    <n v="3"/>
    <n v="1965"/>
    <n v="1635"/>
    <n v="7"/>
    <n v="10"/>
    <n v="3"/>
    <n v="10"/>
    <m/>
    <n v="0"/>
    <n v="0"/>
    <n v="3"/>
    <n v="0"/>
    <m/>
  </r>
  <r>
    <n v="301024001"/>
    <n v="7"/>
    <n v="2010"/>
    <d v="2010-10-24T00:00:00"/>
    <s v="SUN"/>
    <s v="CIN"/>
    <s v="ATL"/>
    <s v="ATLvCIN"/>
    <x v="0"/>
    <n v="32"/>
    <n v="39"/>
    <n v="7"/>
    <s v="Georgia Dome, Atlanta, GA"/>
    <d v="2014-10-02T13:00:00"/>
    <s v="CBS"/>
    <n v="67665"/>
    <n v="2"/>
    <n v="3"/>
    <n v="4"/>
    <n v="2"/>
    <n v="28"/>
    <n v="22"/>
    <n v="7"/>
    <n v="7"/>
    <n v="12"/>
    <n v="13"/>
    <n v="0"/>
    <n v="1"/>
    <n v="0"/>
    <n v="1"/>
    <n v="469"/>
    <n v="452"/>
    <n v="385"/>
    <n v="299"/>
    <n v="36"/>
    <n v="24"/>
    <n v="50"/>
    <n v="33"/>
    <n v="84"/>
    <n v="153"/>
    <n v="21"/>
    <n v="30"/>
    <n v="7"/>
    <n v="3"/>
    <n v="36"/>
    <n v="77"/>
    <n v="41"/>
    <n v="1"/>
    <n v="2"/>
    <n v="3"/>
    <n v="1"/>
    <n v="1"/>
    <n v="0"/>
    <n v="1"/>
    <n v="1822"/>
    <n v="1778"/>
    <n v="3"/>
    <n v="0"/>
    <n v="22"/>
    <n v="7"/>
    <m/>
    <n v="7"/>
    <n v="17"/>
    <n v="0"/>
    <n v="15"/>
    <m/>
  </r>
  <r>
    <n v="301024003"/>
    <n v="7"/>
    <n v="2010"/>
    <d v="2010-10-24T00:00:00"/>
    <s v="SUN"/>
    <s v="WSH"/>
    <s v="CHI"/>
    <s v="CHIvWSH"/>
    <x v="0"/>
    <n v="17"/>
    <n v="14"/>
    <n v="3"/>
    <s v="Soldier Field, Chicago, IL"/>
    <d v="2014-10-02T13:00:00"/>
    <s v="FOX"/>
    <n v="62155"/>
    <n v="3"/>
    <n v="3"/>
    <n v="4"/>
    <n v="2"/>
    <n v="13"/>
    <n v="19"/>
    <n v="2"/>
    <n v="2"/>
    <n v="13"/>
    <n v="10"/>
    <n v="0"/>
    <n v="0"/>
    <n v="0"/>
    <n v="0"/>
    <n v="308"/>
    <n v="322"/>
    <n v="187"/>
    <n v="256"/>
    <n v="17"/>
    <n v="26"/>
    <n v="32"/>
    <n v="40"/>
    <n v="121"/>
    <n v="66"/>
    <n v="28"/>
    <n v="16"/>
    <n v="7"/>
    <n v="6"/>
    <n v="48"/>
    <n v="99"/>
    <n v="51"/>
    <n v="3"/>
    <n v="6"/>
    <n v="9"/>
    <n v="1"/>
    <n v="2"/>
    <n v="2"/>
    <n v="4"/>
    <n v="1752"/>
    <n v="1848"/>
    <n v="7"/>
    <n v="3"/>
    <n v="7"/>
    <n v="0"/>
    <m/>
    <n v="7"/>
    <n v="7"/>
    <n v="0"/>
    <n v="0"/>
    <m/>
  </r>
  <r>
    <n v="301024007"/>
    <n v="7"/>
    <n v="2010"/>
    <d v="2010-10-24T00:00:00"/>
    <s v="SUN"/>
    <s v="OAK"/>
    <s v="DEN"/>
    <s v="DENvOAK"/>
    <x v="0"/>
    <n v="59"/>
    <n v="14"/>
    <n v="45"/>
    <s v="Sports Authority Field at Mile High, Denver, CO"/>
    <d v="2014-10-02T16:15:00"/>
    <s v="CBS"/>
    <n v="75835"/>
    <n v="2"/>
    <n v="4"/>
    <n v="2"/>
    <n v="4"/>
    <n v="29"/>
    <n v="11"/>
    <n v="6"/>
    <n v="2"/>
    <n v="13"/>
    <n v="11"/>
    <n v="1"/>
    <n v="0"/>
    <n v="1"/>
    <n v="2"/>
    <n v="508"/>
    <n v="240"/>
    <n v="180"/>
    <n v="165"/>
    <n v="12"/>
    <n v="12"/>
    <n v="20"/>
    <n v="29"/>
    <n v="328"/>
    <n v="75"/>
    <n v="52"/>
    <n v="17"/>
    <n v="10"/>
    <n v="5"/>
    <n v="94"/>
    <n v="158"/>
    <n v="64"/>
    <n v="0"/>
    <n v="3"/>
    <n v="3"/>
    <n v="0"/>
    <n v="2"/>
    <n v="0"/>
    <n v="1"/>
    <n v="2319"/>
    <n v="1281"/>
    <n v="24"/>
    <n v="14"/>
    <n v="21"/>
    <n v="0"/>
    <m/>
    <n v="0"/>
    <n v="7"/>
    <n v="7"/>
    <n v="0"/>
    <m/>
  </r>
  <r>
    <n v="301024009"/>
    <n v="7"/>
    <n v="2010"/>
    <d v="2010-10-24T00:00:00"/>
    <s v="SUN"/>
    <s v="MIN"/>
    <s v="GB"/>
    <s v="GBvMIN"/>
    <x v="0"/>
    <n v="24"/>
    <n v="28"/>
    <n v="4"/>
    <s v="Lambeau Field, Green Bay, WI"/>
    <d v="2014-10-02T20:20:00"/>
    <s v="NBC"/>
    <n v="71107"/>
    <n v="2"/>
    <n v="3"/>
    <n v="3"/>
    <n v="3"/>
    <n v="21"/>
    <n v="20"/>
    <n v="6"/>
    <n v="6"/>
    <n v="14"/>
    <n v="11"/>
    <n v="2"/>
    <n v="1"/>
    <n v="3"/>
    <n v="3"/>
    <n v="402"/>
    <n v="379"/>
    <n v="206"/>
    <n v="295"/>
    <n v="16"/>
    <n v="21"/>
    <n v="29"/>
    <n v="35"/>
    <n v="196"/>
    <n v="84"/>
    <n v="36"/>
    <n v="23"/>
    <n v="6"/>
    <n v="2"/>
    <n v="40"/>
    <n v="60"/>
    <n v="20"/>
    <n v="3"/>
    <n v="2"/>
    <n v="5"/>
    <n v="0"/>
    <n v="0"/>
    <n v="3"/>
    <n v="2"/>
    <n v="1864"/>
    <n v="1736"/>
    <n v="7"/>
    <n v="10"/>
    <n v="7"/>
    <n v="0"/>
    <m/>
    <n v="7"/>
    <n v="7"/>
    <n v="14"/>
    <n v="0"/>
    <m/>
  </r>
  <r>
    <n v="301024010"/>
    <n v="7"/>
    <n v="2010"/>
    <d v="2010-10-24T00:00:00"/>
    <s v="SUN"/>
    <s v="PHI"/>
    <s v="TEN"/>
    <s v="PHIvTEN"/>
    <x v="0"/>
    <n v="19"/>
    <n v="37"/>
    <n v="18"/>
    <s v="LP Field, Nashville, TN"/>
    <d v="2014-10-02T13:00:00"/>
    <s v="FOX"/>
    <n v="69143"/>
    <n v="4"/>
    <n v="2"/>
    <n v="4"/>
    <n v="2"/>
    <n v="21"/>
    <n v="15"/>
    <n v="10"/>
    <n v="4"/>
    <n v="18"/>
    <n v="13"/>
    <n v="0"/>
    <n v="0"/>
    <n v="0"/>
    <n v="0"/>
    <n v="326"/>
    <n v="328"/>
    <n v="227"/>
    <n v="253"/>
    <n v="26"/>
    <n v="17"/>
    <n v="48"/>
    <n v="31"/>
    <n v="99"/>
    <n v="75"/>
    <n v="24"/>
    <n v="26"/>
    <n v="10"/>
    <n v="6"/>
    <n v="100"/>
    <n v="137"/>
    <n v="37"/>
    <n v="4"/>
    <n v="3"/>
    <n v="7"/>
    <n v="2"/>
    <n v="1"/>
    <n v="2"/>
    <n v="2"/>
    <n v="2004"/>
    <n v="1596"/>
    <n v="0"/>
    <n v="13"/>
    <n v="3"/>
    <n v="3"/>
    <m/>
    <n v="0"/>
    <n v="7"/>
    <n v="3"/>
    <n v="27"/>
    <m/>
  </r>
  <r>
    <n v="301024012"/>
    <n v="7"/>
    <n v="2010"/>
    <d v="2010-10-24T00:00:00"/>
    <s v="SUN"/>
    <s v="JAX"/>
    <s v="KC"/>
    <s v="JAXvKC"/>
    <x v="0"/>
    <n v="20"/>
    <n v="42"/>
    <n v="22"/>
    <s v="Arrowhead Stadium, Kansas City, MO"/>
    <d v="2014-10-02T13:00:00"/>
    <s v="CBS"/>
    <n v="69105"/>
    <n v="3"/>
    <n v="3"/>
    <n v="3"/>
    <n v="2"/>
    <n v="19"/>
    <n v="25"/>
    <n v="3"/>
    <n v="6"/>
    <n v="10"/>
    <n v="11"/>
    <n v="1"/>
    <n v="1"/>
    <n v="1"/>
    <n v="2"/>
    <n v="300"/>
    <n v="426"/>
    <n v="216"/>
    <n v="190"/>
    <n v="18"/>
    <n v="13"/>
    <n v="34"/>
    <n v="18"/>
    <n v="84"/>
    <n v="236"/>
    <n v="23"/>
    <n v="42"/>
    <n v="6"/>
    <n v="7"/>
    <n v="43"/>
    <n v="135"/>
    <n v="92"/>
    <n v="3"/>
    <n v="0"/>
    <n v="3"/>
    <n v="1"/>
    <n v="0"/>
    <n v="2"/>
    <n v="0"/>
    <n v="1560"/>
    <n v="2040"/>
    <n v="3"/>
    <n v="10"/>
    <n v="7"/>
    <n v="0"/>
    <m/>
    <n v="7"/>
    <n v="7"/>
    <n v="14"/>
    <n v="14"/>
    <m/>
  </r>
  <r>
    <n v="301024015"/>
    <n v="7"/>
    <n v="2010"/>
    <d v="2010-10-24T00:00:00"/>
    <s v="SUN"/>
    <s v="PIT"/>
    <s v="MIA"/>
    <s v="MIAvPIT"/>
    <x v="0"/>
    <n v="23"/>
    <n v="22"/>
    <n v="1"/>
    <s v="Sun Life Stadium, Miami, FL"/>
    <d v="2014-10-02T13:00:00"/>
    <s v="CBS"/>
    <n v="69867"/>
    <n v="4"/>
    <n v="1"/>
    <n v="3"/>
    <n v="2"/>
    <n v="15"/>
    <n v="15"/>
    <n v="6"/>
    <n v="3"/>
    <n v="15"/>
    <n v="12"/>
    <n v="0"/>
    <n v="0"/>
    <n v="0"/>
    <n v="1"/>
    <n v="348"/>
    <n v="313"/>
    <n v="290"/>
    <n v="249"/>
    <n v="19"/>
    <n v="23"/>
    <n v="27"/>
    <n v="36"/>
    <n v="58"/>
    <n v="64"/>
    <n v="27"/>
    <n v="21"/>
    <n v="5"/>
    <n v="3"/>
    <n v="34"/>
    <n v="58"/>
    <n v="24"/>
    <n v="2"/>
    <n v="2"/>
    <n v="4"/>
    <n v="2"/>
    <n v="1"/>
    <n v="0"/>
    <n v="1"/>
    <n v="1849"/>
    <n v="1751"/>
    <n v="0"/>
    <n v="17"/>
    <n v="3"/>
    <n v="3"/>
    <m/>
    <n v="6"/>
    <n v="10"/>
    <n v="3"/>
    <n v="3"/>
    <m/>
  </r>
  <r>
    <n v="301024018"/>
    <n v="7"/>
    <n v="2010"/>
    <d v="2010-10-24T00:00:00"/>
    <s v="SUN"/>
    <s v="CLE"/>
    <s v="NO"/>
    <s v="CLEvNO"/>
    <x v="0"/>
    <n v="30"/>
    <n v="17"/>
    <n v="13"/>
    <s v="Mercedes-Benz Superdome, New Orleans, LA"/>
    <d v="2014-10-02T13:00:00"/>
    <s v="CBS"/>
    <n v="70077"/>
    <n v="1"/>
    <n v="5"/>
    <n v="4"/>
    <n v="2"/>
    <n v="12"/>
    <n v="25"/>
    <n v="2"/>
    <n v="5"/>
    <n v="11"/>
    <n v="15"/>
    <n v="1"/>
    <n v="3"/>
    <n v="1"/>
    <n v="3"/>
    <n v="210"/>
    <n v="394"/>
    <n v="85"/>
    <n v="336"/>
    <n v="10"/>
    <n v="37"/>
    <n v="17"/>
    <n v="56"/>
    <n v="125"/>
    <n v="58"/>
    <n v="28"/>
    <n v="18"/>
    <n v="4"/>
    <n v="7"/>
    <n v="30"/>
    <n v="128"/>
    <n v="98"/>
    <n v="0"/>
    <n v="4"/>
    <n v="4"/>
    <n v="0"/>
    <n v="0"/>
    <n v="0"/>
    <n v="4"/>
    <n v="1466"/>
    <n v="2134"/>
    <n v="10"/>
    <n v="10"/>
    <n v="0"/>
    <n v="10"/>
    <m/>
    <n v="0"/>
    <n v="3"/>
    <n v="0"/>
    <n v="14"/>
    <m/>
  </r>
  <r>
    <n v="301024024"/>
    <n v="7"/>
    <n v="2010"/>
    <d v="2010-10-24T00:00:00"/>
    <s v="SUN"/>
    <s v="NE"/>
    <s v="SD"/>
    <s v="NEvSD"/>
    <x v="0"/>
    <n v="23"/>
    <n v="20"/>
    <n v="3"/>
    <s v="Qualcomm Stadium, San Diego, CA"/>
    <d v="2014-10-02T16:15:00"/>
    <s v="CBS"/>
    <n v="68836"/>
    <n v="4"/>
    <n v="1"/>
    <n v="2"/>
    <n v="4"/>
    <n v="15"/>
    <n v="23"/>
    <n v="3"/>
    <n v="7"/>
    <n v="12"/>
    <n v="15"/>
    <n v="1"/>
    <n v="1"/>
    <n v="2"/>
    <n v="1"/>
    <n v="179"/>
    <n v="363"/>
    <n v="128"/>
    <n v="325"/>
    <n v="19"/>
    <n v="34"/>
    <n v="32"/>
    <n v="50"/>
    <n v="51"/>
    <n v="38"/>
    <n v="22"/>
    <n v="19"/>
    <n v="7"/>
    <n v="6"/>
    <n v="51"/>
    <n v="120"/>
    <n v="69"/>
    <n v="0"/>
    <n v="4"/>
    <n v="4"/>
    <n v="0"/>
    <n v="3"/>
    <n v="0"/>
    <n v="1"/>
    <n v="1535"/>
    <n v="2065"/>
    <n v="7"/>
    <n v="6"/>
    <n v="7"/>
    <n v="3"/>
    <m/>
    <n v="3"/>
    <n v="0"/>
    <n v="0"/>
    <n v="17"/>
    <m/>
  </r>
  <r>
    <n v="301024026"/>
    <n v="7"/>
    <n v="2010"/>
    <d v="2010-10-24T00:00:00"/>
    <s v="SUN"/>
    <s v="ARI"/>
    <s v="SEA"/>
    <s v="ARIvSEA"/>
    <x v="0"/>
    <n v="10"/>
    <n v="22"/>
    <n v="12"/>
    <s v="CenturyLink Field, Seattle, WA"/>
    <d v="2014-10-02T16:05:00"/>
    <s v="FOX"/>
    <n v="67132"/>
    <n v="3"/>
    <n v="2"/>
    <n v="3"/>
    <n v="2"/>
    <n v="13"/>
    <n v="16"/>
    <n v="2"/>
    <n v="7"/>
    <n v="12"/>
    <n v="21"/>
    <n v="0"/>
    <n v="0"/>
    <n v="1"/>
    <n v="1"/>
    <n v="227"/>
    <n v="302"/>
    <n v="114"/>
    <n v="158"/>
    <n v="12"/>
    <n v="20"/>
    <n v="33"/>
    <n v="38"/>
    <n v="113"/>
    <n v="144"/>
    <n v="20"/>
    <n v="36"/>
    <n v="5"/>
    <n v="10"/>
    <n v="32"/>
    <n v="127"/>
    <n v="95"/>
    <n v="5"/>
    <n v="1"/>
    <n v="6"/>
    <n v="4"/>
    <n v="1"/>
    <n v="1"/>
    <n v="0"/>
    <n v="1363"/>
    <n v="2237"/>
    <n v="0"/>
    <n v="0"/>
    <n v="7"/>
    <n v="3"/>
    <m/>
    <n v="3"/>
    <n v="7"/>
    <n v="9"/>
    <n v="3"/>
    <m/>
  </r>
  <r>
    <n v="301024027"/>
    <n v="7"/>
    <n v="2010"/>
    <d v="2010-10-24T00:00:00"/>
    <s v="SUN"/>
    <s v="STL"/>
    <s v="TB"/>
    <s v="STLvTB"/>
    <x v="0"/>
    <n v="17"/>
    <n v="18"/>
    <n v="1"/>
    <s v="Raymond James Stadium, Tampa, FL"/>
    <d v="2014-10-02T13:00:00"/>
    <s v="FOX"/>
    <n v="42020"/>
    <n v="3"/>
    <n v="3"/>
    <n v="3"/>
    <n v="2"/>
    <n v="19"/>
    <n v="17"/>
    <n v="7"/>
    <n v="5"/>
    <n v="14"/>
    <n v="15"/>
    <n v="0"/>
    <n v="2"/>
    <n v="0"/>
    <n v="2"/>
    <n v="285"/>
    <n v="313"/>
    <n v="124"/>
    <n v="189"/>
    <n v="13"/>
    <n v="23"/>
    <n v="26"/>
    <n v="40"/>
    <n v="161"/>
    <n v="124"/>
    <n v="32"/>
    <n v="21"/>
    <n v="6"/>
    <n v="12"/>
    <n v="45"/>
    <n v="137"/>
    <n v="92"/>
    <n v="1"/>
    <n v="0"/>
    <n v="1"/>
    <n v="1"/>
    <n v="0"/>
    <n v="0"/>
    <n v="0"/>
    <n v="1721"/>
    <n v="1879"/>
    <n v="0"/>
    <n v="17"/>
    <n v="0"/>
    <n v="0"/>
    <m/>
    <n v="3"/>
    <n v="3"/>
    <n v="6"/>
    <n v="6"/>
    <m/>
  </r>
  <r>
    <n v="301024029"/>
    <n v="7"/>
    <n v="2010"/>
    <d v="2010-10-24T00:00:00"/>
    <s v="SUN"/>
    <s v="SF"/>
    <s v="CAR"/>
    <s v="CARvSF"/>
    <x v="0"/>
    <n v="20"/>
    <n v="23"/>
    <n v="3"/>
    <s v="Bank of America Stadium, Charlotte, NC"/>
    <d v="2014-10-02T13:00:00"/>
    <s v="FOX"/>
    <n v="72741"/>
    <n v="1"/>
    <n v="5"/>
    <n v="0"/>
    <n v="5"/>
    <n v="15"/>
    <n v="22"/>
    <n v="4"/>
    <n v="7"/>
    <n v="13"/>
    <n v="15"/>
    <n v="0"/>
    <n v="0"/>
    <n v="0"/>
    <n v="1"/>
    <n v="282"/>
    <n v="379"/>
    <n v="183"/>
    <n v="303"/>
    <n v="14"/>
    <n v="28"/>
    <n v="32"/>
    <n v="41"/>
    <n v="99"/>
    <n v="76"/>
    <n v="22"/>
    <n v="34"/>
    <n v="11"/>
    <n v="4"/>
    <n v="81"/>
    <n v="116"/>
    <n v="35"/>
    <n v="1"/>
    <n v="3"/>
    <n v="4"/>
    <n v="0"/>
    <n v="2"/>
    <n v="1"/>
    <n v="1"/>
    <n v="1435"/>
    <n v="2165"/>
    <n v="7"/>
    <n v="3"/>
    <n v="0"/>
    <n v="10"/>
    <m/>
    <n v="3"/>
    <n v="7"/>
    <n v="3"/>
    <n v="10"/>
    <m/>
  </r>
  <r>
    <n v="301024033"/>
    <n v="7"/>
    <n v="2010"/>
    <d v="2010-10-24T00:00:00"/>
    <s v="SUN"/>
    <s v="BUF"/>
    <s v="BAL"/>
    <s v="BALvBUF"/>
    <x v="0"/>
    <n v="34"/>
    <n v="37"/>
    <n v="3"/>
    <s v="M&amp;T Bank Stadium, Baltimore, MD"/>
    <d v="2014-10-02T13:00:00"/>
    <s v="CBS"/>
    <n v="71220"/>
    <n v="0"/>
    <n v="5"/>
    <n v="4"/>
    <n v="2"/>
    <n v="27"/>
    <n v="21"/>
    <n v="11"/>
    <n v="2"/>
    <n v="17"/>
    <n v="11"/>
    <n v="1"/>
    <n v="1"/>
    <n v="2"/>
    <n v="1"/>
    <n v="514"/>
    <n v="364"/>
    <n v="382"/>
    <n v="229"/>
    <n v="29"/>
    <n v="16"/>
    <n v="43"/>
    <n v="31"/>
    <n v="132"/>
    <n v="135"/>
    <n v="35"/>
    <n v="29"/>
    <n v="6"/>
    <n v="4"/>
    <n v="79"/>
    <n v="97"/>
    <n v="18"/>
    <n v="4"/>
    <n v="2"/>
    <n v="6"/>
    <n v="2"/>
    <n v="2"/>
    <n v="2"/>
    <n v="0"/>
    <n v="2316"/>
    <n v="1530"/>
    <n v="10"/>
    <n v="14"/>
    <n v="0"/>
    <n v="10"/>
    <n v="0"/>
    <n v="3"/>
    <n v="17"/>
    <n v="14"/>
    <n v="0"/>
    <n v="3"/>
  </r>
  <r>
    <n v="301025006"/>
    <n v="7"/>
    <n v="2010"/>
    <d v="2010-10-25T00:00:00"/>
    <s v="MON"/>
    <s v="NYG"/>
    <s v="DAL"/>
    <s v="DALvNYG"/>
    <x v="0"/>
    <n v="41"/>
    <n v="35"/>
    <n v="6"/>
    <s v="Cowboys Stadium, Arlington, TX"/>
    <d v="2014-10-02T20:30:00"/>
    <s v="ESPN"/>
    <n v="91375"/>
    <n v="4"/>
    <n v="2"/>
    <n v="1"/>
    <n v="4"/>
    <n v="25"/>
    <n v="14"/>
    <n v="5"/>
    <n v="0"/>
    <n v="13"/>
    <n v="10"/>
    <n v="0"/>
    <n v="1"/>
    <n v="0"/>
    <n v="2"/>
    <n v="497"/>
    <n v="254"/>
    <n v="297"/>
    <n v="213"/>
    <n v="25"/>
    <n v="21"/>
    <n v="35"/>
    <n v="40"/>
    <n v="200"/>
    <n v="41"/>
    <n v="37"/>
    <n v="13"/>
    <n v="6"/>
    <n v="5"/>
    <n v="46"/>
    <n v="88"/>
    <n v="42"/>
    <n v="5"/>
    <n v="2"/>
    <n v="7"/>
    <n v="2"/>
    <n v="2"/>
    <n v="3"/>
    <n v="0"/>
    <n v="2251"/>
    <n v="1349"/>
    <n v="7"/>
    <n v="17"/>
    <n v="14"/>
    <n v="3"/>
    <m/>
    <n v="10"/>
    <n v="10"/>
    <n v="0"/>
    <n v="15"/>
    <m/>
  </r>
  <r>
    <n v="301031004"/>
    <n v="8"/>
    <n v="2010"/>
    <d v="2010-10-31T00:00:00"/>
    <s v="SUN"/>
    <s v="MIA"/>
    <s v="CIN"/>
    <s v="CINvMIA"/>
    <x v="0"/>
    <n v="22"/>
    <n v="14"/>
    <n v="8"/>
    <s v="Paul Brown Stadium, Cincinnati, OH"/>
    <d v="2014-10-02T13:00:00"/>
    <s v="CBS"/>
    <n v="63179"/>
    <n v="3"/>
    <n v="3"/>
    <n v="2"/>
    <n v="4"/>
    <n v="20"/>
    <n v="16"/>
    <n v="5"/>
    <n v="6"/>
    <n v="15"/>
    <n v="16"/>
    <n v="0"/>
    <n v="1"/>
    <n v="0"/>
    <n v="1"/>
    <n v="354"/>
    <n v="262"/>
    <n v="217"/>
    <n v="156"/>
    <n v="24"/>
    <n v="17"/>
    <n v="37"/>
    <n v="38"/>
    <n v="137"/>
    <n v="106"/>
    <n v="31"/>
    <n v="26"/>
    <n v="4"/>
    <n v="4"/>
    <n v="42"/>
    <n v="78"/>
    <n v="36"/>
    <n v="2"/>
    <n v="1"/>
    <n v="3"/>
    <n v="1"/>
    <n v="0"/>
    <n v="1"/>
    <n v="1"/>
    <n v="2009"/>
    <n v="1591"/>
    <n v="3"/>
    <n v="9"/>
    <n v="3"/>
    <n v="7"/>
    <m/>
    <n v="7"/>
    <n v="7"/>
    <n v="0"/>
    <n v="0"/>
    <m/>
  </r>
  <r>
    <n v="301031006"/>
    <n v="8"/>
    <n v="2010"/>
    <d v="2010-10-31T00:00:00"/>
    <s v="SUN"/>
    <s v="JAX"/>
    <s v="DAL"/>
    <s v="DALvJAX"/>
    <x v="0"/>
    <n v="35"/>
    <n v="17"/>
    <n v="18"/>
    <s v="Cowboys Stadium, Arlington, TX"/>
    <d v="2014-10-02T13:00:00"/>
    <s v="CBS"/>
    <n v="81395"/>
    <n v="3"/>
    <n v="4"/>
    <n v="1"/>
    <n v="5"/>
    <n v="20"/>
    <n v="25"/>
    <n v="6"/>
    <n v="6"/>
    <n v="12"/>
    <n v="13"/>
    <n v="0"/>
    <n v="2"/>
    <n v="0"/>
    <n v="3"/>
    <n v="387"/>
    <n v="415"/>
    <n v="238"/>
    <n v="365"/>
    <n v="17"/>
    <n v="34"/>
    <n v="21"/>
    <n v="49"/>
    <n v="149"/>
    <n v="50"/>
    <n v="34"/>
    <n v="22"/>
    <n v="6"/>
    <n v="3"/>
    <n v="36"/>
    <n v="56"/>
    <n v="20"/>
    <n v="1"/>
    <n v="4"/>
    <n v="5"/>
    <n v="1"/>
    <n v="0"/>
    <n v="0"/>
    <n v="4"/>
    <n v="1955"/>
    <n v="1645"/>
    <n v="7"/>
    <n v="7"/>
    <n v="14"/>
    <n v="7"/>
    <m/>
    <n v="3"/>
    <n v="0"/>
    <n v="0"/>
    <n v="14"/>
    <m/>
  </r>
  <r>
    <n v="301031008"/>
    <n v="8"/>
    <n v="2010"/>
    <d v="2010-10-31T00:00:00"/>
    <s v="SUN"/>
    <s v="WSH"/>
    <s v="DET"/>
    <s v="DETvWSH"/>
    <x v="0"/>
    <n v="25"/>
    <n v="37"/>
    <n v="12"/>
    <s v="Ford Field, Detroit, MI"/>
    <d v="2014-10-02T13:00:00"/>
    <s v="FOX"/>
    <n v="46329"/>
    <n v="4"/>
    <n v="3"/>
    <n v="1"/>
    <n v="5"/>
    <n v="13"/>
    <n v="19"/>
    <n v="2"/>
    <n v="4"/>
    <n v="14"/>
    <n v="17"/>
    <n v="1"/>
    <n v="1"/>
    <n v="2"/>
    <n v="1"/>
    <n v="275"/>
    <n v="304"/>
    <n v="195"/>
    <n v="202"/>
    <n v="21"/>
    <n v="26"/>
    <n v="37"/>
    <n v="45"/>
    <n v="80"/>
    <n v="102"/>
    <n v="19"/>
    <n v="25"/>
    <n v="10"/>
    <n v="7"/>
    <n v="77"/>
    <n v="142"/>
    <n v="65"/>
    <n v="2"/>
    <n v="2"/>
    <n v="4"/>
    <n v="1"/>
    <n v="1"/>
    <n v="1"/>
    <n v="1"/>
    <n v="1670"/>
    <n v="1930"/>
    <n v="0"/>
    <n v="13"/>
    <n v="0"/>
    <n v="12"/>
    <m/>
    <n v="0"/>
    <n v="7"/>
    <n v="7"/>
    <n v="23"/>
    <m/>
  </r>
  <r>
    <n v="301031012"/>
    <n v="8"/>
    <n v="2010"/>
    <d v="2010-10-31T00:00:00"/>
    <s v="SUN"/>
    <s v="BUF"/>
    <s v="KC"/>
    <s v="BUFvKC"/>
    <x v="0"/>
    <n v="10"/>
    <n v="13"/>
    <n v="3"/>
    <s v="Arrowhead Stadium, Kansas City, MO"/>
    <d v="2014-10-02T13:00:00"/>
    <s v="CBS"/>
    <n v="66625"/>
    <n v="0"/>
    <n v="6"/>
    <n v="4"/>
    <n v="2"/>
    <n v="23"/>
    <n v="24"/>
    <n v="11"/>
    <n v="4"/>
    <n v="23"/>
    <n v="15"/>
    <n v="1"/>
    <n v="1"/>
    <n v="2"/>
    <n v="2"/>
    <n v="328"/>
    <n v="414"/>
    <n v="191"/>
    <n v="140"/>
    <n v="24"/>
    <n v="14"/>
    <n v="48"/>
    <n v="26"/>
    <n v="137"/>
    <n v="274"/>
    <n v="33"/>
    <n v="45"/>
    <n v="5"/>
    <n v="5"/>
    <n v="35"/>
    <n v="85"/>
    <n v="50"/>
    <n v="1"/>
    <n v="0"/>
    <n v="1"/>
    <n v="0"/>
    <n v="0"/>
    <n v="1"/>
    <n v="0"/>
    <n v="2362"/>
    <n v="2138"/>
    <n v="0"/>
    <n v="0"/>
    <n v="3"/>
    <n v="7"/>
    <n v="0"/>
    <n v="0"/>
    <n v="7"/>
    <n v="0"/>
    <n v="3"/>
    <n v="3"/>
  </r>
  <r>
    <n v="301031013"/>
    <n v="8"/>
    <n v="2010"/>
    <d v="2010-10-31T00:00:00"/>
    <s v="SUN"/>
    <s v="SEA"/>
    <s v="OAK"/>
    <s v="OAKvSEA"/>
    <x v="0"/>
    <n v="3"/>
    <n v="33"/>
    <n v="30"/>
    <s v="Oakland-Alameda County Coliseum, Oakland, CA"/>
    <d v="2014-10-02T16:15:00"/>
    <s v="FOX"/>
    <n v="35721"/>
    <n v="4"/>
    <n v="2"/>
    <n v="3"/>
    <n v="4"/>
    <n v="10"/>
    <n v="18"/>
    <n v="1"/>
    <n v="5"/>
    <n v="16"/>
    <n v="17"/>
    <n v="1"/>
    <n v="1"/>
    <n v="1"/>
    <n v="1"/>
    <n v="164"/>
    <n v="545"/>
    <n v="117"/>
    <n v="306"/>
    <n v="13"/>
    <n v="15"/>
    <n v="32"/>
    <n v="27"/>
    <n v="47"/>
    <n v="239"/>
    <n v="19"/>
    <n v="39"/>
    <n v="7"/>
    <n v="11"/>
    <n v="55"/>
    <n v="157"/>
    <n v="102"/>
    <n v="1"/>
    <n v="0"/>
    <n v="1"/>
    <n v="0"/>
    <n v="0"/>
    <n v="1"/>
    <n v="0"/>
    <n v="1436"/>
    <n v="2164"/>
    <n v="0"/>
    <n v="0"/>
    <n v="0"/>
    <n v="3"/>
    <m/>
    <n v="3"/>
    <n v="7"/>
    <n v="3"/>
    <n v="20"/>
    <m/>
  </r>
  <r>
    <n v="301031014"/>
    <n v="8"/>
    <n v="2010"/>
    <d v="2010-10-31T00:00:00"/>
    <s v="SUN"/>
    <s v="CAR"/>
    <s v="STL"/>
    <s v="CARvSTL"/>
    <x v="0"/>
    <n v="10"/>
    <n v="20"/>
    <n v="10"/>
    <s v="Edward Jones Dome, St. Louis, MO"/>
    <d v="2014-10-02T13:00:00"/>
    <s v="FOX"/>
    <n v="52281"/>
    <n v="1"/>
    <n v="5"/>
    <n v="3"/>
    <n v="4"/>
    <n v="14"/>
    <n v="15"/>
    <n v="7"/>
    <n v="6"/>
    <n v="14"/>
    <n v="15"/>
    <n v="0"/>
    <n v="0"/>
    <n v="0"/>
    <n v="0"/>
    <n v="201"/>
    <n v="246"/>
    <n v="176"/>
    <n v="184"/>
    <n v="23"/>
    <n v="25"/>
    <n v="37"/>
    <n v="32"/>
    <n v="25"/>
    <n v="62"/>
    <n v="17"/>
    <n v="29"/>
    <n v="6"/>
    <n v="7"/>
    <n v="30"/>
    <n v="95"/>
    <n v="65"/>
    <n v="4"/>
    <n v="0"/>
    <n v="4"/>
    <n v="1"/>
    <n v="0"/>
    <n v="3"/>
    <n v="0"/>
    <n v="1412"/>
    <n v="2188"/>
    <n v="0"/>
    <n v="3"/>
    <n v="0"/>
    <n v="7"/>
    <m/>
    <n v="0"/>
    <n v="10"/>
    <n v="0"/>
    <n v="10"/>
    <m/>
  </r>
  <r>
    <n v="301031017"/>
    <n v="8"/>
    <n v="2010"/>
    <d v="2010-10-31T00:00:00"/>
    <s v="SUN"/>
    <s v="MIN"/>
    <s v="NE"/>
    <s v="MINvNE"/>
    <x v="0"/>
    <n v="18"/>
    <n v="28"/>
    <n v="10"/>
    <s v="Gillette Stadium, Foxboro, MA"/>
    <d v="2014-10-02T16:15:00"/>
    <s v="FOX"/>
    <n v="68756"/>
    <n v="2"/>
    <n v="4"/>
    <n v="5"/>
    <n v="1"/>
    <n v="23"/>
    <n v="18"/>
    <n v="4"/>
    <n v="6"/>
    <n v="11"/>
    <n v="11"/>
    <n v="1"/>
    <n v="0"/>
    <n v="2"/>
    <n v="0"/>
    <n v="410"/>
    <n v="362"/>
    <n v="285"/>
    <n v="240"/>
    <n v="26"/>
    <n v="16"/>
    <n v="38"/>
    <n v="27"/>
    <n v="125"/>
    <n v="122"/>
    <n v="28"/>
    <n v="27"/>
    <n v="5"/>
    <n v="6"/>
    <n v="35"/>
    <n v="82"/>
    <n v="47"/>
    <n v="1"/>
    <n v="0"/>
    <n v="1"/>
    <n v="0"/>
    <n v="0"/>
    <n v="1"/>
    <n v="0"/>
    <n v="2108"/>
    <n v="1492"/>
    <n v="0"/>
    <n v="7"/>
    <n v="3"/>
    <n v="8"/>
    <m/>
    <n v="0"/>
    <n v="7"/>
    <n v="14"/>
    <n v="7"/>
    <m/>
  </r>
  <r>
    <n v="301031018"/>
    <n v="8"/>
    <n v="2010"/>
    <d v="2010-10-31T00:00:00"/>
    <s v="SUN"/>
    <s v="PIT"/>
    <s v="NO"/>
    <s v="NOvPIT"/>
    <x v="0"/>
    <n v="10"/>
    <n v="20"/>
    <n v="10"/>
    <s v="Mercedes-Benz Superdome, New Orleans, LA"/>
    <d v="2014-10-02T20:20:00"/>
    <s v="NBC"/>
    <n v="70011"/>
    <n v="5"/>
    <n v="1"/>
    <n v="4"/>
    <n v="3"/>
    <n v="13"/>
    <n v="19"/>
    <n v="3"/>
    <n v="7"/>
    <n v="10"/>
    <n v="16"/>
    <n v="0"/>
    <n v="1"/>
    <n v="1"/>
    <n v="1"/>
    <n v="279"/>
    <n v="318"/>
    <n v="171"/>
    <n v="288"/>
    <n v="17"/>
    <n v="34"/>
    <n v="28"/>
    <n v="44"/>
    <n v="108"/>
    <n v="30"/>
    <n v="21"/>
    <n v="21"/>
    <n v="4"/>
    <n v="3"/>
    <n v="38"/>
    <n v="73"/>
    <n v="35"/>
    <n v="2"/>
    <n v="2"/>
    <n v="4"/>
    <n v="1"/>
    <n v="1"/>
    <n v="1"/>
    <n v="1"/>
    <n v="1554"/>
    <n v="2046"/>
    <n v="0"/>
    <n v="3"/>
    <n v="0"/>
    <n v="7"/>
    <m/>
    <n v="0"/>
    <n v="3"/>
    <n v="3"/>
    <n v="14"/>
    <m/>
  </r>
  <r>
    <n v="301031020"/>
    <n v="8"/>
    <n v="2010"/>
    <d v="2010-10-31T00:00:00"/>
    <s v="SUN"/>
    <s v="GB"/>
    <s v="NYJ"/>
    <s v="GBvNYJ"/>
    <x v="0"/>
    <n v="9"/>
    <n v="0"/>
    <n v="9"/>
    <s v="MetLife Stadium, East Rutherford, NJ"/>
    <d v="2014-10-02T13:00:00"/>
    <s v="FOX"/>
    <n v="78484"/>
    <n v="4"/>
    <n v="3"/>
    <n v="5"/>
    <n v="1"/>
    <n v="13"/>
    <n v="15"/>
    <n v="2"/>
    <n v="7"/>
    <n v="14"/>
    <n v="17"/>
    <n v="0"/>
    <n v="0"/>
    <n v="0"/>
    <n v="3"/>
    <n v="237"/>
    <n v="360"/>
    <n v="156"/>
    <n v="241"/>
    <n v="15"/>
    <n v="16"/>
    <n v="34"/>
    <n v="38"/>
    <n v="81"/>
    <n v="119"/>
    <n v="26"/>
    <n v="29"/>
    <n v="3"/>
    <n v="7"/>
    <n v="15"/>
    <n v="70"/>
    <n v="55"/>
    <n v="0"/>
    <n v="3"/>
    <n v="3"/>
    <n v="0"/>
    <n v="1"/>
    <n v="0"/>
    <n v="2"/>
    <n v="1717"/>
    <n v="1883"/>
    <n v="3"/>
    <n v="0"/>
    <n v="0"/>
    <n v="6"/>
    <m/>
    <n v="0"/>
    <n v="0"/>
    <n v="0"/>
    <n v="0"/>
    <m/>
  </r>
  <r>
    <n v="301031022"/>
    <n v="8"/>
    <n v="2010"/>
    <d v="2010-10-31T00:00:00"/>
    <s v="SUN"/>
    <s v="TB"/>
    <s v="ARI"/>
    <s v="ARIvTB"/>
    <x v="0"/>
    <n v="38"/>
    <n v="35"/>
    <n v="3"/>
    <s v="U of Phoenix Stadium, Glendale, AZ"/>
    <d v="2014-10-02T16:15:00"/>
    <s v="FOX"/>
    <n v="61857"/>
    <n v="4"/>
    <n v="2"/>
    <n v="3"/>
    <n v="3"/>
    <n v="19"/>
    <n v="22"/>
    <n v="4"/>
    <n v="7"/>
    <n v="12"/>
    <n v="13"/>
    <n v="1"/>
    <n v="1"/>
    <n v="1"/>
    <n v="2"/>
    <n v="407"/>
    <n v="396"/>
    <n v="253"/>
    <n v="296"/>
    <n v="18"/>
    <n v="24"/>
    <n v="25"/>
    <n v="40"/>
    <n v="154"/>
    <n v="100"/>
    <n v="30"/>
    <n v="23"/>
    <n v="9"/>
    <n v="3"/>
    <n v="80"/>
    <n v="92"/>
    <n v="12"/>
    <n v="2"/>
    <n v="4"/>
    <n v="6"/>
    <n v="2"/>
    <n v="0"/>
    <n v="0"/>
    <n v="4"/>
    <n v="1829"/>
    <n v="1771"/>
    <n v="7"/>
    <n v="17"/>
    <n v="7"/>
    <n v="7"/>
    <m/>
    <n v="7"/>
    <n v="7"/>
    <n v="14"/>
    <n v="7"/>
    <m/>
  </r>
  <r>
    <n v="301031024"/>
    <n v="8"/>
    <n v="2010"/>
    <d v="2010-10-31T00:00:00"/>
    <s v="SUN"/>
    <s v="TEN"/>
    <s v="SD"/>
    <s v="SDvTEN"/>
    <x v="0"/>
    <n v="25"/>
    <n v="33"/>
    <n v="8"/>
    <s v="Qualcomm Stadium, San Diego, CA"/>
    <d v="2014-10-02T16:05:00"/>
    <s v="CBS"/>
    <n v="59260"/>
    <n v="5"/>
    <n v="2"/>
    <n v="2"/>
    <n v="5"/>
    <n v="15"/>
    <n v="23"/>
    <n v="4"/>
    <n v="12"/>
    <n v="13"/>
    <n v="18"/>
    <n v="1"/>
    <n v="0"/>
    <n v="2"/>
    <n v="0"/>
    <n v="370"/>
    <n v="456"/>
    <n v="305"/>
    <n v="300"/>
    <n v="18"/>
    <n v="27"/>
    <n v="36"/>
    <n v="36"/>
    <n v="65"/>
    <n v="156"/>
    <n v="19"/>
    <n v="34"/>
    <n v="10"/>
    <n v="8"/>
    <n v="80"/>
    <n v="142"/>
    <n v="62"/>
    <n v="0"/>
    <n v="1"/>
    <n v="1"/>
    <n v="0"/>
    <n v="0"/>
    <n v="0"/>
    <n v="1"/>
    <n v="1333"/>
    <n v="2267"/>
    <n v="5"/>
    <n v="14"/>
    <n v="0"/>
    <n v="6"/>
    <m/>
    <n v="7"/>
    <n v="7"/>
    <n v="10"/>
    <n v="9"/>
    <m/>
  </r>
  <r>
    <n v="301031025"/>
    <n v="8"/>
    <n v="2010"/>
    <d v="2010-10-31T00:00:00"/>
    <s v="SUN"/>
    <s v="DEN"/>
    <s v="SF"/>
    <s v="DENvSF"/>
    <x v="0"/>
    <n v="16"/>
    <n v="24"/>
    <n v="8"/>
    <s v="Wembley Stadium, London, ENG"/>
    <d v="2014-10-02T13:00:00"/>
    <s v="CBS"/>
    <n v="83941"/>
    <n v="2"/>
    <n v="5"/>
    <n v="1"/>
    <n v="6"/>
    <n v="22"/>
    <n v="16"/>
    <n v="2"/>
    <n v="5"/>
    <n v="10"/>
    <n v="13"/>
    <n v="0"/>
    <n v="0"/>
    <n v="0"/>
    <n v="0"/>
    <n v="398"/>
    <n v="339"/>
    <n v="339"/>
    <n v="196"/>
    <n v="28"/>
    <n v="12"/>
    <n v="40"/>
    <n v="19"/>
    <n v="59"/>
    <n v="143"/>
    <n v="17"/>
    <n v="42"/>
    <n v="8"/>
    <n v="6"/>
    <n v="60"/>
    <n v="126"/>
    <n v="66"/>
    <n v="2"/>
    <n v="0"/>
    <n v="2"/>
    <n v="1"/>
    <n v="0"/>
    <n v="1"/>
    <n v="0"/>
    <n v="1586"/>
    <n v="2014"/>
    <n v="0"/>
    <n v="0"/>
    <n v="7"/>
    <n v="9"/>
    <m/>
    <n v="3"/>
    <n v="0"/>
    <n v="0"/>
    <n v="21"/>
    <m/>
  </r>
  <r>
    <n v="301101011"/>
    <n v="8"/>
    <n v="2010"/>
    <d v="2010-11-01T00:00:00"/>
    <s v="MON"/>
    <s v="HOU"/>
    <s v="IND"/>
    <s v="HOUvIND"/>
    <x v="0"/>
    <n v="17"/>
    <n v="30"/>
    <n v="13"/>
    <s v="Lucas Oil Stadium, Indianapolis, IN"/>
    <d v="2014-10-02T20:30:00"/>
    <s v="ESPN"/>
    <n v="66363"/>
    <n v="4"/>
    <n v="2"/>
    <n v="4"/>
    <n v="2"/>
    <n v="19"/>
    <n v="24"/>
    <n v="3"/>
    <n v="7"/>
    <n v="11"/>
    <n v="15"/>
    <n v="0"/>
    <n v="1"/>
    <n v="1"/>
    <n v="1"/>
    <n v="291"/>
    <n v="366"/>
    <n v="183"/>
    <n v="259"/>
    <n v="22"/>
    <n v="26"/>
    <n v="38"/>
    <n v="45"/>
    <n v="108"/>
    <n v="107"/>
    <n v="18"/>
    <n v="28"/>
    <n v="5"/>
    <n v="9"/>
    <n v="30"/>
    <n v="99"/>
    <n v="69"/>
    <n v="2"/>
    <n v="0"/>
    <n v="2"/>
    <n v="1"/>
    <n v="0"/>
    <n v="1"/>
    <n v="0"/>
    <n v="1415"/>
    <n v="2185"/>
    <n v="0"/>
    <n v="3"/>
    <n v="7"/>
    <n v="7"/>
    <m/>
    <n v="7"/>
    <n v="10"/>
    <n v="10"/>
    <n v="3"/>
    <m/>
  </r>
  <r>
    <n v="301107001"/>
    <n v="9"/>
    <n v="2010"/>
    <d v="2010-11-07T00:00:00"/>
    <s v="SUN"/>
    <s v="TB"/>
    <s v="ATL"/>
    <s v="ATLvTB"/>
    <x v="0"/>
    <n v="21"/>
    <n v="27"/>
    <n v="6"/>
    <s v="Georgia Dome, Atlanta, GA"/>
    <d v="2014-10-02T13:00:00"/>
    <s v="FOX"/>
    <n v="67266"/>
    <n v="5"/>
    <n v="2"/>
    <n v="5"/>
    <n v="2"/>
    <n v="14"/>
    <n v="26"/>
    <n v="8"/>
    <n v="8"/>
    <n v="13"/>
    <n v="14"/>
    <n v="0"/>
    <n v="1"/>
    <n v="1"/>
    <n v="1"/>
    <n v="278"/>
    <n v="365"/>
    <n v="182"/>
    <n v="235"/>
    <n v="11"/>
    <n v="24"/>
    <n v="22"/>
    <n v="36"/>
    <n v="96"/>
    <n v="130"/>
    <n v="27"/>
    <n v="33"/>
    <n v="5"/>
    <n v="4"/>
    <n v="30"/>
    <n v="83"/>
    <n v="53"/>
    <n v="2"/>
    <n v="0"/>
    <n v="2"/>
    <n v="0"/>
    <n v="0"/>
    <n v="2"/>
    <n v="0"/>
    <n v="1554"/>
    <n v="2046"/>
    <n v="0"/>
    <n v="14"/>
    <n v="7"/>
    <n v="0"/>
    <m/>
    <n v="7"/>
    <n v="10"/>
    <n v="10"/>
    <n v="0"/>
    <m/>
  </r>
  <r>
    <n v="301107002"/>
    <n v="9"/>
    <n v="2010"/>
    <d v="2010-11-07T00:00:00"/>
    <s v="SUN"/>
    <s v="CHI"/>
    <s v="BUF"/>
    <s v="BUFvCHI"/>
    <x v="0"/>
    <n v="22"/>
    <n v="19"/>
    <n v="3"/>
    <s v="Rogers Centre, Toronto, Ontario"/>
    <d v="2014-10-02T13:00:00"/>
    <s v="FOX"/>
    <n v="50746"/>
    <n v="4"/>
    <n v="3"/>
    <n v="0"/>
    <n v="7"/>
    <n v="19"/>
    <n v="22"/>
    <n v="7"/>
    <n v="10"/>
    <n v="12"/>
    <n v="16"/>
    <n v="0"/>
    <n v="1"/>
    <n v="0"/>
    <n v="2"/>
    <n v="283"/>
    <n v="340"/>
    <n v="178"/>
    <n v="294"/>
    <n v="17"/>
    <n v="31"/>
    <n v="30"/>
    <n v="51"/>
    <n v="105"/>
    <n v="46"/>
    <n v="31"/>
    <n v="18"/>
    <n v="7"/>
    <n v="4"/>
    <n v="45"/>
    <n v="78"/>
    <n v="33"/>
    <n v="1"/>
    <n v="3"/>
    <n v="4"/>
    <n v="1"/>
    <n v="1"/>
    <n v="0"/>
    <n v="2"/>
    <n v="1873"/>
    <n v="1727"/>
    <n v="0"/>
    <n v="7"/>
    <n v="7"/>
    <n v="8"/>
    <m/>
    <n v="0"/>
    <n v="7"/>
    <n v="6"/>
    <n v="6"/>
    <m/>
  </r>
  <r>
    <n v="301107005"/>
    <n v="9"/>
    <n v="2010"/>
    <d v="2010-11-07T00:00:00"/>
    <s v="SUN"/>
    <s v="NE"/>
    <s v="CLE"/>
    <s v="CLEvNE"/>
    <x v="0"/>
    <n v="14"/>
    <n v="34"/>
    <n v="20"/>
    <s v="Cleveland Browns Stadium, Cleveland, OH"/>
    <d v="2014-10-02T13:00:00"/>
    <s v="CBS"/>
    <n v="66292"/>
    <n v="6"/>
    <n v="1"/>
    <n v="2"/>
    <n v="5"/>
    <n v="19"/>
    <n v="22"/>
    <n v="3"/>
    <n v="7"/>
    <n v="11"/>
    <n v="13"/>
    <n v="2"/>
    <n v="1"/>
    <n v="2"/>
    <n v="1"/>
    <n v="283"/>
    <n v="404"/>
    <n v="215"/>
    <n v="174"/>
    <n v="19"/>
    <n v="14"/>
    <n v="38"/>
    <n v="19"/>
    <n v="68"/>
    <n v="230"/>
    <n v="20"/>
    <n v="44"/>
    <n v="3"/>
    <n v="4"/>
    <n v="20"/>
    <n v="48"/>
    <n v="28"/>
    <n v="3"/>
    <n v="1"/>
    <n v="4"/>
    <n v="2"/>
    <n v="1"/>
    <n v="1"/>
    <n v="0"/>
    <n v="1312"/>
    <n v="2288"/>
    <n v="0"/>
    <n v="7"/>
    <n v="0"/>
    <n v="7"/>
    <m/>
    <n v="10"/>
    <n v="7"/>
    <n v="7"/>
    <n v="10"/>
    <m/>
  </r>
  <r>
    <n v="301107008"/>
    <n v="9"/>
    <n v="2010"/>
    <d v="2010-11-07T00:00:00"/>
    <s v="SUN"/>
    <s v="NYJ"/>
    <s v="DET"/>
    <s v="DETvNYJ"/>
    <x v="0"/>
    <n v="23"/>
    <n v="20"/>
    <n v="3"/>
    <s v="Ford Field, Detroit, MI"/>
    <d v="2014-10-02T13:00:00"/>
    <s v="CBS"/>
    <n v="57799"/>
    <n v="5"/>
    <n v="2"/>
    <n v="2"/>
    <n v="5"/>
    <n v="23"/>
    <n v="21"/>
    <n v="5"/>
    <n v="5"/>
    <n v="13"/>
    <n v="15"/>
    <n v="0"/>
    <n v="0"/>
    <n v="0"/>
    <n v="0"/>
    <n v="437"/>
    <n v="306"/>
    <n v="327"/>
    <n v="228"/>
    <n v="22"/>
    <n v="20"/>
    <n v="39"/>
    <n v="37"/>
    <n v="110"/>
    <n v="78"/>
    <n v="30"/>
    <n v="28"/>
    <n v="11"/>
    <n v="11"/>
    <n v="99"/>
    <n v="201"/>
    <n v="102"/>
    <n v="2"/>
    <n v="0"/>
    <n v="2"/>
    <n v="1"/>
    <n v="0"/>
    <n v="1"/>
    <n v="0"/>
    <n v="1772"/>
    <n v="1966"/>
    <n v="0"/>
    <n v="10"/>
    <n v="0"/>
    <n v="10"/>
    <n v="3"/>
    <n v="7"/>
    <n v="0"/>
    <n v="6"/>
    <n v="7"/>
    <n v="0"/>
  </r>
  <r>
    <n v="301107009"/>
    <n v="9"/>
    <n v="2010"/>
    <d v="2010-11-07T00:00:00"/>
    <s v="SUN"/>
    <s v="DAL"/>
    <s v="GB"/>
    <s v="DALvGB"/>
    <x v="0"/>
    <n v="7"/>
    <n v="45"/>
    <n v="38"/>
    <s v="Lambeau Field, Green Bay, WI"/>
    <d v="2014-10-02T20:20:00"/>
    <s v="NBC"/>
    <n v="70913"/>
    <n v="1"/>
    <n v="6"/>
    <n v="5"/>
    <n v="3"/>
    <n v="12"/>
    <n v="26"/>
    <n v="4"/>
    <n v="10"/>
    <n v="10"/>
    <n v="15"/>
    <n v="0"/>
    <n v="0"/>
    <n v="0"/>
    <n v="1"/>
    <n v="205"/>
    <n v="415"/>
    <n v="166"/>
    <n v="277"/>
    <n v="19"/>
    <n v="27"/>
    <n v="30"/>
    <n v="35"/>
    <n v="39"/>
    <n v="138"/>
    <n v="14"/>
    <n v="35"/>
    <n v="5"/>
    <n v="2"/>
    <n v="40"/>
    <n v="60"/>
    <n v="20"/>
    <n v="4"/>
    <n v="0"/>
    <n v="4"/>
    <n v="2"/>
    <n v="0"/>
    <n v="2"/>
    <n v="0"/>
    <n v="1324"/>
    <n v="2276"/>
    <n v="0"/>
    <n v="7"/>
    <n v="0"/>
    <n v="0"/>
    <m/>
    <n v="0"/>
    <n v="28"/>
    <n v="7"/>
    <n v="10"/>
    <m/>
  </r>
  <r>
    <n v="301107013"/>
    <n v="9"/>
    <n v="2010"/>
    <d v="2010-11-07T00:00:00"/>
    <s v="SUN"/>
    <s v="KC"/>
    <s v="OAK"/>
    <s v="KCvOAK"/>
    <x v="1"/>
    <n v="20"/>
    <n v="23"/>
    <n v="3"/>
    <s v="Oakland-Alameda County Coliseum, Oakland, CA"/>
    <d v="2014-10-02T16:15:00"/>
    <s v="CBS"/>
    <n v="61075"/>
    <n v="5"/>
    <n v="2"/>
    <n v="4"/>
    <n v="4"/>
    <n v="21"/>
    <n v="17"/>
    <n v="3"/>
    <n v="3"/>
    <n v="15"/>
    <n v="12"/>
    <n v="0"/>
    <n v="0"/>
    <n v="1"/>
    <n v="1"/>
    <n v="304"/>
    <n v="321"/>
    <n v="200"/>
    <n v="209"/>
    <n v="20"/>
    <n v="19"/>
    <n v="35"/>
    <n v="34"/>
    <n v="104"/>
    <n v="112"/>
    <n v="34"/>
    <n v="26"/>
    <n v="12"/>
    <n v="15"/>
    <n v="100"/>
    <n v="240"/>
    <n v="140"/>
    <n v="2"/>
    <n v="3"/>
    <n v="5"/>
    <n v="1"/>
    <n v="2"/>
    <n v="1"/>
    <n v="1"/>
    <n v="1990"/>
    <n v="1781"/>
    <n v="0"/>
    <n v="10"/>
    <n v="3"/>
    <n v="7"/>
    <n v="0"/>
    <n v="0"/>
    <n v="0"/>
    <n v="14"/>
    <n v="6"/>
    <n v="3"/>
  </r>
  <r>
    <n v="301107016"/>
    <n v="9"/>
    <n v="2010"/>
    <d v="2010-11-07T00:00:00"/>
    <s v="SUN"/>
    <s v="ARI"/>
    <s v="MIN"/>
    <s v="ARIvMIN"/>
    <x v="0"/>
    <n v="24"/>
    <n v="27"/>
    <n v="3"/>
    <s v="Mall of America Field, Minneapolis, MN"/>
    <d v="2014-10-02T13:00:00"/>
    <s v="FOX"/>
    <n v="64120"/>
    <n v="3"/>
    <n v="4"/>
    <n v="2"/>
    <n v="5"/>
    <n v="13"/>
    <n v="28"/>
    <n v="3"/>
    <n v="3"/>
    <n v="13"/>
    <n v="12"/>
    <n v="0"/>
    <n v="1"/>
    <n v="0"/>
    <n v="2"/>
    <n v="225"/>
    <n v="507"/>
    <n v="172"/>
    <n v="427"/>
    <n v="16"/>
    <n v="36"/>
    <n v="27"/>
    <n v="47"/>
    <n v="53"/>
    <n v="80"/>
    <n v="21"/>
    <n v="20"/>
    <n v="7"/>
    <n v="11"/>
    <n v="39"/>
    <n v="104"/>
    <n v="65"/>
    <n v="1"/>
    <n v="3"/>
    <n v="4"/>
    <n v="1"/>
    <n v="1"/>
    <n v="0"/>
    <n v="2"/>
    <n v="1633"/>
    <n v="2285"/>
    <n v="0"/>
    <n v="14"/>
    <n v="7"/>
    <n v="3"/>
    <n v="0"/>
    <n v="0"/>
    <n v="10"/>
    <n v="0"/>
    <n v="14"/>
    <n v="3"/>
  </r>
  <r>
    <n v="301107021"/>
    <n v="9"/>
    <n v="2010"/>
    <d v="2010-11-07T00:00:00"/>
    <s v="SUN"/>
    <s v="IND"/>
    <s v="PHI"/>
    <s v="INDvPHI"/>
    <x v="0"/>
    <n v="24"/>
    <n v="26"/>
    <n v="2"/>
    <s v="Lincoln Financial Field, Philadelphia, PA"/>
    <d v="2014-10-02T16:15:00"/>
    <s v="CBS"/>
    <n v="69144"/>
    <n v="5"/>
    <n v="2"/>
    <n v="4"/>
    <n v="3"/>
    <n v="27"/>
    <n v="19"/>
    <n v="6"/>
    <n v="7"/>
    <n v="14"/>
    <n v="15"/>
    <n v="0"/>
    <n v="0"/>
    <n v="1"/>
    <n v="0"/>
    <n v="338"/>
    <n v="402"/>
    <n v="276"/>
    <n v="207"/>
    <n v="31"/>
    <n v="17"/>
    <n v="51"/>
    <n v="29"/>
    <n v="62"/>
    <n v="195"/>
    <n v="19"/>
    <n v="31"/>
    <n v="7"/>
    <n v="14"/>
    <n v="59"/>
    <n v="184"/>
    <n v="125"/>
    <n v="2"/>
    <n v="0"/>
    <n v="2"/>
    <n v="0"/>
    <n v="0"/>
    <n v="2"/>
    <n v="0"/>
    <n v="1690"/>
    <n v="1910"/>
    <n v="0"/>
    <n v="17"/>
    <n v="0"/>
    <n v="7"/>
    <m/>
    <n v="13"/>
    <n v="3"/>
    <n v="3"/>
    <n v="7"/>
    <m/>
  </r>
  <r>
    <n v="301107026"/>
    <n v="9"/>
    <n v="2010"/>
    <d v="2010-11-07T00:00:00"/>
    <s v="SUN"/>
    <s v="NYG"/>
    <s v="SEA"/>
    <s v="NYGvSEA"/>
    <x v="0"/>
    <n v="41"/>
    <n v="7"/>
    <n v="34"/>
    <s v="CenturyLink Field, Seattle, WA"/>
    <d v="2014-10-02T16:05:00"/>
    <s v="FOX"/>
    <n v="67287"/>
    <n v="5"/>
    <n v="2"/>
    <n v="4"/>
    <n v="3"/>
    <n v="30"/>
    <n v="8"/>
    <n v="6"/>
    <n v="1"/>
    <n v="13"/>
    <n v="8"/>
    <n v="1"/>
    <n v="1"/>
    <n v="2"/>
    <n v="2"/>
    <n v="487"/>
    <n v="162"/>
    <n v="290"/>
    <n v="113"/>
    <n v="21"/>
    <n v="12"/>
    <n v="32"/>
    <n v="23"/>
    <n v="197"/>
    <n v="49"/>
    <n v="47"/>
    <n v="14"/>
    <n v="5"/>
    <n v="9"/>
    <n v="40"/>
    <n v="110"/>
    <n v="70"/>
    <n v="1"/>
    <n v="3"/>
    <n v="4"/>
    <n v="1"/>
    <n v="1"/>
    <n v="0"/>
    <n v="2"/>
    <n v="2554"/>
    <n v="1046"/>
    <n v="21"/>
    <n v="14"/>
    <n v="6"/>
    <n v="0"/>
    <m/>
    <n v="0"/>
    <n v="0"/>
    <n v="0"/>
    <n v="7"/>
    <m/>
  </r>
  <r>
    <n v="301107029"/>
    <n v="9"/>
    <n v="2010"/>
    <d v="2010-11-07T00:00:00"/>
    <s v="SUN"/>
    <s v="NO"/>
    <s v="CAR"/>
    <s v="CARvNO"/>
    <x v="0"/>
    <n v="34"/>
    <n v="3"/>
    <n v="31"/>
    <s v="Bank of America Stadium, Charlotte, NC"/>
    <d v="2014-10-02T13:00:00"/>
    <s v="FOX"/>
    <n v="73191"/>
    <n v="5"/>
    <n v="3"/>
    <n v="1"/>
    <n v="6"/>
    <n v="27"/>
    <n v="15"/>
    <n v="7"/>
    <n v="1"/>
    <n v="14"/>
    <n v="12"/>
    <n v="0"/>
    <n v="1"/>
    <n v="1"/>
    <n v="2"/>
    <n v="408"/>
    <n v="195"/>
    <n v="243"/>
    <n v="68"/>
    <n v="27"/>
    <n v="17"/>
    <n v="43"/>
    <n v="36"/>
    <n v="165"/>
    <n v="127"/>
    <n v="32"/>
    <n v="24"/>
    <n v="7"/>
    <n v="10"/>
    <n v="64"/>
    <n v="129"/>
    <n v="65"/>
    <n v="1"/>
    <n v="2"/>
    <n v="3"/>
    <n v="0"/>
    <n v="1"/>
    <n v="1"/>
    <n v="1"/>
    <n v="2081"/>
    <n v="1519"/>
    <n v="7"/>
    <n v="10"/>
    <n v="10"/>
    <n v="7"/>
    <m/>
    <n v="3"/>
    <n v="0"/>
    <n v="0"/>
    <n v="0"/>
    <m/>
  </r>
  <r>
    <n v="301107033"/>
    <n v="9"/>
    <n v="2010"/>
    <d v="2010-11-07T00:00:00"/>
    <s v="SUN"/>
    <s v="MIA"/>
    <s v="BAL"/>
    <s v="BALvMIA"/>
    <x v="0"/>
    <n v="10"/>
    <n v="26"/>
    <n v="16"/>
    <s v="M&amp;T Bank Stadium, Baltimore, MD"/>
    <d v="2014-10-02T13:00:00"/>
    <s v="CBS"/>
    <n v="71305"/>
    <n v="4"/>
    <n v="3"/>
    <n v="5"/>
    <n v="2"/>
    <n v="17"/>
    <n v="23"/>
    <n v="6"/>
    <n v="6"/>
    <n v="12"/>
    <n v="13"/>
    <n v="0"/>
    <n v="1"/>
    <n v="0"/>
    <n v="2"/>
    <n v="289"/>
    <n v="402"/>
    <n v="216"/>
    <n v="256"/>
    <n v="22"/>
    <n v="21"/>
    <n v="34"/>
    <n v="28"/>
    <n v="73"/>
    <n v="146"/>
    <n v="17"/>
    <n v="39"/>
    <n v="4"/>
    <n v="5"/>
    <n v="23"/>
    <n v="63"/>
    <n v="40"/>
    <n v="3"/>
    <n v="0"/>
    <n v="3"/>
    <n v="0"/>
    <n v="0"/>
    <n v="3"/>
    <n v="0"/>
    <n v="1298"/>
    <n v="2302"/>
    <n v="7"/>
    <n v="3"/>
    <n v="0"/>
    <n v="0"/>
    <m/>
    <n v="7"/>
    <n v="6"/>
    <n v="7"/>
    <n v="6"/>
    <m/>
  </r>
  <r>
    <n v="301107034"/>
    <n v="9"/>
    <n v="2010"/>
    <d v="2010-11-07T00:00:00"/>
    <s v="SUN"/>
    <s v="SD"/>
    <s v="HOU"/>
    <s v="HOUvSD"/>
    <x v="0"/>
    <n v="29"/>
    <n v="23"/>
    <n v="6"/>
    <s v="Reliant Stadium, Houston, TX"/>
    <d v="2014-10-02T13:00:00"/>
    <s v="CBS"/>
    <n v="70886"/>
    <n v="3"/>
    <n v="5"/>
    <n v="4"/>
    <n v="3"/>
    <n v="19"/>
    <n v="25"/>
    <n v="4"/>
    <n v="6"/>
    <n v="9"/>
    <n v="13"/>
    <n v="0"/>
    <n v="0"/>
    <n v="0"/>
    <n v="2"/>
    <n v="367"/>
    <n v="392"/>
    <n v="290"/>
    <n v="252"/>
    <n v="17"/>
    <n v="21"/>
    <n v="23"/>
    <n v="32"/>
    <n v="77"/>
    <n v="140"/>
    <n v="26"/>
    <n v="34"/>
    <n v="6"/>
    <n v="4"/>
    <n v="62"/>
    <n v="93"/>
    <n v="31"/>
    <n v="2"/>
    <n v="1"/>
    <n v="3"/>
    <n v="1"/>
    <n v="0"/>
    <n v="1"/>
    <n v="1"/>
    <n v="1571"/>
    <n v="2029"/>
    <n v="14"/>
    <n v="0"/>
    <n v="7"/>
    <n v="8"/>
    <m/>
    <n v="10"/>
    <n v="10"/>
    <n v="3"/>
    <n v="0"/>
    <m/>
  </r>
  <r>
    <n v="301108004"/>
    <n v="9"/>
    <n v="2010"/>
    <d v="2010-11-08T00:00:00"/>
    <s v="MON"/>
    <s v="PIT"/>
    <s v="CIN"/>
    <s v="CINvPIT"/>
    <x v="0"/>
    <n v="27"/>
    <n v="21"/>
    <n v="6"/>
    <s v="Paul Brown Stadium, Cincinnati, OH"/>
    <d v="2014-10-02T20:30:00"/>
    <s v="ESPN"/>
    <n v="65626"/>
    <n v="5"/>
    <n v="2"/>
    <n v="2"/>
    <n v="5"/>
    <n v="14"/>
    <n v="18"/>
    <n v="6"/>
    <n v="3"/>
    <n v="14"/>
    <n v="12"/>
    <n v="0"/>
    <n v="0"/>
    <n v="0"/>
    <n v="1"/>
    <n v="314"/>
    <n v="272"/>
    <n v="193"/>
    <n v="218"/>
    <n v="18"/>
    <n v="22"/>
    <n v="28"/>
    <n v="36"/>
    <n v="121"/>
    <n v="54"/>
    <n v="32"/>
    <n v="18"/>
    <n v="7"/>
    <n v="3"/>
    <n v="73"/>
    <n v="103"/>
    <n v="30"/>
    <n v="2"/>
    <n v="2"/>
    <n v="4"/>
    <n v="1"/>
    <n v="1"/>
    <n v="1"/>
    <n v="1"/>
    <n v="1939"/>
    <n v="1661"/>
    <n v="10"/>
    <n v="10"/>
    <n v="0"/>
    <n v="7"/>
    <m/>
    <n v="0"/>
    <n v="7"/>
    <n v="0"/>
    <n v="14"/>
    <m/>
  </r>
  <r>
    <n v="301111001"/>
    <n v="10"/>
    <n v="2010"/>
    <d v="2010-11-11T00:00:00"/>
    <s v="THU"/>
    <s v="BAL"/>
    <s v="ATL"/>
    <s v="ATLvBAL"/>
    <x v="0"/>
    <n v="21"/>
    <n v="26"/>
    <n v="5"/>
    <s v="Georgia Dome, Atlanta, GA"/>
    <d v="2014-10-02T20:20:00"/>
    <s v="NFL"/>
    <n v="68474"/>
    <n v="6"/>
    <n v="2"/>
    <n v="6"/>
    <n v="2"/>
    <n v="20"/>
    <n v="23"/>
    <n v="6"/>
    <n v="12"/>
    <n v="11"/>
    <n v="20"/>
    <n v="0"/>
    <n v="0"/>
    <n v="0"/>
    <n v="0"/>
    <n v="320"/>
    <n v="362"/>
    <n v="204"/>
    <n v="302"/>
    <n v="22"/>
    <n v="32"/>
    <n v="34"/>
    <n v="50"/>
    <n v="116"/>
    <n v="60"/>
    <n v="21"/>
    <n v="23"/>
    <n v="6"/>
    <n v="1"/>
    <n v="51"/>
    <n v="56"/>
    <n v="5"/>
    <n v="2"/>
    <n v="0"/>
    <n v="2"/>
    <n v="1"/>
    <n v="0"/>
    <n v="1"/>
    <n v="0"/>
    <n v="1491"/>
    <n v="2109"/>
    <n v="0"/>
    <n v="0"/>
    <n v="7"/>
    <n v="14"/>
    <m/>
    <n v="0"/>
    <n v="10"/>
    <n v="3"/>
    <n v="13"/>
    <m/>
  </r>
  <r>
    <n v="301114002"/>
    <n v="10"/>
    <n v="2010"/>
    <d v="2010-11-14T00:00:00"/>
    <s v="SUN"/>
    <s v="DET"/>
    <s v="BUF"/>
    <s v="BUFvDET"/>
    <x v="0"/>
    <n v="12"/>
    <n v="14"/>
    <n v="2"/>
    <s v="Ralph Wilson Stadium, Buffalo, NY"/>
    <d v="2014-10-02T13:00:00"/>
    <s v="FOX"/>
    <n v="56721"/>
    <n v="2"/>
    <n v="6"/>
    <n v="0"/>
    <n v="8"/>
    <n v="19"/>
    <n v="12"/>
    <n v="5"/>
    <n v="5"/>
    <n v="19"/>
    <n v="15"/>
    <n v="3"/>
    <n v="0"/>
    <n v="3"/>
    <n v="1"/>
    <n v="390"/>
    <n v="288"/>
    <n v="314"/>
    <n v="139"/>
    <n v="29"/>
    <n v="12"/>
    <n v="50"/>
    <n v="24"/>
    <n v="76"/>
    <n v="149"/>
    <n v="26"/>
    <n v="33"/>
    <n v="11"/>
    <n v="4"/>
    <n v="60"/>
    <n v="90"/>
    <n v="30"/>
    <n v="1"/>
    <n v="1"/>
    <n v="2"/>
    <n v="0"/>
    <n v="1"/>
    <n v="1"/>
    <n v="0"/>
    <n v="1944"/>
    <n v="1656"/>
    <n v="0"/>
    <n v="3"/>
    <n v="0"/>
    <n v="9"/>
    <m/>
    <n v="0"/>
    <n v="7"/>
    <n v="7"/>
    <n v="0"/>
    <m/>
  </r>
  <r>
    <n v="301114003"/>
    <n v="10"/>
    <n v="2010"/>
    <d v="2010-11-14T00:00:00"/>
    <s v="SUN"/>
    <s v="MIN"/>
    <s v="CHI"/>
    <s v="CHIvMIN"/>
    <x v="0"/>
    <n v="13"/>
    <n v="27"/>
    <n v="14"/>
    <s v="Soldier Field, Chicago, IL"/>
    <d v="2014-10-02T13:00:00"/>
    <s v="FOX"/>
    <n v="62206"/>
    <n v="3"/>
    <n v="5"/>
    <n v="5"/>
    <n v="3"/>
    <n v="15"/>
    <n v="18"/>
    <n v="1"/>
    <n v="11"/>
    <n v="9"/>
    <n v="19"/>
    <n v="0"/>
    <n v="0"/>
    <n v="0"/>
    <n v="0"/>
    <n v="240"/>
    <n v="360"/>
    <n v="170"/>
    <n v="230"/>
    <n v="18"/>
    <n v="22"/>
    <n v="31"/>
    <n v="35"/>
    <n v="70"/>
    <n v="130"/>
    <n v="22"/>
    <n v="37"/>
    <n v="2"/>
    <n v="11"/>
    <n v="19"/>
    <n v="135"/>
    <n v="116"/>
    <n v="4"/>
    <n v="2"/>
    <n v="6"/>
    <n v="1"/>
    <n v="0"/>
    <n v="3"/>
    <n v="2"/>
    <n v="1521"/>
    <n v="2079"/>
    <n v="3"/>
    <n v="7"/>
    <n v="3"/>
    <n v="0"/>
    <m/>
    <n v="0"/>
    <n v="14"/>
    <n v="6"/>
    <n v="7"/>
    <m/>
  </r>
  <r>
    <n v="301114005"/>
    <n v="10"/>
    <n v="2010"/>
    <d v="2010-11-14T00:00:00"/>
    <s v="SUN"/>
    <s v="NYJ"/>
    <s v="CLE"/>
    <s v="CLEvNYJ"/>
    <x v="0"/>
    <n v="26"/>
    <n v="20"/>
    <n v="6"/>
    <s v="Cleveland Browns Stadium, Cleveland, OH"/>
    <d v="2014-10-02T13:00:00"/>
    <s v="CBS"/>
    <n v="67449"/>
    <n v="6"/>
    <n v="2"/>
    <n v="3"/>
    <n v="5"/>
    <n v="28"/>
    <n v="19"/>
    <n v="11"/>
    <n v="4"/>
    <n v="21"/>
    <n v="12"/>
    <n v="1"/>
    <n v="0"/>
    <n v="1"/>
    <n v="0"/>
    <n v="456"/>
    <n v="303"/>
    <n v="284"/>
    <n v="196"/>
    <n v="27"/>
    <n v="18"/>
    <n v="44"/>
    <n v="31"/>
    <n v="172"/>
    <n v="107"/>
    <n v="45"/>
    <n v="25"/>
    <n v="9"/>
    <n v="4"/>
    <n v="70"/>
    <n v="122"/>
    <n v="52"/>
    <n v="1"/>
    <n v="2"/>
    <n v="3"/>
    <n v="0"/>
    <n v="2"/>
    <n v="1"/>
    <n v="0"/>
    <n v="2828"/>
    <n v="1656"/>
    <n v="3"/>
    <n v="14"/>
    <n v="0"/>
    <n v="3"/>
    <n v="6"/>
    <n v="10"/>
    <n v="3"/>
    <n v="0"/>
    <n v="7"/>
    <n v="0"/>
  </r>
  <r>
    <n v="301114007"/>
    <n v="10"/>
    <n v="2010"/>
    <d v="2010-11-14T00:00:00"/>
    <s v="SUN"/>
    <s v="KC"/>
    <s v="DEN"/>
    <s v="DENvKC"/>
    <x v="0"/>
    <n v="29"/>
    <n v="49"/>
    <n v="20"/>
    <s v="Sports Authority Field at Mile High, Denver, CO"/>
    <d v="2014-10-02T16:05:00"/>
    <s v="CBS"/>
    <n v="75334"/>
    <n v="5"/>
    <n v="3"/>
    <n v="2"/>
    <n v="6"/>
    <n v="30"/>
    <n v="25"/>
    <n v="5"/>
    <n v="6"/>
    <n v="13"/>
    <n v="10"/>
    <n v="2"/>
    <n v="0"/>
    <n v="4"/>
    <n v="1"/>
    <n v="484"/>
    <n v="452"/>
    <n v="433"/>
    <n v="299"/>
    <n v="33"/>
    <n v="23"/>
    <n v="53"/>
    <n v="35"/>
    <n v="51"/>
    <n v="153"/>
    <n v="22"/>
    <n v="31"/>
    <n v="6"/>
    <n v="3"/>
    <n v="40"/>
    <n v="68"/>
    <n v="28"/>
    <n v="1"/>
    <n v="0"/>
    <n v="1"/>
    <n v="1"/>
    <n v="0"/>
    <n v="0"/>
    <n v="0"/>
    <n v="1911"/>
    <n v="1689"/>
    <n v="0"/>
    <n v="10"/>
    <n v="7"/>
    <n v="12"/>
    <m/>
    <n v="21"/>
    <n v="14"/>
    <n v="7"/>
    <n v="7"/>
    <m/>
  </r>
  <r>
    <n v="301114011"/>
    <n v="10"/>
    <n v="2010"/>
    <d v="2010-11-14T00:00:00"/>
    <s v="SUN"/>
    <s v="CIN"/>
    <s v="IND"/>
    <s v="CINvIND"/>
    <x v="0"/>
    <n v="17"/>
    <n v="23"/>
    <n v="6"/>
    <s v="Lucas Oil Stadium, Indianapolis, IN"/>
    <d v="2014-10-02T13:00:00"/>
    <s v="CBS"/>
    <n v="67404"/>
    <n v="2"/>
    <n v="6"/>
    <n v="5"/>
    <n v="3"/>
    <n v="19"/>
    <n v="16"/>
    <n v="5"/>
    <n v="5"/>
    <n v="13"/>
    <n v="14"/>
    <n v="1"/>
    <n v="0"/>
    <n v="1"/>
    <n v="0"/>
    <n v="341"/>
    <n v="256"/>
    <n v="269"/>
    <n v="180"/>
    <n v="31"/>
    <n v="20"/>
    <n v="42"/>
    <n v="36"/>
    <n v="72"/>
    <n v="76"/>
    <n v="20"/>
    <n v="22"/>
    <n v="4"/>
    <n v="5"/>
    <n v="38"/>
    <n v="83"/>
    <n v="45"/>
    <n v="5"/>
    <n v="0"/>
    <n v="5"/>
    <n v="2"/>
    <n v="0"/>
    <n v="3"/>
    <n v="0"/>
    <n v="2051"/>
    <n v="1549"/>
    <n v="0"/>
    <n v="10"/>
    <n v="0"/>
    <n v="7"/>
    <m/>
    <n v="10"/>
    <n v="10"/>
    <n v="0"/>
    <n v="3"/>
    <m/>
  </r>
  <r>
    <n v="301114015"/>
    <n v="10"/>
    <n v="2010"/>
    <d v="2010-11-14T00:00:00"/>
    <s v="SUN"/>
    <s v="TEN"/>
    <s v="MIA"/>
    <s v="MIAvTEN"/>
    <x v="0"/>
    <n v="17"/>
    <n v="29"/>
    <n v="12"/>
    <s v="Sun Life Stadium, Miami, FL"/>
    <d v="2014-10-02T13:00:00"/>
    <s v="CBS"/>
    <n v="65585"/>
    <n v="5"/>
    <n v="3"/>
    <n v="4"/>
    <n v="4"/>
    <n v="15"/>
    <n v="21"/>
    <n v="5"/>
    <n v="9"/>
    <n v="16"/>
    <n v="17"/>
    <n v="0"/>
    <n v="0"/>
    <n v="1"/>
    <n v="1"/>
    <n v="259"/>
    <n v="404"/>
    <n v="124"/>
    <n v="316"/>
    <n v="18"/>
    <n v="24"/>
    <n v="38"/>
    <n v="37"/>
    <n v="135"/>
    <n v="88"/>
    <n v="25"/>
    <n v="30"/>
    <n v="5"/>
    <n v="4"/>
    <n v="55"/>
    <n v="118"/>
    <n v="63"/>
    <n v="3"/>
    <n v="1"/>
    <n v="4"/>
    <n v="2"/>
    <n v="0"/>
    <n v="1"/>
    <n v="1"/>
    <n v="1616"/>
    <n v="1984"/>
    <n v="10"/>
    <n v="0"/>
    <n v="7"/>
    <n v="0"/>
    <m/>
    <n v="7"/>
    <n v="3"/>
    <n v="10"/>
    <n v="9"/>
    <m/>
  </r>
  <r>
    <n v="301114019"/>
    <n v="10"/>
    <n v="2010"/>
    <d v="2010-11-14T00:00:00"/>
    <s v="SUN"/>
    <s v="DAL"/>
    <s v="NYG"/>
    <s v="DALvNYG"/>
    <x v="0"/>
    <n v="33"/>
    <n v="20"/>
    <n v="13"/>
    <s v="MetLife Stadium, East Rutherford, NJ"/>
    <d v="2014-10-02T16:15:00"/>
    <s v="FOX"/>
    <n v="80851"/>
    <n v="1"/>
    <n v="7"/>
    <n v="6"/>
    <n v="2"/>
    <n v="15"/>
    <n v="25"/>
    <n v="3"/>
    <n v="6"/>
    <n v="11"/>
    <n v="15"/>
    <n v="0"/>
    <n v="0"/>
    <n v="1"/>
    <n v="1"/>
    <n v="427"/>
    <n v="480"/>
    <n v="327"/>
    <n v="373"/>
    <n v="13"/>
    <n v="33"/>
    <n v="22"/>
    <n v="48"/>
    <n v="100"/>
    <n v="107"/>
    <n v="28"/>
    <n v="28"/>
    <n v="5"/>
    <n v="8"/>
    <n v="60"/>
    <n v="129"/>
    <n v="69"/>
    <n v="1"/>
    <n v="3"/>
    <n v="4"/>
    <n v="0"/>
    <n v="1"/>
    <n v="1"/>
    <n v="2"/>
    <n v="1329"/>
    <n v="2271"/>
    <n v="6"/>
    <n v="13"/>
    <n v="14"/>
    <n v="0"/>
    <m/>
    <n v="3"/>
    <n v="3"/>
    <n v="14"/>
    <n v="0"/>
    <m/>
  </r>
  <r>
    <n v="301114022"/>
    <n v="10"/>
    <n v="2010"/>
    <d v="2010-11-14T00:00:00"/>
    <s v="SUN"/>
    <s v="SEA"/>
    <s v="ARI"/>
    <s v="ARIvSEA"/>
    <x v="0"/>
    <n v="36"/>
    <n v="18"/>
    <n v="18"/>
    <s v="U of Phoenix Stadium, Glendale, AZ"/>
    <d v="2014-10-02T16:15:00"/>
    <s v="FOX"/>
    <n v="61904"/>
    <n v="4"/>
    <n v="4"/>
    <n v="3"/>
    <n v="5"/>
    <n v="24"/>
    <n v="19"/>
    <n v="6"/>
    <n v="2"/>
    <n v="15"/>
    <n v="11"/>
    <n v="0"/>
    <n v="0"/>
    <n v="1"/>
    <n v="2"/>
    <n v="490"/>
    <n v="327"/>
    <n v="380"/>
    <n v="286"/>
    <n v="26"/>
    <n v="23"/>
    <n v="40"/>
    <n v="45"/>
    <n v="110"/>
    <n v="41"/>
    <n v="31"/>
    <n v="14"/>
    <n v="6"/>
    <n v="10"/>
    <n v="51"/>
    <n v="101"/>
    <n v="50"/>
    <n v="1"/>
    <n v="2"/>
    <n v="3"/>
    <n v="0"/>
    <n v="1"/>
    <n v="1"/>
    <n v="1"/>
    <n v="2105"/>
    <n v="1495"/>
    <n v="7"/>
    <n v="10"/>
    <n v="9"/>
    <n v="10"/>
    <m/>
    <n v="7"/>
    <n v="3"/>
    <n v="0"/>
    <n v="8"/>
    <m/>
  </r>
  <r>
    <n v="301114023"/>
    <n v="10"/>
    <n v="2010"/>
    <d v="2010-11-14T00:00:00"/>
    <s v="SUN"/>
    <s v="NE"/>
    <s v="PIT"/>
    <s v="NEvPIT"/>
    <x v="0"/>
    <n v="39"/>
    <n v="26"/>
    <n v="13"/>
    <s v="Heinz Field, Pittsburgh, PA"/>
    <d v="2014-10-02T20:20:00"/>
    <s v="NBC"/>
    <n v="64359"/>
    <n v="6"/>
    <n v="2"/>
    <n v="6"/>
    <n v="2"/>
    <n v="26"/>
    <n v="27"/>
    <n v="3"/>
    <n v="5"/>
    <n v="10"/>
    <n v="12"/>
    <n v="0"/>
    <n v="0"/>
    <n v="0"/>
    <n v="0"/>
    <n v="453"/>
    <n v="425"/>
    <n v="350"/>
    <n v="349"/>
    <n v="30"/>
    <n v="30"/>
    <n v="43"/>
    <n v="49"/>
    <n v="103"/>
    <n v="76"/>
    <n v="24"/>
    <n v="16"/>
    <n v="10"/>
    <n v="6"/>
    <n v="113"/>
    <n v="158"/>
    <n v="45"/>
    <n v="0"/>
    <n v="1"/>
    <n v="1"/>
    <n v="0"/>
    <n v="0"/>
    <n v="0"/>
    <n v="1"/>
    <n v="1888"/>
    <n v="1712"/>
    <n v="10"/>
    <n v="0"/>
    <n v="13"/>
    <n v="16"/>
    <m/>
    <n v="0"/>
    <n v="3"/>
    <n v="0"/>
    <n v="23"/>
    <m/>
  </r>
  <r>
    <n v="301114025"/>
    <n v="10"/>
    <n v="2010"/>
    <d v="2010-11-14T00:00:00"/>
    <s v="SUN"/>
    <s v="STL"/>
    <s v="SF"/>
    <s v="SFvSTL"/>
    <x v="0"/>
    <n v="20"/>
    <n v="23"/>
    <n v="3"/>
    <s v="Candlestick Park, San Francisco, CA"/>
    <d v="2014-10-02T16:15:00"/>
    <s v="FOX"/>
    <n v="69732"/>
    <n v="4"/>
    <n v="4"/>
    <n v="2"/>
    <n v="6"/>
    <n v="22"/>
    <n v="19"/>
    <n v="2"/>
    <n v="0"/>
    <n v="14"/>
    <n v="11"/>
    <n v="0"/>
    <n v="1"/>
    <n v="0"/>
    <n v="1"/>
    <n v="332"/>
    <n v="421"/>
    <n v="228"/>
    <n v="323"/>
    <n v="30"/>
    <n v="17"/>
    <n v="42"/>
    <n v="28"/>
    <n v="104"/>
    <n v="98"/>
    <n v="24"/>
    <n v="26"/>
    <n v="12"/>
    <n v="14"/>
    <n v="135"/>
    <n v="240"/>
    <n v="105"/>
    <n v="0"/>
    <n v="0"/>
    <n v="0"/>
    <n v="0"/>
    <n v="0"/>
    <n v="0"/>
    <n v="0"/>
    <n v="2103"/>
    <n v="1818"/>
    <n v="3"/>
    <n v="7"/>
    <n v="7"/>
    <n v="3"/>
    <n v="0"/>
    <n v="7"/>
    <n v="3"/>
    <n v="0"/>
    <n v="10"/>
    <n v="3"/>
  </r>
  <r>
    <n v="301114027"/>
    <n v="10"/>
    <n v="2010"/>
    <d v="2010-11-14T00:00:00"/>
    <s v="SUN"/>
    <s v="CAR"/>
    <s v="TB"/>
    <s v="CARvTB"/>
    <x v="0"/>
    <n v="16"/>
    <n v="31"/>
    <n v="15"/>
    <s v="Raymond James Stadium, Tampa, FL"/>
    <d v="2014-10-02T13:00:00"/>
    <s v="FOX"/>
    <n v="44264"/>
    <n v="1"/>
    <n v="7"/>
    <n v="5"/>
    <n v="3"/>
    <n v="18"/>
    <n v="21"/>
    <n v="6"/>
    <n v="5"/>
    <n v="15"/>
    <n v="10"/>
    <n v="0"/>
    <n v="0"/>
    <n v="1"/>
    <n v="0"/>
    <n v="300"/>
    <n v="421"/>
    <n v="182"/>
    <n v="235"/>
    <n v="16"/>
    <n v="18"/>
    <n v="29"/>
    <n v="24"/>
    <n v="118"/>
    <n v="186"/>
    <n v="31"/>
    <n v="30"/>
    <n v="7"/>
    <n v="10"/>
    <n v="71"/>
    <n v="151"/>
    <n v="80"/>
    <n v="1"/>
    <n v="2"/>
    <n v="3"/>
    <n v="1"/>
    <n v="2"/>
    <n v="0"/>
    <n v="0"/>
    <n v="1720"/>
    <n v="1880"/>
    <n v="3"/>
    <n v="7"/>
    <n v="6"/>
    <n v="0"/>
    <m/>
    <n v="7"/>
    <n v="14"/>
    <n v="0"/>
    <n v="10"/>
    <m/>
  </r>
  <r>
    <n v="301114030"/>
    <n v="10"/>
    <n v="2010"/>
    <d v="2010-11-14T00:00:00"/>
    <s v="SUN"/>
    <s v="HOU"/>
    <s v="JAX"/>
    <s v="HOUvJAX"/>
    <x v="0"/>
    <n v="24"/>
    <n v="31"/>
    <n v="7"/>
    <s v="EverBank Field, Jacksonville, FL"/>
    <d v="2014-10-02T13:00:00"/>
    <s v="CBS"/>
    <n v="62340"/>
    <n v="4"/>
    <n v="4"/>
    <n v="4"/>
    <n v="4"/>
    <n v="20"/>
    <n v="29"/>
    <n v="4"/>
    <n v="4"/>
    <n v="10"/>
    <n v="11"/>
    <n v="0"/>
    <n v="1"/>
    <n v="0"/>
    <n v="1"/>
    <n v="395"/>
    <n v="491"/>
    <n v="314"/>
    <n v="326"/>
    <n v="22"/>
    <n v="24"/>
    <n v="32"/>
    <n v="31"/>
    <n v="81"/>
    <n v="165"/>
    <n v="21"/>
    <n v="36"/>
    <n v="8"/>
    <n v="8"/>
    <n v="49"/>
    <n v="111"/>
    <n v="62"/>
    <n v="1"/>
    <n v="0"/>
    <n v="1"/>
    <n v="1"/>
    <n v="0"/>
    <n v="0"/>
    <n v="0"/>
    <n v="1477"/>
    <n v="2123"/>
    <n v="3"/>
    <n v="0"/>
    <n v="14"/>
    <n v="7"/>
    <m/>
    <n v="3"/>
    <n v="14"/>
    <n v="0"/>
    <n v="14"/>
    <m/>
  </r>
  <r>
    <n v="301115028"/>
    <n v="10"/>
    <n v="2010"/>
    <d v="2010-11-15T00:00:00"/>
    <s v="MON"/>
    <s v="PHI"/>
    <s v="WSH"/>
    <s v="PHIvWSH"/>
    <x v="0"/>
    <n v="59"/>
    <n v="28"/>
    <n v="31"/>
    <s v="FedEx Field, Landover, MD"/>
    <d v="2014-10-02T20:30:00"/>
    <s v="ESPN"/>
    <n v="84912"/>
    <n v="5"/>
    <n v="3"/>
    <n v="4"/>
    <n v="4"/>
    <n v="28"/>
    <n v="15"/>
    <n v="8"/>
    <n v="0"/>
    <n v="13"/>
    <n v="10"/>
    <n v="0"/>
    <n v="1"/>
    <n v="0"/>
    <n v="1"/>
    <n v="592"/>
    <n v="375"/>
    <n v="332"/>
    <n v="270"/>
    <n v="20"/>
    <n v="17"/>
    <n v="28"/>
    <n v="31"/>
    <n v="260"/>
    <n v="105"/>
    <n v="38"/>
    <n v="18"/>
    <n v="6"/>
    <n v="6"/>
    <n v="35"/>
    <n v="76"/>
    <n v="41"/>
    <n v="0"/>
    <n v="3"/>
    <n v="3"/>
    <n v="0"/>
    <n v="0"/>
    <n v="0"/>
    <n v="3"/>
    <n v="2291"/>
    <n v="1309"/>
    <n v="28"/>
    <n v="17"/>
    <n v="14"/>
    <n v="0"/>
    <m/>
    <n v="0"/>
    <n v="14"/>
    <n v="7"/>
    <n v="7"/>
    <m/>
  </r>
  <r>
    <n v="301118015"/>
    <n v="11"/>
    <n v="2010"/>
    <d v="2010-11-18T00:00:00"/>
    <s v="THU"/>
    <s v="CHI"/>
    <s v="MIA"/>
    <s v="CHIvMIA"/>
    <x v="0"/>
    <n v="16"/>
    <n v="0"/>
    <n v="16"/>
    <s v="Sun Life Stadium, Miami, FL"/>
    <d v="2014-10-02T20:20:00"/>
    <s v="NFL"/>
    <n v="68752"/>
    <n v="6"/>
    <n v="3"/>
    <n v="5"/>
    <n v="4"/>
    <n v="19"/>
    <n v="10"/>
    <n v="10"/>
    <n v="1"/>
    <n v="18"/>
    <n v="11"/>
    <n v="0"/>
    <n v="1"/>
    <n v="0"/>
    <n v="2"/>
    <n v="268"/>
    <n v="187"/>
    <n v="133"/>
    <n v="148"/>
    <n v="16"/>
    <n v="17"/>
    <n v="25"/>
    <n v="29"/>
    <n v="135"/>
    <n v="39"/>
    <n v="40"/>
    <n v="13"/>
    <n v="5"/>
    <n v="5"/>
    <n v="45"/>
    <n v="90"/>
    <n v="45"/>
    <n v="1"/>
    <n v="1"/>
    <n v="2"/>
    <n v="0"/>
    <n v="0"/>
    <n v="1"/>
    <n v="1"/>
    <n v="2271"/>
    <n v="1329"/>
    <n v="3"/>
    <n v="3"/>
    <n v="10"/>
    <n v="0"/>
    <m/>
    <n v="0"/>
    <n v="0"/>
    <n v="0"/>
    <n v="0"/>
    <m/>
  </r>
  <r>
    <n v="301121004"/>
    <n v="11"/>
    <n v="2010"/>
    <d v="2010-11-21T00:00:00"/>
    <s v="SUN"/>
    <s v="BUF"/>
    <s v="CIN"/>
    <s v="BUFvCIN"/>
    <x v="0"/>
    <n v="49"/>
    <n v="31"/>
    <n v="18"/>
    <s v="Paul Brown Stadium, Cincinnati, OH"/>
    <d v="2014-10-02T13:00:00"/>
    <s v="CBS"/>
    <n v="55654"/>
    <n v="1"/>
    <n v="8"/>
    <n v="2"/>
    <n v="7"/>
    <n v="23"/>
    <n v="26"/>
    <n v="5"/>
    <n v="9"/>
    <n v="10"/>
    <n v="16"/>
    <n v="1"/>
    <n v="2"/>
    <n v="1"/>
    <n v="2"/>
    <n v="449"/>
    <n v="361"/>
    <n v="308"/>
    <n v="228"/>
    <n v="21"/>
    <n v="22"/>
    <n v="34"/>
    <n v="37"/>
    <n v="141"/>
    <n v="133"/>
    <n v="25"/>
    <n v="30"/>
    <n v="10"/>
    <n v="7"/>
    <n v="58"/>
    <n v="115"/>
    <n v="57"/>
    <n v="2"/>
    <n v="3"/>
    <n v="5"/>
    <n v="0"/>
    <n v="1"/>
    <n v="2"/>
    <n v="2"/>
    <n v="1671"/>
    <n v="1929"/>
    <n v="7"/>
    <n v="7"/>
    <n v="14"/>
    <n v="21"/>
    <m/>
    <n v="7"/>
    <n v="24"/>
    <n v="0"/>
    <n v="0"/>
    <m/>
  </r>
  <r>
    <n v="301121006"/>
    <n v="11"/>
    <n v="2010"/>
    <d v="2010-11-21T00:00:00"/>
    <s v="SUN"/>
    <s v="DET"/>
    <s v="DAL"/>
    <s v="DALvDET"/>
    <x v="0"/>
    <n v="19"/>
    <n v="35"/>
    <n v="16"/>
    <s v="Cowboys Stadium, Arlington, TX"/>
    <d v="2014-10-02T13:00:00"/>
    <s v="FOX"/>
    <n v="81261"/>
    <n v="2"/>
    <n v="7"/>
    <n v="2"/>
    <n v="7"/>
    <n v="17"/>
    <n v="19"/>
    <n v="10"/>
    <n v="6"/>
    <n v="18"/>
    <n v="11"/>
    <n v="0"/>
    <n v="1"/>
    <n v="0"/>
    <n v="1"/>
    <n v="338"/>
    <n v="265"/>
    <n v="263"/>
    <n v="131"/>
    <n v="32"/>
    <n v="18"/>
    <n v="47"/>
    <n v="24"/>
    <n v="75"/>
    <n v="134"/>
    <n v="20"/>
    <n v="30"/>
    <n v="10"/>
    <n v="6"/>
    <n v="76"/>
    <n v="115"/>
    <n v="39"/>
    <n v="2"/>
    <n v="1"/>
    <n v="3"/>
    <n v="1"/>
    <n v="1"/>
    <n v="1"/>
    <n v="0"/>
    <n v="1796"/>
    <n v="1804"/>
    <n v="0"/>
    <n v="10"/>
    <n v="9"/>
    <n v="0"/>
    <m/>
    <n v="7"/>
    <n v="0"/>
    <n v="14"/>
    <n v="14"/>
    <m/>
  </r>
  <r>
    <n v="301121010"/>
    <n v="11"/>
    <n v="2010"/>
    <d v="2010-11-21T00:00:00"/>
    <s v="SUN"/>
    <s v="WSH"/>
    <s v="TEN"/>
    <s v="TENvWSH"/>
    <x v="0"/>
    <n v="19"/>
    <n v="16"/>
    <n v="3"/>
    <s v="LP Field, Nashville, TN"/>
    <d v="2014-10-02T13:00:00"/>
    <s v="FOX"/>
    <n v="69143"/>
    <n v="4"/>
    <n v="5"/>
    <n v="5"/>
    <n v="4"/>
    <n v="32"/>
    <n v="15"/>
    <n v="8"/>
    <n v="3"/>
    <n v="16"/>
    <n v="11"/>
    <n v="0"/>
    <n v="0"/>
    <n v="0"/>
    <n v="0"/>
    <n v="465"/>
    <n v="373"/>
    <n v="358"/>
    <n v="222"/>
    <n v="30"/>
    <n v="15"/>
    <n v="50"/>
    <n v="25"/>
    <n v="107"/>
    <n v="151"/>
    <n v="33"/>
    <n v="25"/>
    <n v="3"/>
    <n v="11"/>
    <n v="20"/>
    <n v="101"/>
    <n v="81"/>
    <n v="1"/>
    <n v="2"/>
    <n v="3"/>
    <n v="0"/>
    <n v="1"/>
    <n v="1"/>
    <n v="1"/>
    <n v="2409"/>
    <n v="1594"/>
    <n v="7"/>
    <n v="3"/>
    <n v="3"/>
    <n v="3"/>
    <n v="3"/>
    <n v="7"/>
    <n v="3"/>
    <n v="3"/>
    <n v="3"/>
    <n v="0"/>
  </r>
  <r>
    <n v="301121012"/>
    <n v="11"/>
    <n v="2010"/>
    <d v="2010-11-21T00:00:00"/>
    <s v="SUN"/>
    <s v="ARI"/>
    <s v="KC"/>
    <s v="ARIvKC"/>
    <x v="0"/>
    <n v="13"/>
    <n v="31"/>
    <n v="18"/>
    <s v="Arrowhead Stadium, Kansas City, MO"/>
    <d v="2014-10-02T13:00:00"/>
    <s v="FOX"/>
    <n v="66247"/>
    <n v="3"/>
    <n v="6"/>
    <n v="5"/>
    <n v="4"/>
    <n v="19"/>
    <n v="17"/>
    <n v="4"/>
    <n v="4"/>
    <n v="15"/>
    <n v="11"/>
    <n v="1"/>
    <n v="0"/>
    <n v="2"/>
    <n v="1"/>
    <n v="382"/>
    <n v="352"/>
    <n v="281"/>
    <n v="193"/>
    <n v="25"/>
    <n v="15"/>
    <n v="46"/>
    <n v="24"/>
    <n v="101"/>
    <n v="159"/>
    <n v="20"/>
    <n v="29"/>
    <n v="11"/>
    <n v="5"/>
    <n v="96"/>
    <n v="119"/>
    <n v="23"/>
    <n v="0"/>
    <n v="0"/>
    <n v="0"/>
    <n v="0"/>
    <n v="0"/>
    <n v="0"/>
    <n v="0"/>
    <n v="1942"/>
    <n v="1658"/>
    <n v="3"/>
    <n v="0"/>
    <n v="3"/>
    <n v="7"/>
    <m/>
    <n v="0"/>
    <n v="14"/>
    <n v="7"/>
    <n v="10"/>
    <m/>
  </r>
  <r>
    <n v="301121014"/>
    <n v="11"/>
    <n v="2010"/>
    <d v="2010-11-21T00:00:00"/>
    <s v="SUN"/>
    <s v="ATL"/>
    <s v="STL"/>
    <s v="ATLvSTL"/>
    <x v="0"/>
    <n v="34"/>
    <n v="17"/>
    <n v="17"/>
    <s v="Edward Jones Dome, St. Louis, MO"/>
    <d v="2014-10-02T16:05:00"/>
    <s v="FOX"/>
    <n v="53005"/>
    <n v="7"/>
    <n v="2"/>
    <n v="4"/>
    <n v="5"/>
    <n v="24"/>
    <n v="15"/>
    <n v="9"/>
    <n v="1"/>
    <n v="17"/>
    <n v="10"/>
    <n v="0"/>
    <n v="1"/>
    <n v="0"/>
    <n v="2"/>
    <n v="391"/>
    <n v="304"/>
    <n v="253"/>
    <n v="233"/>
    <n v="26"/>
    <n v="27"/>
    <n v="39"/>
    <n v="42"/>
    <n v="138"/>
    <n v="71"/>
    <n v="31"/>
    <n v="12"/>
    <n v="3"/>
    <n v="7"/>
    <n v="30"/>
    <n v="84"/>
    <n v="54"/>
    <n v="0"/>
    <n v="1"/>
    <n v="1"/>
    <n v="0"/>
    <n v="0"/>
    <n v="0"/>
    <n v="1"/>
    <n v="2155"/>
    <n v="1445"/>
    <n v="3"/>
    <n v="13"/>
    <n v="7"/>
    <n v="11"/>
    <m/>
    <n v="7"/>
    <n v="3"/>
    <n v="7"/>
    <n v="0"/>
    <m/>
  </r>
  <r>
    <n v="301121016"/>
    <n v="11"/>
    <n v="2010"/>
    <d v="2010-11-21T00:00:00"/>
    <s v="SUN"/>
    <s v="GB"/>
    <s v="MIN"/>
    <s v="GBvMIN"/>
    <x v="0"/>
    <n v="31"/>
    <n v="3"/>
    <n v="28"/>
    <s v="Mall of America Field, Minneapolis, MN"/>
    <d v="2014-10-02T13:00:00"/>
    <s v="FOX"/>
    <n v="64120"/>
    <n v="6"/>
    <n v="3"/>
    <n v="3"/>
    <n v="6"/>
    <n v="20"/>
    <n v="15"/>
    <n v="8"/>
    <n v="4"/>
    <n v="15"/>
    <n v="13"/>
    <n v="0"/>
    <n v="0"/>
    <n v="1"/>
    <n v="2"/>
    <n v="374"/>
    <n v="300"/>
    <n v="283"/>
    <n v="207"/>
    <n v="23"/>
    <n v="17"/>
    <n v="32"/>
    <n v="38"/>
    <n v="91"/>
    <n v="93"/>
    <n v="30"/>
    <n v="18"/>
    <n v="1"/>
    <n v="6"/>
    <n v="5"/>
    <n v="55"/>
    <n v="50"/>
    <n v="0"/>
    <n v="2"/>
    <n v="2"/>
    <n v="0"/>
    <n v="1"/>
    <n v="0"/>
    <n v="1"/>
    <n v="1996"/>
    <n v="1604"/>
    <n v="0"/>
    <n v="17"/>
    <n v="7"/>
    <n v="7"/>
    <m/>
    <n v="3"/>
    <n v="0"/>
    <n v="0"/>
    <n v="0"/>
    <m/>
  </r>
  <r>
    <n v="301121017"/>
    <n v="11"/>
    <n v="2010"/>
    <d v="2010-11-21T00:00:00"/>
    <s v="SUN"/>
    <s v="IND"/>
    <s v="NE"/>
    <s v="INDvNE"/>
    <x v="1"/>
    <n v="28"/>
    <n v="31"/>
    <n v="3"/>
    <s v="Gillette Stadium, Foxboro, MA"/>
    <d v="2014-10-02T16:15:00"/>
    <s v="CBS"/>
    <n v="68756"/>
    <n v="6"/>
    <n v="3"/>
    <n v="7"/>
    <n v="2"/>
    <n v="28"/>
    <n v="22"/>
    <n v="11"/>
    <n v="7"/>
    <n v="14"/>
    <n v="11"/>
    <n v="0"/>
    <n v="0"/>
    <n v="0"/>
    <n v="0"/>
    <n v="467"/>
    <n v="346"/>
    <n v="396"/>
    <n v="178"/>
    <n v="38"/>
    <n v="19"/>
    <n v="52"/>
    <n v="25"/>
    <n v="71"/>
    <n v="168"/>
    <n v="20"/>
    <n v="34"/>
    <n v="6"/>
    <n v="1"/>
    <n v="48"/>
    <n v="63"/>
    <n v="15"/>
    <n v="3"/>
    <n v="0"/>
    <n v="3"/>
    <n v="0"/>
    <n v="0"/>
    <n v="3"/>
    <n v="0"/>
    <n v="1761"/>
    <n v="1839"/>
    <n v="0"/>
    <n v="14"/>
    <n v="0"/>
    <n v="14"/>
    <m/>
    <n v="7"/>
    <n v="14"/>
    <n v="7"/>
    <n v="3"/>
    <m/>
  </r>
  <r>
    <n v="301121018"/>
    <n v="11"/>
    <n v="2010"/>
    <d v="2010-11-21T00:00:00"/>
    <s v="SUN"/>
    <s v="SEA"/>
    <s v="NO"/>
    <s v="NOvSEA"/>
    <x v="0"/>
    <n v="19"/>
    <n v="34"/>
    <n v="15"/>
    <s v="Mercedes-Benz Superdome, New Orleans, LA"/>
    <d v="2014-10-02T16:05:00"/>
    <s v="FOX"/>
    <n v="70015"/>
    <n v="5"/>
    <n v="4"/>
    <n v="6"/>
    <n v="3"/>
    <n v="21"/>
    <n v="26"/>
    <n v="7"/>
    <n v="11"/>
    <n v="12"/>
    <n v="15"/>
    <n v="0"/>
    <n v="0"/>
    <n v="0"/>
    <n v="1"/>
    <n v="424"/>
    <n v="494"/>
    <n v="366"/>
    <n v="382"/>
    <n v="32"/>
    <n v="29"/>
    <n v="44"/>
    <n v="43"/>
    <n v="58"/>
    <n v="112"/>
    <n v="17"/>
    <n v="29"/>
    <n v="8"/>
    <n v="3"/>
    <n v="79"/>
    <n v="103"/>
    <n v="24"/>
    <n v="2"/>
    <n v="2"/>
    <n v="4"/>
    <n v="2"/>
    <n v="0"/>
    <n v="0"/>
    <n v="2"/>
    <n v="1575"/>
    <n v="2025"/>
    <n v="3"/>
    <n v="13"/>
    <n v="0"/>
    <n v="3"/>
    <m/>
    <n v="7"/>
    <n v="20"/>
    <n v="7"/>
    <n v="0"/>
    <m/>
  </r>
  <r>
    <n v="301121020"/>
    <n v="11"/>
    <n v="2010"/>
    <d v="2010-11-21T00:00:00"/>
    <s v="SUN"/>
    <s v="HOU"/>
    <s v="NYJ"/>
    <s v="HOUvNYJ"/>
    <x v="0"/>
    <n v="27"/>
    <n v="30"/>
    <n v="3"/>
    <s v="MetLife Stadium, East Rutherford, NJ"/>
    <d v="2014-10-02T13:00:00"/>
    <s v="CBS"/>
    <n v="78843"/>
    <n v="4"/>
    <n v="5"/>
    <n v="7"/>
    <n v="2"/>
    <n v="17"/>
    <n v="22"/>
    <n v="4"/>
    <n v="7"/>
    <n v="12"/>
    <n v="15"/>
    <n v="0"/>
    <n v="0"/>
    <n v="0"/>
    <n v="0"/>
    <n v="343"/>
    <n v="401"/>
    <n v="246"/>
    <n v="298"/>
    <n v="19"/>
    <n v="22"/>
    <n v="33"/>
    <n v="38"/>
    <n v="97"/>
    <n v="103"/>
    <n v="26"/>
    <n v="31"/>
    <n v="3"/>
    <n v="4"/>
    <n v="25"/>
    <n v="64"/>
    <n v="39"/>
    <n v="1"/>
    <n v="2"/>
    <n v="3"/>
    <n v="1"/>
    <n v="1"/>
    <n v="0"/>
    <n v="1"/>
    <n v="1541"/>
    <n v="2059"/>
    <n v="0"/>
    <n v="7"/>
    <n v="0"/>
    <n v="20"/>
    <m/>
    <n v="3"/>
    <n v="10"/>
    <n v="7"/>
    <n v="10"/>
    <m/>
  </r>
  <r>
    <n v="301121021"/>
    <n v="11"/>
    <n v="2010"/>
    <d v="2010-11-21T00:00:00"/>
    <s v="SUN"/>
    <s v="NYG"/>
    <s v="PHI"/>
    <s v="NYGvPHI"/>
    <x v="1"/>
    <n v="17"/>
    <n v="27"/>
    <n v="10"/>
    <s v="Lincoln Financial Field, Philadelphia, PA"/>
    <d v="2014-10-02T20:20:00"/>
    <s v="NBC"/>
    <n v="69144"/>
    <n v="6"/>
    <n v="3"/>
    <n v="6"/>
    <n v="3"/>
    <n v="13"/>
    <n v="17"/>
    <n v="5"/>
    <n v="3"/>
    <n v="11"/>
    <n v="14"/>
    <n v="0"/>
    <n v="2"/>
    <n v="1"/>
    <n v="2"/>
    <n v="208"/>
    <n v="392"/>
    <n v="147"/>
    <n v="244"/>
    <n v="20"/>
    <n v="24"/>
    <n v="33"/>
    <n v="38"/>
    <n v="61"/>
    <n v="148"/>
    <n v="19"/>
    <n v="26"/>
    <n v="6"/>
    <n v="10"/>
    <n v="54"/>
    <n v="173"/>
    <n v="119"/>
    <n v="5"/>
    <n v="2"/>
    <n v="7"/>
    <n v="2"/>
    <n v="2"/>
    <n v="3"/>
    <n v="0"/>
    <n v="1556"/>
    <n v="2044"/>
    <n v="0"/>
    <n v="3"/>
    <n v="7"/>
    <n v="7"/>
    <m/>
    <n v="7"/>
    <n v="6"/>
    <n v="3"/>
    <n v="11"/>
    <m/>
  </r>
  <r>
    <n v="301121023"/>
    <n v="11"/>
    <n v="2010"/>
    <d v="2010-11-21T00:00:00"/>
    <s v="SUN"/>
    <s v="OAK"/>
    <s v="PIT"/>
    <s v="OAKvPIT"/>
    <x v="0"/>
    <n v="3"/>
    <n v="35"/>
    <n v="32"/>
    <s v="Heinz Field, Pittsburgh, PA"/>
    <d v="2014-10-02T13:00:00"/>
    <s v="CBS"/>
    <n v="64987"/>
    <n v="5"/>
    <n v="4"/>
    <n v="6"/>
    <n v="3"/>
    <n v="17"/>
    <n v="18"/>
    <n v="3"/>
    <n v="7"/>
    <n v="14"/>
    <n v="14"/>
    <n v="0"/>
    <n v="0"/>
    <n v="1"/>
    <n v="0"/>
    <n v="182"/>
    <n v="431"/>
    <n v="121"/>
    <n v="269"/>
    <n v="20"/>
    <n v="18"/>
    <n v="43"/>
    <n v="29"/>
    <n v="61"/>
    <n v="162"/>
    <n v="16"/>
    <n v="33"/>
    <n v="7"/>
    <n v="14"/>
    <n v="55"/>
    <n v="218"/>
    <n v="163"/>
    <n v="3"/>
    <n v="1"/>
    <n v="4"/>
    <n v="1"/>
    <n v="1"/>
    <n v="2"/>
    <n v="0"/>
    <n v="1633"/>
    <n v="1967"/>
    <n v="3"/>
    <n v="0"/>
    <n v="0"/>
    <n v="0"/>
    <m/>
    <n v="0"/>
    <n v="21"/>
    <n v="0"/>
    <n v="14"/>
    <m/>
  </r>
  <r>
    <n v="301121025"/>
    <n v="11"/>
    <n v="2010"/>
    <d v="2010-11-21T00:00:00"/>
    <s v="SUN"/>
    <s v="TB"/>
    <s v="SF"/>
    <s v="SFvTB"/>
    <x v="0"/>
    <n v="21"/>
    <n v="0"/>
    <n v="21"/>
    <s v="Candlestick Park, San Francisco, CA"/>
    <d v="2014-10-02T16:05:00"/>
    <s v="FOX"/>
    <n v="69732"/>
    <n v="6"/>
    <n v="3"/>
    <n v="3"/>
    <n v="6"/>
    <n v="20"/>
    <n v="11"/>
    <n v="7"/>
    <n v="3"/>
    <n v="14"/>
    <n v="12"/>
    <n v="0"/>
    <n v="0"/>
    <n v="1"/>
    <n v="3"/>
    <n v="299"/>
    <n v="189"/>
    <n v="137"/>
    <n v="118"/>
    <n v="14"/>
    <n v="16"/>
    <n v="22"/>
    <n v="31"/>
    <n v="162"/>
    <n v="71"/>
    <n v="42"/>
    <n v="18"/>
    <n v="3"/>
    <n v="3"/>
    <n v="35"/>
    <n v="53"/>
    <n v="18"/>
    <n v="0"/>
    <n v="2"/>
    <n v="2"/>
    <n v="0"/>
    <n v="1"/>
    <n v="0"/>
    <n v="1"/>
    <n v="2184"/>
    <n v="1416"/>
    <n v="0"/>
    <n v="7"/>
    <n v="7"/>
    <n v="7"/>
    <m/>
    <n v="0"/>
    <n v="0"/>
    <n v="0"/>
    <n v="0"/>
    <m/>
  </r>
  <r>
    <n v="301121029"/>
    <n v="11"/>
    <n v="2010"/>
    <d v="2010-11-21T00:00:00"/>
    <s v="SUN"/>
    <s v="BAL"/>
    <s v="CAR"/>
    <s v="BALvCAR"/>
    <x v="0"/>
    <n v="37"/>
    <n v="13"/>
    <n v="24"/>
    <s v="Bank of America Stadium, Charlotte, NC"/>
    <d v="2014-10-02T13:00:00"/>
    <s v="CBS"/>
    <n v="73021"/>
    <n v="6"/>
    <n v="3"/>
    <n v="1"/>
    <n v="8"/>
    <n v="22"/>
    <n v="9"/>
    <n v="2"/>
    <n v="1"/>
    <n v="11"/>
    <n v="13"/>
    <n v="0"/>
    <n v="0"/>
    <n v="0"/>
    <n v="0"/>
    <n v="378"/>
    <n v="270"/>
    <n v="278"/>
    <n v="150"/>
    <n v="24"/>
    <n v="13"/>
    <n v="33"/>
    <n v="28"/>
    <n v="100"/>
    <n v="120"/>
    <n v="31"/>
    <n v="22"/>
    <n v="3"/>
    <n v="7"/>
    <n v="20"/>
    <n v="74"/>
    <n v="54"/>
    <n v="2"/>
    <n v="2"/>
    <n v="4"/>
    <n v="2"/>
    <n v="0"/>
    <n v="0"/>
    <n v="2"/>
    <n v="2073"/>
    <n v="1527"/>
    <n v="10"/>
    <n v="7"/>
    <n v="3"/>
    <n v="17"/>
    <m/>
    <n v="0"/>
    <n v="3"/>
    <n v="3"/>
    <n v="7"/>
    <m/>
  </r>
  <r>
    <n v="301121030"/>
    <n v="11"/>
    <n v="2010"/>
    <d v="2010-11-21T00:00:00"/>
    <s v="SUN"/>
    <s v="CLE"/>
    <s v="JAX"/>
    <s v="CLEvJAX"/>
    <x v="0"/>
    <n v="20"/>
    <n v="24"/>
    <n v="4"/>
    <s v="EverBank Field, Jacksonville, FL"/>
    <d v="2014-10-02T13:00:00"/>
    <s v="CBS"/>
    <n v="62254"/>
    <n v="3"/>
    <n v="6"/>
    <n v="5"/>
    <n v="4"/>
    <n v="15"/>
    <n v="24"/>
    <n v="7"/>
    <n v="4"/>
    <n v="16"/>
    <n v="11"/>
    <n v="0"/>
    <n v="2"/>
    <n v="0"/>
    <n v="2"/>
    <n v="283"/>
    <n v="371"/>
    <n v="195"/>
    <n v="226"/>
    <n v="17"/>
    <n v="20"/>
    <n v="28"/>
    <n v="35"/>
    <n v="88"/>
    <n v="145"/>
    <n v="26"/>
    <n v="28"/>
    <n v="5"/>
    <n v="2"/>
    <n v="45"/>
    <n v="55"/>
    <n v="10"/>
    <n v="1"/>
    <n v="6"/>
    <n v="7"/>
    <n v="0"/>
    <n v="2"/>
    <n v="1"/>
    <n v="4"/>
    <n v="1712"/>
    <n v="1888"/>
    <n v="0"/>
    <n v="7"/>
    <n v="10"/>
    <n v="3"/>
    <m/>
    <n v="3"/>
    <n v="7"/>
    <n v="0"/>
    <n v="14"/>
    <m/>
  </r>
  <r>
    <n v="301122024"/>
    <n v="11"/>
    <n v="2010"/>
    <d v="2010-11-22T00:00:00"/>
    <s v="MON"/>
    <s v="DEN"/>
    <s v="SD"/>
    <s v="DENvSD"/>
    <x v="0"/>
    <n v="14"/>
    <n v="35"/>
    <n v="21"/>
    <s v="Qualcomm Stadium, San Diego, CA"/>
    <d v="2014-10-02T20:30:00"/>
    <s v="ESPN"/>
    <n v="68482"/>
    <n v="3"/>
    <n v="6"/>
    <n v="4"/>
    <n v="5"/>
    <n v="16"/>
    <n v="21"/>
    <n v="1"/>
    <n v="7"/>
    <n v="12"/>
    <n v="14"/>
    <n v="1"/>
    <n v="1"/>
    <n v="1"/>
    <n v="1"/>
    <n v="235"/>
    <n v="400"/>
    <n v="172"/>
    <n v="253"/>
    <n v="24"/>
    <n v="16"/>
    <n v="38"/>
    <n v="26"/>
    <n v="63"/>
    <n v="147"/>
    <n v="15"/>
    <n v="38"/>
    <n v="8"/>
    <n v="5"/>
    <n v="56"/>
    <n v="96"/>
    <n v="40"/>
    <n v="1"/>
    <n v="1"/>
    <n v="2"/>
    <n v="0"/>
    <n v="0"/>
    <n v="1"/>
    <n v="1"/>
    <n v="1541"/>
    <n v="2059"/>
    <n v="7"/>
    <n v="0"/>
    <n v="0"/>
    <n v="7"/>
    <m/>
    <n v="7"/>
    <n v="14"/>
    <n v="7"/>
    <n v="7"/>
    <m/>
  </r>
  <r>
    <n v="301125006"/>
    <n v="12"/>
    <n v="2010"/>
    <d v="2010-11-25T00:00:00"/>
    <s v="THU"/>
    <s v="NO"/>
    <s v="DAL"/>
    <s v="DALvNO"/>
    <x v="0"/>
    <n v="30"/>
    <n v="27"/>
    <n v="3"/>
    <s v="Cowboys Stadium, Arlington, TX"/>
    <d v="2014-10-02T16:15:00"/>
    <s v="FOX"/>
    <n v="93985"/>
    <n v="7"/>
    <n v="3"/>
    <n v="3"/>
    <n v="7"/>
    <n v="21"/>
    <n v="24"/>
    <n v="6"/>
    <n v="7"/>
    <n v="14"/>
    <n v="15"/>
    <n v="0"/>
    <n v="1"/>
    <n v="1"/>
    <n v="3"/>
    <n v="414"/>
    <n v="457"/>
    <n v="333"/>
    <n v="313"/>
    <n v="23"/>
    <n v="30"/>
    <n v="39"/>
    <n v="42"/>
    <n v="81"/>
    <n v="144"/>
    <n v="21"/>
    <n v="32"/>
    <n v="4"/>
    <n v="4"/>
    <n v="30"/>
    <n v="49"/>
    <n v="19"/>
    <n v="2"/>
    <n v="3"/>
    <n v="5"/>
    <n v="1"/>
    <n v="2"/>
    <n v="1"/>
    <n v="1"/>
    <n v="1519"/>
    <n v="2081"/>
    <n v="17"/>
    <n v="3"/>
    <n v="3"/>
    <n v="7"/>
    <m/>
    <n v="0"/>
    <n v="6"/>
    <n v="14"/>
    <n v="7"/>
    <m/>
  </r>
  <r>
    <n v="301125008"/>
    <n v="12"/>
    <n v="2010"/>
    <d v="2010-11-25T00:00:00"/>
    <s v="THU"/>
    <s v="NE"/>
    <s v="DET"/>
    <s v="DETvNE"/>
    <x v="0"/>
    <n v="45"/>
    <n v="24"/>
    <n v="21"/>
    <s v="Ford Field, Detroit, MI"/>
    <d v="2014-10-03T00:30:00"/>
    <s v="CBS"/>
    <n v="60965"/>
    <n v="8"/>
    <n v="2"/>
    <n v="2"/>
    <n v="8"/>
    <n v="20"/>
    <n v="25"/>
    <n v="4"/>
    <n v="7"/>
    <n v="8"/>
    <n v="14"/>
    <n v="0"/>
    <n v="2"/>
    <n v="0"/>
    <n v="3"/>
    <n v="447"/>
    <n v="406"/>
    <n v="338"/>
    <n v="277"/>
    <n v="21"/>
    <n v="27"/>
    <n v="27"/>
    <n v="46"/>
    <n v="109"/>
    <n v="129"/>
    <n v="25"/>
    <n v="27"/>
    <n v="5"/>
    <n v="8"/>
    <n v="50"/>
    <n v="116"/>
    <n v="66"/>
    <n v="0"/>
    <n v="2"/>
    <n v="2"/>
    <n v="0"/>
    <n v="0"/>
    <n v="0"/>
    <n v="2"/>
    <n v="1735"/>
    <n v="1865"/>
    <n v="3"/>
    <n v="7"/>
    <n v="14"/>
    <n v="21"/>
    <m/>
    <n v="7"/>
    <n v="10"/>
    <n v="7"/>
    <n v="0"/>
    <m/>
  </r>
  <r>
    <n v="301125020"/>
    <n v="12"/>
    <n v="2010"/>
    <d v="2010-11-25T00:00:00"/>
    <s v="THU"/>
    <s v="CIN"/>
    <s v="NYJ"/>
    <s v="CINvNYJ"/>
    <x v="0"/>
    <n v="10"/>
    <n v="26"/>
    <n v="16"/>
    <s v="MetLife Stadium, East Rutherford, NJ"/>
    <d v="2014-10-02T20:20:00"/>
    <s v="NFL"/>
    <n v="78903"/>
    <n v="2"/>
    <n v="8"/>
    <n v="8"/>
    <n v="2"/>
    <n v="13"/>
    <n v="18"/>
    <n v="4"/>
    <n v="3"/>
    <n v="15"/>
    <n v="13"/>
    <n v="0"/>
    <n v="0"/>
    <n v="0"/>
    <n v="0"/>
    <n v="163"/>
    <n v="319"/>
    <n v="117"/>
    <n v="149"/>
    <n v="17"/>
    <n v="16"/>
    <n v="39"/>
    <n v="28"/>
    <n v="46"/>
    <n v="170"/>
    <n v="20"/>
    <n v="37"/>
    <n v="2"/>
    <n v="8"/>
    <n v="25"/>
    <n v="89"/>
    <n v="64"/>
    <n v="3"/>
    <n v="1"/>
    <n v="4"/>
    <n v="1"/>
    <n v="0"/>
    <n v="2"/>
    <n v="1"/>
    <n v="1591"/>
    <n v="2009"/>
    <n v="0"/>
    <n v="7"/>
    <n v="0"/>
    <n v="3"/>
    <m/>
    <n v="0"/>
    <n v="3"/>
    <n v="14"/>
    <n v="9"/>
    <m/>
  </r>
  <r>
    <n v="301128001"/>
    <n v="12"/>
    <n v="2010"/>
    <d v="2010-11-28T00:00:00"/>
    <s v="SUN"/>
    <s v="GB"/>
    <s v="ATL"/>
    <s v="ATLvGB"/>
    <x v="0"/>
    <n v="17"/>
    <n v="20"/>
    <n v="3"/>
    <s v="Georgia Dome, Atlanta, GA"/>
    <d v="2014-10-02T13:00:00"/>
    <s v="FOX"/>
    <n v="68204"/>
    <n v="7"/>
    <n v="3"/>
    <n v="8"/>
    <n v="2"/>
    <n v="22"/>
    <n v="19"/>
    <n v="4"/>
    <n v="4"/>
    <n v="11"/>
    <n v="12"/>
    <n v="2"/>
    <n v="2"/>
    <n v="3"/>
    <n v="2"/>
    <n v="418"/>
    <n v="294"/>
    <n v="341"/>
    <n v="177"/>
    <n v="26"/>
    <n v="24"/>
    <n v="35"/>
    <n v="28"/>
    <n v="77"/>
    <n v="117"/>
    <n v="23"/>
    <n v="27"/>
    <n v="8"/>
    <n v="4"/>
    <n v="66"/>
    <n v="116"/>
    <n v="50"/>
    <n v="1"/>
    <n v="0"/>
    <n v="1"/>
    <n v="1"/>
    <n v="0"/>
    <n v="0"/>
    <n v="0"/>
    <n v="1700"/>
    <n v="1900"/>
    <n v="3"/>
    <n v="0"/>
    <n v="7"/>
    <n v="7"/>
    <m/>
    <n v="3"/>
    <n v="7"/>
    <n v="0"/>
    <n v="10"/>
    <m/>
  </r>
  <r>
    <n v="301128002"/>
    <n v="12"/>
    <n v="2010"/>
    <d v="2010-11-28T00:00:00"/>
    <s v="SUN"/>
    <s v="PIT"/>
    <s v="BUF"/>
    <s v="BUFvPIT"/>
    <x v="0"/>
    <n v="19"/>
    <n v="16"/>
    <n v="3"/>
    <s v="Ralph Wilson Stadium, Buffalo, NY"/>
    <d v="2014-10-02T13:00:00"/>
    <s v="CBS"/>
    <n v="69642"/>
    <n v="7"/>
    <n v="3"/>
    <n v="2"/>
    <n v="8"/>
    <n v="28"/>
    <n v="19"/>
    <n v="12"/>
    <n v="4"/>
    <n v="19"/>
    <n v="13"/>
    <n v="0"/>
    <n v="1"/>
    <n v="0"/>
    <n v="1"/>
    <n v="426"/>
    <n v="329"/>
    <n v="220"/>
    <n v="255"/>
    <n v="20"/>
    <n v="23"/>
    <n v="33"/>
    <n v="45"/>
    <n v="206"/>
    <n v="74"/>
    <n v="45"/>
    <n v="17"/>
    <n v="10"/>
    <n v="4"/>
    <n v="107"/>
    <n v="127"/>
    <n v="20"/>
    <n v="1"/>
    <n v="2"/>
    <n v="3"/>
    <n v="1"/>
    <n v="1"/>
    <n v="0"/>
    <n v="1"/>
    <n v="2723"/>
    <n v="1643"/>
    <n v="7"/>
    <n v="6"/>
    <n v="0"/>
    <n v="3"/>
    <n v="3"/>
    <n v="0"/>
    <n v="0"/>
    <n v="7"/>
    <n v="9"/>
    <n v="0"/>
  </r>
  <r>
    <n v="301128003"/>
    <n v="12"/>
    <n v="2010"/>
    <d v="2010-11-28T00:00:00"/>
    <s v="SUN"/>
    <s v="PHI"/>
    <s v="CHI"/>
    <s v="CHIvPHI"/>
    <x v="0"/>
    <n v="26"/>
    <n v="31"/>
    <n v="5"/>
    <s v="Soldier Field, Chicago, IL"/>
    <d v="2014-10-02T16:15:00"/>
    <s v="FOX"/>
    <n v="62147"/>
    <n v="7"/>
    <n v="3"/>
    <n v="7"/>
    <n v="3"/>
    <n v="24"/>
    <n v="18"/>
    <n v="4"/>
    <n v="3"/>
    <n v="13"/>
    <n v="10"/>
    <n v="2"/>
    <n v="0"/>
    <n v="2"/>
    <n v="0"/>
    <n v="398"/>
    <n v="349"/>
    <n v="293"/>
    <n v="218"/>
    <n v="29"/>
    <n v="14"/>
    <n v="44"/>
    <n v="21"/>
    <n v="105"/>
    <n v="131"/>
    <n v="22"/>
    <n v="28"/>
    <n v="3"/>
    <n v="6"/>
    <n v="19"/>
    <n v="75"/>
    <n v="56"/>
    <n v="1"/>
    <n v="0"/>
    <n v="1"/>
    <n v="0"/>
    <n v="0"/>
    <n v="1"/>
    <n v="0"/>
    <n v="1918"/>
    <n v="1682"/>
    <n v="3"/>
    <n v="10"/>
    <n v="0"/>
    <n v="13"/>
    <m/>
    <n v="14"/>
    <n v="7"/>
    <n v="10"/>
    <n v="0"/>
    <m/>
  </r>
  <r>
    <n v="301128005"/>
    <n v="12"/>
    <n v="2010"/>
    <d v="2010-11-28T00:00:00"/>
    <s v="SUN"/>
    <s v="CAR"/>
    <s v="CLE"/>
    <s v="CARvCLE"/>
    <x v="0"/>
    <n v="23"/>
    <n v="24"/>
    <n v="1"/>
    <s v="Cleveland Browns Stadium, Cleveland, OH"/>
    <d v="2014-10-02T13:00:00"/>
    <s v="FOX"/>
    <n v="64463"/>
    <n v="1"/>
    <n v="9"/>
    <n v="3"/>
    <n v="7"/>
    <n v="16"/>
    <n v="26"/>
    <n v="7"/>
    <n v="4"/>
    <n v="15"/>
    <n v="11"/>
    <n v="0"/>
    <n v="0"/>
    <n v="0"/>
    <n v="1"/>
    <n v="326"/>
    <n v="379"/>
    <n v="175"/>
    <n v="227"/>
    <n v="16"/>
    <n v="24"/>
    <n v="28"/>
    <n v="36"/>
    <n v="151"/>
    <n v="152"/>
    <n v="27"/>
    <n v="32"/>
    <n v="8"/>
    <n v="5"/>
    <n v="68"/>
    <n v="114"/>
    <n v="46"/>
    <n v="1"/>
    <n v="3"/>
    <n v="4"/>
    <n v="0"/>
    <n v="1"/>
    <n v="1"/>
    <n v="2"/>
    <n v="1696"/>
    <n v="1904"/>
    <n v="7"/>
    <n v="6"/>
    <n v="7"/>
    <n v="3"/>
    <m/>
    <n v="14"/>
    <n v="7"/>
    <n v="0"/>
    <n v="3"/>
    <m/>
  </r>
  <r>
    <n v="301128007"/>
    <n v="12"/>
    <n v="2010"/>
    <d v="2010-11-28T00:00:00"/>
    <s v="SUN"/>
    <s v="STL"/>
    <s v="DEN"/>
    <s v="DENvSTL"/>
    <x v="0"/>
    <n v="36"/>
    <n v="33"/>
    <n v="3"/>
    <s v="Sports Authority Field at Mile High, Denver, CO"/>
    <d v="2014-10-02T16:15:00"/>
    <s v="FOX"/>
    <n v="72736"/>
    <n v="4"/>
    <n v="6"/>
    <n v="3"/>
    <n v="7"/>
    <n v="24"/>
    <n v="24"/>
    <n v="6"/>
    <n v="1"/>
    <n v="16"/>
    <n v="9"/>
    <n v="1"/>
    <n v="1"/>
    <n v="1"/>
    <n v="2"/>
    <n v="431"/>
    <n v="449"/>
    <n v="308"/>
    <n v="330"/>
    <n v="22"/>
    <n v="24"/>
    <n v="37"/>
    <n v="41"/>
    <n v="123"/>
    <n v="119"/>
    <n v="35"/>
    <n v="18"/>
    <n v="4"/>
    <n v="6"/>
    <n v="30"/>
    <n v="90"/>
    <n v="60"/>
    <n v="0"/>
    <n v="2"/>
    <n v="2"/>
    <n v="0"/>
    <n v="2"/>
    <n v="0"/>
    <n v="0"/>
    <n v="2057"/>
    <n v="1543"/>
    <n v="7"/>
    <n v="19"/>
    <n v="7"/>
    <n v="3"/>
    <m/>
    <n v="10"/>
    <n v="3"/>
    <n v="0"/>
    <n v="20"/>
    <m/>
  </r>
  <r>
    <n v="301128011"/>
    <n v="12"/>
    <n v="2010"/>
    <d v="2010-11-28T00:00:00"/>
    <s v="SUN"/>
    <s v="SD"/>
    <s v="IND"/>
    <s v="INDvSD"/>
    <x v="0"/>
    <n v="36"/>
    <n v="14"/>
    <n v="22"/>
    <s v="Lucas Oil Stadium, Indianapolis, IN"/>
    <d v="2014-10-02T20:20:00"/>
    <s v="NBC"/>
    <n v="66085"/>
    <n v="5"/>
    <n v="5"/>
    <n v="6"/>
    <n v="4"/>
    <n v="18"/>
    <n v="16"/>
    <n v="0"/>
    <n v="3"/>
    <n v="8"/>
    <n v="12"/>
    <n v="0"/>
    <n v="1"/>
    <n v="0"/>
    <n v="2"/>
    <n v="301"/>
    <n v="303"/>
    <n v="172"/>
    <n v="279"/>
    <n v="19"/>
    <n v="31"/>
    <n v="23"/>
    <n v="48"/>
    <n v="129"/>
    <n v="24"/>
    <n v="34"/>
    <n v="13"/>
    <n v="4"/>
    <n v="1"/>
    <n v="40"/>
    <n v="55"/>
    <n v="15"/>
    <n v="0"/>
    <n v="5"/>
    <n v="5"/>
    <n v="0"/>
    <n v="1"/>
    <n v="0"/>
    <n v="4"/>
    <n v="2138"/>
    <n v="1462"/>
    <n v="10"/>
    <n v="6"/>
    <n v="10"/>
    <n v="10"/>
    <m/>
    <n v="7"/>
    <n v="7"/>
    <n v="0"/>
    <n v="0"/>
    <m/>
  </r>
  <r>
    <n v="301128013"/>
    <n v="12"/>
    <n v="2010"/>
    <d v="2010-11-28T00:00:00"/>
    <s v="SUN"/>
    <s v="MIA"/>
    <s v="OAK"/>
    <s v="MIAvOAK"/>
    <x v="0"/>
    <n v="33"/>
    <n v="17"/>
    <n v="16"/>
    <s v="Oakland-Alameda County Coliseum, Oakland, CA"/>
    <d v="2014-10-02T16:05:00"/>
    <s v="CBS"/>
    <n v="48946"/>
    <n v="5"/>
    <n v="5"/>
    <n v="5"/>
    <n v="5"/>
    <n v="24"/>
    <n v="11"/>
    <n v="9"/>
    <n v="2"/>
    <n v="19"/>
    <n v="9"/>
    <n v="1"/>
    <n v="0"/>
    <n v="1"/>
    <n v="2"/>
    <n v="471"/>
    <n v="263"/>
    <n v="285"/>
    <n v="247"/>
    <n v="17"/>
    <n v="17"/>
    <n v="30"/>
    <n v="32"/>
    <n v="186"/>
    <n v="16"/>
    <n v="49"/>
    <n v="12"/>
    <n v="5"/>
    <n v="4"/>
    <n v="35"/>
    <n v="55"/>
    <n v="20"/>
    <n v="1"/>
    <n v="3"/>
    <n v="4"/>
    <n v="0"/>
    <n v="1"/>
    <n v="1"/>
    <n v="2"/>
    <n v="2498"/>
    <n v="1102"/>
    <n v="10"/>
    <n v="3"/>
    <n v="10"/>
    <n v="10"/>
    <m/>
    <n v="7"/>
    <n v="7"/>
    <n v="0"/>
    <n v="3"/>
    <m/>
  </r>
  <r>
    <n v="301128019"/>
    <n v="12"/>
    <n v="2010"/>
    <d v="2010-11-28T00:00:00"/>
    <s v="SUN"/>
    <s v="JAX"/>
    <s v="NYG"/>
    <s v="JAXvNYG"/>
    <x v="0"/>
    <n v="20"/>
    <n v="24"/>
    <n v="4"/>
    <s v="MetLife Stadium, East Rutherford, NJ"/>
    <d v="2014-10-02T13:00:00"/>
    <s v="CBS"/>
    <n v="78533"/>
    <n v="6"/>
    <n v="4"/>
    <n v="6"/>
    <n v="4"/>
    <n v="26"/>
    <n v="17"/>
    <n v="10"/>
    <n v="3"/>
    <n v="16"/>
    <n v="10"/>
    <n v="0"/>
    <n v="0"/>
    <n v="0"/>
    <n v="0"/>
    <n v="328"/>
    <n v="361"/>
    <n v="121"/>
    <n v="226"/>
    <n v="20"/>
    <n v="14"/>
    <n v="35"/>
    <n v="24"/>
    <n v="207"/>
    <n v="135"/>
    <n v="34"/>
    <n v="26"/>
    <n v="3"/>
    <n v="4"/>
    <n v="20"/>
    <n v="45"/>
    <n v="25"/>
    <n v="2"/>
    <n v="0"/>
    <n v="2"/>
    <n v="1"/>
    <n v="0"/>
    <n v="1"/>
    <n v="0"/>
    <n v="2127"/>
    <n v="1473"/>
    <n v="7"/>
    <n v="10"/>
    <n v="0"/>
    <n v="3"/>
    <m/>
    <n v="3"/>
    <n v="3"/>
    <n v="3"/>
    <n v="15"/>
    <m/>
  </r>
  <r>
    <n v="301128026"/>
    <n v="12"/>
    <n v="2010"/>
    <d v="2010-11-28T00:00:00"/>
    <s v="SUN"/>
    <s v="KC"/>
    <s v="SEA"/>
    <s v="KCvSEA"/>
    <x v="0"/>
    <n v="42"/>
    <n v="24"/>
    <n v="18"/>
    <s v="CenturyLink Field, Seattle, WA"/>
    <d v="2014-10-02T16:05:00"/>
    <s v="CBS"/>
    <n v="66370"/>
    <n v="6"/>
    <n v="4"/>
    <n v="5"/>
    <n v="5"/>
    <n v="28"/>
    <n v="13"/>
    <n v="11"/>
    <n v="3"/>
    <n v="17"/>
    <n v="12"/>
    <n v="0"/>
    <n v="0"/>
    <n v="0"/>
    <n v="2"/>
    <n v="503"/>
    <n v="288"/>
    <n v="233"/>
    <n v="268"/>
    <n v="22"/>
    <n v="20"/>
    <n v="32"/>
    <n v="37"/>
    <n v="270"/>
    <n v="20"/>
    <n v="48"/>
    <n v="12"/>
    <n v="5"/>
    <n v="3"/>
    <n v="50"/>
    <n v="76"/>
    <n v="26"/>
    <n v="1"/>
    <n v="3"/>
    <n v="4"/>
    <n v="1"/>
    <n v="1"/>
    <n v="0"/>
    <n v="2"/>
    <n v="2463"/>
    <n v="1137"/>
    <n v="7"/>
    <n v="14"/>
    <n v="0"/>
    <n v="21"/>
    <m/>
    <n v="7"/>
    <n v="3"/>
    <n v="7"/>
    <n v="7"/>
    <m/>
  </r>
  <r>
    <n v="301128028"/>
    <n v="12"/>
    <n v="2010"/>
    <d v="2010-11-28T00:00:00"/>
    <s v="SUN"/>
    <s v="MIN"/>
    <s v="WSH"/>
    <s v="MINvWSH"/>
    <x v="0"/>
    <n v="17"/>
    <n v="13"/>
    <n v="4"/>
    <s v="FedEx Field, Landover, MD"/>
    <d v="2014-10-02T13:00:00"/>
    <s v="FOX"/>
    <n v="83602"/>
    <n v="3"/>
    <n v="7"/>
    <n v="5"/>
    <n v="5"/>
    <n v="17"/>
    <n v="10"/>
    <n v="6"/>
    <n v="7"/>
    <n v="15"/>
    <n v="15"/>
    <n v="0"/>
    <n v="0"/>
    <n v="0"/>
    <n v="0"/>
    <n v="299"/>
    <n v="216"/>
    <n v="162"/>
    <n v="187"/>
    <n v="15"/>
    <n v="21"/>
    <n v="23"/>
    <n v="35"/>
    <n v="137"/>
    <n v="29"/>
    <n v="38"/>
    <n v="13"/>
    <n v="3"/>
    <n v="6"/>
    <n v="15"/>
    <n v="50"/>
    <n v="35"/>
    <n v="0"/>
    <n v="1"/>
    <n v="1"/>
    <n v="0"/>
    <n v="0"/>
    <n v="0"/>
    <n v="1"/>
    <n v="1985"/>
    <n v="1615"/>
    <n v="7"/>
    <n v="0"/>
    <n v="10"/>
    <n v="0"/>
    <m/>
    <n v="7"/>
    <n v="0"/>
    <n v="0"/>
    <n v="6"/>
    <m/>
  </r>
  <r>
    <n v="301128033"/>
    <n v="12"/>
    <n v="2010"/>
    <d v="2010-11-28T00:00:00"/>
    <s v="SUN"/>
    <s v="TB"/>
    <s v="BAL"/>
    <s v="BALvTB"/>
    <x v="0"/>
    <n v="10"/>
    <n v="17"/>
    <n v="7"/>
    <s v="M&amp;T Bank Stadium, Baltimore, MD"/>
    <d v="2014-10-02T16:15:00"/>
    <s v="FOX"/>
    <n v="70989"/>
    <n v="7"/>
    <n v="3"/>
    <n v="7"/>
    <n v="3"/>
    <n v="14"/>
    <n v="18"/>
    <n v="6"/>
    <n v="3"/>
    <n v="16"/>
    <n v="12"/>
    <n v="0"/>
    <n v="0"/>
    <n v="0"/>
    <n v="0"/>
    <n v="263"/>
    <n v="349"/>
    <n v="162"/>
    <n v="257"/>
    <n v="17"/>
    <n v="25"/>
    <n v="37"/>
    <n v="35"/>
    <n v="101"/>
    <n v="92"/>
    <n v="23"/>
    <n v="26"/>
    <n v="9"/>
    <n v="4"/>
    <n v="78"/>
    <n v="108"/>
    <n v="30"/>
    <n v="0"/>
    <n v="1"/>
    <n v="1"/>
    <n v="0"/>
    <n v="0"/>
    <n v="0"/>
    <n v="1"/>
    <n v="1738"/>
    <n v="1862"/>
    <n v="0"/>
    <n v="3"/>
    <n v="0"/>
    <n v="7"/>
    <m/>
    <n v="0"/>
    <n v="17"/>
    <n v="0"/>
    <n v="0"/>
    <m/>
  </r>
  <r>
    <n v="301128034"/>
    <n v="12"/>
    <n v="2010"/>
    <d v="2010-11-28T00:00:00"/>
    <s v="SUN"/>
    <s v="TEN"/>
    <s v="HOU"/>
    <s v="HOUvTEN"/>
    <x v="0"/>
    <n v="0"/>
    <n v="20"/>
    <n v="20"/>
    <s v="Reliant Stadium, Houston, TX"/>
    <d v="2014-10-02T13:00:00"/>
    <s v="CBS"/>
    <n v="70855"/>
    <n v="5"/>
    <n v="5"/>
    <n v="4"/>
    <n v="6"/>
    <n v="9"/>
    <n v="24"/>
    <n v="3"/>
    <n v="9"/>
    <n v="11"/>
    <n v="18"/>
    <n v="0"/>
    <n v="1"/>
    <n v="0"/>
    <n v="2"/>
    <n v="162"/>
    <n v="346"/>
    <n v="138"/>
    <n v="158"/>
    <n v="17"/>
    <n v="25"/>
    <n v="31"/>
    <n v="35"/>
    <n v="24"/>
    <n v="188"/>
    <n v="12"/>
    <n v="39"/>
    <n v="10"/>
    <n v="6"/>
    <n v="79"/>
    <n v="147"/>
    <n v="68"/>
    <n v="3"/>
    <n v="0"/>
    <n v="3"/>
    <n v="0"/>
    <n v="0"/>
    <n v="3"/>
    <n v="0"/>
    <n v="1219"/>
    <n v="2381"/>
    <n v="0"/>
    <n v="0"/>
    <n v="0"/>
    <n v="0"/>
    <m/>
    <n v="0"/>
    <n v="14"/>
    <n v="3"/>
    <n v="3"/>
    <m/>
  </r>
  <r>
    <n v="301129022"/>
    <n v="12"/>
    <n v="2010"/>
    <d v="2010-11-29T00:00:00"/>
    <s v="MON"/>
    <s v="SF"/>
    <s v="ARI"/>
    <s v="ARIvSF"/>
    <x v="0"/>
    <n v="27"/>
    <n v="6"/>
    <n v="21"/>
    <s v="U of Phoenix Stadium, Glendale, AZ"/>
    <d v="2014-10-02T20:30:00"/>
    <s v="ESPN"/>
    <n v="62308"/>
    <n v="3"/>
    <n v="7"/>
    <n v="3"/>
    <n v="7"/>
    <n v="26"/>
    <n v="8"/>
    <n v="7"/>
    <n v="2"/>
    <n v="13"/>
    <n v="11"/>
    <n v="0"/>
    <n v="0"/>
    <n v="0"/>
    <n v="1"/>
    <n v="386"/>
    <n v="203"/>
    <n v="125"/>
    <n v="190"/>
    <n v="11"/>
    <n v="16"/>
    <n v="23"/>
    <n v="35"/>
    <n v="261"/>
    <n v="13"/>
    <n v="47"/>
    <n v="11"/>
    <n v="6"/>
    <n v="6"/>
    <n v="40"/>
    <n v="101"/>
    <n v="61"/>
    <n v="1"/>
    <n v="2"/>
    <n v="3"/>
    <n v="0"/>
    <n v="1"/>
    <n v="1"/>
    <n v="1"/>
    <n v="2341"/>
    <n v="1259"/>
    <n v="14"/>
    <n v="7"/>
    <n v="3"/>
    <n v="3"/>
    <m/>
    <n v="3"/>
    <n v="3"/>
    <n v="0"/>
    <n v="0"/>
    <m/>
  </r>
  <r>
    <n v="301202021"/>
    <n v="13"/>
    <n v="2010"/>
    <d v="2010-12-02T00:00:00"/>
    <s v="THU"/>
    <s v="HOU"/>
    <s v="PHI"/>
    <s v="HOUvPHI"/>
    <x v="0"/>
    <n v="24"/>
    <n v="34"/>
    <n v="10"/>
    <s v="Lincoln Financial Field, Philadelphia, PA"/>
    <d v="2014-10-02T20:20:00"/>
    <s v="NFL"/>
    <n v="69144"/>
    <n v="5"/>
    <n v="6"/>
    <n v="7"/>
    <n v="4"/>
    <n v="27"/>
    <n v="22"/>
    <n v="6"/>
    <n v="6"/>
    <n v="10"/>
    <n v="12"/>
    <n v="0"/>
    <n v="0"/>
    <n v="1"/>
    <n v="0"/>
    <n v="431"/>
    <n v="416"/>
    <n v="323"/>
    <n v="301"/>
    <n v="22"/>
    <n v="22"/>
    <n v="36"/>
    <n v="33"/>
    <n v="108"/>
    <n v="115"/>
    <n v="26"/>
    <n v="29"/>
    <n v="4"/>
    <n v="11"/>
    <n v="25"/>
    <n v="110"/>
    <n v="85"/>
    <n v="2"/>
    <n v="1"/>
    <n v="3"/>
    <n v="1"/>
    <n v="0"/>
    <n v="1"/>
    <n v="1"/>
    <n v="1691"/>
    <n v="1909"/>
    <n v="3"/>
    <n v="7"/>
    <n v="14"/>
    <n v="0"/>
    <m/>
    <n v="7"/>
    <n v="13"/>
    <n v="0"/>
    <n v="14"/>
    <m/>
  </r>
  <r>
    <n v="301205004"/>
    <n v="13"/>
    <n v="2010"/>
    <d v="2010-12-05T00:00:00"/>
    <s v="SUN"/>
    <s v="NO"/>
    <s v="CIN"/>
    <s v="CINvNO"/>
    <x v="0"/>
    <n v="34"/>
    <n v="30"/>
    <n v="4"/>
    <s v="Paul Brown Stadium, Cincinnati, OH"/>
    <d v="2014-10-02T13:00:00"/>
    <s v="FOX"/>
    <n v="59963"/>
    <n v="8"/>
    <n v="3"/>
    <n v="2"/>
    <n v="9"/>
    <n v="19"/>
    <n v="21"/>
    <n v="1"/>
    <n v="5"/>
    <n v="8"/>
    <n v="14"/>
    <n v="0"/>
    <n v="2"/>
    <n v="0"/>
    <n v="3"/>
    <n v="436"/>
    <n v="311"/>
    <n v="290"/>
    <n v="215"/>
    <n v="24"/>
    <n v="23"/>
    <n v="29"/>
    <n v="33"/>
    <n v="146"/>
    <n v="96"/>
    <n v="22"/>
    <n v="26"/>
    <n v="11"/>
    <n v="7"/>
    <n v="100"/>
    <n v="143"/>
    <n v="43"/>
    <n v="1"/>
    <n v="0"/>
    <n v="1"/>
    <n v="0"/>
    <n v="0"/>
    <n v="1"/>
    <n v="0"/>
    <n v="1647"/>
    <n v="1953"/>
    <n v="3"/>
    <n v="10"/>
    <n v="7"/>
    <n v="14"/>
    <m/>
    <n v="0"/>
    <n v="6"/>
    <n v="6"/>
    <n v="18"/>
    <m/>
  </r>
  <r>
    <n v="301205008"/>
    <n v="13"/>
    <n v="2010"/>
    <d v="2010-12-05T00:00:00"/>
    <s v="SUN"/>
    <s v="CHI"/>
    <s v="DET"/>
    <s v="CHIvDET"/>
    <x v="0"/>
    <n v="24"/>
    <n v="20"/>
    <n v="4"/>
    <s v="Ford Field, Detroit, MI"/>
    <d v="2014-10-02T13:00:00"/>
    <s v="FOX"/>
    <n v="58119"/>
    <n v="8"/>
    <n v="3"/>
    <n v="2"/>
    <n v="9"/>
    <n v="23"/>
    <n v="14"/>
    <n v="5"/>
    <n v="6"/>
    <n v="9"/>
    <n v="14"/>
    <n v="0"/>
    <n v="1"/>
    <n v="0"/>
    <n v="2"/>
    <n v="311"/>
    <n v="302"/>
    <n v="197"/>
    <n v="168"/>
    <n v="21"/>
    <n v="16"/>
    <n v="26"/>
    <n v="24"/>
    <n v="114"/>
    <n v="134"/>
    <n v="28"/>
    <n v="27"/>
    <n v="4"/>
    <n v="6"/>
    <n v="25"/>
    <n v="67"/>
    <n v="42"/>
    <n v="1"/>
    <n v="0"/>
    <n v="1"/>
    <n v="1"/>
    <n v="0"/>
    <n v="0"/>
    <n v="0"/>
    <n v="1999"/>
    <n v="1601"/>
    <n v="7"/>
    <n v="7"/>
    <n v="3"/>
    <n v="7"/>
    <m/>
    <n v="7"/>
    <n v="10"/>
    <n v="3"/>
    <n v="0"/>
    <m/>
  </r>
  <r>
    <n v="301205009"/>
    <n v="13"/>
    <n v="2010"/>
    <d v="2010-12-05T00:00:00"/>
    <s v="SUN"/>
    <s v="SF"/>
    <s v="GB"/>
    <s v="GBvSF"/>
    <x v="0"/>
    <n v="16"/>
    <n v="34"/>
    <n v="18"/>
    <s v="Lambeau Field, Green Bay, WI"/>
    <d v="2014-10-02T13:00:00"/>
    <s v="FOX"/>
    <n v="70575"/>
    <n v="4"/>
    <n v="7"/>
    <n v="7"/>
    <n v="4"/>
    <n v="11"/>
    <n v="21"/>
    <n v="3"/>
    <n v="9"/>
    <n v="12"/>
    <n v="15"/>
    <n v="1"/>
    <n v="0"/>
    <n v="1"/>
    <n v="0"/>
    <n v="269"/>
    <n v="410"/>
    <n v="172"/>
    <n v="274"/>
    <n v="10"/>
    <n v="21"/>
    <n v="25"/>
    <n v="30"/>
    <n v="97"/>
    <n v="136"/>
    <n v="22"/>
    <n v="34"/>
    <n v="6"/>
    <n v="5"/>
    <n v="32"/>
    <n v="72"/>
    <n v="40"/>
    <n v="1"/>
    <n v="0"/>
    <n v="1"/>
    <n v="0"/>
    <n v="0"/>
    <n v="1"/>
    <n v="0"/>
    <n v="1369"/>
    <n v="2231"/>
    <n v="3"/>
    <n v="10"/>
    <n v="3"/>
    <n v="0"/>
    <m/>
    <n v="0"/>
    <n v="14"/>
    <n v="14"/>
    <n v="6"/>
    <m/>
  </r>
  <r>
    <n v="301205010"/>
    <n v="13"/>
    <n v="2010"/>
    <d v="2010-12-05T00:00:00"/>
    <s v="SUN"/>
    <s v="JAX"/>
    <s v="TEN"/>
    <s v="JAXvTEN"/>
    <x v="0"/>
    <n v="17"/>
    <n v="6"/>
    <n v="11"/>
    <s v="LP Field, Nashville, TN"/>
    <d v="2014-10-02T13:00:00"/>
    <s v="CBS"/>
    <n v="69143"/>
    <n v="6"/>
    <n v="5"/>
    <n v="5"/>
    <n v="6"/>
    <n v="23"/>
    <n v="11"/>
    <n v="6"/>
    <n v="2"/>
    <n v="15"/>
    <n v="11"/>
    <n v="2"/>
    <n v="1"/>
    <n v="3"/>
    <n v="3"/>
    <n v="377"/>
    <n v="220"/>
    <n v="119"/>
    <n v="163"/>
    <n v="14"/>
    <n v="14"/>
    <n v="19"/>
    <n v="32"/>
    <n v="258"/>
    <n v="57"/>
    <n v="53"/>
    <n v="14"/>
    <n v="4"/>
    <n v="4"/>
    <n v="31"/>
    <n v="61"/>
    <n v="30"/>
    <n v="0"/>
    <n v="2"/>
    <n v="2"/>
    <n v="0"/>
    <n v="0"/>
    <n v="0"/>
    <n v="2"/>
    <n v="2394"/>
    <n v="1206"/>
    <n v="7"/>
    <n v="10"/>
    <n v="0"/>
    <n v="0"/>
    <m/>
    <n v="0"/>
    <n v="0"/>
    <n v="3"/>
    <n v="3"/>
    <m/>
  </r>
  <r>
    <n v="301205011"/>
    <n v="13"/>
    <n v="2010"/>
    <d v="2010-12-05T00:00:00"/>
    <s v="SUN"/>
    <s v="DAL"/>
    <s v="IND"/>
    <s v="DALvIND"/>
    <x v="0"/>
    <n v="38"/>
    <n v="35"/>
    <n v="3"/>
    <s v="Lucas Oil Stadium, Indianapolis, IN"/>
    <d v="2014-10-02T16:15:00"/>
    <s v="FOX"/>
    <n v="67471"/>
    <n v="3"/>
    <n v="8"/>
    <n v="6"/>
    <n v="5"/>
    <n v="24"/>
    <n v="24"/>
    <n v="8"/>
    <n v="6"/>
    <n v="15"/>
    <n v="11"/>
    <n v="0"/>
    <n v="0"/>
    <n v="0"/>
    <n v="0"/>
    <n v="368"/>
    <n v="405"/>
    <n v="151"/>
    <n v="365"/>
    <n v="18"/>
    <n v="36"/>
    <n v="26"/>
    <n v="48"/>
    <n v="217"/>
    <n v="40"/>
    <n v="46"/>
    <n v="17"/>
    <n v="5"/>
    <n v="3"/>
    <n v="35"/>
    <n v="63"/>
    <n v="28"/>
    <n v="0"/>
    <n v="4"/>
    <n v="4"/>
    <n v="0"/>
    <n v="0"/>
    <n v="0"/>
    <n v="4"/>
    <n v="2400"/>
    <n v="1625"/>
    <n v="10"/>
    <n v="7"/>
    <n v="10"/>
    <n v="8"/>
    <n v="3"/>
    <n v="0"/>
    <n v="7"/>
    <n v="7"/>
    <n v="21"/>
    <n v="0"/>
  </r>
  <r>
    <n v="301205012"/>
    <n v="13"/>
    <n v="2010"/>
    <d v="2010-12-05T00:00:00"/>
    <s v="SUN"/>
    <s v="DEN"/>
    <s v="KC"/>
    <s v="DENvKC"/>
    <x v="0"/>
    <n v="6"/>
    <n v="10"/>
    <n v="4"/>
    <s v="Arrowhead Stadium, Kansas City, MO"/>
    <d v="2014-10-02T13:00:00"/>
    <s v="CBS"/>
    <n v="67267"/>
    <n v="3"/>
    <n v="8"/>
    <n v="7"/>
    <n v="4"/>
    <n v="13"/>
    <n v="21"/>
    <n v="3"/>
    <n v="6"/>
    <n v="12"/>
    <n v="14"/>
    <n v="0"/>
    <n v="0"/>
    <n v="0"/>
    <n v="1"/>
    <n v="247"/>
    <n v="359"/>
    <n v="86"/>
    <n v="174"/>
    <n v="9"/>
    <n v="17"/>
    <n v="28"/>
    <n v="31"/>
    <n v="161"/>
    <n v="185"/>
    <n v="23"/>
    <n v="39"/>
    <n v="4"/>
    <n v="8"/>
    <n v="35"/>
    <n v="95"/>
    <n v="60"/>
    <n v="1"/>
    <n v="1"/>
    <n v="2"/>
    <n v="1"/>
    <n v="1"/>
    <n v="0"/>
    <n v="0"/>
    <n v="1366"/>
    <n v="2234"/>
    <n v="0"/>
    <n v="3"/>
    <n v="0"/>
    <n v="3"/>
    <m/>
    <n v="7"/>
    <n v="3"/>
    <n v="0"/>
    <n v="0"/>
    <m/>
  </r>
  <r>
    <n v="301205015"/>
    <n v="13"/>
    <n v="2010"/>
    <d v="2010-12-05T00:00:00"/>
    <s v="SUN"/>
    <s v="CLE"/>
    <s v="MIA"/>
    <s v="CLEvMIA"/>
    <x v="0"/>
    <n v="13"/>
    <n v="10"/>
    <n v="3"/>
    <s v="Sun Life Stadium, Miami, FL"/>
    <d v="2014-10-02T13:00:00"/>
    <s v="CBS"/>
    <n v="65942"/>
    <n v="4"/>
    <n v="7"/>
    <n v="6"/>
    <n v="5"/>
    <n v="12"/>
    <n v="17"/>
    <n v="2"/>
    <n v="4"/>
    <n v="14"/>
    <n v="14"/>
    <n v="0"/>
    <n v="0"/>
    <n v="0"/>
    <n v="0"/>
    <n v="252"/>
    <n v="281"/>
    <n v="200"/>
    <n v="167"/>
    <n v="24"/>
    <n v="16"/>
    <n v="34"/>
    <n v="32"/>
    <n v="52"/>
    <n v="114"/>
    <n v="22"/>
    <n v="32"/>
    <n v="4"/>
    <n v="4"/>
    <n v="45"/>
    <n v="82"/>
    <n v="37"/>
    <n v="0"/>
    <n v="3"/>
    <n v="3"/>
    <n v="0"/>
    <n v="0"/>
    <n v="0"/>
    <n v="3"/>
    <n v="1764"/>
    <n v="1836"/>
    <n v="0"/>
    <n v="3"/>
    <n v="7"/>
    <n v="3"/>
    <m/>
    <n v="0"/>
    <n v="3"/>
    <n v="0"/>
    <n v="7"/>
    <m/>
  </r>
  <r>
    <n v="301205016"/>
    <n v="13"/>
    <n v="2010"/>
    <d v="2010-12-05T00:00:00"/>
    <s v="SUN"/>
    <s v="BUF"/>
    <s v="MIN"/>
    <s v="BUFvMIN"/>
    <x v="0"/>
    <n v="14"/>
    <n v="38"/>
    <n v="24"/>
    <s v="Mall of America Field, Minneapolis, MN"/>
    <d v="2014-10-02T13:00:00"/>
    <s v="CBS"/>
    <n v="64012"/>
    <n v="2"/>
    <n v="9"/>
    <n v="4"/>
    <n v="7"/>
    <n v="10"/>
    <n v="22"/>
    <n v="3"/>
    <n v="4"/>
    <n v="12"/>
    <n v="12"/>
    <n v="1"/>
    <n v="0"/>
    <n v="1"/>
    <n v="0"/>
    <n v="239"/>
    <n v="387"/>
    <n v="155"/>
    <n v="177"/>
    <n v="15"/>
    <n v="15"/>
    <n v="25"/>
    <n v="23"/>
    <n v="84"/>
    <n v="210"/>
    <n v="23"/>
    <n v="40"/>
    <n v="6"/>
    <n v="4"/>
    <n v="54"/>
    <n v="74"/>
    <n v="20"/>
    <n v="5"/>
    <n v="4"/>
    <n v="9"/>
    <n v="4"/>
    <n v="0"/>
    <n v="1"/>
    <n v="4"/>
    <n v="1563"/>
    <n v="2037"/>
    <n v="7"/>
    <n v="0"/>
    <n v="0"/>
    <n v="7"/>
    <m/>
    <n v="7"/>
    <n v="24"/>
    <n v="0"/>
    <n v="7"/>
    <m/>
  </r>
  <r>
    <n v="301205019"/>
    <n v="13"/>
    <n v="2010"/>
    <d v="2010-12-05T00:00:00"/>
    <s v="SUN"/>
    <s v="WSH"/>
    <s v="NYG"/>
    <s v="NYGvWSH"/>
    <x v="0"/>
    <n v="7"/>
    <n v="31"/>
    <n v="24"/>
    <s v="MetLife Stadium, East Rutherford, NJ"/>
    <d v="2014-10-02T13:00:00"/>
    <s v="FOX"/>
    <n v="78861"/>
    <n v="5"/>
    <n v="6"/>
    <n v="7"/>
    <n v="4"/>
    <n v="19"/>
    <n v="22"/>
    <n v="5"/>
    <n v="2"/>
    <n v="12"/>
    <n v="10"/>
    <n v="0"/>
    <n v="0"/>
    <n v="0"/>
    <n v="0"/>
    <n v="338"/>
    <n v="358"/>
    <n v="264"/>
    <n v="161"/>
    <n v="26"/>
    <n v="15"/>
    <n v="44"/>
    <n v="25"/>
    <n v="74"/>
    <n v="197"/>
    <n v="16"/>
    <n v="36"/>
    <n v="5"/>
    <n v="5"/>
    <n v="35"/>
    <n v="70"/>
    <n v="35"/>
    <n v="6"/>
    <n v="1"/>
    <n v="7"/>
    <n v="4"/>
    <n v="0"/>
    <n v="2"/>
    <n v="1"/>
    <n v="1532"/>
    <n v="2068"/>
    <n v="0"/>
    <n v="0"/>
    <n v="7"/>
    <n v="0"/>
    <m/>
    <n v="14"/>
    <n v="7"/>
    <n v="7"/>
    <n v="3"/>
    <m/>
  </r>
  <r>
    <n v="301205022"/>
    <n v="13"/>
    <n v="2010"/>
    <d v="2010-12-05T00:00:00"/>
    <s v="SUN"/>
    <s v="STL"/>
    <s v="ARI"/>
    <s v="ARIvSTL"/>
    <x v="0"/>
    <n v="19"/>
    <n v="6"/>
    <n v="13"/>
    <s v="U of Phoenix Stadium, Glendale, AZ"/>
    <d v="2014-10-02T16:15:00"/>
    <s v="FOX"/>
    <n v="61874"/>
    <n v="5"/>
    <n v="6"/>
    <n v="3"/>
    <n v="8"/>
    <n v="18"/>
    <n v="14"/>
    <n v="6"/>
    <n v="1"/>
    <n v="17"/>
    <n v="11"/>
    <n v="0"/>
    <n v="0"/>
    <n v="0"/>
    <n v="0"/>
    <n v="288"/>
    <n v="224"/>
    <n v="169"/>
    <n v="119"/>
    <n v="18"/>
    <n v="11"/>
    <n v="29"/>
    <n v="29"/>
    <n v="119"/>
    <n v="105"/>
    <n v="36"/>
    <n v="19"/>
    <n v="2"/>
    <n v="6"/>
    <n v="15"/>
    <n v="69"/>
    <n v="54"/>
    <n v="1"/>
    <n v="2"/>
    <n v="3"/>
    <n v="0"/>
    <n v="0"/>
    <n v="1"/>
    <n v="2"/>
    <n v="2026"/>
    <n v="1574"/>
    <n v="3"/>
    <n v="6"/>
    <n v="7"/>
    <n v="3"/>
    <m/>
    <n v="6"/>
    <n v="0"/>
    <n v="0"/>
    <n v="0"/>
    <m/>
  </r>
  <r>
    <n v="301205024"/>
    <n v="13"/>
    <n v="2010"/>
    <d v="2010-12-05T00:00:00"/>
    <s v="SUN"/>
    <s v="OAK"/>
    <s v="SD"/>
    <s v="OAKvSD"/>
    <x v="0"/>
    <n v="28"/>
    <n v="13"/>
    <n v="15"/>
    <s v="Qualcomm Stadium, San Diego, CA"/>
    <d v="2014-10-02T16:05:00"/>
    <s v="CBS"/>
    <n v="68183"/>
    <n v="5"/>
    <n v="6"/>
    <n v="6"/>
    <n v="5"/>
    <n v="22"/>
    <n v="18"/>
    <n v="8"/>
    <n v="3"/>
    <n v="15"/>
    <n v="10"/>
    <n v="2"/>
    <n v="0"/>
    <n v="2"/>
    <n v="2"/>
    <n v="368"/>
    <n v="286"/>
    <n v="117"/>
    <n v="265"/>
    <n v="10"/>
    <n v="23"/>
    <n v="16"/>
    <n v="39"/>
    <n v="251"/>
    <n v="21"/>
    <n v="52"/>
    <n v="8"/>
    <n v="13"/>
    <n v="3"/>
    <n v="105"/>
    <n v="124"/>
    <n v="19"/>
    <n v="1"/>
    <n v="2"/>
    <n v="3"/>
    <n v="1"/>
    <n v="1"/>
    <n v="0"/>
    <n v="1"/>
    <n v="2319"/>
    <n v="1281"/>
    <n v="14"/>
    <n v="7"/>
    <n v="0"/>
    <n v="7"/>
    <m/>
    <n v="0"/>
    <n v="3"/>
    <n v="3"/>
    <n v="7"/>
    <m/>
  </r>
  <r>
    <n v="301205026"/>
    <n v="13"/>
    <n v="2010"/>
    <d v="2010-12-05T00:00:00"/>
    <s v="SUN"/>
    <s v="CAR"/>
    <s v="SEA"/>
    <s v="CARvSEA"/>
    <x v="0"/>
    <n v="14"/>
    <n v="31"/>
    <n v="17"/>
    <s v="CenturyLink Field, Seattle, WA"/>
    <d v="2014-10-02T16:15:00"/>
    <s v="FOX"/>
    <n v="66577"/>
    <n v="1"/>
    <n v="10"/>
    <n v="5"/>
    <n v="6"/>
    <n v="18"/>
    <n v="25"/>
    <n v="5"/>
    <n v="5"/>
    <n v="15"/>
    <n v="10"/>
    <n v="1"/>
    <n v="0"/>
    <n v="2"/>
    <n v="0"/>
    <n v="283"/>
    <n v="371"/>
    <n v="152"/>
    <n v="210"/>
    <n v="18"/>
    <n v="17"/>
    <n v="34"/>
    <n v="30"/>
    <n v="131"/>
    <n v="161"/>
    <n v="30"/>
    <n v="31"/>
    <n v="8"/>
    <n v="4"/>
    <n v="53"/>
    <n v="73"/>
    <n v="20"/>
    <n v="1"/>
    <n v="2"/>
    <n v="3"/>
    <n v="0"/>
    <n v="0"/>
    <n v="1"/>
    <n v="2"/>
    <n v="1830"/>
    <n v="1770"/>
    <n v="7"/>
    <n v="7"/>
    <n v="0"/>
    <n v="0"/>
    <m/>
    <n v="0"/>
    <n v="3"/>
    <n v="21"/>
    <n v="7"/>
    <m/>
  </r>
  <r>
    <n v="301205027"/>
    <n v="13"/>
    <n v="2010"/>
    <d v="2010-12-05T00:00:00"/>
    <s v="SUN"/>
    <s v="ATL"/>
    <s v="TB"/>
    <s v="ATLvTB"/>
    <x v="0"/>
    <n v="28"/>
    <n v="24"/>
    <n v="4"/>
    <s v="Raymond James Stadium, Tampa, FL"/>
    <d v="2014-10-02T16:15:00"/>
    <s v="FOX"/>
    <n v="53955"/>
    <n v="9"/>
    <n v="2"/>
    <n v="7"/>
    <n v="4"/>
    <n v="20"/>
    <n v="19"/>
    <n v="6"/>
    <n v="5"/>
    <n v="11"/>
    <n v="15"/>
    <n v="0"/>
    <n v="1"/>
    <n v="0"/>
    <n v="1"/>
    <n v="290"/>
    <n v="325"/>
    <n v="205"/>
    <n v="174"/>
    <n v="18"/>
    <n v="20"/>
    <n v="36"/>
    <n v="39"/>
    <n v="85"/>
    <n v="151"/>
    <n v="27"/>
    <n v="29"/>
    <n v="6"/>
    <n v="9"/>
    <n v="55"/>
    <n v="157"/>
    <n v="102"/>
    <n v="2"/>
    <n v="1"/>
    <n v="3"/>
    <n v="0"/>
    <n v="0"/>
    <n v="2"/>
    <n v="1"/>
    <n v="1680"/>
    <n v="1920"/>
    <n v="7"/>
    <n v="7"/>
    <n v="0"/>
    <n v="14"/>
    <m/>
    <n v="7"/>
    <n v="7"/>
    <n v="3"/>
    <n v="7"/>
    <m/>
  </r>
  <r>
    <n v="301205033"/>
    <n v="13"/>
    <n v="2010"/>
    <d v="2010-12-05T00:00:00"/>
    <s v="SUN"/>
    <s v="PIT"/>
    <s v="BAL"/>
    <s v="BALvPIT"/>
    <x v="1"/>
    <n v="13"/>
    <n v="10"/>
    <n v="3"/>
    <s v="M&amp;T Bank Stadium, Baltimore, MD"/>
    <d v="2014-10-02T20:20:00"/>
    <s v="NBC"/>
    <n v="71418"/>
    <n v="8"/>
    <n v="3"/>
    <n v="8"/>
    <n v="3"/>
    <n v="17"/>
    <n v="14"/>
    <n v="4"/>
    <n v="4"/>
    <n v="14"/>
    <n v="13"/>
    <n v="1"/>
    <n v="1"/>
    <n v="1"/>
    <n v="2"/>
    <n v="288"/>
    <n v="269"/>
    <n v="234"/>
    <n v="226"/>
    <n v="22"/>
    <n v="17"/>
    <n v="38"/>
    <n v="33"/>
    <n v="54"/>
    <n v="43"/>
    <n v="24"/>
    <n v="20"/>
    <n v="9"/>
    <n v="9"/>
    <n v="61"/>
    <n v="114"/>
    <n v="53"/>
    <n v="1"/>
    <n v="1"/>
    <n v="2"/>
    <n v="0"/>
    <n v="1"/>
    <n v="1"/>
    <n v="0"/>
    <n v="2048"/>
    <n v="1552"/>
    <n v="0"/>
    <n v="0"/>
    <n v="3"/>
    <n v="10"/>
    <m/>
    <n v="7"/>
    <n v="0"/>
    <n v="3"/>
    <n v="0"/>
    <m/>
  </r>
  <r>
    <n v="301206017"/>
    <n v="13"/>
    <n v="2010"/>
    <d v="2010-12-06T00:00:00"/>
    <s v="MON"/>
    <s v="NYJ"/>
    <s v="NE"/>
    <s v="NEvNYJ"/>
    <x v="0"/>
    <n v="3"/>
    <n v="45"/>
    <n v="42"/>
    <s v="Gillette Stadium, Foxboro, MA"/>
    <d v="2014-10-02T20:30:00"/>
    <s v="ESPN"/>
    <n v="68756"/>
    <n v="9"/>
    <n v="2"/>
    <n v="9"/>
    <n v="2"/>
    <n v="18"/>
    <n v="23"/>
    <n v="3"/>
    <n v="4"/>
    <n v="12"/>
    <n v="10"/>
    <n v="2"/>
    <n v="2"/>
    <n v="3"/>
    <n v="2"/>
    <n v="301"/>
    <n v="405"/>
    <n v="149"/>
    <n v="304"/>
    <n v="17"/>
    <n v="21"/>
    <n v="33"/>
    <n v="29"/>
    <n v="152"/>
    <n v="101"/>
    <n v="31"/>
    <n v="26"/>
    <n v="4"/>
    <n v="1"/>
    <n v="56"/>
    <n v="66"/>
    <n v="10"/>
    <n v="3"/>
    <n v="0"/>
    <n v="3"/>
    <n v="0"/>
    <n v="0"/>
    <n v="3"/>
    <n v="0"/>
    <n v="1739"/>
    <n v="1861"/>
    <n v="0"/>
    <n v="3"/>
    <n v="0"/>
    <n v="0"/>
    <m/>
    <n v="17"/>
    <n v="7"/>
    <n v="7"/>
    <n v="14"/>
    <m/>
  </r>
  <r>
    <n v="301209010"/>
    <n v="14"/>
    <n v="2010"/>
    <d v="2010-12-09T00:00:00"/>
    <s v="THU"/>
    <s v="IND"/>
    <s v="TEN"/>
    <s v="INDvTEN"/>
    <x v="0"/>
    <n v="30"/>
    <n v="28"/>
    <n v="2"/>
    <s v="LP Field, Nashville, TN"/>
    <d v="2014-10-02T20:20:00"/>
    <s v="NFL"/>
    <n v="69143"/>
    <n v="6"/>
    <n v="6"/>
    <n v="5"/>
    <n v="7"/>
    <n v="21"/>
    <n v="22"/>
    <n v="8"/>
    <n v="5"/>
    <n v="15"/>
    <n v="11"/>
    <n v="1"/>
    <n v="1"/>
    <n v="1"/>
    <n v="2"/>
    <n v="399"/>
    <n v="365"/>
    <n v="312"/>
    <n v="244"/>
    <n v="25"/>
    <n v="28"/>
    <n v="35"/>
    <n v="39"/>
    <n v="87"/>
    <n v="121"/>
    <n v="32"/>
    <n v="25"/>
    <n v="7"/>
    <n v="5"/>
    <n v="60"/>
    <n v="89"/>
    <n v="29"/>
    <n v="0"/>
    <n v="2"/>
    <n v="2"/>
    <n v="0"/>
    <n v="2"/>
    <n v="0"/>
    <n v="0"/>
    <n v="1951"/>
    <n v="1649"/>
    <n v="7"/>
    <n v="14"/>
    <n v="3"/>
    <n v="6"/>
    <m/>
    <n v="0"/>
    <n v="7"/>
    <n v="7"/>
    <n v="14"/>
    <m/>
  </r>
  <r>
    <n v="301212002"/>
    <n v="14"/>
    <n v="2010"/>
    <d v="2010-12-12T00:00:00"/>
    <s v="SUN"/>
    <s v="CLE"/>
    <s v="BUF"/>
    <s v="BUFvCLE"/>
    <x v="0"/>
    <n v="6"/>
    <n v="13"/>
    <n v="7"/>
    <s v="Ralph Wilson Stadium, Buffalo, NY"/>
    <d v="2014-10-02T13:00:00"/>
    <s v="CBS"/>
    <n v="50861"/>
    <n v="5"/>
    <n v="7"/>
    <n v="2"/>
    <n v="10"/>
    <n v="9"/>
    <n v="19"/>
    <n v="2"/>
    <n v="5"/>
    <n v="10"/>
    <n v="14"/>
    <n v="0"/>
    <n v="1"/>
    <n v="0"/>
    <n v="2"/>
    <n v="187"/>
    <n v="323"/>
    <n v="82"/>
    <n v="131"/>
    <n v="12"/>
    <n v="14"/>
    <n v="20"/>
    <n v="23"/>
    <n v="105"/>
    <n v="192"/>
    <n v="25"/>
    <n v="42"/>
    <n v="2"/>
    <n v="6"/>
    <n v="10"/>
    <n v="54"/>
    <n v="44"/>
    <n v="3"/>
    <n v="1"/>
    <n v="4"/>
    <n v="2"/>
    <n v="1"/>
    <n v="1"/>
    <n v="0"/>
    <n v="1430"/>
    <n v="2170"/>
    <n v="3"/>
    <n v="3"/>
    <n v="0"/>
    <n v="0"/>
    <m/>
    <n v="0"/>
    <n v="10"/>
    <n v="0"/>
    <n v="3"/>
    <m/>
  </r>
  <r>
    <n v="301212003"/>
    <n v="14"/>
    <n v="2010"/>
    <d v="2010-12-12T00:00:00"/>
    <s v="SUN"/>
    <s v="NE"/>
    <s v="CHI"/>
    <s v="CHIvNE"/>
    <x v="0"/>
    <n v="36"/>
    <n v="7"/>
    <n v="29"/>
    <s v="Soldier Field, Chicago, IL"/>
    <d v="2014-10-02T16:15:00"/>
    <s v="CBS"/>
    <n v="62347"/>
    <n v="10"/>
    <n v="2"/>
    <n v="9"/>
    <n v="3"/>
    <n v="27"/>
    <n v="12"/>
    <n v="12"/>
    <n v="3"/>
    <n v="19"/>
    <n v="8"/>
    <n v="0"/>
    <n v="0"/>
    <n v="1"/>
    <n v="0"/>
    <n v="475"/>
    <n v="185"/>
    <n v="351"/>
    <n v="138"/>
    <n v="27"/>
    <n v="12"/>
    <n v="40"/>
    <n v="26"/>
    <n v="124"/>
    <n v="47"/>
    <n v="35"/>
    <n v="14"/>
    <n v="4"/>
    <n v="4"/>
    <n v="43"/>
    <n v="73"/>
    <n v="30"/>
    <n v="0"/>
    <n v="4"/>
    <n v="4"/>
    <n v="0"/>
    <n v="2"/>
    <n v="0"/>
    <n v="2"/>
    <n v="2381"/>
    <n v="1219"/>
    <n v="7"/>
    <n v="26"/>
    <n v="3"/>
    <n v="0"/>
    <m/>
    <n v="0"/>
    <n v="0"/>
    <n v="7"/>
    <n v="0"/>
    <m/>
  </r>
  <r>
    <n v="301212006"/>
    <n v="14"/>
    <n v="2010"/>
    <d v="2010-12-12T00:00:00"/>
    <s v="SUN"/>
    <s v="PHI"/>
    <s v="DAL"/>
    <s v="DALvPHI"/>
    <x v="0"/>
    <n v="30"/>
    <n v="27"/>
    <n v="3"/>
    <s v="Cowboys Stadium, Arlington, TX"/>
    <d v="2014-10-02T20:20:00"/>
    <s v="NBC"/>
    <n v="85673"/>
    <n v="8"/>
    <n v="4"/>
    <n v="4"/>
    <n v="8"/>
    <n v="18"/>
    <n v="22"/>
    <n v="4"/>
    <n v="3"/>
    <n v="11"/>
    <n v="11"/>
    <n v="1"/>
    <n v="1"/>
    <n v="1"/>
    <n v="1"/>
    <n v="429"/>
    <n v="349"/>
    <n v="258"/>
    <n v="239"/>
    <n v="16"/>
    <n v="24"/>
    <n v="26"/>
    <n v="35"/>
    <n v="171"/>
    <n v="110"/>
    <n v="27"/>
    <n v="24"/>
    <n v="6"/>
    <n v="5"/>
    <n v="59"/>
    <n v="99"/>
    <n v="40"/>
    <n v="2"/>
    <n v="2"/>
    <n v="4"/>
    <n v="0"/>
    <n v="0"/>
    <n v="2"/>
    <n v="2"/>
    <n v="1671"/>
    <n v="1929"/>
    <n v="7"/>
    <n v="7"/>
    <n v="3"/>
    <n v="13"/>
    <m/>
    <n v="7"/>
    <n v="3"/>
    <n v="10"/>
    <n v="7"/>
    <m/>
  </r>
  <r>
    <n v="301212008"/>
    <n v="14"/>
    <n v="2010"/>
    <d v="2010-12-12T00:00:00"/>
    <s v="SUN"/>
    <s v="GB"/>
    <s v="DET"/>
    <s v="DETvGB"/>
    <x v="0"/>
    <n v="3"/>
    <n v="7"/>
    <n v="4"/>
    <s v="Ford Field, Detroit, MI"/>
    <d v="2014-10-02T13:00:00"/>
    <s v="FOX"/>
    <n v="57659"/>
    <n v="8"/>
    <n v="4"/>
    <n v="2"/>
    <n v="10"/>
    <n v="13"/>
    <n v="15"/>
    <n v="2"/>
    <n v="3"/>
    <n v="12"/>
    <n v="15"/>
    <n v="0"/>
    <n v="0"/>
    <n v="1"/>
    <n v="1"/>
    <n v="258"/>
    <n v="286"/>
    <n v="192"/>
    <n v="96"/>
    <n v="22"/>
    <n v="10"/>
    <n v="37"/>
    <n v="22"/>
    <n v="66"/>
    <n v="190"/>
    <n v="20"/>
    <n v="41"/>
    <n v="3"/>
    <n v="6"/>
    <n v="20"/>
    <n v="55"/>
    <n v="35"/>
    <n v="3"/>
    <n v="2"/>
    <n v="5"/>
    <n v="1"/>
    <n v="0"/>
    <n v="2"/>
    <n v="2"/>
    <n v="1752"/>
    <n v="1848"/>
    <n v="0"/>
    <n v="0"/>
    <n v="3"/>
    <n v="0"/>
    <m/>
    <n v="0"/>
    <n v="0"/>
    <n v="0"/>
    <n v="7"/>
    <m/>
  </r>
  <r>
    <n v="301212018"/>
    <n v="14"/>
    <n v="2010"/>
    <d v="2010-12-12T00:00:00"/>
    <s v="SUN"/>
    <s v="STL"/>
    <s v="NO"/>
    <s v="NOvSTL"/>
    <x v="0"/>
    <n v="13"/>
    <n v="31"/>
    <n v="18"/>
    <s v="Mercedes-Benz Superdome, New Orleans, LA"/>
    <d v="2014-10-02T16:05:00"/>
    <s v="FOX"/>
    <n v="70015"/>
    <n v="6"/>
    <n v="6"/>
    <n v="9"/>
    <n v="3"/>
    <n v="14"/>
    <n v="22"/>
    <n v="1"/>
    <n v="11"/>
    <n v="11"/>
    <n v="16"/>
    <n v="2"/>
    <n v="0"/>
    <n v="2"/>
    <n v="1"/>
    <n v="327"/>
    <n v="345"/>
    <n v="191"/>
    <n v="213"/>
    <n v="18"/>
    <n v="25"/>
    <n v="32"/>
    <n v="40"/>
    <n v="136"/>
    <n v="132"/>
    <n v="24"/>
    <n v="29"/>
    <n v="4"/>
    <n v="5"/>
    <n v="39"/>
    <n v="94"/>
    <n v="55"/>
    <n v="3"/>
    <n v="3"/>
    <n v="6"/>
    <n v="1"/>
    <n v="1"/>
    <n v="2"/>
    <n v="2"/>
    <n v="1619"/>
    <n v="1981"/>
    <n v="0"/>
    <n v="6"/>
    <n v="0"/>
    <n v="7"/>
    <m/>
    <n v="14"/>
    <n v="7"/>
    <n v="7"/>
    <n v="3"/>
    <m/>
  </r>
  <r>
    <n v="301212020"/>
    <n v="14"/>
    <n v="2010"/>
    <d v="2010-12-12T00:00:00"/>
    <s v="SUN"/>
    <s v="MIA"/>
    <s v="NYJ"/>
    <s v="MIAvNYJ"/>
    <x v="1"/>
    <n v="10"/>
    <n v="6"/>
    <n v="4"/>
    <s v="MetLife Stadium, East Rutherford, NJ"/>
    <d v="2014-10-02T16:15:00"/>
    <s v="CBS"/>
    <n v="78948"/>
    <n v="6"/>
    <n v="6"/>
    <n v="9"/>
    <n v="3"/>
    <n v="6"/>
    <n v="14"/>
    <n v="3"/>
    <n v="6"/>
    <n v="15"/>
    <n v="21"/>
    <n v="0"/>
    <n v="0"/>
    <n v="0"/>
    <n v="3"/>
    <n v="131"/>
    <n v="280"/>
    <n v="30"/>
    <n v="193"/>
    <n v="5"/>
    <n v="17"/>
    <n v="19"/>
    <n v="44"/>
    <n v="101"/>
    <n v="87"/>
    <n v="32"/>
    <n v="31"/>
    <n v="5"/>
    <n v="6"/>
    <n v="36"/>
    <n v="86"/>
    <n v="50"/>
    <n v="3"/>
    <n v="2"/>
    <n v="5"/>
    <n v="3"/>
    <n v="1"/>
    <n v="0"/>
    <n v="1"/>
    <n v="1572"/>
    <n v="2028"/>
    <n v="10"/>
    <n v="0"/>
    <n v="0"/>
    <n v="0"/>
    <m/>
    <n v="0"/>
    <n v="3"/>
    <n v="0"/>
    <n v="3"/>
    <m/>
  </r>
  <r>
    <n v="301212022"/>
    <n v="14"/>
    <n v="2010"/>
    <d v="2010-12-12T00:00:00"/>
    <s v="SUN"/>
    <s v="DEN"/>
    <s v="ARI"/>
    <s v="ARIvDEN"/>
    <x v="0"/>
    <n v="13"/>
    <n v="43"/>
    <n v="30"/>
    <s v="U of Phoenix Stadium, Glendale, AZ"/>
    <d v="2014-10-02T16:15:00"/>
    <s v="CBS"/>
    <n v="62223"/>
    <n v="3"/>
    <n v="9"/>
    <n v="3"/>
    <n v="9"/>
    <n v="20"/>
    <n v="21"/>
    <n v="3"/>
    <n v="4"/>
    <n v="15"/>
    <n v="16"/>
    <n v="0"/>
    <n v="1"/>
    <n v="1"/>
    <n v="1"/>
    <n v="288"/>
    <n v="357"/>
    <n v="156"/>
    <n v="146"/>
    <n v="19"/>
    <n v="15"/>
    <n v="41"/>
    <n v="38"/>
    <n v="132"/>
    <n v="211"/>
    <n v="31"/>
    <n v="34"/>
    <n v="8"/>
    <n v="7"/>
    <n v="66"/>
    <n v="128"/>
    <n v="62"/>
    <n v="6"/>
    <n v="1"/>
    <n v="7"/>
    <n v="3"/>
    <n v="1"/>
    <n v="3"/>
    <n v="0"/>
    <n v="1779"/>
    <n v="1821"/>
    <n v="3"/>
    <n v="0"/>
    <n v="0"/>
    <n v="10"/>
    <m/>
    <n v="3"/>
    <n v="13"/>
    <n v="3"/>
    <n v="24"/>
    <m/>
  </r>
  <r>
    <n v="301212023"/>
    <n v="14"/>
    <n v="2010"/>
    <d v="2010-12-12T00:00:00"/>
    <s v="SUN"/>
    <s v="CIN"/>
    <s v="PIT"/>
    <s v="CINvPIT"/>
    <x v="0"/>
    <n v="7"/>
    <n v="23"/>
    <n v="16"/>
    <s v="Heinz Field, Pittsburgh, PA"/>
    <d v="2014-10-02T13:00:00"/>
    <s v="CBS"/>
    <n v="57501"/>
    <n v="2"/>
    <n v="10"/>
    <n v="9"/>
    <n v="3"/>
    <n v="14"/>
    <n v="18"/>
    <n v="2"/>
    <n v="7"/>
    <n v="8"/>
    <n v="15"/>
    <n v="1"/>
    <n v="0"/>
    <n v="1"/>
    <n v="0"/>
    <n v="190"/>
    <n v="354"/>
    <n v="156"/>
    <n v="231"/>
    <n v="20"/>
    <n v="21"/>
    <n v="32"/>
    <n v="33"/>
    <n v="34"/>
    <n v="123"/>
    <n v="14"/>
    <n v="27"/>
    <n v="4"/>
    <n v="9"/>
    <n v="25"/>
    <n v="114"/>
    <n v="89"/>
    <n v="3"/>
    <n v="0"/>
    <n v="3"/>
    <n v="0"/>
    <n v="0"/>
    <n v="3"/>
    <n v="0"/>
    <n v="1529"/>
    <n v="2071"/>
    <n v="7"/>
    <n v="0"/>
    <n v="0"/>
    <n v="0"/>
    <m/>
    <n v="0"/>
    <n v="10"/>
    <n v="3"/>
    <n v="10"/>
    <m/>
  </r>
  <r>
    <n v="301212024"/>
    <n v="14"/>
    <n v="2010"/>
    <d v="2010-12-12T00:00:00"/>
    <s v="SUN"/>
    <s v="KC"/>
    <s v="SD"/>
    <s v="KCvSD"/>
    <x v="0"/>
    <n v="0"/>
    <n v="31"/>
    <n v="31"/>
    <s v="Qualcomm Stadium, San Diego, CA"/>
    <d v="2014-10-02T16:15:00"/>
    <s v="CBS"/>
    <n v="66780"/>
    <n v="8"/>
    <n v="4"/>
    <n v="6"/>
    <n v="6"/>
    <n v="5"/>
    <n v="25"/>
    <n v="0"/>
    <n v="11"/>
    <n v="11"/>
    <n v="15"/>
    <n v="1"/>
    <n v="0"/>
    <n v="1"/>
    <n v="0"/>
    <n v="67"/>
    <n v="426"/>
    <n v="19"/>
    <n v="219"/>
    <n v="9"/>
    <n v="18"/>
    <n v="20"/>
    <n v="24"/>
    <n v="48"/>
    <n v="207"/>
    <n v="17"/>
    <n v="43"/>
    <n v="2"/>
    <n v="6"/>
    <n v="15"/>
    <n v="62"/>
    <n v="47"/>
    <n v="0"/>
    <n v="2"/>
    <n v="2"/>
    <n v="0"/>
    <n v="1"/>
    <n v="0"/>
    <n v="1"/>
    <n v="1190"/>
    <n v="2410"/>
    <n v="0"/>
    <n v="0"/>
    <n v="0"/>
    <n v="0"/>
    <m/>
    <n v="7"/>
    <n v="14"/>
    <n v="0"/>
    <n v="10"/>
    <m/>
  </r>
  <r>
    <n v="301212025"/>
    <n v="14"/>
    <n v="2010"/>
    <d v="2010-12-12T00:00:00"/>
    <s v="SUN"/>
    <s v="SEA"/>
    <s v="SF"/>
    <s v="SEAvSF"/>
    <x v="0"/>
    <n v="21"/>
    <n v="40"/>
    <n v="19"/>
    <s v="Candlestick Park, San Francisco, CA"/>
    <d v="2014-10-02T16:05:00"/>
    <s v="FOX"/>
    <n v="69732"/>
    <n v="6"/>
    <n v="6"/>
    <n v="4"/>
    <n v="8"/>
    <n v="20"/>
    <n v="10"/>
    <n v="4"/>
    <n v="7"/>
    <n v="10"/>
    <n v="17"/>
    <n v="0"/>
    <n v="0"/>
    <n v="2"/>
    <n v="0"/>
    <n v="361"/>
    <n v="336"/>
    <n v="277"/>
    <n v="241"/>
    <n v="27"/>
    <n v="17"/>
    <n v="42"/>
    <n v="27"/>
    <n v="84"/>
    <n v="95"/>
    <n v="22"/>
    <n v="27"/>
    <n v="8"/>
    <n v="2"/>
    <n v="75"/>
    <n v="90"/>
    <n v="15"/>
    <n v="5"/>
    <n v="0"/>
    <n v="5"/>
    <n v="1"/>
    <n v="0"/>
    <n v="4"/>
    <n v="0"/>
    <n v="1747"/>
    <n v="1853"/>
    <n v="7"/>
    <n v="0"/>
    <n v="7"/>
    <n v="7"/>
    <m/>
    <n v="10"/>
    <n v="20"/>
    <n v="10"/>
    <n v="0"/>
    <m/>
  </r>
  <r>
    <n v="301212028"/>
    <n v="14"/>
    <n v="2010"/>
    <d v="2010-12-12T00:00:00"/>
    <s v="SUN"/>
    <s v="TB"/>
    <s v="WSH"/>
    <s v="TBvWSH"/>
    <x v="0"/>
    <n v="17"/>
    <n v="16"/>
    <n v="1"/>
    <s v="FedEx Field, Landover, MD"/>
    <d v="2014-10-02T13:00:00"/>
    <s v="FOX"/>
    <n v="66124"/>
    <n v="7"/>
    <n v="5"/>
    <n v="5"/>
    <n v="7"/>
    <n v="15"/>
    <n v="22"/>
    <n v="5"/>
    <n v="6"/>
    <n v="12"/>
    <n v="16"/>
    <n v="0"/>
    <n v="2"/>
    <n v="0"/>
    <n v="2"/>
    <n v="365"/>
    <n v="399"/>
    <n v="262"/>
    <n v="211"/>
    <n v="15"/>
    <n v="22"/>
    <n v="25"/>
    <n v="35"/>
    <n v="103"/>
    <n v="188"/>
    <n v="26"/>
    <n v="28"/>
    <n v="2"/>
    <n v="4"/>
    <n v="14"/>
    <n v="39"/>
    <n v="25"/>
    <n v="2"/>
    <n v="1"/>
    <n v="3"/>
    <n v="2"/>
    <n v="1"/>
    <n v="0"/>
    <n v="0"/>
    <n v="1732"/>
    <n v="1868"/>
    <n v="0"/>
    <n v="3"/>
    <n v="6"/>
    <n v="8"/>
    <m/>
    <n v="0"/>
    <n v="10"/>
    <n v="0"/>
    <n v="6"/>
    <m/>
  </r>
  <r>
    <n v="301212029"/>
    <n v="14"/>
    <n v="2010"/>
    <d v="2010-12-12T00:00:00"/>
    <s v="SUN"/>
    <s v="ATL"/>
    <s v="CAR"/>
    <s v="ATLvCAR"/>
    <x v="0"/>
    <n v="31"/>
    <n v="10"/>
    <n v="21"/>
    <s v="Bank of America Stadium, Charlotte, NC"/>
    <d v="2014-10-02T13:00:00"/>
    <s v="FOX"/>
    <n v="71235"/>
    <n v="10"/>
    <n v="2"/>
    <n v="1"/>
    <n v="11"/>
    <n v="24"/>
    <n v="13"/>
    <n v="9"/>
    <n v="3"/>
    <n v="17"/>
    <n v="13"/>
    <n v="0"/>
    <n v="1"/>
    <n v="0"/>
    <n v="2"/>
    <n v="327"/>
    <n v="288"/>
    <n v="200"/>
    <n v="76"/>
    <n v="20"/>
    <n v="15"/>
    <n v="34"/>
    <n v="25"/>
    <n v="127"/>
    <n v="212"/>
    <n v="36"/>
    <n v="28"/>
    <n v="1"/>
    <n v="6"/>
    <n v="10"/>
    <n v="60"/>
    <n v="50"/>
    <n v="1"/>
    <n v="2"/>
    <n v="3"/>
    <n v="0"/>
    <n v="1"/>
    <n v="1"/>
    <n v="1"/>
    <n v="2090"/>
    <n v="1510"/>
    <n v="14"/>
    <n v="3"/>
    <n v="7"/>
    <n v="7"/>
    <m/>
    <n v="0"/>
    <n v="0"/>
    <n v="7"/>
    <n v="3"/>
    <m/>
  </r>
  <r>
    <n v="301212030"/>
    <n v="14"/>
    <n v="2010"/>
    <d v="2010-12-12T00:00:00"/>
    <s v="SUN"/>
    <s v="OAK"/>
    <s v="JAX"/>
    <s v="JAXvOAK"/>
    <x v="0"/>
    <n v="31"/>
    <n v="38"/>
    <n v="7"/>
    <s v="EverBank Field, Jacksonville, FL"/>
    <d v="2014-10-02T13:00:00"/>
    <s v="CBS"/>
    <n v="62570"/>
    <n v="6"/>
    <n v="6"/>
    <n v="7"/>
    <n v="5"/>
    <n v="21"/>
    <n v="19"/>
    <n v="6"/>
    <n v="5"/>
    <n v="13"/>
    <n v="12"/>
    <n v="0"/>
    <n v="0"/>
    <n v="1"/>
    <n v="0"/>
    <n v="476"/>
    <n v="385"/>
    <n v="323"/>
    <n v="151"/>
    <n v="22"/>
    <n v="11"/>
    <n v="33"/>
    <n v="22"/>
    <n v="153"/>
    <n v="234"/>
    <n v="25"/>
    <n v="34"/>
    <n v="4"/>
    <n v="6"/>
    <n v="25"/>
    <n v="77"/>
    <n v="52"/>
    <n v="2"/>
    <n v="1"/>
    <n v="3"/>
    <n v="1"/>
    <n v="0"/>
    <n v="1"/>
    <n v="1"/>
    <n v="1805"/>
    <n v="1795"/>
    <n v="7"/>
    <n v="10"/>
    <n v="7"/>
    <n v="7"/>
    <m/>
    <n v="0"/>
    <n v="7"/>
    <n v="21"/>
    <n v="10"/>
    <m/>
  </r>
  <r>
    <n v="301213016"/>
    <n v="14"/>
    <n v="2010"/>
    <d v="2010-12-13T00:00:00"/>
    <s v="MON"/>
    <s v="NYG"/>
    <s v="MIN"/>
    <s v="MINvNYG"/>
    <x v="0"/>
    <n v="21"/>
    <n v="3"/>
    <n v="18"/>
    <s v="Ford Field, Detroit, MI"/>
    <d v="2014-10-02T19:20:00"/>
    <s v="FOX"/>
    <n v="45910"/>
    <n v="8"/>
    <n v="4"/>
    <n v="5"/>
    <n v="7"/>
    <n v="21"/>
    <n v="10"/>
    <n v="3"/>
    <n v="2"/>
    <n v="13"/>
    <n v="16"/>
    <n v="0"/>
    <n v="3"/>
    <n v="1"/>
    <n v="3"/>
    <n v="395"/>
    <n v="164"/>
    <n v="182"/>
    <n v="103"/>
    <n v="22"/>
    <n v="17"/>
    <n v="37"/>
    <n v="35"/>
    <n v="213"/>
    <n v="61"/>
    <n v="28"/>
    <n v="22"/>
    <n v="7"/>
    <n v="10"/>
    <n v="55"/>
    <n v="126"/>
    <n v="71"/>
    <n v="2"/>
    <n v="1"/>
    <n v="3"/>
    <n v="0"/>
    <n v="0"/>
    <n v="2"/>
    <n v="1"/>
    <n v="1962"/>
    <n v="1638"/>
    <n v="0"/>
    <n v="14"/>
    <n v="7"/>
    <n v="0"/>
    <m/>
    <n v="3"/>
    <n v="0"/>
    <n v="0"/>
    <n v="0"/>
    <m/>
  </r>
  <r>
    <n v="301213034"/>
    <n v="14"/>
    <n v="2010"/>
    <d v="2010-12-13T00:00:00"/>
    <s v="MON"/>
    <s v="BAL"/>
    <s v="HOU"/>
    <s v="BALvHOU"/>
    <x v="0"/>
    <n v="34"/>
    <n v="28"/>
    <n v="6"/>
    <s v="Reliant Stadium, Houston, TX"/>
    <d v="2014-10-02T20:30:00"/>
    <s v="ESPN"/>
    <n v="71413"/>
    <n v="8"/>
    <n v="4"/>
    <n v="5"/>
    <n v="7"/>
    <n v="19"/>
    <n v="28"/>
    <n v="8"/>
    <n v="7"/>
    <n v="15"/>
    <n v="18"/>
    <n v="0"/>
    <n v="4"/>
    <n v="0"/>
    <n v="4"/>
    <n v="253"/>
    <n v="489"/>
    <n v="190"/>
    <n v="378"/>
    <n v="22"/>
    <n v="31"/>
    <n v="33"/>
    <n v="62"/>
    <n v="63"/>
    <n v="111"/>
    <n v="24"/>
    <n v="22"/>
    <n v="3"/>
    <n v="8"/>
    <n v="15"/>
    <n v="66"/>
    <n v="51"/>
    <n v="0"/>
    <n v="2"/>
    <n v="2"/>
    <n v="0"/>
    <n v="0"/>
    <n v="0"/>
    <n v="2"/>
    <n v="1878"/>
    <n v="1907"/>
    <n v="7"/>
    <n v="14"/>
    <n v="7"/>
    <n v="0"/>
    <n v="6"/>
    <n v="0"/>
    <n v="7"/>
    <n v="6"/>
    <n v="15"/>
    <n v="0"/>
  </r>
  <r>
    <n v="301216024"/>
    <n v="15"/>
    <n v="2010"/>
    <d v="2010-12-16T00:00:00"/>
    <s v="THU"/>
    <s v="SF"/>
    <s v="SD"/>
    <s v="SDvSF"/>
    <x v="0"/>
    <n v="7"/>
    <n v="34"/>
    <n v="27"/>
    <s v="Qualcomm Stadium, San Diego, CA"/>
    <d v="2014-10-02T20:20:00"/>
    <s v="NFL"/>
    <n v="67820"/>
    <n v="5"/>
    <n v="8"/>
    <n v="7"/>
    <n v="6"/>
    <n v="11"/>
    <n v="24"/>
    <n v="2"/>
    <n v="7"/>
    <n v="12"/>
    <n v="14"/>
    <n v="0"/>
    <n v="1"/>
    <n v="3"/>
    <n v="1"/>
    <n v="192"/>
    <n v="374"/>
    <n v="131"/>
    <n v="266"/>
    <n v="19"/>
    <n v="19"/>
    <n v="29"/>
    <n v="25"/>
    <n v="61"/>
    <n v="108"/>
    <n v="15"/>
    <n v="41"/>
    <n v="5"/>
    <n v="4"/>
    <n v="60"/>
    <n v="95"/>
    <n v="35"/>
    <n v="1"/>
    <n v="0"/>
    <n v="1"/>
    <n v="0"/>
    <n v="0"/>
    <n v="1"/>
    <n v="0"/>
    <n v="1369"/>
    <n v="2231"/>
    <n v="0"/>
    <n v="0"/>
    <n v="0"/>
    <n v="7"/>
    <m/>
    <n v="7"/>
    <n v="10"/>
    <n v="7"/>
    <n v="10"/>
    <m/>
  </r>
  <r>
    <n v="301219004"/>
    <n v="15"/>
    <n v="2010"/>
    <d v="2010-12-19T00:00:00"/>
    <s v="SUN"/>
    <s v="CLE"/>
    <s v="CIN"/>
    <s v="CINvCLE"/>
    <x v="1"/>
    <n v="17"/>
    <n v="19"/>
    <n v="2"/>
    <s v="Paul Brown Stadium, Cincinnati, OH"/>
    <d v="2014-10-02T13:00:00"/>
    <s v="CBS"/>
    <n v="56342"/>
    <n v="5"/>
    <n v="8"/>
    <n v="2"/>
    <n v="11"/>
    <n v="14"/>
    <n v="22"/>
    <n v="2"/>
    <n v="6"/>
    <n v="8"/>
    <n v="13"/>
    <n v="0"/>
    <n v="0"/>
    <n v="0"/>
    <n v="1"/>
    <n v="278"/>
    <n v="397"/>
    <n v="219"/>
    <n v="209"/>
    <n v="19"/>
    <n v="14"/>
    <n v="25"/>
    <n v="23"/>
    <n v="59"/>
    <n v="188"/>
    <n v="14"/>
    <n v="45"/>
    <n v="3"/>
    <n v="6"/>
    <n v="25"/>
    <n v="80"/>
    <n v="55"/>
    <n v="0"/>
    <n v="0"/>
    <n v="0"/>
    <n v="0"/>
    <n v="0"/>
    <n v="0"/>
    <n v="0"/>
    <n v="1317"/>
    <n v="2283"/>
    <n v="7"/>
    <n v="0"/>
    <n v="0"/>
    <n v="10"/>
    <m/>
    <n v="0"/>
    <n v="10"/>
    <n v="6"/>
    <n v="3"/>
    <m/>
  </r>
  <r>
    <n v="301219006"/>
    <n v="15"/>
    <n v="2010"/>
    <d v="2010-12-19T00:00:00"/>
    <s v="SUN"/>
    <s v="WSH"/>
    <s v="DAL"/>
    <s v="DALvWSH"/>
    <x v="0"/>
    <n v="30"/>
    <n v="33"/>
    <n v="3"/>
    <s v="Cowboys Stadium, Arlington, TX"/>
    <d v="2014-10-02T13:00:00"/>
    <s v="FOX"/>
    <n v="86904"/>
    <n v="5"/>
    <n v="8"/>
    <n v="4"/>
    <n v="9"/>
    <n v="23"/>
    <n v="25"/>
    <n v="4"/>
    <n v="5"/>
    <n v="11"/>
    <n v="13"/>
    <n v="1"/>
    <n v="0"/>
    <n v="1"/>
    <n v="1"/>
    <n v="341"/>
    <n v="434"/>
    <n v="286"/>
    <n v="300"/>
    <n v="25"/>
    <n v="25"/>
    <n v="43"/>
    <n v="37"/>
    <n v="55"/>
    <n v="134"/>
    <n v="15"/>
    <n v="31"/>
    <n v="3"/>
    <n v="9"/>
    <n v="25"/>
    <n v="95"/>
    <n v="70"/>
    <n v="3"/>
    <n v="0"/>
    <n v="3"/>
    <n v="1"/>
    <n v="0"/>
    <n v="2"/>
    <n v="0"/>
    <n v="1479"/>
    <n v="2121"/>
    <n v="0"/>
    <n v="7"/>
    <n v="7"/>
    <n v="16"/>
    <m/>
    <n v="10"/>
    <n v="10"/>
    <n v="10"/>
    <n v="3"/>
    <m/>
  </r>
  <r>
    <n v="301219010"/>
    <n v="15"/>
    <n v="2010"/>
    <d v="2010-12-19T00:00:00"/>
    <s v="SUN"/>
    <s v="HOU"/>
    <s v="TEN"/>
    <s v="HOUvTEN"/>
    <x v="0"/>
    <n v="17"/>
    <n v="31"/>
    <n v="14"/>
    <s v="LP Field, Nashville, TN"/>
    <d v="2014-10-02T13:00:00"/>
    <s v="CBS"/>
    <n v="69143"/>
    <n v="5"/>
    <n v="8"/>
    <n v="5"/>
    <n v="8"/>
    <n v="26"/>
    <n v="19"/>
    <n v="5"/>
    <n v="3"/>
    <n v="13"/>
    <n v="11"/>
    <n v="1"/>
    <n v="2"/>
    <n v="3"/>
    <n v="2"/>
    <n v="323"/>
    <n v="359"/>
    <n v="293"/>
    <n v="212"/>
    <n v="35"/>
    <n v="14"/>
    <n v="54"/>
    <n v="24"/>
    <n v="30"/>
    <n v="147"/>
    <n v="17"/>
    <n v="30"/>
    <n v="9"/>
    <n v="12"/>
    <n v="66"/>
    <n v="142"/>
    <n v="76"/>
    <n v="1"/>
    <n v="1"/>
    <n v="2"/>
    <n v="0"/>
    <n v="0"/>
    <n v="1"/>
    <n v="1"/>
    <n v="1949"/>
    <n v="1651"/>
    <n v="0"/>
    <n v="3"/>
    <n v="7"/>
    <n v="7"/>
    <m/>
    <n v="21"/>
    <n v="3"/>
    <n v="7"/>
    <n v="0"/>
    <m/>
  </r>
  <r>
    <n v="301219011"/>
    <n v="15"/>
    <n v="2010"/>
    <d v="2010-12-19T00:00:00"/>
    <s v="SUN"/>
    <s v="JAX"/>
    <s v="IND"/>
    <s v="INDvJAX"/>
    <x v="0"/>
    <n v="24"/>
    <n v="34"/>
    <n v="10"/>
    <s v="Lucas Oil Stadium, Indianapolis, IN"/>
    <d v="2014-10-02T13:00:00"/>
    <s v="CBS"/>
    <n v="67147"/>
    <n v="8"/>
    <n v="5"/>
    <n v="7"/>
    <n v="6"/>
    <n v="20"/>
    <n v="19"/>
    <n v="5"/>
    <n v="5"/>
    <n v="13"/>
    <n v="13"/>
    <n v="2"/>
    <n v="0"/>
    <n v="3"/>
    <n v="0"/>
    <n v="356"/>
    <n v="376"/>
    <n v="289"/>
    <n v="221"/>
    <n v="24"/>
    <n v="29"/>
    <n v="38"/>
    <n v="39"/>
    <n v="67"/>
    <n v="155"/>
    <n v="22"/>
    <n v="24"/>
    <n v="6"/>
    <n v="6"/>
    <n v="55"/>
    <n v="123"/>
    <n v="68"/>
    <n v="2"/>
    <n v="0"/>
    <n v="2"/>
    <n v="1"/>
    <n v="0"/>
    <n v="1"/>
    <n v="0"/>
    <n v="1822"/>
    <n v="1778"/>
    <n v="0"/>
    <n v="10"/>
    <n v="7"/>
    <n v="7"/>
    <m/>
    <n v="7"/>
    <n v="7"/>
    <n v="10"/>
    <n v="10"/>
    <m/>
  </r>
  <r>
    <n v="301219013"/>
    <n v="15"/>
    <n v="2010"/>
    <d v="2010-12-19T00:00:00"/>
    <s v="SUN"/>
    <s v="DEN"/>
    <s v="OAK"/>
    <s v="DENvOAK"/>
    <x v="0"/>
    <n v="23"/>
    <n v="39"/>
    <n v="16"/>
    <s v="Oakland-Alameda County Coliseum, Oakland, CA"/>
    <d v="2014-10-02T16:15:00"/>
    <s v="CBS"/>
    <n v="44246"/>
    <n v="3"/>
    <n v="10"/>
    <n v="6"/>
    <n v="7"/>
    <n v="9"/>
    <n v="20"/>
    <n v="2"/>
    <n v="2"/>
    <n v="12"/>
    <n v="11"/>
    <n v="0"/>
    <n v="1"/>
    <n v="0"/>
    <n v="1"/>
    <n v="235"/>
    <n v="502"/>
    <n v="129"/>
    <n v="238"/>
    <n v="8"/>
    <n v="15"/>
    <n v="16"/>
    <n v="26"/>
    <n v="106"/>
    <n v="264"/>
    <n v="33"/>
    <n v="41"/>
    <n v="10"/>
    <n v="9"/>
    <n v="93"/>
    <n v="177"/>
    <n v="84"/>
    <n v="1"/>
    <n v="3"/>
    <n v="4"/>
    <n v="1"/>
    <n v="1"/>
    <n v="0"/>
    <n v="2"/>
    <n v="1563"/>
    <n v="2037"/>
    <n v="14"/>
    <n v="3"/>
    <n v="3"/>
    <n v="3"/>
    <m/>
    <n v="14"/>
    <n v="3"/>
    <n v="6"/>
    <n v="16"/>
    <m/>
  </r>
  <r>
    <n v="301219014"/>
    <n v="15"/>
    <n v="2010"/>
    <d v="2010-12-19T00:00:00"/>
    <s v="SUN"/>
    <s v="KC"/>
    <s v="STL"/>
    <s v="KCvSTL"/>
    <x v="0"/>
    <n v="27"/>
    <n v="13"/>
    <n v="14"/>
    <s v="Edward Jones Dome, St. Louis, MO"/>
    <d v="2014-10-02T13:00:00"/>
    <s v="CBS"/>
    <n v="55669"/>
    <n v="8"/>
    <n v="5"/>
    <n v="6"/>
    <n v="7"/>
    <n v="21"/>
    <n v="14"/>
    <n v="5"/>
    <n v="6"/>
    <n v="17"/>
    <n v="17"/>
    <n v="1"/>
    <n v="0"/>
    <n v="2"/>
    <n v="1"/>
    <n v="383"/>
    <n v="224"/>
    <n v="173"/>
    <n v="155"/>
    <n v="15"/>
    <n v="21"/>
    <n v="29"/>
    <n v="43"/>
    <n v="210"/>
    <n v="69"/>
    <n v="42"/>
    <n v="21"/>
    <n v="5"/>
    <n v="9"/>
    <n v="40"/>
    <n v="100"/>
    <n v="60"/>
    <n v="1"/>
    <n v="2"/>
    <n v="3"/>
    <n v="0"/>
    <n v="0"/>
    <n v="1"/>
    <n v="2"/>
    <n v="1904"/>
    <n v="1696"/>
    <n v="0"/>
    <n v="14"/>
    <n v="3"/>
    <n v="10"/>
    <m/>
    <n v="6"/>
    <n v="0"/>
    <n v="0"/>
    <n v="7"/>
    <m/>
  </r>
  <r>
    <n v="301219015"/>
    <n v="15"/>
    <n v="2010"/>
    <d v="2010-12-19T00:00:00"/>
    <s v="SUN"/>
    <s v="BUF"/>
    <s v="MIA"/>
    <s v="BUFvMIA"/>
    <x v="0"/>
    <n v="17"/>
    <n v="14"/>
    <n v="3"/>
    <s v="Sun Life Stadium, Miami, FL"/>
    <d v="2014-10-02T13:00:00"/>
    <s v="CBS"/>
    <n v="65511"/>
    <n v="3"/>
    <n v="10"/>
    <n v="7"/>
    <n v="6"/>
    <n v="15"/>
    <n v="22"/>
    <n v="4"/>
    <n v="4"/>
    <n v="12"/>
    <n v="12"/>
    <n v="1"/>
    <n v="0"/>
    <n v="1"/>
    <n v="0"/>
    <n v="282"/>
    <n v="326"/>
    <n v="211"/>
    <n v="261"/>
    <n v="16"/>
    <n v="33"/>
    <n v="26"/>
    <n v="45"/>
    <n v="71"/>
    <n v="65"/>
    <n v="27"/>
    <n v="19"/>
    <n v="5"/>
    <n v="4"/>
    <n v="44"/>
    <n v="79"/>
    <n v="35"/>
    <n v="1"/>
    <n v="2"/>
    <n v="3"/>
    <n v="0"/>
    <n v="1"/>
    <n v="1"/>
    <n v="1"/>
    <n v="1717"/>
    <n v="1883"/>
    <n v="0"/>
    <n v="10"/>
    <n v="7"/>
    <n v="0"/>
    <m/>
    <n v="0"/>
    <n v="7"/>
    <n v="0"/>
    <n v="7"/>
    <m/>
  </r>
  <r>
    <n v="301219017"/>
    <n v="15"/>
    <n v="2010"/>
    <d v="2010-12-19T00:00:00"/>
    <s v="SUN"/>
    <s v="GB"/>
    <s v="NE"/>
    <s v="GBvNE"/>
    <x v="0"/>
    <n v="27"/>
    <n v="31"/>
    <n v="4"/>
    <s v="Gillette Stadium, Foxboro, MA"/>
    <d v="2014-10-02T20:20:00"/>
    <s v="NBC"/>
    <n v="68756"/>
    <n v="8"/>
    <n v="5"/>
    <n v="11"/>
    <n v="2"/>
    <n v="26"/>
    <n v="14"/>
    <n v="11"/>
    <n v="4"/>
    <n v="19"/>
    <n v="10"/>
    <n v="0"/>
    <n v="0"/>
    <n v="1"/>
    <n v="0"/>
    <n v="369"/>
    <n v="249"/>
    <n v="226"/>
    <n v="136"/>
    <n v="24"/>
    <n v="15"/>
    <n v="37"/>
    <n v="24"/>
    <n v="143"/>
    <n v="113"/>
    <n v="38"/>
    <n v="16"/>
    <n v="2"/>
    <n v="7"/>
    <n v="15"/>
    <n v="67"/>
    <n v="52"/>
    <n v="2"/>
    <n v="0"/>
    <n v="2"/>
    <n v="1"/>
    <n v="0"/>
    <n v="1"/>
    <n v="0"/>
    <n v="2448"/>
    <n v="1152"/>
    <n v="3"/>
    <n v="14"/>
    <n v="7"/>
    <n v="3"/>
    <m/>
    <n v="7"/>
    <n v="7"/>
    <n v="7"/>
    <n v="10"/>
    <m/>
  </r>
  <r>
    <n v="301219019"/>
    <n v="15"/>
    <n v="2010"/>
    <d v="2010-12-19T00:00:00"/>
    <s v="SUN"/>
    <s v="PHI"/>
    <s v="NYG"/>
    <s v="NYGvPHI"/>
    <x v="1"/>
    <n v="38"/>
    <n v="31"/>
    <n v="7"/>
    <s v="MetLife Stadium, East Rutherford, NJ"/>
    <d v="2014-10-02T13:00:00"/>
    <s v="FOX"/>
    <n v="81223"/>
    <n v="9"/>
    <n v="4"/>
    <n v="9"/>
    <n v="4"/>
    <n v="19"/>
    <n v="20"/>
    <n v="4"/>
    <n v="8"/>
    <n v="11"/>
    <n v="17"/>
    <n v="0"/>
    <n v="0"/>
    <n v="0"/>
    <n v="0"/>
    <n v="418"/>
    <n v="364"/>
    <n v="221"/>
    <n v="264"/>
    <n v="21"/>
    <n v="23"/>
    <n v="35"/>
    <n v="39"/>
    <n v="197"/>
    <n v="100"/>
    <n v="21"/>
    <n v="31"/>
    <n v="5"/>
    <n v="4"/>
    <n v="30"/>
    <n v="65"/>
    <n v="35"/>
    <n v="3"/>
    <n v="2"/>
    <n v="5"/>
    <n v="2"/>
    <n v="1"/>
    <n v="1"/>
    <n v="1"/>
    <n v="1591"/>
    <n v="2009"/>
    <n v="0"/>
    <n v="3"/>
    <n v="7"/>
    <n v="28"/>
    <m/>
    <n v="7"/>
    <n v="17"/>
    <n v="0"/>
    <n v="7"/>
    <m/>
  </r>
  <r>
    <n v="301219023"/>
    <n v="15"/>
    <n v="2010"/>
    <d v="2010-12-19T00:00:00"/>
    <s v="SUN"/>
    <s v="NYJ"/>
    <s v="PIT"/>
    <s v="NYJvPIT"/>
    <x v="0"/>
    <n v="22"/>
    <n v="17"/>
    <n v="5"/>
    <s v="Heinz Field, Pittsburgh, PA"/>
    <d v="2014-10-02T16:15:00"/>
    <s v="CBS"/>
    <n v="62568"/>
    <n v="9"/>
    <n v="4"/>
    <n v="10"/>
    <n v="3"/>
    <n v="17"/>
    <n v="25"/>
    <n v="6"/>
    <n v="11"/>
    <n v="13"/>
    <n v="17"/>
    <n v="1"/>
    <n v="0"/>
    <n v="1"/>
    <n v="0"/>
    <n v="276"/>
    <n v="377"/>
    <n v="170"/>
    <n v="231"/>
    <n v="19"/>
    <n v="23"/>
    <n v="29"/>
    <n v="44"/>
    <n v="106"/>
    <n v="146"/>
    <n v="27"/>
    <n v="25"/>
    <n v="3"/>
    <n v="3"/>
    <n v="19"/>
    <n v="54"/>
    <n v="35"/>
    <n v="0"/>
    <n v="0"/>
    <n v="0"/>
    <n v="0"/>
    <n v="0"/>
    <n v="0"/>
    <n v="0"/>
    <n v="1722"/>
    <n v="1878"/>
    <n v="7"/>
    <n v="3"/>
    <n v="7"/>
    <n v="5"/>
    <m/>
    <n v="0"/>
    <n v="10"/>
    <n v="7"/>
    <n v="0"/>
    <m/>
  </r>
  <r>
    <n v="301219026"/>
    <n v="15"/>
    <n v="2010"/>
    <d v="2010-12-19T00:00:00"/>
    <s v="SUN"/>
    <s v="ATL"/>
    <s v="SEA"/>
    <s v="ATLvSEA"/>
    <x v="0"/>
    <n v="34"/>
    <n v="18"/>
    <n v="16"/>
    <s v="CenturyLink Field, Seattle, WA"/>
    <d v="2014-10-02T16:05:00"/>
    <s v="FOX"/>
    <n v="67101"/>
    <n v="11"/>
    <n v="2"/>
    <n v="6"/>
    <n v="7"/>
    <n v="21"/>
    <n v="15"/>
    <n v="9"/>
    <n v="4"/>
    <n v="19"/>
    <n v="12"/>
    <n v="2"/>
    <n v="1"/>
    <n v="2"/>
    <n v="2"/>
    <n v="266"/>
    <n v="234"/>
    <n v="168"/>
    <n v="143"/>
    <n v="20"/>
    <n v="18"/>
    <n v="35"/>
    <n v="33"/>
    <n v="98"/>
    <n v="91"/>
    <n v="37"/>
    <n v="21"/>
    <n v="4"/>
    <n v="10"/>
    <n v="35"/>
    <n v="111"/>
    <n v="76"/>
    <n v="1"/>
    <n v="3"/>
    <n v="4"/>
    <n v="0"/>
    <n v="1"/>
    <n v="1"/>
    <n v="2"/>
    <n v="2125"/>
    <n v="1475"/>
    <n v="0"/>
    <n v="17"/>
    <n v="17"/>
    <n v="0"/>
    <m/>
    <n v="7"/>
    <n v="3"/>
    <n v="0"/>
    <n v="8"/>
    <m/>
  </r>
  <r>
    <n v="301219027"/>
    <n v="15"/>
    <n v="2010"/>
    <d v="2010-12-19T00:00:00"/>
    <s v="SUN"/>
    <s v="DET"/>
    <s v="TB"/>
    <s v="DETvTB"/>
    <x v="0"/>
    <n v="23"/>
    <n v="20"/>
    <n v="3"/>
    <s v="Raymond James Stadium, Tampa, FL"/>
    <d v="2014-10-02T13:00:00"/>
    <s v="FOX"/>
    <n v="47692"/>
    <n v="3"/>
    <n v="10"/>
    <n v="8"/>
    <n v="5"/>
    <n v="26"/>
    <n v="22"/>
    <n v="6"/>
    <n v="5"/>
    <n v="12"/>
    <n v="12"/>
    <n v="0"/>
    <n v="2"/>
    <n v="0"/>
    <n v="2"/>
    <n v="433"/>
    <n v="403"/>
    <n v="252"/>
    <n v="227"/>
    <n v="23"/>
    <n v="22"/>
    <n v="38"/>
    <n v="33"/>
    <n v="181"/>
    <n v="176"/>
    <n v="28"/>
    <n v="28"/>
    <n v="7"/>
    <n v="9"/>
    <n v="57"/>
    <n v="122"/>
    <n v="65"/>
    <n v="0"/>
    <n v="0"/>
    <n v="0"/>
    <n v="0"/>
    <n v="0"/>
    <n v="0"/>
    <n v="0"/>
    <n v="1985"/>
    <n v="1924"/>
    <n v="7"/>
    <n v="3"/>
    <n v="7"/>
    <n v="3"/>
    <n v="3"/>
    <n v="0"/>
    <n v="14"/>
    <n v="0"/>
    <n v="6"/>
    <n v="0"/>
  </r>
  <r>
    <n v="301219029"/>
    <n v="15"/>
    <n v="2010"/>
    <d v="2010-12-19T00:00:00"/>
    <s v="SUN"/>
    <s v="ARI"/>
    <s v="CAR"/>
    <s v="ARIvCAR"/>
    <x v="0"/>
    <n v="12"/>
    <n v="19"/>
    <n v="7"/>
    <s v="Bank of America Stadium, Charlotte, NC"/>
    <d v="2014-10-02T13:00:00"/>
    <s v="FOX"/>
    <n v="71849"/>
    <n v="4"/>
    <n v="9"/>
    <n v="1"/>
    <n v="12"/>
    <n v="11"/>
    <n v="16"/>
    <n v="4"/>
    <n v="4"/>
    <n v="15"/>
    <n v="15"/>
    <n v="1"/>
    <n v="2"/>
    <n v="1"/>
    <n v="3"/>
    <n v="218"/>
    <n v="303"/>
    <n v="175"/>
    <n v="126"/>
    <n v="17"/>
    <n v="13"/>
    <n v="33"/>
    <n v="19"/>
    <n v="43"/>
    <n v="177"/>
    <n v="17"/>
    <n v="45"/>
    <n v="4"/>
    <n v="6"/>
    <n v="39"/>
    <n v="97"/>
    <n v="58"/>
    <n v="2"/>
    <n v="1"/>
    <n v="3"/>
    <n v="1"/>
    <n v="1"/>
    <n v="1"/>
    <n v="0"/>
    <n v="1384"/>
    <n v="2216"/>
    <n v="0"/>
    <n v="3"/>
    <n v="0"/>
    <n v="9"/>
    <m/>
    <n v="6"/>
    <n v="7"/>
    <n v="6"/>
    <n v="0"/>
    <m/>
  </r>
  <r>
    <n v="301219033"/>
    <n v="15"/>
    <n v="2010"/>
    <d v="2010-12-19T00:00:00"/>
    <s v="SUN"/>
    <s v="NO"/>
    <s v="BAL"/>
    <s v="BALvNO"/>
    <x v="0"/>
    <n v="24"/>
    <n v="30"/>
    <n v="6"/>
    <s v="M&amp;T Bank Stadium, Baltimore, MD"/>
    <d v="2014-10-02T13:00:00"/>
    <s v="FOX"/>
    <n v="71432"/>
    <n v="10"/>
    <n v="3"/>
    <n v="9"/>
    <n v="4"/>
    <n v="21"/>
    <n v="17"/>
    <n v="5"/>
    <n v="5"/>
    <n v="13"/>
    <n v="14"/>
    <n v="0"/>
    <n v="1"/>
    <n v="1"/>
    <n v="1"/>
    <n v="269"/>
    <n v="356"/>
    <n v="242"/>
    <n v="148"/>
    <n v="29"/>
    <n v="10"/>
    <n v="46"/>
    <n v="20"/>
    <n v="27"/>
    <n v="208"/>
    <n v="14"/>
    <n v="39"/>
    <n v="5"/>
    <n v="10"/>
    <n v="68"/>
    <n v="136"/>
    <n v="68"/>
    <n v="2"/>
    <n v="0"/>
    <n v="2"/>
    <n v="1"/>
    <n v="0"/>
    <n v="1"/>
    <n v="0"/>
    <n v="1711"/>
    <n v="1889"/>
    <n v="7"/>
    <n v="7"/>
    <n v="3"/>
    <n v="7"/>
    <m/>
    <n v="7"/>
    <n v="14"/>
    <n v="3"/>
    <n v="6"/>
    <m/>
  </r>
  <r>
    <n v="301220016"/>
    <n v="15"/>
    <n v="2010"/>
    <d v="2010-12-20T00:00:00"/>
    <s v="MON"/>
    <s v="CHI"/>
    <s v="MIN"/>
    <s v="CHIvMIN"/>
    <x v="0"/>
    <n v="40"/>
    <n v="14"/>
    <n v="26"/>
    <s v="TCF Bank Stadium, Minneapolis, MN"/>
    <d v="2014-10-02T20:30:00"/>
    <s v="ESPN"/>
    <n v="40504"/>
    <n v="9"/>
    <n v="4"/>
    <n v="5"/>
    <n v="8"/>
    <n v="17"/>
    <n v="16"/>
    <n v="2"/>
    <n v="3"/>
    <n v="10"/>
    <n v="11"/>
    <n v="0"/>
    <n v="0"/>
    <n v="1"/>
    <n v="1"/>
    <n v="293"/>
    <n v="273"/>
    <n v="189"/>
    <n v="159"/>
    <n v="14"/>
    <n v="20"/>
    <n v="24"/>
    <n v="33"/>
    <n v="104"/>
    <n v="114"/>
    <n v="33"/>
    <n v="24"/>
    <n v="5"/>
    <n v="6"/>
    <n v="72"/>
    <n v="127"/>
    <n v="55"/>
    <n v="1"/>
    <n v="5"/>
    <n v="6"/>
    <n v="0"/>
    <n v="2"/>
    <n v="1"/>
    <n v="3"/>
    <n v="1890"/>
    <n v="1710"/>
    <n v="10"/>
    <n v="7"/>
    <n v="20"/>
    <n v="3"/>
    <m/>
    <n v="7"/>
    <n v="0"/>
    <n v="7"/>
    <n v="0"/>
    <m/>
  </r>
  <r>
    <n v="301223023"/>
    <n v="16"/>
    <n v="2010"/>
    <d v="2010-12-23T00:00:00"/>
    <s v="THU"/>
    <s v="CAR"/>
    <s v="PIT"/>
    <s v="CARvPIT"/>
    <x v="0"/>
    <n v="3"/>
    <n v="27"/>
    <n v="24"/>
    <s v="Heinz Field, Pittsburgh, PA"/>
    <d v="2014-10-02T20:20:00"/>
    <s v="NFL"/>
    <n v="61748"/>
    <n v="2"/>
    <n v="12"/>
    <n v="10"/>
    <n v="4"/>
    <n v="7"/>
    <n v="22"/>
    <n v="3"/>
    <n v="4"/>
    <n v="13"/>
    <n v="12"/>
    <n v="0"/>
    <n v="0"/>
    <n v="1"/>
    <n v="1"/>
    <n v="119"/>
    <n v="408"/>
    <n v="45"/>
    <n v="293"/>
    <n v="10"/>
    <n v="22"/>
    <n v="23"/>
    <n v="32"/>
    <n v="74"/>
    <n v="115"/>
    <n v="22"/>
    <n v="33"/>
    <n v="6"/>
    <n v="4"/>
    <n v="62"/>
    <n v="102"/>
    <n v="40"/>
    <n v="2"/>
    <n v="2"/>
    <n v="4"/>
    <n v="1"/>
    <n v="2"/>
    <n v="1"/>
    <n v="0"/>
    <n v="1476"/>
    <n v="2124"/>
    <n v="0"/>
    <n v="0"/>
    <n v="0"/>
    <n v="3"/>
    <m/>
    <n v="3"/>
    <n v="17"/>
    <n v="7"/>
    <n v="0"/>
    <m/>
  </r>
  <r>
    <n v="301225022"/>
    <n v="16"/>
    <n v="2010"/>
    <d v="2010-12-25T00:00:00"/>
    <s v="SAT"/>
    <s v="DAL"/>
    <s v="ARI"/>
    <s v="ARIvDAL"/>
    <x v="0"/>
    <n v="26"/>
    <n v="27"/>
    <n v="1"/>
    <s v="U of Phoenix Stadium, Glendale, AZ"/>
    <d v="2014-10-02T19:30:00"/>
    <s v="NFL"/>
    <n v="66971"/>
    <n v="5"/>
    <n v="9"/>
    <n v="4"/>
    <n v="10"/>
    <n v="24"/>
    <n v="10"/>
    <n v="8"/>
    <n v="2"/>
    <n v="18"/>
    <n v="11"/>
    <n v="1"/>
    <n v="1"/>
    <n v="1"/>
    <n v="1"/>
    <n v="382"/>
    <n v="271"/>
    <n v="199"/>
    <n v="178"/>
    <n v="23"/>
    <n v="11"/>
    <n v="37"/>
    <n v="25"/>
    <n v="183"/>
    <n v="93"/>
    <n v="34"/>
    <n v="21"/>
    <n v="7"/>
    <n v="6"/>
    <n v="49"/>
    <n v="92"/>
    <n v="43"/>
    <n v="3"/>
    <n v="0"/>
    <n v="3"/>
    <n v="1"/>
    <n v="0"/>
    <n v="2"/>
    <n v="0"/>
    <n v="2285"/>
    <n v="1315"/>
    <n v="0"/>
    <n v="10"/>
    <n v="10"/>
    <n v="6"/>
    <m/>
    <n v="14"/>
    <n v="7"/>
    <n v="0"/>
    <n v="6"/>
    <m/>
  </r>
  <r>
    <n v="301226002"/>
    <n v="16"/>
    <n v="2010"/>
    <d v="2010-12-26T00:00:00"/>
    <s v="SUN"/>
    <s v="NE"/>
    <s v="BUF"/>
    <s v="BUFvNE"/>
    <x v="0"/>
    <n v="34"/>
    <n v="3"/>
    <n v="31"/>
    <s v="Ralph Wilson Stadium, Buffalo, NY"/>
    <d v="2014-10-02T13:00:00"/>
    <s v="CBS"/>
    <n v="68281"/>
    <n v="12"/>
    <n v="2"/>
    <n v="4"/>
    <n v="10"/>
    <n v="20"/>
    <n v="16"/>
    <n v="8"/>
    <n v="3"/>
    <n v="17"/>
    <n v="10"/>
    <n v="0"/>
    <n v="1"/>
    <n v="1"/>
    <n v="3"/>
    <n v="348"/>
    <n v="369"/>
    <n v="131"/>
    <n v="244"/>
    <n v="15"/>
    <n v="18"/>
    <n v="27"/>
    <n v="37"/>
    <n v="217"/>
    <n v="125"/>
    <n v="41"/>
    <n v="21"/>
    <n v="6"/>
    <n v="6"/>
    <n v="40"/>
    <n v="80"/>
    <n v="40"/>
    <n v="0"/>
    <n v="7"/>
    <n v="7"/>
    <n v="0"/>
    <n v="4"/>
    <n v="0"/>
    <n v="3"/>
    <n v="1950"/>
    <n v="1650"/>
    <n v="7"/>
    <n v="17"/>
    <n v="7"/>
    <n v="3"/>
    <m/>
    <n v="3"/>
    <n v="0"/>
    <n v="0"/>
    <n v="0"/>
    <m/>
  </r>
  <r>
    <n v="301226003"/>
    <n v="16"/>
    <n v="2010"/>
    <d v="2010-12-26T00:00:00"/>
    <s v="SUN"/>
    <s v="NYJ"/>
    <s v="CHI"/>
    <s v="CHIvNYJ"/>
    <x v="0"/>
    <n v="34"/>
    <n v="38"/>
    <n v="4"/>
    <s v="Soldier Field, Chicago, IL"/>
    <d v="2014-10-02T13:00:00"/>
    <s v="CBS"/>
    <n v="62310"/>
    <n v="10"/>
    <n v="4"/>
    <n v="10"/>
    <n v="4"/>
    <n v="24"/>
    <n v="16"/>
    <n v="7"/>
    <n v="3"/>
    <n v="14"/>
    <n v="9"/>
    <n v="0"/>
    <n v="0"/>
    <n v="1"/>
    <n v="0"/>
    <n v="393"/>
    <n v="322"/>
    <n v="269"/>
    <n v="202"/>
    <n v="24"/>
    <n v="13"/>
    <n v="38"/>
    <n v="25"/>
    <n v="124"/>
    <n v="120"/>
    <n v="30"/>
    <n v="27"/>
    <n v="3"/>
    <n v="6"/>
    <n v="34"/>
    <n v="65"/>
    <n v="31"/>
    <n v="2"/>
    <n v="1"/>
    <n v="3"/>
    <n v="1"/>
    <n v="0"/>
    <n v="1"/>
    <n v="1"/>
    <n v="2031"/>
    <n v="1569"/>
    <n v="0"/>
    <n v="24"/>
    <n v="7"/>
    <n v="3"/>
    <m/>
    <n v="10"/>
    <n v="7"/>
    <n v="21"/>
    <n v="0"/>
    <m/>
  </r>
  <r>
    <n v="301226004"/>
    <n v="16"/>
    <n v="2010"/>
    <d v="2010-12-26T00:00:00"/>
    <s v="SUN"/>
    <s v="SD"/>
    <s v="CIN"/>
    <s v="CINvSD"/>
    <x v="0"/>
    <n v="20"/>
    <n v="34"/>
    <n v="14"/>
    <s v="Paul Brown Stadium, Cincinnati, OH"/>
    <d v="2014-10-02T16:05:00"/>
    <s v="CBS"/>
    <n v="54194"/>
    <n v="8"/>
    <n v="6"/>
    <n v="3"/>
    <n v="11"/>
    <n v="23"/>
    <n v="18"/>
    <n v="6"/>
    <n v="8"/>
    <n v="13"/>
    <n v="14"/>
    <n v="0"/>
    <n v="1"/>
    <n v="1"/>
    <n v="2"/>
    <n v="313"/>
    <n v="371"/>
    <n v="249"/>
    <n v="269"/>
    <n v="27"/>
    <n v="16"/>
    <n v="40"/>
    <n v="21"/>
    <n v="64"/>
    <n v="102"/>
    <n v="22"/>
    <n v="38"/>
    <n v="1"/>
    <n v="6"/>
    <n v="5"/>
    <n v="62"/>
    <n v="57"/>
    <n v="2"/>
    <n v="1"/>
    <n v="3"/>
    <n v="1"/>
    <n v="1"/>
    <n v="1"/>
    <n v="0"/>
    <n v="1791"/>
    <n v="1809"/>
    <n v="0"/>
    <n v="3"/>
    <n v="7"/>
    <n v="10"/>
    <m/>
    <n v="7"/>
    <n v="6"/>
    <n v="0"/>
    <n v="21"/>
    <m/>
  </r>
  <r>
    <n v="301226005"/>
    <n v="16"/>
    <n v="2010"/>
    <d v="2010-12-26T00:00:00"/>
    <s v="SUN"/>
    <s v="BAL"/>
    <s v="CLE"/>
    <s v="BALvCLE"/>
    <x v="0"/>
    <n v="20"/>
    <n v="10"/>
    <n v="10"/>
    <s v="Cleveland Browns Stadium, Cleveland, OH"/>
    <d v="2014-10-02T13:00:00"/>
    <s v="CBS"/>
    <n v="65028"/>
    <n v="10"/>
    <n v="4"/>
    <n v="5"/>
    <n v="9"/>
    <n v="15"/>
    <n v="17"/>
    <n v="7"/>
    <n v="7"/>
    <n v="13"/>
    <n v="11"/>
    <n v="0"/>
    <n v="0"/>
    <n v="1"/>
    <n v="0"/>
    <n v="258"/>
    <n v="280"/>
    <n v="97"/>
    <n v="178"/>
    <n v="12"/>
    <n v="16"/>
    <n v="19"/>
    <n v="30"/>
    <n v="161"/>
    <n v="102"/>
    <n v="38"/>
    <n v="26"/>
    <n v="1"/>
    <n v="2"/>
    <n v="5"/>
    <n v="25"/>
    <n v="20"/>
    <n v="1"/>
    <n v="4"/>
    <n v="5"/>
    <n v="0"/>
    <n v="1"/>
    <n v="1"/>
    <n v="3"/>
    <n v="1906"/>
    <n v="1694"/>
    <n v="0"/>
    <n v="13"/>
    <n v="7"/>
    <n v="0"/>
    <m/>
    <n v="7"/>
    <n v="3"/>
    <n v="0"/>
    <n v="0"/>
    <m/>
  </r>
  <r>
    <n v="301226007"/>
    <n v="16"/>
    <n v="2010"/>
    <d v="2010-12-26T00:00:00"/>
    <s v="SUN"/>
    <s v="HOU"/>
    <s v="DEN"/>
    <s v="DENvHOU"/>
    <x v="0"/>
    <n v="23"/>
    <n v="24"/>
    <n v="1"/>
    <s v="Sports Authority Field at Mile High, Denver, CO"/>
    <d v="2014-10-02T16:05:00"/>
    <s v="CBS"/>
    <n v="73691"/>
    <n v="5"/>
    <n v="9"/>
    <n v="3"/>
    <n v="11"/>
    <n v="21"/>
    <n v="25"/>
    <n v="1"/>
    <n v="5"/>
    <n v="8"/>
    <n v="11"/>
    <n v="0"/>
    <n v="0"/>
    <n v="0"/>
    <n v="0"/>
    <n v="401"/>
    <n v="431"/>
    <n v="310"/>
    <n v="305"/>
    <n v="23"/>
    <n v="16"/>
    <n v="33"/>
    <n v="29"/>
    <n v="91"/>
    <n v="126"/>
    <n v="22"/>
    <n v="33"/>
    <n v="3"/>
    <n v="4"/>
    <n v="24"/>
    <n v="51"/>
    <n v="27"/>
    <n v="1"/>
    <n v="1"/>
    <n v="2"/>
    <n v="0"/>
    <n v="0"/>
    <n v="1"/>
    <n v="1"/>
    <n v="1690"/>
    <n v="1910"/>
    <n v="7"/>
    <n v="10"/>
    <n v="6"/>
    <n v="0"/>
    <m/>
    <n v="0"/>
    <n v="0"/>
    <n v="10"/>
    <n v="14"/>
    <m/>
  </r>
  <r>
    <n v="301226009"/>
    <n v="16"/>
    <n v="2010"/>
    <d v="2010-12-26T00:00:00"/>
    <s v="SUN"/>
    <s v="NYG"/>
    <s v="GB"/>
    <s v="GBvNYG"/>
    <x v="0"/>
    <n v="17"/>
    <n v="45"/>
    <n v="28"/>
    <s v="Lambeau Field, Green Bay, WI"/>
    <d v="2014-10-02T16:15:00"/>
    <s v="FOX"/>
    <n v="70649"/>
    <n v="9"/>
    <n v="5"/>
    <n v="8"/>
    <n v="6"/>
    <n v="16"/>
    <n v="27"/>
    <n v="4"/>
    <n v="6"/>
    <n v="12"/>
    <n v="13"/>
    <n v="1"/>
    <n v="0"/>
    <n v="1"/>
    <n v="0"/>
    <n v="386"/>
    <n v="515"/>
    <n v="296"/>
    <n v="396"/>
    <n v="17"/>
    <n v="25"/>
    <n v="33"/>
    <n v="37"/>
    <n v="90"/>
    <n v="119"/>
    <n v="21"/>
    <n v="35"/>
    <n v="5"/>
    <n v="3"/>
    <n v="45"/>
    <n v="76"/>
    <n v="31"/>
    <n v="6"/>
    <n v="1"/>
    <n v="7"/>
    <n v="2"/>
    <n v="1"/>
    <n v="4"/>
    <n v="0"/>
    <n v="1379"/>
    <n v="2221"/>
    <n v="0"/>
    <n v="14"/>
    <n v="3"/>
    <n v="0"/>
    <m/>
    <n v="14"/>
    <n v="7"/>
    <n v="10"/>
    <n v="14"/>
    <m/>
  </r>
  <r>
    <n v="301226012"/>
    <n v="16"/>
    <n v="2010"/>
    <d v="2010-12-26T00:00:00"/>
    <s v="SUN"/>
    <s v="TEN"/>
    <s v="KC"/>
    <s v="KCvTEN"/>
    <x v="0"/>
    <n v="14"/>
    <n v="34"/>
    <n v="20"/>
    <s v="Arrowhead Stadium, Kansas City, MO"/>
    <d v="2014-10-02T13:00:00"/>
    <s v="CBS"/>
    <n v="65606"/>
    <n v="6"/>
    <n v="8"/>
    <n v="9"/>
    <n v="5"/>
    <n v="16"/>
    <n v="23"/>
    <n v="3"/>
    <n v="9"/>
    <n v="12"/>
    <n v="18"/>
    <n v="0"/>
    <n v="0"/>
    <n v="1"/>
    <n v="0"/>
    <n v="270"/>
    <n v="458"/>
    <n v="213"/>
    <n v="306"/>
    <n v="14"/>
    <n v="25"/>
    <n v="37"/>
    <n v="36"/>
    <n v="57"/>
    <n v="152"/>
    <n v="16"/>
    <n v="40"/>
    <n v="9"/>
    <n v="7"/>
    <n v="74"/>
    <n v="158"/>
    <n v="84"/>
    <n v="2"/>
    <n v="2"/>
    <n v="4"/>
    <n v="0"/>
    <n v="1"/>
    <n v="2"/>
    <n v="1"/>
    <n v="1256"/>
    <n v="2344"/>
    <n v="0"/>
    <n v="7"/>
    <n v="7"/>
    <n v="0"/>
    <m/>
    <n v="14"/>
    <n v="17"/>
    <n v="3"/>
    <n v="0"/>
    <m/>
  </r>
  <r>
    <n v="301226013"/>
    <n v="16"/>
    <n v="2010"/>
    <d v="2010-12-26T00:00:00"/>
    <s v="SUN"/>
    <s v="IND"/>
    <s v="OAK"/>
    <s v="INDvOAK"/>
    <x v="0"/>
    <n v="31"/>
    <n v="26"/>
    <n v="5"/>
    <s v="Oakland-Alameda County Coliseum, Oakland, CA"/>
    <d v="2014-10-02T16:05:00"/>
    <s v="CBS"/>
    <n v="52567"/>
    <n v="8"/>
    <n v="6"/>
    <n v="7"/>
    <n v="7"/>
    <n v="27"/>
    <n v="16"/>
    <n v="4"/>
    <n v="4"/>
    <n v="11"/>
    <n v="15"/>
    <n v="0"/>
    <n v="0"/>
    <n v="0"/>
    <n v="1"/>
    <n v="370"/>
    <n v="290"/>
    <n v="179"/>
    <n v="210"/>
    <n v="16"/>
    <n v="29"/>
    <n v="30"/>
    <n v="42"/>
    <n v="191"/>
    <n v="80"/>
    <n v="39"/>
    <n v="20"/>
    <n v="4"/>
    <n v="10"/>
    <n v="42"/>
    <n v="158"/>
    <n v="116"/>
    <n v="2"/>
    <n v="0"/>
    <n v="2"/>
    <n v="0"/>
    <n v="0"/>
    <n v="2"/>
    <n v="0"/>
    <n v="1799"/>
    <n v="1801"/>
    <n v="7"/>
    <n v="10"/>
    <n v="7"/>
    <n v="7"/>
    <m/>
    <n v="7"/>
    <n v="6"/>
    <n v="3"/>
    <n v="10"/>
    <m/>
  </r>
  <r>
    <n v="301226014"/>
    <n v="16"/>
    <n v="2010"/>
    <d v="2010-12-26T00:00:00"/>
    <s v="SUN"/>
    <s v="SF"/>
    <s v="STL"/>
    <s v="SFvSTL"/>
    <x v="0"/>
    <n v="17"/>
    <n v="25"/>
    <n v="8"/>
    <s v="Edward Jones Dome, St. Louis, MO"/>
    <d v="2014-10-02T13:00:00"/>
    <s v="FOX"/>
    <n v="52820"/>
    <n v="5"/>
    <n v="9"/>
    <n v="6"/>
    <n v="8"/>
    <n v="12"/>
    <n v="19"/>
    <n v="4"/>
    <n v="4"/>
    <n v="16"/>
    <n v="14"/>
    <n v="1"/>
    <n v="0"/>
    <n v="1"/>
    <n v="0"/>
    <n v="331"/>
    <n v="335"/>
    <n v="246"/>
    <n v="275"/>
    <n v="17"/>
    <n v="28"/>
    <n v="34"/>
    <n v="37"/>
    <n v="85"/>
    <n v="60"/>
    <n v="21"/>
    <n v="28"/>
    <n v="8"/>
    <n v="5"/>
    <n v="87"/>
    <n v="128"/>
    <n v="41"/>
    <n v="2"/>
    <n v="1"/>
    <n v="3"/>
    <n v="1"/>
    <n v="1"/>
    <n v="1"/>
    <n v="0"/>
    <n v="1612"/>
    <n v="1988"/>
    <n v="0"/>
    <n v="14"/>
    <n v="0"/>
    <n v="3"/>
    <m/>
    <n v="9"/>
    <n v="3"/>
    <n v="3"/>
    <n v="10"/>
    <m/>
  </r>
  <r>
    <n v="301226015"/>
    <n v="16"/>
    <n v="2010"/>
    <d v="2010-12-26T00:00:00"/>
    <s v="SUN"/>
    <s v="DET"/>
    <s v="MIA"/>
    <s v="DETvMIA"/>
    <x v="0"/>
    <n v="34"/>
    <n v="27"/>
    <n v="7"/>
    <s v="Sun Life Stadium, Miami, FL"/>
    <d v="2014-10-02T13:00:00"/>
    <s v="FOX"/>
    <n v="66731"/>
    <n v="4"/>
    <n v="10"/>
    <n v="7"/>
    <n v="7"/>
    <n v="14"/>
    <n v="28"/>
    <n v="4"/>
    <n v="8"/>
    <n v="12"/>
    <n v="17"/>
    <n v="0"/>
    <n v="1"/>
    <n v="0"/>
    <n v="1"/>
    <n v="275"/>
    <n v="425"/>
    <n v="208"/>
    <n v="271"/>
    <n v="14"/>
    <n v="29"/>
    <n v="26"/>
    <n v="44"/>
    <n v="67"/>
    <n v="154"/>
    <n v="21"/>
    <n v="37"/>
    <n v="6"/>
    <n v="8"/>
    <n v="53"/>
    <n v="116"/>
    <n v="63"/>
    <n v="0"/>
    <n v="3"/>
    <n v="3"/>
    <n v="0"/>
    <n v="1"/>
    <n v="0"/>
    <n v="2"/>
    <n v="1365"/>
    <n v="2235"/>
    <n v="3"/>
    <n v="7"/>
    <n v="7"/>
    <n v="17"/>
    <m/>
    <n v="3"/>
    <n v="14"/>
    <n v="7"/>
    <n v="3"/>
    <m/>
  </r>
  <r>
    <n v="301226027"/>
    <n v="16"/>
    <n v="2010"/>
    <d v="2010-12-26T00:00:00"/>
    <s v="SUN"/>
    <s v="SEA"/>
    <s v="TB"/>
    <s v="SEAvTB"/>
    <x v="0"/>
    <n v="15"/>
    <n v="38"/>
    <n v="23"/>
    <s v="Raymond James Stadium, Tampa, FL"/>
    <d v="2014-10-02T16:15:00"/>
    <s v="FOX"/>
    <n v="46576"/>
    <n v="6"/>
    <n v="8"/>
    <n v="8"/>
    <n v="6"/>
    <n v="10"/>
    <n v="22"/>
    <n v="5"/>
    <n v="6"/>
    <n v="15"/>
    <n v="11"/>
    <n v="2"/>
    <n v="0"/>
    <n v="2"/>
    <n v="0"/>
    <n v="174"/>
    <n v="439"/>
    <n v="84"/>
    <n v="231"/>
    <n v="14"/>
    <n v="23"/>
    <n v="22"/>
    <n v="28"/>
    <n v="90"/>
    <n v="208"/>
    <n v="28"/>
    <n v="26"/>
    <n v="1"/>
    <n v="3"/>
    <n v="10"/>
    <n v="32"/>
    <n v="22"/>
    <n v="0"/>
    <n v="0"/>
    <n v="0"/>
    <n v="0"/>
    <n v="0"/>
    <n v="0"/>
    <n v="0"/>
    <n v="1712"/>
    <n v="1888"/>
    <n v="7"/>
    <n v="0"/>
    <n v="0"/>
    <n v="8"/>
    <m/>
    <n v="3"/>
    <n v="14"/>
    <n v="14"/>
    <n v="7"/>
    <m/>
  </r>
  <r>
    <n v="301226030"/>
    <n v="16"/>
    <n v="2010"/>
    <d v="2010-12-26T00:00:00"/>
    <s v="SUN"/>
    <s v="WSH"/>
    <s v="JAX"/>
    <s v="JAXvWSH"/>
    <x v="0"/>
    <n v="20"/>
    <n v="17"/>
    <n v="3"/>
    <s v="EverBank Field, Jacksonville, FL"/>
    <d v="2014-10-02T13:00:00"/>
    <s v="FOX"/>
    <n v="63470"/>
    <n v="5"/>
    <n v="9"/>
    <n v="8"/>
    <n v="6"/>
    <n v="15"/>
    <n v="15"/>
    <n v="4"/>
    <n v="7"/>
    <n v="15"/>
    <n v="17"/>
    <n v="1"/>
    <n v="0"/>
    <n v="1"/>
    <n v="0"/>
    <n v="251"/>
    <n v="336"/>
    <n v="172"/>
    <n v="258"/>
    <n v="19"/>
    <n v="22"/>
    <n v="39"/>
    <n v="38"/>
    <n v="79"/>
    <n v="78"/>
    <n v="24"/>
    <n v="23"/>
    <n v="5"/>
    <n v="7"/>
    <n v="40"/>
    <n v="106"/>
    <n v="66"/>
    <n v="1"/>
    <n v="2"/>
    <n v="3"/>
    <n v="0"/>
    <n v="0"/>
    <n v="1"/>
    <n v="2"/>
    <n v="1793"/>
    <n v="1974"/>
    <n v="10"/>
    <n v="0"/>
    <n v="0"/>
    <n v="7"/>
    <n v="3"/>
    <n v="0"/>
    <n v="7"/>
    <n v="3"/>
    <n v="7"/>
    <n v="0"/>
  </r>
  <r>
    <n v="301227001"/>
    <n v="16"/>
    <n v="2010"/>
    <d v="2010-12-27T00:00:00"/>
    <s v="MON"/>
    <s v="NO"/>
    <s v="ATL"/>
    <s v="ATLvNO"/>
    <x v="1"/>
    <n v="17"/>
    <n v="14"/>
    <n v="3"/>
    <s v="Georgia Dome, Atlanta, GA"/>
    <d v="2014-10-02T20:30:00"/>
    <s v="ESPN"/>
    <n v="70144"/>
    <n v="10"/>
    <n v="4"/>
    <n v="12"/>
    <n v="2"/>
    <n v="23"/>
    <n v="14"/>
    <n v="8"/>
    <n v="3"/>
    <n v="17"/>
    <n v="12"/>
    <n v="0"/>
    <n v="0"/>
    <n v="0"/>
    <n v="0"/>
    <n v="368"/>
    <n v="215"/>
    <n v="296"/>
    <n v="140"/>
    <n v="35"/>
    <n v="15"/>
    <n v="49"/>
    <n v="29"/>
    <n v="72"/>
    <n v="75"/>
    <n v="24"/>
    <n v="22"/>
    <n v="8"/>
    <n v="1"/>
    <n v="92"/>
    <n v="102"/>
    <n v="10"/>
    <n v="2"/>
    <n v="2"/>
    <n v="4"/>
    <n v="0"/>
    <n v="2"/>
    <n v="2"/>
    <n v="0"/>
    <n v="2195"/>
    <n v="1405"/>
    <n v="3"/>
    <n v="7"/>
    <n v="0"/>
    <n v="7"/>
    <m/>
    <n v="0"/>
    <n v="7"/>
    <n v="0"/>
    <n v="7"/>
    <m/>
  </r>
  <r>
    <n v="301228021"/>
    <n v="16"/>
    <n v="2010"/>
    <d v="2010-12-28T00:00:00"/>
    <s v="TUE"/>
    <s v="MIN"/>
    <s v="PHI"/>
    <s v="MINvPHI"/>
    <x v="0"/>
    <n v="24"/>
    <n v="14"/>
    <n v="10"/>
    <s v="Lincoln Financial Field, Philadelphia, PA"/>
    <d v="2014-10-02T20:00:00"/>
    <s v="NBC"/>
    <n v="69144"/>
    <n v="5"/>
    <n v="9"/>
    <n v="10"/>
    <n v="4"/>
    <n v="21"/>
    <n v="24"/>
    <n v="6"/>
    <n v="4"/>
    <n v="13"/>
    <n v="11"/>
    <n v="0"/>
    <n v="1"/>
    <n v="0"/>
    <n v="1"/>
    <n v="337"/>
    <n v="331"/>
    <n v="176"/>
    <n v="224"/>
    <n v="17"/>
    <n v="25"/>
    <n v="26"/>
    <n v="43"/>
    <n v="161"/>
    <n v="107"/>
    <n v="31"/>
    <n v="22"/>
    <n v="5"/>
    <n v="12"/>
    <n v="74"/>
    <n v="136"/>
    <n v="62"/>
    <n v="1"/>
    <n v="3"/>
    <n v="4"/>
    <n v="1"/>
    <n v="2"/>
    <n v="0"/>
    <n v="1"/>
    <n v="1821"/>
    <n v="1779"/>
    <n v="0"/>
    <n v="7"/>
    <n v="10"/>
    <n v="7"/>
    <m/>
    <n v="7"/>
    <n v="0"/>
    <n v="0"/>
    <n v="7"/>
    <m/>
  </r>
  <r>
    <n v="310102001"/>
    <n v="17"/>
    <n v="2010"/>
    <d v="2011-01-02T00:00:00"/>
    <s v="SUN"/>
    <s v="CAR"/>
    <s v="ATL"/>
    <s v="ATLvCAR"/>
    <x v="0"/>
    <n v="10"/>
    <n v="31"/>
    <n v="21"/>
    <s v="Georgia Dome, Atlanta, GA"/>
    <d v="2014-10-02T13:00:00"/>
    <s v="FOX"/>
    <n v="67349"/>
    <n v="2"/>
    <n v="13"/>
    <n v="12"/>
    <n v="3"/>
    <n v="12"/>
    <n v="24"/>
    <n v="3"/>
    <n v="4"/>
    <n v="13"/>
    <n v="11"/>
    <n v="0"/>
    <n v="0"/>
    <n v="1"/>
    <n v="2"/>
    <n v="291"/>
    <n v="352"/>
    <n v="154"/>
    <n v="253"/>
    <n v="19"/>
    <n v="26"/>
    <n v="34"/>
    <n v="38"/>
    <n v="137"/>
    <n v="99"/>
    <n v="19"/>
    <n v="32"/>
    <n v="10"/>
    <n v="4"/>
    <n v="97"/>
    <n v="117"/>
    <n v="20"/>
    <n v="2"/>
    <n v="1"/>
    <n v="3"/>
    <n v="1"/>
    <n v="1"/>
    <n v="1"/>
    <n v="0"/>
    <n v="1470"/>
    <n v="2130"/>
    <n v="0"/>
    <n v="0"/>
    <n v="3"/>
    <n v="7"/>
    <m/>
    <n v="14"/>
    <n v="7"/>
    <n v="10"/>
    <n v="0"/>
    <m/>
  </r>
  <r>
    <n v="310102005"/>
    <n v="17"/>
    <n v="2010"/>
    <d v="2011-01-02T00:00:00"/>
    <s v="SUN"/>
    <s v="PIT"/>
    <s v="CLE"/>
    <s v="CLEvPIT"/>
    <x v="0"/>
    <n v="41"/>
    <n v="9"/>
    <n v="32"/>
    <s v="Cleveland Browns Stadium, Cleveland, OH"/>
    <d v="2014-10-02T13:00:00"/>
    <s v="CBS"/>
    <n v="68303"/>
    <n v="11"/>
    <n v="4"/>
    <n v="5"/>
    <n v="10"/>
    <n v="24"/>
    <n v="17"/>
    <n v="8"/>
    <n v="6"/>
    <n v="13"/>
    <n v="17"/>
    <n v="1"/>
    <n v="3"/>
    <n v="1"/>
    <n v="3"/>
    <n v="418"/>
    <n v="225"/>
    <n v="318"/>
    <n v="182"/>
    <n v="21"/>
    <n v="21"/>
    <n v="30"/>
    <n v="43"/>
    <n v="100"/>
    <n v="43"/>
    <n v="30"/>
    <n v="17"/>
    <n v="3"/>
    <n v="6"/>
    <n v="25"/>
    <n v="71"/>
    <n v="46"/>
    <n v="0"/>
    <n v="3"/>
    <n v="3"/>
    <n v="0"/>
    <n v="0"/>
    <n v="0"/>
    <n v="3"/>
    <n v="1994"/>
    <n v="1606"/>
    <n v="14"/>
    <n v="17"/>
    <n v="7"/>
    <n v="3"/>
    <m/>
    <n v="0"/>
    <n v="3"/>
    <n v="0"/>
    <n v="6"/>
    <m/>
  </r>
  <r>
    <n v="310102007"/>
    <n v="17"/>
    <n v="2010"/>
    <d v="2011-01-02T00:00:00"/>
    <s v="SUN"/>
    <s v="SD"/>
    <s v="DEN"/>
    <s v="DENvSD"/>
    <x v="0"/>
    <n v="33"/>
    <n v="28"/>
    <n v="5"/>
    <s v="Sports Authority Field at Mile High, Denver, CO"/>
    <d v="2014-10-02T16:15:00"/>
    <s v="CBS"/>
    <n v="74155"/>
    <n v="8"/>
    <n v="7"/>
    <n v="4"/>
    <n v="11"/>
    <n v="20"/>
    <n v="18"/>
    <n v="7"/>
    <n v="5"/>
    <n v="18"/>
    <n v="14"/>
    <n v="1"/>
    <n v="1"/>
    <n v="1"/>
    <n v="3"/>
    <n v="447"/>
    <n v="337"/>
    <n v="283"/>
    <n v="191"/>
    <n v="21"/>
    <n v="16"/>
    <n v="37"/>
    <n v="36"/>
    <n v="164"/>
    <n v="146"/>
    <n v="31"/>
    <n v="29"/>
    <n v="3"/>
    <n v="5"/>
    <n v="32"/>
    <n v="77"/>
    <n v="45"/>
    <n v="1"/>
    <n v="2"/>
    <n v="3"/>
    <n v="0"/>
    <n v="0"/>
    <n v="1"/>
    <n v="2"/>
    <n v="2062"/>
    <n v="1538"/>
    <n v="0"/>
    <n v="16"/>
    <n v="10"/>
    <n v="7"/>
    <m/>
    <n v="7"/>
    <n v="0"/>
    <n v="7"/>
    <n v="14"/>
    <m/>
  </r>
  <r>
    <n v="310102008"/>
    <n v="17"/>
    <n v="2010"/>
    <d v="2011-01-02T00:00:00"/>
    <s v="SUN"/>
    <s v="MIN"/>
    <s v="DET"/>
    <s v="DETvMIN"/>
    <x v="0"/>
    <n v="13"/>
    <n v="20"/>
    <n v="7"/>
    <s v="Ford Field, Detroit, MI"/>
    <d v="2014-10-02T13:00:00"/>
    <s v="FOX"/>
    <n v="57013"/>
    <n v="6"/>
    <n v="9"/>
    <n v="5"/>
    <n v="10"/>
    <n v="16"/>
    <n v="22"/>
    <n v="6"/>
    <n v="9"/>
    <n v="14"/>
    <n v="15"/>
    <n v="0"/>
    <n v="0"/>
    <n v="0"/>
    <n v="0"/>
    <n v="211"/>
    <n v="357"/>
    <n v="137"/>
    <n v="250"/>
    <n v="20"/>
    <n v="28"/>
    <n v="32"/>
    <n v="39"/>
    <n v="74"/>
    <n v="107"/>
    <n v="24"/>
    <n v="27"/>
    <n v="3"/>
    <n v="5"/>
    <n v="25"/>
    <n v="58"/>
    <n v="33"/>
    <n v="1"/>
    <n v="2"/>
    <n v="3"/>
    <n v="0"/>
    <n v="1"/>
    <n v="1"/>
    <n v="1"/>
    <n v="1748"/>
    <n v="1852"/>
    <n v="0"/>
    <n v="0"/>
    <n v="7"/>
    <n v="6"/>
    <m/>
    <n v="0"/>
    <n v="10"/>
    <n v="3"/>
    <n v="7"/>
    <m/>
  </r>
  <r>
    <n v="310102009"/>
    <n v="17"/>
    <n v="2010"/>
    <d v="2011-01-02T00:00:00"/>
    <s v="SUN"/>
    <s v="CHI"/>
    <s v="GB"/>
    <s v="CHIvGB"/>
    <x v="1"/>
    <n v="3"/>
    <n v="10"/>
    <n v="7"/>
    <s v="Lambeau Field, Green Bay, WI"/>
    <d v="2014-10-02T16:15:00"/>
    <s v="FOX"/>
    <n v="70833"/>
    <n v="11"/>
    <n v="4"/>
    <n v="9"/>
    <n v="6"/>
    <n v="13"/>
    <n v="14"/>
    <n v="5"/>
    <n v="2"/>
    <n v="16"/>
    <n v="11"/>
    <n v="0"/>
    <n v="0"/>
    <n v="1"/>
    <n v="0"/>
    <n v="227"/>
    <n v="284"/>
    <n v="117"/>
    <n v="224"/>
    <n v="21"/>
    <n v="19"/>
    <n v="39"/>
    <n v="28"/>
    <n v="110"/>
    <n v="60"/>
    <n v="20"/>
    <n v="23"/>
    <n v="6"/>
    <n v="4"/>
    <n v="46"/>
    <n v="76"/>
    <n v="30"/>
    <n v="2"/>
    <n v="2"/>
    <n v="4"/>
    <n v="0"/>
    <n v="1"/>
    <n v="2"/>
    <n v="1"/>
    <n v="1840"/>
    <n v="1760"/>
    <n v="0"/>
    <n v="3"/>
    <n v="0"/>
    <n v="0"/>
    <m/>
    <n v="0"/>
    <n v="0"/>
    <n v="3"/>
    <n v="7"/>
    <m/>
  </r>
  <r>
    <n v="310102011"/>
    <n v="17"/>
    <n v="2010"/>
    <d v="2011-01-02T00:00:00"/>
    <s v="SUN"/>
    <s v="TEN"/>
    <s v="IND"/>
    <s v="INDvTEN"/>
    <x v="0"/>
    <n v="20"/>
    <n v="23"/>
    <n v="3"/>
    <s v="Lucas Oil Stadium, Indianapolis, IN"/>
    <d v="2014-10-02T16:15:00"/>
    <s v="CBS"/>
    <n v="67188"/>
    <n v="6"/>
    <n v="9"/>
    <n v="9"/>
    <n v="6"/>
    <n v="17"/>
    <n v="24"/>
    <n v="6"/>
    <n v="4"/>
    <n v="15"/>
    <n v="11"/>
    <n v="1"/>
    <n v="0"/>
    <n v="1"/>
    <n v="0"/>
    <n v="341"/>
    <n v="358"/>
    <n v="290"/>
    <n v="257"/>
    <n v="28"/>
    <n v="27"/>
    <n v="39"/>
    <n v="41"/>
    <n v="51"/>
    <n v="101"/>
    <n v="24"/>
    <n v="25"/>
    <n v="7"/>
    <n v="5"/>
    <n v="58"/>
    <n v="83"/>
    <n v="25"/>
    <n v="1"/>
    <n v="1"/>
    <n v="2"/>
    <n v="1"/>
    <n v="1"/>
    <n v="0"/>
    <n v="0"/>
    <n v="1877"/>
    <n v="1723"/>
    <n v="3"/>
    <n v="3"/>
    <n v="14"/>
    <n v="0"/>
    <m/>
    <n v="3"/>
    <n v="10"/>
    <n v="7"/>
    <n v="3"/>
    <m/>
  </r>
  <r>
    <n v="310102012"/>
    <n v="17"/>
    <n v="2010"/>
    <d v="2011-01-02T00:00:00"/>
    <s v="SUN"/>
    <s v="OAK"/>
    <s v="KC"/>
    <s v="KCvOAK"/>
    <x v="1"/>
    <n v="31"/>
    <n v="10"/>
    <n v="21"/>
    <s v="Arrowhead Stadium, Kansas City, MO"/>
    <d v="2014-10-02T13:00:00"/>
    <s v="CBS"/>
    <n v="67045"/>
    <n v="7"/>
    <n v="8"/>
    <n v="10"/>
    <n v="5"/>
    <n v="21"/>
    <n v="17"/>
    <n v="6"/>
    <n v="7"/>
    <n v="13"/>
    <n v="18"/>
    <n v="0"/>
    <n v="0"/>
    <n v="1"/>
    <n v="2"/>
    <n v="344"/>
    <n v="201"/>
    <n v="135"/>
    <n v="86"/>
    <n v="16"/>
    <n v="13"/>
    <n v="26"/>
    <n v="36"/>
    <n v="209"/>
    <n v="115"/>
    <n v="37"/>
    <n v="29"/>
    <n v="10"/>
    <n v="5"/>
    <n v="77"/>
    <n v="116"/>
    <n v="39"/>
    <n v="1"/>
    <n v="2"/>
    <n v="3"/>
    <n v="1"/>
    <n v="0"/>
    <n v="0"/>
    <n v="2"/>
    <n v="2008"/>
    <n v="1592"/>
    <n v="0"/>
    <n v="10"/>
    <n v="7"/>
    <n v="14"/>
    <m/>
    <n v="3"/>
    <n v="0"/>
    <n v="7"/>
    <n v="0"/>
    <m/>
  </r>
  <r>
    <n v="310102017"/>
    <n v="17"/>
    <n v="2010"/>
    <d v="2011-01-02T00:00:00"/>
    <s v="SUN"/>
    <s v="MIA"/>
    <s v="NE"/>
    <s v="MIAvNE"/>
    <x v="0"/>
    <n v="7"/>
    <n v="38"/>
    <n v="31"/>
    <s v="Gillette Stadium, Foxboro, MA"/>
    <d v="2014-10-02T13:00:00"/>
    <s v="CBS"/>
    <n v="68756"/>
    <n v="7"/>
    <n v="8"/>
    <n v="13"/>
    <n v="2"/>
    <n v="16"/>
    <n v="24"/>
    <n v="4"/>
    <n v="11"/>
    <n v="13"/>
    <n v="17"/>
    <n v="0"/>
    <n v="0"/>
    <n v="1"/>
    <n v="2"/>
    <n v="250"/>
    <n v="502"/>
    <n v="206"/>
    <n v="321"/>
    <n v="16"/>
    <n v="17"/>
    <n v="37"/>
    <n v="29"/>
    <n v="44"/>
    <n v="181"/>
    <n v="16"/>
    <n v="45"/>
    <n v="5"/>
    <n v="5"/>
    <n v="40"/>
    <n v="112"/>
    <n v="72"/>
    <n v="2"/>
    <n v="1"/>
    <n v="3"/>
    <n v="1"/>
    <n v="1"/>
    <n v="1"/>
    <n v="0"/>
    <n v="1421"/>
    <n v="2179"/>
    <n v="0"/>
    <n v="0"/>
    <n v="0"/>
    <n v="7"/>
    <m/>
    <n v="14"/>
    <n v="10"/>
    <n v="14"/>
    <n v="0"/>
    <m/>
  </r>
  <r>
    <n v="310102018"/>
    <n v="17"/>
    <n v="2010"/>
    <d v="2011-01-02T00:00:00"/>
    <s v="SUN"/>
    <s v="TB"/>
    <s v="NO"/>
    <s v="NOvTB"/>
    <x v="0"/>
    <n v="23"/>
    <n v="13"/>
    <n v="10"/>
    <s v="Mercedes-Benz Superdome, New Orleans, LA"/>
    <d v="2014-10-02T13:00:00"/>
    <s v="FOX"/>
    <n v="70068"/>
    <n v="9"/>
    <n v="6"/>
    <n v="11"/>
    <n v="4"/>
    <n v="18"/>
    <n v="20"/>
    <n v="3"/>
    <n v="8"/>
    <n v="10"/>
    <n v="16"/>
    <n v="1"/>
    <n v="0"/>
    <n v="1"/>
    <n v="0"/>
    <n v="317"/>
    <n v="305"/>
    <n v="233"/>
    <n v="199"/>
    <n v="21"/>
    <n v="24"/>
    <n v="27"/>
    <n v="41"/>
    <n v="84"/>
    <n v="106"/>
    <n v="24"/>
    <n v="22"/>
    <n v="7"/>
    <n v="5"/>
    <n v="54"/>
    <n v="99"/>
    <n v="45"/>
    <n v="2"/>
    <n v="3"/>
    <n v="5"/>
    <n v="2"/>
    <n v="2"/>
    <n v="0"/>
    <n v="1"/>
    <n v="1743"/>
    <n v="1857"/>
    <n v="3"/>
    <n v="7"/>
    <n v="10"/>
    <n v="3"/>
    <m/>
    <n v="7"/>
    <n v="0"/>
    <n v="3"/>
    <n v="3"/>
    <m/>
  </r>
  <r>
    <n v="310102020"/>
    <n v="17"/>
    <n v="2010"/>
    <d v="2011-01-02T00:00:00"/>
    <s v="SUN"/>
    <s v="BUF"/>
    <s v="NYJ"/>
    <s v="BUFvNYJ"/>
    <x v="0"/>
    <n v="7"/>
    <n v="38"/>
    <n v="31"/>
    <s v="MetLife Stadium, East Rutherford, NJ"/>
    <d v="2014-10-02T13:00:00"/>
    <s v="CBS"/>
    <n v="79019"/>
    <n v="4"/>
    <n v="11"/>
    <n v="10"/>
    <n v="5"/>
    <n v="6"/>
    <n v="17"/>
    <n v="4"/>
    <n v="8"/>
    <n v="12"/>
    <n v="16"/>
    <n v="0"/>
    <n v="0"/>
    <n v="0"/>
    <n v="0"/>
    <n v="162"/>
    <n v="388"/>
    <n v="125"/>
    <n v="112"/>
    <n v="12"/>
    <n v="8"/>
    <n v="26"/>
    <n v="15"/>
    <n v="37"/>
    <n v="276"/>
    <n v="18"/>
    <n v="50"/>
    <n v="3"/>
    <n v="3"/>
    <n v="15"/>
    <n v="40"/>
    <n v="25"/>
    <n v="6"/>
    <n v="1"/>
    <n v="7"/>
    <n v="2"/>
    <n v="0"/>
    <n v="4"/>
    <n v="1"/>
    <n v="1465"/>
    <n v="2135"/>
    <n v="0"/>
    <n v="0"/>
    <n v="7"/>
    <n v="0"/>
    <m/>
    <n v="3"/>
    <n v="14"/>
    <n v="7"/>
    <n v="14"/>
    <m/>
  </r>
  <r>
    <n v="310102021"/>
    <n v="17"/>
    <n v="2010"/>
    <d v="2011-01-02T00:00:00"/>
    <s v="SUN"/>
    <s v="DAL"/>
    <s v="PHI"/>
    <s v="DALvPHI"/>
    <x v="0"/>
    <n v="14"/>
    <n v="13"/>
    <n v="1"/>
    <s v="Lincoln Financial Field, Philadelphia, PA"/>
    <d v="2014-10-02T16:15:00"/>
    <s v="FOX"/>
    <n v="69144"/>
    <n v="5"/>
    <n v="10"/>
    <n v="10"/>
    <n v="5"/>
    <n v="14"/>
    <n v="14"/>
    <n v="5"/>
    <n v="4"/>
    <n v="16"/>
    <n v="16"/>
    <n v="1"/>
    <n v="0"/>
    <n v="2"/>
    <n v="1"/>
    <n v="272"/>
    <n v="244"/>
    <n v="113"/>
    <n v="123"/>
    <n v="11"/>
    <n v="18"/>
    <n v="27"/>
    <n v="36"/>
    <n v="159"/>
    <n v="121"/>
    <n v="34"/>
    <n v="28"/>
    <n v="6"/>
    <n v="4"/>
    <n v="45"/>
    <n v="85"/>
    <n v="40"/>
    <n v="1"/>
    <n v="4"/>
    <n v="5"/>
    <n v="1"/>
    <n v="1"/>
    <n v="0"/>
    <n v="3"/>
    <n v="1750"/>
    <n v="1850"/>
    <n v="0"/>
    <n v="7"/>
    <n v="0"/>
    <n v="7"/>
    <m/>
    <n v="0"/>
    <n v="7"/>
    <n v="0"/>
    <n v="6"/>
    <m/>
  </r>
  <r>
    <n v="310102025"/>
    <n v="17"/>
    <n v="2010"/>
    <d v="2011-01-02T00:00:00"/>
    <s v="SUN"/>
    <s v="ARI"/>
    <s v="SF"/>
    <s v="ARIvSF"/>
    <x v="0"/>
    <n v="7"/>
    <n v="38"/>
    <n v="31"/>
    <s v="Candlestick Park, San Francisco, CA"/>
    <d v="2014-10-02T16:15:00"/>
    <s v="FOX"/>
    <n v="69732"/>
    <n v="5"/>
    <n v="10"/>
    <n v="5"/>
    <n v="10"/>
    <n v="19"/>
    <n v="16"/>
    <n v="9"/>
    <n v="2"/>
    <n v="20"/>
    <n v="11"/>
    <n v="0"/>
    <n v="0"/>
    <n v="3"/>
    <n v="0"/>
    <n v="279"/>
    <n v="362"/>
    <n v="201"/>
    <n v="262"/>
    <n v="30"/>
    <n v="15"/>
    <n v="53"/>
    <n v="29"/>
    <n v="78"/>
    <n v="100"/>
    <n v="22"/>
    <n v="25"/>
    <n v="8"/>
    <n v="5"/>
    <n v="43"/>
    <n v="68"/>
    <n v="25"/>
    <n v="2"/>
    <n v="0"/>
    <n v="2"/>
    <n v="0"/>
    <n v="0"/>
    <n v="2"/>
    <n v="0"/>
    <n v="1968"/>
    <n v="1632"/>
    <n v="0"/>
    <n v="7"/>
    <n v="0"/>
    <n v="0"/>
    <m/>
    <n v="7"/>
    <n v="3"/>
    <n v="21"/>
    <n v="7"/>
    <m/>
  </r>
  <r>
    <n v="310102026"/>
    <n v="17"/>
    <n v="2010"/>
    <d v="2011-01-02T00:00:00"/>
    <s v="SUN"/>
    <s v="STL"/>
    <s v="SEA"/>
    <s v="SEAvSTL"/>
    <x v="0"/>
    <n v="6"/>
    <n v="16"/>
    <n v="10"/>
    <s v="CenturyLink Field, Seattle, WA"/>
    <d v="2014-10-02T20:20:00"/>
    <s v="NBC"/>
    <n v="67325"/>
    <n v="7"/>
    <n v="8"/>
    <n v="6"/>
    <n v="9"/>
    <n v="10"/>
    <n v="19"/>
    <n v="2"/>
    <n v="4"/>
    <n v="14"/>
    <n v="15"/>
    <n v="0"/>
    <n v="0"/>
    <n v="1"/>
    <n v="0"/>
    <n v="184"/>
    <n v="333"/>
    <n v="137"/>
    <n v="192"/>
    <n v="19"/>
    <n v="22"/>
    <n v="36"/>
    <n v="36"/>
    <n v="47"/>
    <n v="141"/>
    <n v="15"/>
    <n v="35"/>
    <n v="6"/>
    <n v="7"/>
    <n v="46"/>
    <n v="116"/>
    <n v="70"/>
    <n v="1"/>
    <n v="1"/>
    <n v="2"/>
    <n v="0"/>
    <n v="1"/>
    <n v="1"/>
    <n v="0"/>
    <n v="1515"/>
    <n v="2085"/>
    <n v="0"/>
    <n v="3"/>
    <n v="3"/>
    <n v="0"/>
    <m/>
    <n v="7"/>
    <n v="0"/>
    <n v="3"/>
    <n v="6"/>
    <m/>
  </r>
  <r>
    <n v="310102028"/>
    <n v="17"/>
    <n v="2010"/>
    <d v="2011-01-02T00:00:00"/>
    <s v="SUN"/>
    <s v="NYG"/>
    <s v="WSH"/>
    <s v="NYGvWSH"/>
    <x v="0"/>
    <n v="17"/>
    <n v="14"/>
    <n v="3"/>
    <s v="FedEx Field, Landover, MD"/>
    <d v="2014-10-02T16:15:00"/>
    <s v="FOX"/>
    <n v="76189"/>
    <n v="9"/>
    <n v="6"/>
    <n v="6"/>
    <n v="9"/>
    <n v="14"/>
    <n v="20"/>
    <n v="5"/>
    <n v="3"/>
    <n v="16"/>
    <n v="12"/>
    <n v="0"/>
    <n v="0"/>
    <n v="0"/>
    <n v="2"/>
    <n v="325"/>
    <n v="385"/>
    <n v="243"/>
    <n v="318"/>
    <n v="17"/>
    <n v="26"/>
    <n v="29"/>
    <n v="44"/>
    <n v="82"/>
    <n v="67"/>
    <n v="32"/>
    <n v="20"/>
    <n v="2"/>
    <n v="4"/>
    <n v="24"/>
    <n v="49"/>
    <n v="25"/>
    <n v="1"/>
    <n v="4"/>
    <n v="5"/>
    <n v="0"/>
    <n v="3"/>
    <n v="1"/>
    <n v="1"/>
    <n v="1940"/>
    <n v="1660"/>
    <n v="3"/>
    <n v="7"/>
    <n v="7"/>
    <n v="0"/>
    <m/>
    <n v="0"/>
    <n v="7"/>
    <n v="0"/>
    <n v="7"/>
    <m/>
  </r>
  <r>
    <n v="310102033"/>
    <n v="17"/>
    <n v="2010"/>
    <d v="2011-01-02T00:00:00"/>
    <s v="SUN"/>
    <s v="CIN"/>
    <s v="BAL"/>
    <s v="BALvCIN"/>
    <x v="0"/>
    <n v="7"/>
    <n v="13"/>
    <n v="6"/>
    <s v="M&amp;T Bank Stadium, Baltimore, MD"/>
    <d v="2014-10-02T13:00:00"/>
    <s v="CBS"/>
    <n v="71088"/>
    <n v="4"/>
    <n v="11"/>
    <n v="11"/>
    <n v="4"/>
    <n v="20"/>
    <n v="10"/>
    <n v="7"/>
    <n v="2"/>
    <n v="17"/>
    <n v="11"/>
    <n v="0"/>
    <n v="0"/>
    <n v="2"/>
    <n v="0"/>
    <n v="395"/>
    <n v="199"/>
    <n v="305"/>
    <n v="101"/>
    <n v="32"/>
    <n v="14"/>
    <n v="45"/>
    <n v="19"/>
    <n v="90"/>
    <n v="98"/>
    <n v="31"/>
    <n v="27"/>
    <n v="4"/>
    <n v="7"/>
    <n v="49"/>
    <n v="94"/>
    <n v="45"/>
    <n v="5"/>
    <n v="2"/>
    <n v="7"/>
    <n v="3"/>
    <n v="1"/>
    <n v="2"/>
    <n v="1"/>
    <n v="2082"/>
    <n v="1518"/>
    <n v="0"/>
    <n v="0"/>
    <n v="0"/>
    <n v="7"/>
    <m/>
    <n v="3"/>
    <n v="3"/>
    <n v="7"/>
    <n v="0"/>
    <m/>
  </r>
  <r>
    <n v="310102034"/>
    <n v="17"/>
    <n v="2010"/>
    <d v="2011-01-02T00:00:00"/>
    <s v="SUN"/>
    <s v="JAX"/>
    <s v="HOU"/>
    <s v="HOUvJAX"/>
    <x v="0"/>
    <n v="17"/>
    <n v="34"/>
    <n v="17"/>
    <s v="Reliant Stadium, Houston, TX"/>
    <d v="2014-10-02T16:15:00"/>
    <s v="CBS"/>
    <n v="71023"/>
    <n v="8"/>
    <n v="7"/>
    <n v="5"/>
    <n v="10"/>
    <n v="23"/>
    <n v="22"/>
    <n v="1"/>
    <n v="5"/>
    <n v="10"/>
    <n v="11"/>
    <n v="3"/>
    <n v="0"/>
    <n v="3"/>
    <n v="1"/>
    <n v="322"/>
    <n v="497"/>
    <n v="124"/>
    <n v="253"/>
    <n v="12"/>
    <n v="18"/>
    <n v="25"/>
    <n v="22"/>
    <n v="198"/>
    <n v="244"/>
    <n v="35"/>
    <n v="37"/>
    <n v="2"/>
    <n v="5"/>
    <n v="15"/>
    <n v="63"/>
    <n v="48"/>
    <n v="2"/>
    <n v="0"/>
    <n v="2"/>
    <n v="1"/>
    <n v="0"/>
    <n v="1"/>
    <n v="0"/>
    <n v="1848"/>
    <n v="1752"/>
    <n v="0"/>
    <n v="17"/>
    <n v="0"/>
    <n v="0"/>
    <m/>
    <n v="10"/>
    <n v="10"/>
    <n v="7"/>
    <n v="7"/>
    <m/>
  </r>
  <r>
    <n v="310908009"/>
    <n v="1"/>
    <n v="2011"/>
    <d v="2011-09-08T00:00:00"/>
    <s v="THU"/>
    <s v="NO"/>
    <s v="GB"/>
    <s v="GBvNO"/>
    <x v="0"/>
    <n v="34"/>
    <n v="42"/>
    <n v="8"/>
    <s v="Lambeau Field, Green Bay, WI"/>
    <d v="2014-10-02T20:30:00"/>
    <s v="NBC"/>
    <n v="70555"/>
    <n v="0"/>
    <n v="0"/>
    <n v="0"/>
    <n v="0"/>
    <n v="27"/>
    <n v="24"/>
    <n v="9"/>
    <n v="8"/>
    <n v="14"/>
    <n v="12"/>
    <n v="0"/>
    <n v="0"/>
    <n v="1"/>
    <n v="0"/>
    <n v="477"/>
    <n v="399"/>
    <n v="396"/>
    <n v="296"/>
    <n v="32"/>
    <n v="27"/>
    <n v="49"/>
    <n v="35"/>
    <n v="81"/>
    <n v="103"/>
    <n v="21"/>
    <n v="27"/>
    <n v="3"/>
    <n v="6"/>
    <n v="15"/>
    <n v="63"/>
    <n v="48"/>
    <n v="1"/>
    <n v="0"/>
    <n v="1"/>
    <n v="1"/>
    <n v="0"/>
    <n v="0"/>
    <n v="0"/>
    <n v="1626"/>
    <n v="1974"/>
    <n v="7"/>
    <n v="10"/>
    <n v="10"/>
    <n v="7"/>
    <m/>
    <n v="21"/>
    <n v="7"/>
    <n v="7"/>
    <n v="7"/>
    <m/>
  </r>
  <r>
    <n v="310911003"/>
    <n v="1"/>
    <n v="2011"/>
    <d v="2011-09-11T00:00:00"/>
    <s v="SUN"/>
    <s v="ATL"/>
    <s v="CHI"/>
    <s v="ATLvCHI"/>
    <x v="0"/>
    <n v="12"/>
    <n v="30"/>
    <n v="18"/>
    <s v="Soldier Field, Chicago, IL"/>
    <d v="2014-10-02T13:00:00"/>
    <s v="FOX"/>
    <n v="62115"/>
    <n v="0"/>
    <n v="0"/>
    <n v="0"/>
    <n v="0"/>
    <n v="20"/>
    <n v="17"/>
    <n v="4"/>
    <n v="6"/>
    <n v="13"/>
    <n v="16"/>
    <n v="0"/>
    <n v="0"/>
    <n v="1"/>
    <n v="0"/>
    <n v="386"/>
    <n v="377"/>
    <n v="276"/>
    <n v="289"/>
    <n v="31"/>
    <n v="22"/>
    <n v="47"/>
    <n v="32"/>
    <n v="110"/>
    <n v="88"/>
    <n v="14"/>
    <n v="27"/>
    <n v="9"/>
    <n v="8"/>
    <n v="65"/>
    <n v="121"/>
    <n v="56"/>
    <n v="3"/>
    <n v="1"/>
    <n v="4"/>
    <n v="2"/>
    <n v="0"/>
    <n v="1"/>
    <n v="1"/>
    <n v="1601"/>
    <n v="1999"/>
    <n v="3"/>
    <n v="0"/>
    <n v="3"/>
    <n v="6"/>
    <m/>
    <n v="10"/>
    <n v="6"/>
    <n v="14"/>
    <n v="0"/>
    <m/>
  </r>
  <r>
    <n v="310911005"/>
    <n v="1"/>
    <n v="2011"/>
    <d v="2011-09-11T00:00:00"/>
    <s v="SUN"/>
    <s v="CIN"/>
    <s v="CLE"/>
    <s v="CINvCLE"/>
    <x v="1"/>
    <n v="27"/>
    <n v="17"/>
    <n v="10"/>
    <s v="Cleveland Browns Stadium, Cleveland, OH"/>
    <d v="2014-10-02T13:00:00"/>
    <s v="CBS"/>
    <n v="67321"/>
    <n v="0"/>
    <n v="0"/>
    <n v="0"/>
    <n v="0"/>
    <n v="17"/>
    <n v="17"/>
    <n v="7"/>
    <n v="4"/>
    <n v="17"/>
    <n v="15"/>
    <n v="0"/>
    <n v="1"/>
    <n v="0"/>
    <n v="2"/>
    <n v="294"/>
    <n v="285"/>
    <n v="155"/>
    <n v="202"/>
    <n v="15"/>
    <n v="19"/>
    <n v="27"/>
    <n v="40"/>
    <n v="139"/>
    <n v="83"/>
    <n v="33"/>
    <n v="26"/>
    <n v="3"/>
    <n v="11"/>
    <n v="22"/>
    <n v="94"/>
    <n v="72"/>
    <n v="0"/>
    <n v="1"/>
    <n v="1"/>
    <n v="0"/>
    <n v="0"/>
    <n v="0"/>
    <n v="1"/>
    <n v="1823"/>
    <n v="1777"/>
    <n v="10"/>
    <n v="3"/>
    <n v="0"/>
    <n v="14"/>
    <m/>
    <n v="0"/>
    <n v="14"/>
    <n v="3"/>
    <n v="0"/>
    <m/>
  </r>
  <r>
    <n v="310911012"/>
    <n v="1"/>
    <n v="2011"/>
    <d v="2011-09-11T00:00:00"/>
    <s v="SUN"/>
    <s v="BUF"/>
    <s v="KC"/>
    <s v="BUFvKC"/>
    <x v="0"/>
    <n v="41"/>
    <n v="7"/>
    <n v="34"/>
    <s v="Arrowhead Stadium, Kansas City, MO"/>
    <d v="2014-10-02T13:00:00"/>
    <s v="CBS"/>
    <n v="68755"/>
    <n v="0"/>
    <n v="0"/>
    <n v="0"/>
    <n v="0"/>
    <n v="23"/>
    <n v="13"/>
    <n v="7"/>
    <n v="3"/>
    <n v="14"/>
    <n v="13"/>
    <n v="0"/>
    <n v="0"/>
    <n v="0"/>
    <n v="0"/>
    <n v="364"/>
    <n v="213"/>
    <n v="201"/>
    <n v="105"/>
    <n v="17"/>
    <n v="22"/>
    <n v="26"/>
    <n v="36"/>
    <n v="163"/>
    <n v="108"/>
    <n v="39"/>
    <n v="18"/>
    <n v="5"/>
    <n v="1"/>
    <n v="30"/>
    <n v="33"/>
    <n v="3"/>
    <n v="1"/>
    <n v="3"/>
    <n v="4"/>
    <n v="0"/>
    <n v="2"/>
    <n v="1"/>
    <n v="1"/>
    <n v="2222"/>
    <n v="1378"/>
    <n v="14"/>
    <n v="6"/>
    <n v="14"/>
    <n v="7"/>
    <m/>
    <n v="0"/>
    <n v="7"/>
    <n v="0"/>
    <n v="0"/>
    <m/>
  </r>
  <r>
    <n v="310911014"/>
    <n v="1"/>
    <n v="2011"/>
    <d v="2011-09-11T00:00:00"/>
    <s v="SUN"/>
    <s v="PHI"/>
    <s v="STL"/>
    <s v="PHIvSTL"/>
    <x v="0"/>
    <n v="31"/>
    <n v="13"/>
    <n v="18"/>
    <s v="Edward Jones Dome, St. Louis, MO"/>
    <d v="2014-10-02T13:00:00"/>
    <s v="FOX"/>
    <n v="56722"/>
    <n v="0"/>
    <n v="0"/>
    <n v="0"/>
    <n v="0"/>
    <n v="27"/>
    <n v="21"/>
    <n v="8"/>
    <n v="2"/>
    <n v="12"/>
    <n v="12"/>
    <n v="0"/>
    <n v="2"/>
    <n v="1"/>
    <n v="3"/>
    <n v="403"/>
    <n v="335"/>
    <n v="167"/>
    <n v="181"/>
    <n v="14"/>
    <n v="18"/>
    <n v="32"/>
    <n v="35"/>
    <n v="236"/>
    <n v="154"/>
    <n v="32"/>
    <n v="26"/>
    <n v="8"/>
    <n v="9"/>
    <n v="91"/>
    <n v="151"/>
    <n v="60"/>
    <n v="1"/>
    <n v="1"/>
    <n v="2"/>
    <n v="1"/>
    <n v="1"/>
    <n v="0"/>
    <n v="0"/>
    <n v="1814"/>
    <n v="1786"/>
    <n v="14"/>
    <n v="3"/>
    <n v="7"/>
    <n v="7"/>
    <m/>
    <n v="7"/>
    <n v="3"/>
    <n v="3"/>
    <n v="0"/>
    <m/>
  </r>
  <r>
    <n v="310911020"/>
    <n v="1"/>
    <n v="2011"/>
    <d v="2011-09-11T00:00:00"/>
    <s v="SUN"/>
    <s v="DAL"/>
    <s v="NYJ"/>
    <s v="DALvNYJ"/>
    <x v="0"/>
    <n v="24"/>
    <n v="27"/>
    <n v="3"/>
    <s v="MetLife Stadium, East Rutherford, NJ"/>
    <d v="2014-10-02T20:20:00"/>
    <s v="NBC"/>
    <n v="78702"/>
    <n v="0"/>
    <n v="0"/>
    <n v="0"/>
    <n v="0"/>
    <n v="21"/>
    <n v="19"/>
    <n v="4"/>
    <n v="6"/>
    <n v="12"/>
    <n v="14"/>
    <n v="0"/>
    <n v="0"/>
    <n v="0"/>
    <n v="0"/>
    <n v="390"/>
    <n v="360"/>
    <n v="326"/>
    <n v="315"/>
    <n v="23"/>
    <n v="26"/>
    <n v="36"/>
    <n v="44"/>
    <n v="64"/>
    <n v="45"/>
    <n v="26"/>
    <n v="16"/>
    <n v="7"/>
    <n v="0"/>
    <n v="40"/>
    <n v="40"/>
    <n v="0"/>
    <n v="3"/>
    <n v="2"/>
    <n v="5"/>
    <n v="2"/>
    <n v="1"/>
    <n v="1"/>
    <n v="1"/>
    <n v="2033"/>
    <n v="1567"/>
    <n v="7"/>
    <n v="3"/>
    <n v="7"/>
    <n v="7"/>
    <m/>
    <n v="0"/>
    <n v="7"/>
    <n v="3"/>
    <n v="17"/>
    <m/>
  </r>
  <r>
    <n v="310911022"/>
    <n v="1"/>
    <n v="2011"/>
    <d v="2011-09-11T00:00:00"/>
    <s v="SUN"/>
    <s v="CAR"/>
    <s v="ARI"/>
    <s v="ARIvCAR"/>
    <x v="0"/>
    <n v="21"/>
    <n v="28"/>
    <n v="7"/>
    <s v="U of Phoenix Stadium, Glendale, AZ"/>
    <d v="2014-10-02T16:15:00"/>
    <s v="FOX"/>
    <n v="60627"/>
    <n v="0"/>
    <n v="0"/>
    <n v="0"/>
    <n v="0"/>
    <n v="26"/>
    <n v="15"/>
    <n v="3"/>
    <n v="5"/>
    <n v="11"/>
    <n v="12"/>
    <n v="0"/>
    <n v="0"/>
    <n v="1"/>
    <n v="0"/>
    <n v="477"/>
    <n v="394"/>
    <n v="403"/>
    <n v="295"/>
    <n v="24"/>
    <n v="18"/>
    <n v="37"/>
    <n v="27"/>
    <n v="74"/>
    <n v="99"/>
    <n v="27"/>
    <n v="25"/>
    <n v="10"/>
    <n v="6"/>
    <n v="74"/>
    <n v="135"/>
    <n v="61"/>
    <n v="1"/>
    <n v="1"/>
    <n v="2"/>
    <n v="0"/>
    <n v="1"/>
    <n v="1"/>
    <n v="0"/>
    <n v="1967"/>
    <n v="1633"/>
    <n v="7"/>
    <n v="7"/>
    <n v="7"/>
    <n v="0"/>
    <m/>
    <n v="7"/>
    <n v="0"/>
    <n v="7"/>
    <n v="14"/>
    <m/>
  </r>
  <r>
    <n v="310911024"/>
    <n v="1"/>
    <n v="2011"/>
    <d v="2011-09-11T00:00:00"/>
    <s v="SUN"/>
    <s v="MIN"/>
    <s v="SD"/>
    <s v="MINvSD"/>
    <x v="0"/>
    <n v="17"/>
    <n v="24"/>
    <n v="7"/>
    <s v="Qualcomm Stadium, San Diego, CA"/>
    <d v="2014-10-02T16:15:00"/>
    <s v="FOX"/>
    <n v="66716"/>
    <n v="0"/>
    <n v="0"/>
    <n v="0"/>
    <n v="0"/>
    <n v="10"/>
    <n v="31"/>
    <n v="4"/>
    <n v="6"/>
    <n v="11"/>
    <n v="13"/>
    <n v="0"/>
    <n v="0"/>
    <n v="0"/>
    <n v="1"/>
    <n v="187"/>
    <n v="407"/>
    <n v="28"/>
    <n v="330"/>
    <n v="7"/>
    <n v="33"/>
    <n v="15"/>
    <n v="48"/>
    <n v="159"/>
    <n v="77"/>
    <n v="26"/>
    <n v="27"/>
    <n v="9"/>
    <n v="4"/>
    <n v="78"/>
    <n v="104"/>
    <n v="26"/>
    <n v="1"/>
    <n v="2"/>
    <n v="3"/>
    <n v="0"/>
    <n v="0"/>
    <n v="1"/>
    <n v="2"/>
    <n v="1363"/>
    <n v="2237"/>
    <n v="7"/>
    <n v="10"/>
    <n v="0"/>
    <n v="0"/>
    <m/>
    <n v="7"/>
    <n v="0"/>
    <n v="7"/>
    <n v="10"/>
    <m/>
  </r>
  <r>
    <n v="310911025"/>
    <n v="1"/>
    <n v="2011"/>
    <d v="2011-09-11T00:00:00"/>
    <s v="SUN"/>
    <s v="SEA"/>
    <s v="SF"/>
    <s v="SEAvSF"/>
    <x v="0"/>
    <n v="17"/>
    <n v="33"/>
    <n v="16"/>
    <s v="Candlestick Park, San Francisco, CA"/>
    <d v="2014-10-02T16:15:00"/>
    <s v="FOX"/>
    <n v="69732"/>
    <n v="0"/>
    <n v="0"/>
    <n v="0"/>
    <n v="0"/>
    <n v="18"/>
    <n v="12"/>
    <n v="5"/>
    <n v="1"/>
    <n v="15"/>
    <n v="12"/>
    <n v="1"/>
    <n v="0"/>
    <n v="1"/>
    <n v="0"/>
    <n v="219"/>
    <n v="209"/>
    <n v="155"/>
    <n v="124"/>
    <n v="21"/>
    <n v="15"/>
    <n v="37"/>
    <n v="20"/>
    <n v="64"/>
    <n v="85"/>
    <n v="22"/>
    <n v="32"/>
    <n v="11"/>
    <n v="9"/>
    <n v="72"/>
    <n v="174"/>
    <n v="102"/>
    <n v="3"/>
    <n v="0"/>
    <n v="3"/>
    <n v="2"/>
    <n v="0"/>
    <n v="1"/>
    <n v="0"/>
    <n v="1733"/>
    <n v="1867"/>
    <n v="0"/>
    <n v="0"/>
    <n v="7"/>
    <n v="10"/>
    <m/>
    <n v="0"/>
    <n v="16"/>
    <n v="0"/>
    <n v="17"/>
    <m/>
  </r>
  <r>
    <n v="310911027"/>
    <n v="1"/>
    <n v="2011"/>
    <d v="2011-09-11T00:00:00"/>
    <s v="SUN"/>
    <s v="DET"/>
    <s v="TB"/>
    <s v="DETvTB"/>
    <x v="0"/>
    <n v="27"/>
    <n v="20"/>
    <n v="7"/>
    <s v="Raymond James Stadium, Tampa, FL"/>
    <d v="2014-10-02T13:00:00"/>
    <s v="FOX"/>
    <n v="51274"/>
    <n v="0"/>
    <n v="0"/>
    <n v="0"/>
    <n v="0"/>
    <n v="25"/>
    <n v="17"/>
    <n v="2"/>
    <n v="6"/>
    <n v="11"/>
    <n v="14"/>
    <n v="1"/>
    <n v="1"/>
    <n v="1"/>
    <n v="2"/>
    <n v="431"/>
    <n v="315"/>
    <n v="305"/>
    <n v="259"/>
    <n v="24"/>
    <n v="29"/>
    <n v="33"/>
    <n v="46"/>
    <n v="126"/>
    <n v="56"/>
    <n v="35"/>
    <n v="16"/>
    <n v="8"/>
    <n v="6"/>
    <n v="68"/>
    <n v="107"/>
    <n v="39"/>
    <n v="1"/>
    <n v="2"/>
    <n v="3"/>
    <n v="0"/>
    <n v="1"/>
    <n v="1"/>
    <n v="1"/>
    <n v="2185"/>
    <n v="1415"/>
    <n v="6"/>
    <n v="14"/>
    <n v="7"/>
    <n v="0"/>
    <m/>
    <n v="10"/>
    <n v="3"/>
    <n v="0"/>
    <n v="7"/>
    <m/>
  </r>
  <r>
    <n v="310911028"/>
    <n v="1"/>
    <n v="2011"/>
    <d v="2011-09-11T00:00:00"/>
    <s v="SUN"/>
    <s v="NYG"/>
    <s v="WSH"/>
    <s v="NYGvWSH"/>
    <x v="0"/>
    <n v="14"/>
    <n v="28"/>
    <n v="14"/>
    <s v="FedEx Field, Landover, MD"/>
    <d v="2014-10-02T16:15:00"/>
    <s v="FOX"/>
    <n v="80121"/>
    <n v="0"/>
    <n v="0"/>
    <n v="0"/>
    <n v="0"/>
    <n v="15"/>
    <n v="22"/>
    <n v="1"/>
    <n v="5"/>
    <n v="10"/>
    <n v="14"/>
    <n v="0"/>
    <n v="1"/>
    <n v="1"/>
    <n v="1"/>
    <n v="315"/>
    <n v="332"/>
    <n v="240"/>
    <n v="258"/>
    <n v="18"/>
    <n v="21"/>
    <n v="32"/>
    <n v="34"/>
    <n v="75"/>
    <n v="74"/>
    <n v="20"/>
    <n v="26"/>
    <n v="8"/>
    <n v="3"/>
    <n v="63"/>
    <n v="88"/>
    <n v="25"/>
    <n v="1"/>
    <n v="1"/>
    <n v="2"/>
    <n v="0"/>
    <n v="1"/>
    <n v="1"/>
    <n v="0"/>
    <n v="1644"/>
    <n v="1956"/>
    <n v="7"/>
    <n v="7"/>
    <n v="0"/>
    <n v="0"/>
    <m/>
    <n v="0"/>
    <n v="14"/>
    <n v="7"/>
    <n v="7"/>
    <m/>
  </r>
  <r>
    <n v="310911030"/>
    <n v="1"/>
    <n v="2011"/>
    <d v="2011-09-11T00:00:00"/>
    <s v="SUN"/>
    <s v="TEN"/>
    <s v="JAX"/>
    <s v="JAXvTEN"/>
    <x v="0"/>
    <n v="14"/>
    <n v="16"/>
    <n v="2"/>
    <s v="EverBank Field, Jacksonville, FL"/>
    <d v="2014-10-02T13:00:00"/>
    <s v="CBS"/>
    <n v="61619"/>
    <n v="0"/>
    <n v="0"/>
    <n v="0"/>
    <n v="0"/>
    <n v="13"/>
    <n v="20"/>
    <n v="4"/>
    <n v="9"/>
    <n v="11"/>
    <n v="18"/>
    <n v="0"/>
    <n v="0"/>
    <n v="0"/>
    <n v="0"/>
    <n v="292"/>
    <n v="323"/>
    <n v="249"/>
    <n v="160"/>
    <n v="21"/>
    <n v="17"/>
    <n v="34"/>
    <n v="24"/>
    <n v="43"/>
    <n v="163"/>
    <n v="13"/>
    <n v="47"/>
    <n v="7"/>
    <n v="5"/>
    <n v="60"/>
    <n v="99"/>
    <n v="39"/>
    <n v="1"/>
    <n v="1"/>
    <n v="2"/>
    <n v="0"/>
    <n v="1"/>
    <n v="1"/>
    <n v="0"/>
    <n v="1222"/>
    <n v="2378"/>
    <n v="0"/>
    <n v="0"/>
    <n v="7"/>
    <n v="7"/>
    <m/>
    <n v="7"/>
    <n v="3"/>
    <n v="3"/>
    <n v="3"/>
    <m/>
  </r>
  <r>
    <n v="310911033"/>
    <n v="1"/>
    <n v="2011"/>
    <d v="2011-09-11T00:00:00"/>
    <s v="SUN"/>
    <s v="PIT"/>
    <s v="BAL"/>
    <s v="BALvPIT"/>
    <x v="1"/>
    <n v="7"/>
    <n v="35"/>
    <n v="28"/>
    <s v="M&amp;T Bank Stadium, Baltimore, MD"/>
    <d v="2014-10-02T13:00:00"/>
    <s v="CBS"/>
    <n v="71434"/>
    <n v="0"/>
    <n v="0"/>
    <n v="0"/>
    <n v="0"/>
    <n v="20"/>
    <n v="17"/>
    <n v="3"/>
    <n v="7"/>
    <n v="9"/>
    <n v="16"/>
    <n v="0"/>
    <n v="0"/>
    <n v="1"/>
    <n v="1"/>
    <n v="312"/>
    <n v="385"/>
    <n v="246"/>
    <n v="215"/>
    <n v="22"/>
    <n v="17"/>
    <n v="41"/>
    <n v="29"/>
    <n v="66"/>
    <n v="170"/>
    <n v="16"/>
    <n v="31"/>
    <n v="6"/>
    <n v="7"/>
    <n v="53"/>
    <n v="128"/>
    <n v="75"/>
    <n v="7"/>
    <n v="0"/>
    <n v="7"/>
    <n v="4"/>
    <n v="0"/>
    <n v="3"/>
    <n v="0"/>
    <n v="1649"/>
    <n v="1951"/>
    <n v="0"/>
    <n v="7"/>
    <n v="0"/>
    <n v="0"/>
    <m/>
    <n v="14"/>
    <n v="7"/>
    <n v="11"/>
    <n v="3"/>
    <m/>
  </r>
  <r>
    <n v="310911034"/>
    <n v="1"/>
    <n v="2011"/>
    <d v="2011-09-11T00:00:00"/>
    <s v="SUN"/>
    <s v="IND"/>
    <s v="HOU"/>
    <s v="HOUvIND"/>
    <x v="0"/>
    <n v="7"/>
    <n v="34"/>
    <n v="27"/>
    <s v="Reliant Stadium, Houston, TX"/>
    <d v="2014-10-02T13:00:00"/>
    <s v="CBS"/>
    <n v="71444"/>
    <n v="0"/>
    <n v="0"/>
    <n v="0"/>
    <n v="0"/>
    <n v="15"/>
    <n v="26"/>
    <n v="1"/>
    <n v="5"/>
    <n v="9"/>
    <n v="11"/>
    <n v="0"/>
    <n v="0"/>
    <n v="1"/>
    <n v="0"/>
    <n v="236"/>
    <n v="384"/>
    <n v="172"/>
    <n v="217"/>
    <n v="16"/>
    <n v="17"/>
    <n v="31"/>
    <n v="24"/>
    <n v="64"/>
    <n v="167"/>
    <n v="16"/>
    <n v="41"/>
    <n v="6"/>
    <n v="4"/>
    <n v="60"/>
    <n v="90"/>
    <n v="30"/>
    <n v="2"/>
    <n v="3"/>
    <n v="5"/>
    <n v="2"/>
    <n v="1"/>
    <n v="0"/>
    <n v="2"/>
    <n v="1396"/>
    <n v="2204"/>
    <n v="0"/>
    <n v="0"/>
    <n v="0"/>
    <n v="7"/>
    <m/>
    <n v="17"/>
    <n v="17"/>
    <n v="0"/>
    <n v="0"/>
    <m/>
  </r>
  <r>
    <n v="310912007"/>
    <n v="1"/>
    <n v="2011"/>
    <d v="2011-09-12T00:00:00"/>
    <s v="MON"/>
    <s v="OAK"/>
    <s v="DEN"/>
    <s v="DENvOAK"/>
    <x v="0"/>
    <n v="23"/>
    <n v="20"/>
    <n v="3"/>
    <s v="Sports Authority Field at Mile High, Denver, CO"/>
    <d v="2014-10-02T22:25:00"/>
    <s v="ESPN"/>
    <n v="75671"/>
    <n v="0"/>
    <n v="0"/>
    <n v="0"/>
    <n v="0"/>
    <n v="20"/>
    <n v="25"/>
    <n v="5"/>
    <n v="6"/>
    <n v="14"/>
    <n v="13"/>
    <n v="0"/>
    <n v="0"/>
    <n v="0"/>
    <n v="0"/>
    <n v="289"/>
    <n v="310"/>
    <n v="99"/>
    <n v="272"/>
    <n v="13"/>
    <n v="24"/>
    <n v="22"/>
    <n v="46"/>
    <n v="190"/>
    <n v="38"/>
    <n v="39"/>
    <n v="13"/>
    <n v="15"/>
    <n v="10"/>
    <n v="131"/>
    <n v="222"/>
    <n v="91"/>
    <n v="1"/>
    <n v="3"/>
    <n v="4"/>
    <n v="1"/>
    <n v="2"/>
    <n v="0"/>
    <n v="1"/>
    <n v="1955"/>
    <n v="1645"/>
    <n v="0"/>
    <n v="16"/>
    <n v="0"/>
    <n v="7"/>
    <m/>
    <n v="3"/>
    <n v="0"/>
    <n v="10"/>
    <n v="7"/>
    <m/>
  </r>
  <r>
    <n v="310912015"/>
    <n v="1"/>
    <n v="2011"/>
    <d v="2011-09-12T00:00:00"/>
    <s v="MON"/>
    <s v="NE"/>
    <s v="MIA"/>
    <s v="MIAvNE"/>
    <x v="0"/>
    <n v="38"/>
    <n v="24"/>
    <n v="14"/>
    <s v="Sun Life Stadium, Miami, FL"/>
    <d v="2014-10-02T19:00:00"/>
    <s v="ESPN"/>
    <n v="66860"/>
    <n v="0"/>
    <n v="0"/>
    <n v="0"/>
    <n v="0"/>
    <n v="27"/>
    <n v="25"/>
    <n v="8"/>
    <n v="2"/>
    <n v="13"/>
    <n v="14"/>
    <n v="0"/>
    <n v="4"/>
    <n v="0"/>
    <n v="5"/>
    <n v="622"/>
    <n v="488"/>
    <n v="516"/>
    <n v="390"/>
    <n v="32"/>
    <n v="30"/>
    <n v="48"/>
    <n v="49"/>
    <n v="106"/>
    <n v="98"/>
    <n v="22"/>
    <n v="20"/>
    <n v="7"/>
    <n v="8"/>
    <n v="50"/>
    <n v="110"/>
    <n v="60"/>
    <n v="1"/>
    <n v="1"/>
    <n v="2"/>
    <n v="0"/>
    <n v="0"/>
    <n v="1"/>
    <n v="1"/>
    <n v="1707"/>
    <n v="1893"/>
    <n v="7"/>
    <n v="7"/>
    <n v="14"/>
    <n v="10"/>
    <m/>
    <n v="7"/>
    <n v="0"/>
    <n v="10"/>
    <n v="7"/>
    <m/>
  </r>
  <r>
    <n v="310918001"/>
    <n v="2"/>
    <n v="2011"/>
    <d v="2011-09-18T00:00:00"/>
    <s v="SUN"/>
    <s v="PHI"/>
    <s v="ATL"/>
    <s v="ATLvPHI"/>
    <x v="0"/>
    <n v="31"/>
    <n v="35"/>
    <n v="4"/>
    <s v="Georgia Dome, Atlanta, GA"/>
    <d v="2014-10-02T20:20:00"/>
    <s v="NBC"/>
    <n v="69608"/>
    <n v="1"/>
    <n v="0"/>
    <n v="0"/>
    <n v="1"/>
    <n v="27"/>
    <n v="20"/>
    <n v="5"/>
    <n v="6"/>
    <n v="11"/>
    <n v="13"/>
    <n v="0"/>
    <n v="0"/>
    <n v="1"/>
    <n v="0"/>
    <n v="447"/>
    <n v="318"/>
    <n v="314"/>
    <n v="180"/>
    <n v="26"/>
    <n v="17"/>
    <n v="37"/>
    <n v="28"/>
    <n v="133"/>
    <n v="138"/>
    <n v="30"/>
    <n v="29"/>
    <n v="4"/>
    <n v="7"/>
    <n v="20"/>
    <n v="77"/>
    <n v="57"/>
    <n v="3"/>
    <n v="2"/>
    <n v="5"/>
    <n v="2"/>
    <n v="0"/>
    <n v="1"/>
    <n v="2"/>
    <n v="1803"/>
    <n v="1797"/>
    <n v="0"/>
    <n v="10"/>
    <n v="21"/>
    <n v="0"/>
    <m/>
    <n v="7"/>
    <n v="7"/>
    <n v="7"/>
    <n v="14"/>
    <m/>
  </r>
  <r>
    <n v="310918002"/>
    <n v="2"/>
    <n v="2011"/>
    <d v="2011-09-18T00:00:00"/>
    <s v="SUN"/>
    <s v="OAK"/>
    <s v="BUF"/>
    <s v="BUFvOAK"/>
    <x v="0"/>
    <n v="35"/>
    <n v="38"/>
    <n v="3"/>
    <s v="Ralph Wilson Stadium, Buffalo, NY"/>
    <d v="2014-10-02T13:00:00"/>
    <s v="CBS"/>
    <n v="68191"/>
    <n v="1"/>
    <n v="0"/>
    <n v="1"/>
    <n v="0"/>
    <n v="26"/>
    <n v="34"/>
    <n v="8"/>
    <n v="4"/>
    <n v="12"/>
    <n v="11"/>
    <n v="1"/>
    <n v="2"/>
    <n v="1"/>
    <n v="2"/>
    <n v="454"/>
    <n v="481"/>
    <n v="323"/>
    <n v="258"/>
    <n v="23"/>
    <n v="28"/>
    <n v="33"/>
    <n v="46"/>
    <n v="131"/>
    <n v="223"/>
    <n v="30"/>
    <n v="24"/>
    <n v="8"/>
    <n v="3"/>
    <n v="85"/>
    <n v="111"/>
    <n v="26"/>
    <n v="2"/>
    <n v="1"/>
    <n v="3"/>
    <n v="1"/>
    <n v="0"/>
    <n v="1"/>
    <n v="1"/>
    <n v="1753"/>
    <n v="1847"/>
    <n v="0"/>
    <n v="21"/>
    <n v="0"/>
    <n v="14"/>
    <m/>
    <n v="0"/>
    <n v="3"/>
    <n v="14"/>
    <n v="21"/>
    <m/>
  </r>
  <r>
    <n v="310918007"/>
    <n v="2"/>
    <n v="2011"/>
    <d v="2011-09-18T00:00:00"/>
    <s v="SUN"/>
    <s v="CIN"/>
    <s v="DEN"/>
    <s v="CINvDEN"/>
    <x v="0"/>
    <n v="22"/>
    <n v="24"/>
    <n v="2"/>
    <s v="Sports Authority Field at Mile High, Denver, CO"/>
    <d v="2014-10-02T16:15:00"/>
    <s v="CBS"/>
    <n v="73281"/>
    <n v="1"/>
    <n v="0"/>
    <n v="0"/>
    <n v="1"/>
    <n v="18"/>
    <n v="19"/>
    <n v="1"/>
    <n v="5"/>
    <n v="11"/>
    <n v="12"/>
    <n v="0"/>
    <n v="0"/>
    <n v="2"/>
    <n v="0"/>
    <n v="382"/>
    <n v="318"/>
    <n v="310"/>
    <n v="187"/>
    <n v="27"/>
    <n v="15"/>
    <n v="41"/>
    <n v="25"/>
    <n v="72"/>
    <n v="131"/>
    <n v="20"/>
    <n v="36"/>
    <n v="7"/>
    <n v="7"/>
    <n v="69"/>
    <n v="124"/>
    <n v="55"/>
    <n v="0"/>
    <n v="2"/>
    <n v="2"/>
    <n v="0"/>
    <n v="2"/>
    <n v="0"/>
    <n v="0"/>
    <n v="1785"/>
    <n v="1815"/>
    <n v="0"/>
    <n v="3"/>
    <n v="12"/>
    <n v="7"/>
    <m/>
    <n v="7"/>
    <n v="3"/>
    <n v="7"/>
    <n v="7"/>
    <m/>
  </r>
  <r>
    <n v="310918008"/>
    <n v="2"/>
    <n v="2011"/>
    <d v="2011-09-18T00:00:00"/>
    <s v="SUN"/>
    <s v="KC"/>
    <s v="DET"/>
    <s v="DETvKC"/>
    <x v="0"/>
    <n v="3"/>
    <n v="48"/>
    <n v="45"/>
    <s v="Ford Field, Detroit, MI"/>
    <d v="2014-10-02T13:00:00"/>
    <s v="CBS"/>
    <n v="60040"/>
    <n v="0"/>
    <n v="1"/>
    <n v="1"/>
    <n v="0"/>
    <n v="12"/>
    <n v="23"/>
    <n v="2"/>
    <n v="5"/>
    <n v="11"/>
    <n v="15"/>
    <n v="0"/>
    <n v="2"/>
    <n v="0"/>
    <n v="2"/>
    <n v="267"/>
    <n v="411"/>
    <n v="116"/>
    <n v="322"/>
    <n v="15"/>
    <n v="24"/>
    <n v="23"/>
    <n v="40"/>
    <n v="151"/>
    <n v="89"/>
    <n v="29"/>
    <n v="30"/>
    <n v="8"/>
    <n v="4"/>
    <n v="70"/>
    <n v="105"/>
    <n v="35"/>
    <n v="6"/>
    <n v="1"/>
    <n v="7"/>
    <n v="3"/>
    <n v="0"/>
    <n v="3"/>
    <n v="1"/>
    <n v="1656"/>
    <n v="1944"/>
    <n v="3"/>
    <n v="0"/>
    <n v="0"/>
    <n v="0"/>
    <m/>
    <n v="7"/>
    <n v="13"/>
    <n v="7"/>
    <n v="21"/>
    <m/>
  </r>
  <r>
    <n v="310918010"/>
    <n v="2"/>
    <n v="2011"/>
    <d v="2011-09-18T00:00:00"/>
    <s v="SUN"/>
    <s v="BAL"/>
    <s v="TEN"/>
    <s v="BALvTEN"/>
    <x v="0"/>
    <n v="13"/>
    <n v="26"/>
    <n v="13"/>
    <s v="LP Field, Nashville, TN"/>
    <d v="2014-10-02T13:00:00"/>
    <s v="CBS"/>
    <n v="69143"/>
    <n v="1"/>
    <n v="0"/>
    <n v="0"/>
    <n v="1"/>
    <n v="15"/>
    <n v="21"/>
    <n v="3"/>
    <n v="7"/>
    <n v="10"/>
    <n v="17"/>
    <n v="0"/>
    <n v="2"/>
    <n v="0"/>
    <n v="2"/>
    <n v="229"/>
    <n v="432"/>
    <n v="184"/>
    <n v="358"/>
    <n v="15"/>
    <n v="30"/>
    <n v="32"/>
    <n v="42"/>
    <n v="45"/>
    <n v="74"/>
    <n v="17"/>
    <n v="29"/>
    <n v="7"/>
    <n v="6"/>
    <n v="44"/>
    <n v="114"/>
    <n v="70"/>
    <n v="3"/>
    <n v="1"/>
    <n v="4"/>
    <n v="1"/>
    <n v="0"/>
    <n v="2"/>
    <n v="1"/>
    <n v="1448"/>
    <n v="2152"/>
    <n v="0"/>
    <n v="10"/>
    <n v="0"/>
    <n v="3"/>
    <m/>
    <n v="0"/>
    <n v="10"/>
    <n v="10"/>
    <n v="6"/>
    <m/>
  </r>
  <r>
    <n v="310918011"/>
    <n v="2"/>
    <n v="2011"/>
    <d v="2011-09-18T00:00:00"/>
    <s v="SUN"/>
    <s v="CLE"/>
    <s v="IND"/>
    <s v="CLEvIND"/>
    <x v="0"/>
    <n v="27"/>
    <n v="19"/>
    <n v="8"/>
    <s v="Lucas Oil Stadium, Indianapolis, IN"/>
    <d v="2014-10-02T13:00:00"/>
    <s v="CBS"/>
    <n v="65035"/>
    <n v="0"/>
    <n v="1"/>
    <n v="0"/>
    <n v="1"/>
    <n v="18"/>
    <n v="19"/>
    <n v="8"/>
    <n v="4"/>
    <n v="16"/>
    <n v="14"/>
    <n v="1"/>
    <n v="0"/>
    <n v="1"/>
    <n v="0"/>
    <n v="303"/>
    <n v="285"/>
    <n v="197"/>
    <n v="176"/>
    <n v="22"/>
    <n v="19"/>
    <n v="32"/>
    <n v="38"/>
    <n v="106"/>
    <n v="109"/>
    <n v="34"/>
    <n v="26"/>
    <n v="3"/>
    <n v="4"/>
    <n v="49"/>
    <n v="70"/>
    <n v="21"/>
    <n v="1"/>
    <n v="2"/>
    <n v="3"/>
    <n v="1"/>
    <n v="1"/>
    <n v="0"/>
    <n v="1"/>
    <n v="2074"/>
    <n v="1526"/>
    <n v="0"/>
    <n v="14"/>
    <n v="0"/>
    <n v="13"/>
    <m/>
    <n v="3"/>
    <n v="6"/>
    <n v="3"/>
    <n v="7"/>
    <m/>
  </r>
  <r>
    <n v="310918015"/>
    <n v="2"/>
    <n v="2011"/>
    <d v="2011-09-18T00:00:00"/>
    <s v="SUN"/>
    <s v="HOU"/>
    <s v="MIA"/>
    <s v="HOUvMIA"/>
    <x v="0"/>
    <n v="23"/>
    <n v="13"/>
    <n v="10"/>
    <s v="Sun Life Stadium, Miami, FL"/>
    <d v="2014-10-02T16:15:00"/>
    <s v="CBS"/>
    <n v="51032"/>
    <n v="1"/>
    <n v="0"/>
    <n v="0"/>
    <n v="1"/>
    <n v="19"/>
    <n v="18"/>
    <n v="5"/>
    <n v="4"/>
    <n v="15"/>
    <n v="12"/>
    <n v="1"/>
    <n v="0"/>
    <n v="1"/>
    <n v="1"/>
    <n v="345"/>
    <n v="306"/>
    <n v="207"/>
    <n v="153"/>
    <n v="21"/>
    <n v="12"/>
    <n v="29"/>
    <n v="30"/>
    <n v="138"/>
    <n v="153"/>
    <n v="36"/>
    <n v="28"/>
    <n v="4"/>
    <n v="3"/>
    <n v="76"/>
    <n v="96"/>
    <n v="20"/>
    <n v="0"/>
    <n v="2"/>
    <n v="2"/>
    <n v="0"/>
    <n v="1"/>
    <n v="0"/>
    <n v="1"/>
    <n v="2046"/>
    <n v="1554"/>
    <n v="6"/>
    <n v="10"/>
    <n v="0"/>
    <n v="7"/>
    <m/>
    <n v="3"/>
    <n v="0"/>
    <n v="7"/>
    <n v="3"/>
    <m/>
  </r>
  <r>
    <n v="310918016"/>
    <n v="2"/>
    <n v="2011"/>
    <d v="2011-09-18T00:00:00"/>
    <s v="SUN"/>
    <s v="TB"/>
    <s v="MIN"/>
    <s v="MINvTB"/>
    <x v="0"/>
    <n v="24"/>
    <n v="20"/>
    <n v="4"/>
    <s v="Mall of America Field, Minneapolis, MN"/>
    <d v="2014-10-02T13:00:00"/>
    <s v="FOX"/>
    <n v="62461"/>
    <n v="0"/>
    <n v="1"/>
    <n v="0"/>
    <n v="1"/>
    <n v="19"/>
    <n v="25"/>
    <n v="7"/>
    <n v="5"/>
    <n v="12"/>
    <n v="11"/>
    <n v="0"/>
    <n v="0"/>
    <n v="0"/>
    <n v="0"/>
    <n v="335"/>
    <n v="398"/>
    <n v="230"/>
    <n v="212"/>
    <n v="22"/>
    <n v="18"/>
    <n v="31"/>
    <n v="30"/>
    <n v="105"/>
    <n v="186"/>
    <n v="19"/>
    <n v="33"/>
    <n v="6"/>
    <n v="8"/>
    <n v="53"/>
    <n v="118"/>
    <n v="65"/>
    <n v="1"/>
    <n v="1"/>
    <n v="2"/>
    <n v="0"/>
    <n v="1"/>
    <n v="1"/>
    <n v="0"/>
    <n v="1590"/>
    <n v="2010"/>
    <n v="0"/>
    <n v="0"/>
    <n v="10"/>
    <n v="14"/>
    <m/>
    <n v="7"/>
    <n v="10"/>
    <n v="0"/>
    <n v="3"/>
    <m/>
  </r>
  <r>
    <n v="310918017"/>
    <n v="2"/>
    <n v="2011"/>
    <d v="2011-09-18T00:00:00"/>
    <s v="SUN"/>
    <s v="SD"/>
    <s v="NE"/>
    <s v="NEvSD"/>
    <x v="0"/>
    <n v="21"/>
    <n v="35"/>
    <n v="14"/>
    <s v="Gillette Stadium, Foxboro, MA"/>
    <d v="2014-10-02T16:15:00"/>
    <s v="CBS"/>
    <n v="68756"/>
    <n v="1"/>
    <n v="0"/>
    <n v="1"/>
    <n v="0"/>
    <n v="29"/>
    <n v="28"/>
    <n v="10"/>
    <n v="7"/>
    <n v="12"/>
    <n v="11"/>
    <n v="0"/>
    <n v="0"/>
    <n v="1"/>
    <n v="1"/>
    <n v="470"/>
    <n v="504"/>
    <n v="372"/>
    <n v="410"/>
    <n v="29"/>
    <n v="31"/>
    <n v="40"/>
    <n v="40"/>
    <n v="98"/>
    <n v="94"/>
    <n v="24"/>
    <n v="25"/>
    <n v="6"/>
    <n v="8"/>
    <n v="44"/>
    <n v="124"/>
    <n v="80"/>
    <n v="4"/>
    <n v="0"/>
    <n v="4"/>
    <n v="2"/>
    <n v="0"/>
    <n v="2"/>
    <n v="0"/>
    <n v="1858"/>
    <n v="1742"/>
    <n v="7"/>
    <n v="0"/>
    <n v="0"/>
    <n v="14"/>
    <m/>
    <n v="7"/>
    <n v="13"/>
    <n v="0"/>
    <n v="15"/>
    <m/>
  </r>
  <r>
    <n v="310918018"/>
    <n v="2"/>
    <n v="2011"/>
    <d v="2011-09-18T00:00:00"/>
    <s v="SUN"/>
    <s v="CHI"/>
    <s v="NO"/>
    <s v="CHIvNO"/>
    <x v="0"/>
    <n v="13"/>
    <n v="30"/>
    <n v="17"/>
    <s v="Mercedes-Benz Superdome, New Orleans, LA"/>
    <d v="2014-10-02T13:00:00"/>
    <s v="FOX"/>
    <n v="73019"/>
    <n v="1"/>
    <n v="0"/>
    <n v="0"/>
    <n v="1"/>
    <n v="18"/>
    <n v="16"/>
    <n v="2"/>
    <n v="8"/>
    <n v="12"/>
    <n v="17"/>
    <n v="0"/>
    <n v="1"/>
    <n v="1"/>
    <n v="1"/>
    <n v="246"/>
    <n v="382"/>
    <n v="186"/>
    <n v="264"/>
    <n v="19"/>
    <n v="26"/>
    <n v="45"/>
    <n v="37"/>
    <n v="60"/>
    <n v="118"/>
    <n v="12"/>
    <n v="29"/>
    <n v="6"/>
    <n v="7"/>
    <n v="47"/>
    <n v="88"/>
    <n v="41"/>
    <n v="1"/>
    <n v="1"/>
    <n v="2"/>
    <n v="1"/>
    <n v="1"/>
    <n v="0"/>
    <n v="0"/>
    <n v="1426"/>
    <n v="2174"/>
    <n v="7"/>
    <n v="3"/>
    <n v="3"/>
    <n v="0"/>
    <m/>
    <n v="3"/>
    <n v="13"/>
    <n v="7"/>
    <n v="7"/>
    <m/>
  </r>
  <r>
    <n v="310918020"/>
    <n v="2"/>
    <n v="2011"/>
    <d v="2011-09-18T00:00:00"/>
    <s v="SUN"/>
    <s v="JAX"/>
    <s v="NYJ"/>
    <s v="JAXvNYJ"/>
    <x v="0"/>
    <n v="3"/>
    <n v="32"/>
    <n v="29"/>
    <s v="MetLife Stadium, East Rutherford, NJ"/>
    <d v="2014-10-02T13:00:00"/>
    <s v="CBS"/>
    <n v="78834"/>
    <n v="1"/>
    <n v="0"/>
    <n v="1"/>
    <n v="0"/>
    <n v="11"/>
    <n v="15"/>
    <n v="3"/>
    <n v="3"/>
    <n v="12"/>
    <n v="12"/>
    <n v="0"/>
    <n v="0"/>
    <n v="1"/>
    <n v="0"/>
    <n v="203"/>
    <n v="283"/>
    <n v="91"/>
    <n v="182"/>
    <n v="11"/>
    <n v="17"/>
    <n v="25"/>
    <n v="24"/>
    <n v="112"/>
    <n v="101"/>
    <n v="27"/>
    <n v="32"/>
    <n v="4"/>
    <n v="7"/>
    <n v="50"/>
    <n v="110"/>
    <n v="60"/>
    <n v="4"/>
    <n v="2"/>
    <n v="6"/>
    <n v="0"/>
    <n v="0"/>
    <n v="4"/>
    <n v="2"/>
    <n v="1597"/>
    <n v="2003"/>
    <n v="3"/>
    <n v="0"/>
    <n v="0"/>
    <n v="0"/>
    <m/>
    <n v="9"/>
    <n v="6"/>
    <n v="14"/>
    <n v="3"/>
    <m/>
  </r>
  <r>
    <n v="310918023"/>
    <n v="2"/>
    <n v="2011"/>
    <d v="2011-09-18T00:00:00"/>
    <s v="SUN"/>
    <s v="SEA"/>
    <s v="PIT"/>
    <s v="PITvSEA"/>
    <x v="0"/>
    <n v="0"/>
    <n v="24"/>
    <n v="24"/>
    <s v="Heinz Field, Pittsburgh, PA"/>
    <d v="2014-10-02T13:00:00"/>
    <s v="FOX"/>
    <n v="63663"/>
    <n v="0"/>
    <n v="1"/>
    <n v="0"/>
    <n v="1"/>
    <n v="8"/>
    <n v="23"/>
    <n v="2"/>
    <n v="8"/>
    <n v="12"/>
    <n v="15"/>
    <n v="1"/>
    <n v="0"/>
    <n v="2"/>
    <n v="1"/>
    <n v="164"/>
    <n v="421"/>
    <n v="133"/>
    <n v="297"/>
    <n v="20"/>
    <n v="23"/>
    <n v="29"/>
    <n v="31"/>
    <n v="31"/>
    <n v="124"/>
    <n v="13"/>
    <n v="35"/>
    <n v="6"/>
    <n v="4"/>
    <n v="66"/>
    <n v="114"/>
    <n v="48"/>
    <n v="0"/>
    <n v="0"/>
    <n v="0"/>
    <n v="0"/>
    <n v="0"/>
    <n v="0"/>
    <n v="0"/>
    <n v="1276"/>
    <n v="2324"/>
    <n v="0"/>
    <n v="0"/>
    <n v="0"/>
    <n v="0"/>
    <m/>
    <n v="7"/>
    <n v="10"/>
    <n v="7"/>
    <n v="0"/>
    <m/>
  </r>
  <r>
    <n v="310918025"/>
    <n v="2"/>
    <n v="2011"/>
    <d v="2011-09-18T00:00:00"/>
    <s v="SUN"/>
    <s v="DAL"/>
    <s v="SF"/>
    <s v="DALvSF"/>
    <x v="0"/>
    <n v="27"/>
    <n v="24"/>
    <n v="3"/>
    <s v="Candlestick Park, San Francisco, CA"/>
    <d v="2014-10-02T16:05:00"/>
    <s v="FOX"/>
    <n v="69732"/>
    <n v="0"/>
    <n v="1"/>
    <n v="1"/>
    <n v="0"/>
    <n v="20"/>
    <n v="14"/>
    <n v="6"/>
    <n v="8"/>
    <n v="14"/>
    <n v="16"/>
    <n v="1"/>
    <n v="0"/>
    <n v="1"/>
    <n v="0"/>
    <n v="472"/>
    <n v="206"/>
    <n v="427"/>
    <n v="132"/>
    <n v="26"/>
    <n v="16"/>
    <n v="43"/>
    <n v="24"/>
    <n v="45"/>
    <n v="74"/>
    <n v="22"/>
    <n v="24"/>
    <n v="8"/>
    <n v="5"/>
    <n v="83"/>
    <n v="108"/>
    <n v="25"/>
    <n v="2"/>
    <n v="1"/>
    <n v="3"/>
    <n v="0"/>
    <n v="0"/>
    <n v="2"/>
    <n v="1"/>
    <n v="1930"/>
    <n v="1843"/>
    <n v="0"/>
    <n v="7"/>
    <n v="7"/>
    <n v="10"/>
    <n v="3"/>
    <n v="0"/>
    <n v="14"/>
    <n v="7"/>
    <n v="3"/>
    <n v="0"/>
  </r>
  <r>
    <n v="310918028"/>
    <n v="2"/>
    <n v="2011"/>
    <d v="2011-09-18T00:00:00"/>
    <s v="SUN"/>
    <s v="ARI"/>
    <s v="WSH"/>
    <s v="ARIvWSH"/>
    <x v="0"/>
    <n v="21"/>
    <n v="22"/>
    <n v="1"/>
    <s v="FedEx Field, Landover, MD"/>
    <d v="2014-10-02T13:00:00"/>
    <s v="FOX"/>
    <n v="76330"/>
    <n v="1"/>
    <n v="0"/>
    <n v="1"/>
    <n v="0"/>
    <n v="16"/>
    <n v="28"/>
    <n v="3"/>
    <n v="6"/>
    <n v="9"/>
    <n v="17"/>
    <n v="0"/>
    <n v="1"/>
    <n v="0"/>
    <n v="1"/>
    <n v="324"/>
    <n v="455"/>
    <n v="231"/>
    <n v="283"/>
    <n v="17"/>
    <n v="25"/>
    <n v="30"/>
    <n v="43"/>
    <n v="93"/>
    <n v="172"/>
    <n v="15"/>
    <n v="35"/>
    <n v="10"/>
    <n v="3"/>
    <n v="97"/>
    <n v="112"/>
    <n v="15"/>
    <n v="2"/>
    <n v="2"/>
    <n v="4"/>
    <n v="1"/>
    <n v="0"/>
    <n v="1"/>
    <n v="2"/>
    <n v="1290"/>
    <n v="2310"/>
    <n v="7"/>
    <n v="0"/>
    <n v="7"/>
    <n v="7"/>
    <m/>
    <n v="0"/>
    <n v="10"/>
    <n v="0"/>
    <n v="12"/>
    <m/>
  </r>
  <r>
    <n v="310918029"/>
    <n v="2"/>
    <n v="2011"/>
    <d v="2011-09-18T00:00:00"/>
    <s v="SUN"/>
    <s v="GB"/>
    <s v="CAR"/>
    <s v="CARvGB"/>
    <x v="0"/>
    <n v="30"/>
    <n v="23"/>
    <n v="7"/>
    <s v="Bank of America Stadium, Charlotte, NC"/>
    <d v="2014-10-02T13:00:00"/>
    <s v="FOX"/>
    <n v="73167"/>
    <n v="1"/>
    <n v="0"/>
    <n v="0"/>
    <n v="1"/>
    <n v="16"/>
    <n v="26"/>
    <n v="5"/>
    <n v="6"/>
    <n v="12"/>
    <n v="13"/>
    <n v="0"/>
    <n v="0"/>
    <n v="1"/>
    <n v="1"/>
    <n v="419"/>
    <n v="475"/>
    <n v="295"/>
    <n v="404"/>
    <n v="19"/>
    <n v="28"/>
    <n v="30"/>
    <n v="46"/>
    <n v="124"/>
    <n v="71"/>
    <n v="21"/>
    <n v="21"/>
    <n v="7"/>
    <n v="6"/>
    <n v="57"/>
    <n v="107"/>
    <n v="50"/>
    <n v="1"/>
    <n v="4"/>
    <n v="5"/>
    <n v="1"/>
    <n v="1"/>
    <n v="0"/>
    <n v="3"/>
    <n v="1646"/>
    <n v="1954"/>
    <n v="0"/>
    <n v="7"/>
    <n v="16"/>
    <n v="7"/>
    <m/>
    <n v="10"/>
    <n v="3"/>
    <n v="0"/>
    <n v="10"/>
    <m/>
  </r>
  <r>
    <n v="310919019"/>
    <n v="2"/>
    <n v="2011"/>
    <d v="2011-09-19T00:00:00"/>
    <s v="MON"/>
    <s v="STL"/>
    <s v="NYG"/>
    <s v="NYGvSTL"/>
    <x v="0"/>
    <n v="16"/>
    <n v="28"/>
    <n v="12"/>
    <s v="MetLife Stadium, East Rutherford, NJ"/>
    <d v="2014-10-02T20:30:00"/>
    <s v="ESPN"/>
    <n v="78290"/>
    <n v="0"/>
    <n v="1"/>
    <n v="0"/>
    <n v="1"/>
    <n v="14"/>
    <n v="22"/>
    <n v="5"/>
    <n v="5"/>
    <n v="17"/>
    <n v="15"/>
    <n v="1"/>
    <n v="1"/>
    <n v="1"/>
    <n v="2"/>
    <n v="367"/>
    <n v="323"/>
    <n v="308"/>
    <n v="204"/>
    <n v="22"/>
    <n v="19"/>
    <n v="46"/>
    <n v="30"/>
    <n v="59"/>
    <n v="119"/>
    <n v="19"/>
    <n v="38"/>
    <n v="7"/>
    <n v="5"/>
    <n v="62"/>
    <n v="117"/>
    <n v="55"/>
    <n v="2"/>
    <n v="1"/>
    <n v="3"/>
    <n v="2"/>
    <n v="0"/>
    <n v="0"/>
    <n v="1"/>
    <n v="1548"/>
    <n v="2052"/>
    <n v="6"/>
    <n v="0"/>
    <n v="10"/>
    <n v="0"/>
    <m/>
    <n v="7"/>
    <n v="14"/>
    <n v="7"/>
    <n v="0"/>
    <m/>
  </r>
  <r>
    <n v="310925002"/>
    <n v="3"/>
    <n v="2011"/>
    <d v="2011-09-25T00:00:00"/>
    <s v="SUN"/>
    <s v="NE"/>
    <s v="BUF"/>
    <s v="BUFvNE"/>
    <x v="0"/>
    <n v="31"/>
    <n v="34"/>
    <n v="3"/>
    <s v="Ralph Wilson Stadium, Buffalo, NY"/>
    <d v="2014-10-02T13:00:00"/>
    <s v="CBS"/>
    <n v="68174"/>
    <n v="2"/>
    <n v="0"/>
    <n v="2"/>
    <n v="0"/>
    <n v="30"/>
    <n v="24"/>
    <n v="3"/>
    <n v="4"/>
    <n v="9"/>
    <n v="11"/>
    <n v="2"/>
    <n v="0"/>
    <n v="2"/>
    <n v="1"/>
    <n v="495"/>
    <n v="448"/>
    <n v="387"/>
    <n v="369"/>
    <n v="30"/>
    <n v="27"/>
    <n v="45"/>
    <n v="40"/>
    <n v="108"/>
    <n v="79"/>
    <n v="26"/>
    <n v="20"/>
    <n v="8"/>
    <n v="9"/>
    <n v="93"/>
    <n v="170"/>
    <n v="77"/>
    <n v="4"/>
    <n v="2"/>
    <n v="6"/>
    <n v="0"/>
    <n v="0"/>
    <n v="4"/>
    <n v="2"/>
    <n v="1875"/>
    <n v="1725"/>
    <n v="14"/>
    <n v="7"/>
    <n v="3"/>
    <n v="7"/>
    <m/>
    <n v="0"/>
    <n v="10"/>
    <n v="7"/>
    <n v="17"/>
    <m/>
  </r>
  <r>
    <n v="310925003"/>
    <n v="3"/>
    <n v="2011"/>
    <d v="2011-09-25T00:00:00"/>
    <s v="SUN"/>
    <s v="GB"/>
    <s v="CHI"/>
    <s v="CHIvGB"/>
    <x v="1"/>
    <n v="27"/>
    <n v="17"/>
    <n v="10"/>
    <s v="Soldier Field, Chicago, IL"/>
    <d v="2014-10-02T16:15:00"/>
    <s v="FOX"/>
    <n v="62339"/>
    <n v="2"/>
    <n v="0"/>
    <n v="1"/>
    <n v="1"/>
    <n v="24"/>
    <n v="12"/>
    <n v="5"/>
    <n v="3"/>
    <n v="13"/>
    <n v="12"/>
    <n v="0"/>
    <n v="0"/>
    <n v="0"/>
    <n v="1"/>
    <n v="392"/>
    <n v="291"/>
    <n v="292"/>
    <n v="278"/>
    <n v="28"/>
    <n v="21"/>
    <n v="38"/>
    <n v="37"/>
    <n v="100"/>
    <n v="13"/>
    <n v="29"/>
    <n v="12"/>
    <n v="7"/>
    <n v="10"/>
    <n v="35"/>
    <n v="105"/>
    <n v="70"/>
    <n v="2"/>
    <n v="2"/>
    <n v="4"/>
    <n v="1"/>
    <n v="0"/>
    <n v="1"/>
    <n v="2"/>
    <n v="2249"/>
    <n v="1351"/>
    <n v="7"/>
    <n v="10"/>
    <n v="3"/>
    <n v="7"/>
    <m/>
    <n v="0"/>
    <n v="10"/>
    <n v="0"/>
    <n v="7"/>
    <m/>
  </r>
  <r>
    <n v="310925004"/>
    <n v="3"/>
    <n v="2011"/>
    <d v="2011-09-25T00:00:00"/>
    <s v="SUN"/>
    <s v="SF"/>
    <s v="CIN"/>
    <s v="CINvSF"/>
    <x v="0"/>
    <n v="13"/>
    <n v="8"/>
    <n v="5"/>
    <s v="Paul Brown Stadium, Cincinnati, OH"/>
    <d v="2014-10-02T13:00:00"/>
    <s v="FOX"/>
    <n v="43363"/>
    <n v="1"/>
    <n v="1"/>
    <n v="1"/>
    <n v="1"/>
    <n v="16"/>
    <n v="14"/>
    <n v="5"/>
    <n v="1"/>
    <n v="15"/>
    <n v="10"/>
    <n v="0"/>
    <n v="0"/>
    <n v="1"/>
    <n v="0"/>
    <n v="226"/>
    <n v="228"/>
    <n v="176"/>
    <n v="149"/>
    <n v="20"/>
    <n v="17"/>
    <n v="30"/>
    <n v="32"/>
    <n v="50"/>
    <n v="79"/>
    <n v="29"/>
    <n v="20"/>
    <n v="12"/>
    <n v="6"/>
    <n v="70"/>
    <n v="110"/>
    <n v="40"/>
    <n v="1"/>
    <n v="3"/>
    <n v="4"/>
    <n v="1"/>
    <n v="1"/>
    <n v="0"/>
    <n v="2"/>
    <n v="2120"/>
    <n v="1480"/>
    <n v="0"/>
    <n v="0"/>
    <n v="3"/>
    <n v="10"/>
    <m/>
    <n v="3"/>
    <n v="0"/>
    <n v="0"/>
    <n v="5"/>
    <m/>
  </r>
  <r>
    <n v="310925005"/>
    <n v="3"/>
    <n v="2011"/>
    <d v="2011-09-25T00:00:00"/>
    <s v="SUN"/>
    <s v="MIA"/>
    <s v="CLE"/>
    <s v="CLEvMIA"/>
    <x v="0"/>
    <n v="16"/>
    <n v="17"/>
    <n v="1"/>
    <s v="Cleveland Browns Stadium, Cleveland, OH"/>
    <d v="2014-10-02T13:00:00"/>
    <s v="CBS"/>
    <n v="66651"/>
    <n v="0"/>
    <n v="2"/>
    <n v="1"/>
    <n v="1"/>
    <n v="22"/>
    <n v="19"/>
    <n v="4"/>
    <n v="3"/>
    <n v="13"/>
    <n v="11"/>
    <n v="1"/>
    <n v="1"/>
    <n v="2"/>
    <n v="1"/>
    <n v="369"/>
    <n v="280"/>
    <n v="231"/>
    <n v="210"/>
    <n v="19"/>
    <n v="19"/>
    <n v="29"/>
    <n v="39"/>
    <n v="138"/>
    <n v="70"/>
    <n v="38"/>
    <n v="19"/>
    <n v="10"/>
    <n v="8"/>
    <n v="93"/>
    <n v="178"/>
    <n v="85"/>
    <n v="2"/>
    <n v="1"/>
    <n v="3"/>
    <n v="1"/>
    <n v="0"/>
    <n v="1"/>
    <n v="1"/>
    <n v="2271"/>
    <n v="1329"/>
    <n v="7"/>
    <n v="3"/>
    <n v="3"/>
    <n v="3"/>
    <m/>
    <n v="0"/>
    <n v="7"/>
    <n v="3"/>
    <n v="7"/>
    <m/>
  </r>
  <r>
    <n v="310925010"/>
    <n v="3"/>
    <n v="2011"/>
    <d v="2011-09-25T00:00:00"/>
    <s v="SUN"/>
    <s v="DEN"/>
    <s v="TEN"/>
    <s v="DENvTEN"/>
    <x v="0"/>
    <n v="14"/>
    <n v="17"/>
    <n v="3"/>
    <s v="LP Field, Nashville, TN"/>
    <d v="2014-10-02T13:00:00"/>
    <s v="CBS"/>
    <n v="69143"/>
    <n v="1"/>
    <n v="1"/>
    <n v="1"/>
    <n v="1"/>
    <n v="19"/>
    <n v="17"/>
    <n v="8"/>
    <n v="8"/>
    <n v="15"/>
    <n v="15"/>
    <n v="0"/>
    <n v="1"/>
    <n v="1"/>
    <n v="1"/>
    <n v="231"/>
    <n v="333"/>
    <n v="172"/>
    <n v="295"/>
    <n v="24"/>
    <n v="27"/>
    <n v="39"/>
    <n v="36"/>
    <n v="59"/>
    <n v="38"/>
    <n v="23"/>
    <n v="23"/>
    <n v="1"/>
    <n v="11"/>
    <n v="15"/>
    <n v="95"/>
    <n v="80"/>
    <n v="2"/>
    <n v="2"/>
    <n v="4"/>
    <n v="0"/>
    <n v="2"/>
    <n v="2"/>
    <n v="0"/>
    <n v="1746"/>
    <n v="1854"/>
    <n v="7"/>
    <n v="0"/>
    <n v="7"/>
    <n v="0"/>
    <m/>
    <n v="0"/>
    <n v="10"/>
    <n v="0"/>
    <n v="7"/>
    <m/>
  </r>
  <r>
    <n v="310925011"/>
    <n v="3"/>
    <n v="2011"/>
    <d v="2011-09-25T00:00:00"/>
    <s v="SUN"/>
    <s v="PIT"/>
    <s v="IND"/>
    <s v="INDvPIT"/>
    <x v="0"/>
    <n v="23"/>
    <n v="20"/>
    <n v="3"/>
    <s v="Lucas Oil Stadium, Indianapolis, IN"/>
    <d v="2014-10-02T20:20:00"/>
    <s v="NBC"/>
    <n v="66309"/>
    <n v="1"/>
    <n v="1"/>
    <n v="0"/>
    <n v="2"/>
    <n v="19"/>
    <n v="14"/>
    <n v="8"/>
    <n v="7"/>
    <n v="15"/>
    <n v="16"/>
    <n v="0"/>
    <n v="0"/>
    <n v="0"/>
    <n v="0"/>
    <n v="408"/>
    <n v="241"/>
    <n v="341"/>
    <n v="144"/>
    <n v="25"/>
    <n v="18"/>
    <n v="37"/>
    <n v="40"/>
    <n v="67"/>
    <n v="97"/>
    <n v="28"/>
    <n v="21"/>
    <n v="4"/>
    <n v="3"/>
    <n v="38"/>
    <n v="59"/>
    <n v="21"/>
    <n v="3"/>
    <n v="1"/>
    <n v="4"/>
    <n v="2"/>
    <n v="1"/>
    <n v="1"/>
    <n v="0"/>
    <n v="2038"/>
    <n v="1562"/>
    <n v="10"/>
    <n v="0"/>
    <n v="0"/>
    <n v="13"/>
    <m/>
    <n v="0"/>
    <n v="13"/>
    <n v="0"/>
    <n v="7"/>
    <m/>
  </r>
  <r>
    <n v="310925013"/>
    <n v="3"/>
    <n v="2011"/>
    <d v="2011-09-25T00:00:00"/>
    <s v="SUN"/>
    <s v="NYJ"/>
    <s v="OAK"/>
    <s v="NYJvOAK"/>
    <x v="0"/>
    <n v="24"/>
    <n v="34"/>
    <n v="10"/>
    <s v="Oakland-Alameda County Coliseum, Oakland, CA"/>
    <d v="2014-10-02T16:05:00"/>
    <s v="CBS"/>
    <n v="61546"/>
    <n v="2"/>
    <n v="0"/>
    <n v="1"/>
    <n v="1"/>
    <n v="25"/>
    <n v="23"/>
    <n v="6"/>
    <n v="0"/>
    <n v="14"/>
    <n v="8"/>
    <n v="0"/>
    <n v="0"/>
    <n v="2"/>
    <n v="0"/>
    <n v="439"/>
    <n v="383"/>
    <n v="339"/>
    <n v="149"/>
    <n v="27"/>
    <n v="18"/>
    <n v="44"/>
    <n v="27"/>
    <n v="100"/>
    <n v="234"/>
    <n v="25"/>
    <n v="32"/>
    <n v="7"/>
    <n v="7"/>
    <n v="61"/>
    <n v="116"/>
    <n v="55"/>
    <n v="2"/>
    <n v="0"/>
    <n v="2"/>
    <n v="1"/>
    <n v="0"/>
    <n v="1"/>
    <n v="0"/>
    <n v="1994"/>
    <n v="1606"/>
    <n v="7"/>
    <n v="10"/>
    <n v="0"/>
    <n v="7"/>
    <m/>
    <n v="7"/>
    <n v="10"/>
    <n v="7"/>
    <n v="10"/>
    <m/>
  </r>
  <r>
    <n v="310925014"/>
    <n v="3"/>
    <n v="2011"/>
    <d v="2011-09-25T00:00:00"/>
    <s v="SUN"/>
    <s v="BAL"/>
    <s v="STL"/>
    <s v="BALvSTL"/>
    <x v="0"/>
    <n v="37"/>
    <n v="7"/>
    <n v="30"/>
    <s v="Edward Jones Dome, St. Louis, MO"/>
    <d v="2014-10-02T16:05:00"/>
    <s v="CBS"/>
    <n v="56829"/>
    <n v="1"/>
    <n v="1"/>
    <n v="0"/>
    <n v="2"/>
    <n v="25"/>
    <n v="17"/>
    <n v="6"/>
    <n v="4"/>
    <n v="15"/>
    <n v="14"/>
    <n v="1"/>
    <n v="0"/>
    <n v="1"/>
    <n v="1"/>
    <n v="553"/>
    <n v="244"/>
    <n v="385"/>
    <n v="132"/>
    <n v="27"/>
    <n v="16"/>
    <n v="48"/>
    <n v="32"/>
    <n v="168"/>
    <n v="112"/>
    <n v="26"/>
    <n v="26"/>
    <n v="5"/>
    <n v="8"/>
    <n v="32"/>
    <n v="149"/>
    <n v="117"/>
    <n v="1"/>
    <n v="2"/>
    <n v="3"/>
    <n v="1"/>
    <n v="1"/>
    <n v="0"/>
    <n v="1"/>
    <n v="1871"/>
    <n v="1729"/>
    <n v="21"/>
    <n v="6"/>
    <n v="3"/>
    <n v="7"/>
    <m/>
    <n v="0"/>
    <n v="0"/>
    <n v="7"/>
    <n v="0"/>
    <m/>
  </r>
  <r>
    <n v="310925016"/>
    <n v="3"/>
    <n v="2011"/>
    <d v="2011-09-25T00:00:00"/>
    <s v="SUN"/>
    <s v="DET"/>
    <s v="MIN"/>
    <s v="DETvMIN"/>
    <x v="0"/>
    <n v="26"/>
    <n v="23"/>
    <n v="3"/>
    <s v="Mall of America Field, Minneapolis, MN"/>
    <d v="2014-10-02T13:00:00"/>
    <s v="FOX"/>
    <n v="62466"/>
    <n v="2"/>
    <n v="0"/>
    <n v="0"/>
    <n v="2"/>
    <n v="19"/>
    <n v="16"/>
    <n v="7"/>
    <n v="4"/>
    <n v="17"/>
    <n v="14"/>
    <n v="0"/>
    <n v="0"/>
    <n v="0"/>
    <n v="1"/>
    <n v="358"/>
    <n v="321"/>
    <n v="338"/>
    <n v="189"/>
    <n v="32"/>
    <n v="22"/>
    <n v="46"/>
    <n v="36"/>
    <n v="20"/>
    <n v="132"/>
    <n v="19"/>
    <n v="23"/>
    <n v="7"/>
    <n v="10"/>
    <n v="65"/>
    <n v="144"/>
    <n v="79"/>
    <n v="0"/>
    <n v="0"/>
    <n v="0"/>
    <n v="0"/>
    <n v="0"/>
    <n v="0"/>
    <n v="0"/>
    <n v="2049"/>
    <n v="1670"/>
    <n v="0"/>
    <n v="0"/>
    <n v="10"/>
    <n v="13"/>
    <n v="3"/>
    <n v="6"/>
    <n v="14"/>
    <n v="0"/>
    <n v="3"/>
    <n v="0"/>
  </r>
  <r>
    <n v="310925018"/>
    <n v="3"/>
    <n v="2011"/>
    <d v="2011-09-25T00:00:00"/>
    <s v="SUN"/>
    <s v="HOU"/>
    <s v="NO"/>
    <s v="HOUvNO"/>
    <x v="0"/>
    <n v="33"/>
    <n v="40"/>
    <n v="7"/>
    <s v="Mercedes-Benz Superdome, New Orleans, LA"/>
    <d v="2014-10-02T13:00:00"/>
    <s v="CBS"/>
    <n v="73002"/>
    <n v="2"/>
    <n v="0"/>
    <n v="1"/>
    <n v="1"/>
    <n v="21"/>
    <n v="27"/>
    <n v="6"/>
    <n v="8"/>
    <n v="14"/>
    <n v="13"/>
    <n v="0"/>
    <n v="0"/>
    <n v="1"/>
    <n v="0"/>
    <n v="473"/>
    <n v="454"/>
    <n v="364"/>
    <n v="354"/>
    <n v="22"/>
    <n v="31"/>
    <n v="39"/>
    <n v="44"/>
    <n v="109"/>
    <n v="100"/>
    <n v="25"/>
    <n v="22"/>
    <n v="7"/>
    <n v="4"/>
    <n v="56"/>
    <n v="82"/>
    <n v="26"/>
    <n v="1"/>
    <n v="2"/>
    <n v="3"/>
    <n v="0"/>
    <n v="0"/>
    <n v="1"/>
    <n v="2"/>
    <n v="1806"/>
    <n v="1794"/>
    <n v="10"/>
    <n v="6"/>
    <n v="3"/>
    <n v="14"/>
    <m/>
    <n v="0"/>
    <n v="10"/>
    <n v="7"/>
    <n v="23"/>
    <m/>
  </r>
  <r>
    <n v="310925021"/>
    <n v="3"/>
    <n v="2011"/>
    <d v="2011-09-25T00:00:00"/>
    <s v="SUN"/>
    <s v="NYG"/>
    <s v="PHI"/>
    <s v="NYGvPHI"/>
    <x v="1"/>
    <n v="29"/>
    <n v="16"/>
    <n v="13"/>
    <s v="Lincoln Financial Field, Philadelphia, PA"/>
    <d v="2014-10-02T13:00:00"/>
    <s v="FOX"/>
    <n v="69144"/>
    <n v="1"/>
    <n v="1"/>
    <n v="1"/>
    <n v="1"/>
    <n v="14"/>
    <n v="25"/>
    <n v="5"/>
    <n v="7"/>
    <n v="12"/>
    <n v="15"/>
    <n v="0"/>
    <n v="1"/>
    <n v="1"/>
    <n v="2"/>
    <n v="334"/>
    <n v="376"/>
    <n v="232"/>
    <n v="199"/>
    <n v="16"/>
    <n v="20"/>
    <n v="23"/>
    <n v="30"/>
    <n v="102"/>
    <n v="177"/>
    <n v="25"/>
    <n v="40"/>
    <n v="4"/>
    <n v="7"/>
    <n v="21"/>
    <n v="57"/>
    <n v="36"/>
    <n v="0"/>
    <n v="3"/>
    <n v="3"/>
    <n v="0"/>
    <n v="0"/>
    <n v="0"/>
    <n v="3"/>
    <n v="1389"/>
    <n v="2211"/>
    <n v="14"/>
    <n v="0"/>
    <n v="0"/>
    <n v="15"/>
    <m/>
    <n v="0"/>
    <n v="13"/>
    <n v="3"/>
    <n v="0"/>
    <m/>
  </r>
  <r>
    <n v="310925024"/>
    <n v="3"/>
    <n v="2011"/>
    <d v="2011-09-25T00:00:00"/>
    <s v="SUN"/>
    <s v="KC"/>
    <s v="SD"/>
    <s v="KCvSD"/>
    <x v="0"/>
    <n v="17"/>
    <n v="20"/>
    <n v="3"/>
    <s v="Qualcomm Stadium, San Diego, CA"/>
    <d v="2014-10-02T16:05:00"/>
    <s v="CBS"/>
    <n v="62236"/>
    <n v="0"/>
    <n v="2"/>
    <n v="1"/>
    <n v="1"/>
    <n v="13"/>
    <n v="22"/>
    <n v="5"/>
    <n v="8"/>
    <n v="12"/>
    <n v="14"/>
    <n v="1"/>
    <n v="0"/>
    <n v="1"/>
    <n v="1"/>
    <n v="252"/>
    <n v="375"/>
    <n v="171"/>
    <n v="258"/>
    <n v="17"/>
    <n v="24"/>
    <n v="24"/>
    <n v="38"/>
    <n v="81"/>
    <n v="117"/>
    <n v="27"/>
    <n v="30"/>
    <n v="7"/>
    <n v="4"/>
    <n v="65"/>
    <n v="105"/>
    <n v="40"/>
    <n v="1"/>
    <n v="2"/>
    <n v="3"/>
    <n v="0"/>
    <n v="0"/>
    <n v="1"/>
    <n v="2"/>
    <n v="1517"/>
    <n v="2083"/>
    <n v="0"/>
    <n v="0"/>
    <n v="7"/>
    <n v="10"/>
    <m/>
    <n v="0"/>
    <n v="10"/>
    <n v="7"/>
    <n v="3"/>
    <m/>
  </r>
  <r>
    <n v="310925026"/>
    <n v="3"/>
    <n v="2011"/>
    <d v="2011-09-25T00:00:00"/>
    <s v="SUN"/>
    <s v="ARI"/>
    <s v="SEA"/>
    <s v="ARIvSEA"/>
    <x v="0"/>
    <n v="10"/>
    <n v="13"/>
    <n v="3"/>
    <s v="CenturyLink Field, Seattle, WA"/>
    <d v="2014-10-02T16:15:00"/>
    <s v="FOX"/>
    <n v="66199"/>
    <n v="1"/>
    <n v="1"/>
    <n v="0"/>
    <n v="2"/>
    <n v="20"/>
    <n v="16"/>
    <n v="3"/>
    <n v="6"/>
    <n v="14"/>
    <n v="16"/>
    <n v="1"/>
    <n v="0"/>
    <n v="1"/>
    <n v="0"/>
    <n v="324"/>
    <n v="261"/>
    <n v="234"/>
    <n v="139"/>
    <n v="25"/>
    <n v="18"/>
    <n v="39"/>
    <n v="31"/>
    <n v="90"/>
    <n v="122"/>
    <n v="28"/>
    <n v="30"/>
    <n v="2"/>
    <n v="8"/>
    <n v="20"/>
    <n v="59"/>
    <n v="39"/>
    <n v="2"/>
    <n v="1"/>
    <n v="3"/>
    <n v="0"/>
    <n v="0"/>
    <n v="2"/>
    <n v="1"/>
    <n v="1909"/>
    <n v="1691"/>
    <n v="0"/>
    <n v="10"/>
    <n v="0"/>
    <n v="0"/>
    <m/>
    <n v="3"/>
    <n v="3"/>
    <n v="7"/>
    <n v="0"/>
    <m/>
  </r>
  <r>
    <n v="310925027"/>
    <n v="3"/>
    <n v="2011"/>
    <d v="2011-09-25T00:00:00"/>
    <s v="SUN"/>
    <s v="ATL"/>
    <s v="TB"/>
    <s v="ATLvTB"/>
    <x v="0"/>
    <n v="13"/>
    <n v="16"/>
    <n v="3"/>
    <s v="Raymond James Stadium, Tampa, FL"/>
    <d v="2014-10-02T16:15:00"/>
    <s v="FOX"/>
    <n v="46995"/>
    <n v="1"/>
    <n v="1"/>
    <n v="1"/>
    <n v="1"/>
    <n v="21"/>
    <n v="20"/>
    <n v="5"/>
    <n v="5"/>
    <n v="13"/>
    <n v="14"/>
    <n v="0"/>
    <n v="1"/>
    <n v="1"/>
    <n v="1"/>
    <n v="325"/>
    <n v="295"/>
    <n v="295"/>
    <n v="180"/>
    <n v="26"/>
    <n v="22"/>
    <n v="47"/>
    <n v="32"/>
    <n v="30"/>
    <n v="115"/>
    <n v="15"/>
    <n v="36"/>
    <n v="7"/>
    <n v="9"/>
    <n v="50"/>
    <n v="116"/>
    <n v="66"/>
    <n v="3"/>
    <n v="2"/>
    <n v="5"/>
    <n v="2"/>
    <n v="0"/>
    <n v="1"/>
    <n v="2"/>
    <n v="1448"/>
    <n v="2152"/>
    <n v="0"/>
    <n v="3"/>
    <n v="0"/>
    <n v="10"/>
    <m/>
    <n v="3"/>
    <n v="10"/>
    <n v="3"/>
    <n v="0"/>
    <m/>
  </r>
  <r>
    <n v="310925029"/>
    <n v="3"/>
    <n v="2011"/>
    <d v="2011-09-25T00:00:00"/>
    <s v="SUN"/>
    <s v="JAX"/>
    <s v="CAR"/>
    <s v="CARvJAX"/>
    <x v="0"/>
    <n v="10"/>
    <n v="16"/>
    <n v="6"/>
    <s v="Bank of America Stadium, Charlotte, NC"/>
    <d v="2014-10-02T13:00:00"/>
    <s v="CBS"/>
    <n v="71704"/>
    <n v="1"/>
    <n v="1"/>
    <n v="0"/>
    <n v="2"/>
    <n v="13"/>
    <n v="16"/>
    <n v="3"/>
    <n v="6"/>
    <n v="14"/>
    <n v="16"/>
    <n v="1"/>
    <n v="0"/>
    <n v="2"/>
    <n v="0"/>
    <n v="257"/>
    <n v="265"/>
    <n v="129"/>
    <n v="158"/>
    <n v="12"/>
    <n v="18"/>
    <n v="21"/>
    <n v="34"/>
    <n v="128"/>
    <n v="107"/>
    <n v="34"/>
    <n v="28"/>
    <n v="8"/>
    <n v="8"/>
    <n v="60"/>
    <n v="129"/>
    <n v="69"/>
    <n v="1"/>
    <n v="0"/>
    <n v="1"/>
    <n v="0"/>
    <n v="0"/>
    <n v="1"/>
    <n v="0"/>
    <n v="1826"/>
    <n v="1774"/>
    <n v="0"/>
    <n v="10"/>
    <n v="0"/>
    <n v="0"/>
    <m/>
    <n v="2"/>
    <n v="3"/>
    <n v="3"/>
    <n v="8"/>
    <m/>
  </r>
  <r>
    <n v="310926006"/>
    <n v="3"/>
    <n v="2011"/>
    <d v="2011-09-26T00:00:00"/>
    <s v="MON"/>
    <s v="WSH"/>
    <s v="DAL"/>
    <s v="DALvWSH"/>
    <x v="0"/>
    <n v="16"/>
    <n v="18"/>
    <n v="2"/>
    <s v="Cowboys Stadium, Arlington, TX"/>
    <d v="2014-10-02T20:30:00"/>
    <s v="ESPN"/>
    <n v="91017"/>
    <n v="2"/>
    <n v="0"/>
    <n v="1"/>
    <n v="1"/>
    <n v="20"/>
    <n v="17"/>
    <n v="3"/>
    <n v="3"/>
    <n v="12"/>
    <n v="13"/>
    <n v="0"/>
    <n v="0"/>
    <n v="0"/>
    <n v="0"/>
    <n v="298"/>
    <n v="375"/>
    <n v="233"/>
    <n v="250"/>
    <n v="22"/>
    <n v="22"/>
    <n v="37"/>
    <n v="36"/>
    <n v="65"/>
    <n v="125"/>
    <n v="22"/>
    <n v="26"/>
    <n v="4"/>
    <n v="6"/>
    <n v="35"/>
    <n v="90"/>
    <n v="55"/>
    <n v="2"/>
    <n v="2"/>
    <n v="4"/>
    <n v="1"/>
    <n v="1"/>
    <n v="1"/>
    <n v="1"/>
    <n v="1704"/>
    <n v="1896"/>
    <n v="6"/>
    <n v="3"/>
    <n v="7"/>
    <n v="0"/>
    <m/>
    <n v="3"/>
    <n v="6"/>
    <n v="3"/>
    <n v="6"/>
    <m/>
  </r>
  <r>
    <n v="311002003"/>
    <n v="4"/>
    <n v="2011"/>
    <d v="2011-10-02T00:00:00"/>
    <s v="SUN"/>
    <s v="CAR"/>
    <s v="CHI"/>
    <s v="CARvCHI"/>
    <x v="0"/>
    <n v="29"/>
    <n v="34"/>
    <n v="5"/>
    <s v="Soldier Field, Chicago, IL"/>
    <d v="2014-10-02T13:00:00"/>
    <s v="FOX"/>
    <n v="62135"/>
    <n v="1"/>
    <n v="2"/>
    <n v="1"/>
    <n v="2"/>
    <n v="24"/>
    <n v="15"/>
    <n v="2"/>
    <n v="3"/>
    <n v="12"/>
    <n v="10"/>
    <n v="1"/>
    <n v="1"/>
    <n v="2"/>
    <n v="1"/>
    <n v="543"/>
    <n v="317"/>
    <n v="374"/>
    <n v="93"/>
    <n v="27"/>
    <n v="9"/>
    <n v="46"/>
    <n v="17"/>
    <n v="169"/>
    <n v="224"/>
    <n v="26"/>
    <n v="31"/>
    <n v="8"/>
    <n v="5"/>
    <n v="52"/>
    <n v="97"/>
    <n v="45"/>
    <n v="1"/>
    <n v="1"/>
    <n v="2"/>
    <n v="0"/>
    <n v="0"/>
    <n v="1"/>
    <n v="1"/>
    <n v="2009"/>
    <n v="1591"/>
    <n v="3"/>
    <n v="17"/>
    <n v="0"/>
    <n v="9"/>
    <m/>
    <n v="10"/>
    <n v="14"/>
    <n v="0"/>
    <n v="10"/>
    <m/>
  </r>
  <r>
    <n v="311002004"/>
    <n v="4"/>
    <n v="2011"/>
    <d v="2011-10-02T00:00:00"/>
    <s v="SUN"/>
    <s v="BUF"/>
    <s v="CIN"/>
    <s v="BUFvCIN"/>
    <x v="0"/>
    <n v="20"/>
    <n v="23"/>
    <n v="3"/>
    <s v="Paul Brown Stadium, Cincinnati, OH"/>
    <d v="2014-10-02T13:00:00"/>
    <s v="CBS"/>
    <n v="41142"/>
    <n v="3"/>
    <n v="0"/>
    <n v="1"/>
    <n v="2"/>
    <n v="12"/>
    <n v="25"/>
    <n v="4"/>
    <n v="5"/>
    <n v="14"/>
    <n v="12"/>
    <n v="0"/>
    <n v="0"/>
    <n v="0"/>
    <n v="0"/>
    <n v="273"/>
    <n v="458"/>
    <n v="190"/>
    <n v="287"/>
    <n v="20"/>
    <n v="18"/>
    <n v="34"/>
    <n v="36"/>
    <n v="83"/>
    <n v="171"/>
    <n v="21"/>
    <n v="32"/>
    <n v="4"/>
    <n v="3"/>
    <n v="26"/>
    <n v="41"/>
    <n v="15"/>
    <n v="0"/>
    <n v="2"/>
    <n v="2"/>
    <n v="0"/>
    <n v="0"/>
    <n v="0"/>
    <n v="2"/>
    <n v="1719"/>
    <n v="1881"/>
    <n v="0"/>
    <n v="17"/>
    <n v="0"/>
    <n v="3"/>
    <m/>
    <n v="3"/>
    <n v="0"/>
    <n v="10"/>
    <n v="10"/>
    <m/>
  </r>
  <r>
    <n v="311002005"/>
    <n v="4"/>
    <n v="2011"/>
    <d v="2011-10-02T00:00:00"/>
    <s v="SUN"/>
    <s v="TEN"/>
    <s v="CLE"/>
    <s v="CLEvTEN"/>
    <x v="0"/>
    <n v="31"/>
    <n v="13"/>
    <n v="18"/>
    <s v="Cleveland Browns Stadium, Cleveland, OH"/>
    <d v="2014-10-02T13:00:00"/>
    <s v="CBS"/>
    <n v="66240"/>
    <n v="2"/>
    <n v="1"/>
    <n v="2"/>
    <n v="1"/>
    <n v="13"/>
    <n v="25"/>
    <n v="4"/>
    <n v="8"/>
    <n v="12"/>
    <n v="20"/>
    <n v="0"/>
    <n v="2"/>
    <n v="0"/>
    <n v="5"/>
    <n v="332"/>
    <n v="416"/>
    <n v="220"/>
    <n v="332"/>
    <n v="10"/>
    <n v="40"/>
    <n v="21"/>
    <n v="61"/>
    <n v="112"/>
    <n v="84"/>
    <n v="29"/>
    <n v="22"/>
    <n v="5"/>
    <n v="5"/>
    <n v="45"/>
    <n v="85"/>
    <n v="40"/>
    <n v="1"/>
    <n v="1"/>
    <n v="2"/>
    <n v="0"/>
    <n v="0"/>
    <n v="1"/>
    <n v="1"/>
    <n v="1387"/>
    <n v="2213"/>
    <n v="7"/>
    <n v="14"/>
    <n v="10"/>
    <n v="0"/>
    <m/>
    <n v="3"/>
    <n v="3"/>
    <n v="0"/>
    <n v="7"/>
    <m/>
  </r>
  <r>
    <n v="311002006"/>
    <n v="4"/>
    <n v="2011"/>
    <d v="2011-10-02T00:00:00"/>
    <s v="SUN"/>
    <s v="DET"/>
    <s v="DAL"/>
    <s v="DALvDET"/>
    <x v="0"/>
    <n v="34"/>
    <n v="30"/>
    <n v="4"/>
    <s v="Cowboys Stadium, Arlington, TX"/>
    <d v="2014-10-02T13:00:00"/>
    <s v="FOX"/>
    <n v="78122"/>
    <n v="3"/>
    <n v="0"/>
    <n v="2"/>
    <n v="1"/>
    <n v="18"/>
    <n v="25"/>
    <n v="4"/>
    <n v="5"/>
    <n v="13"/>
    <n v="13"/>
    <n v="0"/>
    <n v="0"/>
    <n v="0"/>
    <n v="2"/>
    <n v="303"/>
    <n v="434"/>
    <n v="240"/>
    <n v="321"/>
    <n v="21"/>
    <n v="34"/>
    <n v="43"/>
    <n v="47"/>
    <n v="63"/>
    <n v="113"/>
    <n v="17"/>
    <n v="27"/>
    <n v="10"/>
    <n v="7"/>
    <n v="75"/>
    <n v="108"/>
    <n v="33"/>
    <n v="1"/>
    <n v="3"/>
    <n v="4"/>
    <n v="0"/>
    <n v="0"/>
    <n v="1"/>
    <n v="3"/>
    <n v="1401"/>
    <n v="2199"/>
    <n v="0"/>
    <n v="3"/>
    <n v="14"/>
    <n v="17"/>
    <m/>
    <n v="7"/>
    <n v="13"/>
    <n v="10"/>
    <n v="0"/>
    <m/>
  </r>
  <r>
    <n v="311002009"/>
    <n v="4"/>
    <n v="2011"/>
    <d v="2011-10-02T00:00:00"/>
    <s v="SUN"/>
    <s v="DEN"/>
    <s v="GB"/>
    <s v="DENvGB"/>
    <x v="0"/>
    <n v="23"/>
    <n v="49"/>
    <n v="26"/>
    <s v="Lambeau Field, Green Bay, WI"/>
    <d v="2014-10-02T16:15:00"/>
    <s v="CBS"/>
    <n v="70529"/>
    <n v="1"/>
    <n v="2"/>
    <n v="3"/>
    <n v="0"/>
    <n v="18"/>
    <n v="26"/>
    <n v="4"/>
    <n v="9"/>
    <n v="11"/>
    <n v="13"/>
    <n v="1"/>
    <n v="0"/>
    <n v="1"/>
    <n v="1"/>
    <n v="384"/>
    <n v="507"/>
    <n v="265"/>
    <n v="396"/>
    <n v="22"/>
    <n v="29"/>
    <n v="32"/>
    <n v="39"/>
    <n v="119"/>
    <n v="111"/>
    <n v="23"/>
    <n v="28"/>
    <n v="3"/>
    <n v="3"/>
    <n v="24"/>
    <n v="51"/>
    <n v="27"/>
    <n v="4"/>
    <n v="2"/>
    <n v="6"/>
    <n v="1"/>
    <n v="0"/>
    <n v="3"/>
    <n v="2"/>
    <n v="1619"/>
    <n v="1981"/>
    <n v="3"/>
    <n v="14"/>
    <n v="0"/>
    <n v="6"/>
    <m/>
    <n v="14"/>
    <n v="14"/>
    <n v="14"/>
    <n v="7"/>
    <m/>
  </r>
  <r>
    <n v="311002012"/>
    <n v="4"/>
    <n v="2011"/>
    <d v="2011-10-02T00:00:00"/>
    <s v="SUN"/>
    <s v="MIN"/>
    <s v="KC"/>
    <s v="KCvMIN"/>
    <x v="0"/>
    <n v="17"/>
    <n v="22"/>
    <n v="5"/>
    <s v="Arrowhead Stadium, Kansas City, MO"/>
    <d v="2014-10-02T13:00:00"/>
    <s v="FOX"/>
    <n v="72931"/>
    <n v="0"/>
    <n v="3"/>
    <n v="0"/>
    <n v="3"/>
    <n v="17"/>
    <n v="15"/>
    <n v="5"/>
    <n v="6"/>
    <n v="14"/>
    <n v="15"/>
    <n v="2"/>
    <n v="0"/>
    <n v="3"/>
    <n v="0"/>
    <n v="341"/>
    <n v="350"/>
    <n v="190"/>
    <n v="247"/>
    <n v="18"/>
    <n v="18"/>
    <n v="30"/>
    <n v="29"/>
    <n v="151"/>
    <n v="103"/>
    <n v="30"/>
    <n v="28"/>
    <n v="6"/>
    <n v="6"/>
    <n v="45"/>
    <n v="102"/>
    <n v="57"/>
    <n v="1"/>
    <n v="0"/>
    <n v="1"/>
    <n v="0"/>
    <n v="0"/>
    <n v="1"/>
    <n v="0"/>
    <n v="1930"/>
    <n v="1670"/>
    <n v="7"/>
    <n v="0"/>
    <n v="3"/>
    <n v="7"/>
    <m/>
    <n v="3"/>
    <n v="6"/>
    <n v="6"/>
    <n v="7"/>
    <m/>
  </r>
  <r>
    <n v="311002013"/>
    <n v="4"/>
    <n v="2011"/>
    <d v="2011-10-02T00:00:00"/>
    <s v="SUN"/>
    <s v="NE"/>
    <s v="OAK"/>
    <s v="NEvOAK"/>
    <x v="0"/>
    <n v="31"/>
    <n v="19"/>
    <n v="12"/>
    <s v="Oakland-Alameda County Coliseum, Oakland, CA"/>
    <d v="2014-10-02T16:15:00"/>
    <s v="CBS"/>
    <n v="62572"/>
    <n v="2"/>
    <n v="1"/>
    <n v="2"/>
    <n v="1"/>
    <n v="25"/>
    <n v="24"/>
    <n v="4"/>
    <n v="8"/>
    <n v="9"/>
    <n v="13"/>
    <n v="0"/>
    <n v="0"/>
    <n v="1"/>
    <n v="1"/>
    <n v="409"/>
    <n v="504"/>
    <n v="226"/>
    <n v="344"/>
    <n v="16"/>
    <n v="25"/>
    <n v="30"/>
    <n v="39"/>
    <n v="183"/>
    <n v="160"/>
    <n v="30"/>
    <n v="27"/>
    <n v="5"/>
    <n v="9"/>
    <n v="45"/>
    <n v="130"/>
    <n v="85"/>
    <n v="0"/>
    <n v="2"/>
    <n v="2"/>
    <n v="0"/>
    <n v="0"/>
    <n v="0"/>
    <n v="2"/>
    <n v="1600"/>
    <n v="2000"/>
    <n v="7"/>
    <n v="10"/>
    <n v="7"/>
    <n v="7"/>
    <m/>
    <n v="3"/>
    <n v="7"/>
    <n v="3"/>
    <n v="6"/>
    <m/>
  </r>
  <r>
    <n v="311002014"/>
    <n v="4"/>
    <n v="2011"/>
    <d v="2011-10-02T00:00:00"/>
    <s v="SUN"/>
    <s v="WSH"/>
    <s v="STL"/>
    <s v="STLvWSH"/>
    <x v="0"/>
    <n v="17"/>
    <n v="10"/>
    <n v="7"/>
    <s v="Edward Jones Dome, St. Louis, MO"/>
    <d v="2014-10-02T13:00:00"/>
    <s v="FOX"/>
    <n v="56113"/>
    <n v="2"/>
    <n v="1"/>
    <n v="0"/>
    <n v="3"/>
    <n v="16"/>
    <n v="14"/>
    <n v="9"/>
    <n v="6"/>
    <n v="18"/>
    <n v="18"/>
    <n v="0"/>
    <n v="1"/>
    <n v="0"/>
    <n v="2"/>
    <n v="339"/>
    <n v="172"/>
    <n v="143"/>
    <n v="127"/>
    <n v="15"/>
    <n v="20"/>
    <n v="29"/>
    <n v="43"/>
    <n v="196"/>
    <n v="45"/>
    <n v="40"/>
    <n v="17"/>
    <n v="10"/>
    <n v="9"/>
    <n v="96"/>
    <n v="161"/>
    <n v="65"/>
    <n v="2"/>
    <n v="1"/>
    <n v="3"/>
    <n v="0"/>
    <n v="1"/>
    <n v="2"/>
    <n v="0"/>
    <n v="2110"/>
    <n v="1490"/>
    <n v="7"/>
    <n v="7"/>
    <n v="3"/>
    <n v="0"/>
    <m/>
    <n v="0"/>
    <n v="0"/>
    <n v="0"/>
    <n v="10"/>
    <m/>
  </r>
  <r>
    <n v="311002021"/>
    <n v="4"/>
    <n v="2011"/>
    <d v="2011-10-02T00:00:00"/>
    <s v="SUN"/>
    <s v="SF"/>
    <s v="PHI"/>
    <s v="PHIvSF"/>
    <x v="0"/>
    <n v="24"/>
    <n v="23"/>
    <n v="1"/>
    <s v="Lincoln Financial Field, Philadelphia, PA"/>
    <d v="2014-10-02T13:00:00"/>
    <s v="FOX"/>
    <n v="69144"/>
    <n v="2"/>
    <n v="1"/>
    <n v="1"/>
    <n v="2"/>
    <n v="22"/>
    <n v="23"/>
    <n v="5"/>
    <n v="5"/>
    <n v="12"/>
    <n v="13"/>
    <n v="0"/>
    <n v="0"/>
    <n v="0"/>
    <n v="0"/>
    <n v="442"/>
    <n v="513"/>
    <n v="278"/>
    <n v="405"/>
    <n v="21"/>
    <n v="30"/>
    <n v="33"/>
    <n v="46"/>
    <n v="164"/>
    <n v="108"/>
    <n v="25"/>
    <n v="20"/>
    <n v="5"/>
    <n v="5"/>
    <n v="40"/>
    <n v="95"/>
    <n v="55"/>
    <n v="1"/>
    <n v="3"/>
    <n v="4"/>
    <n v="1"/>
    <n v="2"/>
    <n v="0"/>
    <n v="1"/>
    <n v="1732"/>
    <n v="1868"/>
    <n v="0"/>
    <n v="3"/>
    <n v="14"/>
    <n v="7"/>
    <m/>
    <n v="7"/>
    <n v="13"/>
    <n v="3"/>
    <n v="0"/>
    <m/>
  </r>
  <r>
    <n v="311002022"/>
    <n v="4"/>
    <n v="2011"/>
    <d v="2011-10-02T00:00:00"/>
    <s v="SUN"/>
    <s v="NYG"/>
    <s v="ARI"/>
    <s v="ARIvNYG"/>
    <x v="0"/>
    <n v="31"/>
    <n v="27"/>
    <n v="4"/>
    <s v="U of Phoenix Stadium, Glendale, AZ"/>
    <d v="2014-10-02T16:05:00"/>
    <s v="FOX"/>
    <n v="60496"/>
    <n v="2"/>
    <n v="1"/>
    <n v="1"/>
    <n v="2"/>
    <n v="24"/>
    <n v="22"/>
    <n v="6"/>
    <n v="3"/>
    <n v="13"/>
    <n v="12"/>
    <n v="0"/>
    <n v="1"/>
    <n v="0"/>
    <n v="2"/>
    <n v="360"/>
    <n v="368"/>
    <n v="306"/>
    <n v="212"/>
    <n v="27"/>
    <n v="20"/>
    <n v="40"/>
    <n v="34"/>
    <n v="54"/>
    <n v="156"/>
    <n v="24"/>
    <n v="32"/>
    <n v="7"/>
    <n v="11"/>
    <n v="55"/>
    <n v="173"/>
    <n v="118"/>
    <n v="2"/>
    <n v="2"/>
    <n v="4"/>
    <n v="2"/>
    <n v="1"/>
    <n v="0"/>
    <n v="1"/>
    <n v="1681"/>
    <n v="1919"/>
    <n v="0"/>
    <n v="10"/>
    <n v="0"/>
    <n v="21"/>
    <m/>
    <n v="3"/>
    <n v="3"/>
    <n v="14"/>
    <n v="7"/>
    <m/>
  </r>
  <r>
    <n v="311002024"/>
    <n v="4"/>
    <n v="2011"/>
    <d v="2011-10-02T00:00:00"/>
    <s v="SUN"/>
    <s v="MIA"/>
    <s v="SD"/>
    <s v="MIAvSD"/>
    <x v="0"/>
    <n v="16"/>
    <n v="26"/>
    <n v="10"/>
    <s v="Qualcomm Stadium, San Diego, CA"/>
    <d v="2014-10-02T16:15:00"/>
    <s v="CBS"/>
    <n v="63002"/>
    <n v="0"/>
    <n v="3"/>
    <n v="2"/>
    <n v="1"/>
    <n v="16"/>
    <n v="21"/>
    <n v="3"/>
    <n v="7"/>
    <n v="10"/>
    <n v="14"/>
    <n v="0"/>
    <n v="0"/>
    <n v="0"/>
    <n v="0"/>
    <n v="248"/>
    <n v="411"/>
    <n v="176"/>
    <n v="295"/>
    <n v="20"/>
    <n v="21"/>
    <n v="30"/>
    <n v="31"/>
    <n v="72"/>
    <n v="116"/>
    <n v="22"/>
    <n v="28"/>
    <n v="2"/>
    <n v="8"/>
    <n v="41"/>
    <n v="121"/>
    <n v="80"/>
    <n v="2"/>
    <n v="0"/>
    <n v="2"/>
    <n v="0"/>
    <n v="0"/>
    <n v="2"/>
    <n v="0"/>
    <n v="1602"/>
    <n v="1998"/>
    <n v="7"/>
    <n v="3"/>
    <n v="3"/>
    <n v="3"/>
    <m/>
    <n v="7"/>
    <n v="6"/>
    <n v="10"/>
    <n v="3"/>
    <m/>
  </r>
  <r>
    <n v="311002026"/>
    <n v="4"/>
    <n v="2011"/>
    <d v="2011-10-02T00:00:00"/>
    <s v="SUN"/>
    <s v="ATL"/>
    <s v="SEA"/>
    <s v="ATLvSEA"/>
    <x v="0"/>
    <n v="30"/>
    <n v="28"/>
    <n v="2"/>
    <s v="CenturyLink Field, Seattle, WA"/>
    <d v="2014-10-02T16:05:00"/>
    <s v="FOX"/>
    <n v="66266"/>
    <n v="1"/>
    <n v="2"/>
    <n v="1"/>
    <n v="2"/>
    <n v="25"/>
    <n v="20"/>
    <n v="9"/>
    <n v="6"/>
    <n v="16"/>
    <n v="11"/>
    <n v="0"/>
    <n v="0"/>
    <n v="0"/>
    <n v="0"/>
    <n v="412"/>
    <n v="372"/>
    <n v="291"/>
    <n v="319"/>
    <n v="28"/>
    <n v="25"/>
    <n v="42"/>
    <n v="38"/>
    <n v="121"/>
    <n v="53"/>
    <n v="36"/>
    <n v="15"/>
    <n v="4"/>
    <n v="6"/>
    <n v="35"/>
    <n v="75"/>
    <n v="40"/>
    <n v="0"/>
    <n v="2"/>
    <n v="2"/>
    <n v="0"/>
    <n v="0"/>
    <n v="0"/>
    <n v="2"/>
    <n v="2410"/>
    <n v="1190"/>
    <n v="7"/>
    <n v="17"/>
    <n v="3"/>
    <n v="3"/>
    <m/>
    <n v="0"/>
    <n v="7"/>
    <n v="14"/>
    <n v="7"/>
    <m/>
  </r>
  <r>
    <n v="311002030"/>
    <n v="4"/>
    <n v="2011"/>
    <d v="2011-10-02T00:00:00"/>
    <s v="SUN"/>
    <s v="NO"/>
    <s v="JAX"/>
    <s v="JAXvNO"/>
    <x v="0"/>
    <n v="23"/>
    <n v="10"/>
    <n v="13"/>
    <s v="EverBank Field, Jacksonville, FL"/>
    <d v="2014-10-02T13:00:00"/>
    <s v="FOX"/>
    <n v="62471"/>
    <n v="2"/>
    <n v="1"/>
    <n v="1"/>
    <n v="2"/>
    <n v="30"/>
    <n v="15"/>
    <n v="7"/>
    <n v="4"/>
    <n v="14"/>
    <n v="15"/>
    <n v="1"/>
    <n v="0"/>
    <n v="1"/>
    <n v="4"/>
    <n v="503"/>
    <n v="274"/>
    <n v="326"/>
    <n v="170"/>
    <n v="31"/>
    <n v="16"/>
    <n v="44"/>
    <n v="42"/>
    <n v="177"/>
    <n v="104"/>
    <n v="34"/>
    <n v="17"/>
    <n v="6"/>
    <n v="2"/>
    <n v="50"/>
    <n v="65"/>
    <n v="15"/>
    <n v="2"/>
    <n v="1"/>
    <n v="3"/>
    <n v="0"/>
    <n v="0"/>
    <n v="2"/>
    <n v="1"/>
    <n v="2225"/>
    <n v="1375"/>
    <n v="7"/>
    <n v="7"/>
    <n v="6"/>
    <n v="3"/>
    <m/>
    <n v="0"/>
    <n v="10"/>
    <n v="0"/>
    <n v="0"/>
    <m/>
  </r>
  <r>
    <n v="311002033"/>
    <n v="4"/>
    <n v="2011"/>
    <d v="2011-10-02T00:00:00"/>
    <s v="SUN"/>
    <s v="NYJ"/>
    <s v="BAL"/>
    <s v="BALvNYJ"/>
    <x v="0"/>
    <n v="17"/>
    <n v="34"/>
    <n v="17"/>
    <s v="M&amp;T Bank Stadium, Baltimore, MD"/>
    <d v="2014-10-02T20:20:00"/>
    <s v="NBC"/>
    <n v="71247"/>
    <n v="2"/>
    <n v="1"/>
    <n v="2"/>
    <n v="1"/>
    <n v="7"/>
    <n v="16"/>
    <n v="4"/>
    <n v="6"/>
    <n v="15"/>
    <n v="18"/>
    <n v="0"/>
    <n v="0"/>
    <n v="1"/>
    <n v="0"/>
    <n v="150"/>
    <n v="267"/>
    <n v="112"/>
    <n v="155"/>
    <n v="11"/>
    <n v="10"/>
    <n v="35"/>
    <n v="31"/>
    <n v="38"/>
    <n v="112"/>
    <n v="19"/>
    <n v="40"/>
    <n v="9"/>
    <n v="7"/>
    <n v="69"/>
    <n v="115"/>
    <n v="46"/>
    <n v="4"/>
    <n v="3"/>
    <n v="7"/>
    <n v="3"/>
    <n v="2"/>
    <n v="1"/>
    <n v="1"/>
    <n v="1352"/>
    <n v="2248"/>
    <n v="7"/>
    <n v="10"/>
    <n v="0"/>
    <n v="0"/>
    <m/>
    <n v="17"/>
    <n v="10"/>
    <n v="7"/>
    <n v="0"/>
    <m/>
  </r>
  <r>
    <n v="311002034"/>
    <n v="4"/>
    <n v="2011"/>
    <d v="2011-10-02T00:00:00"/>
    <s v="SUN"/>
    <s v="PIT"/>
    <s v="HOU"/>
    <s v="HOUvPIT"/>
    <x v="0"/>
    <n v="10"/>
    <n v="17"/>
    <n v="7"/>
    <s v="Reliant Stadium, Houston, TX"/>
    <d v="2014-10-02T13:00:00"/>
    <s v="CBS"/>
    <n v="71585"/>
    <n v="2"/>
    <n v="1"/>
    <n v="2"/>
    <n v="1"/>
    <n v="20"/>
    <n v="17"/>
    <n v="5"/>
    <n v="6"/>
    <n v="12"/>
    <n v="12"/>
    <n v="0"/>
    <n v="0"/>
    <n v="1"/>
    <n v="0"/>
    <n v="296"/>
    <n v="318"/>
    <n v="178"/>
    <n v="138"/>
    <n v="16"/>
    <n v="14"/>
    <n v="30"/>
    <n v="21"/>
    <n v="118"/>
    <n v="180"/>
    <n v="22"/>
    <n v="35"/>
    <n v="5"/>
    <n v="9"/>
    <n v="45"/>
    <n v="109"/>
    <n v="64"/>
    <n v="1"/>
    <n v="0"/>
    <n v="1"/>
    <n v="0"/>
    <n v="0"/>
    <n v="1"/>
    <n v="0"/>
    <n v="1697"/>
    <n v="1903"/>
    <n v="0"/>
    <n v="0"/>
    <n v="7"/>
    <n v="3"/>
    <m/>
    <n v="7"/>
    <n v="3"/>
    <n v="0"/>
    <n v="7"/>
    <m/>
  </r>
  <r>
    <n v="311003027"/>
    <n v="4"/>
    <n v="2011"/>
    <d v="2011-10-03T00:00:00"/>
    <s v="MON"/>
    <s v="IND"/>
    <s v="TB"/>
    <s v="INDvTB"/>
    <x v="0"/>
    <n v="17"/>
    <n v="24"/>
    <n v="7"/>
    <s v="Raymond James Stadium, Tampa, FL"/>
    <d v="2014-10-02T20:30:00"/>
    <s v="ESPN"/>
    <n v="63972"/>
    <n v="0"/>
    <n v="3"/>
    <n v="2"/>
    <n v="1"/>
    <n v="13"/>
    <n v="25"/>
    <n v="4"/>
    <n v="7"/>
    <n v="13"/>
    <n v="17"/>
    <n v="0"/>
    <n v="2"/>
    <n v="0"/>
    <n v="2"/>
    <n v="318"/>
    <n v="466"/>
    <n v="256"/>
    <n v="274"/>
    <n v="13"/>
    <n v="25"/>
    <n v="30"/>
    <n v="39"/>
    <n v="62"/>
    <n v="192"/>
    <n v="18"/>
    <n v="36"/>
    <n v="6"/>
    <n v="14"/>
    <n v="50"/>
    <n v="156"/>
    <n v="106"/>
    <n v="1"/>
    <n v="0"/>
    <n v="1"/>
    <n v="1"/>
    <n v="0"/>
    <n v="0"/>
    <n v="0"/>
    <n v="1260"/>
    <n v="2340"/>
    <n v="3"/>
    <n v="7"/>
    <n v="7"/>
    <n v="0"/>
    <m/>
    <n v="0"/>
    <n v="7"/>
    <n v="10"/>
    <n v="7"/>
    <m/>
  </r>
  <r>
    <n v="311009001"/>
    <n v="5"/>
    <n v="2011"/>
    <d v="2011-10-09T00:00:00"/>
    <s v="SUN"/>
    <s v="GB"/>
    <s v="ATL"/>
    <s v="ATLvGB"/>
    <x v="0"/>
    <n v="25"/>
    <n v="14"/>
    <n v="11"/>
    <s v="Georgia Dome, Atlanta, GA"/>
    <d v="2014-10-02T20:20:00"/>
    <s v="NBC"/>
    <n v="69576"/>
    <n v="4"/>
    <n v="0"/>
    <n v="2"/>
    <n v="2"/>
    <n v="19"/>
    <n v="18"/>
    <n v="9"/>
    <n v="5"/>
    <n v="15"/>
    <n v="11"/>
    <n v="0"/>
    <n v="0"/>
    <n v="0"/>
    <n v="0"/>
    <n v="426"/>
    <n v="251"/>
    <n v="369"/>
    <n v="156"/>
    <n v="26"/>
    <n v="18"/>
    <n v="39"/>
    <n v="32"/>
    <n v="57"/>
    <n v="95"/>
    <n v="20"/>
    <n v="22"/>
    <n v="6"/>
    <n v="5"/>
    <n v="55"/>
    <n v="99"/>
    <n v="44"/>
    <n v="1"/>
    <n v="2"/>
    <n v="3"/>
    <n v="1"/>
    <n v="0"/>
    <n v="0"/>
    <n v="2"/>
    <n v="1991"/>
    <n v="1609"/>
    <n v="0"/>
    <n v="6"/>
    <n v="9"/>
    <n v="10"/>
    <m/>
    <n v="7"/>
    <n v="7"/>
    <n v="0"/>
    <n v="0"/>
    <m/>
  </r>
  <r>
    <n v="311009002"/>
    <n v="5"/>
    <n v="2011"/>
    <d v="2011-10-09T00:00:00"/>
    <s v="SUN"/>
    <s v="PHI"/>
    <s v="BUF"/>
    <s v="BUFvPHI"/>
    <x v="0"/>
    <n v="24"/>
    <n v="31"/>
    <n v="7"/>
    <s v="Ralph Wilson Stadium, Buffalo, NY"/>
    <d v="2014-10-02T13:00:00"/>
    <s v="FOX"/>
    <n v="69803"/>
    <n v="1"/>
    <n v="3"/>
    <n v="3"/>
    <n v="1"/>
    <n v="24"/>
    <n v="21"/>
    <n v="2"/>
    <n v="6"/>
    <n v="9"/>
    <n v="14"/>
    <n v="1"/>
    <n v="0"/>
    <n v="1"/>
    <n v="0"/>
    <n v="489"/>
    <n v="331"/>
    <n v="315"/>
    <n v="188"/>
    <n v="26"/>
    <n v="21"/>
    <n v="40"/>
    <n v="27"/>
    <n v="174"/>
    <n v="143"/>
    <n v="20"/>
    <n v="35"/>
    <n v="5"/>
    <n v="4"/>
    <n v="46"/>
    <n v="86"/>
    <n v="40"/>
    <n v="5"/>
    <n v="1"/>
    <n v="6"/>
    <n v="1"/>
    <n v="0"/>
    <n v="4"/>
    <n v="1"/>
    <n v="1582"/>
    <n v="2018"/>
    <n v="0"/>
    <n v="7"/>
    <n v="7"/>
    <n v="10"/>
    <m/>
    <n v="7"/>
    <n v="14"/>
    <n v="10"/>
    <n v="0"/>
    <m/>
  </r>
  <r>
    <n v="311009007"/>
    <n v="5"/>
    <n v="2011"/>
    <d v="2011-10-09T00:00:00"/>
    <s v="SUN"/>
    <s v="SD"/>
    <s v="DEN"/>
    <s v="DENvSD"/>
    <x v="0"/>
    <n v="29"/>
    <n v="24"/>
    <n v="5"/>
    <s v="Sports Authority Field at Mile High, Denver, CO"/>
    <d v="2014-10-02T16:15:00"/>
    <s v="CBS"/>
    <n v="74895"/>
    <n v="3"/>
    <n v="1"/>
    <n v="1"/>
    <n v="3"/>
    <n v="25"/>
    <n v="13"/>
    <n v="8"/>
    <n v="2"/>
    <n v="16"/>
    <n v="9"/>
    <n v="0"/>
    <n v="0"/>
    <n v="0"/>
    <n v="0"/>
    <n v="418"/>
    <n v="275"/>
    <n v="212"/>
    <n v="113"/>
    <n v="18"/>
    <n v="10"/>
    <n v="29"/>
    <n v="23"/>
    <n v="206"/>
    <n v="162"/>
    <n v="43"/>
    <n v="23"/>
    <n v="0"/>
    <n v="4"/>
    <n v="0"/>
    <n v="53"/>
    <n v="53"/>
    <n v="2"/>
    <n v="1"/>
    <n v="3"/>
    <n v="1"/>
    <n v="0"/>
    <n v="1"/>
    <n v="1"/>
    <n v="2408"/>
    <n v="1192"/>
    <n v="6"/>
    <n v="17"/>
    <n v="0"/>
    <n v="6"/>
    <m/>
    <n v="7"/>
    <n v="3"/>
    <n v="0"/>
    <n v="14"/>
    <m/>
  </r>
  <r>
    <n v="311009011"/>
    <n v="5"/>
    <n v="2011"/>
    <d v="2011-10-09T00:00:00"/>
    <s v="SUN"/>
    <s v="KC"/>
    <s v="IND"/>
    <s v="INDvKC"/>
    <x v="0"/>
    <n v="28"/>
    <n v="24"/>
    <n v="4"/>
    <s v="Lucas Oil Stadium, Indianapolis, IN"/>
    <d v="2014-10-02T13:00:00"/>
    <s v="CBS"/>
    <n v="65088"/>
    <n v="1"/>
    <n v="3"/>
    <n v="0"/>
    <n v="4"/>
    <n v="26"/>
    <n v="15"/>
    <n v="8"/>
    <n v="5"/>
    <n v="14"/>
    <n v="12"/>
    <n v="0"/>
    <n v="0"/>
    <n v="0"/>
    <n v="1"/>
    <n v="436"/>
    <n v="355"/>
    <n v="242"/>
    <n v="277"/>
    <n v="21"/>
    <n v="15"/>
    <n v="29"/>
    <n v="27"/>
    <n v="194"/>
    <n v="78"/>
    <n v="38"/>
    <n v="27"/>
    <n v="5"/>
    <n v="4"/>
    <n v="39"/>
    <n v="79"/>
    <n v="40"/>
    <n v="0"/>
    <n v="0"/>
    <n v="0"/>
    <n v="0"/>
    <n v="0"/>
    <n v="0"/>
    <n v="0"/>
    <n v="1987"/>
    <n v="1613"/>
    <n v="0"/>
    <n v="14"/>
    <n v="7"/>
    <n v="7"/>
    <m/>
    <n v="7"/>
    <n v="17"/>
    <n v="0"/>
    <n v="0"/>
    <m/>
  </r>
  <r>
    <n v="311009016"/>
    <n v="5"/>
    <n v="2011"/>
    <d v="2011-10-09T00:00:00"/>
    <s v="SUN"/>
    <s v="ARI"/>
    <s v="MIN"/>
    <s v="ARIvMIN"/>
    <x v="0"/>
    <n v="10"/>
    <n v="34"/>
    <n v="24"/>
    <s v="Mall of America Field, Minneapolis, MN"/>
    <d v="2014-10-02T13:00:00"/>
    <s v="FOX"/>
    <n v="62479"/>
    <n v="1"/>
    <n v="3"/>
    <n v="0"/>
    <n v="4"/>
    <n v="18"/>
    <n v="20"/>
    <n v="8"/>
    <n v="3"/>
    <n v="18"/>
    <n v="10"/>
    <n v="2"/>
    <n v="0"/>
    <n v="4"/>
    <n v="0"/>
    <n v="291"/>
    <n v="332"/>
    <n v="214"/>
    <n v="160"/>
    <n v="23"/>
    <n v="10"/>
    <n v="48"/>
    <n v="21"/>
    <n v="77"/>
    <n v="172"/>
    <n v="24"/>
    <n v="37"/>
    <n v="6"/>
    <n v="5"/>
    <n v="64"/>
    <n v="99"/>
    <n v="35"/>
    <n v="4"/>
    <n v="1"/>
    <n v="5"/>
    <n v="1"/>
    <n v="1"/>
    <n v="3"/>
    <n v="0"/>
    <n v="1861"/>
    <n v="1739"/>
    <n v="0"/>
    <n v="3"/>
    <n v="7"/>
    <n v="0"/>
    <m/>
    <n v="28"/>
    <n v="0"/>
    <n v="3"/>
    <n v="3"/>
    <m/>
  </r>
  <r>
    <n v="311009017"/>
    <n v="5"/>
    <n v="2011"/>
    <d v="2011-10-09T00:00:00"/>
    <s v="SUN"/>
    <s v="NYJ"/>
    <s v="NE"/>
    <s v="NEvNYJ"/>
    <x v="0"/>
    <n v="21"/>
    <n v="30"/>
    <n v="9"/>
    <s v="Gillette Stadium, Foxboro, MA"/>
    <d v="2014-10-02T16:15:00"/>
    <s v="CBS"/>
    <n v="68756"/>
    <n v="2"/>
    <n v="2"/>
    <n v="3"/>
    <n v="1"/>
    <n v="14"/>
    <n v="26"/>
    <n v="3"/>
    <n v="7"/>
    <n v="11"/>
    <n v="14"/>
    <n v="0"/>
    <n v="0"/>
    <n v="0"/>
    <n v="0"/>
    <n v="255"/>
    <n v="446"/>
    <n v="158"/>
    <n v="294"/>
    <n v="16"/>
    <n v="24"/>
    <n v="26"/>
    <n v="33"/>
    <n v="97"/>
    <n v="152"/>
    <n v="25"/>
    <n v="35"/>
    <n v="8"/>
    <n v="6"/>
    <n v="89"/>
    <n v="139"/>
    <n v="50"/>
    <n v="0"/>
    <n v="1"/>
    <n v="1"/>
    <n v="0"/>
    <n v="0"/>
    <n v="0"/>
    <n v="1"/>
    <n v="1565"/>
    <n v="2035"/>
    <n v="0"/>
    <n v="7"/>
    <n v="7"/>
    <n v="7"/>
    <m/>
    <n v="7"/>
    <n v="3"/>
    <n v="14"/>
    <n v="6"/>
    <m/>
  </r>
  <r>
    <n v="311009019"/>
    <n v="5"/>
    <n v="2011"/>
    <d v="2011-10-09T00:00:00"/>
    <s v="SUN"/>
    <s v="SEA"/>
    <s v="NYG"/>
    <s v="NYGvSEA"/>
    <x v="0"/>
    <n v="36"/>
    <n v="25"/>
    <n v="11"/>
    <s v="MetLife Stadium, East Rutherford, NJ"/>
    <d v="2014-10-02T13:00:00"/>
    <s v="FOX"/>
    <n v="78650"/>
    <n v="1"/>
    <n v="3"/>
    <n v="3"/>
    <n v="1"/>
    <n v="22"/>
    <n v="21"/>
    <n v="4"/>
    <n v="1"/>
    <n v="15"/>
    <n v="12"/>
    <n v="1"/>
    <n v="0"/>
    <n v="1"/>
    <n v="0"/>
    <n v="424"/>
    <n v="464"/>
    <n v="279"/>
    <n v="395"/>
    <n v="26"/>
    <n v="24"/>
    <n v="41"/>
    <n v="39"/>
    <n v="145"/>
    <n v="69"/>
    <n v="29"/>
    <n v="25"/>
    <n v="10"/>
    <n v="7"/>
    <n v="70"/>
    <n v="122"/>
    <n v="52"/>
    <n v="3"/>
    <n v="5"/>
    <n v="8"/>
    <n v="2"/>
    <n v="2"/>
    <n v="1"/>
    <n v="3"/>
    <n v="1726"/>
    <n v="1874"/>
    <n v="14"/>
    <n v="0"/>
    <n v="2"/>
    <n v="20"/>
    <m/>
    <n v="7"/>
    <n v="7"/>
    <n v="0"/>
    <n v="11"/>
    <m/>
  </r>
  <r>
    <n v="311009023"/>
    <n v="5"/>
    <n v="2011"/>
    <d v="2011-10-09T00:00:00"/>
    <s v="SUN"/>
    <s v="TEN"/>
    <s v="PIT"/>
    <s v="PITvTEN"/>
    <x v="0"/>
    <n v="17"/>
    <n v="38"/>
    <n v="21"/>
    <s v="Heinz Field, Pittsburgh, PA"/>
    <d v="2014-10-02T13:00:00"/>
    <s v="CBS"/>
    <n v="63875"/>
    <n v="3"/>
    <n v="1"/>
    <n v="2"/>
    <n v="2"/>
    <n v="20"/>
    <n v="26"/>
    <n v="7"/>
    <n v="7"/>
    <n v="15"/>
    <n v="12"/>
    <n v="1"/>
    <n v="1"/>
    <n v="2"/>
    <n v="1"/>
    <n v="306"/>
    <n v="431"/>
    <n v="240"/>
    <n v="257"/>
    <n v="29"/>
    <n v="25"/>
    <n v="49"/>
    <n v="35"/>
    <n v="66"/>
    <n v="174"/>
    <n v="18"/>
    <n v="28"/>
    <n v="9"/>
    <n v="5"/>
    <n v="70"/>
    <n v="121"/>
    <n v="51"/>
    <n v="1"/>
    <n v="1"/>
    <n v="2"/>
    <n v="0"/>
    <n v="0"/>
    <n v="1"/>
    <n v="1"/>
    <n v="1658"/>
    <n v="1942"/>
    <n v="3"/>
    <n v="0"/>
    <n v="7"/>
    <n v="7"/>
    <m/>
    <n v="7"/>
    <n v="14"/>
    <n v="7"/>
    <n v="10"/>
    <m/>
  </r>
  <r>
    <n v="311009025"/>
    <n v="5"/>
    <n v="2011"/>
    <d v="2011-10-09T00:00:00"/>
    <s v="SUN"/>
    <s v="TB"/>
    <s v="SF"/>
    <s v="SFvTB"/>
    <x v="0"/>
    <n v="3"/>
    <n v="48"/>
    <n v="45"/>
    <s v="Candlestick Park, San Francisco, CA"/>
    <d v="2014-10-02T16:05:00"/>
    <s v="FOX"/>
    <n v="69732"/>
    <n v="3"/>
    <n v="1"/>
    <n v="3"/>
    <n v="1"/>
    <n v="14"/>
    <n v="28"/>
    <n v="7"/>
    <n v="2"/>
    <n v="16"/>
    <n v="7"/>
    <n v="0"/>
    <n v="1"/>
    <n v="1"/>
    <n v="1"/>
    <n v="272"/>
    <n v="418"/>
    <n v="186"/>
    <n v="205"/>
    <n v="18"/>
    <n v="14"/>
    <n v="35"/>
    <n v="22"/>
    <n v="86"/>
    <n v="213"/>
    <n v="23"/>
    <n v="36"/>
    <n v="9"/>
    <n v="3"/>
    <n v="96"/>
    <n v="126"/>
    <n v="30"/>
    <n v="3"/>
    <n v="1"/>
    <n v="4"/>
    <n v="1"/>
    <n v="1"/>
    <n v="2"/>
    <n v="0"/>
    <n v="1737"/>
    <n v="1863"/>
    <n v="3"/>
    <n v="0"/>
    <n v="0"/>
    <n v="0"/>
    <m/>
    <n v="7"/>
    <n v="17"/>
    <n v="10"/>
    <n v="14"/>
    <m/>
  </r>
  <r>
    <n v="311009029"/>
    <n v="5"/>
    <n v="2011"/>
    <d v="2011-10-09T00:00:00"/>
    <s v="SUN"/>
    <s v="NO"/>
    <s v="CAR"/>
    <s v="CARvNO"/>
    <x v="0"/>
    <n v="30"/>
    <n v="27"/>
    <n v="3"/>
    <s v="Bank of America Stadium, Charlotte, NC"/>
    <d v="2014-10-02T13:00:00"/>
    <s v="FOX"/>
    <n v="72679"/>
    <n v="3"/>
    <n v="1"/>
    <n v="1"/>
    <n v="3"/>
    <n v="27"/>
    <n v="20"/>
    <n v="12"/>
    <n v="7"/>
    <n v="17"/>
    <n v="12"/>
    <n v="0"/>
    <n v="0"/>
    <n v="0"/>
    <n v="0"/>
    <n v="444"/>
    <n v="381"/>
    <n v="343"/>
    <n v="219"/>
    <n v="32"/>
    <n v="16"/>
    <n v="45"/>
    <n v="31"/>
    <n v="101"/>
    <n v="162"/>
    <n v="28"/>
    <n v="22"/>
    <n v="9"/>
    <n v="7"/>
    <n v="82"/>
    <n v="147"/>
    <n v="65"/>
    <n v="1"/>
    <n v="1"/>
    <n v="2"/>
    <n v="0"/>
    <n v="0"/>
    <n v="1"/>
    <n v="1"/>
    <n v="2080"/>
    <n v="1520"/>
    <n v="10"/>
    <n v="10"/>
    <n v="3"/>
    <n v="7"/>
    <m/>
    <n v="6"/>
    <n v="7"/>
    <n v="7"/>
    <n v="7"/>
    <m/>
  </r>
  <r>
    <n v="311009030"/>
    <n v="5"/>
    <n v="2011"/>
    <d v="2011-10-09T00:00:00"/>
    <s v="SUN"/>
    <s v="CIN"/>
    <s v="JAX"/>
    <s v="CINvJAX"/>
    <x v="0"/>
    <n v="30"/>
    <n v="20"/>
    <n v="10"/>
    <s v="EverBank Field, Jacksonville, FL"/>
    <d v="2014-10-02T13:00:00"/>
    <s v="CBS"/>
    <n v="61799"/>
    <n v="2"/>
    <n v="2"/>
    <n v="1"/>
    <n v="3"/>
    <n v="13"/>
    <n v="12"/>
    <n v="8"/>
    <n v="6"/>
    <n v="19"/>
    <n v="16"/>
    <n v="2"/>
    <n v="0"/>
    <n v="3"/>
    <n v="0"/>
    <n v="239"/>
    <n v="296"/>
    <n v="162"/>
    <n v="200"/>
    <n v="21"/>
    <n v="15"/>
    <n v="33"/>
    <n v="28"/>
    <n v="77"/>
    <n v="96"/>
    <n v="31"/>
    <n v="27"/>
    <n v="4"/>
    <n v="2"/>
    <n v="33"/>
    <n v="48"/>
    <n v="15"/>
    <n v="1"/>
    <n v="2"/>
    <n v="3"/>
    <n v="0"/>
    <n v="2"/>
    <n v="1"/>
    <n v="0"/>
    <n v="1953"/>
    <n v="1647"/>
    <n v="7"/>
    <n v="6"/>
    <n v="0"/>
    <n v="17"/>
    <m/>
    <n v="7"/>
    <n v="6"/>
    <n v="0"/>
    <n v="7"/>
    <m/>
  </r>
  <r>
    <n v="311009034"/>
    <n v="5"/>
    <n v="2011"/>
    <d v="2011-10-09T00:00:00"/>
    <s v="SUN"/>
    <s v="OAK"/>
    <s v="HOU"/>
    <s v="HOUvOAK"/>
    <x v="0"/>
    <n v="25"/>
    <n v="20"/>
    <n v="5"/>
    <s v="Reliant Stadium, Houston, TX"/>
    <d v="2014-10-02T13:00:00"/>
    <s v="CBS"/>
    <n v="71420"/>
    <n v="2"/>
    <n v="2"/>
    <n v="3"/>
    <n v="1"/>
    <n v="11"/>
    <n v="21"/>
    <n v="3"/>
    <n v="8"/>
    <n v="15"/>
    <n v="20"/>
    <n v="1"/>
    <n v="0"/>
    <n v="1"/>
    <n v="0"/>
    <n v="278"/>
    <n v="473"/>
    <n v="184"/>
    <n v="403"/>
    <n v="15"/>
    <n v="24"/>
    <n v="35"/>
    <n v="51"/>
    <n v="94"/>
    <n v="70"/>
    <n v="22"/>
    <n v="25"/>
    <n v="11"/>
    <n v="6"/>
    <n v="89"/>
    <n v="139"/>
    <n v="50"/>
    <n v="1"/>
    <n v="2"/>
    <n v="3"/>
    <n v="0"/>
    <n v="0"/>
    <n v="1"/>
    <n v="2"/>
    <n v="1535"/>
    <n v="2065"/>
    <n v="3"/>
    <n v="9"/>
    <n v="3"/>
    <n v="10"/>
    <m/>
    <n v="7"/>
    <n v="7"/>
    <n v="3"/>
    <n v="3"/>
    <m/>
  </r>
  <r>
    <n v="311010008"/>
    <n v="5"/>
    <n v="2011"/>
    <d v="2011-10-10T00:00:00"/>
    <s v="MON"/>
    <s v="CHI"/>
    <s v="DET"/>
    <s v="CHIvDET"/>
    <x v="0"/>
    <n v="13"/>
    <n v="24"/>
    <n v="11"/>
    <s v="Ford Field, Detroit, MI"/>
    <d v="2014-10-02T20:30:00"/>
    <s v="ESPN"/>
    <n v="67861"/>
    <n v="2"/>
    <n v="2"/>
    <n v="4"/>
    <n v="0"/>
    <n v="23"/>
    <n v="16"/>
    <n v="4"/>
    <n v="5"/>
    <n v="13"/>
    <n v="11"/>
    <n v="0"/>
    <n v="0"/>
    <n v="1"/>
    <n v="0"/>
    <n v="359"/>
    <n v="395"/>
    <n v="237"/>
    <n v="214"/>
    <n v="28"/>
    <n v="19"/>
    <n v="38"/>
    <n v="26"/>
    <n v="122"/>
    <n v="181"/>
    <n v="25"/>
    <n v="20"/>
    <n v="14"/>
    <n v="12"/>
    <n v="104"/>
    <n v="198"/>
    <n v="94"/>
    <n v="0"/>
    <n v="1"/>
    <n v="1"/>
    <n v="0"/>
    <n v="0"/>
    <n v="0"/>
    <n v="1"/>
    <n v="2343"/>
    <n v="1257"/>
    <n v="0"/>
    <n v="10"/>
    <n v="0"/>
    <n v="3"/>
    <m/>
    <n v="0"/>
    <n v="7"/>
    <n v="14"/>
    <n v="3"/>
    <m/>
  </r>
  <r>
    <n v="311016001"/>
    <n v="6"/>
    <n v="2011"/>
    <d v="2011-10-16T00:00:00"/>
    <s v="SUN"/>
    <s v="CAR"/>
    <s v="ATL"/>
    <s v="ATLvCAR"/>
    <x v="0"/>
    <n v="17"/>
    <n v="31"/>
    <n v="14"/>
    <s v="Georgia Dome, Atlanta, GA"/>
    <d v="2014-10-02T13:00:00"/>
    <s v="FOX"/>
    <n v="69047"/>
    <n v="1"/>
    <n v="4"/>
    <n v="2"/>
    <n v="3"/>
    <n v="24"/>
    <n v="24"/>
    <n v="8"/>
    <n v="7"/>
    <n v="12"/>
    <n v="11"/>
    <n v="1"/>
    <n v="0"/>
    <n v="1"/>
    <n v="0"/>
    <n v="368"/>
    <n v="325"/>
    <n v="229"/>
    <n v="159"/>
    <n v="21"/>
    <n v="14"/>
    <n v="35"/>
    <n v="22"/>
    <n v="139"/>
    <n v="166"/>
    <n v="26"/>
    <n v="35"/>
    <n v="7"/>
    <n v="4"/>
    <n v="85"/>
    <n v="142"/>
    <n v="57"/>
    <n v="3"/>
    <n v="0"/>
    <n v="3"/>
    <n v="0"/>
    <n v="0"/>
    <n v="3"/>
    <n v="0"/>
    <n v="1766"/>
    <n v="1834"/>
    <n v="3"/>
    <n v="7"/>
    <n v="7"/>
    <n v="0"/>
    <m/>
    <n v="7"/>
    <n v="7"/>
    <n v="0"/>
    <n v="17"/>
    <m/>
  </r>
  <r>
    <n v="311016003"/>
    <n v="6"/>
    <n v="2011"/>
    <d v="2011-10-16T00:00:00"/>
    <s v="SUN"/>
    <s v="MIN"/>
    <s v="CHI"/>
    <s v="CHIvMIN"/>
    <x v="0"/>
    <n v="10"/>
    <n v="39"/>
    <n v="29"/>
    <s v="Soldier Field, Chicago, IL"/>
    <d v="2014-10-02T20:20:00"/>
    <s v="NBC"/>
    <n v="62322"/>
    <n v="1"/>
    <n v="4"/>
    <n v="2"/>
    <n v="3"/>
    <n v="15"/>
    <n v="22"/>
    <n v="6"/>
    <n v="4"/>
    <n v="15"/>
    <n v="11"/>
    <n v="0"/>
    <n v="0"/>
    <n v="2"/>
    <n v="0"/>
    <n v="286"/>
    <n v="377"/>
    <n v="233"/>
    <n v="258"/>
    <n v="28"/>
    <n v="21"/>
    <n v="42"/>
    <n v="31"/>
    <n v="53"/>
    <n v="119"/>
    <n v="17"/>
    <n v="28"/>
    <n v="5"/>
    <n v="3"/>
    <n v="40"/>
    <n v="55"/>
    <n v="15"/>
    <n v="0"/>
    <n v="1"/>
    <n v="1"/>
    <n v="0"/>
    <n v="1"/>
    <n v="0"/>
    <n v="0"/>
    <n v="1760"/>
    <n v="1840"/>
    <n v="0"/>
    <n v="3"/>
    <n v="7"/>
    <n v="0"/>
    <m/>
    <n v="16"/>
    <n v="10"/>
    <n v="10"/>
    <n v="3"/>
    <m/>
  </r>
  <r>
    <n v="311016004"/>
    <n v="6"/>
    <n v="2011"/>
    <d v="2011-10-16T00:00:00"/>
    <s v="SUN"/>
    <s v="IND"/>
    <s v="CIN"/>
    <s v="CINvIND"/>
    <x v="0"/>
    <n v="17"/>
    <n v="27"/>
    <n v="10"/>
    <s v="Paul Brown Stadium, Cincinnati, OH"/>
    <d v="2014-10-02T13:00:00"/>
    <s v="CBS"/>
    <n v="52068"/>
    <n v="0"/>
    <n v="5"/>
    <n v="3"/>
    <n v="2"/>
    <n v="18"/>
    <n v="17"/>
    <n v="6"/>
    <n v="6"/>
    <n v="12"/>
    <n v="14"/>
    <n v="0"/>
    <n v="0"/>
    <n v="0"/>
    <n v="0"/>
    <n v="273"/>
    <n v="358"/>
    <n v="179"/>
    <n v="264"/>
    <n v="23"/>
    <n v="25"/>
    <n v="34"/>
    <n v="32"/>
    <n v="94"/>
    <n v="94"/>
    <n v="23"/>
    <n v="31"/>
    <n v="2"/>
    <n v="11"/>
    <n v="11"/>
    <n v="122"/>
    <n v="111"/>
    <n v="3"/>
    <n v="0"/>
    <n v="3"/>
    <n v="2"/>
    <n v="0"/>
    <n v="1"/>
    <n v="0"/>
    <n v="1584"/>
    <n v="2016"/>
    <n v="0"/>
    <n v="7"/>
    <n v="0"/>
    <n v="10"/>
    <m/>
    <n v="7"/>
    <n v="3"/>
    <n v="10"/>
    <n v="7"/>
    <m/>
  </r>
  <r>
    <n v="311016008"/>
    <n v="6"/>
    <n v="2011"/>
    <d v="2011-10-16T00:00:00"/>
    <s v="SUN"/>
    <s v="SF"/>
    <s v="DET"/>
    <s v="DETvSF"/>
    <x v="0"/>
    <n v="25"/>
    <n v="19"/>
    <n v="6"/>
    <s v="Ford Field, Detroit, MI"/>
    <d v="2014-10-02T13:00:00"/>
    <s v="FOX"/>
    <n v="62061"/>
    <n v="4"/>
    <n v="1"/>
    <n v="5"/>
    <n v="0"/>
    <n v="14"/>
    <n v="21"/>
    <n v="2"/>
    <n v="2"/>
    <n v="14"/>
    <n v="15"/>
    <n v="1"/>
    <n v="1"/>
    <n v="1"/>
    <n v="2"/>
    <n v="314"/>
    <n v="310"/>
    <n v="111"/>
    <n v="244"/>
    <n v="17"/>
    <n v="28"/>
    <n v="32"/>
    <n v="50"/>
    <n v="203"/>
    <n v="66"/>
    <n v="29"/>
    <n v="18"/>
    <n v="15"/>
    <n v="6"/>
    <n v="120"/>
    <n v="174"/>
    <n v="54"/>
    <n v="2"/>
    <n v="0"/>
    <n v="2"/>
    <n v="1"/>
    <n v="0"/>
    <n v="1"/>
    <n v="0"/>
    <n v="1779"/>
    <n v="1821"/>
    <n v="0"/>
    <n v="12"/>
    <n v="3"/>
    <n v="10"/>
    <m/>
    <n v="10"/>
    <n v="0"/>
    <n v="3"/>
    <n v="6"/>
    <m/>
  </r>
  <r>
    <n v="311016009"/>
    <n v="6"/>
    <n v="2011"/>
    <d v="2011-10-16T00:00:00"/>
    <s v="SUN"/>
    <s v="STL"/>
    <s v="GB"/>
    <s v="GBvSTL"/>
    <x v="0"/>
    <n v="3"/>
    <n v="24"/>
    <n v="21"/>
    <s v="Lambeau Field, Green Bay, WI"/>
    <d v="2014-10-02T13:00:00"/>
    <s v="FOX"/>
    <n v="70604"/>
    <n v="0"/>
    <n v="4"/>
    <n v="5"/>
    <n v="0"/>
    <n v="22"/>
    <n v="20"/>
    <n v="3"/>
    <n v="4"/>
    <n v="13"/>
    <n v="13"/>
    <n v="1"/>
    <n v="1"/>
    <n v="4"/>
    <n v="1"/>
    <n v="424"/>
    <n v="399"/>
    <n v="306"/>
    <n v="309"/>
    <n v="29"/>
    <n v="18"/>
    <n v="45"/>
    <n v="29"/>
    <n v="118"/>
    <n v="90"/>
    <n v="24"/>
    <n v="31"/>
    <n v="7"/>
    <n v="3"/>
    <n v="45"/>
    <n v="61"/>
    <n v="16"/>
    <n v="1"/>
    <n v="1"/>
    <n v="2"/>
    <n v="0"/>
    <n v="0"/>
    <n v="1"/>
    <n v="1"/>
    <n v="1841"/>
    <n v="1759"/>
    <n v="0"/>
    <n v="3"/>
    <n v="0"/>
    <n v="0"/>
    <m/>
    <n v="3"/>
    <n v="21"/>
    <n v="0"/>
    <n v="0"/>
    <m/>
  </r>
  <r>
    <n v="311016013"/>
    <n v="6"/>
    <n v="2011"/>
    <d v="2011-10-16T00:00:00"/>
    <s v="SUN"/>
    <s v="CLE"/>
    <s v="OAK"/>
    <s v="CLEvOAK"/>
    <x v="0"/>
    <n v="17"/>
    <n v="24"/>
    <n v="7"/>
    <s v="Oakland-Alameda County Coliseum, Oakland, CA"/>
    <d v="2014-10-02T16:05:00"/>
    <s v="CBS"/>
    <n v="57300"/>
    <n v="2"/>
    <n v="2"/>
    <n v="3"/>
    <n v="2"/>
    <n v="18"/>
    <n v="18"/>
    <n v="8"/>
    <n v="8"/>
    <n v="16"/>
    <n v="16"/>
    <n v="0"/>
    <n v="2"/>
    <n v="1"/>
    <n v="3"/>
    <n v="268"/>
    <n v="329"/>
    <n v="203"/>
    <n v="178"/>
    <n v="21"/>
    <n v="15"/>
    <n v="45"/>
    <n v="24"/>
    <n v="65"/>
    <n v="151"/>
    <n v="21"/>
    <n v="40"/>
    <n v="5"/>
    <n v="5"/>
    <n v="34"/>
    <n v="69"/>
    <n v="35"/>
    <n v="1"/>
    <n v="1"/>
    <n v="2"/>
    <n v="1"/>
    <n v="1"/>
    <n v="0"/>
    <n v="0"/>
    <n v="1519"/>
    <n v="2081"/>
    <n v="0"/>
    <n v="7"/>
    <n v="0"/>
    <n v="10"/>
    <m/>
    <n v="7"/>
    <n v="7"/>
    <n v="10"/>
    <n v="0"/>
    <m/>
  </r>
  <r>
    <n v="311016017"/>
    <n v="6"/>
    <n v="2011"/>
    <d v="2011-10-16T00:00:00"/>
    <s v="SUN"/>
    <s v="DAL"/>
    <s v="NE"/>
    <s v="DALvNE"/>
    <x v="0"/>
    <n v="16"/>
    <n v="20"/>
    <n v="4"/>
    <s v="Gillette Stadium, Foxboro, MA"/>
    <d v="2014-10-02T16:15:00"/>
    <s v="FOX"/>
    <n v="68756"/>
    <n v="2"/>
    <n v="2"/>
    <n v="4"/>
    <n v="1"/>
    <n v="21"/>
    <n v="25"/>
    <n v="4"/>
    <n v="8"/>
    <n v="12"/>
    <n v="13"/>
    <n v="0"/>
    <n v="0"/>
    <n v="0"/>
    <n v="0"/>
    <n v="377"/>
    <n v="371"/>
    <n v="300"/>
    <n v="270"/>
    <n v="27"/>
    <n v="27"/>
    <n v="41"/>
    <n v="41"/>
    <n v="77"/>
    <n v="101"/>
    <n v="24"/>
    <n v="25"/>
    <n v="10"/>
    <n v="5"/>
    <n v="77"/>
    <n v="112"/>
    <n v="35"/>
    <n v="2"/>
    <n v="4"/>
    <n v="6"/>
    <n v="1"/>
    <n v="2"/>
    <n v="1"/>
    <n v="2"/>
    <n v="1969"/>
    <n v="1631"/>
    <n v="3"/>
    <n v="7"/>
    <n v="3"/>
    <n v="3"/>
    <m/>
    <n v="3"/>
    <n v="10"/>
    <n v="0"/>
    <n v="7"/>
    <m/>
  </r>
  <r>
    <n v="311016019"/>
    <n v="6"/>
    <n v="2011"/>
    <d v="2011-10-16T00:00:00"/>
    <s v="SUN"/>
    <s v="BUF"/>
    <s v="NYG"/>
    <s v="BUFvNYG"/>
    <x v="0"/>
    <n v="24"/>
    <n v="27"/>
    <n v="3"/>
    <s v="MetLife Stadium, East Rutherford, NJ"/>
    <d v="2014-10-02T13:00:00"/>
    <s v="CBS"/>
    <n v="79"/>
    <n v="4"/>
    <n v="1"/>
    <n v="3"/>
    <n v="2"/>
    <n v="17"/>
    <n v="24"/>
    <n v="5"/>
    <n v="5"/>
    <n v="11"/>
    <n v="11"/>
    <n v="1"/>
    <n v="0"/>
    <n v="2"/>
    <n v="0"/>
    <n v="374"/>
    <n v="414"/>
    <n v="219"/>
    <n v="292"/>
    <n v="21"/>
    <n v="21"/>
    <n v="30"/>
    <n v="32"/>
    <n v="155"/>
    <n v="122"/>
    <n v="23"/>
    <n v="33"/>
    <n v="7"/>
    <n v="7"/>
    <n v="75"/>
    <n v="154"/>
    <n v="79"/>
    <n v="2"/>
    <n v="0"/>
    <n v="2"/>
    <n v="0"/>
    <n v="0"/>
    <n v="2"/>
    <n v="0"/>
    <n v="1753"/>
    <n v="1847"/>
    <n v="14"/>
    <n v="3"/>
    <n v="0"/>
    <n v="7"/>
    <m/>
    <n v="7"/>
    <n v="10"/>
    <n v="7"/>
    <n v="3"/>
    <m/>
  </r>
  <r>
    <n v="311016023"/>
    <n v="6"/>
    <n v="2011"/>
    <d v="2011-10-16T00:00:00"/>
    <s v="SUN"/>
    <s v="JAX"/>
    <s v="PIT"/>
    <s v="JAXvPIT"/>
    <x v="0"/>
    <n v="13"/>
    <n v="17"/>
    <n v="4"/>
    <s v="Heinz Field, Pittsburgh, PA"/>
    <d v="2014-10-02T13:00:00"/>
    <s v="CBS"/>
    <n v="62934"/>
    <n v="1"/>
    <n v="4"/>
    <n v="3"/>
    <n v="2"/>
    <n v="16"/>
    <n v="15"/>
    <n v="4"/>
    <n v="7"/>
    <n v="15"/>
    <n v="15"/>
    <n v="1"/>
    <n v="0"/>
    <n v="1"/>
    <n v="0"/>
    <n v="209"/>
    <n v="370"/>
    <n v="76"/>
    <n v="185"/>
    <n v="12"/>
    <n v="12"/>
    <n v="26"/>
    <n v="23"/>
    <n v="133"/>
    <n v="185"/>
    <n v="30"/>
    <n v="32"/>
    <n v="4"/>
    <n v="8"/>
    <n v="22"/>
    <n v="87"/>
    <n v="65"/>
    <n v="0"/>
    <n v="0"/>
    <n v="0"/>
    <n v="0"/>
    <n v="0"/>
    <n v="0"/>
    <n v="0"/>
    <n v="1727"/>
    <n v="1873"/>
    <n v="0"/>
    <n v="3"/>
    <n v="7"/>
    <n v="3"/>
    <m/>
    <n v="7"/>
    <n v="10"/>
    <n v="0"/>
    <n v="0"/>
    <m/>
  </r>
  <r>
    <n v="311016027"/>
    <n v="6"/>
    <n v="2011"/>
    <d v="2011-10-16T00:00:00"/>
    <s v="SUN"/>
    <s v="NO"/>
    <s v="TB"/>
    <s v="NOvTB"/>
    <x v="0"/>
    <n v="20"/>
    <n v="26"/>
    <n v="6"/>
    <s v="Raymond James Stadium, Tampa, FL"/>
    <d v="2014-10-02T16:15:00"/>
    <s v="FOX"/>
    <n v="56590"/>
    <n v="4"/>
    <n v="1"/>
    <n v="3"/>
    <n v="2"/>
    <n v="20"/>
    <n v="21"/>
    <n v="5"/>
    <n v="4"/>
    <n v="12"/>
    <n v="14"/>
    <n v="0"/>
    <n v="0"/>
    <n v="1"/>
    <n v="0"/>
    <n v="453"/>
    <n v="420"/>
    <n v="383"/>
    <n v="303"/>
    <n v="29"/>
    <n v="23"/>
    <n v="45"/>
    <n v="41"/>
    <n v="70"/>
    <n v="117"/>
    <n v="20"/>
    <n v="25"/>
    <n v="7"/>
    <n v="7"/>
    <n v="53"/>
    <n v="117"/>
    <n v="64"/>
    <n v="4"/>
    <n v="0"/>
    <n v="4"/>
    <n v="1"/>
    <n v="0"/>
    <n v="3"/>
    <n v="0"/>
    <n v="1713"/>
    <n v="1887"/>
    <n v="7"/>
    <n v="3"/>
    <n v="3"/>
    <n v="7"/>
    <m/>
    <n v="3"/>
    <n v="17"/>
    <n v="3"/>
    <n v="3"/>
    <m/>
  </r>
  <r>
    <n v="311016028"/>
    <n v="6"/>
    <n v="2011"/>
    <d v="2011-10-16T00:00:00"/>
    <s v="SUN"/>
    <s v="PHI"/>
    <s v="WSH"/>
    <s v="PHIvWSH"/>
    <x v="0"/>
    <n v="20"/>
    <n v="13"/>
    <n v="7"/>
    <s v="FedEx Field, Landover, MD"/>
    <d v="2014-10-02T13:00:00"/>
    <s v="FOX"/>
    <n v="80447"/>
    <n v="1"/>
    <n v="4"/>
    <n v="3"/>
    <n v="1"/>
    <n v="22"/>
    <n v="17"/>
    <n v="6"/>
    <n v="1"/>
    <n v="16"/>
    <n v="10"/>
    <n v="1"/>
    <n v="1"/>
    <n v="2"/>
    <n v="1"/>
    <n v="422"/>
    <n v="287"/>
    <n v="230"/>
    <n v="245"/>
    <n v="18"/>
    <n v="17"/>
    <n v="32"/>
    <n v="37"/>
    <n v="192"/>
    <n v="42"/>
    <n v="38"/>
    <n v="14"/>
    <n v="8"/>
    <n v="9"/>
    <n v="60"/>
    <n v="135"/>
    <n v="75"/>
    <n v="2"/>
    <n v="4"/>
    <n v="6"/>
    <n v="0"/>
    <n v="0"/>
    <n v="2"/>
    <n v="4"/>
    <n v="2288"/>
    <n v="1312"/>
    <n v="7"/>
    <n v="13"/>
    <n v="0"/>
    <n v="0"/>
    <m/>
    <n v="0"/>
    <n v="3"/>
    <n v="3"/>
    <n v="7"/>
    <m/>
  </r>
  <r>
    <n v="311016033"/>
    <n v="6"/>
    <n v="2011"/>
    <d v="2011-10-16T00:00:00"/>
    <s v="SUN"/>
    <s v="HOU"/>
    <s v="BAL"/>
    <s v="BALvHOU"/>
    <x v="0"/>
    <n v="14"/>
    <n v="29"/>
    <n v="15"/>
    <s v="M&amp;T Bank Stadium, Baltimore, MD"/>
    <d v="2014-10-02T16:05:00"/>
    <s v="CBS"/>
    <n v="71154"/>
    <n v="3"/>
    <n v="2"/>
    <n v="3"/>
    <n v="1"/>
    <n v="18"/>
    <n v="24"/>
    <n v="6"/>
    <n v="3"/>
    <n v="16"/>
    <n v="11"/>
    <n v="0"/>
    <n v="0"/>
    <n v="3"/>
    <n v="0"/>
    <n v="293"/>
    <n v="402"/>
    <n v="200"/>
    <n v="289"/>
    <n v="21"/>
    <n v="20"/>
    <n v="37"/>
    <n v="33"/>
    <n v="93"/>
    <n v="113"/>
    <n v="25"/>
    <n v="30"/>
    <n v="5"/>
    <n v="5"/>
    <n v="15"/>
    <n v="40"/>
    <n v="25"/>
    <n v="0"/>
    <n v="2"/>
    <n v="2"/>
    <n v="0"/>
    <n v="1"/>
    <n v="0"/>
    <n v="1"/>
    <n v="1668"/>
    <n v="1932"/>
    <n v="0"/>
    <n v="7"/>
    <n v="7"/>
    <n v="0"/>
    <m/>
    <n v="7"/>
    <n v="3"/>
    <n v="6"/>
    <n v="13"/>
    <m/>
  </r>
  <r>
    <n v="311017020"/>
    <n v="6"/>
    <n v="2011"/>
    <d v="2011-10-17T00:00:00"/>
    <s v="MON"/>
    <s v="MIA"/>
    <s v="NYJ"/>
    <s v="MIAvNYJ"/>
    <x v="1"/>
    <n v="6"/>
    <n v="24"/>
    <n v="18"/>
    <s v="MetLife Stadium, East Rutherford, NJ"/>
    <d v="2014-10-02T20:30:00"/>
    <s v="ESPN"/>
    <n v="78912"/>
    <n v="0"/>
    <n v="4"/>
    <n v="2"/>
    <n v="3"/>
    <n v="17"/>
    <n v="13"/>
    <n v="2"/>
    <n v="6"/>
    <n v="13"/>
    <n v="15"/>
    <n v="0"/>
    <n v="0"/>
    <n v="1"/>
    <n v="0"/>
    <n v="308"/>
    <n v="296"/>
    <n v="190"/>
    <n v="192"/>
    <n v="16"/>
    <n v="14"/>
    <n v="34"/>
    <n v="25"/>
    <n v="118"/>
    <n v="104"/>
    <n v="25"/>
    <n v="29"/>
    <n v="2"/>
    <n v="6"/>
    <n v="10"/>
    <n v="59"/>
    <n v="49"/>
    <n v="3"/>
    <n v="1"/>
    <n v="4"/>
    <n v="1"/>
    <n v="1"/>
    <n v="2"/>
    <n v="0"/>
    <n v="1779"/>
    <n v="1821"/>
    <n v="3"/>
    <n v="3"/>
    <n v="0"/>
    <n v="0"/>
    <m/>
    <n v="7"/>
    <n v="7"/>
    <n v="3"/>
    <n v="7"/>
    <m/>
  </r>
  <r>
    <n v="311023005"/>
    <n v="7"/>
    <n v="2011"/>
    <d v="2011-10-23T00:00:00"/>
    <s v="SUN"/>
    <s v="SEA"/>
    <s v="CLE"/>
    <s v="CLEvSEA"/>
    <x v="0"/>
    <n v="3"/>
    <n v="6"/>
    <n v="3"/>
    <s v="Cleveland Browns Stadium, Cleveland, OH"/>
    <d v="2014-10-02T13:00:00"/>
    <s v="FOX"/>
    <n v="66350"/>
    <n v="2"/>
    <n v="3"/>
    <n v="2"/>
    <n v="3"/>
    <n v="9"/>
    <n v="20"/>
    <n v="2"/>
    <n v="12"/>
    <n v="12"/>
    <n v="24"/>
    <n v="0"/>
    <n v="0"/>
    <n v="1"/>
    <n v="0"/>
    <n v="137"/>
    <n v="298"/>
    <n v="69"/>
    <n v="159"/>
    <n v="12"/>
    <n v="20"/>
    <n v="30"/>
    <n v="35"/>
    <n v="68"/>
    <n v="139"/>
    <n v="16"/>
    <n v="45"/>
    <n v="8"/>
    <n v="7"/>
    <n v="68"/>
    <n v="116"/>
    <n v="48"/>
    <n v="2"/>
    <n v="1"/>
    <n v="3"/>
    <n v="1"/>
    <n v="0"/>
    <n v="1"/>
    <n v="1"/>
    <n v="1024"/>
    <n v="2576"/>
    <n v="0"/>
    <n v="0"/>
    <n v="3"/>
    <n v="0"/>
    <m/>
    <n v="0"/>
    <n v="3"/>
    <n v="0"/>
    <n v="3"/>
    <m/>
  </r>
  <r>
    <n v="311023006"/>
    <n v="7"/>
    <n v="2011"/>
    <d v="2011-10-23T00:00:00"/>
    <s v="SUN"/>
    <s v="STL"/>
    <s v="DAL"/>
    <s v="DALvSTL"/>
    <x v="0"/>
    <n v="7"/>
    <n v="34"/>
    <n v="27"/>
    <s v="Cowboys Stadium, Arlington, TX"/>
    <d v="2014-10-02T16:15:00"/>
    <s v="FOX"/>
    <n v="80086"/>
    <n v="0"/>
    <n v="5"/>
    <n v="2"/>
    <n v="3"/>
    <n v="13"/>
    <n v="24"/>
    <n v="5"/>
    <n v="3"/>
    <n v="13"/>
    <n v="8"/>
    <n v="0"/>
    <n v="0"/>
    <n v="2"/>
    <n v="0"/>
    <n v="265"/>
    <n v="445"/>
    <n v="195"/>
    <n v="151"/>
    <n v="20"/>
    <n v="14"/>
    <n v="33"/>
    <n v="24"/>
    <n v="70"/>
    <n v="294"/>
    <n v="21"/>
    <n v="34"/>
    <n v="4"/>
    <n v="6"/>
    <n v="16"/>
    <n v="46"/>
    <n v="30"/>
    <n v="2"/>
    <n v="1"/>
    <n v="3"/>
    <n v="1"/>
    <n v="1"/>
    <n v="1"/>
    <n v="0"/>
    <n v="1564"/>
    <n v="2036"/>
    <n v="0"/>
    <n v="7"/>
    <n v="0"/>
    <n v="0"/>
    <m/>
    <n v="7"/>
    <n v="10"/>
    <n v="3"/>
    <n v="14"/>
    <m/>
  </r>
  <r>
    <n v="311023008"/>
    <n v="7"/>
    <n v="2011"/>
    <d v="2011-10-23T00:00:00"/>
    <s v="SUN"/>
    <s v="ATL"/>
    <s v="DET"/>
    <s v="ATLvDET"/>
    <x v="0"/>
    <n v="23"/>
    <n v="16"/>
    <n v="7"/>
    <s v="Ford Field, Detroit, MI"/>
    <d v="2014-10-02T13:00:00"/>
    <s v="FOX"/>
    <n v="63625"/>
    <n v="3"/>
    <n v="3"/>
    <n v="5"/>
    <n v="1"/>
    <n v="22"/>
    <n v="13"/>
    <n v="7"/>
    <n v="1"/>
    <n v="17"/>
    <n v="12"/>
    <n v="0"/>
    <n v="1"/>
    <n v="0"/>
    <n v="2"/>
    <n v="328"/>
    <n v="263"/>
    <n v="199"/>
    <n v="159"/>
    <n v="20"/>
    <n v="15"/>
    <n v="35"/>
    <n v="32"/>
    <n v="129"/>
    <n v="104"/>
    <n v="31"/>
    <n v="20"/>
    <n v="11"/>
    <n v="10"/>
    <n v="80"/>
    <n v="164"/>
    <n v="84"/>
    <n v="2"/>
    <n v="1"/>
    <n v="3"/>
    <n v="0"/>
    <n v="1"/>
    <n v="2"/>
    <n v="0"/>
    <n v="2097"/>
    <n v="1503"/>
    <n v="10"/>
    <n v="7"/>
    <n v="3"/>
    <n v="3"/>
    <m/>
    <n v="3"/>
    <n v="3"/>
    <n v="10"/>
    <n v="0"/>
    <m/>
  </r>
  <r>
    <n v="311023010"/>
    <n v="7"/>
    <n v="2011"/>
    <d v="2011-10-23T00:00:00"/>
    <s v="SUN"/>
    <s v="HOU"/>
    <s v="TEN"/>
    <s v="HOUvTEN"/>
    <x v="0"/>
    <n v="41"/>
    <n v="7"/>
    <n v="34"/>
    <s v="LP Field, Nashville, TN"/>
    <d v="2014-10-02T13:00:00"/>
    <s v="CBS"/>
    <n v="69143"/>
    <n v="3"/>
    <n v="3"/>
    <n v="3"/>
    <n v="2"/>
    <n v="29"/>
    <n v="11"/>
    <n v="7"/>
    <n v="2"/>
    <n v="13"/>
    <n v="10"/>
    <n v="0"/>
    <n v="1"/>
    <n v="2"/>
    <n v="1"/>
    <n v="518"/>
    <n v="148"/>
    <n v="296"/>
    <n v="95"/>
    <n v="18"/>
    <n v="15"/>
    <n v="23"/>
    <n v="31"/>
    <n v="222"/>
    <n v="53"/>
    <n v="47"/>
    <n v="15"/>
    <n v="6"/>
    <n v="8"/>
    <n v="68"/>
    <n v="144"/>
    <n v="76"/>
    <n v="0"/>
    <n v="2"/>
    <n v="2"/>
    <n v="0"/>
    <n v="0"/>
    <n v="0"/>
    <n v="2"/>
    <n v="2278"/>
    <n v="1322"/>
    <n v="3"/>
    <n v="17"/>
    <n v="7"/>
    <n v="14"/>
    <m/>
    <n v="0"/>
    <n v="0"/>
    <n v="7"/>
    <n v="0"/>
    <m/>
  </r>
  <r>
    <n v="311023013"/>
    <n v="7"/>
    <n v="2011"/>
    <d v="2011-10-23T00:00:00"/>
    <s v="SUN"/>
    <s v="KC"/>
    <s v="OAK"/>
    <s v="KCvOAK"/>
    <x v="1"/>
    <n v="28"/>
    <n v="0"/>
    <n v="28"/>
    <s v="Oakland-Alameda County Coliseum, Oakland, CA"/>
    <d v="2014-10-02T16:05:00"/>
    <s v="CBS"/>
    <n v="57361"/>
    <n v="2"/>
    <n v="3"/>
    <n v="4"/>
    <n v="2"/>
    <n v="22"/>
    <n v="18"/>
    <n v="7"/>
    <n v="4"/>
    <n v="15"/>
    <n v="13"/>
    <n v="0"/>
    <n v="0"/>
    <n v="0"/>
    <n v="1"/>
    <n v="300"/>
    <n v="322"/>
    <n v="161"/>
    <n v="167"/>
    <n v="15"/>
    <n v="15"/>
    <n v="30"/>
    <n v="35"/>
    <n v="139"/>
    <n v="155"/>
    <n v="39"/>
    <n v="27"/>
    <n v="10"/>
    <n v="14"/>
    <n v="98"/>
    <n v="218"/>
    <n v="120"/>
    <n v="2"/>
    <n v="6"/>
    <n v="8"/>
    <n v="0"/>
    <n v="0"/>
    <n v="2"/>
    <n v="6"/>
    <n v="2017"/>
    <n v="1583"/>
    <n v="14"/>
    <n v="0"/>
    <n v="7"/>
    <n v="7"/>
    <m/>
    <n v="0"/>
    <n v="0"/>
    <n v="0"/>
    <n v="0"/>
    <m/>
  </r>
  <r>
    <n v="311023015"/>
    <n v="7"/>
    <n v="2011"/>
    <d v="2011-10-23T00:00:00"/>
    <s v="SUN"/>
    <s v="DEN"/>
    <s v="MIA"/>
    <s v="DENvMIA"/>
    <x v="0"/>
    <n v="18"/>
    <n v="15"/>
    <n v="3"/>
    <s v="Sun Life Stadium, Miami, FL"/>
    <d v="2014-10-02T13:00:00"/>
    <s v="CBS"/>
    <n v="63800"/>
    <n v="1"/>
    <n v="4"/>
    <n v="0"/>
    <n v="5"/>
    <n v="18"/>
    <n v="15"/>
    <n v="4"/>
    <n v="3"/>
    <n v="16"/>
    <n v="14"/>
    <n v="0"/>
    <n v="0"/>
    <n v="0"/>
    <n v="0"/>
    <n v="308"/>
    <n v="267"/>
    <n v="131"/>
    <n v="173"/>
    <n v="13"/>
    <n v="22"/>
    <n v="27"/>
    <n v="33"/>
    <n v="177"/>
    <n v="94"/>
    <n v="40"/>
    <n v="31"/>
    <n v="5"/>
    <n v="2"/>
    <n v="30"/>
    <n v="50"/>
    <n v="20"/>
    <n v="1"/>
    <n v="1"/>
    <n v="2"/>
    <n v="1"/>
    <n v="1"/>
    <n v="0"/>
    <n v="0"/>
    <n v="2057"/>
    <n v="1999"/>
    <n v="0"/>
    <n v="0"/>
    <n v="0"/>
    <n v="15"/>
    <n v="3"/>
    <n v="0"/>
    <n v="6"/>
    <n v="0"/>
    <n v="9"/>
    <n v="0"/>
  </r>
  <r>
    <n v="311023016"/>
    <n v="7"/>
    <n v="2011"/>
    <d v="2011-10-23T00:00:00"/>
    <s v="SUN"/>
    <s v="GB"/>
    <s v="MIN"/>
    <s v="GBvMIN"/>
    <x v="0"/>
    <n v="33"/>
    <n v="27"/>
    <n v="6"/>
    <s v="Mall of America Field, Minneapolis, MN"/>
    <d v="2014-10-02T16:15:00"/>
    <s v="FOX"/>
    <n v="63946"/>
    <n v="6"/>
    <n v="0"/>
    <n v="1"/>
    <n v="5"/>
    <n v="25"/>
    <n v="22"/>
    <n v="2"/>
    <n v="9"/>
    <n v="8"/>
    <n v="16"/>
    <n v="0"/>
    <n v="0"/>
    <n v="0"/>
    <n v="0"/>
    <n v="421"/>
    <n v="435"/>
    <n v="307"/>
    <n v="217"/>
    <n v="24"/>
    <n v="13"/>
    <n v="30"/>
    <n v="32"/>
    <n v="114"/>
    <n v="218"/>
    <n v="26"/>
    <n v="31"/>
    <n v="6"/>
    <n v="9"/>
    <n v="44"/>
    <n v="135"/>
    <n v="91"/>
    <n v="1"/>
    <n v="2"/>
    <n v="3"/>
    <n v="1"/>
    <n v="0"/>
    <n v="0"/>
    <n v="2"/>
    <n v="1926"/>
    <n v="1674"/>
    <n v="7"/>
    <n v="6"/>
    <n v="20"/>
    <n v="0"/>
    <m/>
    <n v="7"/>
    <n v="10"/>
    <n v="0"/>
    <n v="10"/>
    <m/>
  </r>
  <r>
    <n v="311023018"/>
    <n v="7"/>
    <n v="2011"/>
    <d v="2011-10-23T00:00:00"/>
    <s v="SUN"/>
    <s v="IND"/>
    <s v="NO"/>
    <s v="INDvNO"/>
    <x v="0"/>
    <n v="7"/>
    <n v="62"/>
    <n v="55"/>
    <s v="Mercedes-Benz Superdome, New Orleans, LA"/>
    <d v="2014-10-02T20:20:00"/>
    <s v="NBC"/>
    <n v="73012"/>
    <n v="0"/>
    <n v="6"/>
    <n v="4"/>
    <n v="2"/>
    <n v="11"/>
    <n v="36"/>
    <n v="4"/>
    <n v="6"/>
    <n v="11"/>
    <n v="8"/>
    <n v="0"/>
    <n v="0"/>
    <n v="0"/>
    <n v="0"/>
    <n v="252"/>
    <n v="557"/>
    <n v="97"/>
    <n v="321"/>
    <n v="12"/>
    <n v="31"/>
    <n v="22"/>
    <n v="35"/>
    <n v="155"/>
    <n v="236"/>
    <n v="23"/>
    <n v="38"/>
    <n v="7"/>
    <n v="1"/>
    <n v="49"/>
    <n v="59"/>
    <n v="10"/>
    <n v="3"/>
    <n v="0"/>
    <n v="3"/>
    <n v="2"/>
    <n v="0"/>
    <n v="1"/>
    <n v="0"/>
    <n v="1301"/>
    <n v="2299"/>
    <n v="0"/>
    <n v="7"/>
    <n v="0"/>
    <n v="0"/>
    <m/>
    <n v="21"/>
    <n v="13"/>
    <n v="14"/>
    <n v="14"/>
    <m/>
  </r>
  <r>
    <n v="311023020"/>
    <n v="7"/>
    <n v="2011"/>
    <d v="2011-10-23T00:00:00"/>
    <s v="SUN"/>
    <s v="SD"/>
    <s v="NYJ"/>
    <s v="NYJvSD"/>
    <x v="0"/>
    <n v="21"/>
    <n v="27"/>
    <n v="6"/>
    <s v="MetLife Stadium, East Rutherford, NJ"/>
    <d v="2014-10-02T13:00:00"/>
    <s v="CBS"/>
    <n v="79088"/>
    <n v="4"/>
    <n v="1"/>
    <n v="3"/>
    <n v="3"/>
    <n v="16"/>
    <n v="25"/>
    <n v="7"/>
    <n v="8"/>
    <n v="14"/>
    <n v="13"/>
    <n v="0"/>
    <n v="0"/>
    <n v="1"/>
    <n v="0"/>
    <n v="268"/>
    <n v="318"/>
    <n v="172"/>
    <n v="156"/>
    <n v="16"/>
    <n v="18"/>
    <n v="32"/>
    <n v="33"/>
    <n v="96"/>
    <n v="162"/>
    <n v="25"/>
    <n v="31"/>
    <n v="13"/>
    <n v="8"/>
    <n v="95"/>
    <n v="155"/>
    <n v="60"/>
    <n v="2"/>
    <n v="2"/>
    <n v="4"/>
    <n v="0"/>
    <n v="1"/>
    <n v="2"/>
    <n v="1"/>
    <n v="1634"/>
    <n v="1966"/>
    <n v="7"/>
    <n v="14"/>
    <n v="0"/>
    <n v="0"/>
    <m/>
    <n v="3"/>
    <n v="7"/>
    <n v="7"/>
    <n v="10"/>
    <m/>
  </r>
  <r>
    <n v="311023022"/>
    <n v="7"/>
    <n v="2011"/>
    <d v="2011-10-23T00:00:00"/>
    <s v="SUN"/>
    <s v="PIT"/>
    <s v="ARI"/>
    <s v="ARIvPIT"/>
    <x v="0"/>
    <n v="32"/>
    <n v="20"/>
    <n v="12"/>
    <s v="U of Phoenix Stadium, Glendale, AZ"/>
    <d v="2014-10-02T16:05:00"/>
    <s v="CBS"/>
    <n v="62475"/>
    <n v="4"/>
    <n v="2"/>
    <n v="1"/>
    <n v="4"/>
    <n v="26"/>
    <n v="23"/>
    <n v="6"/>
    <n v="3"/>
    <n v="12"/>
    <n v="8"/>
    <n v="0"/>
    <n v="1"/>
    <n v="0"/>
    <n v="1"/>
    <n v="445"/>
    <n v="330"/>
    <n v="354"/>
    <n v="257"/>
    <n v="26"/>
    <n v="18"/>
    <n v="39"/>
    <n v="34"/>
    <n v="91"/>
    <n v="73"/>
    <n v="28"/>
    <n v="19"/>
    <n v="9"/>
    <n v="9"/>
    <n v="69"/>
    <n v="143"/>
    <n v="74"/>
    <n v="0"/>
    <n v="1"/>
    <n v="1"/>
    <n v="0"/>
    <n v="0"/>
    <n v="0"/>
    <n v="1"/>
    <n v="2147"/>
    <n v="1453"/>
    <n v="7"/>
    <n v="10"/>
    <n v="9"/>
    <n v="6"/>
    <m/>
    <n v="0"/>
    <n v="7"/>
    <n v="7"/>
    <n v="6"/>
    <m/>
  </r>
  <r>
    <n v="311023027"/>
    <n v="7"/>
    <n v="2011"/>
    <d v="2011-10-23T00:00:00"/>
    <s v="SUN"/>
    <s v="CHI"/>
    <s v="TB"/>
    <s v="CHIvTB"/>
    <x v="0"/>
    <n v="24"/>
    <n v="18"/>
    <n v="6"/>
    <s v="Wembley Stadium, London, ENG"/>
    <d v="2014-10-02T13:00:00"/>
    <s v="FOX"/>
    <n v="76981"/>
    <n v="3"/>
    <n v="3"/>
    <n v="4"/>
    <n v="2"/>
    <n v="19"/>
    <n v="16"/>
    <n v="4"/>
    <n v="4"/>
    <n v="13"/>
    <n v="14"/>
    <n v="0"/>
    <n v="0"/>
    <n v="0"/>
    <n v="0"/>
    <n v="395"/>
    <n v="280"/>
    <n v="218"/>
    <n v="250"/>
    <n v="17"/>
    <n v="29"/>
    <n v="32"/>
    <n v="52"/>
    <n v="177"/>
    <n v="30"/>
    <n v="33"/>
    <n v="11"/>
    <n v="7"/>
    <n v="8"/>
    <n v="54"/>
    <n v="123"/>
    <n v="69"/>
    <n v="2"/>
    <n v="4"/>
    <n v="6"/>
    <n v="0"/>
    <n v="0"/>
    <n v="2"/>
    <n v="4"/>
    <n v="1992"/>
    <n v="1608"/>
    <n v="7"/>
    <n v="7"/>
    <n v="7"/>
    <n v="3"/>
    <m/>
    <n v="2"/>
    <n v="3"/>
    <n v="0"/>
    <n v="13"/>
    <m/>
  </r>
  <r>
    <n v="311023029"/>
    <n v="7"/>
    <n v="2011"/>
    <d v="2011-10-23T00:00:00"/>
    <s v="SUN"/>
    <s v="WSH"/>
    <s v="CAR"/>
    <s v="CARvWSH"/>
    <x v="0"/>
    <n v="20"/>
    <n v="33"/>
    <n v="13"/>
    <s v="Bank of America Stadium, Charlotte, NC"/>
    <d v="2014-10-02T13:00:00"/>
    <s v="FOX"/>
    <n v="73245"/>
    <n v="3"/>
    <n v="2"/>
    <n v="1"/>
    <n v="5"/>
    <n v="22"/>
    <n v="20"/>
    <n v="5"/>
    <n v="5"/>
    <n v="12"/>
    <n v="12"/>
    <n v="0"/>
    <n v="0"/>
    <n v="2"/>
    <n v="0"/>
    <n v="353"/>
    <n v="407"/>
    <n v="261"/>
    <n v="232"/>
    <n v="22"/>
    <n v="18"/>
    <n v="37"/>
    <n v="23"/>
    <n v="92"/>
    <n v="175"/>
    <n v="23"/>
    <n v="37"/>
    <n v="3"/>
    <n v="13"/>
    <n v="26"/>
    <n v="131"/>
    <n v="105"/>
    <n v="3"/>
    <n v="0"/>
    <n v="3"/>
    <n v="2"/>
    <n v="0"/>
    <n v="1"/>
    <n v="0"/>
    <n v="1470"/>
    <n v="2130"/>
    <n v="0"/>
    <n v="6"/>
    <n v="7"/>
    <n v="7"/>
    <m/>
    <n v="3"/>
    <n v="6"/>
    <n v="14"/>
    <n v="10"/>
    <m/>
  </r>
  <r>
    <n v="311024030"/>
    <n v="7"/>
    <n v="2011"/>
    <d v="2011-10-24T00:00:00"/>
    <s v="MON"/>
    <s v="BAL"/>
    <s v="JAX"/>
    <s v="BALvJAX"/>
    <x v="0"/>
    <n v="7"/>
    <n v="12"/>
    <n v="5"/>
    <s v="EverBank Field, Jacksonville, FL"/>
    <d v="2014-10-02T20:30:00"/>
    <s v="ESPN"/>
    <n v="62976"/>
    <n v="4"/>
    <n v="1"/>
    <n v="1"/>
    <n v="5"/>
    <n v="11"/>
    <n v="13"/>
    <n v="2"/>
    <n v="2"/>
    <n v="12"/>
    <n v="16"/>
    <n v="0"/>
    <n v="1"/>
    <n v="0"/>
    <n v="1"/>
    <n v="146"/>
    <n v="205"/>
    <n v="112"/>
    <n v="73"/>
    <n v="21"/>
    <n v="9"/>
    <n v="38"/>
    <n v="20"/>
    <n v="34"/>
    <n v="132"/>
    <n v="12"/>
    <n v="42"/>
    <n v="10"/>
    <n v="6"/>
    <n v="85"/>
    <n v="175"/>
    <n v="90"/>
    <n v="2"/>
    <n v="1"/>
    <n v="3"/>
    <n v="1"/>
    <n v="1"/>
    <n v="1"/>
    <n v="0"/>
    <n v="1425"/>
    <n v="2175"/>
    <n v="0"/>
    <n v="0"/>
    <n v="0"/>
    <n v="7"/>
    <m/>
    <n v="3"/>
    <n v="3"/>
    <n v="3"/>
    <n v="3"/>
    <m/>
  </r>
  <r>
    <n v="311030002"/>
    <n v="8"/>
    <n v="2011"/>
    <d v="2011-10-30T00:00:00"/>
    <s v="SUN"/>
    <s v="WSH"/>
    <s v="BUF"/>
    <s v="BUFvWSH"/>
    <x v="0"/>
    <n v="0"/>
    <n v="23"/>
    <n v="23"/>
    <s v="Rogers Centre, Toronto, Ontario"/>
    <d v="2014-10-02T16:05:00"/>
    <s v="FOX"/>
    <n v="51579"/>
    <n v="3"/>
    <n v="3"/>
    <n v="4"/>
    <n v="2"/>
    <n v="10"/>
    <n v="17"/>
    <n v="4"/>
    <n v="7"/>
    <n v="14"/>
    <n v="14"/>
    <n v="0"/>
    <n v="0"/>
    <n v="2"/>
    <n v="0"/>
    <n v="178"/>
    <n v="390"/>
    <n v="152"/>
    <n v="252"/>
    <n v="20"/>
    <n v="21"/>
    <n v="33"/>
    <n v="27"/>
    <n v="26"/>
    <n v="138"/>
    <n v="11"/>
    <n v="33"/>
    <n v="4"/>
    <n v="6"/>
    <n v="59"/>
    <n v="94"/>
    <n v="35"/>
    <n v="2"/>
    <n v="2"/>
    <n v="4"/>
    <n v="0"/>
    <n v="1"/>
    <n v="2"/>
    <n v="1"/>
    <n v="1509"/>
    <n v="2091"/>
    <n v="0"/>
    <n v="0"/>
    <n v="0"/>
    <n v="0"/>
    <m/>
    <n v="7"/>
    <n v="6"/>
    <n v="7"/>
    <n v="3"/>
    <m/>
  </r>
  <r>
    <n v="311030007"/>
    <n v="8"/>
    <n v="2011"/>
    <d v="2011-10-30T00:00:00"/>
    <s v="SUN"/>
    <s v="DET"/>
    <s v="DEN"/>
    <s v="DENvDET"/>
    <x v="0"/>
    <n v="45"/>
    <n v="10"/>
    <n v="35"/>
    <s v="Sports Authority Field at Mile High, Denver, CO"/>
    <d v="2014-10-02T16:05:00"/>
    <s v="FOX"/>
    <n v="74977"/>
    <n v="5"/>
    <n v="2"/>
    <n v="2"/>
    <n v="4"/>
    <n v="21"/>
    <n v="19"/>
    <n v="4"/>
    <n v="2"/>
    <n v="12"/>
    <n v="14"/>
    <n v="0"/>
    <n v="0"/>
    <n v="0"/>
    <n v="3"/>
    <n v="376"/>
    <n v="312"/>
    <n v="263"/>
    <n v="117"/>
    <n v="22"/>
    <n v="18"/>
    <n v="32"/>
    <n v="39"/>
    <n v="113"/>
    <n v="195"/>
    <n v="28"/>
    <n v="30"/>
    <n v="4"/>
    <n v="5"/>
    <n v="45"/>
    <n v="100"/>
    <n v="55"/>
    <n v="0"/>
    <n v="3"/>
    <n v="3"/>
    <n v="0"/>
    <n v="2"/>
    <n v="0"/>
    <n v="1"/>
    <n v="1774"/>
    <n v="1826"/>
    <n v="7"/>
    <n v="17"/>
    <n v="14"/>
    <n v="7"/>
    <m/>
    <n v="3"/>
    <n v="0"/>
    <n v="0"/>
    <n v="7"/>
    <m/>
  </r>
  <r>
    <n v="311030010"/>
    <n v="8"/>
    <n v="2011"/>
    <d v="2011-10-30T00:00:00"/>
    <s v="SUN"/>
    <s v="IND"/>
    <s v="TEN"/>
    <s v="INDvTEN"/>
    <x v="0"/>
    <n v="10"/>
    <n v="27"/>
    <n v="17"/>
    <s v="LP Field, Nashville, TN"/>
    <d v="2014-10-02T13:00:00"/>
    <s v="CBS"/>
    <n v="69143"/>
    <n v="0"/>
    <n v="7"/>
    <n v="3"/>
    <n v="3"/>
    <n v="22"/>
    <n v="17"/>
    <n v="6"/>
    <n v="7"/>
    <n v="17"/>
    <n v="17"/>
    <n v="0"/>
    <n v="0"/>
    <n v="2"/>
    <n v="0"/>
    <n v="399"/>
    <n v="311"/>
    <n v="241"/>
    <n v="215"/>
    <n v="26"/>
    <n v="23"/>
    <n v="49"/>
    <n v="33"/>
    <n v="158"/>
    <n v="96"/>
    <n v="26"/>
    <n v="31"/>
    <n v="10"/>
    <n v="3"/>
    <n v="66"/>
    <n v="106"/>
    <n v="40"/>
    <n v="2"/>
    <n v="0"/>
    <n v="2"/>
    <n v="0"/>
    <n v="0"/>
    <n v="2"/>
    <n v="0"/>
    <n v="1712"/>
    <n v="1888"/>
    <n v="0"/>
    <n v="0"/>
    <n v="3"/>
    <n v="7"/>
    <m/>
    <n v="3"/>
    <n v="17"/>
    <n v="0"/>
    <n v="7"/>
    <m/>
  </r>
  <r>
    <n v="311030014"/>
    <n v="8"/>
    <n v="2011"/>
    <d v="2011-10-30T00:00:00"/>
    <s v="SUN"/>
    <s v="NO"/>
    <s v="STL"/>
    <s v="NOvSTL"/>
    <x v="0"/>
    <n v="21"/>
    <n v="31"/>
    <n v="10"/>
    <s v="Edward Jones Dome, St. Louis, MO"/>
    <d v="2014-10-02T13:00:00"/>
    <s v="FOX"/>
    <n v="57179"/>
    <n v="5"/>
    <n v="2"/>
    <n v="0"/>
    <n v="6"/>
    <n v="19"/>
    <n v="21"/>
    <n v="8"/>
    <n v="5"/>
    <n v="17"/>
    <n v="16"/>
    <n v="1"/>
    <n v="2"/>
    <n v="1"/>
    <n v="2"/>
    <n v="283"/>
    <n v="323"/>
    <n v="227"/>
    <n v="140"/>
    <n v="30"/>
    <n v="20"/>
    <n v="44"/>
    <n v="37"/>
    <n v="56"/>
    <n v="183"/>
    <n v="20"/>
    <n v="31"/>
    <n v="5"/>
    <n v="9"/>
    <n v="32"/>
    <n v="96"/>
    <n v="64"/>
    <n v="2"/>
    <n v="1"/>
    <n v="3"/>
    <n v="0"/>
    <n v="1"/>
    <n v="2"/>
    <n v="0"/>
    <n v="1717"/>
    <n v="1883"/>
    <n v="0"/>
    <n v="0"/>
    <n v="7"/>
    <n v="14"/>
    <m/>
    <n v="0"/>
    <n v="17"/>
    <n v="7"/>
    <n v="7"/>
    <m/>
  </r>
  <r>
    <n v="311030019"/>
    <n v="8"/>
    <n v="2011"/>
    <d v="2011-10-30T00:00:00"/>
    <s v="SUN"/>
    <s v="MIA"/>
    <s v="NYG"/>
    <s v="MIAvNYG"/>
    <x v="0"/>
    <n v="17"/>
    <n v="20"/>
    <n v="3"/>
    <s v="MetLife Stadium, East Rutherford, NJ"/>
    <d v="2014-10-02T13:00:00"/>
    <s v="CBS"/>
    <n v="79302"/>
    <n v="0"/>
    <n v="6"/>
    <n v="4"/>
    <n v="2"/>
    <n v="18"/>
    <n v="21"/>
    <n v="5"/>
    <n v="8"/>
    <n v="13"/>
    <n v="16"/>
    <n v="1"/>
    <n v="0"/>
    <n v="2"/>
    <n v="1"/>
    <n v="246"/>
    <n v="402"/>
    <n v="101"/>
    <n v="344"/>
    <n v="13"/>
    <n v="31"/>
    <n v="22"/>
    <n v="45"/>
    <n v="145"/>
    <n v="58"/>
    <n v="26"/>
    <n v="23"/>
    <n v="4"/>
    <n v="7"/>
    <n v="30"/>
    <n v="76"/>
    <n v="46"/>
    <n v="1"/>
    <n v="0"/>
    <n v="1"/>
    <n v="0"/>
    <n v="0"/>
    <n v="1"/>
    <n v="0"/>
    <n v="1654"/>
    <n v="1946"/>
    <n v="7"/>
    <n v="7"/>
    <n v="3"/>
    <n v="0"/>
    <m/>
    <n v="3"/>
    <n v="7"/>
    <n v="0"/>
    <n v="10"/>
    <m/>
  </r>
  <r>
    <n v="311030021"/>
    <n v="8"/>
    <n v="2011"/>
    <d v="2011-10-30T00:00:00"/>
    <s v="SUN"/>
    <s v="DAL"/>
    <s v="PHI"/>
    <s v="DALvPHI"/>
    <x v="0"/>
    <n v="7"/>
    <n v="34"/>
    <n v="27"/>
    <s v="Lincoln Financial Field, Philadelphia, PA"/>
    <d v="2014-10-02T20:20:00"/>
    <s v="NBC"/>
    <n v="69144"/>
    <n v="3"/>
    <n v="3"/>
    <n v="2"/>
    <n v="4"/>
    <n v="12"/>
    <n v="31"/>
    <n v="3"/>
    <n v="7"/>
    <n v="10"/>
    <n v="12"/>
    <n v="1"/>
    <n v="1"/>
    <n v="2"/>
    <n v="1"/>
    <n v="267"/>
    <n v="495"/>
    <n v="182"/>
    <n v="256"/>
    <n v="18"/>
    <n v="21"/>
    <n v="35"/>
    <n v="28"/>
    <n v="85"/>
    <n v="239"/>
    <n v="10"/>
    <n v="38"/>
    <n v="3"/>
    <n v="6"/>
    <n v="20"/>
    <n v="53"/>
    <n v="33"/>
    <n v="1"/>
    <n v="0"/>
    <n v="1"/>
    <n v="0"/>
    <n v="0"/>
    <n v="1"/>
    <n v="0"/>
    <n v="1071"/>
    <n v="2529"/>
    <n v="0"/>
    <n v="0"/>
    <n v="0"/>
    <n v="7"/>
    <m/>
    <n v="14"/>
    <n v="10"/>
    <n v="3"/>
    <n v="7"/>
    <m/>
  </r>
  <r>
    <n v="311030023"/>
    <n v="8"/>
    <n v="2011"/>
    <d v="2011-10-30T00:00:00"/>
    <s v="SUN"/>
    <s v="NE"/>
    <s v="PIT"/>
    <s v="NEvPIT"/>
    <x v="0"/>
    <n v="17"/>
    <n v="25"/>
    <n v="8"/>
    <s v="Heinz Field, Pittsburgh, PA"/>
    <d v="2014-10-02T16:15:00"/>
    <s v="CBS"/>
    <n v="64424"/>
    <n v="5"/>
    <n v="1"/>
    <n v="5"/>
    <n v="2"/>
    <n v="19"/>
    <n v="29"/>
    <n v="3"/>
    <n v="10"/>
    <n v="10"/>
    <n v="16"/>
    <n v="0"/>
    <n v="0"/>
    <n v="0"/>
    <n v="0"/>
    <n v="213"/>
    <n v="427"/>
    <n v="170"/>
    <n v="329"/>
    <n v="24"/>
    <n v="36"/>
    <n v="35"/>
    <n v="50"/>
    <n v="43"/>
    <n v="98"/>
    <n v="12"/>
    <n v="23"/>
    <n v="6"/>
    <n v="8"/>
    <n v="37"/>
    <n v="87"/>
    <n v="50"/>
    <n v="0"/>
    <n v="1"/>
    <n v="1"/>
    <n v="0"/>
    <n v="0"/>
    <n v="0"/>
    <n v="1"/>
    <n v="1238"/>
    <n v="2362"/>
    <n v="0"/>
    <n v="10"/>
    <n v="0"/>
    <n v="7"/>
    <m/>
    <n v="7"/>
    <n v="10"/>
    <n v="3"/>
    <n v="5"/>
    <m/>
  </r>
  <r>
    <n v="311030025"/>
    <n v="8"/>
    <n v="2011"/>
    <d v="2011-10-30T00:00:00"/>
    <s v="SUN"/>
    <s v="CLE"/>
    <s v="SF"/>
    <s v="CLEvSF"/>
    <x v="0"/>
    <n v="10"/>
    <n v="20"/>
    <n v="10"/>
    <s v="Candlestick Park, San Francisco, CA"/>
    <d v="2014-10-02T16:15:00"/>
    <s v="CBS"/>
    <n v="69732"/>
    <n v="3"/>
    <n v="3"/>
    <n v="5"/>
    <n v="1"/>
    <n v="18"/>
    <n v="19"/>
    <n v="6"/>
    <n v="6"/>
    <n v="14"/>
    <n v="15"/>
    <n v="2"/>
    <n v="0"/>
    <n v="2"/>
    <n v="1"/>
    <n v="290"/>
    <n v="348"/>
    <n v="224"/>
    <n v="174"/>
    <n v="22"/>
    <n v="15"/>
    <n v="34"/>
    <n v="24"/>
    <n v="66"/>
    <n v="174"/>
    <n v="23"/>
    <n v="39"/>
    <n v="5"/>
    <n v="5"/>
    <n v="39"/>
    <n v="79"/>
    <n v="40"/>
    <n v="2"/>
    <n v="0"/>
    <n v="2"/>
    <n v="1"/>
    <n v="0"/>
    <n v="1"/>
    <n v="0"/>
    <n v="1627"/>
    <n v="1973"/>
    <n v="0"/>
    <n v="3"/>
    <n v="0"/>
    <n v="7"/>
    <m/>
    <n v="10"/>
    <n v="7"/>
    <n v="0"/>
    <n v="3"/>
    <m/>
  </r>
  <r>
    <n v="311030026"/>
    <n v="8"/>
    <n v="2011"/>
    <d v="2011-10-30T00:00:00"/>
    <s v="SUN"/>
    <s v="CIN"/>
    <s v="SEA"/>
    <s v="CINvSEA"/>
    <x v="0"/>
    <n v="34"/>
    <n v="12"/>
    <n v="22"/>
    <s v="CenturyLink Field, Seattle, WA"/>
    <d v="2014-10-02T16:15:00"/>
    <s v="CBS"/>
    <n v="66004"/>
    <n v="4"/>
    <n v="2"/>
    <n v="2"/>
    <n v="4"/>
    <n v="18"/>
    <n v="20"/>
    <n v="6"/>
    <n v="5"/>
    <n v="14"/>
    <n v="15"/>
    <n v="0"/>
    <n v="1"/>
    <n v="0"/>
    <n v="2"/>
    <n v="252"/>
    <n v="411"/>
    <n v="160"/>
    <n v="350"/>
    <n v="18"/>
    <n v="25"/>
    <n v="29"/>
    <n v="47"/>
    <n v="92"/>
    <n v="61"/>
    <n v="27"/>
    <n v="20"/>
    <n v="7"/>
    <n v="11"/>
    <n v="65"/>
    <n v="145"/>
    <n v="80"/>
    <n v="2"/>
    <n v="2"/>
    <n v="4"/>
    <n v="0"/>
    <n v="1"/>
    <n v="2"/>
    <n v="1"/>
    <n v="1887"/>
    <n v="1713"/>
    <n v="10"/>
    <n v="7"/>
    <n v="0"/>
    <n v="17"/>
    <m/>
    <n v="0"/>
    <n v="3"/>
    <n v="3"/>
    <n v="6"/>
    <m/>
  </r>
  <r>
    <n v="311030029"/>
    <n v="8"/>
    <n v="2011"/>
    <d v="2011-10-30T00:00:00"/>
    <s v="SUN"/>
    <s v="MIN"/>
    <s v="CAR"/>
    <s v="CARvMIN"/>
    <x v="0"/>
    <n v="24"/>
    <n v="21"/>
    <n v="3"/>
    <s v="Bank of America Stadium, Charlotte, NC"/>
    <d v="2014-10-02T13:00:00"/>
    <s v="FOX"/>
    <n v="72095"/>
    <n v="1"/>
    <n v="6"/>
    <n v="2"/>
    <n v="5"/>
    <n v="22"/>
    <n v="21"/>
    <n v="7"/>
    <n v="6"/>
    <n v="14"/>
    <n v="12"/>
    <n v="0"/>
    <n v="1"/>
    <n v="0"/>
    <n v="1"/>
    <n v="361"/>
    <n v="405"/>
    <n v="229"/>
    <n v="265"/>
    <n v="18"/>
    <n v="22"/>
    <n v="28"/>
    <n v="35"/>
    <n v="132"/>
    <n v="140"/>
    <n v="33"/>
    <n v="27"/>
    <n v="4"/>
    <n v="6"/>
    <n v="43"/>
    <n v="103"/>
    <n v="60"/>
    <n v="1"/>
    <n v="2"/>
    <n v="3"/>
    <n v="1"/>
    <n v="2"/>
    <n v="0"/>
    <n v="0"/>
    <n v="1925"/>
    <n v="1675"/>
    <n v="7"/>
    <n v="7"/>
    <n v="7"/>
    <n v="3"/>
    <m/>
    <n v="0"/>
    <n v="14"/>
    <n v="7"/>
    <n v="0"/>
    <m/>
  </r>
  <r>
    <n v="311030033"/>
    <n v="8"/>
    <n v="2011"/>
    <d v="2011-10-30T00:00:00"/>
    <s v="SUN"/>
    <s v="ARI"/>
    <s v="BAL"/>
    <s v="ARIvBAL"/>
    <x v="0"/>
    <n v="27"/>
    <n v="30"/>
    <n v="3"/>
    <s v="M&amp;T Bank Stadium, Baltimore, MD"/>
    <d v="2014-10-02T13:00:00"/>
    <s v="FOX"/>
    <n v="71022"/>
    <n v="1"/>
    <n v="5"/>
    <n v="4"/>
    <n v="2"/>
    <n v="17"/>
    <n v="30"/>
    <n v="2"/>
    <n v="4"/>
    <n v="11"/>
    <n v="11"/>
    <n v="1"/>
    <n v="0"/>
    <n v="1"/>
    <n v="0"/>
    <n v="207"/>
    <n v="405"/>
    <n v="98"/>
    <n v="298"/>
    <n v="10"/>
    <n v="31"/>
    <n v="21"/>
    <n v="51"/>
    <n v="109"/>
    <n v="107"/>
    <n v="30"/>
    <n v="26"/>
    <n v="12"/>
    <n v="11"/>
    <n v="92"/>
    <n v="191"/>
    <n v="99"/>
    <n v="1"/>
    <n v="2"/>
    <n v="3"/>
    <n v="0"/>
    <n v="1"/>
    <n v="1"/>
    <n v="1"/>
    <n v="1818"/>
    <n v="1782"/>
    <n v="3"/>
    <n v="21"/>
    <n v="0"/>
    <n v="3"/>
    <m/>
    <n v="0"/>
    <n v="6"/>
    <n v="14"/>
    <n v="10"/>
    <m/>
  </r>
  <r>
    <n v="311030034"/>
    <n v="8"/>
    <n v="2011"/>
    <d v="2011-10-30T00:00:00"/>
    <s v="SUN"/>
    <s v="JAX"/>
    <s v="HOU"/>
    <s v="HOUvJAX"/>
    <x v="0"/>
    <n v="14"/>
    <n v="24"/>
    <n v="10"/>
    <s v="Reliant Stadium, Houston, TX"/>
    <d v="2014-10-02T13:00:00"/>
    <s v="CBS"/>
    <n v="71412"/>
    <n v="2"/>
    <n v="5"/>
    <n v="4"/>
    <n v="3"/>
    <n v="13"/>
    <n v="20"/>
    <n v="5"/>
    <n v="10"/>
    <n v="14"/>
    <n v="17"/>
    <n v="1"/>
    <n v="0"/>
    <n v="1"/>
    <n v="0"/>
    <n v="174"/>
    <n v="358"/>
    <n v="90"/>
    <n v="202"/>
    <n v="10"/>
    <n v="16"/>
    <n v="32"/>
    <n v="30"/>
    <n v="84"/>
    <n v="156"/>
    <n v="25"/>
    <n v="39"/>
    <n v="5"/>
    <n v="7"/>
    <n v="39"/>
    <n v="99"/>
    <n v="60"/>
    <n v="2"/>
    <n v="2"/>
    <n v="4"/>
    <n v="0"/>
    <n v="2"/>
    <n v="2"/>
    <n v="0"/>
    <n v="1481"/>
    <n v="2119"/>
    <n v="0"/>
    <n v="7"/>
    <n v="0"/>
    <n v="7"/>
    <m/>
    <n v="7"/>
    <n v="0"/>
    <n v="7"/>
    <n v="10"/>
    <m/>
  </r>
  <r>
    <n v="311031012"/>
    <n v="8"/>
    <n v="2011"/>
    <d v="2011-10-31T00:00:00"/>
    <s v="MON"/>
    <s v="SD"/>
    <s v="KC"/>
    <s v="KCvSD"/>
    <x v="0"/>
    <n v="20"/>
    <n v="23"/>
    <n v="3"/>
    <s v="Arrowhead Stadium, Kansas City, MO"/>
    <d v="2014-10-02T20:30:00"/>
    <s v="ESPN"/>
    <n v="72733"/>
    <n v="4"/>
    <n v="2"/>
    <n v="3"/>
    <n v="3"/>
    <n v="22"/>
    <n v="19"/>
    <n v="5"/>
    <n v="7"/>
    <n v="14"/>
    <n v="14"/>
    <n v="0"/>
    <n v="0"/>
    <n v="0"/>
    <n v="0"/>
    <n v="447"/>
    <n v="341"/>
    <n v="345"/>
    <n v="247"/>
    <n v="26"/>
    <n v="19"/>
    <n v="41"/>
    <n v="32"/>
    <n v="102"/>
    <n v="94"/>
    <n v="27"/>
    <n v="32"/>
    <n v="12"/>
    <n v="9"/>
    <n v="105"/>
    <n v="158"/>
    <n v="53"/>
    <n v="4"/>
    <n v="4"/>
    <n v="8"/>
    <n v="2"/>
    <n v="2"/>
    <n v="2"/>
    <n v="2"/>
    <n v="2249"/>
    <n v="1935"/>
    <n v="0"/>
    <n v="3"/>
    <n v="9"/>
    <n v="8"/>
    <n v="0"/>
    <n v="10"/>
    <n v="3"/>
    <n v="0"/>
    <n v="7"/>
    <n v="3"/>
  </r>
  <r>
    <n v="311106002"/>
    <n v="9"/>
    <n v="2011"/>
    <d v="2011-11-06T00:00:00"/>
    <s v="SUN"/>
    <s v="NYJ"/>
    <s v="BUF"/>
    <s v="BUFvNYJ"/>
    <x v="0"/>
    <n v="27"/>
    <n v="11"/>
    <n v="16"/>
    <s v="Ralph Wilson Stadium, Buffalo, NY"/>
    <d v="2014-10-02T13:00:00"/>
    <s v="CBS"/>
    <n v="70133"/>
    <n v="4"/>
    <n v="3"/>
    <n v="5"/>
    <n v="2"/>
    <n v="24"/>
    <n v="14"/>
    <n v="6"/>
    <n v="3"/>
    <n v="11"/>
    <n v="11"/>
    <n v="0"/>
    <n v="1"/>
    <n v="0"/>
    <n v="3"/>
    <n v="348"/>
    <n v="287"/>
    <n v="222"/>
    <n v="191"/>
    <n v="20"/>
    <n v="15"/>
    <n v="28"/>
    <n v="31"/>
    <n v="126"/>
    <n v="96"/>
    <n v="39"/>
    <n v="22"/>
    <n v="9"/>
    <n v="6"/>
    <n v="60"/>
    <n v="144"/>
    <n v="84"/>
    <n v="2"/>
    <n v="3"/>
    <n v="5"/>
    <n v="1"/>
    <n v="1"/>
    <n v="1"/>
    <n v="2"/>
    <n v="2272"/>
    <n v="1328"/>
    <n v="0"/>
    <n v="3"/>
    <n v="17"/>
    <n v="7"/>
    <m/>
    <n v="0"/>
    <n v="0"/>
    <n v="3"/>
    <n v="8"/>
    <m/>
  </r>
  <r>
    <n v="311106006"/>
    <n v="9"/>
    <n v="2011"/>
    <d v="2011-11-06T00:00:00"/>
    <s v="SUN"/>
    <s v="SEA"/>
    <s v="DAL"/>
    <s v="DALvSEA"/>
    <x v="0"/>
    <n v="13"/>
    <n v="23"/>
    <n v="10"/>
    <s v="Cowboys Stadium, Arlington, TX"/>
    <d v="2014-10-02T13:00:00"/>
    <s v="FOX"/>
    <n v="81510"/>
    <n v="2"/>
    <n v="5"/>
    <n v="3"/>
    <n v="4"/>
    <n v="18"/>
    <n v="18"/>
    <n v="2"/>
    <n v="6"/>
    <n v="10"/>
    <n v="14"/>
    <n v="1"/>
    <n v="0"/>
    <n v="2"/>
    <n v="0"/>
    <n v="381"/>
    <n v="442"/>
    <n v="219"/>
    <n v="279"/>
    <n v="17"/>
    <n v="19"/>
    <n v="30"/>
    <n v="31"/>
    <n v="162"/>
    <n v="163"/>
    <n v="30"/>
    <n v="29"/>
    <n v="10"/>
    <n v="7"/>
    <n v="88"/>
    <n v="170"/>
    <n v="82"/>
    <n v="3"/>
    <n v="1"/>
    <n v="4"/>
    <n v="0"/>
    <n v="1"/>
    <n v="3"/>
    <n v="0"/>
    <n v="1833"/>
    <n v="1767"/>
    <n v="3"/>
    <n v="3"/>
    <n v="0"/>
    <n v="7"/>
    <m/>
    <n v="3"/>
    <n v="3"/>
    <n v="7"/>
    <n v="10"/>
    <m/>
  </r>
  <r>
    <n v="311106010"/>
    <n v="9"/>
    <n v="2011"/>
    <d v="2011-11-06T00:00:00"/>
    <s v="SUN"/>
    <s v="CIN"/>
    <s v="TEN"/>
    <s v="CINvTEN"/>
    <x v="0"/>
    <n v="24"/>
    <n v="17"/>
    <n v="7"/>
    <s v="LP Field, Nashville, TN"/>
    <d v="2014-10-02T16:05:00"/>
    <s v="CBS"/>
    <n v="69143"/>
    <n v="5"/>
    <n v="2"/>
    <n v="4"/>
    <n v="3"/>
    <n v="20"/>
    <n v="19"/>
    <n v="8"/>
    <n v="5"/>
    <n v="16"/>
    <n v="14"/>
    <n v="0"/>
    <n v="1"/>
    <n v="0"/>
    <n v="1"/>
    <n v="319"/>
    <n v="328"/>
    <n v="210"/>
    <n v="250"/>
    <n v="22"/>
    <n v="24"/>
    <n v="39"/>
    <n v="41"/>
    <n v="109"/>
    <n v="78"/>
    <n v="30"/>
    <n v="20"/>
    <n v="9"/>
    <n v="7"/>
    <n v="87"/>
    <n v="187"/>
    <n v="100"/>
    <n v="0"/>
    <n v="1"/>
    <n v="1"/>
    <n v="0"/>
    <n v="1"/>
    <n v="0"/>
    <n v="0"/>
    <n v="1975"/>
    <n v="1625"/>
    <n v="0"/>
    <n v="7"/>
    <n v="7"/>
    <n v="10"/>
    <m/>
    <n v="3"/>
    <n v="14"/>
    <n v="0"/>
    <n v="0"/>
    <m/>
  </r>
  <r>
    <n v="311106011"/>
    <n v="9"/>
    <n v="2011"/>
    <d v="2011-11-06T00:00:00"/>
    <s v="SUN"/>
    <s v="ATL"/>
    <s v="IND"/>
    <s v="ATLvIND"/>
    <x v="0"/>
    <n v="31"/>
    <n v="7"/>
    <n v="24"/>
    <s v="Lucas Oil Stadium, Indianapolis, IN"/>
    <d v="2014-10-02T13:00:00"/>
    <s v="FOX"/>
    <n v="65218"/>
    <n v="4"/>
    <n v="3"/>
    <n v="0"/>
    <n v="8"/>
    <n v="21"/>
    <n v="10"/>
    <n v="6"/>
    <n v="4"/>
    <n v="14"/>
    <n v="14"/>
    <n v="0"/>
    <n v="0"/>
    <n v="0"/>
    <n v="0"/>
    <n v="432"/>
    <n v="186"/>
    <n v="269"/>
    <n v="103"/>
    <n v="14"/>
    <n v="17"/>
    <n v="24"/>
    <n v="33"/>
    <n v="163"/>
    <n v="83"/>
    <n v="41"/>
    <n v="21"/>
    <n v="1"/>
    <n v="6"/>
    <n v="10"/>
    <n v="42"/>
    <n v="32"/>
    <n v="1"/>
    <n v="2"/>
    <n v="3"/>
    <n v="0"/>
    <n v="1"/>
    <n v="1"/>
    <n v="1"/>
    <n v="2266"/>
    <n v="1334"/>
    <n v="14"/>
    <n v="7"/>
    <n v="7"/>
    <n v="3"/>
    <m/>
    <n v="0"/>
    <n v="7"/>
    <n v="0"/>
    <n v="0"/>
    <m/>
  </r>
  <r>
    <n v="311106012"/>
    <n v="9"/>
    <n v="2011"/>
    <d v="2011-11-06T00:00:00"/>
    <s v="SUN"/>
    <s v="MIA"/>
    <s v="KC"/>
    <s v="KCvMIA"/>
    <x v="0"/>
    <n v="31"/>
    <n v="3"/>
    <n v="28"/>
    <s v="Arrowhead Stadium, Kansas City, MO"/>
    <d v="2014-10-02T13:00:00"/>
    <s v="CBS"/>
    <n v="72263"/>
    <n v="0"/>
    <n v="7"/>
    <n v="4"/>
    <n v="3"/>
    <n v="17"/>
    <n v="20"/>
    <n v="3"/>
    <n v="8"/>
    <n v="10"/>
    <n v="20"/>
    <n v="0"/>
    <n v="2"/>
    <n v="0"/>
    <n v="6"/>
    <n v="351"/>
    <n v="343"/>
    <n v="244"/>
    <n v="227"/>
    <n v="17"/>
    <n v="20"/>
    <n v="23"/>
    <n v="39"/>
    <n v="107"/>
    <n v="116"/>
    <n v="24"/>
    <n v="34"/>
    <n v="7"/>
    <n v="8"/>
    <n v="49"/>
    <n v="119"/>
    <n v="70"/>
    <n v="0"/>
    <n v="0"/>
    <n v="0"/>
    <n v="0"/>
    <n v="0"/>
    <n v="0"/>
    <n v="0"/>
    <n v="1521"/>
    <n v="2079"/>
    <n v="7"/>
    <n v="7"/>
    <n v="14"/>
    <n v="3"/>
    <m/>
    <n v="3"/>
    <n v="0"/>
    <n v="0"/>
    <n v="0"/>
    <m/>
  </r>
  <r>
    <n v="311106013"/>
    <n v="9"/>
    <n v="2011"/>
    <d v="2011-11-06T00:00:00"/>
    <s v="SUN"/>
    <s v="DEN"/>
    <s v="OAK"/>
    <s v="DENvOAK"/>
    <x v="0"/>
    <n v="38"/>
    <n v="24"/>
    <n v="14"/>
    <s v="Oakland-Alameda County Coliseum, Oakland, CA"/>
    <d v="2014-10-02T16:05:00"/>
    <s v="CBS"/>
    <n v="58125"/>
    <n v="2"/>
    <n v="5"/>
    <n v="4"/>
    <n v="3"/>
    <n v="20"/>
    <n v="21"/>
    <n v="3"/>
    <n v="4"/>
    <n v="12"/>
    <n v="12"/>
    <n v="0"/>
    <n v="0"/>
    <n v="1"/>
    <n v="0"/>
    <n v="412"/>
    <n v="416"/>
    <n v="113"/>
    <n v="316"/>
    <n v="10"/>
    <n v="19"/>
    <n v="22"/>
    <n v="35"/>
    <n v="299"/>
    <n v="100"/>
    <n v="39"/>
    <n v="26"/>
    <n v="11"/>
    <n v="15"/>
    <n v="93"/>
    <n v="223"/>
    <n v="130"/>
    <n v="0"/>
    <n v="3"/>
    <n v="3"/>
    <n v="0"/>
    <n v="0"/>
    <n v="0"/>
    <n v="3"/>
    <n v="1911"/>
    <n v="1689"/>
    <n v="7"/>
    <n v="0"/>
    <n v="17"/>
    <n v="14"/>
    <m/>
    <n v="3"/>
    <n v="14"/>
    <n v="7"/>
    <n v="0"/>
    <m/>
  </r>
  <r>
    <n v="311106017"/>
    <n v="9"/>
    <n v="2011"/>
    <d v="2011-11-06T00:00:00"/>
    <s v="SUN"/>
    <s v="NYG"/>
    <s v="NE"/>
    <s v="NEvNYG"/>
    <x v="0"/>
    <n v="24"/>
    <n v="20"/>
    <n v="4"/>
    <s v="Gillette Stadium, Foxboro, MA"/>
    <d v="2014-10-02T16:15:00"/>
    <s v="FOX"/>
    <n v="68756"/>
    <n v="5"/>
    <n v="2"/>
    <n v="5"/>
    <n v="2"/>
    <n v="23"/>
    <n v="23"/>
    <n v="4"/>
    <n v="5"/>
    <n v="14"/>
    <n v="15"/>
    <n v="0"/>
    <n v="1"/>
    <n v="0"/>
    <n v="1"/>
    <n v="361"/>
    <n v="438"/>
    <n v="250"/>
    <n v="332"/>
    <n v="20"/>
    <n v="28"/>
    <n v="39"/>
    <n v="49"/>
    <n v="111"/>
    <n v="106"/>
    <n v="29"/>
    <n v="24"/>
    <n v="6"/>
    <n v="7"/>
    <n v="50"/>
    <n v="131"/>
    <n v="81"/>
    <n v="2"/>
    <n v="4"/>
    <n v="6"/>
    <n v="1"/>
    <n v="2"/>
    <n v="1"/>
    <n v="2"/>
    <n v="1817"/>
    <n v="1783"/>
    <n v="0"/>
    <n v="0"/>
    <n v="10"/>
    <n v="14"/>
    <m/>
    <n v="0"/>
    <n v="0"/>
    <n v="3"/>
    <n v="17"/>
    <m/>
  </r>
  <r>
    <n v="311106018"/>
    <n v="9"/>
    <n v="2011"/>
    <d v="2011-11-06T00:00:00"/>
    <s v="SUN"/>
    <s v="TB"/>
    <s v="NO"/>
    <s v="NOvTB"/>
    <x v="0"/>
    <n v="16"/>
    <n v="27"/>
    <n v="11"/>
    <s v="Mercedes-Benz Superdome, New Orleans, LA"/>
    <d v="2014-10-02T13:00:00"/>
    <s v="FOX"/>
    <n v="73043"/>
    <n v="4"/>
    <n v="3"/>
    <n v="5"/>
    <n v="3"/>
    <n v="18"/>
    <n v="25"/>
    <n v="2"/>
    <n v="5"/>
    <n v="12"/>
    <n v="10"/>
    <n v="1"/>
    <n v="0"/>
    <n v="2"/>
    <n v="0"/>
    <n v="365"/>
    <n v="453"/>
    <n v="281"/>
    <n v="258"/>
    <n v="27"/>
    <n v="27"/>
    <n v="37"/>
    <n v="36"/>
    <n v="84"/>
    <n v="195"/>
    <n v="20"/>
    <n v="28"/>
    <n v="9"/>
    <n v="8"/>
    <n v="80"/>
    <n v="143"/>
    <n v="63"/>
    <n v="0"/>
    <n v="1"/>
    <n v="1"/>
    <n v="0"/>
    <n v="0"/>
    <n v="0"/>
    <n v="1"/>
    <n v="1796"/>
    <n v="1804"/>
    <n v="0"/>
    <n v="3"/>
    <n v="3"/>
    <n v="10"/>
    <m/>
    <n v="7"/>
    <n v="10"/>
    <n v="7"/>
    <n v="3"/>
    <m/>
  </r>
  <r>
    <n v="311106022"/>
    <n v="9"/>
    <n v="2011"/>
    <d v="2011-11-06T00:00:00"/>
    <s v="SUN"/>
    <s v="STL"/>
    <s v="ARI"/>
    <s v="ARIvSTL"/>
    <x v="0"/>
    <n v="13"/>
    <n v="19"/>
    <n v="6"/>
    <s v="U of Phoenix Stadium, Glendale, AZ"/>
    <d v="2014-10-02T16:15:00"/>
    <s v="FOX"/>
    <n v="60628"/>
    <n v="1"/>
    <n v="6"/>
    <n v="1"/>
    <n v="6"/>
    <n v="23"/>
    <n v="16"/>
    <n v="3"/>
    <n v="2"/>
    <n v="14"/>
    <n v="10"/>
    <n v="0"/>
    <n v="0"/>
    <n v="1"/>
    <n v="0"/>
    <n v="383"/>
    <n v="262"/>
    <n v="233"/>
    <n v="192"/>
    <n v="23"/>
    <n v="20"/>
    <n v="36"/>
    <n v="35"/>
    <n v="150"/>
    <n v="70"/>
    <n v="35"/>
    <n v="17"/>
    <n v="9"/>
    <n v="6"/>
    <n v="71"/>
    <n v="116"/>
    <n v="45"/>
    <n v="1"/>
    <n v="0"/>
    <n v="1"/>
    <n v="0"/>
    <n v="0"/>
    <n v="1"/>
    <n v="0"/>
    <n v="2218"/>
    <n v="1499"/>
    <n v="3"/>
    <n v="6"/>
    <n v="4"/>
    <n v="0"/>
    <n v="0"/>
    <n v="3"/>
    <n v="0"/>
    <n v="3"/>
    <n v="7"/>
    <n v="6"/>
  </r>
  <r>
    <n v="311106023"/>
    <n v="9"/>
    <n v="2011"/>
    <d v="2011-11-06T00:00:00"/>
    <s v="SUN"/>
    <s v="BAL"/>
    <s v="PIT"/>
    <s v="BALvPIT"/>
    <x v="1"/>
    <n v="23"/>
    <n v="20"/>
    <n v="3"/>
    <s v="Heinz Field, Pittsburgh, PA"/>
    <d v="2014-10-02T20:20:00"/>
    <s v="NBC"/>
    <n v="64851"/>
    <n v="5"/>
    <n v="2"/>
    <n v="6"/>
    <n v="2"/>
    <n v="23"/>
    <n v="20"/>
    <n v="14"/>
    <n v="7"/>
    <n v="21"/>
    <n v="12"/>
    <n v="1"/>
    <n v="0"/>
    <n v="1"/>
    <n v="0"/>
    <n v="356"/>
    <n v="392"/>
    <n v="289"/>
    <n v="322"/>
    <n v="28"/>
    <n v="20"/>
    <n v="47"/>
    <n v="37"/>
    <n v="67"/>
    <n v="70"/>
    <n v="27"/>
    <n v="20"/>
    <n v="3"/>
    <n v="6"/>
    <n v="20"/>
    <n v="89"/>
    <n v="69"/>
    <n v="1"/>
    <n v="2"/>
    <n v="3"/>
    <n v="1"/>
    <n v="1"/>
    <n v="0"/>
    <n v="1"/>
    <n v="2039"/>
    <n v="1561"/>
    <n v="3"/>
    <n v="6"/>
    <n v="7"/>
    <n v="7"/>
    <m/>
    <n v="0"/>
    <n v="6"/>
    <n v="0"/>
    <n v="14"/>
    <m/>
  </r>
  <r>
    <n v="311106024"/>
    <n v="9"/>
    <n v="2011"/>
    <d v="2011-11-06T00:00:00"/>
    <s v="SUN"/>
    <s v="GB"/>
    <s v="SD"/>
    <s v="GBvSD"/>
    <x v="0"/>
    <n v="45"/>
    <n v="38"/>
    <n v="7"/>
    <s v="Qualcomm Stadium, San Diego, CA"/>
    <d v="2014-10-02T16:15:00"/>
    <s v="FOX"/>
    <n v="68908"/>
    <n v="7"/>
    <n v="0"/>
    <n v="4"/>
    <n v="3"/>
    <n v="21"/>
    <n v="28"/>
    <n v="6"/>
    <n v="5"/>
    <n v="10"/>
    <n v="11"/>
    <n v="0"/>
    <n v="0"/>
    <n v="1"/>
    <n v="0"/>
    <n v="368"/>
    <n v="460"/>
    <n v="232"/>
    <n v="375"/>
    <n v="21"/>
    <n v="26"/>
    <n v="26"/>
    <n v="46"/>
    <n v="136"/>
    <n v="85"/>
    <n v="26"/>
    <n v="21"/>
    <n v="5"/>
    <n v="8"/>
    <n v="33"/>
    <n v="97"/>
    <n v="64"/>
    <n v="0"/>
    <n v="3"/>
    <n v="3"/>
    <n v="0"/>
    <n v="0"/>
    <n v="0"/>
    <n v="3"/>
    <n v="1785"/>
    <n v="1815"/>
    <n v="21"/>
    <n v="7"/>
    <n v="3"/>
    <n v="14"/>
    <m/>
    <n v="7"/>
    <n v="10"/>
    <n v="7"/>
    <n v="14"/>
    <m/>
  </r>
  <r>
    <n v="311106028"/>
    <n v="9"/>
    <n v="2011"/>
    <d v="2011-11-06T00:00:00"/>
    <s v="SUN"/>
    <s v="SF"/>
    <s v="WSH"/>
    <s v="SFvWSH"/>
    <x v="0"/>
    <n v="19"/>
    <n v="11"/>
    <n v="8"/>
    <s v="FedEx Field, Landover, MD"/>
    <d v="2014-10-02T13:00:00"/>
    <s v="FOX"/>
    <n v="78032"/>
    <n v="6"/>
    <n v="1"/>
    <n v="3"/>
    <n v="4"/>
    <n v="15"/>
    <n v="17"/>
    <n v="3"/>
    <n v="5"/>
    <n v="12"/>
    <n v="12"/>
    <n v="0"/>
    <n v="0"/>
    <n v="0"/>
    <n v="2"/>
    <n v="326"/>
    <n v="303"/>
    <n v="188"/>
    <n v="251"/>
    <n v="17"/>
    <n v="30"/>
    <n v="24"/>
    <n v="47"/>
    <n v="138"/>
    <n v="52"/>
    <n v="32"/>
    <n v="14"/>
    <n v="9"/>
    <n v="3"/>
    <n v="55"/>
    <n v="90"/>
    <n v="35"/>
    <n v="1"/>
    <n v="3"/>
    <n v="4"/>
    <n v="1"/>
    <n v="2"/>
    <n v="0"/>
    <n v="1"/>
    <n v="1939"/>
    <n v="1661"/>
    <n v="0"/>
    <n v="13"/>
    <n v="3"/>
    <n v="3"/>
    <m/>
    <n v="0"/>
    <n v="3"/>
    <n v="0"/>
    <n v="8"/>
    <m/>
  </r>
  <r>
    <n v="311106034"/>
    <n v="9"/>
    <n v="2011"/>
    <d v="2011-11-06T00:00:00"/>
    <s v="SUN"/>
    <s v="CLE"/>
    <s v="HOU"/>
    <s v="CLEvHOU"/>
    <x v="0"/>
    <n v="12"/>
    <n v="30"/>
    <n v="18"/>
    <s v="Reliant Stadium, Houston, TX"/>
    <d v="2014-10-02T13:00:00"/>
    <s v="CBS"/>
    <n v="71511"/>
    <n v="3"/>
    <n v="4"/>
    <n v="5"/>
    <n v="3"/>
    <n v="10"/>
    <n v="21"/>
    <n v="4"/>
    <n v="9"/>
    <n v="12"/>
    <n v="14"/>
    <n v="2"/>
    <n v="1"/>
    <n v="2"/>
    <n v="1"/>
    <n v="172"/>
    <n v="380"/>
    <n v="128"/>
    <n v="119"/>
    <n v="14"/>
    <n v="14"/>
    <n v="22"/>
    <n v="23"/>
    <n v="44"/>
    <n v="261"/>
    <n v="21"/>
    <n v="40"/>
    <n v="4"/>
    <n v="2"/>
    <n v="35"/>
    <n v="50"/>
    <n v="15"/>
    <n v="2"/>
    <n v="1"/>
    <n v="3"/>
    <n v="1"/>
    <n v="0"/>
    <n v="1"/>
    <n v="1"/>
    <n v="1485"/>
    <n v="2115"/>
    <n v="3"/>
    <n v="0"/>
    <n v="3"/>
    <n v="6"/>
    <m/>
    <n v="14"/>
    <n v="10"/>
    <n v="3"/>
    <n v="3"/>
    <m/>
  </r>
  <r>
    <n v="311107021"/>
    <n v="9"/>
    <n v="2011"/>
    <d v="2011-11-07T00:00:00"/>
    <s v="MON"/>
    <s v="CHI"/>
    <s v="PHI"/>
    <s v="CHIvPHI"/>
    <x v="0"/>
    <n v="30"/>
    <n v="24"/>
    <n v="6"/>
    <s v="Lincoln Financial Field, Philadelphia, PA"/>
    <d v="2014-10-02T20:30:00"/>
    <s v="ESPN"/>
    <n v="69144"/>
    <n v="4"/>
    <n v="3"/>
    <n v="3"/>
    <n v="4"/>
    <n v="22"/>
    <n v="20"/>
    <n v="7"/>
    <n v="8"/>
    <n v="14"/>
    <n v="14"/>
    <n v="0"/>
    <n v="1"/>
    <n v="0"/>
    <n v="3"/>
    <n v="372"/>
    <n v="330"/>
    <n v="208"/>
    <n v="211"/>
    <n v="18"/>
    <n v="21"/>
    <n v="32"/>
    <n v="39"/>
    <n v="164"/>
    <n v="119"/>
    <n v="34"/>
    <n v="23"/>
    <n v="6"/>
    <n v="6"/>
    <n v="53"/>
    <n v="97"/>
    <n v="44"/>
    <n v="2"/>
    <n v="2"/>
    <n v="4"/>
    <n v="2"/>
    <n v="1"/>
    <n v="0"/>
    <n v="1"/>
    <n v="2007"/>
    <n v="1593"/>
    <n v="7"/>
    <n v="10"/>
    <n v="3"/>
    <n v="10"/>
    <m/>
    <n v="0"/>
    <n v="10"/>
    <n v="14"/>
    <n v="0"/>
    <m/>
  </r>
  <r>
    <n v="311110024"/>
    <n v="10"/>
    <n v="2011"/>
    <d v="2011-11-10T00:00:00"/>
    <s v="THU"/>
    <s v="OAK"/>
    <s v="SD"/>
    <s v="OAKvSD"/>
    <x v="0"/>
    <n v="24"/>
    <n v="17"/>
    <n v="7"/>
    <s v="Qualcomm Stadium, San Diego, CA"/>
    <d v="2014-10-02T20:20:00"/>
    <s v="NFL"/>
    <n v="68109"/>
    <n v="4"/>
    <n v="4"/>
    <n v="4"/>
    <n v="4"/>
    <n v="20"/>
    <n v="20"/>
    <n v="4"/>
    <n v="5"/>
    <n v="10"/>
    <n v="16"/>
    <n v="0"/>
    <n v="1"/>
    <n v="1"/>
    <n v="1"/>
    <n v="489"/>
    <n v="314"/>
    <n v="298"/>
    <n v="239"/>
    <n v="14"/>
    <n v="23"/>
    <n v="21"/>
    <n v="47"/>
    <n v="191"/>
    <n v="75"/>
    <n v="41"/>
    <n v="15"/>
    <n v="7"/>
    <n v="6"/>
    <n v="45"/>
    <n v="76"/>
    <n v="31"/>
    <n v="2"/>
    <n v="2"/>
    <n v="4"/>
    <n v="1"/>
    <n v="1"/>
    <n v="1"/>
    <n v="1"/>
    <n v="1957"/>
    <n v="1643"/>
    <n v="7"/>
    <n v="10"/>
    <n v="7"/>
    <n v="0"/>
    <m/>
    <n v="3"/>
    <n v="0"/>
    <n v="14"/>
    <n v="0"/>
    <m/>
  </r>
  <r>
    <n v="311113001"/>
    <n v="10"/>
    <n v="2011"/>
    <d v="2011-11-13T00:00:00"/>
    <s v="SUN"/>
    <s v="NO"/>
    <s v="ATL"/>
    <s v="ATLvNO"/>
    <x v="1"/>
    <n v="26"/>
    <n v="23"/>
    <n v="3"/>
    <s v="Georgia Dome, Atlanta, GA"/>
    <d v="2014-10-02T13:00:00"/>
    <s v="FOX"/>
    <n v="70359"/>
    <n v="6"/>
    <n v="3"/>
    <n v="5"/>
    <n v="3"/>
    <n v="18"/>
    <n v="30"/>
    <n v="4"/>
    <n v="5"/>
    <n v="13"/>
    <n v="16"/>
    <n v="0"/>
    <n v="2"/>
    <n v="0"/>
    <n v="3"/>
    <n v="363"/>
    <n v="481"/>
    <n v="322"/>
    <n v="343"/>
    <n v="30"/>
    <n v="29"/>
    <n v="43"/>
    <n v="52"/>
    <n v="41"/>
    <n v="138"/>
    <n v="16"/>
    <n v="32"/>
    <n v="8"/>
    <n v="10"/>
    <n v="79"/>
    <n v="164"/>
    <n v="85"/>
    <n v="0"/>
    <n v="1"/>
    <n v="1"/>
    <n v="0"/>
    <n v="0"/>
    <n v="0"/>
    <n v="1"/>
    <n v="1803"/>
    <n v="2192"/>
    <n v="3"/>
    <n v="7"/>
    <n v="7"/>
    <n v="6"/>
    <n v="3"/>
    <n v="3"/>
    <n v="3"/>
    <n v="7"/>
    <n v="10"/>
    <n v="0"/>
  </r>
  <r>
    <n v="311113003"/>
    <n v="10"/>
    <n v="2011"/>
    <d v="2011-11-13T00:00:00"/>
    <s v="SUN"/>
    <s v="DET"/>
    <s v="CHI"/>
    <s v="CHIvDET"/>
    <x v="0"/>
    <n v="13"/>
    <n v="37"/>
    <n v="24"/>
    <s v="Soldier Field, Chicago, IL"/>
    <d v="2014-10-02T16:15:00"/>
    <s v="FOX"/>
    <n v="62396"/>
    <n v="6"/>
    <n v="2"/>
    <n v="5"/>
    <n v="3"/>
    <n v="22"/>
    <n v="12"/>
    <n v="4"/>
    <n v="3"/>
    <n v="17"/>
    <n v="13"/>
    <n v="1"/>
    <n v="1"/>
    <n v="2"/>
    <n v="1"/>
    <n v="393"/>
    <n v="216"/>
    <n v="313"/>
    <n v="107"/>
    <n v="33"/>
    <n v="9"/>
    <n v="63"/>
    <n v="20"/>
    <n v="80"/>
    <n v="109"/>
    <n v="19"/>
    <n v="35"/>
    <n v="4"/>
    <n v="4"/>
    <n v="53"/>
    <n v="90"/>
    <n v="37"/>
    <n v="6"/>
    <n v="1"/>
    <n v="7"/>
    <n v="2"/>
    <n v="1"/>
    <n v="4"/>
    <n v="0"/>
    <n v="1854"/>
    <n v="1746"/>
    <n v="0"/>
    <n v="6"/>
    <n v="0"/>
    <n v="7"/>
    <m/>
    <n v="10"/>
    <n v="10"/>
    <n v="17"/>
    <n v="0"/>
    <m/>
  </r>
  <r>
    <n v="311113004"/>
    <n v="10"/>
    <n v="2011"/>
    <d v="2011-11-13T00:00:00"/>
    <s v="SUN"/>
    <s v="PIT"/>
    <s v="CIN"/>
    <s v="CINvPIT"/>
    <x v="0"/>
    <n v="24"/>
    <n v="17"/>
    <n v="7"/>
    <s v="Paul Brown Stadium, Cincinnati, OH"/>
    <d v="2014-10-02T13:00:00"/>
    <s v="CBS"/>
    <n v="63262"/>
    <n v="6"/>
    <n v="3"/>
    <n v="6"/>
    <n v="2"/>
    <n v="24"/>
    <n v="14"/>
    <n v="5"/>
    <n v="4"/>
    <n v="12"/>
    <n v="11"/>
    <n v="0"/>
    <n v="0"/>
    <n v="0"/>
    <n v="0"/>
    <n v="328"/>
    <n v="279"/>
    <n v="223"/>
    <n v="170"/>
    <n v="21"/>
    <n v="15"/>
    <n v="33"/>
    <n v="30"/>
    <n v="105"/>
    <n v="109"/>
    <n v="30"/>
    <n v="26"/>
    <n v="4"/>
    <n v="4"/>
    <n v="31"/>
    <n v="66"/>
    <n v="35"/>
    <n v="1"/>
    <n v="2"/>
    <n v="3"/>
    <n v="0"/>
    <n v="0"/>
    <n v="1"/>
    <n v="2"/>
    <n v="2033"/>
    <n v="1567"/>
    <n v="14"/>
    <n v="3"/>
    <n v="7"/>
    <n v="0"/>
    <m/>
    <n v="7"/>
    <n v="3"/>
    <n v="7"/>
    <n v="0"/>
    <m/>
  </r>
  <r>
    <n v="311113005"/>
    <n v="10"/>
    <n v="2011"/>
    <d v="2011-11-13T00:00:00"/>
    <s v="SUN"/>
    <s v="STL"/>
    <s v="CLE"/>
    <s v="CLEvSTL"/>
    <x v="0"/>
    <n v="13"/>
    <n v="12"/>
    <n v="1"/>
    <s v="Cleveland Browns Stadium, Cleveland, OH"/>
    <d v="2014-10-02T13:00:00"/>
    <s v="FOX"/>
    <n v="64900"/>
    <n v="1"/>
    <n v="7"/>
    <n v="3"/>
    <n v="5"/>
    <n v="17"/>
    <n v="16"/>
    <n v="4"/>
    <n v="5"/>
    <n v="12"/>
    <n v="14"/>
    <n v="0"/>
    <n v="0"/>
    <n v="0"/>
    <n v="0"/>
    <n v="281"/>
    <n v="335"/>
    <n v="148"/>
    <n v="209"/>
    <n v="15"/>
    <n v="20"/>
    <n v="25"/>
    <n v="27"/>
    <n v="133"/>
    <n v="126"/>
    <n v="32"/>
    <n v="30"/>
    <n v="7"/>
    <n v="6"/>
    <n v="55"/>
    <n v="115"/>
    <n v="60"/>
    <n v="2"/>
    <n v="1"/>
    <n v="3"/>
    <n v="1"/>
    <n v="1"/>
    <n v="1"/>
    <n v="0"/>
    <n v="1653"/>
    <n v="1947"/>
    <n v="0"/>
    <n v="10"/>
    <n v="0"/>
    <n v="3"/>
    <m/>
    <n v="3"/>
    <n v="6"/>
    <n v="3"/>
    <n v="0"/>
    <m/>
  </r>
  <r>
    <n v="311113006"/>
    <n v="10"/>
    <n v="2011"/>
    <d v="2011-11-13T00:00:00"/>
    <s v="SUN"/>
    <s v="BUF"/>
    <s v="DAL"/>
    <s v="BUFvDAL"/>
    <x v="0"/>
    <n v="7"/>
    <n v="44"/>
    <n v="37"/>
    <s v="Cowboys Stadium, Arlington, TX"/>
    <d v="2014-10-02T13:00:00"/>
    <s v="CBS"/>
    <n v="85157"/>
    <n v="5"/>
    <n v="3"/>
    <n v="4"/>
    <n v="4"/>
    <n v="20"/>
    <n v="24"/>
    <n v="2"/>
    <n v="8"/>
    <n v="7"/>
    <n v="12"/>
    <n v="0"/>
    <n v="0"/>
    <n v="1"/>
    <n v="0"/>
    <n v="271"/>
    <n v="433"/>
    <n v="136"/>
    <n v="270"/>
    <n v="20"/>
    <n v="23"/>
    <n v="31"/>
    <n v="26"/>
    <n v="135"/>
    <n v="163"/>
    <n v="17"/>
    <n v="35"/>
    <n v="3"/>
    <n v="8"/>
    <n v="12"/>
    <n v="86"/>
    <n v="74"/>
    <n v="4"/>
    <n v="0"/>
    <n v="4"/>
    <n v="1"/>
    <n v="0"/>
    <n v="3"/>
    <n v="0"/>
    <n v="1528"/>
    <n v="2072"/>
    <n v="0"/>
    <n v="7"/>
    <n v="0"/>
    <n v="0"/>
    <m/>
    <n v="14"/>
    <n v="14"/>
    <n v="6"/>
    <n v="10"/>
    <m/>
  </r>
  <r>
    <n v="311113011"/>
    <n v="10"/>
    <n v="2011"/>
    <d v="2011-11-13T00:00:00"/>
    <s v="SUN"/>
    <s v="JAX"/>
    <s v="IND"/>
    <s v="INDvJAX"/>
    <x v="0"/>
    <n v="17"/>
    <n v="3"/>
    <n v="14"/>
    <s v="Lucas Oil Stadium, Indianapolis, IN"/>
    <d v="2014-10-02T13:00:00"/>
    <s v="CBS"/>
    <n v="64619"/>
    <n v="2"/>
    <n v="6"/>
    <n v="0"/>
    <n v="9"/>
    <n v="18"/>
    <n v="13"/>
    <n v="6"/>
    <n v="4"/>
    <n v="15"/>
    <n v="15"/>
    <n v="0"/>
    <n v="0"/>
    <n v="0"/>
    <n v="1"/>
    <n v="251"/>
    <n v="212"/>
    <n v="110"/>
    <n v="128"/>
    <n v="14"/>
    <n v="20"/>
    <n v="21"/>
    <n v="29"/>
    <n v="141"/>
    <n v="84"/>
    <n v="41"/>
    <n v="23"/>
    <n v="5"/>
    <n v="6"/>
    <n v="55"/>
    <n v="95"/>
    <n v="40"/>
    <n v="1"/>
    <n v="3"/>
    <n v="4"/>
    <n v="0"/>
    <n v="1"/>
    <n v="1"/>
    <n v="2"/>
    <n v="2121"/>
    <n v="1479"/>
    <n v="3"/>
    <n v="0"/>
    <n v="7"/>
    <n v="7"/>
    <m/>
    <n v="0"/>
    <n v="3"/>
    <n v="0"/>
    <n v="0"/>
    <m/>
  </r>
  <r>
    <n v="311113012"/>
    <n v="10"/>
    <n v="2011"/>
    <d v="2011-11-13T00:00:00"/>
    <s v="SUN"/>
    <s v="DEN"/>
    <s v="KC"/>
    <s v="DENvKC"/>
    <x v="0"/>
    <n v="17"/>
    <n v="10"/>
    <n v="7"/>
    <s v="Arrowhead Stadium, Kansas City, MO"/>
    <d v="2014-10-02T13:00:00"/>
    <s v="CBS"/>
    <n v="72908"/>
    <n v="3"/>
    <n v="5"/>
    <n v="4"/>
    <n v="4"/>
    <n v="16"/>
    <n v="17"/>
    <n v="5"/>
    <n v="2"/>
    <n v="14"/>
    <n v="11"/>
    <n v="0"/>
    <n v="0"/>
    <n v="0"/>
    <n v="2"/>
    <n v="313"/>
    <n v="258"/>
    <n v="69"/>
    <n v="124"/>
    <n v="2"/>
    <n v="18"/>
    <n v="8"/>
    <n v="34"/>
    <n v="244"/>
    <n v="134"/>
    <n v="55"/>
    <n v="24"/>
    <n v="8"/>
    <n v="4"/>
    <n v="65"/>
    <n v="105"/>
    <n v="40"/>
    <n v="0"/>
    <n v="0"/>
    <n v="0"/>
    <n v="0"/>
    <n v="0"/>
    <n v="0"/>
    <n v="0"/>
    <n v="2018"/>
    <n v="1582"/>
    <n v="7"/>
    <n v="3"/>
    <n v="0"/>
    <n v="7"/>
    <m/>
    <n v="0"/>
    <n v="0"/>
    <n v="7"/>
    <n v="3"/>
    <m/>
  </r>
  <r>
    <n v="311113015"/>
    <n v="10"/>
    <n v="2011"/>
    <d v="2011-11-13T00:00:00"/>
    <s v="SUN"/>
    <s v="WSH"/>
    <s v="MIA"/>
    <s v="MIAvWSH"/>
    <x v="0"/>
    <n v="9"/>
    <n v="20"/>
    <n v="11"/>
    <s v="Sun Life Stadium, Miami, FL"/>
    <d v="2014-10-02T13:00:00"/>
    <s v="FOX"/>
    <n v="57007"/>
    <n v="3"/>
    <n v="5"/>
    <n v="1"/>
    <n v="7"/>
    <n v="16"/>
    <n v="20"/>
    <n v="5"/>
    <n v="8"/>
    <n v="14"/>
    <n v="14"/>
    <n v="0"/>
    <n v="0"/>
    <n v="0"/>
    <n v="1"/>
    <n v="246"/>
    <n v="303"/>
    <n v="185"/>
    <n v="200"/>
    <n v="21"/>
    <n v="20"/>
    <n v="32"/>
    <n v="29"/>
    <n v="61"/>
    <n v="103"/>
    <n v="16"/>
    <n v="33"/>
    <n v="6"/>
    <n v="6"/>
    <n v="51"/>
    <n v="106"/>
    <n v="55"/>
    <n v="2"/>
    <n v="2"/>
    <n v="4"/>
    <n v="0"/>
    <n v="1"/>
    <n v="2"/>
    <n v="1"/>
    <n v="1587"/>
    <n v="2013"/>
    <n v="3"/>
    <n v="3"/>
    <n v="3"/>
    <n v="0"/>
    <m/>
    <n v="7"/>
    <n v="3"/>
    <n v="3"/>
    <n v="7"/>
    <m/>
  </r>
  <r>
    <n v="311113020"/>
    <n v="10"/>
    <n v="2011"/>
    <d v="2011-11-13T00:00:00"/>
    <s v="SUN"/>
    <s v="NE"/>
    <s v="NYJ"/>
    <s v="NEvNYJ"/>
    <x v="0"/>
    <n v="37"/>
    <n v="16"/>
    <n v="21"/>
    <s v="MetLife Stadium, East Rutherford, NJ"/>
    <d v="2014-10-02T20:20:00"/>
    <s v="NBC"/>
    <n v="79088"/>
    <n v="5"/>
    <n v="3"/>
    <n v="5"/>
    <n v="3"/>
    <n v="21"/>
    <n v="22"/>
    <n v="4"/>
    <n v="5"/>
    <n v="13"/>
    <n v="13"/>
    <n v="0"/>
    <n v="0"/>
    <n v="1"/>
    <n v="2"/>
    <n v="389"/>
    <n v="378"/>
    <n v="329"/>
    <n v="268"/>
    <n v="26"/>
    <n v="20"/>
    <n v="39"/>
    <n v="39"/>
    <n v="60"/>
    <n v="110"/>
    <n v="28"/>
    <n v="25"/>
    <n v="9"/>
    <n v="5"/>
    <n v="80"/>
    <n v="136"/>
    <n v="56"/>
    <n v="0"/>
    <n v="3"/>
    <n v="3"/>
    <n v="0"/>
    <n v="1"/>
    <n v="0"/>
    <n v="2"/>
    <n v="1807"/>
    <n v="1793"/>
    <n v="6"/>
    <n v="7"/>
    <n v="10"/>
    <n v="14"/>
    <m/>
    <n v="0"/>
    <n v="9"/>
    <n v="0"/>
    <n v="7"/>
    <m/>
  </r>
  <r>
    <n v="311113021"/>
    <n v="10"/>
    <n v="2011"/>
    <d v="2011-11-13T00:00:00"/>
    <s v="SUN"/>
    <s v="ARI"/>
    <s v="PHI"/>
    <s v="ARIvPHI"/>
    <x v="0"/>
    <n v="21"/>
    <n v="17"/>
    <n v="4"/>
    <s v="Lincoln Financial Field, Philadelphia, PA"/>
    <d v="2014-10-02T13:00:00"/>
    <s v="FOX"/>
    <n v="69144"/>
    <n v="2"/>
    <n v="6"/>
    <n v="3"/>
    <n v="5"/>
    <n v="23"/>
    <n v="15"/>
    <n v="6"/>
    <n v="3"/>
    <n v="16"/>
    <n v="15"/>
    <n v="1"/>
    <n v="0"/>
    <n v="1"/>
    <n v="1"/>
    <n v="370"/>
    <n v="289"/>
    <n v="282"/>
    <n v="123"/>
    <n v="21"/>
    <n v="16"/>
    <n v="40"/>
    <n v="34"/>
    <n v="88"/>
    <n v="166"/>
    <n v="29"/>
    <n v="24"/>
    <n v="7"/>
    <n v="11"/>
    <n v="66"/>
    <n v="163"/>
    <n v="97"/>
    <n v="2"/>
    <n v="2"/>
    <n v="4"/>
    <n v="0"/>
    <n v="0"/>
    <n v="2"/>
    <n v="2"/>
    <n v="1902"/>
    <n v="1698"/>
    <n v="0"/>
    <n v="7"/>
    <n v="0"/>
    <n v="14"/>
    <m/>
    <n v="0"/>
    <n v="14"/>
    <n v="0"/>
    <n v="3"/>
    <m/>
  </r>
  <r>
    <n v="311113025"/>
    <n v="10"/>
    <n v="2011"/>
    <d v="2011-11-13T00:00:00"/>
    <s v="SUN"/>
    <s v="NYG"/>
    <s v="SF"/>
    <s v="NYGvSF"/>
    <x v="0"/>
    <n v="20"/>
    <n v="27"/>
    <n v="7"/>
    <s v="Candlestick Park, San Francisco, CA"/>
    <d v="2014-10-02T16:15:00"/>
    <s v="FOX"/>
    <n v="69732"/>
    <n v="6"/>
    <n v="2"/>
    <n v="7"/>
    <n v="1"/>
    <n v="21"/>
    <n v="16"/>
    <n v="7"/>
    <n v="3"/>
    <n v="14"/>
    <n v="11"/>
    <n v="2"/>
    <n v="0"/>
    <n v="3"/>
    <n v="0"/>
    <n v="395"/>
    <n v="305"/>
    <n v="302"/>
    <n v="228"/>
    <n v="26"/>
    <n v="19"/>
    <n v="40"/>
    <n v="30"/>
    <n v="93"/>
    <n v="77"/>
    <n v="29"/>
    <n v="20"/>
    <n v="6"/>
    <n v="5"/>
    <n v="45"/>
    <n v="80"/>
    <n v="35"/>
    <n v="2"/>
    <n v="1"/>
    <n v="3"/>
    <n v="0"/>
    <n v="0"/>
    <n v="2"/>
    <n v="1"/>
    <n v="2077"/>
    <n v="1523"/>
    <n v="3"/>
    <n v="3"/>
    <n v="7"/>
    <n v="7"/>
    <m/>
    <n v="3"/>
    <n v="6"/>
    <n v="3"/>
    <n v="15"/>
    <m/>
  </r>
  <r>
    <n v="311113026"/>
    <n v="10"/>
    <n v="2011"/>
    <d v="2011-11-13T00:00:00"/>
    <s v="SUN"/>
    <s v="BAL"/>
    <s v="SEA"/>
    <s v="BALvSEA"/>
    <x v="0"/>
    <n v="17"/>
    <n v="22"/>
    <n v="5"/>
    <s v="CenturyLink Field, Seattle, WA"/>
    <d v="2014-10-02T16:05:00"/>
    <s v="CBS"/>
    <n v="66522"/>
    <n v="6"/>
    <n v="2"/>
    <n v="2"/>
    <n v="6"/>
    <n v="25"/>
    <n v="16"/>
    <n v="5"/>
    <n v="5"/>
    <n v="12"/>
    <n v="16"/>
    <n v="1"/>
    <n v="1"/>
    <n v="1"/>
    <n v="1"/>
    <n v="323"/>
    <n v="327"/>
    <n v="248"/>
    <n v="208"/>
    <n v="30"/>
    <n v="17"/>
    <n v="53"/>
    <n v="27"/>
    <n v="75"/>
    <n v="119"/>
    <n v="12"/>
    <n v="42"/>
    <n v="4"/>
    <n v="13"/>
    <n v="34"/>
    <n v="134"/>
    <n v="100"/>
    <n v="3"/>
    <n v="0"/>
    <n v="3"/>
    <n v="2"/>
    <n v="0"/>
    <n v="1"/>
    <n v="0"/>
    <n v="1499"/>
    <n v="2101"/>
    <n v="0"/>
    <n v="7"/>
    <n v="3"/>
    <n v="7"/>
    <m/>
    <n v="10"/>
    <n v="9"/>
    <n v="3"/>
    <n v="0"/>
    <m/>
  </r>
  <r>
    <n v="311113027"/>
    <n v="10"/>
    <n v="2011"/>
    <d v="2011-11-13T00:00:00"/>
    <s v="SUN"/>
    <s v="HOU"/>
    <s v="TB"/>
    <s v="HOUvTB"/>
    <x v="0"/>
    <n v="37"/>
    <n v="9"/>
    <n v="28"/>
    <s v="Raymond James Stadium, Tampa, FL"/>
    <d v="2014-10-02T13:00:00"/>
    <s v="CBS"/>
    <n v="56037"/>
    <n v="6"/>
    <n v="3"/>
    <n v="4"/>
    <n v="4"/>
    <n v="21"/>
    <n v="12"/>
    <n v="3"/>
    <n v="3"/>
    <n v="10"/>
    <n v="13"/>
    <n v="0"/>
    <n v="0"/>
    <n v="1"/>
    <n v="1"/>
    <n v="420"/>
    <n v="231"/>
    <n v="235"/>
    <n v="141"/>
    <n v="11"/>
    <n v="15"/>
    <n v="15"/>
    <n v="35"/>
    <n v="185"/>
    <n v="90"/>
    <n v="44"/>
    <n v="18"/>
    <n v="8"/>
    <n v="6"/>
    <n v="54"/>
    <n v="103"/>
    <n v="49"/>
    <n v="0"/>
    <n v="4"/>
    <n v="4"/>
    <n v="0"/>
    <n v="1"/>
    <n v="0"/>
    <n v="3"/>
    <n v="2106"/>
    <n v="1494"/>
    <n v="9"/>
    <n v="7"/>
    <n v="14"/>
    <n v="7"/>
    <m/>
    <n v="0"/>
    <n v="3"/>
    <n v="0"/>
    <n v="6"/>
    <m/>
  </r>
  <r>
    <n v="311113029"/>
    <n v="10"/>
    <n v="2011"/>
    <d v="2011-11-13T00:00:00"/>
    <s v="SUN"/>
    <s v="TEN"/>
    <s v="CAR"/>
    <s v="CARvTEN"/>
    <x v="0"/>
    <n v="30"/>
    <n v="3"/>
    <n v="27"/>
    <s v="Bank of America Stadium, Charlotte, NC"/>
    <d v="2014-10-02T13:00:00"/>
    <s v="CBS"/>
    <n v="72409"/>
    <n v="4"/>
    <n v="4"/>
    <n v="2"/>
    <n v="6"/>
    <n v="22"/>
    <n v="16"/>
    <n v="3"/>
    <n v="3"/>
    <n v="13"/>
    <n v="14"/>
    <n v="0"/>
    <n v="0"/>
    <n v="0"/>
    <n v="0"/>
    <n v="383"/>
    <n v="279"/>
    <n v="211"/>
    <n v="166"/>
    <n v="15"/>
    <n v="23"/>
    <n v="27"/>
    <n v="40"/>
    <n v="172"/>
    <n v="113"/>
    <n v="35"/>
    <n v="19"/>
    <n v="9"/>
    <n v="12"/>
    <n v="92"/>
    <n v="188"/>
    <n v="96"/>
    <n v="1"/>
    <n v="2"/>
    <n v="3"/>
    <n v="0"/>
    <n v="1"/>
    <n v="1"/>
    <n v="1"/>
    <n v="1956"/>
    <n v="1644"/>
    <n v="14"/>
    <n v="3"/>
    <n v="3"/>
    <n v="10"/>
    <m/>
    <n v="0"/>
    <n v="0"/>
    <n v="3"/>
    <n v="0"/>
    <m/>
  </r>
  <r>
    <n v="311114009"/>
    <n v="10"/>
    <n v="2011"/>
    <d v="2011-11-14T00:00:00"/>
    <s v="MON"/>
    <s v="MIN"/>
    <s v="GB"/>
    <s v="GBvMIN"/>
    <x v="0"/>
    <n v="7"/>
    <n v="45"/>
    <n v="38"/>
    <s v="Lambeau Field, Green Bay, WI"/>
    <d v="2014-10-02T20:30:00"/>
    <s v="ESPN"/>
    <n v="70519"/>
    <n v="2"/>
    <n v="6"/>
    <n v="8"/>
    <n v="0"/>
    <n v="14"/>
    <n v="23"/>
    <n v="5"/>
    <n v="7"/>
    <n v="14"/>
    <n v="13"/>
    <n v="0"/>
    <n v="2"/>
    <n v="2"/>
    <n v="2"/>
    <n v="266"/>
    <n v="356"/>
    <n v="162"/>
    <n v="266"/>
    <n v="16"/>
    <n v="25"/>
    <n v="34"/>
    <n v="32"/>
    <n v="104"/>
    <n v="90"/>
    <n v="22"/>
    <n v="31"/>
    <n v="10"/>
    <n v="1"/>
    <n v="80"/>
    <n v="85"/>
    <n v="5"/>
    <n v="1"/>
    <n v="1"/>
    <n v="2"/>
    <n v="0"/>
    <n v="1"/>
    <n v="1"/>
    <n v="0"/>
    <n v="1602"/>
    <n v="1998"/>
    <n v="0"/>
    <n v="0"/>
    <n v="7"/>
    <n v="0"/>
    <m/>
    <n v="14"/>
    <n v="3"/>
    <n v="14"/>
    <n v="14"/>
    <m/>
  </r>
  <r>
    <n v="311117007"/>
    <n v="11"/>
    <n v="2011"/>
    <d v="2011-11-17T00:00:00"/>
    <s v="THU"/>
    <s v="NYJ"/>
    <s v="DEN"/>
    <s v="DENvNYJ"/>
    <x v="0"/>
    <n v="13"/>
    <n v="17"/>
    <n v="4"/>
    <s v="Sports Authority Field at Mile High, Denver, CO"/>
    <d v="2014-10-02T20:20:00"/>
    <s v="NFL"/>
    <n v="74746"/>
    <n v="5"/>
    <n v="4"/>
    <n v="4"/>
    <n v="5"/>
    <n v="22"/>
    <n v="11"/>
    <n v="3"/>
    <n v="3"/>
    <n v="14"/>
    <n v="13"/>
    <n v="1"/>
    <n v="0"/>
    <n v="1"/>
    <n v="1"/>
    <n v="318"/>
    <n v="229"/>
    <n v="235"/>
    <n v="104"/>
    <n v="24"/>
    <n v="9"/>
    <n v="40"/>
    <n v="21"/>
    <n v="83"/>
    <n v="125"/>
    <n v="28"/>
    <n v="34"/>
    <n v="2"/>
    <n v="6"/>
    <n v="15"/>
    <n v="66"/>
    <n v="51"/>
    <n v="2"/>
    <n v="1"/>
    <n v="3"/>
    <n v="1"/>
    <n v="1"/>
    <n v="1"/>
    <n v="0"/>
    <n v="1932"/>
    <n v="1668"/>
    <n v="0"/>
    <n v="3"/>
    <n v="7"/>
    <n v="3"/>
    <m/>
    <n v="3"/>
    <n v="0"/>
    <n v="7"/>
    <n v="7"/>
    <m/>
  </r>
  <r>
    <n v="311120001"/>
    <n v="11"/>
    <n v="2011"/>
    <d v="2011-11-20T00:00:00"/>
    <s v="SUN"/>
    <s v="TEN"/>
    <s v="ATL"/>
    <s v="ATLvTEN"/>
    <x v="0"/>
    <n v="17"/>
    <n v="23"/>
    <n v="6"/>
    <s v="Georgia Dome, Atlanta, GA"/>
    <d v="2014-10-02T16:15:00"/>
    <s v="CBS"/>
    <n v="68164"/>
    <n v="5"/>
    <n v="4"/>
    <n v="5"/>
    <n v="4"/>
    <n v="17"/>
    <n v="25"/>
    <n v="8"/>
    <n v="4"/>
    <n v="14"/>
    <n v="12"/>
    <n v="1"/>
    <n v="1"/>
    <n v="1"/>
    <n v="1"/>
    <n v="298"/>
    <n v="432"/>
    <n v="257"/>
    <n v="316"/>
    <n v="22"/>
    <n v="22"/>
    <n v="44"/>
    <n v="32"/>
    <n v="41"/>
    <n v="116"/>
    <n v="14"/>
    <n v="36"/>
    <n v="10"/>
    <n v="5"/>
    <n v="86"/>
    <n v="141"/>
    <n v="55"/>
    <n v="1"/>
    <n v="1"/>
    <n v="2"/>
    <n v="0"/>
    <n v="1"/>
    <n v="1"/>
    <n v="0"/>
    <n v="1381"/>
    <n v="2219"/>
    <n v="0"/>
    <n v="3"/>
    <n v="7"/>
    <n v="7"/>
    <m/>
    <n v="7"/>
    <n v="6"/>
    <n v="10"/>
    <n v="0"/>
    <m/>
  </r>
  <r>
    <n v="311120003"/>
    <n v="11"/>
    <n v="2011"/>
    <d v="2011-11-20T00:00:00"/>
    <s v="SUN"/>
    <s v="SD"/>
    <s v="CHI"/>
    <s v="CHIvSD"/>
    <x v="0"/>
    <n v="20"/>
    <n v="31"/>
    <n v="11"/>
    <s v="Soldier Field, Chicago, IL"/>
    <d v="2014-10-02T16:15:00"/>
    <s v="CBS"/>
    <n v="62344"/>
    <n v="4"/>
    <n v="5"/>
    <n v="6"/>
    <n v="3"/>
    <n v="15"/>
    <n v="23"/>
    <n v="5"/>
    <n v="8"/>
    <n v="11"/>
    <n v="14"/>
    <n v="0"/>
    <n v="0"/>
    <n v="0"/>
    <n v="1"/>
    <n v="332"/>
    <n v="378"/>
    <n v="280"/>
    <n v="286"/>
    <n v="21"/>
    <n v="18"/>
    <n v="31"/>
    <n v="32"/>
    <n v="52"/>
    <n v="92"/>
    <n v="17"/>
    <n v="32"/>
    <n v="3"/>
    <n v="6"/>
    <n v="20"/>
    <n v="81"/>
    <n v="61"/>
    <n v="3"/>
    <n v="1"/>
    <n v="4"/>
    <n v="1"/>
    <n v="0"/>
    <n v="2"/>
    <n v="1"/>
    <n v="1610"/>
    <n v="1990"/>
    <n v="3"/>
    <n v="7"/>
    <n v="7"/>
    <n v="3"/>
    <m/>
    <n v="3"/>
    <n v="14"/>
    <n v="14"/>
    <n v="0"/>
    <m/>
  </r>
  <r>
    <n v="311120005"/>
    <n v="11"/>
    <n v="2011"/>
    <d v="2011-11-20T00:00:00"/>
    <s v="SUN"/>
    <s v="JAX"/>
    <s v="CLE"/>
    <s v="CLEvJAX"/>
    <x v="0"/>
    <n v="10"/>
    <n v="14"/>
    <n v="4"/>
    <s v="Cleveland Browns Stadium, Cleveland, OH"/>
    <d v="2014-10-02T13:00:00"/>
    <s v="CBS"/>
    <n v="63498"/>
    <n v="3"/>
    <n v="6"/>
    <n v="3"/>
    <n v="6"/>
    <n v="23"/>
    <n v="20"/>
    <n v="7"/>
    <n v="4"/>
    <n v="15"/>
    <n v="10"/>
    <n v="0"/>
    <n v="0"/>
    <n v="0"/>
    <n v="0"/>
    <n v="303"/>
    <n v="334"/>
    <n v="195"/>
    <n v="186"/>
    <n v="22"/>
    <n v="17"/>
    <n v="41"/>
    <n v="24"/>
    <n v="108"/>
    <n v="148"/>
    <n v="29"/>
    <n v="28"/>
    <n v="9"/>
    <n v="9"/>
    <n v="81"/>
    <n v="151"/>
    <n v="70"/>
    <n v="0"/>
    <n v="1"/>
    <n v="1"/>
    <n v="0"/>
    <n v="0"/>
    <n v="0"/>
    <n v="1"/>
    <n v="1853"/>
    <n v="1747"/>
    <n v="0"/>
    <n v="7"/>
    <n v="0"/>
    <n v="3"/>
    <m/>
    <n v="0"/>
    <n v="7"/>
    <n v="0"/>
    <n v="7"/>
    <m/>
  </r>
  <r>
    <n v="311120008"/>
    <n v="11"/>
    <n v="2011"/>
    <d v="2011-11-20T00:00:00"/>
    <s v="SUN"/>
    <s v="CAR"/>
    <s v="DET"/>
    <s v="CARvDET"/>
    <x v="0"/>
    <n v="35"/>
    <n v="49"/>
    <n v="14"/>
    <s v="Ford Field, Detroit, MI"/>
    <d v="2014-10-02T13:00:00"/>
    <s v="FOX"/>
    <n v="63633"/>
    <n v="2"/>
    <n v="7"/>
    <n v="6"/>
    <n v="3"/>
    <n v="24"/>
    <n v="29"/>
    <n v="3"/>
    <n v="6"/>
    <n v="10"/>
    <n v="11"/>
    <n v="0"/>
    <n v="0"/>
    <n v="0"/>
    <n v="0"/>
    <n v="409"/>
    <n v="495"/>
    <n v="272"/>
    <n v="326"/>
    <n v="22"/>
    <n v="28"/>
    <n v="38"/>
    <n v="36"/>
    <n v="137"/>
    <n v="169"/>
    <n v="26"/>
    <n v="29"/>
    <n v="7"/>
    <n v="8"/>
    <n v="70"/>
    <n v="126"/>
    <n v="56"/>
    <n v="4"/>
    <n v="3"/>
    <n v="7"/>
    <n v="0"/>
    <n v="1"/>
    <n v="4"/>
    <n v="2"/>
    <n v="1613"/>
    <n v="1987"/>
    <n v="10"/>
    <n v="17"/>
    <n v="0"/>
    <n v="8"/>
    <m/>
    <n v="0"/>
    <n v="14"/>
    <n v="14"/>
    <n v="21"/>
    <m/>
  </r>
  <r>
    <n v="311120009"/>
    <n v="11"/>
    <n v="2011"/>
    <d v="2011-11-20T00:00:00"/>
    <s v="SUN"/>
    <s v="TB"/>
    <s v="GB"/>
    <s v="GBvTB"/>
    <x v="0"/>
    <n v="26"/>
    <n v="35"/>
    <n v="9"/>
    <s v="Lambeau Field, Green Bay, WI"/>
    <d v="2014-10-02T13:00:00"/>
    <s v="FOX"/>
    <n v="70498"/>
    <n v="4"/>
    <n v="5"/>
    <n v="9"/>
    <n v="0"/>
    <n v="22"/>
    <n v="24"/>
    <n v="5"/>
    <n v="7"/>
    <n v="11"/>
    <n v="12"/>
    <n v="0"/>
    <n v="1"/>
    <n v="1"/>
    <n v="1"/>
    <n v="455"/>
    <n v="378"/>
    <n v="334"/>
    <n v="287"/>
    <n v="28"/>
    <n v="23"/>
    <n v="38"/>
    <n v="34"/>
    <n v="121"/>
    <n v="91"/>
    <n v="20"/>
    <n v="23"/>
    <n v="9"/>
    <n v="5"/>
    <n v="55"/>
    <n v="92"/>
    <n v="37"/>
    <n v="2"/>
    <n v="1"/>
    <n v="3"/>
    <n v="0"/>
    <n v="0"/>
    <n v="2"/>
    <n v="1"/>
    <n v="1881"/>
    <n v="1719"/>
    <n v="0"/>
    <n v="10"/>
    <n v="3"/>
    <n v="13"/>
    <m/>
    <n v="7"/>
    <n v="14"/>
    <n v="0"/>
    <n v="14"/>
    <m/>
  </r>
  <r>
    <n v="311120014"/>
    <n v="11"/>
    <n v="2011"/>
    <d v="2011-11-20T00:00:00"/>
    <s v="SUN"/>
    <s v="SEA"/>
    <s v="STL"/>
    <s v="SEAvSTL"/>
    <x v="0"/>
    <n v="24"/>
    <n v="7"/>
    <n v="17"/>
    <s v="Edward Jones Dome, St. Louis, MO"/>
    <d v="2014-10-02T16:05:00"/>
    <s v="FOX"/>
    <n v="56400"/>
    <n v="3"/>
    <n v="6"/>
    <n v="2"/>
    <n v="7"/>
    <n v="16"/>
    <n v="13"/>
    <n v="7"/>
    <n v="5"/>
    <n v="17"/>
    <n v="15"/>
    <n v="0"/>
    <n v="0"/>
    <n v="0"/>
    <n v="0"/>
    <n v="289"/>
    <n v="185"/>
    <n v="163"/>
    <n v="143"/>
    <n v="15"/>
    <n v="20"/>
    <n v="25"/>
    <n v="40"/>
    <n v="126"/>
    <n v="42"/>
    <n v="39"/>
    <n v="17"/>
    <n v="13"/>
    <n v="5"/>
    <n v="100"/>
    <n v="150"/>
    <n v="50"/>
    <n v="2"/>
    <n v="3"/>
    <n v="5"/>
    <n v="0"/>
    <n v="2"/>
    <n v="2"/>
    <n v="1"/>
    <n v="2100"/>
    <n v="1500"/>
    <n v="0"/>
    <n v="10"/>
    <n v="7"/>
    <n v="7"/>
    <m/>
    <n v="7"/>
    <n v="0"/>
    <n v="0"/>
    <n v="0"/>
    <m/>
  </r>
  <r>
    <n v="311120015"/>
    <n v="11"/>
    <n v="2011"/>
    <d v="2011-11-20T00:00:00"/>
    <s v="SUN"/>
    <s v="BUF"/>
    <s v="MIA"/>
    <s v="BUFvMIA"/>
    <x v="0"/>
    <n v="8"/>
    <n v="35"/>
    <n v="27"/>
    <s v="Sun Life Stadium, Miami, FL"/>
    <d v="2014-10-02T13:00:00"/>
    <s v="CBS"/>
    <n v="57531"/>
    <n v="5"/>
    <n v="4"/>
    <n v="2"/>
    <n v="7"/>
    <n v="14"/>
    <n v="16"/>
    <n v="0"/>
    <n v="5"/>
    <n v="12"/>
    <n v="12"/>
    <n v="0"/>
    <n v="0"/>
    <n v="2"/>
    <n v="0"/>
    <n v="247"/>
    <n v="242"/>
    <n v="206"/>
    <n v="147"/>
    <n v="21"/>
    <n v="14"/>
    <n v="44"/>
    <n v="20"/>
    <n v="41"/>
    <n v="95"/>
    <n v="19"/>
    <n v="35"/>
    <n v="3"/>
    <n v="4"/>
    <n v="27"/>
    <n v="77"/>
    <n v="50"/>
    <n v="2"/>
    <n v="0"/>
    <n v="2"/>
    <n v="0"/>
    <n v="0"/>
    <n v="2"/>
    <n v="0"/>
    <n v="1734"/>
    <n v="1866"/>
    <n v="3"/>
    <n v="3"/>
    <n v="0"/>
    <n v="2"/>
    <m/>
    <n v="14"/>
    <n v="14"/>
    <n v="7"/>
    <n v="0"/>
    <m/>
  </r>
  <r>
    <n v="311120016"/>
    <n v="11"/>
    <n v="2011"/>
    <d v="2011-11-20T00:00:00"/>
    <s v="SUN"/>
    <s v="OAK"/>
    <s v="MIN"/>
    <s v="MINvOAK"/>
    <x v="0"/>
    <n v="27"/>
    <n v="21"/>
    <n v="6"/>
    <s v="Mall of America Field, Minneapolis, MN"/>
    <d v="2014-10-02T13:00:00"/>
    <s v="CBS"/>
    <n v="62748"/>
    <n v="5"/>
    <n v="4"/>
    <n v="2"/>
    <n v="7"/>
    <n v="22"/>
    <n v="20"/>
    <n v="5"/>
    <n v="6"/>
    <n v="14"/>
    <n v="15"/>
    <n v="0"/>
    <n v="0"/>
    <n v="0"/>
    <n v="2"/>
    <n v="301"/>
    <n v="311"/>
    <n v="139"/>
    <n v="187"/>
    <n v="17"/>
    <n v="19"/>
    <n v="23"/>
    <n v="33"/>
    <n v="162"/>
    <n v="124"/>
    <n v="41"/>
    <n v="24"/>
    <n v="12"/>
    <n v="9"/>
    <n v="117"/>
    <n v="167"/>
    <n v="50"/>
    <n v="1"/>
    <n v="5"/>
    <n v="6"/>
    <n v="1"/>
    <n v="2"/>
    <n v="0"/>
    <n v="3"/>
    <n v="2144"/>
    <n v="1456"/>
    <n v="3"/>
    <n v="21"/>
    <n v="3"/>
    <n v="0"/>
    <m/>
    <n v="7"/>
    <n v="0"/>
    <n v="0"/>
    <n v="14"/>
    <m/>
  </r>
  <r>
    <n v="311120019"/>
    <n v="11"/>
    <n v="2011"/>
    <d v="2011-11-20T00:00:00"/>
    <s v="SUN"/>
    <s v="PHI"/>
    <s v="NYG"/>
    <s v="NYGvPHI"/>
    <x v="1"/>
    <n v="17"/>
    <n v="10"/>
    <n v="7"/>
    <s v="MetLife Stadium, East Rutherford, NJ"/>
    <d v="2014-10-02T20:20:00"/>
    <s v="NBC"/>
    <n v="79743"/>
    <n v="3"/>
    <n v="6"/>
    <n v="6"/>
    <n v="3"/>
    <n v="17"/>
    <n v="12"/>
    <n v="9"/>
    <n v="5"/>
    <n v="17"/>
    <n v="14"/>
    <n v="0"/>
    <n v="0"/>
    <n v="0"/>
    <n v="0"/>
    <n v="391"/>
    <n v="278"/>
    <n v="255"/>
    <n v="249"/>
    <n v="23"/>
    <n v="18"/>
    <n v="36"/>
    <n v="35"/>
    <n v="136"/>
    <n v="29"/>
    <n v="33"/>
    <n v="17"/>
    <n v="5"/>
    <n v="5"/>
    <n v="30"/>
    <n v="69"/>
    <n v="39"/>
    <n v="3"/>
    <n v="2"/>
    <n v="5"/>
    <n v="0"/>
    <n v="1"/>
    <n v="3"/>
    <n v="1"/>
    <n v="2178"/>
    <n v="1422"/>
    <n v="0"/>
    <n v="10"/>
    <n v="0"/>
    <n v="7"/>
    <m/>
    <n v="0"/>
    <n v="3"/>
    <n v="0"/>
    <n v="7"/>
    <m/>
  </r>
  <r>
    <n v="311120025"/>
    <n v="11"/>
    <n v="2011"/>
    <d v="2011-11-20T00:00:00"/>
    <s v="SUN"/>
    <s v="ARI"/>
    <s v="SF"/>
    <s v="ARIvSF"/>
    <x v="0"/>
    <n v="7"/>
    <n v="23"/>
    <n v="16"/>
    <s v="Candlestick Park, San Francisco, CA"/>
    <d v="2014-10-02T16:05:00"/>
    <s v="FOX"/>
    <n v="69732"/>
    <n v="3"/>
    <n v="6"/>
    <n v="8"/>
    <n v="1"/>
    <n v="11"/>
    <n v="25"/>
    <n v="1"/>
    <n v="8"/>
    <n v="9"/>
    <n v="21"/>
    <n v="0"/>
    <n v="2"/>
    <n v="2"/>
    <n v="2"/>
    <n v="229"/>
    <n v="431"/>
    <n v="149"/>
    <n v="267"/>
    <n v="14"/>
    <n v="20"/>
    <n v="35"/>
    <n v="38"/>
    <n v="80"/>
    <n v="164"/>
    <n v="11"/>
    <n v="49"/>
    <n v="6"/>
    <n v="7"/>
    <n v="75"/>
    <n v="162"/>
    <n v="87"/>
    <n v="5"/>
    <n v="1"/>
    <n v="6"/>
    <n v="2"/>
    <n v="0"/>
    <n v="3"/>
    <n v="1"/>
    <n v="944"/>
    <n v="2656"/>
    <n v="0"/>
    <n v="0"/>
    <n v="0"/>
    <n v="7"/>
    <m/>
    <n v="6"/>
    <n v="3"/>
    <n v="14"/>
    <n v="0"/>
    <m/>
  </r>
  <r>
    <n v="311120028"/>
    <n v="11"/>
    <n v="2011"/>
    <d v="2011-11-20T00:00:00"/>
    <s v="SUN"/>
    <s v="DAL"/>
    <s v="WSH"/>
    <s v="DALvWSH"/>
    <x v="0"/>
    <n v="27"/>
    <n v="24"/>
    <n v="3"/>
    <s v="FedEx Field, Landover, MD"/>
    <d v="2014-10-02T13:00:00"/>
    <s v="FOX"/>
    <n v="80122"/>
    <n v="5"/>
    <n v="4"/>
    <n v="3"/>
    <n v="6"/>
    <n v="20"/>
    <n v="18"/>
    <n v="8"/>
    <n v="6"/>
    <n v="17"/>
    <n v="15"/>
    <n v="1"/>
    <n v="0"/>
    <n v="1"/>
    <n v="0"/>
    <n v="353"/>
    <n v="339"/>
    <n v="264"/>
    <n v="279"/>
    <n v="23"/>
    <n v="25"/>
    <n v="37"/>
    <n v="38"/>
    <n v="89"/>
    <n v="60"/>
    <n v="32"/>
    <n v="24"/>
    <n v="9"/>
    <n v="6"/>
    <n v="48"/>
    <n v="107"/>
    <n v="59"/>
    <n v="0"/>
    <n v="2"/>
    <n v="2"/>
    <n v="0"/>
    <n v="1"/>
    <n v="0"/>
    <n v="1"/>
    <n v="2161"/>
    <n v="2000"/>
    <n v="7"/>
    <n v="3"/>
    <n v="0"/>
    <n v="14"/>
    <n v="3"/>
    <n v="0"/>
    <n v="14"/>
    <n v="3"/>
    <n v="7"/>
    <n v="0"/>
  </r>
  <r>
    <n v="311120033"/>
    <n v="11"/>
    <n v="2011"/>
    <d v="2011-11-20T00:00:00"/>
    <s v="SUN"/>
    <s v="CIN"/>
    <s v="BAL"/>
    <s v="BALvCIN"/>
    <x v="0"/>
    <n v="24"/>
    <n v="31"/>
    <n v="7"/>
    <s v="M&amp;T Bank Stadium, Baltimore, MD"/>
    <d v="2014-10-02T13:00:00"/>
    <s v="CBS"/>
    <n v="71320"/>
    <n v="6"/>
    <n v="3"/>
    <n v="6"/>
    <n v="3"/>
    <n v="23"/>
    <n v="13"/>
    <n v="5"/>
    <n v="5"/>
    <n v="15"/>
    <n v="14"/>
    <n v="0"/>
    <n v="0"/>
    <n v="1"/>
    <n v="0"/>
    <n v="483"/>
    <n v="373"/>
    <n v="364"/>
    <n v="268"/>
    <n v="24"/>
    <n v="17"/>
    <n v="46"/>
    <n v="27"/>
    <n v="119"/>
    <n v="105"/>
    <n v="30"/>
    <n v="28"/>
    <n v="6"/>
    <n v="6"/>
    <n v="43"/>
    <n v="112"/>
    <n v="69"/>
    <n v="3"/>
    <n v="1"/>
    <n v="4"/>
    <n v="0"/>
    <n v="0"/>
    <n v="3"/>
    <n v="1"/>
    <n v="1973"/>
    <n v="1627"/>
    <n v="7"/>
    <n v="0"/>
    <n v="7"/>
    <n v="10"/>
    <m/>
    <n v="0"/>
    <n v="14"/>
    <n v="10"/>
    <n v="7"/>
    <m/>
  </r>
  <r>
    <n v="311121017"/>
    <n v="11"/>
    <n v="2011"/>
    <d v="2011-11-21T00:00:00"/>
    <s v="MON"/>
    <s v="KC"/>
    <s v="NE"/>
    <s v="KCvNE"/>
    <x v="0"/>
    <n v="3"/>
    <n v="34"/>
    <n v="31"/>
    <s v="Gillette Stadium, Foxboro, MA"/>
    <d v="2014-10-02T20:30:00"/>
    <s v="ESPN"/>
    <n v="68756"/>
    <n v="4"/>
    <n v="5"/>
    <n v="6"/>
    <n v="3"/>
    <n v="16"/>
    <n v="20"/>
    <n v="6"/>
    <n v="4"/>
    <n v="14"/>
    <n v="13"/>
    <n v="1"/>
    <n v="2"/>
    <n v="2"/>
    <n v="2"/>
    <n v="334"/>
    <n v="380"/>
    <n v="209"/>
    <n v="223"/>
    <n v="24"/>
    <n v="15"/>
    <n v="37"/>
    <n v="27"/>
    <n v="125"/>
    <n v="157"/>
    <n v="27"/>
    <n v="35"/>
    <n v="5"/>
    <n v="3"/>
    <n v="34"/>
    <n v="54"/>
    <n v="20"/>
    <n v="3"/>
    <n v="1"/>
    <n v="4"/>
    <n v="0"/>
    <n v="1"/>
    <n v="3"/>
    <n v="0"/>
    <n v="1890"/>
    <n v="1710"/>
    <n v="3"/>
    <n v="0"/>
    <n v="0"/>
    <n v="0"/>
    <m/>
    <n v="0"/>
    <n v="10"/>
    <n v="17"/>
    <n v="7"/>
    <m/>
  </r>
  <r>
    <n v="311124006"/>
    <n v="12"/>
    <n v="2011"/>
    <d v="2011-11-24T00:00:00"/>
    <s v="THU"/>
    <s v="MIA"/>
    <s v="DAL"/>
    <s v="DALvMIA"/>
    <x v="0"/>
    <n v="19"/>
    <n v="20"/>
    <n v="1"/>
    <s v="Cowboys Stadium, Arlington, TX"/>
    <d v="2014-10-02T16:15:00"/>
    <s v="CBS"/>
    <n v="87418"/>
    <n v="3"/>
    <n v="7"/>
    <n v="6"/>
    <n v="4"/>
    <n v="18"/>
    <n v="19"/>
    <n v="3"/>
    <n v="2"/>
    <n v="12"/>
    <n v="9"/>
    <n v="0"/>
    <n v="0"/>
    <n v="0"/>
    <n v="0"/>
    <n v="352"/>
    <n v="303"/>
    <n v="263"/>
    <n v="218"/>
    <n v="19"/>
    <n v="22"/>
    <n v="32"/>
    <n v="34"/>
    <n v="89"/>
    <n v="85"/>
    <n v="25"/>
    <n v="23"/>
    <n v="6"/>
    <n v="11"/>
    <n v="55"/>
    <n v="124"/>
    <n v="69"/>
    <n v="1"/>
    <n v="2"/>
    <n v="3"/>
    <n v="1"/>
    <n v="0"/>
    <n v="0"/>
    <n v="2"/>
    <n v="1888"/>
    <n v="1712"/>
    <n v="3"/>
    <n v="3"/>
    <n v="10"/>
    <n v="3"/>
    <m/>
    <n v="0"/>
    <n v="10"/>
    <n v="0"/>
    <n v="10"/>
    <m/>
  </r>
  <r>
    <n v="311124008"/>
    <n v="12"/>
    <n v="2011"/>
    <d v="2011-11-24T00:00:00"/>
    <s v="THU"/>
    <s v="GB"/>
    <s v="DET"/>
    <s v="DETvGB"/>
    <x v="0"/>
    <n v="27"/>
    <n v="15"/>
    <n v="12"/>
    <s v="Ford Field, Detroit, MI"/>
    <d v="2014-10-03T00:30:00"/>
    <s v="FOX"/>
    <n v="66263"/>
    <n v="10"/>
    <n v="0"/>
    <n v="7"/>
    <n v="3"/>
    <n v="18"/>
    <n v="23"/>
    <n v="2"/>
    <n v="5"/>
    <n v="10"/>
    <n v="10"/>
    <n v="0"/>
    <n v="0"/>
    <n v="0"/>
    <n v="0"/>
    <n v="349"/>
    <n v="409"/>
    <n v="296"/>
    <n v="273"/>
    <n v="22"/>
    <n v="32"/>
    <n v="33"/>
    <n v="45"/>
    <n v="53"/>
    <n v="136"/>
    <n v="18"/>
    <n v="21"/>
    <n v="7"/>
    <n v="11"/>
    <n v="54"/>
    <n v="136"/>
    <n v="82"/>
    <n v="0"/>
    <n v="3"/>
    <n v="3"/>
    <n v="0"/>
    <n v="0"/>
    <n v="0"/>
    <n v="3"/>
    <n v="1752"/>
    <n v="1848"/>
    <n v="0"/>
    <n v="7"/>
    <n v="17"/>
    <n v="3"/>
    <m/>
    <n v="0"/>
    <n v="0"/>
    <n v="0"/>
    <n v="15"/>
    <m/>
  </r>
  <r>
    <n v="311124033"/>
    <n v="12"/>
    <n v="2011"/>
    <d v="2011-11-24T00:00:00"/>
    <s v="THU"/>
    <s v="SF"/>
    <s v="BAL"/>
    <s v="BALvSF"/>
    <x v="0"/>
    <n v="6"/>
    <n v="16"/>
    <n v="10"/>
    <s v="M&amp;T Bank Stadium, Baltimore, MD"/>
    <d v="2014-10-02T20:20:00"/>
    <s v="NFL"/>
    <n v="71345"/>
    <n v="9"/>
    <n v="1"/>
    <n v="7"/>
    <n v="3"/>
    <n v="12"/>
    <n v="16"/>
    <n v="2"/>
    <n v="7"/>
    <n v="12"/>
    <n v="15"/>
    <n v="1"/>
    <n v="0"/>
    <n v="2"/>
    <n v="0"/>
    <n v="170"/>
    <n v="253"/>
    <n v="96"/>
    <n v="161"/>
    <n v="15"/>
    <n v="15"/>
    <n v="24"/>
    <n v="23"/>
    <n v="74"/>
    <n v="92"/>
    <n v="21"/>
    <n v="35"/>
    <n v="7"/>
    <n v="3"/>
    <n v="97"/>
    <n v="117"/>
    <n v="20"/>
    <n v="1"/>
    <n v="0"/>
    <n v="1"/>
    <n v="0"/>
    <n v="0"/>
    <n v="1"/>
    <n v="0"/>
    <n v="1732"/>
    <n v="1868"/>
    <n v="3"/>
    <n v="0"/>
    <n v="3"/>
    <n v="0"/>
    <m/>
    <n v="3"/>
    <n v="3"/>
    <n v="0"/>
    <n v="10"/>
    <m/>
  </r>
  <r>
    <n v="311127001"/>
    <n v="12"/>
    <n v="2011"/>
    <d v="2011-11-27T00:00:00"/>
    <s v="SUN"/>
    <s v="MIN"/>
    <s v="ATL"/>
    <s v="ATLvMIN"/>
    <x v="0"/>
    <n v="14"/>
    <n v="24"/>
    <n v="10"/>
    <s v="Georgia Dome, Atlanta, GA"/>
    <d v="2014-10-02T13:00:00"/>
    <s v="FOX"/>
    <n v="68115"/>
    <n v="2"/>
    <n v="8"/>
    <n v="6"/>
    <n v="4"/>
    <n v="12"/>
    <n v="22"/>
    <n v="4"/>
    <n v="7"/>
    <n v="13"/>
    <n v="14"/>
    <n v="1"/>
    <n v="0"/>
    <n v="2"/>
    <n v="0"/>
    <n v="226"/>
    <n v="335"/>
    <n v="162"/>
    <n v="246"/>
    <n v="17"/>
    <n v="27"/>
    <n v="25"/>
    <n v="34"/>
    <n v="64"/>
    <n v="89"/>
    <n v="24"/>
    <n v="29"/>
    <n v="6"/>
    <n v="4"/>
    <n v="49"/>
    <n v="79"/>
    <n v="30"/>
    <n v="0"/>
    <n v="1"/>
    <n v="1"/>
    <n v="0"/>
    <n v="1"/>
    <n v="0"/>
    <n v="0"/>
    <n v="1521"/>
    <n v="2079"/>
    <n v="0"/>
    <n v="0"/>
    <n v="7"/>
    <n v="7"/>
    <m/>
    <n v="7"/>
    <n v="10"/>
    <n v="0"/>
    <n v="7"/>
    <m/>
  </r>
  <r>
    <n v="311127004"/>
    <n v="12"/>
    <n v="2011"/>
    <d v="2011-11-27T00:00:00"/>
    <s v="SUN"/>
    <s v="CLE"/>
    <s v="CIN"/>
    <s v="CINvCLE"/>
    <x v="1"/>
    <n v="20"/>
    <n v="23"/>
    <n v="3"/>
    <s v="Paul Brown Stadium, Cincinnati, OH"/>
    <d v="2014-10-02T13:00:00"/>
    <s v="CBS"/>
    <n v="48260"/>
    <n v="4"/>
    <n v="6"/>
    <n v="6"/>
    <n v="4"/>
    <n v="17"/>
    <n v="18"/>
    <n v="6"/>
    <n v="6"/>
    <n v="15"/>
    <n v="14"/>
    <n v="0"/>
    <n v="0"/>
    <n v="1"/>
    <n v="1"/>
    <n v="274"/>
    <n v="389"/>
    <n v="140"/>
    <n v="257"/>
    <n v="16"/>
    <n v="21"/>
    <n v="34"/>
    <n v="31"/>
    <n v="134"/>
    <n v="132"/>
    <n v="30"/>
    <n v="32"/>
    <n v="3"/>
    <n v="5"/>
    <n v="15"/>
    <n v="50"/>
    <n v="35"/>
    <n v="1"/>
    <n v="1"/>
    <n v="2"/>
    <n v="0"/>
    <n v="1"/>
    <n v="1"/>
    <n v="0"/>
    <n v="1706"/>
    <n v="1894"/>
    <n v="7"/>
    <n v="10"/>
    <n v="3"/>
    <n v="0"/>
    <m/>
    <n v="7"/>
    <n v="0"/>
    <n v="10"/>
    <n v="6"/>
    <m/>
  </r>
  <r>
    <n v="311127010"/>
    <n v="12"/>
    <n v="2011"/>
    <d v="2011-11-27T00:00:00"/>
    <s v="SUN"/>
    <s v="TB"/>
    <s v="TEN"/>
    <s v="TBvTEN"/>
    <x v="0"/>
    <n v="17"/>
    <n v="23"/>
    <n v="6"/>
    <s v="LP Field, Nashville, TN"/>
    <d v="2014-10-02T13:00:00"/>
    <s v="FOX"/>
    <n v="69143"/>
    <n v="4"/>
    <n v="6"/>
    <n v="5"/>
    <n v="5"/>
    <n v="15"/>
    <n v="18"/>
    <n v="2"/>
    <n v="7"/>
    <n v="10"/>
    <n v="17"/>
    <n v="0"/>
    <n v="1"/>
    <n v="1"/>
    <n v="2"/>
    <n v="308"/>
    <n v="352"/>
    <n v="186"/>
    <n v="150"/>
    <n v="18"/>
    <n v="19"/>
    <n v="33"/>
    <n v="34"/>
    <n v="122"/>
    <n v="202"/>
    <n v="25"/>
    <n v="35"/>
    <n v="4"/>
    <n v="5"/>
    <n v="30"/>
    <n v="80"/>
    <n v="50"/>
    <n v="5"/>
    <n v="4"/>
    <n v="9"/>
    <n v="4"/>
    <n v="2"/>
    <n v="1"/>
    <n v="2"/>
    <n v="1597"/>
    <n v="2003"/>
    <n v="3"/>
    <n v="7"/>
    <n v="7"/>
    <n v="0"/>
    <m/>
    <n v="7"/>
    <n v="3"/>
    <n v="0"/>
    <n v="13"/>
    <m/>
  </r>
  <r>
    <n v="311127011"/>
    <n v="12"/>
    <n v="2011"/>
    <d v="2011-11-27T00:00:00"/>
    <s v="SUN"/>
    <s v="CAR"/>
    <s v="IND"/>
    <s v="CARvIND"/>
    <x v="0"/>
    <n v="27"/>
    <n v="19"/>
    <n v="8"/>
    <s v="Lucas Oil Stadium, Indianapolis, IN"/>
    <d v="2014-10-02T13:00:00"/>
    <s v="FOX"/>
    <n v="63928"/>
    <n v="2"/>
    <n v="8"/>
    <n v="0"/>
    <n v="10"/>
    <n v="22"/>
    <n v="17"/>
    <n v="6"/>
    <n v="1"/>
    <n v="12"/>
    <n v="9"/>
    <n v="0"/>
    <n v="1"/>
    <n v="0"/>
    <n v="1"/>
    <n v="377"/>
    <n v="323"/>
    <n v="176"/>
    <n v="218"/>
    <n v="20"/>
    <n v="15"/>
    <n v="27"/>
    <n v="29"/>
    <n v="201"/>
    <n v="105"/>
    <n v="35"/>
    <n v="23"/>
    <n v="6"/>
    <n v="2"/>
    <n v="92"/>
    <n v="107"/>
    <n v="15"/>
    <n v="1"/>
    <n v="2"/>
    <n v="3"/>
    <n v="1"/>
    <n v="0"/>
    <n v="0"/>
    <n v="2"/>
    <n v="2177"/>
    <n v="1423"/>
    <n v="3"/>
    <n v="7"/>
    <n v="7"/>
    <n v="10"/>
    <m/>
    <n v="0"/>
    <n v="10"/>
    <n v="3"/>
    <n v="6"/>
    <m/>
  </r>
  <r>
    <n v="311127012"/>
    <n v="12"/>
    <n v="2011"/>
    <d v="2011-11-27T00:00:00"/>
    <s v="SUN"/>
    <s v="PIT"/>
    <s v="KC"/>
    <s v="KCvPIT"/>
    <x v="0"/>
    <n v="13"/>
    <n v="9"/>
    <n v="4"/>
    <s v="Arrowhead Stadium, Kansas City, MO"/>
    <d v="2014-10-02T20:20:00"/>
    <s v="NBC"/>
    <n v="72173"/>
    <n v="7"/>
    <n v="3"/>
    <n v="4"/>
    <n v="6"/>
    <n v="18"/>
    <n v="15"/>
    <n v="3"/>
    <n v="6"/>
    <n v="11"/>
    <n v="15"/>
    <n v="1"/>
    <n v="2"/>
    <n v="1"/>
    <n v="2"/>
    <n v="290"/>
    <n v="252"/>
    <n v="182"/>
    <n v="162"/>
    <n v="21"/>
    <n v="18"/>
    <n v="31"/>
    <n v="28"/>
    <n v="108"/>
    <n v="90"/>
    <n v="28"/>
    <n v="34"/>
    <n v="6"/>
    <n v="4"/>
    <n v="50"/>
    <n v="70"/>
    <n v="20"/>
    <n v="2"/>
    <n v="4"/>
    <n v="6"/>
    <n v="1"/>
    <n v="1"/>
    <n v="1"/>
    <n v="3"/>
    <n v="2010"/>
    <n v="1590"/>
    <n v="0"/>
    <n v="13"/>
    <n v="0"/>
    <n v="0"/>
    <m/>
    <n v="3"/>
    <n v="3"/>
    <n v="0"/>
    <n v="3"/>
    <m/>
  </r>
  <r>
    <n v="311127013"/>
    <n v="12"/>
    <n v="2011"/>
    <d v="2011-11-27T00:00:00"/>
    <s v="SUN"/>
    <s v="CHI"/>
    <s v="OAK"/>
    <s v="CHIvOAK"/>
    <x v="0"/>
    <n v="20"/>
    <n v="25"/>
    <n v="5"/>
    <s v="Oakland-Alameda County Coliseum, Oakland, CA"/>
    <d v="2014-10-02T16:05:00"/>
    <s v="FOX"/>
    <n v="59244"/>
    <n v="7"/>
    <n v="3"/>
    <n v="6"/>
    <n v="4"/>
    <n v="18"/>
    <n v="17"/>
    <n v="6"/>
    <n v="3"/>
    <n v="14"/>
    <n v="15"/>
    <n v="0"/>
    <n v="1"/>
    <n v="0"/>
    <n v="1"/>
    <n v="401"/>
    <n v="341"/>
    <n v="229"/>
    <n v="268"/>
    <n v="18"/>
    <n v="21"/>
    <n v="36"/>
    <n v="37"/>
    <n v="172"/>
    <n v="73"/>
    <n v="27"/>
    <n v="27"/>
    <n v="7"/>
    <n v="6"/>
    <n v="61"/>
    <n v="105"/>
    <n v="44"/>
    <n v="3"/>
    <n v="1"/>
    <n v="4"/>
    <n v="0"/>
    <n v="0"/>
    <n v="3"/>
    <n v="1"/>
    <n v="1798"/>
    <n v="1802"/>
    <n v="0"/>
    <n v="7"/>
    <n v="0"/>
    <n v="13"/>
    <m/>
    <n v="6"/>
    <n v="6"/>
    <n v="6"/>
    <n v="7"/>
    <m/>
  </r>
  <r>
    <n v="311127014"/>
    <n v="12"/>
    <n v="2011"/>
    <d v="2011-11-27T00:00:00"/>
    <s v="SUN"/>
    <s v="ARI"/>
    <s v="STL"/>
    <s v="ARIvSTL"/>
    <x v="0"/>
    <n v="23"/>
    <n v="20"/>
    <n v="3"/>
    <s v="Edward Jones Dome, St. Louis, MO"/>
    <d v="2014-10-02T13:00:00"/>
    <s v="FOX"/>
    <n v="56029"/>
    <n v="3"/>
    <n v="7"/>
    <n v="2"/>
    <n v="8"/>
    <n v="16"/>
    <n v="12"/>
    <n v="4"/>
    <n v="3"/>
    <n v="12"/>
    <n v="13"/>
    <n v="0"/>
    <n v="0"/>
    <n v="0"/>
    <n v="0"/>
    <n v="374"/>
    <n v="272"/>
    <n v="106"/>
    <n v="186"/>
    <n v="12"/>
    <n v="17"/>
    <n v="23"/>
    <n v="32"/>
    <n v="268"/>
    <n v="86"/>
    <n v="38"/>
    <n v="22"/>
    <n v="4"/>
    <n v="8"/>
    <n v="30"/>
    <n v="79"/>
    <n v="49"/>
    <n v="3"/>
    <n v="2"/>
    <n v="5"/>
    <n v="1"/>
    <n v="2"/>
    <n v="2"/>
    <n v="0"/>
    <n v="2039"/>
    <n v="1561"/>
    <n v="3"/>
    <n v="0"/>
    <n v="17"/>
    <n v="3"/>
    <m/>
    <n v="7"/>
    <n v="3"/>
    <n v="0"/>
    <n v="10"/>
    <m/>
  </r>
  <r>
    <n v="311127020"/>
    <n v="12"/>
    <n v="2011"/>
    <d v="2011-11-27T00:00:00"/>
    <s v="SUN"/>
    <s v="BUF"/>
    <s v="NYJ"/>
    <s v="BUFvNYJ"/>
    <x v="0"/>
    <n v="24"/>
    <n v="28"/>
    <n v="4"/>
    <s v="MetLife Stadium, East Rutherford, NJ"/>
    <d v="2014-10-02T13:00:00"/>
    <s v="CBS"/>
    <n v="79088"/>
    <n v="5"/>
    <n v="5"/>
    <n v="5"/>
    <n v="5"/>
    <n v="21"/>
    <n v="20"/>
    <n v="6"/>
    <n v="5"/>
    <n v="15"/>
    <n v="11"/>
    <n v="0"/>
    <n v="1"/>
    <n v="1"/>
    <n v="1"/>
    <n v="336"/>
    <n v="318"/>
    <n v="250"/>
    <n v="180"/>
    <n v="26"/>
    <n v="17"/>
    <n v="39"/>
    <n v="35"/>
    <n v="86"/>
    <n v="138"/>
    <n v="28"/>
    <n v="23"/>
    <n v="9"/>
    <n v="4"/>
    <n v="85"/>
    <n v="125"/>
    <n v="40"/>
    <n v="0"/>
    <n v="2"/>
    <n v="2"/>
    <n v="0"/>
    <n v="1"/>
    <n v="0"/>
    <n v="1"/>
    <n v="2171"/>
    <n v="1429"/>
    <n v="7"/>
    <n v="7"/>
    <n v="7"/>
    <n v="3"/>
    <m/>
    <n v="0"/>
    <n v="14"/>
    <n v="7"/>
    <n v="7"/>
    <m/>
  </r>
  <r>
    <n v="311127021"/>
    <n v="12"/>
    <n v="2011"/>
    <d v="2011-11-27T00:00:00"/>
    <s v="SUN"/>
    <s v="NE"/>
    <s v="PHI"/>
    <s v="NEvPHI"/>
    <x v="0"/>
    <n v="38"/>
    <n v="20"/>
    <n v="18"/>
    <s v="Lincoln Financial Field, Philadelphia, PA"/>
    <d v="2014-10-02T16:15:00"/>
    <s v="CBS"/>
    <n v="69144"/>
    <n v="7"/>
    <n v="3"/>
    <n v="4"/>
    <n v="6"/>
    <n v="29"/>
    <n v="23"/>
    <n v="6"/>
    <n v="4"/>
    <n v="11"/>
    <n v="13"/>
    <n v="0"/>
    <n v="1"/>
    <n v="0"/>
    <n v="2"/>
    <n v="457"/>
    <n v="466"/>
    <n v="353"/>
    <n v="393"/>
    <n v="24"/>
    <n v="26"/>
    <n v="34"/>
    <n v="48"/>
    <n v="104"/>
    <n v="73"/>
    <n v="36"/>
    <n v="17"/>
    <n v="3"/>
    <n v="10"/>
    <n v="20"/>
    <n v="80"/>
    <n v="60"/>
    <n v="0"/>
    <n v="1"/>
    <n v="1"/>
    <n v="0"/>
    <n v="0"/>
    <n v="0"/>
    <n v="1"/>
    <n v="1963"/>
    <n v="1637"/>
    <n v="7"/>
    <n v="17"/>
    <n v="7"/>
    <n v="7"/>
    <m/>
    <n v="10"/>
    <n v="3"/>
    <n v="0"/>
    <n v="7"/>
    <m/>
  </r>
  <r>
    <n v="311127024"/>
    <n v="12"/>
    <n v="2011"/>
    <d v="2011-11-27T00:00:00"/>
    <s v="SUN"/>
    <s v="DEN"/>
    <s v="SD"/>
    <s v="DENvSD"/>
    <x v="0"/>
    <n v="16"/>
    <n v="13"/>
    <n v="3"/>
    <s v="Qualcomm Stadium, San Diego, CA"/>
    <d v="2014-10-02T16:15:00"/>
    <s v="CBS"/>
    <n v="64436"/>
    <n v="5"/>
    <n v="5"/>
    <n v="4"/>
    <n v="6"/>
    <n v="18"/>
    <n v="20"/>
    <n v="5"/>
    <n v="6"/>
    <n v="16"/>
    <n v="17"/>
    <n v="0"/>
    <n v="0"/>
    <n v="0"/>
    <n v="0"/>
    <n v="349"/>
    <n v="344"/>
    <n v="141"/>
    <n v="159"/>
    <n v="9"/>
    <n v="19"/>
    <n v="18"/>
    <n v="36"/>
    <n v="208"/>
    <n v="185"/>
    <n v="51"/>
    <n v="36"/>
    <n v="9"/>
    <n v="4"/>
    <n v="63"/>
    <n v="93"/>
    <n v="30"/>
    <n v="0"/>
    <n v="0"/>
    <n v="0"/>
    <n v="0"/>
    <n v="0"/>
    <n v="0"/>
    <n v="0"/>
    <n v="2228"/>
    <n v="2243"/>
    <n v="0"/>
    <n v="7"/>
    <n v="3"/>
    <n v="3"/>
    <n v="3"/>
    <n v="3"/>
    <n v="7"/>
    <n v="3"/>
    <n v="0"/>
    <n v="0"/>
  </r>
  <r>
    <n v="311127026"/>
    <n v="12"/>
    <n v="2011"/>
    <d v="2011-11-27T00:00:00"/>
    <s v="SUN"/>
    <s v="WSH"/>
    <s v="SEA"/>
    <s v="SEAvWSH"/>
    <x v="0"/>
    <n v="23"/>
    <n v="17"/>
    <n v="6"/>
    <s v="CenturyLink Field, Seattle, WA"/>
    <d v="2014-10-02T16:05:00"/>
    <s v="FOX"/>
    <n v="66007"/>
    <n v="3"/>
    <n v="7"/>
    <n v="4"/>
    <n v="6"/>
    <n v="22"/>
    <n v="15"/>
    <n v="3"/>
    <n v="6"/>
    <n v="10"/>
    <n v="16"/>
    <n v="0"/>
    <n v="0"/>
    <n v="0"/>
    <n v="1"/>
    <n v="416"/>
    <n v="250"/>
    <n v="306"/>
    <n v="126"/>
    <n v="26"/>
    <n v="14"/>
    <n v="35"/>
    <n v="30"/>
    <n v="110"/>
    <n v="124"/>
    <n v="29"/>
    <n v="30"/>
    <n v="10"/>
    <n v="9"/>
    <n v="115"/>
    <n v="206"/>
    <n v="91"/>
    <n v="2"/>
    <n v="1"/>
    <n v="3"/>
    <n v="0"/>
    <n v="0"/>
    <n v="2"/>
    <n v="1"/>
    <n v="2000"/>
    <n v="1600"/>
    <n v="7"/>
    <n v="0"/>
    <n v="0"/>
    <n v="16"/>
    <m/>
    <n v="0"/>
    <n v="7"/>
    <n v="3"/>
    <n v="7"/>
    <m/>
  </r>
  <r>
    <n v="311127030"/>
    <n v="12"/>
    <n v="2011"/>
    <d v="2011-11-27T00:00:00"/>
    <s v="SUN"/>
    <s v="HOU"/>
    <s v="JAX"/>
    <s v="HOUvJAX"/>
    <x v="0"/>
    <n v="20"/>
    <n v="13"/>
    <n v="7"/>
    <s v="EverBank Field, Jacksonville, FL"/>
    <d v="2014-10-02T13:00:00"/>
    <s v="CBS"/>
    <n v="62004"/>
    <n v="7"/>
    <n v="3"/>
    <n v="3"/>
    <n v="7"/>
    <n v="9"/>
    <n v="14"/>
    <n v="2"/>
    <n v="5"/>
    <n v="15"/>
    <n v="19"/>
    <n v="0"/>
    <n v="0"/>
    <n v="0"/>
    <n v="1"/>
    <n v="215"/>
    <n v="255"/>
    <n v="127"/>
    <n v="150"/>
    <n v="18"/>
    <n v="20"/>
    <n v="28"/>
    <n v="40"/>
    <n v="88"/>
    <n v="105"/>
    <n v="31"/>
    <n v="24"/>
    <n v="7"/>
    <n v="4"/>
    <n v="80"/>
    <n v="110"/>
    <n v="30"/>
    <n v="1"/>
    <n v="1"/>
    <n v="2"/>
    <n v="1"/>
    <n v="0"/>
    <n v="0"/>
    <n v="1"/>
    <n v="1701"/>
    <n v="1899"/>
    <n v="7"/>
    <n v="13"/>
    <n v="0"/>
    <n v="0"/>
    <m/>
    <n v="7"/>
    <n v="3"/>
    <n v="0"/>
    <n v="3"/>
    <m/>
  </r>
  <r>
    <n v="311128018"/>
    <n v="12"/>
    <n v="2011"/>
    <d v="2011-11-28T00:00:00"/>
    <s v="MON"/>
    <s v="NYG"/>
    <s v="NO"/>
    <s v="NOvNYG"/>
    <x v="0"/>
    <n v="24"/>
    <n v="49"/>
    <n v="25"/>
    <s v="Mercedes-Benz Superdome, New Orleans, LA"/>
    <d v="2014-10-02T20:30:00"/>
    <s v="ESPN"/>
    <n v="73068"/>
    <n v="6"/>
    <n v="4"/>
    <n v="7"/>
    <n v="3"/>
    <n v="29"/>
    <n v="31"/>
    <n v="5"/>
    <n v="5"/>
    <n v="11"/>
    <n v="9"/>
    <n v="0"/>
    <n v="0"/>
    <n v="2"/>
    <n v="2"/>
    <n v="465"/>
    <n v="577"/>
    <n v="392"/>
    <n v="372"/>
    <n v="33"/>
    <n v="25"/>
    <n v="47"/>
    <n v="39"/>
    <n v="73"/>
    <n v="205"/>
    <n v="22"/>
    <n v="30"/>
    <n v="4"/>
    <n v="11"/>
    <n v="32"/>
    <n v="136"/>
    <n v="104"/>
    <n v="2"/>
    <n v="0"/>
    <n v="2"/>
    <n v="1"/>
    <n v="0"/>
    <n v="1"/>
    <n v="0"/>
    <n v="1888"/>
    <n v="1712"/>
    <n v="0"/>
    <n v="3"/>
    <n v="7"/>
    <n v="14"/>
    <m/>
    <n v="0"/>
    <n v="21"/>
    <n v="14"/>
    <n v="14"/>
    <m/>
  </r>
  <r>
    <n v="311201026"/>
    <n v="13"/>
    <n v="2011"/>
    <d v="2011-12-01T00:00:00"/>
    <s v="THU"/>
    <s v="PHI"/>
    <s v="SEA"/>
    <s v="PHIvSEA"/>
    <x v="0"/>
    <n v="14"/>
    <n v="31"/>
    <n v="17"/>
    <s v="CenturyLink Field, Seattle, WA"/>
    <d v="2014-10-02T20:20:00"/>
    <s v="NFL"/>
    <n v="67039"/>
    <n v="4"/>
    <n v="7"/>
    <n v="4"/>
    <n v="7"/>
    <n v="20"/>
    <n v="15"/>
    <n v="2"/>
    <n v="5"/>
    <n v="8"/>
    <n v="12"/>
    <n v="1"/>
    <n v="1"/>
    <n v="1"/>
    <n v="1"/>
    <n v="330"/>
    <n v="347"/>
    <n v="198"/>
    <n v="173"/>
    <n v="17"/>
    <n v="13"/>
    <n v="29"/>
    <n v="16"/>
    <n v="132"/>
    <n v="174"/>
    <n v="25"/>
    <n v="33"/>
    <n v="5"/>
    <n v="5"/>
    <n v="28"/>
    <n v="58"/>
    <n v="30"/>
    <n v="4"/>
    <n v="0"/>
    <n v="4"/>
    <n v="0"/>
    <n v="0"/>
    <n v="4"/>
    <n v="0"/>
    <n v="1780"/>
    <n v="1820"/>
    <n v="0"/>
    <n v="7"/>
    <n v="0"/>
    <n v="7"/>
    <m/>
    <n v="7"/>
    <n v="10"/>
    <n v="7"/>
    <n v="7"/>
    <m/>
  </r>
  <r>
    <n v="311204002"/>
    <n v="13"/>
    <n v="2011"/>
    <d v="2011-12-04T00:00:00"/>
    <s v="SUN"/>
    <s v="TEN"/>
    <s v="BUF"/>
    <s v="BUFvTEN"/>
    <x v="0"/>
    <n v="23"/>
    <n v="17"/>
    <n v="6"/>
    <s v="Ralph Wilson Stadium, Buffalo, NY"/>
    <d v="2014-10-02T13:00:00"/>
    <s v="CBS"/>
    <n v="56463"/>
    <n v="6"/>
    <n v="5"/>
    <n v="5"/>
    <n v="6"/>
    <n v="18"/>
    <n v="18"/>
    <n v="2"/>
    <n v="7"/>
    <n v="11"/>
    <n v="16"/>
    <n v="1"/>
    <n v="2"/>
    <n v="1"/>
    <n v="4"/>
    <n v="317"/>
    <n v="386"/>
    <n v="130"/>
    <n v="282"/>
    <n v="16"/>
    <n v="29"/>
    <n v="25"/>
    <n v="46"/>
    <n v="187"/>
    <n v="104"/>
    <n v="31"/>
    <n v="23"/>
    <n v="3"/>
    <n v="2"/>
    <n v="20"/>
    <n v="35"/>
    <n v="15"/>
    <n v="0"/>
    <n v="2"/>
    <n v="2"/>
    <n v="0"/>
    <n v="2"/>
    <n v="0"/>
    <n v="0"/>
    <n v="1694"/>
    <n v="1906"/>
    <n v="10"/>
    <n v="7"/>
    <n v="3"/>
    <n v="3"/>
    <m/>
    <n v="7"/>
    <n v="3"/>
    <n v="0"/>
    <n v="7"/>
    <m/>
  </r>
  <r>
    <n v="311204003"/>
    <n v="13"/>
    <n v="2011"/>
    <d v="2011-12-04T00:00:00"/>
    <s v="SUN"/>
    <s v="KC"/>
    <s v="CHI"/>
    <s v="CHIvKC"/>
    <x v="0"/>
    <n v="10"/>
    <n v="3"/>
    <n v="7"/>
    <s v="Soldier Field, Chicago, IL"/>
    <d v="2014-10-02T13:00:00"/>
    <s v="CBS"/>
    <n v="61973"/>
    <n v="4"/>
    <n v="7"/>
    <n v="7"/>
    <n v="4"/>
    <n v="13"/>
    <n v="11"/>
    <n v="7"/>
    <n v="0"/>
    <n v="20"/>
    <n v="11"/>
    <n v="1"/>
    <n v="0"/>
    <n v="1"/>
    <n v="2"/>
    <n v="252"/>
    <n v="181"/>
    <n v="139"/>
    <n v="88"/>
    <n v="17"/>
    <n v="11"/>
    <n v="31"/>
    <n v="24"/>
    <n v="113"/>
    <n v="93"/>
    <n v="37"/>
    <n v="24"/>
    <n v="8"/>
    <n v="5"/>
    <n v="60"/>
    <n v="95"/>
    <n v="35"/>
    <n v="1"/>
    <n v="3"/>
    <n v="4"/>
    <n v="1"/>
    <n v="0"/>
    <n v="0"/>
    <n v="3"/>
    <n v="1962"/>
    <n v="1638"/>
    <n v="0"/>
    <n v="7"/>
    <n v="3"/>
    <n v="0"/>
    <m/>
    <n v="0"/>
    <n v="3"/>
    <n v="0"/>
    <n v="0"/>
    <m/>
  </r>
  <r>
    <n v="311204005"/>
    <n v="13"/>
    <n v="2011"/>
    <d v="2011-12-04T00:00:00"/>
    <s v="SUN"/>
    <s v="BAL"/>
    <s v="CLE"/>
    <s v="BALvCLE"/>
    <x v="0"/>
    <n v="24"/>
    <n v="10"/>
    <n v="14"/>
    <s v="Cleveland Browns Stadium, Cleveland, OH"/>
    <d v="2014-10-02T16:05:00"/>
    <s v="CBS"/>
    <n v="63648"/>
    <n v="8"/>
    <n v="3"/>
    <n v="4"/>
    <n v="7"/>
    <n v="24"/>
    <n v="13"/>
    <n v="9"/>
    <n v="3"/>
    <n v="19"/>
    <n v="14"/>
    <n v="1"/>
    <n v="1"/>
    <n v="2"/>
    <n v="1"/>
    <n v="448"/>
    <n v="233"/>
    <n v="158"/>
    <n v="174"/>
    <n v="10"/>
    <n v="18"/>
    <n v="23"/>
    <n v="36"/>
    <n v="290"/>
    <n v="59"/>
    <n v="55"/>
    <n v="17"/>
    <n v="4"/>
    <n v="3"/>
    <n v="18"/>
    <n v="55"/>
    <n v="37"/>
    <n v="1"/>
    <n v="1"/>
    <n v="2"/>
    <n v="1"/>
    <n v="0"/>
    <n v="0"/>
    <n v="1"/>
    <n v="2254"/>
    <n v="1346"/>
    <n v="0"/>
    <n v="10"/>
    <n v="7"/>
    <n v="7"/>
    <m/>
    <n v="0"/>
    <n v="0"/>
    <n v="3"/>
    <n v="7"/>
    <m/>
  </r>
  <r>
    <n v="311204015"/>
    <n v="13"/>
    <n v="2011"/>
    <d v="2011-12-04T00:00:00"/>
    <s v="SUN"/>
    <s v="OAK"/>
    <s v="MIA"/>
    <s v="MIAvOAK"/>
    <x v="0"/>
    <n v="14"/>
    <n v="34"/>
    <n v="20"/>
    <s v="Sun Life Stadium, Miami, FL"/>
    <d v="2014-10-02T13:00:00"/>
    <s v="CBS"/>
    <n v="57225"/>
    <n v="7"/>
    <n v="4"/>
    <n v="3"/>
    <n v="8"/>
    <n v="18"/>
    <n v="23"/>
    <n v="2"/>
    <n v="8"/>
    <n v="11"/>
    <n v="14"/>
    <n v="1"/>
    <n v="0"/>
    <n v="1"/>
    <n v="0"/>
    <n v="304"/>
    <n v="362"/>
    <n v="258"/>
    <n v="153"/>
    <n v="20"/>
    <n v="13"/>
    <n v="41"/>
    <n v="25"/>
    <n v="46"/>
    <n v="209"/>
    <n v="14"/>
    <n v="44"/>
    <n v="10"/>
    <n v="8"/>
    <n v="91"/>
    <n v="170"/>
    <n v="79"/>
    <n v="1"/>
    <n v="0"/>
    <n v="1"/>
    <n v="0"/>
    <n v="0"/>
    <n v="1"/>
    <n v="0"/>
    <n v="1300"/>
    <n v="2300"/>
    <n v="0"/>
    <n v="0"/>
    <n v="0"/>
    <n v="14"/>
    <m/>
    <n v="6"/>
    <n v="7"/>
    <n v="21"/>
    <n v="0"/>
    <m/>
  </r>
  <r>
    <n v="311204016"/>
    <n v="13"/>
    <n v="2011"/>
    <d v="2011-12-04T00:00:00"/>
    <s v="SUN"/>
    <s v="DEN"/>
    <s v="MIN"/>
    <s v="DENvMIN"/>
    <x v="0"/>
    <n v="35"/>
    <n v="32"/>
    <n v="3"/>
    <s v="Mall of America Field, Minneapolis, MN"/>
    <d v="2014-10-02T13:00:00"/>
    <s v="FOX"/>
    <n v="62939"/>
    <n v="6"/>
    <n v="5"/>
    <n v="2"/>
    <n v="9"/>
    <n v="13"/>
    <n v="27"/>
    <n v="3"/>
    <n v="6"/>
    <n v="11"/>
    <n v="15"/>
    <n v="0"/>
    <n v="0"/>
    <n v="0"/>
    <n v="0"/>
    <n v="336"/>
    <n v="489"/>
    <n v="186"/>
    <n v="360"/>
    <n v="10"/>
    <n v="30"/>
    <n v="15"/>
    <n v="48"/>
    <n v="150"/>
    <n v="129"/>
    <n v="32"/>
    <n v="30"/>
    <n v="8"/>
    <n v="6"/>
    <n v="73"/>
    <n v="127"/>
    <n v="54"/>
    <n v="2"/>
    <n v="3"/>
    <n v="5"/>
    <n v="2"/>
    <n v="1"/>
    <n v="0"/>
    <n v="2"/>
    <n v="1329"/>
    <n v="2271"/>
    <n v="7"/>
    <n v="0"/>
    <n v="14"/>
    <n v="14"/>
    <m/>
    <n v="5"/>
    <n v="10"/>
    <n v="7"/>
    <n v="10"/>
    <m/>
  </r>
  <r>
    <n v="311204017"/>
    <n v="13"/>
    <n v="2011"/>
    <d v="2011-12-04T00:00:00"/>
    <s v="SUN"/>
    <s v="IND"/>
    <s v="NE"/>
    <s v="INDvNE"/>
    <x v="1"/>
    <n v="24"/>
    <n v="31"/>
    <n v="7"/>
    <s v="Gillette Stadium, Foxboro, MA"/>
    <d v="2014-10-02T13:00:00"/>
    <s v="CBS"/>
    <n v="68756"/>
    <n v="0"/>
    <n v="11"/>
    <n v="8"/>
    <n v="3"/>
    <n v="26"/>
    <n v="24"/>
    <n v="10"/>
    <n v="6"/>
    <n v="15"/>
    <n v="11"/>
    <n v="0"/>
    <n v="0"/>
    <n v="0"/>
    <n v="0"/>
    <n v="437"/>
    <n v="362"/>
    <n v="338"/>
    <n v="289"/>
    <n v="30"/>
    <n v="29"/>
    <n v="37"/>
    <n v="38"/>
    <n v="99"/>
    <n v="73"/>
    <n v="31"/>
    <n v="24"/>
    <n v="5"/>
    <n v="3"/>
    <n v="29"/>
    <n v="49"/>
    <n v="20"/>
    <n v="2"/>
    <n v="0"/>
    <n v="2"/>
    <n v="1"/>
    <n v="0"/>
    <n v="1"/>
    <n v="0"/>
    <n v="2139"/>
    <n v="1461"/>
    <n v="0"/>
    <n v="3"/>
    <n v="0"/>
    <n v="21"/>
    <m/>
    <n v="3"/>
    <n v="14"/>
    <n v="14"/>
    <n v="0"/>
    <m/>
  </r>
  <r>
    <n v="311204018"/>
    <n v="13"/>
    <n v="2011"/>
    <d v="2011-12-04T00:00:00"/>
    <s v="SUN"/>
    <s v="DET"/>
    <s v="NO"/>
    <s v="DETvNO"/>
    <x v="0"/>
    <n v="17"/>
    <n v="31"/>
    <n v="14"/>
    <s v="Mercedes-Benz Superdome, New Orleans, LA"/>
    <d v="2014-10-02T20:20:00"/>
    <s v="NBC"/>
    <n v="73042"/>
    <n v="7"/>
    <n v="4"/>
    <n v="8"/>
    <n v="3"/>
    <n v="25"/>
    <n v="21"/>
    <n v="2"/>
    <n v="6"/>
    <n v="11"/>
    <n v="12"/>
    <n v="0"/>
    <n v="0"/>
    <n v="1"/>
    <n v="1"/>
    <n v="466"/>
    <n v="438"/>
    <n v="379"/>
    <n v="338"/>
    <n v="31"/>
    <n v="26"/>
    <n v="44"/>
    <n v="36"/>
    <n v="87"/>
    <n v="100"/>
    <n v="22"/>
    <n v="23"/>
    <n v="11"/>
    <n v="3"/>
    <n v="107"/>
    <n v="137"/>
    <n v="30"/>
    <n v="1"/>
    <n v="0"/>
    <n v="1"/>
    <n v="0"/>
    <n v="0"/>
    <n v="1"/>
    <n v="0"/>
    <n v="2106"/>
    <n v="1494"/>
    <n v="0"/>
    <n v="7"/>
    <n v="10"/>
    <n v="0"/>
    <m/>
    <n v="3"/>
    <n v="21"/>
    <n v="0"/>
    <n v="7"/>
    <m/>
  </r>
  <r>
    <n v="311204019"/>
    <n v="13"/>
    <n v="2011"/>
    <d v="2011-12-04T00:00:00"/>
    <s v="SUN"/>
    <s v="GB"/>
    <s v="NYG"/>
    <s v="GBvNYG"/>
    <x v="0"/>
    <n v="38"/>
    <n v="35"/>
    <n v="3"/>
    <s v="MetLife Stadium, East Rutherford, NJ"/>
    <d v="2014-10-02T16:15:00"/>
    <s v="FOX"/>
    <n v="80634"/>
    <n v="11"/>
    <n v="0"/>
    <n v="6"/>
    <n v="5"/>
    <n v="29"/>
    <n v="24"/>
    <n v="7"/>
    <n v="5"/>
    <n v="12"/>
    <n v="11"/>
    <n v="0"/>
    <n v="0"/>
    <n v="0"/>
    <n v="0"/>
    <n v="449"/>
    <n v="447"/>
    <n v="360"/>
    <n v="347"/>
    <n v="28"/>
    <n v="23"/>
    <n v="47"/>
    <n v="40"/>
    <n v="89"/>
    <n v="100"/>
    <n v="28"/>
    <n v="20"/>
    <n v="4"/>
    <n v="6"/>
    <n v="30"/>
    <n v="85"/>
    <n v="55"/>
    <n v="1"/>
    <n v="2"/>
    <n v="3"/>
    <n v="0"/>
    <n v="1"/>
    <n v="1"/>
    <n v="1"/>
    <n v="1983"/>
    <n v="1617"/>
    <n v="7"/>
    <n v="14"/>
    <n v="7"/>
    <n v="10"/>
    <m/>
    <n v="10"/>
    <n v="7"/>
    <n v="7"/>
    <n v="11"/>
    <m/>
  </r>
  <r>
    <n v="311204022"/>
    <n v="13"/>
    <n v="2011"/>
    <d v="2011-12-04T00:00:00"/>
    <s v="SUN"/>
    <s v="DAL"/>
    <s v="ARI"/>
    <s v="ARIvDAL"/>
    <x v="0"/>
    <n v="13"/>
    <n v="19"/>
    <n v="6"/>
    <s v="U of Phoenix Stadium, Glendale, AZ"/>
    <d v="2014-10-02T16:15:00"/>
    <s v="FOX"/>
    <n v="62180"/>
    <n v="7"/>
    <n v="4"/>
    <n v="4"/>
    <n v="7"/>
    <n v="20"/>
    <n v="16"/>
    <n v="4"/>
    <n v="4"/>
    <n v="12"/>
    <n v="13"/>
    <n v="0"/>
    <n v="0"/>
    <n v="0"/>
    <n v="0"/>
    <n v="336"/>
    <n v="327"/>
    <n v="261"/>
    <n v="224"/>
    <n v="28"/>
    <n v="16"/>
    <n v="42"/>
    <n v="25"/>
    <n v="75"/>
    <n v="103"/>
    <n v="20"/>
    <n v="25"/>
    <n v="7"/>
    <n v="6"/>
    <n v="49"/>
    <n v="90"/>
    <n v="41"/>
    <n v="0"/>
    <n v="0"/>
    <n v="0"/>
    <n v="0"/>
    <n v="0"/>
    <n v="0"/>
    <n v="0"/>
    <n v="2022"/>
    <n v="1775"/>
    <n v="0"/>
    <n v="10"/>
    <n v="3"/>
    <n v="0"/>
    <n v="0"/>
    <n v="3"/>
    <n v="0"/>
    <n v="3"/>
    <n v="7"/>
    <n v="6"/>
  </r>
  <r>
    <n v="311204023"/>
    <n v="13"/>
    <n v="2011"/>
    <d v="2011-12-04T00:00:00"/>
    <s v="SUN"/>
    <s v="CIN"/>
    <s v="PIT"/>
    <s v="CINvPIT"/>
    <x v="0"/>
    <n v="7"/>
    <n v="35"/>
    <n v="28"/>
    <s v="Heinz Field, Pittsburgh, PA"/>
    <d v="2014-10-02T13:00:00"/>
    <s v="CBS"/>
    <n v="63697"/>
    <n v="7"/>
    <n v="4"/>
    <n v="8"/>
    <n v="3"/>
    <n v="13"/>
    <n v="22"/>
    <n v="2"/>
    <n v="2"/>
    <n v="11"/>
    <n v="10"/>
    <n v="1"/>
    <n v="0"/>
    <n v="1"/>
    <n v="0"/>
    <n v="232"/>
    <n v="295"/>
    <n v="128"/>
    <n v="159"/>
    <n v="14"/>
    <n v="15"/>
    <n v="30"/>
    <n v="23"/>
    <n v="104"/>
    <n v="136"/>
    <n v="22"/>
    <n v="33"/>
    <n v="10"/>
    <n v="4"/>
    <n v="109"/>
    <n v="138"/>
    <n v="29"/>
    <n v="2"/>
    <n v="0"/>
    <n v="2"/>
    <n v="1"/>
    <n v="0"/>
    <n v="1"/>
    <n v="0"/>
    <n v="1636"/>
    <n v="1964"/>
    <n v="0"/>
    <n v="7"/>
    <n v="0"/>
    <n v="0"/>
    <m/>
    <n v="0"/>
    <n v="28"/>
    <n v="7"/>
    <n v="0"/>
    <m/>
  </r>
  <r>
    <n v="311204025"/>
    <n v="13"/>
    <n v="2011"/>
    <d v="2011-12-04T00:00:00"/>
    <s v="SUN"/>
    <s v="STL"/>
    <s v="SF"/>
    <s v="SFvSTL"/>
    <x v="0"/>
    <n v="0"/>
    <n v="26"/>
    <n v="26"/>
    <s v="Candlestick Park, San Francisco, CA"/>
    <d v="2014-10-02T16:15:00"/>
    <s v="FOX"/>
    <n v="69732"/>
    <n v="2"/>
    <n v="9"/>
    <n v="9"/>
    <n v="2"/>
    <n v="10"/>
    <n v="18"/>
    <n v="3"/>
    <n v="4"/>
    <n v="13"/>
    <n v="14"/>
    <n v="0"/>
    <n v="0"/>
    <n v="1"/>
    <n v="0"/>
    <n v="157"/>
    <n v="389"/>
    <n v="126"/>
    <n v="245"/>
    <n v="12"/>
    <n v="17"/>
    <n v="22"/>
    <n v="25"/>
    <n v="31"/>
    <n v="144"/>
    <n v="23"/>
    <n v="34"/>
    <n v="5"/>
    <n v="8"/>
    <n v="35"/>
    <n v="107"/>
    <n v="72"/>
    <n v="2"/>
    <n v="0"/>
    <n v="2"/>
    <n v="1"/>
    <n v="0"/>
    <n v="1"/>
    <n v="0"/>
    <n v="1436"/>
    <n v="2164"/>
    <n v="0"/>
    <n v="0"/>
    <n v="0"/>
    <n v="0"/>
    <m/>
    <n v="3"/>
    <n v="6"/>
    <n v="10"/>
    <n v="7"/>
    <m/>
  </r>
  <r>
    <n v="311204027"/>
    <n v="13"/>
    <n v="2011"/>
    <d v="2011-12-04T00:00:00"/>
    <s v="SUN"/>
    <s v="CAR"/>
    <s v="TB"/>
    <s v="CARvTB"/>
    <x v="0"/>
    <n v="38"/>
    <n v="19"/>
    <n v="19"/>
    <s v="Raymond James Stadium, Tampa, FL"/>
    <d v="2014-10-02T13:00:00"/>
    <s v="FOX"/>
    <n v="56270"/>
    <n v="3"/>
    <n v="8"/>
    <n v="4"/>
    <n v="7"/>
    <n v="26"/>
    <n v="15"/>
    <n v="6"/>
    <n v="5"/>
    <n v="11"/>
    <n v="13"/>
    <n v="1"/>
    <n v="0"/>
    <n v="1"/>
    <n v="1"/>
    <n v="385"/>
    <n v="285"/>
    <n v="222"/>
    <n v="207"/>
    <n v="13"/>
    <n v="16"/>
    <n v="22"/>
    <n v="27"/>
    <n v="163"/>
    <n v="78"/>
    <n v="39"/>
    <n v="27"/>
    <n v="2"/>
    <n v="9"/>
    <n v="20"/>
    <n v="93"/>
    <n v="73"/>
    <n v="0"/>
    <n v="1"/>
    <n v="1"/>
    <n v="0"/>
    <n v="0"/>
    <n v="0"/>
    <n v="1"/>
    <n v="1961"/>
    <n v="1639"/>
    <n v="14"/>
    <n v="10"/>
    <n v="7"/>
    <n v="7"/>
    <m/>
    <n v="3"/>
    <n v="9"/>
    <n v="0"/>
    <n v="7"/>
    <m/>
  </r>
  <r>
    <n v="311204028"/>
    <n v="13"/>
    <n v="2011"/>
    <d v="2011-12-04T00:00:00"/>
    <s v="SUN"/>
    <s v="NYJ"/>
    <s v="WSH"/>
    <s v="NYJvWSH"/>
    <x v="0"/>
    <n v="34"/>
    <n v="19"/>
    <n v="15"/>
    <s v="FedEx Field, Landover, MD"/>
    <d v="2014-10-02T13:00:00"/>
    <s v="CBS"/>
    <n v="74121"/>
    <n v="6"/>
    <n v="5"/>
    <n v="4"/>
    <n v="7"/>
    <n v="16"/>
    <n v="17"/>
    <n v="4"/>
    <n v="5"/>
    <n v="13"/>
    <n v="16"/>
    <n v="1"/>
    <n v="0"/>
    <n v="1"/>
    <n v="0"/>
    <n v="266"/>
    <n v="304"/>
    <n v="165"/>
    <n v="204"/>
    <n v="19"/>
    <n v="19"/>
    <n v="32"/>
    <n v="46"/>
    <n v="101"/>
    <n v="100"/>
    <n v="30"/>
    <n v="23"/>
    <n v="6"/>
    <n v="6"/>
    <n v="40"/>
    <n v="90"/>
    <n v="50"/>
    <n v="1"/>
    <n v="3"/>
    <n v="4"/>
    <n v="1"/>
    <n v="2"/>
    <n v="0"/>
    <n v="1"/>
    <n v="1932"/>
    <n v="1668"/>
    <n v="7"/>
    <n v="3"/>
    <n v="3"/>
    <n v="21"/>
    <m/>
    <n v="7"/>
    <n v="6"/>
    <n v="0"/>
    <n v="6"/>
    <m/>
  </r>
  <r>
    <n v="311204034"/>
    <n v="13"/>
    <n v="2011"/>
    <d v="2011-12-04T00:00:00"/>
    <s v="SUN"/>
    <s v="ATL"/>
    <s v="HOU"/>
    <s v="ATLvHOU"/>
    <x v="0"/>
    <n v="10"/>
    <n v="17"/>
    <n v="7"/>
    <s v="Reliant Stadium, Houston, TX"/>
    <d v="2014-10-02T13:00:00"/>
    <s v="FOX"/>
    <n v="74545"/>
    <n v="7"/>
    <n v="4"/>
    <n v="8"/>
    <n v="3"/>
    <n v="18"/>
    <n v="20"/>
    <n v="6"/>
    <n v="9"/>
    <n v="13"/>
    <n v="18"/>
    <n v="0"/>
    <n v="1"/>
    <n v="2"/>
    <n v="1"/>
    <n v="337"/>
    <n v="337"/>
    <n v="267"/>
    <n v="175"/>
    <n v="20"/>
    <n v="12"/>
    <n v="46"/>
    <n v="25"/>
    <n v="70"/>
    <n v="162"/>
    <n v="18"/>
    <n v="44"/>
    <n v="7"/>
    <n v="5"/>
    <n v="43"/>
    <n v="78"/>
    <n v="35"/>
    <n v="2"/>
    <n v="1"/>
    <n v="3"/>
    <n v="0"/>
    <n v="1"/>
    <n v="2"/>
    <n v="0"/>
    <n v="1496"/>
    <n v="2104"/>
    <n v="0"/>
    <n v="3"/>
    <n v="7"/>
    <n v="0"/>
    <m/>
    <n v="3"/>
    <n v="7"/>
    <n v="0"/>
    <n v="7"/>
    <m/>
  </r>
  <r>
    <n v="311205030"/>
    <n v="13"/>
    <n v="2011"/>
    <d v="2011-12-05T00:00:00"/>
    <s v="MON"/>
    <s v="SD"/>
    <s v="JAX"/>
    <s v="JAXvSD"/>
    <x v="0"/>
    <n v="38"/>
    <n v="14"/>
    <n v="24"/>
    <s v="EverBank Field, Jacksonville, FL"/>
    <d v="2014-10-02T20:30:00"/>
    <s v="ESPN"/>
    <n v="62743"/>
    <n v="4"/>
    <n v="7"/>
    <n v="3"/>
    <n v="8"/>
    <n v="19"/>
    <n v="17"/>
    <n v="4"/>
    <n v="9"/>
    <n v="10"/>
    <n v="16"/>
    <n v="0"/>
    <n v="0"/>
    <n v="0"/>
    <n v="2"/>
    <n v="433"/>
    <n v="306"/>
    <n v="294"/>
    <n v="177"/>
    <n v="22"/>
    <n v="19"/>
    <n v="28"/>
    <n v="33"/>
    <n v="139"/>
    <n v="129"/>
    <n v="26"/>
    <n v="31"/>
    <n v="6"/>
    <n v="3"/>
    <n v="55"/>
    <n v="81"/>
    <n v="26"/>
    <n v="0"/>
    <n v="1"/>
    <n v="1"/>
    <n v="0"/>
    <n v="0"/>
    <n v="0"/>
    <n v="1"/>
    <n v="1697"/>
    <n v="1903"/>
    <n v="10"/>
    <n v="14"/>
    <n v="7"/>
    <n v="7"/>
    <m/>
    <n v="0"/>
    <n v="14"/>
    <n v="0"/>
    <n v="0"/>
    <m/>
  </r>
  <r>
    <n v="311208023"/>
    <n v="14"/>
    <n v="2011"/>
    <d v="2011-12-08T00:00:00"/>
    <s v="THU"/>
    <s v="CLE"/>
    <s v="PIT"/>
    <s v="CLEvPIT"/>
    <x v="0"/>
    <n v="3"/>
    <n v="14"/>
    <n v="11"/>
    <s v="Heinz Field, Pittsburgh, PA"/>
    <d v="2014-10-02T20:20:00"/>
    <s v="NFL"/>
    <n v="60754"/>
    <n v="4"/>
    <n v="8"/>
    <n v="9"/>
    <n v="3"/>
    <n v="19"/>
    <n v="20"/>
    <n v="7"/>
    <n v="2"/>
    <n v="16"/>
    <n v="8"/>
    <n v="0"/>
    <n v="0"/>
    <n v="1"/>
    <n v="1"/>
    <n v="304"/>
    <n v="416"/>
    <n v="206"/>
    <n v="269"/>
    <n v="19"/>
    <n v="16"/>
    <n v="36"/>
    <n v="23"/>
    <n v="98"/>
    <n v="147"/>
    <n v="30"/>
    <n v="28"/>
    <n v="6"/>
    <n v="12"/>
    <n v="54"/>
    <n v="151"/>
    <n v="97"/>
    <n v="2"/>
    <n v="3"/>
    <n v="5"/>
    <n v="0"/>
    <n v="2"/>
    <n v="2"/>
    <n v="1"/>
    <n v="1938"/>
    <n v="1662"/>
    <n v="3"/>
    <n v="0"/>
    <n v="0"/>
    <n v="0"/>
    <m/>
    <n v="7"/>
    <n v="0"/>
    <n v="0"/>
    <n v="7"/>
    <m/>
  </r>
  <r>
    <n v="311211004"/>
    <n v="14"/>
    <n v="2011"/>
    <d v="2011-12-11T00:00:00"/>
    <s v="SUN"/>
    <s v="HOU"/>
    <s v="CIN"/>
    <s v="CINvHOU"/>
    <x v="0"/>
    <n v="20"/>
    <n v="19"/>
    <n v="1"/>
    <s v="Paul Brown Stadium, Cincinnati, OH"/>
    <d v="2014-10-02T13:00:00"/>
    <s v="CBS"/>
    <n v="41202"/>
    <n v="9"/>
    <n v="3"/>
    <n v="7"/>
    <n v="5"/>
    <n v="25"/>
    <n v="16"/>
    <n v="9"/>
    <n v="5"/>
    <n v="16"/>
    <n v="13"/>
    <n v="0"/>
    <n v="1"/>
    <n v="1"/>
    <n v="1"/>
    <n v="412"/>
    <n v="285"/>
    <n v="268"/>
    <n v="184"/>
    <n v="26"/>
    <n v="16"/>
    <n v="44"/>
    <n v="28"/>
    <n v="144"/>
    <n v="101"/>
    <n v="28"/>
    <n v="29"/>
    <n v="5"/>
    <n v="3"/>
    <n v="50"/>
    <n v="77"/>
    <n v="27"/>
    <n v="4"/>
    <n v="2"/>
    <n v="6"/>
    <n v="3"/>
    <n v="2"/>
    <n v="1"/>
    <n v="0"/>
    <n v="1904"/>
    <n v="1696"/>
    <n v="3"/>
    <n v="0"/>
    <n v="7"/>
    <n v="10"/>
    <m/>
    <n v="6"/>
    <n v="10"/>
    <n v="3"/>
    <n v="0"/>
    <m/>
  </r>
  <r>
    <n v="311211006"/>
    <n v="14"/>
    <n v="2011"/>
    <d v="2011-12-11T00:00:00"/>
    <s v="SUN"/>
    <s v="NYG"/>
    <s v="DAL"/>
    <s v="DALvNYG"/>
    <x v="0"/>
    <n v="37"/>
    <n v="34"/>
    <n v="3"/>
    <s v="Cowboys Stadium, Arlington, TX"/>
    <d v="2014-10-02T20:20:00"/>
    <s v="NBC"/>
    <n v="95952"/>
    <n v="6"/>
    <n v="6"/>
    <n v="7"/>
    <n v="5"/>
    <n v="28"/>
    <n v="23"/>
    <n v="6"/>
    <n v="5"/>
    <n v="14"/>
    <n v="10"/>
    <n v="1"/>
    <n v="0"/>
    <n v="1"/>
    <n v="0"/>
    <n v="510"/>
    <n v="444"/>
    <n v="400"/>
    <n v="305"/>
    <n v="27"/>
    <n v="21"/>
    <n v="47"/>
    <n v="31"/>
    <n v="110"/>
    <n v="139"/>
    <n v="31"/>
    <n v="24"/>
    <n v="6"/>
    <n v="10"/>
    <n v="55"/>
    <n v="106"/>
    <n v="51"/>
    <n v="1"/>
    <n v="1"/>
    <n v="2"/>
    <n v="0"/>
    <n v="1"/>
    <n v="1"/>
    <n v="0"/>
    <n v="2059"/>
    <n v="1541"/>
    <n v="5"/>
    <n v="10"/>
    <n v="7"/>
    <n v="15"/>
    <m/>
    <n v="7"/>
    <n v="10"/>
    <n v="3"/>
    <n v="14"/>
    <m/>
  </r>
  <r>
    <n v="311211007"/>
    <n v="14"/>
    <n v="2011"/>
    <d v="2011-12-11T00:00:00"/>
    <s v="SUN"/>
    <s v="CHI"/>
    <s v="DEN"/>
    <s v="CHIvDEN"/>
    <x v="0"/>
    <n v="10"/>
    <n v="13"/>
    <n v="3"/>
    <s v="Sports Authority Field at Mile High, Denver, CO"/>
    <d v="2014-10-02T16:05:00"/>
    <s v="FOX"/>
    <n v="76487"/>
    <n v="7"/>
    <n v="5"/>
    <n v="7"/>
    <n v="5"/>
    <n v="12"/>
    <n v="20"/>
    <n v="2"/>
    <n v="5"/>
    <n v="15"/>
    <n v="17"/>
    <n v="0"/>
    <n v="0"/>
    <n v="0"/>
    <n v="0"/>
    <n v="245"/>
    <n v="345"/>
    <n v="86"/>
    <n v="221"/>
    <n v="12"/>
    <n v="21"/>
    <n v="19"/>
    <n v="40"/>
    <n v="159"/>
    <n v="124"/>
    <n v="38"/>
    <n v="34"/>
    <n v="8"/>
    <n v="4"/>
    <n v="69"/>
    <n v="97"/>
    <n v="28"/>
    <n v="1"/>
    <n v="2"/>
    <n v="3"/>
    <n v="1"/>
    <n v="1"/>
    <n v="0"/>
    <n v="1"/>
    <n v="1907"/>
    <n v="2079"/>
    <n v="0"/>
    <n v="0"/>
    <n v="7"/>
    <n v="3"/>
    <n v="0"/>
    <n v="0"/>
    <n v="0"/>
    <n v="0"/>
    <n v="10"/>
    <n v="3"/>
  </r>
  <r>
    <n v="311211008"/>
    <n v="14"/>
    <n v="2011"/>
    <d v="2011-12-11T00:00:00"/>
    <s v="SUN"/>
    <s v="MIN"/>
    <s v="DET"/>
    <s v="DETvMIN"/>
    <x v="0"/>
    <n v="28"/>
    <n v="34"/>
    <n v="6"/>
    <s v="Ford Field, Detroit, MI"/>
    <d v="2014-10-02T13:00:00"/>
    <s v="FOX"/>
    <n v="63988"/>
    <n v="2"/>
    <n v="10"/>
    <n v="7"/>
    <n v="5"/>
    <n v="29"/>
    <n v="13"/>
    <n v="8"/>
    <n v="8"/>
    <n v="14"/>
    <n v="16"/>
    <n v="3"/>
    <n v="0"/>
    <n v="3"/>
    <n v="0"/>
    <n v="425"/>
    <n v="280"/>
    <n v="156"/>
    <n v="208"/>
    <n v="23"/>
    <n v="20"/>
    <n v="44"/>
    <n v="29"/>
    <n v="269"/>
    <n v="72"/>
    <n v="35"/>
    <n v="21"/>
    <n v="5"/>
    <n v="10"/>
    <n v="37"/>
    <n v="113"/>
    <n v="76"/>
    <n v="6"/>
    <n v="0"/>
    <n v="6"/>
    <n v="3"/>
    <n v="0"/>
    <n v="3"/>
    <n v="0"/>
    <n v="1726"/>
    <n v="1874"/>
    <n v="7"/>
    <n v="7"/>
    <n v="7"/>
    <n v="7"/>
    <m/>
    <n v="21"/>
    <n v="10"/>
    <n v="0"/>
    <n v="3"/>
    <m/>
  </r>
  <r>
    <n v="311211009"/>
    <n v="14"/>
    <n v="2011"/>
    <d v="2011-12-11T00:00:00"/>
    <s v="SUN"/>
    <s v="OAK"/>
    <s v="GB"/>
    <s v="GBvOAK"/>
    <x v="0"/>
    <n v="16"/>
    <n v="46"/>
    <n v="30"/>
    <s v="Lambeau Field, Green Bay, WI"/>
    <d v="2014-10-02T16:15:00"/>
    <s v="CBS"/>
    <n v="70524"/>
    <n v="7"/>
    <n v="5"/>
    <n v="12"/>
    <n v="0"/>
    <n v="23"/>
    <n v="22"/>
    <n v="5"/>
    <n v="3"/>
    <n v="13"/>
    <n v="11"/>
    <n v="1"/>
    <n v="0"/>
    <n v="2"/>
    <n v="0"/>
    <n v="357"/>
    <n v="391"/>
    <n v="240"/>
    <n v="255"/>
    <n v="24"/>
    <n v="17"/>
    <n v="43"/>
    <n v="32"/>
    <n v="117"/>
    <n v="136"/>
    <n v="29"/>
    <n v="24"/>
    <n v="11"/>
    <n v="5"/>
    <n v="89"/>
    <n v="124"/>
    <n v="35"/>
    <n v="5"/>
    <n v="1"/>
    <n v="6"/>
    <n v="1"/>
    <n v="0"/>
    <n v="4"/>
    <n v="1"/>
    <n v="1880"/>
    <n v="1720"/>
    <n v="0"/>
    <n v="0"/>
    <n v="7"/>
    <n v="9"/>
    <m/>
    <n v="14"/>
    <n v="17"/>
    <n v="12"/>
    <n v="3"/>
    <m/>
  </r>
  <r>
    <n v="311211010"/>
    <n v="14"/>
    <n v="2011"/>
    <d v="2011-12-11T00:00:00"/>
    <s v="SUN"/>
    <s v="NO"/>
    <s v="TEN"/>
    <s v="NOvTEN"/>
    <x v="0"/>
    <n v="22"/>
    <n v="17"/>
    <n v="5"/>
    <s v="LP Field, Nashville, TN"/>
    <d v="2014-10-02T13:00:00"/>
    <s v="FOX"/>
    <n v="69143"/>
    <n v="9"/>
    <n v="3"/>
    <n v="7"/>
    <n v="5"/>
    <n v="24"/>
    <n v="17"/>
    <n v="11"/>
    <n v="1"/>
    <n v="19"/>
    <n v="10"/>
    <n v="0"/>
    <n v="1"/>
    <n v="0"/>
    <n v="2"/>
    <n v="437"/>
    <n v="373"/>
    <n v="323"/>
    <n v="314"/>
    <n v="36"/>
    <n v="18"/>
    <n v="47"/>
    <n v="36"/>
    <n v="114"/>
    <n v="59"/>
    <n v="26"/>
    <n v="17"/>
    <n v="11"/>
    <n v="8"/>
    <n v="95"/>
    <n v="149"/>
    <n v="54"/>
    <n v="0"/>
    <n v="0"/>
    <n v="0"/>
    <n v="0"/>
    <n v="0"/>
    <n v="0"/>
    <n v="0"/>
    <n v="2253"/>
    <n v="1347"/>
    <n v="3"/>
    <n v="3"/>
    <n v="3"/>
    <n v="13"/>
    <m/>
    <n v="0"/>
    <n v="3"/>
    <n v="7"/>
    <n v="7"/>
    <m/>
  </r>
  <r>
    <n v="311211015"/>
    <n v="14"/>
    <n v="2011"/>
    <d v="2011-12-11T00:00:00"/>
    <s v="SUN"/>
    <s v="PHI"/>
    <s v="MIA"/>
    <s v="MIAvPHI"/>
    <x v="0"/>
    <n v="26"/>
    <n v="10"/>
    <n v="16"/>
    <s v="Sun Life Stadium, Miami, FL"/>
    <d v="2014-10-02T13:00:00"/>
    <s v="FOX"/>
    <n v="67823"/>
    <n v="4"/>
    <n v="8"/>
    <n v="4"/>
    <n v="8"/>
    <n v="18"/>
    <n v="11"/>
    <n v="4"/>
    <n v="3"/>
    <n v="15"/>
    <n v="15"/>
    <n v="0"/>
    <n v="0"/>
    <n v="0"/>
    <n v="3"/>
    <n v="239"/>
    <n v="204"/>
    <n v="188"/>
    <n v="95"/>
    <n v="15"/>
    <n v="17"/>
    <n v="30"/>
    <n v="29"/>
    <n v="51"/>
    <n v="109"/>
    <n v="32"/>
    <n v="26"/>
    <n v="7"/>
    <n v="7"/>
    <n v="69"/>
    <n v="150"/>
    <n v="81"/>
    <n v="2"/>
    <n v="3"/>
    <n v="5"/>
    <n v="1"/>
    <n v="2"/>
    <n v="1"/>
    <n v="1"/>
    <n v="1881"/>
    <n v="1719"/>
    <n v="0"/>
    <n v="24"/>
    <n v="0"/>
    <n v="2"/>
    <m/>
    <n v="7"/>
    <n v="0"/>
    <n v="3"/>
    <n v="0"/>
    <m/>
  </r>
  <r>
    <n v="311211020"/>
    <n v="14"/>
    <n v="2011"/>
    <d v="2011-12-11T00:00:00"/>
    <s v="SUN"/>
    <s v="KC"/>
    <s v="NYJ"/>
    <s v="KCvNYJ"/>
    <x v="0"/>
    <n v="10"/>
    <n v="37"/>
    <n v="27"/>
    <s v="MetLife Stadium, East Rutherford, NJ"/>
    <d v="2014-10-02T13:00:00"/>
    <s v="CBS"/>
    <n v="79088"/>
    <n v="5"/>
    <n v="7"/>
    <n v="7"/>
    <n v="5"/>
    <n v="13"/>
    <n v="24"/>
    <n v="2"/>
    <n v="4"/>
    <n v="12"/>
    <n v="12"/>
    <n v="0"/>
    <n v="0"/>
    <n v="1"/>
    <n v="1"/>
    <n v="221"/>
    <n v="314"/>
    <n v="156"/>
    <n v="155"/>
    <n v="16"/>
    <n v="13"/>
    <n v="32"/>
    <n v="21"/>
    <n v="65"/>
    <n v="159"/>
    <n v="21"/>
    <n v="42"/>
    <n v="11"/>
    <n v="4"/>
    <n v="128"/>
    <n v="150"/>
    <n v="22"/>
    <n v="1"/>
    <n v="1"/>
    <n v="2"/>
    <n v="0"/>
    <n v="1"/>
    <n v="1"/>
    <n v="0"/>
    <n v="1338"/>
    <n v="2262"/>
    <n v="3"/>
    <n v="0"/>
    <n v="0"/>
    <n v="7"/>
    <m/>
    <n v="7"/>
    <n v="21"/>
    <n v="7"/>
    <n v="2"/>
    <m/>
  </r>
  <r>
    <n v="311211022"/>
    <n v="14"/>
    <n v="2011"/>
    <d v="2011-12-11T00:00:00"/>
    <s v="SUN"/>
    <s v="SF"/>
    <s v="ARI"/>
    <s v="ARIvSF"/>
    <x v="0"/>
    <n v="19"/>
    <n v="21"/>
    <n v="2"/>
    <s v="U of Phoenix Stadium, Glendale, AZ"/>
    <d v="2014-10-02T16:05:00"/>
    <s v="FOX"/>
    <n v="60808"/>
    <n v="10"/>
    <n v="2"/>
    <n v="5"/>
    <n v="7"/>
    <n v="12"/>
    <n v="12"/>
    <n v="3"/>
    <n v="3"/>
    <n v="17"/>
    <n v="14"/>
    <n v="1"/>
    <n v="0"/>
    <n v="2"/>
    <n v="0"/>
    <n v="233"/>
    <n v="325"/>
    <n v="143"/>
    <n v="270"/>
    <n v="18"/>
    <n v="20"/>
    <n v="37"/>
    <n v="29"/>
    <n v="90"/>
    <n v="55"/>
    <n v="21"/>
    <n v="23"/>
    <n v="5"/>
    <n v="4"/>
    <n v="35"/>
    <n v="80"/>
    <n v="45"/>
    <n v="0"/>
    <n v="3"/>
    <n v="3"/>
    <n v="0"/>
    <n v="1"/>
    <n v="0"/>
    <n v="2"/>
    <n v="1856"/>
    <n v="1744"/>
    <n v="3"/>
    <n v="9"/>
    <n v="7"/>
    <n v="0"/>
    <m/>
    <n v="0"/>
    <n v="7"/>
    <n v="7"/>
    <n v="7"/>
    <m/>
  </r>
  <r>
    <n v="311211024"/>
    <n v="14"/>
    <n v="2011"/>
    <d v="2011-12-11T00:00:00"/>
    <s v="SUN"/>
    <s v="BUF"/>
    <s v="SD"/>
    <s v="BUFvSD"/>
    <x v="0"/>
    <n v="10"/>
    <n v="37"/>
    <n v="27"/>
    <s v="Qualcomm Stadium, San Diego, CA"/>
    <d v="2014-10-02T16:15:00"/>
    <s v="CBS"/>
    <n v="62494"/>
    <n v="5"/>
    <n v="7"/>
    <n v="5"/>
    <n v="7"/>
    <n v="17"/>
    <n v="23"/>
    <n v="4"/>
    <n v="8"/>
    <n v="11"/>
    <n v="14"/>
    <n v="0"/>
    <n v="1"/>
    <n v="2"/>
    <n v="1"/>
    <n v="281"/>
    <n v="366"/>
    <n v="185"/>
    <n v="216"/>
    <n v="15"/>
    <n v="24"/>
    <n v="37"/>
    <n v="33"/>
    <n v="96"/>
    <n v="150"/>
    <n v="20"/>
    <n v="32"/>
    <n v="1"/>
    <n v="5"/>
    <n v="5"/>
    <n v="55"/>
    <n v="50"/>
    <n v="3"/>
    <n v="1"/>
    <n v="4"/>
    <n v="0"/>
    <n v="1"/>
    <n v="3"/>
    <n v="0"/>
    <n v="1467"/>
    <n v="2133"/>
    <n v="0"/>
    <n v="0"/>
    <n v="10"/>
    <n v="0"/>
    <m/>
    <n v="7"/>
    <n v="9"/>
    <n v="14"/>
    <n v="7"/>
    <m/>
  </r>
  <r>
    <n v="311211028"/>
    <n v="14"/>
    <n v="2011"/>
    <d v="2011-12-11T00:00:00"/>
    <s v="SUN"/>
    <s v="NE"/>
    <s v="WSH"/>
    <s v="NEvWSH"/>
    <x v="0"/>
    <n v="34"/>
    <n v="27"/>
    <n v="7"/>
    <s v="FedEx Field, Landover, MD"/>
    <d v="2014-10-02T13:00:00"/>
    <s v="CBS"/>
    <n v="77825"/>
    <n v="9"/>
    <n v="3"/>
    <n v="4"/>
    <n v="8"/>
    <n v="22"/>
    <n v="25"/>
    <n v="5"/>
    <n v="7"/>
    <n v="11"/>
    <n v="14"/>
    <n v="0"/>
    <n v="0"/>
    <n v="0"/>
    <n v="0"/>
    <n v="431"/>
    <n v="463"/>
    <n v="352"/>
    <n v="293"/>
    <n v="22"/>
    <n v="20"/>
    <n v="37"/>
    <n v="33"/>
    <n v="79"/>
    <n v="170"/>
    <n v="20"/>
    <n v="34"/>
    <n v="4"/>
    <n v="8"/>
    <n v="47"/>
    <n v="120"/>
    <n v="73"/>
    <n v="1"/>
    <n v="2"/>
    <n v="3"/>
    <n v="0"/>
    <n v="1"/>
    <n v="1"/>
    <n v="1"/>
    <n v="1431"/>
    <n v="2169"/>
    <n v="14"/>
    <n v="6"/>
    <n v="14"/>
    <n v="0"/>
    <m/>
    <n v="10"/>
    <n v="10"/>
    <n v="7"/>
    <n v="0"/>
    <m/>
  </r>
  <r>
    <n v="311211029"/>
    <n v="14"/>
    <n v="2011"/>
    <d v="2011-12-11T00:00:00"/>
    <s v="SUN"/>
    <s v="ATL"/>
    <s v="CAR"/>
    <s v="ATLvCAR"/>
    <x v="0"/>
    <n v="31"/>
    <n v="23"/>
    <n v="8"/>
    <s v="Bank of America Stadium, Charlotte, NC"/>
    <d v="2014-10-02T13:00:00"/>
    <s v="FOX"/>
    <n v="72680"/>
    <n v="7"/>
    <n v="5"/>
    <n v="4"/>
    <n v="8"/>
    <n v="18"/>
    <n v="19"/>
    <n v="8"/>
    <n v="5"/>
    <n v="17"/>
    <n v="13"/>
    <n v="0"/>
    <n v="0"/>
    <n v="0"/>
    <n v="1"/>
    <n v="394"/>
    <n v="416"/>
    <n v="308"/>
    <n v="259"/>
    <n v="22"/>
    <n v="19"/>
    <n v="38"/>
    <n v="39"/>
    <n v="86"/>
    <n v="157"/>
    <n v="28"/>
    <n v="23"/>
    <n v="5"/>
    <n v="5"/>
    <n v="50"/>
    <n v="100"/>
    <n v="50"/>
    <n v="0"/>
    <n v="2"/>
    <n v="2"/>
    <n v="0"/>
    <n v="0"/>
    <n v="0"/>
    <n v="2"/>
    <n v="1843"/>
    <n v="1757"/>
    <n v="7"/>
    <n v="0"/>
    <n v="10"/>
    <n v="14"/>
    <m/>
    <n v="7"/>
    <n v="16"/>
    <n v="0"/>
    <n v="0"/>
    <m/>
  </r>
  <r>
    <n v="311211030"/>
    <n v="14"/>
    <n v="2011"/>
    <d v="2011-12-11T00:00:00"/>
    <s v="SUN"/>
    <s v="TB"/>
    <s v="JAX"/>
    <s v="JAXvTB"/>
    <x v="0"/>
    <n v="14"/>
    <n v="41"/>
    <n v="27"/>
    <s v="EverBank Field, Jacksonville, FL"/>
    <d v="2014-10-02T13:00:00"/>
    <s v="FOX"/>
    <n v="62562"/>
    <n v="4"/>
    <n v="8"/>
    <n v="3"/>
    <n v="9"/>
    <n v="15"/>
    <n v="21"/>
    <n v="3"/>
    <n v="5"/>
    <n v="11"/>
    <n v="15"/>
    <n v="1"/>
    <n v="0"/>
    <n v="2"/>
    <n v="0"/>
    <n v="280"/>
    <n v="325"/>
    <n v="170"/>
    <n v="209"/>
    <n v="17"/>
    <n v="19"/>
    <n v="32"/>
    <n v="33"/>
    <n v="110"/>
    <n v="116"/>
    <n v="24"/>
    <n v="33"/>
    <n v="12"/>
    <n v="8"/>
    <n v="97"/>
    <n v="177"/>
    <n v="80"/>
    <n v="7"/>
    <n v="2"/>
    <n v="9"/>
    <n v="4"/>
    <n v="0"/>
    <n v="3"/>
    <n v="2"/>
    <n v="1631"/>
    <n v="1969"/>
    <n v="7"/>
    <n v="7"/>
    <n v="0"/>
    <n v="0"/>
    <m/>
    <n v="0"/>
    <n v="28"/>
    <n v="0"/>
    <n v="13"/>
    <m/>
  </r>
  <r>
    <n v="311211033"/>
    <n v="14"/>
    <n v="2011"/>
    <d v="2011-12-11T00:00:00"/>
    <s v="SUN"/>
    <s v="IND"/>
    <s v="BAL"/>
    <s v="BALvIND"/>
    <x v="0"/>
    <n v="10"/>
    <n v="24"/>
    <n v="14"/>
    <s v="M&amp;T Bank Stadium, Baltimore, MD"/>
    <d v="2014-10-02T13:00:00"/>
    <s v="CBS"/>
    <n v="71187"/>
    <n v="0"/>
    <n v="12"/>
    <n v="9"/>
    <n v="3"/>
    <n v="12"/>
    <n v="24"/>
    <n v="2"/>
    <n v="7"/>
    <n v="14"/>
    <n v="13"/>
    <n v="3"/>
    <n v="0"/>
    <n v="4"/>
    <n v="1"/>
    <n v="167"/>
    <n v="358"/>
    <n v="117"/>
    <n v="212"/>
    <n v="17"/>
    <n v="23"/>
    <n v="37"/>
    <n v="31"/>
    <n v="50"/>
    <n v="146"/>
    <n v="16"/>
    <n v="37"/>
    <n v="3"/>
    <n v="5"/>
    <n v="15"/>
    <n v="55"/>
    <n v="40"/>
    <n v="1"/>
    <n v="2"/>
    <n v="3"/>
    <n v="0"/>
    <n v="1"/>
    <n v="1"/>
    <n v="1"/>
    <n v="1432"/>
    <n v="2168"/>
    <n v="0"/>
    <n v="3"/>
    <n v="0"/>
    <n v="7"/>
    <m/>
    <n v="10"/>
    <n v="7"/>
    <n v="7"/>
    <n v="0"/>
    <m/>
  </r>
  <r>
    <n v="311212026"/>
    <n v="14"/>
    <n v="2011"/>
    <d v="2011-12-12T00:00:00"/>
    <s v="MON"/>
    <s v="STL"/>
    <s v="SEA"/>
    <s v="SEAvSTL"/>
    <x v="0"/>
    <n v="13"/>
    <n v="30"/>
    <n v="17"/>
    <s v="CenturyLink Field, Seattle, WA"/>
    <d v="2014-10-02T20:30:00"/>
    <s v="ESPN"/>
    <n v="66577"/>
    <n v="2"/>
    <n v="10"/>
    <n v="5"/>
    <n v="7"/>
    <n v="19"/>
    <n v="21"/>
    <n v="3"/>
    <n v="8"/>
    <n v="14"/>
    <n v="16"/>
    <n v="1"/>
    <n v="0"/>
    <n v="3"/>
    <n v="0"/>
    <n v="281"/>
    <n v="359"/>
    <n v="167"/>
    <n v="214"/>
    <n v="12"/>
    <n v="21"/>
    <n v="29"/>
    <n v="34"/>
    <n v="114"/>
    <n v="145"/>
    <n v="31"/>
    <n v="32"/>
    <n v="5"/>
    <n v="9"/>
    <n v="30"/>
    <n v="91"/>
    <n v="61"/>
    <n v="1"/>
    <n v="1"/>
    <n v="2"/>
    <n v="0"/>
    <n v="1"/>
    <n v="1"/>
    <n v="0"/>
    <n v="1711"/>
    <n v="1889"/>
    <n v="0"/>
    <n v="3"/>
    <n v="3"/>
    <n v="7"/>
    <m/>
    <n v="10"/>
    <n v="0"/>
    <n v="10"/>
    <n v="10"/>
    <m/>
  </r>
  <r>
    <n v="311215001"/>
    <n v="15"/>
    <n v="2011"/>
    <d v="2011-12-15T00:00:00"/>
    <s v="THU"/>
    <s v="JAX"/>
    <s v="ATL"/>
    <s v="ATLvJAX"/>
    <x v="0"/>
    <n v="14"/>
    <n v="41"/>
    <n v="27"/>
    <s v="Georgia Dome, Atlanta, GA"/>
    <d v="2014-10-02T20:20:00"/>
    <s v="NFL"/>
    <n v="68856"/>
    <n v="4"/>
    <n v="9"/>
    <n v="8"/>
    <n v="5"/>
    <n v="12"/>
    <n v="20"/>
    <n v="3"/>
    <n v="6"/>
    <n v="10"/>
    <n v="15"/>
    <n v="0"/>
    <n v="0"/>
    <n v="0"/>
    <n v="1"/>
    <n v="207"/>
    <n v="373"/>
    <n v="91"/>
    <n v="276"/>
    <n v="12"/>
    <n v="24"/>
    <n v="22"/>
    <n v="32"/>
    <n v="116"/>
    <n v="97"/>
    <n v="19"/>
    <n v="35"/>
    <n v="5"/>
    <n v="4"/>
    <n v="40"/>
    <n v="71"/>
    <n v="31"/>
    <n v="4"/>
    <n v="0"/>
    <n v="4"/>
    <n v="3"/>
    <n v="0"/>
    <n v="1"/>
    <n v="0"/>
    <n v="1289"/>
    <n v="2311"/>
    <n v="0"/>
    <n v="0"/>
    <n v="7"/>
    <n v="7"/>
    <m/>
    <n v="10"/>
    <n v="17"/>
    <n v="14"/>
    <n v="0"/>
    <m/>
  </r>
  <r>
    <n v="311217027"/>
    <n v="15"/>
    <n v="2011"/>
    <d v="2011-12-17T00:00:00"/>
    <s v="SAT"/>
    <s v="DAL"/>
    <s v="TB"/>
    <s v="DALvTB"/>
    <x v="0"/>
    <n v="31"/>
    <n v="15"/>
    <n v="16"/>
    <s v="Raymond James Stadium, Tampa, FL"/>
    <d v="2014-10-02T20:20:00"/>
    <s v="NFL"/>
    <n v="65162"/>
    <n v="7"/>
    <n v="6"/>
    <n v="4"/>
    <n v="9"/>
    <n v="28"/>
    <n v="7"/>
    <n v="7"/>
    <n v="5"/>
    <n v="13"/>
    <n v="12"/>
    <n v="1"/>
    <n v="1"/>
    <n v="1"/>
    <n v="3"/>
    <n v="399"/>
    <n v="190"/>
    <n v="239"/>
    <n v="132"/>
    <n v="23"/>
    <n v="17"/>
    <n v="30"/>
    <n v="27"/>
    <n v="160"/>
    <n v="58"/>
    <n v="37"/>
    <n v="13"/>
    <n v="2"/>
    <n v="6"/>
    <n v="15"/>
    <n v="61"/>
    <n v="46"/>
    <n v="1"/>
    <n v="1"/>
    <n v="2"/>
    <n v="1"/>
    <n v="1"/>
    <n v="0"/>
    <n v="0"/>
    <n v="2279"/>
    <n v="1321"/>
    <n v="14"/>
    <n v="14"/>
    <n v="3"/>
    <n v="0"/>
    <m/>
    <n v="0"/>
    <n v="0"/>
    <n v="15"/>
    <n v="0"/>
    <m/>
  </r>
  <r>
    <n v="311218002"/>
    <n v="15"/>
    <n v="2011"/>
    <d v="2011-12-18T00:00:00"/>
    <s v="SUN"/>
    <s v="MIA"/>
    <s v="BUF"/>
    <s v="BUFvMIA"/>
    <x v="0"/>
    <n v="30"/>
    <n v="23"/>
    <n v="7"/>
    <s v="Ralph Wilson Stadium, Buffalo, NY"/>
    <d v="2014-10-02T13:00:00"/>
    <s v="CBS"/>
    <n v="60988"/>
    <n v="4"/>
    <n v="9"/>
    <n v="5"/>
    <n v="8"/>
    <n v="17"/>
    <n v="21"/>
    <n v="3"/>
    <n v="0"/>
    <n v="13"/>
    <n v="11"/>
    <n v="0"/>
    <n v="1"/>
    <n v="1"/>
    <n v="1"/>
    <n v="448"/>
    <n v="404"/>
    <n v="194"/>
    <n v="291"/>
    <n v="10"/>
    <n v="31"/>
    <n v="20"/>
    <n v="47"/>
    <n v="254"/>
    <n v="113"/>
    <n v="38"/>
    <n v="19"/>
    <n v="5"/>
    <n v="11"/>
    <n v="62"/>
    <n v="154"/>
    <n v="92"/>
    <n v="3"/>
    <n v="3"/>
    <n v="6"/>
    <n v="3"/>
    <n v="0"/>
    <n v="0"/>
    <n v="3"/>
    <n v="1729"/>
    <n v="1871"/>
    <n v="0"/>
    <n v="13"/>
    <n v="7"/>
    <n v="10"/>
    <m/>
    <n v="7"/>
    <n v="0"/>
    <n v="0"/>
    <n v="16"/>
    <m/>
  </r>
  <r>
    <n v="311218003"/>
    <n v="15"/>
    <n v="2011"/>
    <d v="2011-12-18T00:00:00"/>
    <s v="SUN"/>
    <s v="SEA"/>
    <s v="CHI"/>
    <s v="CHIvSEA"/>
    <x v="0"/>
    <n v="38"/>
    <n v="14"/>
    <n v="24"/>
    <s v="Soldier Field, Chicago, IL"/>
    <d v="2014-10-02T13:00:00"/>
    <s v="FOX"/>
    <n v="61542"/>
    <n v="6"/>
    <n v="7"/>
    <n v="7"/>
    <n v="6"/>
    <n v="18"/>
    <n v="13"/>
    <n v="6"/>
    <n v="3"/>
    <n v="16"/>
    <n v="10"/>
    <n v="0"/>
    <n v="0"/>
    <n v="2"/>
    <n v="0"/>
    <n v="286"/>
    <n v="221"/>
    <n v="226"/>
    <n v="89"/>
    <n v="19"/>
    <n v="11"/>
    <n v="31"/>
    <n v="25"/>
    <n v="60"/>
    <n v="132"/>
    <n v="33"/>
    <n v="31"/>
    <n v="6"/>
    <n v="5"/>
    <n v="36"/>
    <n v="81"/>
    <n v="45"/>
    <n v="1"/>
    <n v="5"/>
    <n v="6"/>
    <n v="1"/>
    <n v="1"/>
    <n v="0"/>
    <n v="4"/>
    <n v="1897"/>
    <n v="1703"/>
    <n v="7"/>
    <n v="0"/>
    <n v="17"/>
    <n v="14"/>
    <m/>
    <n v="7"/>
    <n v="7"/>
    <n v="0"/>
    <n v="0"/>
    <m/>
  </r>
  <r>
    <n v="311218007"/>
    <n v="15"/>
    <n v="2011"/>
    <d v="2011-12-18T00:00:00"/>
    <s v="SUN"/>
    <s v="NE"/>
    <s v="DEN"/>
    <s v="DENvNE"/>
    <x v="0"/>
    <n v="41"/>
    <n v="23"/>
    <n v="18"/>
    <s v="Sports Authority Field at Mile High, Denver, CO"/>
    <d v="2014-10-02T16:15:00"/>
    <s v="CBS"/>
    <n v="76556"/>
    <n v="10"/>
    <n v="3"/>
    <n v="8"/>
    <n v="5"/>
    <n v="26"/>
    <n v="23"/>
    <n v="5"/>
    <n v="4"/>
    <n v="12"/>
    <n v="10"/>
    <n v="1"/>
    <n v="0"/>
    <n v="2"/>
    <n v="2"/>
    <n v="451"/>
    <n v="393"/>
    <n v="310"/>
    <n v="141"/>
    <n v="23"/>
    <n v="11"/>
    <n v="34"/>
    <n v="23"/>
    <n v="141"/>
    <n v="252"/>
    <n v="36"/>
    <n v="31"/>
    <n v="4"/>
    <n v="7"/>
    <n v="30"/>
    <n v="69"/>
    <n v="39"/>
    <n v="0"/>
    <n v="3"/>
    <n v="3"/>
    <n v="0"/>
    <n v="3"/>
    <n v="0"/>
    <n v="0"/>
    <n v="2021"/>
    <n v="1579"/>
    <n v="7"/>
    <n v="20"/>
    <n v="7"/>
    <n v="7"/>
    <m/>
    <n v="13"/>
    <n v="3"/>
    <n v="0"/>
    <n v="7"/>
    <m/>
  </r>
  <r>
    <n v="311218011"/>
    <n v="15"/>
    <n v="2011"/>
    <d v="2011-12-18T00:00:00"/>
    <s v="SUN"/>
    <s v="TEN"/>
    <s v="IND"/>
    <s v="INDvTEN"/>
    <x v="0"/>
    <n v="13"/>
    <n v="27"/>
    <n v="14"/>
    <s v="Lucas Oil Stadium, Indianapolis, IN"/>
    <d v="2014-10-02T13:00:00"/>
    <s v="CBS"/>
    <n v="64271"/>
    <n v="7"/>
    <n v="6"/>
    <n v="0"/>
    <n v="13"/>
    <n v="21"/>
    <n v="10"/>
    <n v="6"/>
    <n v="3"/>
    <n v="16"/>
    <n v="12"/>
    <n v="0"/>
    <n v="0"/>
    <n v="1"/>
    <n v="0"/>
    <n v="388"/>
    <n v="287"/>
    <n v="322"/>
    <n v="82"/>
    <n v="38"/>
    <n v="11"/>
    <n v="56"/>
    <n v="17"/>
    <n v="66"/>
    <n v="205"/>
    <n v="19"/>
    <n v="34"/>
    <n v="7"/>
    <n v="4"/>
    <n v="70"/>
    <n v="95"/>
    <n v="25"/>
    <n v="3"/>
    <n v="1"/>
    <n v="4"/>
    <n v="1"/>
    <n v="1"/>
    <n v="2"/>
    <n v="0"/>
    <n v="1917"/>
    <n v="1683"/>
    <n v="0"/>
    <n v="6"/>
    <n v="0"/>
    <n v="7"/>
    <m/>
    <n v="3"/>
    <n v="0"/>
    <n v="14"/>
    <n v="10"/>
    <m/>
  </r>
  <r>
    <n v="311218012"/>
    <n v="15"/>
    <n v="2011"/>
    <d v="2011-12-18T00:00:00"/>
    <s v="SUN"/>
    <s v="GB"/>
    <s v="KC"/>
    <s v="GBvKC"/>
    <x v="0"/>
    <n v="14"/>
    <n v="19"/>
    <n v="5"/>
    <s v="Arrowhead Stadium, Kansas City, MO"/>
    <d v="2014-10-02T13:00:00"/>
    <s v="FOX"/>
    <n v="74093"/>
    <n v="13"/>
    <n v="0"/>
    <n v="5"/>
    <n v="8"/>
    <n v="16"/>
    <n v="23"/>
    <n v="6"/>
    <n v="4"/>
    <n v="14"/>
    <n v="12"/>
    <n v="0"/>
    <n v="0"/>
    <n v="1"/>
    <n v="1"/>
    <n v="315"/>
    <n v="438"/>
    <n v="213"/>
    <n v="299"/>
    <n v="17"/>
    <n v="23"/>
    <n v="35"/>
    <n v="31"/>
    <n v="102"/>
    <n v="139"/>
    <n v="18"/>
    <n v="39"/>
    <n v="5"/>
    <n v="7"/>
    <n v="37"/>
    <n v="92"/>
    <n v="55"/>
    <n v="0"/>
    <n v="0"/>
    <n v="0"/>
    <n v="0"/>
    <n v="0"/>
    <n v="0"/>
    <n v="0"/>
    <n v="1429"/>
    <n v="2171"/>
    <n v="0"/>
    <n v="0"/>
    <n v="7"/>
    <n v="7"/>
    <m/>
    <n v="6"/>
    <n v="0"/>
    <n v="3"/>
    <n v="10"/>
    <m/>
  </r>
  <r>
    <n v="311218013"/>
    <n v="15"/>
    <n v="2011"/>
    <d v="2011-12-18T00:00:00"/>
    <s v="SUN"/>
    <s v="DET"/>
    <s v="OAK"/>
    <s v="DETvOAK"/>
    <x v="0"/>
    <n v="28"/>
    <n v="27"/>
    <n v="1"/>
    <s v="Oakland-Alameda County Coliseum, Oakland, CA"/>
    <d v="2014-10-02T16:05:00"/>
    <s v="FOX"/>
    <n v="59069"/>
    <n v="8"/>
    <n v="5"/>
    <n v="7"/>
    <n v="6"/>
    <n v="25"/>
    <n v="26"/>
    <n v="8"/>
    <n v="1"/>
    <n v="17"/>
    <n v="9"/>
    <n v="1"/>
    <n v="0"/>
    <n v="2"/>
    <n v="1"/>
    <n v="432"/>
    <n v="477"/>
    <n v="375"/>
    <n v="345"/>
    <n v="29"/>
    <n v="32"/>
    <n v="52"/>
    <n v="40"/>
    <n v="57"/>
    <n v="132"/>
    <n v="19"/>
    <n v="22"/>
    <n v="9"/>
    <n v="10"/>
    <n v="72"/>
    <n v="158"/>
    <n v="86"/>
    <n v="1"/>
    <n v="1"/>
    <n v="2"/>
    <n v="1"/>
    <n v="1"/>
    <n v="0"/>
    <n v="0"/>
    <n v="1707"/>
    <n v="1893"/>
    <n v="7"/>
    <n v="7"/>
    <n v="0"/>
    <n v="14"/>
    <m/>
    <n v="7"/>
    <n v="10"/>
    <n v="0"/>
    <n v="10"/>
    <m/>
  </r>
  <r>
    <n v="311218014"/>
    <n v="15"/>
    <n v="2011"/>
    <d v="2011-12-18T00:00:00"/>
    <s v="SUN"/>
    <s v="CIN"/>
    <s v="STL"/>
    <s v="CINvSTL"/>
    <x v="0"/>
    <n v="20"/>
    <n v="13"/>
    <n v="7"/>
    <s v="Edward Jones Dome, St. Louis, MO"/>
    <d v="2014-10-02T13:00:00"/>
    <s v="CBS"/>
    <n v="56431"/>
    <n v="7"/>
    <n v="6"/>
    <n v="2"/>
    <n v="11"/>
    <n v="19"/>
    <n v="18"/>
    <n v="3"/>
    <n v="2"/>
    <n v="11"/>
    <n v="13"/>
    <n v="0"/>
    <n v="0"/>
    <n v="1"/>
    <n v="1"/>
    <n v="283"/>
    <n v="305"/>
    <n v="173"/>
    <n v="210"/>
    <n v="15"/>
    <n v="25"/>
    <n v="26"/>
    <n v="36"/>
    <n v="110"/>
    <n v="95"/>
    <n v="34"/>
    <n v="24"/>
    <n v="11"/>
    <n v="10"/>
    <n v="101"/>
    <n v="210"/>
    <n v="109"/>
    <n v="1"/>
    <n v="0"/>
    <n v="1"/>
    <n v="0"/>
    <n v="0"/>
    <n v="1"/>
    <n v="0"/>
    <n v="1803"/>
    <n v="1797"/>
    <n v="3"/>
    <n v="0"/>
    <n v="10"/>
    <n v="7"/>
    <m/>
    <n v="0"/>
    <n v="6"/>
    <n v="0"/>
    <n v="7"/>
    <m/>
  </r>
  <r>
    <n v="311218016"/>
    <n v="15"/>
    <n v="2011"/>
    <d v="2011-12-18T00:00:00"/>
    <s v="SUN"/>
    <s v="NO"/>
    <s v="MIN"/>
    <s v="MINvNO"/>
    <x v="0"/>
    <n v="42"/>
    <n v="20"/>
    <n v="22"/>
    <s v="Mall of America Field, Minneapolis, MN"/>
    <d v="2014-10-02T13:00:00"/>
    <s v="FOX"/>
    <n v="62623"/>
    <n v="10"/>
    <n v="3"/>
    <n v="2"/>
    <n v="11"/>
    <n v="36"/>
    <n v="12"/>
    <n v="8"/>
    <n v="4"/>
    <n v="11"/>
    <n v="14"/>
    <n v="0"/>
    <n v="0"/>
    <n v="1"/>
    <n v="1"/>
    <n v="573"/>
    <n v="207"/>
    <n v="412"/>
    <n v="102"/>
    <n v="32"/>
    <n v="14"/>
    <n v="41"/>
    <n v="32"/>
    <n v="161"/>
    <n v="105"/>
    <n v="38"/>
    <n v="18"/>
    <n v="6"/>
    <n v="8"/>
    <n v="65"/>
    <n v="149"/>
    <n v="84"/>
    <n v="2"/>
    <n v="1"/>
    <n v="3"/>
    <n v="2"/>
    <n v="0"/>
    <n v="0"/>
    <n v="1"/>
    <n v="2329"/>
    <n v="1271"/>
    <n v="7"/>
    <n v="14"/>
    <n v="14"/>
    <n v="7"/>
    <m/>
    <n v="3"/>
    <n v="10"/>
    <n v="0"/>
    <n v="7"/>
    <m/>
  </r>
  <r>
    <n v="311218019"/>
    <n v="15"/>
    <n v="2011"/>
    <d v="2011-12-18T00:00:00"/>
    <s v="SUN"/>
    <s v="WSH"/>
    <s v="NYG"/>
    <s v="NYGvWSH"/>
    <x v="0"/>
    <n v="23"/>
    <n v="10"/>
    <n v="13"/>
    <s v="MetLife Stadium, East Rutherford, NJ"/>
    <d v="2014-10-02T13:00:00"/>
    <s v="FOX"/>
    <n v="78861"/>
    <n v="4"/>
    <n v="9"/>
    <n v="7"/>
    <n v="6"/>
    <n v="19"/>
    <n v="22"/>
    <n v="8"/>
    <n v="3"/>
    <n v="15"/>
    <n v="9"/>
    <n v="1"/>
    <n v="0"/>
    <n v="2"/>
    <n v="1"/>
    <n v="300"/>
    <n v="324"/>
    <n v="177"/>
    <n v="233"/>
    <n v="15"/>
    <n v="23"/>
    <n v="24"/>
    <n v="40"/>
    <n v="123"/>
    <n v="91"/>
    <n v="40"/>
    <n v="18"/>
    <n v="2"/>
    <n v="8"/>
    <n v="48"/>
    <n v="123"/>
    <n v="75"/>
    <n v="2"/>
    <n v="3"/>
    <n v="5"/>
    <n v="0"/>
    <n v="0"/>
    <n v="2"/>
    <n v="3"/>
    <n v="2100"/>
    <n v="1500"/>
    <n v="3"/>
    <n v="14"/>
    <n v="3"/>
    <n v="3"/>
    <m/>
    <n v="0"/>
    <n v="3"/>
    <n v="0"/>
    <n v="7"/>
    <m/>
  </r>
  <r>
    <n v="311218021"/>
    <n v="15"/>
    <n v="2011"/>
    <d v="2011-12-18T00:00:00"/>
    <s v="SUN"/>
    <s v="NYJ"/>
    <s v="PHI"/>
    <s v="NYJvPHI"/>
    <x v="0"/>
    <n v="19"/>
    <n v="45"/>
    <n v="26"/>
    <s v="Lincoln Financial Field, Philadelphia, PA"/>
    <d v="2014-10-02T16:15:00"/>
    <s v="CBS"/>
    <n v="69144"/>
    <n v="8"/>
    <n v="5"/>
    <n v="5"/>
    <n v="8"/>
    <n v="13"/>
    <n v="20"/>
    <n v="3"/>
    <n v="5"/>
    <n v="13"/>
    <n v="10"/>
    <n v="0"/>
    <n v="0"/>
    <n v="1"/>
    <n v="0"/>
    <n v="241"/>
    <n v="420"/>
    <n v="147"/>
    <n v="260"/>
    <n v="16"/>
    <n v="15"/>
    <n v="29"/>
    <n v="22"/>
    <n v="94"/>
    <n v="160"/>
    <n v="27"/>
    <n v="33"/>
    <n v="11"/>
    <n v="7"/>
    <n v="93"/>
    <n v="155"/>
    <n v="62"/>
    <n v="4"/>
    <n v="4"/>
    <n v="8"/>
    <n v="2"/>
    <n v="3"/>
    <n v="2"/>
    <n v="1"/>
    <n v="1797"/>
    <n v="1803"/>
    <n v="0"/>
    <n v="13"/>
    <n v="0"/>
    <n v="6"/>
    <m/>
    <n v="14"/>
    <n v="14"/>
    <n v="10"/>
    <n v="7"/>
    <m/>
  </r>
  <r>
    <n v="311218022"/>
    <n v="15"/>
    <n v="2011"/>
    <d v="2011-12-18T00:00:00"/>
    <s v="SUN"/>
    <s v="CLE"/>
    <s v="ARI"/>
    <s v="ARIvCLE"/>
    <x v="0"/>
    <n v="17"/>
    <n v="20"/>
    <n v="3"/>
    <s v="U of Phoenix Stadium, Glendale, AZ"/>
    <d v="2014-10-02T16:15:00"/>
    <s v="CBS"/>
    <n v="60443"/>
    <n v="4"/>
    <n v="9"/>
    <n v="6"/>
    <n v="7"/>
    <n v="16"/>
    <n v="24"/>
    <n v="5"/>
    <n v="8"/>
    <n v="14"/>
    <n v="16"/>
    <n v="0"/>
    <n v="0"/>
    <n v="0"/>
    <n v="0"/>
    <n v="333"/>
    <n v="363"/>
    <n v="213"/>
    <n v="289"/>
    <n v="18"/>
    <n v="28"/>
    <n v="31"/>
    <n v="46"/>
    <n v="120"/>
    <n v="74"/>
    <n v="29"/>
    <n v="24"/>
    <n v="9"/>
    <n v="2"/>
    <n v="74"/>
    <n v="87"/>
    <n v="13"/>
    <n v="1"/>
    <n v="1"/>
    <n v="2"/>
    <n v="1"/>
    <n v="0"/>
    <n v="0"/>
    <n v="1"/>
    <n v="1882"/>
    <n v="1962"/>
    <n v="7"/>
    <n v="3"/>
    <n v="7"/>
    <n v="0"/>
    <n v="0"/>
    <n v="0"/>
    <n v="7"/>
    <n v="0"/>
    <n v="10"/>
    <n v="3"/>
  </r>
  <r>
    <n v="311218024"/>
    <n v="15"/>
    <n v="2011"/>
    <d v="2011-12-18T00:00:00"/>
    <s v="SUN"/>
    <s v="BAL"/>
    <s v="SD"/>
    <s v="BALvSD"/>
    <x v="0"/>
    <n v="14"/>
    <n v="34"/>
    <n v="20"/>
    <s v="Qualcomm Stadium, San Diego, CA"/>
    <d v="2014-10-02T20:20:00"/>
    <s v="NBC"/>
    <n v="67242"/>
    <n v="10"/>
    <n v="3"/>
    <n v="6"/>
    <n v="7"/>
    <n v="19"/>
    <n v="23"/>
    <n v="7"/>
    <n v="6"/>
    <n v="12"/>
    <n v="10"/>
    <n v="0"/>
    <n v="0"/>
    <n v="0"/>
    <n v="1"/>
    <n v="290"/>
    <n v="415"/>
    <n v="201"/>
    <n v="270"/>
    <n v="24"/>
    <n v="17"/>
    <n v="35"/>
    <n v="23"/>
    <n v="89"/>
    <n v="145"/>
    <n v="14"/>
    <n v="37"/>
    <n v="3"/>
    <n v="3"/>
    <n v="25"/>
    <n v="60"/>
    <n v="35"/>
    <n v="2"/>
    <n v="0"/>
    <n v="2"/>
    <n v="0"/>
    <n v="0"/>
    <n v="2"/>
    <n v="0"/>
    <n v="1548"/>
    <n v="2052"/>
    <n v="0"/>
    <n v="7"/>
    <n v="0"/>
    <n v="7"/>
    <m/>
    <n v="7"/>
    <n v="10"/>
    <n v="14"/>
    <n v="3"/>
    <m/>
  </r>
  <r>
    <n v="311218034"/>
    <n v="15"/>
    <n v="2011"/>
    <d v="2011-12-18T00:00:00"/>
    <s v="SUN"/>
    <s v="CAR"/>
    <s v="HOU"/>
    <s v="CARvHOU"/>
    <x v="0"/>
    <n v="28"/>
    <n v="13"/>
    <n v="15"/>
    <s v="Reliant Stadium, Houston, TX"/>
    <d v="2014-10-02T13:00:00"/>
    <s v="FOX"/>
    <n v="71540"/>
    <n v="4"/>
    <n v="9"/>
    <n v="10"/>
    <n v="3"/>
    <n v="20"/>
    <n v="18"/>
    <n v="9"/>
    <n v="2"/>
    <n v="14"/>
    <n v="9"/>
    <n v="0"/>
    <n v="0"/>
    <n v="0"/>
    <n v="0"/>
    <n v="316"/>
    <n v="358"/>
    <n v="150"/>
    <n v="208"/>
    <n v="14"/>
    <n v="19"/>
    <n v="24"/>
    <n v="30"/>
    <n v="166"/>
    <n v="150"/>
    <n v="34"/>
    <n v="25"/>
    <n v="7"/>
    <n v="6"/>
    <n v="40"/>
    <n v="100"/>
    <n v="60"/>
    <n v="0"/>
    <n v="3"/>
    <n v="3"/>
    <n v="0"/>
    <n v="1"/>
    <n v="0"/>
    <n v="2"/>
    <n v="1954"/>
    <n v="1646"/>
    <n v="7"/>
    <n v="14"/>
    <n v="0"/>
    <n v="7"/>
    <m/>
    <n v="0"/>
    <n v="0"/>
    <n v="6"/>
    <n v="7"/>
    <m/>
  </r>
  <r>
    <n v="311219025"/>
    <n v="15"/>
    <n v="2011"/>
    <d v="2011-12-19T00:00:00"/>
    <s v="MON"/>
    <s v="PIT"/>
    <s v="SF"/>
    <s v="PITvSF"/>
    <x v="0"/>
    <n v="3"/>
    <n v="20"/>
    <n v="17"/>
    <s v="Candlestick Park, San Francisco, CA"/>
    <d v="2014-10-02T20:30:00"/>
    <s v="ESPN"/>
    <n v="69732"/>
    <n v="10"/>
    <n v="3"/>
    <n v="10"/>
    <n v="3"/>
    <n v="20"/>
    <n v="17"/>
    <n v="8"/>
    <n v="4"/>
    <n v="14"/>
    <n v="13"/>
    <n v="0"/>
    <n v="0"/>
    <n v="0"/>
    <n v="0"/>
    <n v="389"/>
    <n v="287"/>
    <n v="305"/>
    <n v="187"/>
    <n v="25"/>
    <n v="18"/>
    <n v="44"/>
    <n v="31"/>
    <n v="84"/>
    <n v="100"/>
    <n v="19"/>
    <n v="30"/>
    <n v="9"/>
    <n v="7"/>
    <n v="72"/>
    <n v="121"/>
    <n v="49"/>
    <n v="4"/>
    <n v="0"/>
    <n v="4"/>
    <n v="1"/>
    <n v="0"/>
    <n v="3"/>
    <n v="0"/>
    <n v="1886"/>
    <n v="1714"/>
    <n v="0"/>
    <n v="0"/>
    <n v="3"/>
    <n v="0"/>
    <m/>
    <n v="3"/>
    <n v="3"/>
    <n v="7"/>
    <n v="7"/>
    <m/>
  </r>
  <r>
    <n v="311222011"/>
    <n v="16"/>
    <n v="2011"/>
    <d v="2011-12-22T00:00:00"/>
    <s v="THU"/>
    <s v="HOU"/>
    <s v="IND"/>
    <s v="HOUvIND"/>
    <x v="0"/>
    <n v="16"/>
    <n v="19"/>
    <n v="3"/>
    <s v="Lucas Oil Stadium, Indianapolis, IN"/>
    <d v="2014-10-02T20:20:00"/>
    <s v="NFL"/>
    <n v="64159"/>
    <n v="10"/>
    <n v="4"/>
    <n v="1"/>
    <n v="13"/>
    <n v="14"/>
    <n v="24"/>
    <n v="1"/>
    <n v="7"/>
    <n v="10"/>
    <n v="17"/>
    <n v="0"/>
    <n v="0"/>
    <n v="0"/>
    <n v="0"/>
    <n v="283"/>
    <n v="320"/>
    <n v="112"/>
    <n v="225"/>
    <n v="13"/>
    <n v="23"/>
    <n v="16"/>
    <n v="41"/>
    <n v="171"/>
    <n v="95"/>
    <n v="31"/>
    <n v="32"/>
    <n v="11"/>
    <n v="4"/>
    <n v="84"/>
    <n v="119"/>
    <n v="35"/>
    <n v="1"/>
    <n v="1"/>
    <n v="2"/>
    <n v="1"/>
    <n v="1"/>
    <n v="0"/>
    <n v="0"/>
    <n v="1625"/>
    <n v="1975"/>
    <n v="10"/>
    <n v="0"/>
    <n v="3"/>
    <n v="3"/>
    <m/>
    <n v="3"/>
    <n v="3"/>
    <n v="3"/>
    <n v="10"/>
    <m/>
  </r>
  <r>
    <n v="311224002"/>
    <n v="16"/>
    <n v="2011"/>
    <d v="2011-12-24T00:00:00"/>
    <s v="SAT"/>
    <s v="DEN"/>
    <s v="BUF"/>
    <s v="BUFvDEN"/>
    <x v="0"/>
    <n v="14"/>
    <n v="40"/>
    <n v="26"/>
    <s v="Ralph Wilson Stadium, Buffalo, NY"/>
    <d v="2014-10-02T13:00:00"/>
    <s v="CBS"/>
    <n v="45112"/>
    <n v="8"/>
    <n v="6"/>
    <n v="5"/>
    <n v="9"/>
    <n v="18"/>
    <n v="14"/>
    <n v="2"/>
    <n v="2"/>
    <n v="13"/>
    <n v="12"/>
    <n v="2"/>
    <n v="0"/>
    <n v="3"/>
    <n v="0"/>
    <n v="285"/>
    <n v="351"/>
    <n v="152"/>
    <n v="191"/>
    <n v="13"/>
    <n v="15"/>
    <n v="29"/>
    <n v="27"/>
    <n v="133"/>
    <n v="160"/>
    <n v="35"/>
    <n v="28"/>
    <n v="7"/>
    <n v="8"/>
    <n v="58"/>
    <n v="127"/>
    <n v="69"/>
    <n v="4"/>
    <n v="0"/>
    <n v="4"/>
    <n v="1"/>
    <n v="0"/>
    <n v="3"/>
    <n v="0"/>
    <n v="1831"/>
    <n v="1769"/>
    <n v="7"/>
    <n v="0"/>
    <n v="7"/>
    <n v="0"/>
    <m/>
    <n v="0"/>
    <n v="17"/>
    <n v="6"/>
    <n v="17"/>
    <m/>
  </r>
  <r>
    <n v="311224004"/>
    <n v="16"/>
    <n v="2011"/>
    <d v="2011-12-24T00:00:00"/>
    <s v="SAT"/>
    <s v="ARI"/>
    <s v="CIN"/>
    <s v="ARIvCIN"/>
    <x v="0"/>
    <n v="16"/>
    <n v="23"/>
    <n v="7"/>
    <s v="Paul Brown Stadium, Cincinnati, OH"/>
    <d v="2014-10-02T13:00:00"/>
    <s v="FOX"/>
    <n v="41273"/>
    <n v="7"/>
    <n v="7"/>
    <n v="8"/>
    <n v="6"/>
    <n v="17"/>
    <n v="21"/>
    <n v="4"/>
    <n v="5"/>
    <n v="14"/>
    <n v="14"/>
    <n v="1"/>
    <n v="0"/>
    <n v="2"/>
    <n v="0"/>
    <n v="316"/>
    <n v="301"/>
    <n v="257"/>
    <n v="136"/>
    <n v="23"/>
    <n v="18"/>
    <n v="44"/>
    <n v="31"/>
    <n v="59"/>
    <n v="165"/>
    <n v="18"/>
    <n v="34"/>
    <n v="6"/>
    <n v="6"/>
    <n v="87"/>
    <n v="134"/>
    <n v="47"/>
    <n v="3"/>
    <n v="2"/>
    <n v="5"/>
    <n v="0"/>
    <n v="2"/>
    <n v="3"/>
    <n v="0"/>
    <n v="1701"/>
    <n v="1899"/>
    <n v="0"/>
    <n v="0"/>
    <n v="0"/>
    <n v="16"/>
    <m/>
    <n v="10"/>
    <n v="10"/>
    <n v="3"/>
    <n v="0"/>
    <m/>
  </r>
  <r>
    <n v="311224006"/>
    <n v="16"/>
    <n v="2011"/>
    <d v="2011-12-24T00:00:00"/>
    <s v="SAT"/>
    <s v="PHI"/>
    <s v="DAL"/>
    <s v="DALvPHI"/>
    <x v="0"/>
    <n v="20"/>
    <n v="7"/>
    <n v="13"/>
    <s v="Cowboys Stadium, Arlington, TX"/>
    <d v="2014-10-02T16:15:00"/>
    <s v="FOX"/>
    <n v="84834"/>
    <n v="6"/>
    <n v="8"/>
    <n v="8"/>
    <n v="6"/>
    <n v="20"/>
    <n v="16"/>
    <n v="5"/>
    <n v="6"/>
    <n v="13"/>
    <n v="17"/>
    <n v="0"/>
    <n v="1"/>
    <n v="0"/>
    <n v="2"/>
    <n v="386"/>
    <n v="238"/>
    <n v="281"/>
    <n v="157"/>
    <n v="18"/>
    <n v="24"/>
    <n v="32"/>
    <n v="40"/>
    <n v="105"/>
    <n v="81"/>
    <n v="26"/>
    <n v="23"/>
    <n v="5"/>
    <n v="6"/>
    <n v="47"/>
    <n v="94"/>
    <n v="47"/>
    <n v="1"/>
    <n v="0"/>
    <n v="1"/>
    <n v="1"/>
    <n v="0"/>
    <n v="0"/>
    <n v="0"/>
    <n v="1657"/>
    <n v="1943"/>
    <n v="7"/>
    <n v="7"/>
    <n v="3"/>
    <n v="3"/>
    <m/>
    <n v="0"/>
    <n v="0"/>
    <n v="0"/>
    <n v="7"/>
    <m/>
  </r>
  <r>
    <n v="311224008"/>
    <n v="16"/>
    <n v="2011"/>
    <d v="2011-12-24T00:00:00"/>
    <s v="SAT"/>
    <s v="SD"/>
    <s v="DET"/>
    <s v="DETvSD"/>
    <x v="0"/>
    <n v="10"/>
    <n v="38"/>
    <n v="28"/>
    <s v="Ford Field, Detroit, MI"/>
    <d v="2014-10-02T16:05:00"/>
    <s v="CBS"/>
    <n v="62469"/>
    <n v="7"/>
    <n v="7"/>
    <n v="9"/>
    <n v="5"/>
    <n v="20"/>
    <n v="24"/>
    <n v="6"/>
    <n v="9"/>
    <n v="15"/>
    <n v="13"/>
    <n v="2"/>
    <n v="0"/>
    <n v="3"/>
    <n v="0"/>
    <n v="367"/>
    <n v="440"/>
    <n v="299"/>
    <n v="353"/>
    <n v="28"/>
    <n v="29"/>
    <n v="53"/>
    <n v="36"/>
    <n v="68"/>
    <n v="87"/>
    <n v="17"/>
    <n v="23"/>
    <n v="1"/>
    <n v="3"/>
    <n v="10"/>
    <n v="18"/>
    <n v="8"/>
    <n v="2"/>
    <n v="0"/>
    <n v="2"/>
    <n v="0"/>
    <n v="0"/>
    <n v="2"/>
    <n v="0"/>
    <n v="1659"/>
    <n v="1941"/>
    <n v="0"/>
    <n v="0"/>
    <n v="10"/>
    <n v="0"/>
    <m/>
    <n v="10"/>
    <n v="14"/>
    <n v="7"/>
    <n v="7"/>
    <m/>
  </r>
  <r>
    <n v="311224010"/>
    <n v="16"/>
    <n v="2011"/>
    <d v="2011-12-24T00:00:00"/>
    <s v="SAT"/>
    <s v="JAX"/>
    <s v="TEN"/>
    <s v="JAXvTEN"/>
    <x v="0"/>
    <n v="17"/>
    <n v="23"/>
    <n v="6"/>
    <s v="LP Field, Nashville, TN"/>
    <d v="2014-10-02T13:00:00"/>
    <s v="CBS"/>
    <n v="69143"/>
    <n v="4"/>
    <n v="10"/>
    <n v="7"/>
    <n v="7"/>
    <n v="18"/>
    <n v="20"/>
    <n v="5"/>
    <n v="3"/>
    <n v="18"/>
    <n v="12"/>
    <n v="2"/>
    <n v="0"/>
    <n v="3"/>
    <n v="0"/>
    <n v="300"/>
    <n v="407"/>
    <n v="187"/>
    <n v="342"/>
    <n v="21"/>
    <n v="24"/>
    <n v="42"/>
    <n v="40"/>
    <n v="113"/>
    <n v="65"/>
    <n v="28"/>
    <n v="25"/>
    <n v="6"/>
    <n v="0"/>
    <n v="28"/>
    <n v="28"/>
    <n v="0"/>
    <n v="1"/>
    <n v="3"/>
    <n v="4"/>
    <n v="0"/>
    <n v="1"/>
    <n v="1"/>
    <n v="2"/>
    <n v="1741"/>
    <n v="1859"/>
    <n v="7"/>
    <n v="3"/>
    <n v="0"/>
    <n v="7"/>
    <m/>
    <n v="10"/>
    <n v="7"/>
    <n v="3"/>
    <n v="3"/>
    <m/>
  </r>
  <r>
    <n v="311224012"/>
    <n v="16"/>
    <n v="2011"/>
    <d v="2011-12-24T00:00:00"/>
    <s v="SAT"/>
    <s v="OAK"/>
    <s v="KC"/>
    <s v="KCvOAK"/>
    <x v="1"/>
    <n v="16"/>
    <n v="13"/>
    <n v="3"/>
    <s v="Arrowhead Stadium, Kansas City, MO"/>
    <d v="2014-10-02T13:00:00"/>
    <s v="CBS"/>
    <n v="70803"/>
    <n v="7"/>
    <n v="7"/>
    <n v="6"/>
    <n v="8"/>
    <n v="13"/>
    <n v="26"/>
    <n v="3"/>
    <n v="3"/>
    <n v="11"/>
    <n v="12"/>
    <n v="0"/>
    <n v="0"/>
    <n v="0"/>
    <n v="1"/>
    <n v="308"/>
    <n v="435"/>
    <n v="237"/>
    <n v="300"/>
    <n v="16"/>
    <n v="21"/>
    <n v="26"/>
    <n v="36"/>
    <n v="71"/>
    <n v="135"/>
    <n v="25"/>
    <n v="30"/>
    <n v="15"/>
    <n v="11"/>
    <n v="92"/>
    <n v="180"/>
    <n v="88"/>
    <n v="2"/>
    <n v="2"/>
    <n v="4"/>
    <n v="0"/>
    <n v="0"/>
    <n v="2"/>
    <n v="2"/>
    <n v="1774"/>
    <n v="1959"/>
    <n v="3"/>
    <n v="0"/>
    <n v="7"/>
    <n v="3"/>
    <n v="3"/>
    <n v="3"/>
    <n v="0"/>
    <n v="3"/>
    <n v="7"/>
    <n v="0"/>
  </r>
  <r>
    <n v="311224017"/>
    <n v="16"/>
    <n v="2011"/>
    <d v="2011-12-24T00:00:00"/>
    <s v="SAT"/>
    <s v="MIA"/>
    <s v="NE"/>
    <s v="MIAvNE"/>
    <x v="0"/>
    <n v="24"/>
    <n v="27"/>
    <n v="3"/>
    <s v="Gillette Stadium, Foxboro, MA"/>
    <d v="2014-10-02T13:00:00"/>
    <s v="CBS"/>
    <n v="68756"/>
    <n v="5"/>
    <n v="9"/>
    <n v="11"/>
    <n v="3"/>
    <n v="20"/>
    <n v="26"/>
    <n v="5"/>
    <n v="8"/>
    <n v="13"/>
    <n v="17"/>
    <n v="0"/>
    <n v="1"/>
    <n v="0"/>
    <n v="1"/>
    <n v="374"/>
    <n v="400"/>
    <n v="253"/>
    <n v="281"/>
    <n v="16"/>
    <n v="27"/>
    <n v="32"/>
    <n v="46"/>
    <n v="121"/>
    <n v="119"/>
    <n v="28"/>
    <n v="31"/>
    <n v="6"/>
    <n v="5"/>
    <n v="39"/>
    <n v="89"/>
    <n v="50"/>
    <n v="2"/>
    <n v="0"/>
    <n v="2"/>
    <n v="1"/>
    <n v="0"/>
    <n v="1"/>
    <n v="0"/>
    <n v="1744"/>
    <n v="1856"/>
    <n v="3"/>
    <n v="14"/>
    <n v="0"/>
    <n v="7"/>
    <m/>
    <n v="0"/>
    <n v="0"/>
    <n v="17"/>
    <n v="10"/>
    <m/>
  </r>
  <r>
    <n v="311224020"/>
    <n v="16"/>
    <n v="2011"/>
    <d v="2011-12-24T00:00:00"/>
    <s v="SAT"/>
    <s v="NYG"/>
    <s v="NYJ"/>
    <s v="NYGvNYJ"/>
    <x v="0"/>
    <n v="29"/>
    <n v="14"/>
    <n v="15"/>
    <s v="MetLife Stadium, East Rutherford, NJ"/>
    <d v="2014-10-02T13:00:00"/>
    <s v="FOX"/>
    <n v="79088"/>
    <n v="7"/>
    <n v="7"/>
    <n v="8"/>
    <n v="6"/>
    <n v="11"/>
    <n v="22"/>
    <n v="4"/>
    <n v="4"/>
    <n v="15"/>
    <n v="21"/>
    <n v="0"/>
    <n v="1"/>
    <n v="0"/>
    <n v="1"/>
    <n v="332"/>
    <n v="331"/>
    <n v="217"/>
    <n v="226"/>
    <n v="9"/>
    <n v="30"/>
    <n v="27"/>
    <n v="59"/>
    <n v="115"/>
    <n v="105"/>
    <n v="26"/>
    <n v="25"/>
    <n v="5"/>
    <n v="10"/>
    <n v="45"/>
    <n v="140"/>
    <n v="95"/>
    <n v="1"/>
    <n v="3"/>
    <n v="4"/>
    <n v="0"/>
    <n v="1"/>
    <n v="1"/>
    <n v="2"/>
    <n v="1434"/>
    <n v="2166"/>
    <n v="0"/>
    <n v="10"/>
    <n v="7"/>
    <n v="12"/>
    <m/>
    <n v="7"/>
    <n v="0"/>
    <n v="0"/>
    <n v="7"/>
    <m/>
  </r>
  <r>
    <n v="311224023"/>
    <n v="16"/>
    <n v="2011"/>
    <d v="2011-12-24T00:00:00"/>
    <s v="SAT"/>
    <s v="STL"/>
    <s v="PIT"/>
    <s v="PITvSTL"/>
    <x v="0"/>
    <n v="0"/>
    <n v="27"/>
    <n v="27"/>
    <s v="Heinz Field, Pittsburgh, PA"/>
    <d v="2014-10-02T13:00:00"/>
    <s v="FOX"/>
    <n v="60081"/>
    <n v="2"/>
    <n v="12"/>
    <n v="10"/>
    <n v="4"/>
    <n v="15"/>
    <n v="17"/>
    <n v="6"/>
    <n v="1"/>
    <n v="16"/>
    <n v="7"/>
    <n v="0"/>
    <n v="0"/>
    <n v="1"/>
    <n v="0"/>
    <n v="232"/>
    <n v="377"/>
    <n v="68"/>
    <n v="208"/>
    <n v="9"/>
    <n v="15"/>
    <n v="24"/>
    <n v="22"/>
    <n v="164"/>
    <n v="169"/>
    <n v="36"/>
    <n v="28"/>
    <n v="4"/>
    <n v="7"/>
    <n v="21"/>
    <n v="71"/>
    <n v="50"/>
    <n v="0"/>
    <n v="1"/>
    <n v="1"/>
    <n v="0"/>
    <n v="0"/>
    <n v="0"/>
    <n v="1"/>
    <n v="1845"/>
    <n v="1755"/>
    <n v="0"/>
    <n v="0"/>
    <n v="0"/>
    <n v="0"/>
    <m/>
    <n v="3"/>
    <n v="7"/>
    <n v="3"/>
    <n v="14"/>
    <m/>
  </r>
  <r>
    <n v="311224026"/>
    <n v="16"/>
    <n v="2011"/>
    <d v="2011-12-24T00:00:00"/>
    <s v="SAT"/>
    <s v="SF"/>
    <s v="SEA"/>
    <s v="SEAvSF"/>
    <x v="0"/>
    <n v="19"/>
    <n v="17"/>
    <n v="2"/>
    <s v="CenturyLink Field, Seattle, WA"/>
    <d v="2014-10-02T16:15:00"/>
    <s v="FOX"/>
    <n v="66697"/>
    <n v="11"/>
    <n v="3"/>
    <n v="7"/>
    <n v="7"/>
    <n v="21"/>
    <n v="14"/>
    <n v="3"/>
    <n v="5"/>
    <n v="14"/>
    <n v="13"/>
    <n v="2"/>
    <n v="0"/>
    <n v="3"/>
    <n v="1"/>
    <n v="349"/>
    <n v="265"/>
    <n v="171"/>
    <n v="141"/>
    <n v="14"/>
    <n v="15"/>
    <n v="26"/>
    <n v="28"/>
    <n v="178"/>
    <n v="124"/>
    <n v="40"/>
    <n v="26"/>
    <n v="6"/>
    <n v="6"/>
    <n v="77"/>
    <n v="128"/>
    <n v="51"/>
    <n v="0"/>
    <n v="1"/>
    <n v="1"/>
    <n v="0"/>
    <n v="1"/>
    <n v="0"/>
    <n v="0"/>
    <n v="1974"/>
    <n v="1626"/>
    <n v="0"/>
    <n v="3"/>
    <n v="10"/>
    <n v="6"/>
    <m/>
    <n v="7"/>
    <n v="3"/>
    <n v="0"/>
    <n v="7"/>
    <m/>
  </r>
  <r>
    <n v="311224028"/>
    <n v="16"/>
    <n v="2011"/>
    <d v="2011-12-24T00:00:00"/>
    <s v="SAT"/>
    <s v="MIN"/>
    <s v="WSH"/>
    <s v="MINvWSH"/>
    <x v="0"/>
    <n v="33"/>
    <n v="26"/>
    <n v="7"/>
    <s v="FedEx Field, Landover, MD"/>
    <d v="2014-10-02T13:00:00"/>
    <s v="FOX"/>
    <n v="68370"/>
    <n v="2"/>
    <n v="12"/>
    <n v="5"/>
    <n v="9"/>
    <n v="20"/>
    <n v="23"/>
    <n v="4"/>
    <n v="3"/>
    <n v="11"/>
    <n v="10"/>
    <n v="0"/>
    <n v="0"/>
    <n v="0"/>
    <n v="0"/>
    <n v="389"/>
    <n v="397"/>
    <n v="148"/>
    <n v="256"/>
    <n v="12"/>
    <n v="26"/>
    <n v="18"/>
    <n v="41"/>
    <n v="241"/>
    <n v="141"/>
    <n v="38"/>
    <n v="24"/>
    <n v="4"/>
    <n v="8"/>
    <n v="40"/>
    <n v="104"/>
    <n v="64"/>
    <n v="0"/>
    <n v="2"/>
    <n v="2"/>
    <n v="0"/>
    <n v="1"/>
    <n v="0"/>
    <n v="1"/>
    <n v="1774"/>
    <n v="1826"/>
    <n v="3"/>
    <n v="7"/>
    <n v="13"/>
    <n v="10"/>
    <m/>
    <n v="0"/>
    <n v="10"/>
    <n v="10"/>
    <n v="6"/>
    <m/>
  </r>
  <r>
    <n v="311224029"/>
    <n v="16"/>
    <n v="2011"/>
    <d v="2011-12-24T00:00:00"/>
    <s v="SAT"/>
    <s v="TB"/>
    <s v="CAR"/>
    <s v="CARvTB"/>
    <x v="0"/>
    <n v="16"/>
    <n v="48"/>
    <n v="32"/>
    <s v="Bank of America Stadium, Charlotte, NC"/>
    <d v="2014-10-02T13:00:00"/>
    <s v="FOX"/>
    <n v="70363"/>
    <n v="4"/>
    <n v="10"/>
    <n v="5"/>
    <n v="9"/>
    <n v="23"/>
    <n v="20"/>
    <n v="5"/>
    <n v="0"/>
    <n v="11"/>
    <n v="6"/>
    <n v="1"/>
    <n v="2"/>
    <n v="3"/>
    <n v="2"/>
    <n v="317"/>
    <n v="433"/>
    <n v="258"/>
    <n v="163"/>
    <n v="28"/>
    <n v="12"/>
    <n v="38"/>
    <n v="17"/>
    <n v="59"/>
    <n v="270"/>
    <n v="19"/>
    <n v="31"/>
    <n v="7"/>
    <n v="8"/>
    <n v="64"/>
    <n v="141"/>
    <n v="77"/>
    <n v="4"/>
    <n v="0"/>
    <n v="4"/>
    <n v="3"/>
    <n v="0"/>
    <n v="1"/>
    <n v="0"/>
    <n v="1977"/>
    <n v="1623"/>
    <n v="0"/>
    <n v="10"/>
    <n v="0"/>
    <n v="6"/>
    <m/>
    <n v="10"/>
    <n v="10"/>
    <n v="21"/>
    <n v="7"/>
    <m/>
  </r>
  <r>
    <n v="311224033"/>
    <n v="16"/>
    <n v="2011"/>
    <d v="2011-12-24T00:00:00"/>
    <s v="SAT"/>
    <s v="CLE"/>
    <s v="BAL"/>
    <s v="BALvCLE"/>
    <x v="0"/>
    <n v="14"/>
    <n v="20"/>
    <n v="6"/>
    <s v="M&amp;T Bank Stadium, Baltimore, MD"/>
    <d v="2014-10-02T13:00:00"/>
    <s v="CBS"/>
    <n v="71083"/>
    <n v="4"/>
    <n v="10"/>
    <n v="10"/>
    <n v="4"/>
    <n v="18"/>
    <n v="15"/>
    <n v="5"/>
    <n v="7"/>
    <n v="13"/>
    <n v="17"/>
    <n v="0"/>
    <n v="0"/>
    <n v="1"/>
    <n v="0"/>
    <n v="256"/>
    <n v="284"/>
    <n v="139"/>
    <n v="122"/>
    <n v="19"/>
    <n v="11"/>
    <n v="33"/>
    <n v="24"/>
    <n v="117"/>
    <n v="162"/>
    <n v="25"/>
    <n v="37"/>
    <n v="6"/>
    <n v="5"/>
    <n v="95"/>
    <n v="146"/>
    <n v="51"/>
    <n v="1"/>
    <n v="1"/>
    <n v="2"/>
    <n v="0"/>
    <n v="0"/>
    <n v="1"/>
    <n v="1"/>
    <n v="1662"/>
    <n v="1938"/>
    <n v="0"/>
    <n v="0"/>
    <n v="7"/>
    <n v="7"/>
    <m/>
    <n v="10"/>
    <n v="7"/>
    <n v="3"/>
    <n v="0"/>
    <m/>
  </r>
  <r>
    <n v="311225009"/>
    <n v="16"/>
    <n v="2011"/>
    <d v="2011-12-25T00:00:00"/>
    <s v="SUN"/>
    <s v="CHI"/>
    <s v="GB"/>
    <s v="CHIvGB"/>
    <x v="1"/>
    <n v="21"/>
    <n v="35"/>
    <n v="14"/>
    <s v="Lambeau Field, Green Bay, WI"/>
    <d v="2014-10-02T20:20:00"/>
    <s v="NBC"/>
    <n v="70574"/>
    <n v="7"/>
    <n v="7"/>
    <n v="13"/>
    <n v="1"/>
    <n v="24"/>
    <n v="19"/>
    <n v="6"/>
    <n v="5"/>
    <n v="12"/>
    <n v="9"/>
    <n v="0"/>
    <n v="0"/>
    <n v="0"/>
    <n v="0"/>
    <n v="441"/>
    <n v="363"/>
    <n v="242"/>
    <n v="282"/>
    <n v="19"/>
    <n v="21"/>
    <n v="28"/>
    <n v="29"/>
    <n v="199"/>
    <n v="81"/>
    <n v="42"/>
    <n v="21"/>
    <n v="6"/>
    <n v="0"/>
    <n v="28"/>
    <n v="28"/>
    <n v="0"/>
    <n v="2"/>
    <n v="0"/>
    <n v="2"/>
    <n v="0"/>
    <n v="0"/>
    <n v="2"/>
    <n v="0"/>
    <n v="2148"/>
    <n v="1452"/>
    <n v="0"/>
    <n v="3"/>
    <n v="7"/>
    <n v="11"/>
    <m/>
    <n v="7"/>
    <n v="7"/>
    <n v="14"/>
    <n v="7"/>
    <m/>
  </r>
  <r>
    <n v="311226018"/>
    <n v="16"/>
    <n v="2011"/>
    <d v="2011-12-26T00:00:00"/>
    <s v="MON"/>
    <s v="ATL"/>
    <s v="NO"/>
    <s v="ATLvNO"/>
    <x v="1"/>
    <n v="16"/>
    <n v="45"/>
    <n v="29"/>
    <s v="Mercedes-Benz Superdome, New Orleans, LA"/>
    <d v="2014-10-02T20:30:00"/>
    <s v="ESPN"/>
    <n v="73084"/>
    <n v="9"/>
    <n v="5"/>
    <n v="11"/>
    <n v="3"/>
    <n v="23"/>
    <n v="26"/>
    <n v="8"/>
    <n v="10"/>
    <n v="17"/>
    <n v="13"/>
    <n v="0"/>
    <n v="0"/>
    <n v="3"/>
    <n v="0"/>
    <n v="469"/>
    <n v="463"/>
    <n v="434"/>
    <n v="299"/>
    <n v="40"/>
    <n v="23"/>
    <n v="61"/>
    <n v="39"/>
    <n v="35"/>
    <n v="164"/>
    <n v="14"/>
    <n v="23"/>
    <n v="7"/>
    <n v="4"/>
    <n v="57"/>
    <n v="103"/>
    <n v="46"/>
    <n v="1"/>
    <n v="2"/>
    <n v="3"/>
    <n v="1"/>
    <n v="0"/>
    <n v="0"/>
    <n v="2"/>
    <n v="1999"/>
    <n v="1601"/>
    <n v="10"/>
    <n v="0"/>
    <n v="3"/>
    <n v="3"/>
    <m/>
    <n v="7"/>
    <n v="14"/>
    <n v="10"/>
    <n v="14"/>
    <m/>
  </r>
  <r>
    <n v="320101001"/>
    <n v="17"/>
    <n v="2011"/>
    <d v="2012-01-01T00:00:00"/>
    <s v="SUN"/>
    <s v="TB"/>
    <s v="ATL"/>
    <s v="ATLvTB"/>
    <x v="0"/>
    <n v="24"/>
    <n v="45"/>
    <n v="21"/>
    <s v="Georgia Dome, Atlanta, GA"/>
    <d v="2014-10-02T16:15:00"/>
    <s v="FOX"/>
    <n v="68167"/>
    <n v="4"/>
    <n v="11"/>
    <n v="9"/>
    <n v="6"/>
    <n v="18"/>
    <n v="22"/>
    <n v="6"/>
    <n v="6"/>
    <n v="12"/>
    <n v="11"/>
    <n v="0"/>
    <n v="1"/>
    <n v="1"/>
    <n v="1"/>
    <n v="294"/>
    <n v="428"/>
    <n v="259"/>
    <n v="177"/>
    <n v="31"/>
    <n v="13"/>
    <n v="45"/>
    <n v="21"/>
    <n v="35"/>
    <n v="251"/>
    <n v="14"/>
    <n v="38"/>
    <n v="2"/>
    <n v="3"/>
    <n v="20"/>
    <n v="40"/>
    <n v="20"/>
    <n v="4"/>
    <n v="2"/>
    <n v="6"/>
    <n v="1"/>
    <n v="1"/>
    <n v="3"/>
    <n v="1"/>
    <n v="1792"/>
    <n v="1808"/>
    <n v="0"/>
    <n v="7"/>
    <n v="11"/>
    <n v="6"/>
    <m/>
    <n v="21"/>
    <n v="21"/>
    <n v="0"/>
    <n v="3"/>
    <m/>
  </r>
  <r>
    <n v="320101004"/>
    <n v="17"/>
    <n v="2011"/>
    <d v="2012-01-01T00:00:00"/>
    <s v="SUN"/>
    <s v="BAL"/>
    <s v="CIN"/>
    <s v="BALvCIN"/>
    <x v="0"/>
    <n v="24"/>
    <n v="16"/>
    <n v="8"/>
    <s v="Paul Brown Stadium, Cincinnati, OH"/>
    <d v="2014-10-02T16:15:00"/>
    <s v="CBS"/>
    <n v="63439"/>
    <n v="11"/>
    <n v="4"/>
    <n v="9"/>
    <n v="6"/>
    <n v="15"/>
    <n v="19"/>
    <n v="5"/>
    <n v="8"/>
    <n v="13"/>
    <n v="17"/>
    <n v="0"/>
    <n v="0"/>
    <n v="0"/>
    <n v="0"/>
    <n v="347"/>
    <n v="336"/>
    <n v="126"/>
    <n v="231"/>
    <n v="15"/>
    <n v="22"/>
    <n v="19"/>
    <n v="44"/>
    <n v="221"/>
    <n v="105"/>
    <n v="32"/>
    <n v="24"/>
    <n v="7"/>
    <n v="4"/>
    <n v="59"/>
    <n v="94"/>
    <n v="35"/>
    <n v="0"/>
    <n v="1"/>
    <n v="1"/>
    <n v="0"/>
    <n v="1"/>
    <n v="0"/>
    <n v="0"/>
    <n v="1766"/>
    <n v="1834"/>
    <n v="10"/>
    <n v="7"/>
    <n v="0"/>
    <n v="7"/>
    <m/>
    <n v="3"/>
    <n v="0"/>
    <n v="7"/>
    <n v="6"/>
    <m/>
  </r>
  <r>
    <n v="320101005"/>
    <n v="17"/>
    <n v="2011"/>
    <d v="2012-01-01T00:00:00"/>
    <s v="SUN"/>
    <s v="PIT"/>
    <s v="CLE"/>
    <s v="CLEvPIT"/>
    <x v="0"/>
    <n v="13"/>
    <n v="9"/>
    <n v="4"/>
    <s v="Cleveland Browns Stadium, Cleveland, OH"/>
    <d v="2014-10-02T16:15:00"/>
    <s v="CBS"/>
    <n v="68266"/>
    <n v="11"/>
    <n v="4"/>
    <n v="4"/>
    <n v="11"/>
    <n v="22"/>
    <n v="14"/>
    <n v="8"/>
    <n v="4"/>
    <n v="16"/>
    <n v="14"/>
    <n v="1"/>
    <n v="0"/>
    <n v="2"/>
    <n v="0"/>
    <n v="360"/>
    <n v="240"/>
    <n v="199"/>
    <n v="168"/>
    <n v="23"/>
    <n v="16"/>
    <n v="40"/>
    <n v="41"/>
    <n v="161"/>
    <n v="72"/>
    <n v="36"/>
    <n v="15"/>
    <n v="4"/>
    <n v="5"/>
    <n v="37"/>
    <n v="77"/>
    <n v="40"/>
    <n v="2"/>
    <n v="1"/>
    <n v="3"/>
    <n v="2"/>
    <n v="0"/>
    <n v="0"/>
    <n v="1"/>
    <n v="2351"/>
    <n v="1249"/>
    <n v="0"/>
    <n v="3"/>
    <n v="10"/>
    <n v="0"/>
    <m/>
    <n v="0"/>
    <n v="6"/>
    <n v="3"/>
    <n v="0"/>
    <m/>
  </r>
  <r>
    <n v="320101007"/>
    <n v="17"/>
    <n v="2011"/>
    <d v="2012-01-01T00:00:00"/>
    <s v="SUN"/>
    <s v="KC"/>
    <s v="DEN"/>
    <s v="DENvKC"/>
    <x v="0"/>
    <n v="7"/>
    <n v="3"/>
    <n v="4"/>
    <s v="Sports Authority Field at Mile High, Denver, CO"/>
    <d v="2014-10-02T16:15:00"/>
    <s v="CBS"/>
    <n v="76005"/>
    <n v="6"/>
    <n v="9"/>
    <n v="8"/>
    <n v="7"/>
    <n v="14"/>
    <n v="16"/>
    <n v="5"/>
    <n v="5"/>
    <n v="15"/>
    <n v="18"/>
    <n v="0"/>
    <n v="0"/>
    <n v="0"/>
    <n v="1"/>
    <n v="281"/>
    <n v="266"/>
    <n v="175"/>
    <n v="50"/>
    <n v="15"/>
    <n v="6"/>
    <n v="29"/>
    <n v="22"/>
    <n v="106"/>
    <n v="216"/>
    <n v="30"/>
    <n v="47"/>
    <n v="6"/>
    <n v="6"/>
    <n v="36"/>
    <n v="85"/>
    <n v="49"/>
    <n v="1"/>
    <n v="2"/>
    <n v="3"/>
    <n v="1"/>
    <n v="1"/>
    <n v="0"/>
    <n v="1"/>
    <n v="1622"/>
    <n v="1978"/>
    <n v="7"/>
    <n v="0"/>
    <n v="0"/>
    <n v="0"/>
    <m/>
    <n v="0"/>
    <n v="0"/>
    <n v="3"/>
    <n v="0"/>
    <m/>
  </r>
  <r>
    <n v="320101009"/>
    <n v="17"/>
    <n v="2011"/>
    <d v="2012-01-01T00:00:00"/>
    <s v="SUN"/>
    <s v="DET"/>
    <s v="GB"/>
    <s v="DETvGB"/>
    <x v="0"/>
    <n v="41"/>
    <n v="45"/>
    <n v="4"/>
    <s v="Lambeau Field, Green Bay, WI"/>
    <d v="2014-10-02T13:00:00"/>
    <s v="FOX"/>
    <n v="70294"/>
    <n v="10"/>
    <n v="5"/>
    <n v="14"/>
    <n v="1"/>
    <n v="32"/>
    <n v="27"/>
    <n v="4"/>
    <n v="6"/>
    <n v="11"/>
    <n v="12"/>
    <n v="1"/>
    <n v="0"/>
    <n v="2"/>
    <n v="0"/>
    <n v="575"/>
    <n v="550"/>
    <n v="502"/>
    <n v="469"/>
    <n v="36"/>
    <n v="31"/>
    <n v="59"/>
    <n v="44"/>
    <n v="73"/>
    <n v="81"/>
    <n v="15"/>
    <n v="24"/>
    <n v="11"/>
    <n v="6"/>
    <n v="101"/>
    <n v="179"/>
    <n v="78"/>
    <n v="4"/>
    <n v="2"/>
    <n v="6"/>
    <n v="2"/>
    <n v="1"/>
    <n v="2"/>
    <n v="1"/>
    <n v="1700"/>
    <n v="1900"/>
    <n v="9"/>
    <n v="10"/>
    <n v="15"/>
    <n v="7"/>
    <m/>
    <n v="10"/>
    <n v="14"/>
    <n v="7"/>
    <n v="14"/>
    <m/>
  </r>
  <r>
    <n v="320101013"/>
    <n v="17"/>
    <n v="2011"/>
    <d v="2012-01-01T00:00:00"/>
    <s v="SUN"/>
    <s v="SD"/>
    <s v="OAK"/>
    <s v="OAKvSD"/>
    <x v="0"/>
    <n v="38"/>
    <n v="26"/>
    <n v="12"/>
    <s v="Oakland-Alameda County Coliseum, Oakland, CA"/>
    <d v="2014-10-02T16:15:00"/>
    <s v="CBS"/>
    <n v="58721"/>
    <n v="7"/>
    <n v="8"/>
    <n v="8"/>
    <n v="7"/>
    <n v="25"/>
    <n v="28"/>
    <n v="7"/>
    <n v="8"/>
    <n v="10"/>
    <n v="13"/>
    <n v="0"/>
    <n v="0"/>
    <n v="1"/>
    <n v="0"/>
    <n v="463"/>
    <n v="520"/>
    <n v="310"/>
    <n v="417"/>
    <n v="19"/>
    <n v="28"/>
    <n v="26"/>
    <n v="43"/>
    <n v="153"/>
    <n v="103"/>
    <n v="31"/>
    <n v="24"/>
    <n v="8"/>
    <n v="8"/>
    <n v="68"/>
    <n v="132"/>
    <n v="64"/>
    <n v="1"/>
    <n v="1"/>
    <n v="2"/>
    <n v="0"/>
    <n v="0"/>
    <n v="1"/>
    <n v="1"/>
    <n v="1827"/>
    <n v="1773"/>
    <n v="7"/>
    <n v="17"/>
    <n v="7"/>
    <n v="7"/>
    <m/>
    <n v="7"/>
    <n v="6"/>
    <n v="6"/>
    <n v="7"/>
    <m/>
  </r>
  <r>
    <n v="320101014"/>
    <n v="17"/>
    <n v="2011"/>
    <d v="2012-01-01T00:00:00"/>
    <s v="SUN"/>
    <s v="SF"/>
    <s v="STL"/>
    <s v="SFvSTL"/>
    <x v="0"/>
    <n v="34"/>
    <n v="27"/>
    <n v="7"/>
    <s v="Edward Jones Dome, St. Louis, MO"/>
    <d v="2014-10-02T13:00:00"/>
    <s v="FOX"/>
    <n v="55990"/>
    <n v="12"/>
    <n v="3"/>
    <n v="2"/>
    <n v="13"/>
    <n v="21"/>
    <n v="18"/>
    <n v="6"/>
    <n v="5"/>
    <n v="16"/>
    <n v="15"/>
    <n v="1"/>
    <n v="0"/>
    <n v="1"/>
    <n v="1"/>
    <n v="321"/>
    <n v="311"/>
    <n v="205"/>
    <n v="200"/>
    <n v="21"/>
    <n v="14"/>
    <n v="31"/>
    <n v="34"/>
    <n v="116"/>
    <n v="111"/>
    <n v="37"/>
    <n v="25"/>
    <n v="5"/>
    <n v="6"/>
    <n v="80"/>
    <n v="130"/>
    <n v="50"/>
    <n v="0"/>
    <n v="2"/>
    <n v="2"/>
    <n v="0"/>
    <n v="0"/>
    <n v="0"/>
    <n v="2"/>
    <n v="2108"/>
    <n v="1492"/>
    <n v="7"/>
    <n v="13"/>
    <n v="7"/>
    <n v="7"/>
    <m/>
    <n v="7"/>
    <n v="0"/>
    <n v="3"/>
    <n v="17"/>
    <m/>
  </r>
  <r>
    <n v="320101015"/>
    <n v="17"/>
    <n v="2011"/>
    <d v="2012-01-01T00:00:00"/>
    <s v="SUN"/>
    <s v="NYJ"/>
    <s v="MIA"/>
    <s v="MIAvNYJ"/>
    <x v="1"/>
    <n v="17"/>
    <n v="19"/>
    <n v="2"/>
    <s v="Sun Life Stadium, Miami, FL"/>
    <d v="2014-10-02T13:00:00"/>
    <s v="CBS"/>
    <n v="65811"/>
    <n v="8"/>
    <n v="7"/>
    <n v="5"/>
    <n v="10"/>
    <n v="20"/>
    <n v="14"/>
    <n v="4"/>
    <n v="8"/>
    <n v="11"/>
    <n v="15"/>
    <n v="0"/>
    <n v="0"/>
    <n v="0"/>
    <n v="0"/>
    <n v="374"/>
    <n v="210"/>
    <n v="245"/>
    <n v="128"/>
    <n v="22"/>
    <n v="22"/>
    <n v="33"/>
    <n v="32"/>
    <n v="129"/>
    <n v="82"/>
    <n v="27"/>
    <n v="26"/>
    <n v="6"/>
    <n v="5"/>
    <n v="40"/>
    <n v="75"/>
    <n v="35"/>
    <n v="3"/>
    <n v="2"/>
    <n v="5"/>
    <n v="0"/>
    <n v="0"/>
    <n v="3"/>
    <n v="2"/>
    <n v="1733"/>
    <n v="1867"/>
    <n v="7"/>
    <n v="3"/>
    <n v="0"/>
    <n v="7"/>
    <m/>
    <n v="3"/>
    <n v="3"/>
    <n v="0"/>
    <n v="13"/>
    <m/>
  </r>
  <r>
    <n v="320101016"/>
    <n v="17"/>
    <n v="2011"/>
    <d v="2012-01-01T00:00:00"/>
    <s v="SUN"/>
    <s v="CHI"/>
    <s v="MIN"/>
    <s v="CHIvMIN"/>
    <x v="0"/>
    <n v="17"/>
    <n v="13"/>
    <n v="4"/>
    <s v="Mall of America Field, Minneapolis, MN"/>
    <d v="2014-10-02T13:00:00"/>
    <s v="FOX"/>
    <n v="62867"/>
    <n v="7"/>
    <n v="8"/>
    <n v="3"/>
    <n v="12"/>
    <n v="10"/>
    <n v="16"/>
    <n v="5"/>
    <n v="3"/>
    <n v="13"/>
    <n v="15"/>
    <n v="0"/>
    <n v="1"/>
    <n v="0"/>
    <n v="2"/>
    <n v="209"/>
    <n v="301"/>
    <n v="117"/>
    <n v="222"/>
    <n v="15"/>
    <n v="21"/>
    <n v="25"/>
    <n v="42"/>
    <n v="92"/>
    <n v="79"/>
    <n v="25"/>
    <n v="27"/>
    <n v="4"/>
    <n v="5"/>
    <n v="20"/>
    <n v="58"/>
    <n v="38"/>
    <n v="3"/>
    <n v="3"/>
    <n v="6"/>
    <n v="2"/>
    <n v="0"/>
    <n v="1"/>
    <n v="3"/>
    <n v="1726"/>
    <n v="1874"/>
    <n v="0"/>
    <n v="14"/>
    <n v="0"/>
    <n v="3"/>
    <m/>
    <n v="10"/>
    <n v="3"/>
    <n v="0"/>
    <n v="0"/>
    <m/>
  </r>
  <r>
    <n v="320101017"/>
    <n v="17"/>
    <n v="2011"/>
    <d v="2012-01-01T00:00:00"/>
    <s v="SUN"/>
    <s v="BUF"/>
    <s v="NE"/>
    <s v="BUFvNE"/>
    <x v="0"/>
    <n v="21"/>
    <n v="49"/>
    <n v="28"/>
    <s v="Gillette Stadium, Foxboro, MA"/>
    <d v="2014-10-02T13:00:00"/>
    <s v="CBS"/>
    <n v="68756"/>
    <n v="6"/>
    <n v="9"/>
    <n v="12"/>
    <n v="3"/>
    <n v="26"/>
    <n v="28"/>
    <n v="1"/>
    <n v="6"/>
    <n v="7"/>
    <n v="12"/>
    <n v="2"/>
    <n v="0"/>
    <n v="3"/>
    <n v="0"/>
    <n v="402"/>
    <n v="480"/>
    <n v="296"/>
    <n v="342"/>
    <n v="29"/>
    <n v="24"/>
    <n v="46"/>
    <n v="36"/>
    <n v="106"/>
    <n v="138"/>
    <n v="20"/>
    <n v="29"/>
    <n v="5"/>
    <n v="4"/>
    <n v="45"/>
    <n v="122"/>
    <n v="77"/>
    <n v="4"/>
    <n v="1"/>
    <n v="5"/>
    <n v="0"/>
    <n v="0"/>
    <n v="4"/>
    <n v="1"/>
    <n v="1822"/>
    <n v="1778"/>
    <n v="21"/>
    <n v="0"/>
    <n v="0"/>
    <n v="0"/>
    <m/>
    <n v="0"/>
    <n v="14"/>
    <n v="14"/>
    <n v="21"/>
    <m/>
  </r>
  <r>
    <n v="320101018"/>
    <n v="17"/>
    <n v="2011"/>
    <d v="2012-01-01T00:00:00"/>
    <s v="SUN"/>
    <s v="CAR"/>
    <s v="NO"/>
    <s v="CARvNO"/>
    <x v="0"/>
    <n v="17"/>
    <n v="45"/>
    <n v="28"/>
    <s v="Mercedes-Benz Superdome, New Orleans, LA"/>
    <d v="2014-10-02T13:00:00"/>
    <s v="FOX"/>
    <n v="73065"/>
    <n v="6"/>
    <n v="9"/>
    <n v="12"/>
    <n v="3"/>
    <n v="21"/>
    <n v="33"/>
    <n v="0"/>
    <n v="6"/>
    <n v="5"/>
    <n v="9"/>
    <n v="0"/>
    <n v="0"/>
    <n v="0"/>
    <n v="1"/>
    <n v="301"/>
    <n v="617"/>
    <n v="137"/>
    <n v="409"/>
    <n v="15"/>
    <n v="31"/>
    <n v="25"/>
    <n v="38"/>
    <n v="164"/>
    <n v="208"/>
    <n v="24"/>
    <n v="35"/>
    <n v="1"/>
    <n v="6"/>
    <n v="5"/>
    <n v="65"/>
    <n v="60"/>
    <n v="2"/>
    <n v="1"/>
    <n v="3"/>
    <n v="1"/>
    <n v="0"/>
    <n v="1"/>
    <n v="1"/>
    <n v="1526"/>
    <n v="2074"/>
    <n v="7"/>
    <n v="10"/>
    <n v="0"/>
    <n v="0"/>
    <m/>
    <n v="14"/>
    <n v="10"/>
    <n v="14"/>
    <n v="7"/>
    <m/>
  </r>
  <r>
    <n v="320101019"/>
    <n v="17"/>
    <n v="2011"/>
    <d v="2012-01-01T00:00:00"/>
    <s v="SUN"/>
    <s v="DAL"/>
    <s v="NYG"/>
    <s v="DALvNYG"/>
    <x v="0"/>
    <n v="14"/>
    <n v="31"/>
    <n v="17"/>
    <s v="MetLife Stadium, East Rutherford, NJ"/>
    <d v="2014-10-02T20:20:00"/>
    <s v="NBC"/>
    <n v="81077"/>
    <n v="8"/>
    <n v="7"/>
    <n v="8"/>
    <n v="7"/>
    <n v="19"/>
    <n v="20"/>
    <n v="4"/>
    <n v="7"/>
    <n v="12"/>
    <n v="15"/>
    <n v="0"/>
    <n v="0"/>
    <n v="1"/>
    <n v="1"/>
    <n v="300"/>
    <n v="437"/>
    <n v="251"/>
    <n v="331"/>
    <n v="29"/>
    <n v="24"/>
    <n v="37"/>
    <n v="33"/>
    <n v="49"/>
    <n v="106"/>
    <n v="16"/>
    <n v="31"/>
    <n v="7"/>
    <n v="3"/>
    <n v="43"/>
    <n v="71"/>
    <n v="28"/>
    <n v="2"/>
    <n v="0"/>
    <n v="2"/>
    <n v="1"/>
    <n v="0"/>
    <n v="1"/>
    <n v="0"/>
    <n v="1527"/>
    <n v="2073"/>
    <n v="0"/>
    <n v="0"/>
    <n v="7"/>
    <n v="7"/>
    <m/>
    <n v="7"/>
    <n v="14"/>
    <n v="0"/>
    <n v="10"/>
    <m/>
  </r>
  <r>
    <n v="320101021"/>
    <n v="17"/>
    <n v="2011"/>
    <d v="2012-01-01T00:00:00"/>
    <s v="SUN"/>
    <s v="WSH"/>
    <s v="PHI"/>
    <s v="PHIvWSH"/>
    <x v="0"/>
    <n v="10"/>
    <n v="34"/>
    <n v="24"/>
    <s v="Lincoln Financial Field, Philadelphia, PA"/>
    <d v="2014-10-02T13:00:00"/>
    <s v="FOX"/>
    <n v="69144"/>
    <n v="5"/>
    <n v="10"/>
    <n v="7"/>
    <n v="8"/>
    <n v="21"/>
    <n v="24"/>
    <n v="6"/>
    <n v="5"/>
    <n v="16"/>
    <n v="11"/>
    <n v="0"/>
    <n v="0"/>
    <n v="2"/>
    <n v="0"/>
    <n v="377"/>
    <n v="390"/>
    <n v="247"/>
    <n v="315"/>
    <n v="22"/>
    <n v="24"/>
    <n v="45"/>
    <n v="39"/>
    <n v="130"/>
    <n v="75"/>
    <n v="25"/>
    <n v="19"/>
    <n v="6"/>
    <n v="8"/>
    <n v="71"/>
    <n v="146"/>
    <n v="75"/>
    <n v="1"/>
    <n v="2"/>
    <n v="3"/>
    <n v="0"/>
    <n v="1"/>
    <n v="1"/>
    <n v="1"/>
    <n v="1841"/>
    <n v="1759"/>
    <n v="0"/>
    <n v="0"/>
    <n v="7"/>
    <n v="3"/>
    <m/>
    <n v="3"/>
    <n v="7"/>
    <n v="3"/>
    <n v="21"/>
    <m/>
  </r>
  <r>
    <n v="320101022"/>
    <n v="17"/>
    <n v="2011"/>
    <d v="2012-01-01T00:00:00"/>
    <s v="SUN"/>
    <s v="SEA"/>
    <s v="ARI"/>
    <s v="ARIvSEA"/>
    <x v="0"/>
    <n v="20"/>
    <n v="23"/>
    <n v="3"/>
    <s v="U of Phoenix Stadium, Glendale, AZ"/>
    <d v="2014-10-02T16:15:00"/>
    <s v="FOX"/>
    <n v="61798"/>
    <n v="7"/>
    <n v="8"/>
    <n v="7"/>
    <n v="8"/>
    <n v="19"/>
    <n v="20"/>
    <n v="3"/>
    <n v="7"/>
    <n v="16"/>
    <n v="17"/>
    <n v="0"/>
    <n v="1"/>
    <n v="0"/>
    <n v="1"/>
    <n v="369"/>
    <n v="388"/>
    <n v="191"/>
    <n v="257"/>
    <n v="21"/>
    <n v="22"/>
    <n v="35"/>
    <n v="40"/>
    <n v="178"/>
    <n v="131"/>
    <n v="34"/>
    <n v="31"/>
    <n v="7"/>
    <n v="9"/>
    <n v="55"/>
    <n v="131"/>
    <n v="76"/>
    <n v="1"/>
    <n v="2"/>
    <n v="3"/>
    <n v="0"/>
    <n v="1"/>
    <n v="1"/>
    <n v="1"/>
    <n v="2022"/>
    <n v="2119"/>
    <n v="0"/>
    <n v="3"/>
    <n v="7"/>
    <n v="10"/>
    <n v="0"/>
    <n v="7"/>
    <n v="3"/>
    <n v="7"/>
    <n v="3"/>
    <n v="3"/>
  </r>
  <r>
    <n v="320101030"/>
    <n v="17"/>
    <n v="2011"/>
    <d v="2012-01-01T00:00:00"/>
    <s v="SUN"/>
    <s v="IND"/>
    <s v="JAX"/>
    <s v="INDvJAX"/>
    <x v="0"/>
    <n v="13"/>
    <n v="19"/>
    <n v="6"/>
    <s v="EverBank Field, Jacksonville, FL"/>
    <d v="2014-10-02T13:00:00"/>
    <s v="CBS"/>
    <n v="62481"/>
    <n v="2"/>
    <n v="13"/>
    <n v="4"/>
    <n v="11"/>
    <n v="19"/>
    <n v="15"/>
    <n v="6"/>
    <n v="5"/>
    <n v="14"/>
    <n v="13"/>
    <n v="0"/>
    <n v="0"/>
    <n v="1"/>
    <n v="1"/>
    <n v="298"/>
    <n v="261"/>
    <n v="242"/>
    <n v="71"/>
    <n v="27"/>
    <n v="11"/>
    <n v="40"/>
    <n v="19"/>
    <n v="56"/>
    <n v="190"/>
    <n v="22"/>
    <n v="35"/>
    <n v="4"/>
    <n v="1"/>
    <n v="40"/>
    <n v="50"/>
    <n v="10"/>
    <n v="3"/>
    <n v="1"/>
    <n v="4"/>
    <n v="1"/>
    <n v="1"/>
    <n v="2"/>
    <n v="0"/>
    <n v="1752"/>
    <n v="1848"/>
    <n v="0"/>
    <n v="3"/>
    <n v="3"/>
    <n v="7"/>
    <m/>
    <n v="7"/>
    <n v="3"/>
    <n v="6"/>
    <n v="3"/>
    <m/>
  </r>
  <r>
    <n v="320101034"/>
    <n v="17"/>
    <n v="2011"/>
    <d v="2012-01-01T00:00:00"/>
    <s v="SUN"/>
    <s v="TEN"/>
    <s v="HOU"/>
    <s v="HOUvTEN"/>
    <x v="0"/>
    <n v="23"/>
    <n v="22"/>
    <n v="1"/>
    <s v="Reliant Stadium, Houston, TX"/>
    <d v="2014-10-02T13:00:00"/>
    <s v="CBS"/>
    <n v="71512"/>
    <n v="8"/>
    <n v="7"/>
    <n v="10"/>
    <n v="5"/>
    <n v="17"/>
    <n v="22"/>
    <n v="6"/>
    <n v="5"/>
    <n v="14"/>
    <n v="14"/>
    <n v="0"/>
    <n v="0"/>
    <n v="0"/>
    <n v="0"/>
    <n v="361"/>
    <n v="387"/>
    <n v="275"/>
    <n v="235"/>
    <n v="22"/>
    <n v="22"/>
    <n v="35"/>
    <n v="32"/>
    <n v="86"/>
    <n v="152"/>
    <n v="22"/>
    <n v="30"/>
    <n v="6"/>
    <n v="7"/>
    <n v="47"/>
    <n v="102"/>
    <n v="55"/>
    <n v="1"/>
    <n v="1"/>
    <n v="2"/>
    <n v="1"/>
    <n v="1"/>
    <n v="0"/>
    <n v="0"/>
    <n v="1522"/>
    <n v="2078"/>
    <n v="0"/>
    <n v="13"/>
    <n v="3"/>
    <n v="7"/>
    <m/>
    <n v="7"/>
    <n v="3"/>
    <n v="3"/>
    <n v="9"/>
    <m/>
  </r>
  <r>
    <n v="320905019"/>
    <n v="1"/>
    <n v="2012"/>
    <d v="2012-09-05T00:00:00"/>
    <s v="WED"/>
    <s v="DAL"/>
    <s v="NYG"/>
    <s v="DALvNYG"/>
    <x v="0"/>
    <n v="24"/>
    <n v="17"/>
    <n v="7"/>
    <s v="MetLife Stadium, East Rutherford, NJ"/>
    <d v="2014-10-02T20:30:00"/>
    <s v="NBC"/>
    <n v="82287"/>
    <n v="0"/>
    <n v="0"/>
    <n v="0"/>
    <n v="0"/>
    <n v="18"/>
    <n v="15"/>
    <n v="4"/>
    <n v="4"/>
    <n v="10"/>
    <n v="12"/>
    <n v="0"/>
    <n v="2"/>
    <n v="1"/>
    <n v="2"/>
    <n v="433"/>
    <n v="269"/>
    <n v="290"/>
    <n v="187"/>
    <n v="22"/>
    <n v="21"/>
    <n v="29"/>
    <n v="32"/>
    <n v="143"/>
    <n v="82"/>
    <n v="26"/>
    <n v="19"/>
    <n v="13"/>
    <n v="4"/>
    <n v="86"/>
    <n v="119"/>
    <n v="33"/>
    <n v="1"/>
    <n v="1"/>
    <n v="2"/>
    <n v="0"/>
    <n v="1"/>
    <n v="1"/>
    <n v="0"/>
    <n v="2047"/>
    <n v="1553"/>
    <n v="0"/>
    <n v="7"/>
    <n v="10"/>
    <n v="7"/>
    <m/>
    <n v="0"/>
    <n v="3"/>
    <n v="7"/>
    <n v="7"/>
    <m/>
  </r>
  <r>
    <n v="320909003"/>
    <n v="1"/>
    <n v="2012"/>
    <d v="2012-09-09T00:00:00"/>
    <s v="SUN"/>
    <s v="IND"/>
    <s v="CHI"/>
    <s v="CHIvIND"/>
    <x v="0"/>
    <n v="21"/>
    <n v="41"/>
    <n v="20"/>
    <s v="Soldier Field, Chicago, IL"/>
    <d v="2014-10-02T13:00:00"/>
    <s v="CBS"/>
    <n v="62341"/>
    <n v="0"/>
    <n v="0"/>
    <n v="0"/>
    <n v="0"/>
    <n v="22"/>
    <n v="26"/>
    <n v="2"/>
    <n v="4"/>
    <n v="10"/>
    <n v="12"/>
    <n v="2"/>
    <n v="0"/>
    <n v="2"/>
    <n v="0"/>
    <n v="356"/>
    <n v="428"/>
    <n v="293"/>
    <n v="314"/>
    <n v="23"/>
    <n v="21"/>
    <n v="45"/>
    <n v="35"/>
    <n v="63"/>
    <n v="114"/>
    <n v="15"/>
    <n v="33"/>
    <n v="3"/>
    <n v="7"/>
    <n v="19"/>
    <n v="67"/>
    <n v="48"/>
    <n v="5"/>
    <n v="1"/>
    <n v="6"/>
    <n v="2"/>
    <n v="0"/>
    <n v="3"/>
    <n v="1"/>
    <n v="1472"/>
    <n v="2128"/>
    <n v="7"/>
    <n v="7"/>
    <n v="0"/>
    <n v="7"/>
    <m/>
    <n v="7"/>
    <n v="17"/>
    <n v="10"/>
    <n v="7"/>
    <m/>
  </r>
  <r>
    <n v="320909005"/>
    <n v="1"/>
    <n v="2012"/>
    <d v="2012-09-09T00:00:00"/>
    <s v="SUN"/>
    <s v="PHI"/>
    <s v="CLE"/>
    <s v="CLEvPHI"/>
    <x v="0"/>
    <n v="17"/>
    <n v="16"/>
    <n v="1"/>
    <s v="Cleveland Browns Stadium, Cleveland, OH"/>
    <d v="2014-10-02T13:00:00"/>
    <s v="FOX"/>
    <n v="68693"/>
    <n v="0"/>
    <n v="0"/>
    <n v="0"/>
    <n v="0"/>
    <n v="25"/>
    <n v="12"/>
    <n v="8"/>
    <n v="2"/>
    <n v="19"/>
    <n v="13"/>
    <n v="1"/>
    <n v="0"/>
    <n v="1"/>
    <n v="0"/>
    <n v="456"/>
    <n v="210"/>
    <n v="306"/>
    <n v="111"/>
    <n v="29"/>
    <n v="12"/>
    <n v="56"/>
    <n v="35"/>
    <n v="150"/>
    <n v="99"/>
    <n v="30"/>
    <n v="22"/>
    <n v="12"/>
    <n v="3"/>
    <n v="110"/>
    <n v="145"/>
    <n v="35"/>
    <n v="5"/>
    <n v="4"/>
    <n v="9"/>
    <n v="1"/>
    <n v="0"/>
    <n v="4"/>
    <n v="4"/>
    <n v="2158"/>
    <n v="1442"/>
    <n v="0"/>
    <n v="10"/>
    <n v="0"/>
    <n v="7"/>
    <m/>
    <n v="3"/>
    <n v="0"/>
    <n v="3"/>
    <n v="10"/>
    <m/>
  </r>
  <r>
    <n v="320909007"/>
    <n v="1"/>
    <n v="2012"/>
    <d v="2012-09-09T00:00:00"/>
    <s v="SUN"/>
    <s v="PIT"/>
    <s v="DEN"/>
    <s v="DENvPIT"/>
    <x v="0"/>
    <n v="19"/>
    <n v="31"/>
    <n v="12"/>
    <s v="Sports Authority Field at Mile High, Denver, CO"/>
    <d v="2014-10-02T20:20:00"/>
    <s v="NBC"/>
    <n v="76823"/>
    <n v="0"/>
    <n v="0"/>
    <n v="0"/>
    <n v="0"/>
    <n v="19"/>
    <n v="20"/>
    <n v="11"/>
    <n v="5"/>
    <n v="19"/>
    <n v="9"/>
    <n v="1"/>
    <n v="0"/>
    <n v="2"/>
    <n v="0"/>
    <n v="284"/>
    <n v="334"/>
    <n v="209"/>
    <n v="240"/>
    <n v="22"/>
    <n v="19"/>
    <n v="40"/>
    <n v="26"/>
    <n v="75"/>
    <n v="94"/>
    <n v="26"/>
    <n v="27"/>
    <n v="8"/>
    <n v="6"/>
    <n v="52"/>
    <n v="101"/>
    <n v="49"/>
    <n v="1"/>
    <n v="1"/>
    <n v="2"/>
    <n v="0"/>
    <n v="1"/>
    <n v="1"/>
    <n v="0"/>
    <n v="2105"/>
    <n v="1495"/>
    <n v="0"/>
    <n v="10"/>
    <n v="3"/>
    <n v="6"/>
    <m/>
    <n v="0"/>
    <n v="7"/>
    <n v="7"/>
    <n v="17"/>
    <m/>
  </r>
  <r>
    <n v="320909008"/>
    <n v="1"/>
    <n v="2012"/>
    <d v="2012-09-09T00:00:00"/>
    <s v="SUN"/>
    <s v="STL"/>
    <s v="DET"/>
    <s v="DETvSTL"/>
    <x v="0"/>
    <n v="23"/>
    <n v="27"/>
    <n v="4"/>
    <s v="Ford Field, Detroit, MI"/>
    <d v="2014-10-02T13:00:00"/>
    <s v="FOX"/>
    <n v="62315"/>
    <n v="0"/>
    <n v="0"/>
    <n v="0"/>
    <n v="0"/>
    <n v="14"/>
    <n v="28"/>
    <n v="4"/>
    <n v="4"/>
    <n v="12"/>
    <n v="9"/>
    <n v="0"/>
    <n v="0"/>
    <n v="0"/>
    <n v="0"/>
    <n v="250"/>
    <n v="429"/>
    <n v="173"/>
    <n v="346"/>
    <n v="17"/>
    <n v="32"/>
    <n v="25"/>
    <n v="48"/>
    <n v="77"/>
    <n v="83"/>
    <n v="26"/>
    <n v="18"/>
    <n v="7"/>
    <n v="3"/>
    <n v="65"/>
    <n v="92"/>
    <n v="27"/>
    <n v="0"/>
    <n v="3"/>
    <n v="3"/>
    <n v="0"/>
    <n v="0"/>
    <n v="0"/>
    <n v="3"/>
    <n v="1806"/>
    <n v="1794"/>
    <n v="3"/>
    <n v="10"/>
    <n v="0"/>
    <n v="10"/>
    <m/>
    <n v="0"/>
    <n v="10"/>
    <n v="3"/>
    <n v="14"/>
    <m/>
  </r>
  <r>
    <n v="320909009"/>
    <n v="1"/>
    <n v="2012"/>
    <d v="2012-09-09T00:00:00"/>
    <s v="SUN"/>
    <s v="SF"/>
    <s v="GB"/>
    <s v="GBvSF"/>
    <x v="0"/>
    <n v="30"/>
    <n v="22"/>
    <n v="8"/>
    <s v="Lambeau Field, Green Bay, WI"/>
    <d v="2014-10-02T16:25:00"/>
    <s v="FOX"/>
    <n v="70523"/>
    <n v="0"/>
    <n v="0"/>
    <n v="0"/>
    <n v="0"/>
    <n v="22"/>
    <n v="21"/>
    <n v="2"/>
    <n v="6"/>
    <n v="9"/>
    <n v="13"/>
    <n v="0"/>
    <n v="0"/>
    <n v="0"/>
    <n v="1"/>
    <n v="377"/>
    <n v="324"/>
    <n v="191"/>
    <n v="279"/>
    <n v="20"/>
    <n v="30"/>
    <n v="26"/>
    <n v="44"/>
    <n v="186"/>
    <n v="45"/>
    <n v="32"/>
    <n v="14"/>
    <n v="8"/>
    <n v="10"/>
    <n v="66"/>
    <n v="143"/>
    <n v="77"/>
    <n v="0"/>
    <n v="1"/>
    <n v="1"/>
    <n v="0"/>
    <n v="0"/>
    <n v="0"/>
    <n v="1"/>
    <n v="1980"/>
    <n v="1620"/>
    <n v="3"/>
    <n v="13"/>
    <n v="7"/>
    <n v="7"/>
    <m/>
    <n v="0"/>
    <n v="7"/>
    <n v="0"/>
    <n v="15"/>
    <m/>
  </r>
  <r>
    <n v="320909010"/>
    <n v="1"/>
    <n v="2012"/>
    <d v="2012-09-09T00:00:00"/>
    <s v="SUN"/>
    <s v="NE"/>
    <s v="TEN"/>
    <s v="NEvTEN"/>
    <x v="0"/>
    <n v="34"/>
    <n v="13"/>
    <n v="21"/>
    <s v="LP Field, Nashville, TN"/>
    <d v="2014-10-02T13:00:00"/>
    <s v="CBS"/>
    <n v="69143"/>
    <n v="0"/>
    <n v="0"/>
    <n v="0"/>
    <n v="0"/>
    <n v="25"/>
    <n v="16"/>
    <n v="6"/>
    <n v="5"/>
    <n v="12"/>
    <n v="14"/>
    <n v="0"/>
    <n v="1"/>
    <n v="0"/>
    <n v="2"/>
    <n v="390"/>
    <n v="284"/>
    <n v="228"/>
    <n v="264"/>
    <n v="23"/>
    <n v="29"/>
    <n v="31"/>
    <n v="43"/>
    <n v="162"/>
    <n v="20"/>
    <n v="35"/>
    <n v="16"/>
    <n v="3"/>
    <n v="3"/>
    <n v="20"/>
    <n v="50"/>
    <n v="30"/>
    <n v="0"/>
    <n v="2"/>
    <n v="2"/>
    <n v="0"/>
    <n v="1"/>
    <n v="0"/>
    <n v="1"/>
    <n v="1861"/>
    <n v="1739"/>
    <n v="7"/>
    <n v="14"/>
    <n v="7"/>
    <n v="6"/>
    <m/>
    <n v="3"/>
    <n v="0"/>
    <n v="7"/>
    <n v="3"/>
    <m/>
  </r>
  <r>
    <n v="320909012"/>
    <n v="1"/>
    <n v="2012"/>
    <d v="2012-09-09T00:00:00"/>
    <s v="SUN"/>
    <s v="ATL"/>
    <s v="KC"/>
    <s v="ATLvKC"/>
    <x v="0"/>
    <n v="40"/>
    <n v="24"/>
    <n v="16"/>
    <s v="Arrowhead Stadium, Kansas City, MO"/>
    <d v="2014-10-02T13:00:00"/>
    <s v="FOX"/>
    <n v="71180"/>
    <n v="0"/>
    <n v="0"/>
    <n v="0"/>
    <n v="0"/>
    <n v="21"/>
    <n v="22"/>
    <n v="5"/>
    <n v="11"/>
    <n v="10"/>
    <n v="16"/>
    <n v="0"/>
    <n v="0"/>
    <n v="0"/>
    <n v="0"/>
    <n v="376"/>
    <n v="393"/>
    <n v="292"/>
    <n v="241"/>
    <n v="23"/>
    <n v="21"/>
    <n v="31"/>
    <n v="33"/>
    <n v="84"/>
    <n v="152"/>
    <n v="23"/>
    <n v="33"/>
    <n v="2"/>
    <n v="2"/>
    <n v="12"/>
    <n v="37"/>
    <n v="25"/>
    <n v="0"/>
    <n v="3"/>
    <n v="3"/>
    <n v="0"/>
    <n v="1"/>
    <n v="0"/>
    <n v="2"/>
    <n v="1685"/>
    <n v="1915"/>
    <n v="10"/>
    <n v="10"/>
    <n v="14"/>
    <n v="6"/>
    <m/>
    <n v="3"/>
    <n v="14"/>
    <n v="0"/>
    <n v="7"/>
    <m/>
  </r>
  <r>
    <n v="320909016"/>
    <n v="1"/>
    <n v="2012"/>
    <d v="2012-09-09T00:00:00"/>
    <s v="SUN"/>
    <s v="JAX"/>
    <s v="MIN"/>
    <s v="JAXvMIN"/>
    <x v="0"/>
    <n v="23"/>
    <n v="26"/>
    <n v="3"/>
    <s v="Mall of America Field, Minneapolis, MN"/>
    <d v="2014-10-02T13:00:00"/>
    <s v="CBS"/>
    <n v="56607"/>
    <n v="0"/>
    <n v="0"/>
    <n v="0"/>
    <n v="0"/>
    <n v="22"/>
    <n v="20"/>
    <n v="9"/>
    <n v="2"/>
    <n v="18"/>
    <n v="10"/>
    <n v="1"/>
    <n v="0"/>
    <n v="2"/>
    <n v="0"/>
    <n v="355"/>
    <n v="389"/>
    <n v="242"/>
    <n v="266"/>
    <n v="23"/>
    <n v="20"/>
    <n v="39"/>
    <n v="27"/>
    <n v="113"/>
    <n v="123"/>
    <n v="34"/>
    <n v="29"/>
    <n v="4"/>
    <n v="5"/>
    <n v="25"/>
    <n v="72"/>
    <n v="47"/>
    <n v="1"/>
    <n v="1"/>
    <n v="2"/>
    <n v="1"/>
    <n v="1"/>
    <n v="0"/>
    <n v="0"/>
    <n v="2269"/>
    <n v="1625"/>
    <n v="3"/>
    <n v="6"/>
    <n v="3"/>
    <n v="11"/>
    <n v="0"/>
    <n v="0"/>
    <n v="7"/>
    <n v="7"/>
    <n v="9"/>
    <n v="3"/>
  </r>
  <r>
    <n v="320909018"/>
    <n v="1"/>
    <n v="2012"/>
    <d v="2012-09-09T00:00:00"/>
    <s v="SUN"/>
    <s v="WSH"/>
    <s v="NO"/>
    <s v="NOvWSH"/>
    <x v="0"/>
    <n v="40"/>
    <n v="32"/>
    <n v="8"/>
    <s v="Mercedes-Benz Superdome, New Orleans, LA"/>
    <d v="2014-10-02T13:00:00"/>
    <s v="FOX"/>
    <n v="72180"/>
    <n v="0"/>
    <n v="0"/>
    <n v="0"/>
    <n v="0"/>
    <n v="22"/>
    <n v="24"/>
    <n v="4"/>
    <n v="2"/>
    <n v="15"/>
    <n v="11"/>
    <n v="1"/>
    <n v="2"/>
    <n v="1"/>
    <n v="2"/>
    <n v="459"/>
    <n v="358"/>
    <n v="306"/>
    <n v="326"/>
    <n v="19"/>
    <n v="24"/>
    <n v="26"/>
    <n v="52"/>
    <n v="153"/>
    <n v="32"/>
    <n v="43"/>
    <n v="10"/>
    <n v="12"/>
    <n v="12"/>
    <n v="127"/>
    <n v="234"/>
    <n v="107"/>
    <n v="0"/>
    <n v="3"/>
    <n v="3"/>
    <n v="0"/>
    <n v="1"/>
    <n v="0"/>
    <n v="2"/>
    <n v="2350"/>
    <n v="1250"/>
    <n v="10"/>
    <n v="10"/>
    <n v="10"/>
    <n v="10"/>
    <m/>
    <n v="7"/>
    <n v="7"/>
    <n v="3"/>
    <n v="15"/>
    <m/>
  </r>
  <r>
    <n v="320909020"/>
    <n v="1"/>
    <n v="2012"/>
    <d v="2012-09-09T00:00:00"/>
    <s v="SUN"/>
    <s v="BUF"/>
    <s v="NYJ"/>
    <s v="BUFvNYJ"/>
    <x v="0"/>
    <n v="28"/>
    <n v="48"/>
    <n v="20"/>
    <s v="MetLife Stadium, East Rutherford, NJ"/>
    <d v="2014-10-02T13:00:00"/>
    <s v="CBS"/>
    <n v="79088"/>
    <n v="0"/>
    <n v="0"/>
    <n v="0"/>
    <n v="0"/>
    <n v="20"/>
    <n v="21"/>
    <n v="6"/>
    <n v="10"/>
    <n v="9"/>
    <n v="14"/>
    <n v="1"/>
    <n v="0"/>
    <n v="1"/>
    <n v="0"/>
    <n v="390"/>
    <n v="384"/>
    <n v="195"/>
    <n v="266"/>
    <n v="18"/>
    <n v="19"/>
    <n v="32"/>
    <n v="27"/>
    <n v="195"/>
    <n v="118"/>
    <n v="26"/>
    <n v="36"/>
    <n v="6"/>
    <n v="5"/>
    <n v="34"/>
    <n v="68"/>
    <n v="34"/>
    <n v="4"/>
    <n v="1"/>
    <n v="5"/>
    <n v="1"/>
    <n v="0"/>
    <n v="3"/>
    <n v="1"/>
    <n v="1722"/>
    <n v="1878"/>
    <n v="0"/>
    <n v="7"/>
    <n v="7"/>
    <n v="14"/>
    <m/>
    <n v="7"/>
    <n v="20"/>
    <n v="14"/>
    <n v="7"/>
    <m/>
  </r>
  <r>
    <n v="320909022"/>
    <n v="1"/>
    <n v="2012"/>
    <d v="2012-09-09T00:00:00"/>
    <s v="SUN"/>
    <s v="SEA"/>
    <s v="ARI"/>
    <s v="ARIvSEA"/>
    <x v="0"/>
    <n v="16"/>
    <n v="20"/>
    <n v="4"/>
    <s v="U of Phoenix Stadium, Glendale, AZ"/>
    <d v="2014-10-02T16:25:00"/>
    <s v="FOX"/>
    <n v="60032"/>
    <n v="0"/>
    <n v="0"/>
    <n v="0"/>
    <n v="0"/>
    <n v="18"/>
    <n v="18"/>
    <n v="5"/>
    <n v="3"/>
    <n v="16"/>
    <n v="10"/>
    <n v="0"/>
    <n v="0"/>
    <n v="1"/>
    <n v="0"/>
    <n v="254"/>
    <n v="253"/>
    <n v="139"/>
    <n v="210"/>
    <n v="18"/>
    <n v="20"/>
    <n v="34"/>
    <n v="36"/>
    <n v="115"/>
    <n v="43"/>
    <n v="33"/>
    <n v="20"/>
    <n v="13"/>
    <n v="10"/>
    <n v="90"/>
    <n v="192"/>
    <n v="102"/>
    <n v="2"/>
    <n v="2"/>
    <n v="4"/>
    <n v="1"/>
    <n v="1"/>
    <n v="1"/>
    <n v="1"/>
    <n v="2014"/>
    <n v="1586"/>
    <n v="3"/>
    <n v="0"/>
    <n v="10"/>
    <n v="3"/>
    <m/>
    <n v="3"/>
    <n v="7"/>
    <n v="3"/>
    <n v="7"/>
    <m/>
  </r>
  <r>
    <n v="320909027"/>
    <n v="1"/>
    <n v="2012"/>
    <d v="2012-09-09T00:00:00"/>
    <s v="SUN"/>
    <s v="CAR"/>
    <s v="TB"/>
    <s v="CARvTB"/>
    <x v="0"/>
    <n v="10"/>
    <n v="16"/>
    <n v="6"/>
    <s v="Raymond James Stadium, Tampa, FL"/>
    <d v="2014-10-02T16:25:00"/>
    <s v="FOX"/>
    <n v="51533"/>
    <n v="0"/>
    <n v="0"/>
    <n v="0"/>
    <n v="0"/>
    <n v="16"/>
    <n v="18"/>
    <n v="2"/>
    <n v="5"/>
    <n v="10"/>
    <n v="14"/>
    <n v="0"/>
    <n v="0"/>
    <n v="0"/>
    <n v="0"/>
    <n v="301"/>
    <n v="258"/>
    <n v="291"/>
    <n v="128"/>
    <n v="23"/>
    <n v="16"/>
    <n v="33"/>
    <n v="24"/>
    <n v="10"/>
    <n v="130"/>
    <n v="13"/>
    <n v="36"/>
    <n v="6"/>
    <n v="4"/>
    <n v="65"/>
    <n v="100"/>
    <n v="35"/>
    <n v="2"/>
    <n v="0"/>
    <n v="2"/>
    <n v="0"/>
    <n v="0"/>
    <n v="2"/>
    <n v="0"/>
    <n v="1353"/>
    <n v="2247"/>
    <n v="0"/>
    <n v="0"/>
    <n v="7"/>
    <n v="3"/>
    <m/>
    <n v="10"/>
    <n v="3"/>
    <n v="0"/>
    <n v="3"/>
    <m/>
  </r>
  <r>
    <n v="320909034"/>
    <n v="1"/>
    <n v="2012"/>
    <d v="2012-09-09T00:00:00"/>
    <s v="SUN"/>
    <s v="MIA"/>
    <s v="HOU"/>
    <s v="HOUvMIA"/>
    <x v="0"/>
    <n v="10"/>
    <n v="30"/>
    <n v="20"/>
    <s v="Reliant Stadium, Houston, TX"/>
    <d v="2014-10-02T13:00:00"/>
    <s v="CBS"/>
    <n v="71566"/>
    <n v="0"/>
    <n v="0"/>
    <n v="0"/>
    <n v="0"/>
    <n v="15"/>
    <n v="19"/>
    <n v="2"/>
    <n v="7"/>
    <n v="10"/>
    <n v="17"/>
    <n v="0"/>
    <n v="0"/>
    <n v="3"/>
    <n v="0"/>
    <n v="275"/>
    <n v="337"/>
    <n v="196"/>
    <n v="254"/>
    <n v="20"/>
    <n v="20"/>
    <n v="36"/>
    <n v="31"/>
    <n v="79"/>
    <n v="83"/>
    <n v="19"/>
    <n v="35"/>
    <n v="7"/>
    <n v="4"/>
    <n v="78"/>
    <n v="113"/>
    <n v="35"/>
    <n v="4"/>
    <n v="0"/>
    <n v="4"/>
    <n v="1"/>
    <n v="0"/>
    <n v="3"/>
    <n v="0"/>
    <n v="1516"/>
    <n v="2084"/>
    <n v="3"/>
    <n v="0"/>
    <n v="7"/>
    <n v="0"/>
    <m/>
    <n v="0"/>
    <n v="24"/>
    <n v="3"/>
    <n v="3"/>
    <m/>
  </r>
  <r>
    <n v="320910013"/>
    <n v="1"/>
    <n v="2012"/>
    <d v="2012-09-10T00:00:00"/>
    <s v="MON"/>
    <s v="SD"/>
    <s v="OAK"/>
    <s v="OAKvSD"/>
    <x v="0"/>
    <n v="22"/>
    <n v="14"/>
    <n v="8"/>
    <s v="Oakland-Alameda County Coliseum, Oakland, CA"/>
    <d v="2014-10-02T22:25:00"/>
    <s v="ESPN"/>
    <n v="61896"/>
    <n v="0"/>
    <n v="0"/>
    <n v="0"/>
    <n v="0"/>
    <n v="15"/>
    <n v="21"/>
    <n v="5"/>
    <n v="5"/>
    <n v="13"/>
    <n v="15"/>
    <n v="0"/>
    <n v="0"/>
    <n v="0"/>
    <n v="2"/>
    <n v="258"/>
    <n v="321"/>
    <n v="226"/>
    <n v="276"/>
    <n v="24"/>
    <n v="32"/>
    <n v="33"/>
    <n v="46"/>
    <n v="32"/>
    <n v="45"/>
    <n v="20"/>
    <n v="20"/>
    <n v="9"/>
    <n v="6"/>
    <n v="78"/>
    <n v="113"/>
    <n v="35"/>
    <n v="0"/>
    <n v="1"/>
    <n v="1"/>
    <n v="0"/>
    <n v="1"/>
    <n v="0"/>
    <n v="0"/>
    <n v="1834"/>
    <n v="1766"/>
    <n v="3"/>
    <n v="7"/>
    <n v="6"/>
    <n v="6"/>
    <m/>
    <n v="3"/>
    <n v="3"/>
    <n v="0"/>
    <n v="8"/>
    <m/>
  </r>
  <r>
    <n v="320910033"/>
    <n v="1"/>
    <n v="2012"/>
    <d v="2012-09-10T00:00:00"/>
    <s v="MON"/>
    <s v="CIN"/>
    <s v="BAL"/>
    <s v="BALvCIN"/>
    <x v="0"/>
    <n v="13"/>
    <n v="44"/>
    <n v="31"/>
    <s v="M&amp;T Bank Stadium, Baltimore, MD"/>
    <d v="2014-10-02T19:00:00"/>
    <s v="ESPN"/>
    <n v="71064"/>
    <n v="0"/>
    <n v="0"/>
    <n v="0"/>
    <n v="0"/>
    <n v="20"/>
    <n v="26"/>
    <n v="4"/>
    <n v="3"/>
    <n v="15"/>
    <n v="9"/>
    <n v="2"/>
    <n v="1"/>
    <n v="3"/>
    <n v="1"/>
    <n v="322"/>
    <n v="430"/>
    <n v="193"/>
    <n v="308"/>
    <n v="22"/>
    <n v="23"/>
    <n v="37"/>
    <n v="32"/>
    <n v="129"/>
    <n v="122"/>
    <n v="28"/>
    <n v="23"/>
    <n v="3"/>
    <n v="6"/>
    <n v="41"/>
    <n v="91"/>
    <n v="50"/>
    <n v="2"/>
    <n v="0"/>
    <n v="2"/>
    <n v="1"/>
    <n v="0"/>
    <n v="1"/>
    <n v="0"/>
    <n v="1946"/>
    <n v="1654"/>
    <n v="0"/>
    <n v="10"/>
    <n v="3"/>
    <n v="0"/>
    <m/>
    <n v="10"/>
    <n v="7"/>
    <n v="17"/>
    <n v="10"/>
    <m/>
  </r>
  <r>
    <n v="320913009"/>
    <n v="2"/>
    <n v="2012"/>
    <d v="2012-09-13T00:00:00"/>
    <s v="THU"/>
    <s v="CHI"/>
    <s v="GB"/>
    <s v="CHIvGB"/>
    <x v="1"/>
    <n v="10"/>
    <n v="23"/>
    <n v="13"/>
    <s v="Lambeau Field, Green Bay, WI"/>
    <d v="2014-10-02T20:20:00"/>
    <s v="NFL"/>
    <n v="70543"/>
    <n v="1"/>
    <n v="0"/>
    <n v="0"/>
    <n v="1"/>
    <n v="11"/>
    <n v="19"/>
    <n v="5"/>
    <n v="4"/>
    <n v="15"/>
    <n v="14"/>
    <n v="1"/>
    <n v="1"/>
    <n v="2"/>
    <n v="1"/>
    <n v="168"/>
    <n v="321"/>
    <n v="74"/>
    <n v="215"/>
    <n v="11"/>
    <n v="23"/>
    <n v="27"/>
    <n v="33"/>
    <n v="94"/>
    <n v="106"/>
    <n v="23"/>
    <n v="28"/>
    <n v="8"/>
    <n v="4"/>
    <n v="65"/>
    <n v="119"/>
    <n v="54"/>
    <n v="4"/>
    <n v="2"/>
    <n v="6"/>
    <n v="0"/>
    <n v="1"/>
    <n v="4"/>
    <n v="1"/>
    <n v="1669"/>
    <n v="1931"/>
    <n v="0"/>
    <n v="0"/>
    <n v="3"/>
    <n v="7"/>
    <m/>
    <n v="0"/>
    <n v="13"/>
    <n v="0"/>
    <n v="10"/>
    <m/>
  </r>
  <r>
    <n v="320916002"/>
    <n v="2"/>
    <n v="2012"/>
    <d v="2012-09-16T00:00:00"/>
    <s v="SUN"/>
    <s v="KC"/>
    <s v="BUF"/>
    <s v="BUFvKC"/>
    <x v="0"/>
    <n v="17"/>
    <n v="35"/>
    <n v="18"/>
    <s v="Ralph Wilson Stadium, Buffalo, NY"/>
    <d v="2014-10-02T13:00:00"/>
    <s v="CBS"/>
    <n v="69402"/>
    <n v="0"/>
    <n v="1"/>
    <n v="0"/>
    <n v="1"/>
    <n v="25"/>
    <n v="15"/>
    <n v="5"/>
    <n v="5"/>
    <n v="14"/>
    <n v="12"/>
    <n v="0"/>
    <n v="0"/>
    <n v="0"/>
    <n v="0"/>
    <n v="422"/>
    <n v="379"/>
    <n v="272"/>
    <n v="178"/>
    <n v="23"/>
    <n v="10"/>
    <n v="42"/>
    <n v="19"/>
    <n v="150"/>
    <n v="201"/>
    <n v="24"/>
    <n v="36"/>
    <n v="4"/>
    <n v="5"/>
    <n v="33"/>
    <n v="83"/>
    <n v="50"/>
    <n v="3"/>
    <n v="0"/>
    <n v="3"/>
    <n v="2"/>
    <n v="0"/>
    <n v="1"/>
    <n v="0"/>
    <n v="1839"/>
    <n v="1761"/>
    <n v="0"/>
    <n v="0"/>
    <n v="3"/>
    <n v="14"/>
    <m/>
    <n v="7"/>
    <n v="14"/>
    <n v="14"/>
    <n v="0"/>
    <m/>
  </r>
  <r>
    <n v="320916004"/>
    <n v="2"/>
    <n v="2012"/>
    <d v="2012-09-16T00:00:00"/>
    <s v="SUN"/>
    <s v="CLE"/>
    <s v="CIN"/>
    <s v="CINvCLE"/>
    <x v="1"/>
    <n v="27"/>
    <n v="34"/>
    <n v="7"/>
    <s v="Paul Brown Stadium, Cincinnati, OH"/>
    <d v="2014-10-02T13:00:00"/>
    <s v="CBS"/>
    <n v="63036"/>
    <n v="0"/>
    <n v="1"/>
    <n v="0"/>
    <n v="1"/>
    <n v="21"/>
    <n v="21"/>
    <n v="7"/>
    <n v="4"/>
    <n v="15"/>
    <n v="12"/>
    <n v="0"/>
    <n v="1"/>
    <n v="0"/>
    <n v="1"/>
    <n v="439"/>
    <n v="375"/>
    <n v="309"/>
    <n v="295"/>
    <n v="26"/>
    <n v="24"/>
    <n v="37"/>
    <n v="31"/>
    <n v="130"/>
    <n v="80"/>
    <n v="23"/>
    <n v="25"/>
    <n v="10"/>
    <n v="6"/>
    <n v="103"/>
    <n v="157"/>
    <n v="54"/>
    <n v="1"/>
    <n v="1"/>
    <n v="2"/>
    <n v="1"/>
    <n v="0"/>
    <n v="0"/>
    <n v="1"/>
    <n v="1627"/>
    <n v="1973"/>
    <n v="3"/>
    <n v="7"/>
    <n v="7"/>
    <n v="10"/>
    <m/>
    <n v="7"/>
    <n v="10"/>
    <n v="7"/>
    <n v="10"/>
    <m/>
  </r>
  <r>
    <n v="320916011"/>
    <n v="2"/>
    <n v="2012"/>
    <d v="2012-09-16T00:00:00"/>
    <s v="SUN"/>
    <s v="MIN"/>
    <s v="IND"/>
    <s v="INDvMIN"/>
    <x v="0"/>
    <n v="20"/>
    <n v="23"/>
    <n v="3"/>
    <s v="Lucas Oil Stadium, Indianapolis, IN"/>
    <d v="2014-10-02T13:00:00"/>
    <s v="FOX"/>
    <n v="63912"/>
    <n v="1"/>
    <n v="0"/>
    <n v="0"/>
    <n v="1"/>
    <n v="19"/>
    <n v="17"/>
    <n v="7"/>
    <n v="7"/>
    <n v="15"/>
    <n v="16"/>
    <n v="1"/>
    <n v="0"/>
    <n v="1"/>
    <n v="0"/>
    <n v="327"/>
    <n v="278"/>
    <n v="232"/>
    <n v="194"/>
    <n v="27"/>
    <n v="20"/>
    <n v="35"/>
    <n v="31"/>
    <n v="95"/>
    <n v="84"/>
    <n v="26"/>
    <n v="30"/>
    <n v="11"/>
    <n v="7"/>
    <n v="105"/>
    <n v="156"/>
    <n v="51"/>
    <n v="1"/>
    <n v="0"/>
    <n v="1"/>
    <n v="1"/>
    <n v="0"/>
    <n v="0"/>
    <n v="0"/>
    <n v="1822"/>
    <n v="1778"/>
    <n v="3"/>
    <n v="3"/>
    <n v="0"/>
    <n v="14"/>
    <m/>
    <n v="7"/>
    <n v="10"/>
    <n v="3"/>
    <n v="3"/>
    <m/>
  </r>
  <r>
    <n v="320916014"/>
    <n v="2"/>
    <n v="2012"/>
    <d v="2012-09-16T00:00:00"/>
    <s v="SUN"/>
    <s v="WSH"/>
    <s v="STL"/>
    <s v="STLvWSH"/>
    <x v="0"/>
    <n v="28"/>
    <n v="31"/>
    <n v="3"/>
    <s v="Edward Jones Dome, St. Louis, MO"/>
    <d v="2014-10-02T16:05:00"/>
    <s v="FOX"/>
    <n v="53979"/>
    <n v="1"/>
    <n v="0"/>
    <n v="0"/>
    <n v="1"/>
    <n v="18"/>
    <n v="23"/>
    <n v="4"/>
    <n v="7"/>
    <n v="13"/>
    <n v="12"/>
    <n v="0"/>
    <n v="0"/>
    <n v="0"/>
    <n v="0"/>
    <n v="373"/>
    <n v="452"/>
    <n v="197"/>
    <n v="301"/>
    <n v="20"/>
    <n v="26"/>
    <n v="29"/>
    <n v="35"/>
    <n v="176"/>
    <n v="151"/>
    <n v="29"/>
    <n v="27"/>
    <n v="11"/>
    <n v="7"/>
    <n v="96"/>
    <n v="156"/>
    <n v="60"/>
    <n v="1"/>
    <n v="3"/>
    <n v="4"/>
    <n v="0"/>
    <n v="2"/>
    <n v="1"/>
    <n v="1"/>
    <n v="1716"/>
    <n v="1884"/>
    <n v="14"/>
    <n v="7"/>
    <n v="7"/>
    <n v="0"/>
    <m/>
    <n v="3"/>
    <n v="13"/>
    <n v="7"/>
    <n v="8"/>
    <m/>
  </r>
  <r>
    <n v="320916015"/>
    <n v="2"/>
    <n v="2012"/>
    <d v="2012-09-16T00:00:00"/>
    <s v="SUN"/>
    <s v="OAK"/>
    <s v="MIA"/>
    <s v="MIAvOAK"/>
    <x v="0"/>
    <n v="13"/>
    <n v="35"/>
    <n v="22"/>
    <s v="Sun Life Stadium, Miami, FL"/>
    <d v="2014-10-02T13:00:00"/>
    <s v="CBS"/>
    <n v="54245"/>
    <n v="0"/>
    <n v="1"/>
    <n v="0"/>
    <n v="1"/>
    <n v="18"/>
    <n v="24"/>
    <n v="1"/>
    <n v="9"/>
    <n v="12"/>
    <n v="17"/>
    <n v="0"/>
    <n v="1"/>
    <n v="0"/>
    <n v="1"/>
    <n v="396"/>
    <n v="452"/>
    <n v="373"/>
    <n v="189"/>
    <n v="24"/>
    <n v="18"/>
    <n v="48"/>
    <n v="30"/>
    <n v="23"/>
    <n v="263"/>
    <n v="14"/>
    <n v="43"/>
    <n v="5"/>
    <n v="3"/>
    <n v="42"/>
    <n v="63"/>
    <n v="21"/>
    <n v="1"/>
    <n v="0"/>
    <n v="1"/>
    <n v="0"/>
    <n v="0"/>
    <n v="1"/>
    <n v="0"/>
    <n v="1519"/>
    <n v="2081"/>
    <n v="7"/>
    <n v="3"/>
    <n v="0"/>
    <n v="3"/>
    <m/>
    <n v="7"/>
    <n v="0"/>
    <n v="14"/>
    <n v="14"/>
    <m/>
  </r>
  <r>
    <n v="320916017"/>
    <n v="2"/>
    <n v="2012"/>
    <d v="2012-09-16T00:00:00"/>
    <s v="SUN"/>
    <s v="ARI"/>
    <s v="NE"/>
    <s v="ARIvNE"/>
    <x v="0"/>
    <n v="20"/>
    <n v="18"/>
    <n v="2"/>
    <s v="Gillette Stadium, Foxboro, MA"/>
    <d v="2014-10-02T13:00:00"/>
    <s v="FOX"/>
    <n v="68756"/>
    <n v="1"/>
    <n v="0"/>
    <n v="1"/>
    <n v="0"/>
    <n v="16"/>
    <n v="25"/>
    <n v="4"/>
    <n v="5"/>
    <n v="14"/>
    <n v="15"/>
    <n v="0"/>
    <n v="0"/>
    <n v="0"/>
    <n v="0"/>
    <n v="245"/>
    <n v="387"/>
    <n v="140"/>
    <n v="297"/>
    <n v="15"/>
    <n v="28"/>
    <n v="27"/>
    <n v="46"/>
    <n v="105"/>
    <n v="90"/>
    <n v="33"/>
    <n v="28"/>
    <n v="5"/>
    <n v="8"/>
    <n v="39"/>
    <n v="99"/>
    <n v="60"/>
    <n v="2"/>
    <n v="1"/>
    <n v="3"/>
    <n v="2"/>
    <n v="0"/>
    <n v="0"/>
    <n v="1"/>
    <n v="1699"/>
    <n v="1901"/>
    <n v="6"/>
    <n v="0"/>
    <n v="7"/>
    <n v="7"/>
    <m/>
    <n v="3"/>
    <n v="3"/>
    <n v="3"/>
    <n v="9"/>
    <m/>
  </r>
  <r>
    <n v="320916019"/>
    <n v="2"/>
    <n v="2012"/>
    <d v="2012-09-16T00:00:00"/>
    <s v="SUN"/>
    <s v="TB"/>
    <s v="NYG"/>
    <s v="NYGvTB"/>
    <x v="0"/>
    <n v="34"/>
    <n v="41"/>
    <n v="7"/>
    <s v="MetLife Stadium, East Rutherford, NJ"/>
    <d v="2014-10-02T13:00:00"/>
    <s v="FOX"/>
    <n v="76964"/>
    <n v="1"/>
    <n v="0"/>
    <n v="0"/>
    <n v="1"/>
    <n v="14"/>
    <n v="31"/>
    <n v="2"/>
    <n v="5"/>
    <n v="10"/>
    <n v="13"/>
    <n v="0"/>
    <n v="0"/>
    <n v="0"/>
    <n v="0"/>
    <n v="307"/>
    <n v="604"/>
    <n v="228"/>
    <n v="510"/>
    <n v="15"/>
    <n v="31"/>
    <n v="28"/>
    <n v="51"/>
    <n v="79"/>
    <n v="94"/>
    <n v="22"/>
    <n v="25"/>
    <n v="5"/>
    <n v="7"/>
    <n v="33"/>
    <n v="86"/>
    <n v="53"/>
    <n v="2"/>
    <n v="3"/>
    <n v="5"/>
    <n v="0"/>
    <n v="0"/>
    <n v="2"/>
    <n v="3"/>
    <n v="1591"/>
    <n v="2009"/>
    <n v="3"/>
    <n v="21"/>
    <n v="3"/>
    <n v="7"/>
    <m/>
    <n v="6"/>
    <n v="7"/>
    <n v="3"/>
    <n v="25"/>
    <m/>
  </r>
  <r>
    <n v="320916021"/>
    <n v="2"/>
    <n v="2012"/>
    <d v="2012-09-16T00:00:00"/>
    <s v="SUN"/>
    <s v="BAL"/>
    <s v="PHI"/>
    <s v="BALvPHI"/>
    <x v="0"/>
    <n v="23"/>
    <n v="24"/>
    <n v="1"/>
    <s v="Lincoln Financial Field, Philadelphia, PA"/>
    <d v="2014-10-02T13:00:00"/>
    <s v="CBS"/>
    <n v="69144"/>
    <n v="1"/>
    <n v="0"/>
    <n v="1"/>
    <n v="0"/>
    <n v="17"/>
    <n v="26"/>
    <n v="4"/>
    <n v="7"/>
    <n v="14"/>
    <n v="15"/>
    <n v="0"/>
    <n v="1"/>
    <n v="2"/>
    <n v="1"/>
    <n v="325"/>
    <n v="486"/>
    <n v="214"/>
    <n v="357"/>
    <n v="22"/>
    <n v="23"/>
    <n v="42"/>
    <n v="32"/>
    <n v="111"/>
    <n v="129"/>
    <n v="21"/>
    <n v="41"/>
    <n v="6"/>
    <n v="7"/>
    <n v="45"/>
    <n v="103"/>
    <n v="58"/>
    <n v="2"/>
    <n v="4"/>
    <n v="6"/>
    <n v="1"/>
    <n v="2"/>
    <n v="1"/>
    <n v="2"/>
    <n v="1539"/>
    <n v="2061"/>
    <n v="7"/>
    <n v="10"/>
    <n v="0"/>
    <n v="6"/>
    <m/>
    <n v="7"/>
    <n v="0"/>
    <n v="10"/>
    <n v="7"/>
    <m/>
  </r>
  <r>
    <n v="320916023"/>
    <n v="2"/>
    <n v="2012"/>
    <d v="2012-09-16T00:00:00"/>
    <s v="SUN"/>
    <s v="NYJ"/>
    <s v="PIT"/>
    <s v="NYJvPIT"/>
    <x v="0"/>
    <n v="10"/>
    <n v="27"/>
    <n v="17"/>
    <s v="Heinz Field, Pittsburgh, PA"/>
    <d v="2014-10-02T16:25:00"/>
    <s v="CBS"/>
    <n v="64511"/>
    <n v="1"/>
    <n v="0"/>
    <n v="0"/>
    <n v="1"/>
    <n v="16"/>
    <n v="21"/>
    <n v="4"/>
    <n v="8"/>
    <n v="12"/>
    <n v="15"/>
    <n v="0"/>
    <n v="0"/>
    <n v="0"/>
    <n v="0"/>
    <n v="219"/>
    <n v="331"/>
    <n v="129"/>
    <n v="265"/>
    <n v="10"/>
    <n v="24"/>
    <n v="27"/>
    <n v="31"/>
    <n v="90"/>
    <n v="66"/>
    <n v="22"/>
    <n v="28"/>
    <n v="7"/>
    <n v="10"/>
    <n v="63"/>
    <n v="170"/>
    <n v="107"/>
    <n v="1"/>
    <n v="0"/>
    <n v="1"/>
    <n v="1"/>
    <n v="0"/>
    <n v="0"/>
    <n v="0"/>
    <n v="1404"/>
    <n v="2196"/>
    <n v="7"/>
    <n v="3"/>
    <n v="0"/>
    <n v="0"/>
    <m/>
    <n v="3"/>
    <n v="10"/>
    <n v="7"/>
    <n v="7"/>
    <m/>
  </r>
  <r>
    <n v="320916024"/>
    <n v="2"/>
    <n v="2012"/>
    <d v="2012-09-16T00:00:00"/>
    <s v="SUN"/>
    <s v="TEN"/>
    <s v="SD"/>
    <s v="SDvTEN"/>
    <x v="0"/>
    <n v="10"/>
    <n v="38"/>
    <n v="28"/>
    <s v="Qualcomm Stadium, San Diego, CA"/>
    <d v="2014-10-02T16:25:00"/>
    <s v="CBS"/>
    <n v="60804"/>
    <n v="0"/>
    <n v="1"/>
    <n v="1"/>
    <n v="0"/>
    <n v="9"/>
    <n v="27"/>
    <n v="1"/>
    <n v="10"/>
    <n v="9"/>
    <n v="17"/>
    <n v="0"/>
    <n v="1"/>
    <n v="0"/>
    <n v="1"/>
    <n v="212"/>
    <n v="416"/>
    <n v="174"/>
    <n v="268"/>
    <n v="15"/>
    <n v="24"/>
    <n v="30"/>
    <n v="32"/>
    <n v="38"/>
    <n v="148"/>
    <n v="10"/>
    <n v="39"/>
    <n v="8"/>
    <n v="4"/>
    <n v="59"/>
    <n v="100"/>
    <n v="41"/>
    <n v="1"/>
    <n v="1"/>
    <n v="2"/>
    <n v="0"/>
    <n v="0"/>
    <n v="1"/>
    <n v="1"/>
    <n v="981"/>
    <n v="2619"/>
    <n v="0"/>
    <n v="3"/>
    <n v="7"/>
    <n v="0"/>
    <m/>
    <n v="14"/>
    <n v="3"/>
    <n v="7"/>
    <n v="14"/>
    <m/>
  </r>
  <r>
    <n v="320916025"/>
    <n v="2"/>
    <n v="2012"/>
    <d v="2012-09-16T00:00:00"/>
    <s v="SUN"/>
    <s v="DET"/>
    <s v="SF"/>
    <s v="DETvSF"/>
    <x v="0"/>
    <n v="19"/>
    <n v="27"/>
    <n v="8"/>
    <s v="Candlestick Park, San Francisco, CA"/>
    <d v="2014-10-02T20:20:00"/>
    <s v="NBC"/>
    <n v="69732"/>
    <n v="1"/>
    <n v="0"/>
    <n v="1"/>
    <n v="0"/>
    <n v="15"/>
    <n v="24"/>
    <n v="6"/>
    <n v="4"/>
    <n v="15"/>
    <n v="11"/>
    <n v="1"/>
    <n v="0"/>
    <n v="1"/>
    <n v="0"/>
    <n v="296"/>
    <n v="349"/>
    <n v="214"/>
    <n v="201"/>
    <n v="19"/>
    <n v="20"/>
    <n v="32"/>
    <n v="31"/>
    <n v="82"/>
    <n v="148"/>
    <n v="26"/>
    <n v="27"/>
    <n v="8"/>
    <n v="5"/>
    <n v="67"/>
    <n v="129"/>
    <n v="62"/>
    <n v="1"/>
    <n v="1"/>
    <n v="2"/>
    <n v="0"/>
    <n v="1"/>
    <n v="1"/>
    <n v="0"/>
    <n v="1826"/>
    <n v="1774"/>
    <n v="6"/>
    <n v="0"/>
    <n v="3"/>
    <n v="10"/>
    <m/>
    <n v="7"/>
    <n v="7"/>
    <n v="3"/>
    <n v="10"/>
    <m/>
  </r>
  <r>
    <n v="320916026"/>
    <n v="2"/>
    <n v="2012"/>
    <d v="2012-09-16T00:00:00"/>
    <s v="SUN"/>
    <s v="DAL"/>
    <s v="SEA"/>
    <s v="DALvSEA"/>
    <x v="0"/>
    <n v="7"/>
    <n v="27"/>
    <n v="20"/>
    <s v="CenturyLink Field, Seattle, WA"/>
    <d v="2014-10-02T16:05:00"/>
    <s v="FOX"/>
    <n v="68008"/>
    <n v="1"/>
    <n v="0"/>
    <n v="0"/>
    <n v="1"/>
    <n v="17"/>
    <n v="20"/>
    <n v="7"/>
    <n v="5"/>
    <n v="13"/>
    <n v="14"/>
    <n v="0"/>
    <n v="1"/>
    <n v="0"/>
    <n v="2"/>
    <n v="296"/>
    <n v="315"/>
    <n v="247"/>
    <n v="133"/>
    <n v="23"/>
    <n v="15"/>
    <n v="40"/>
    <n v="20"/>
    <n v="49"/>
    <n v="182"/>
    <n v="16"/>
    <n v="41"/>
    <n v="5"/>
    <n v="5"/>
    <n v="47"/>
    <n v="82"/>
    <n v="35"/>
    <n v="2"/>
    <n v="0"/>
    <n v="2"/>
    <n v="1"/>
    <n v="0"/>
    <n v="1"/>
    <n v="0"/>
    <n v="1521"/>
    <n v="2079"/>
    <n v="0"/>
    <n v="7"/>
    <n v="0"/>
    <n v="0"/>
    <m/>
    <n v="10"/>
    <n v="3"/>
    <n v="7"/>
    <n v="7"/>
    <m/>
  </r>
  <r>
    <n v="320916029"/>
    <n v="2"/>
    <n v="2012"/>
    <d v="2012-09-16T00:00:00"/>
    <s v="SUN"/>
    <s v="NO"/>
    <s v="CAR"/>
    <s v="CARvNO"/>
    <x v="0"/>
    <n v="27"/>
    <n v="35"/>
    <n v="8"/>
    <s v="Bank of America Stadium, Charlotte, NC"/>
    <d v="2014-10-02T13:00:00"/>
    <s v="FOX"/>
    <n v="72879"/>
    <n v="0"/>
    <n v="1"/>
    <n v="0"/>
    <n v="1"/>
    <n v="27"/>
    <n v="23"/>
    <n v="7"/>
    <n v="6"/>
    <n v="13"/>
    <n v="12"/>
    <n v="0"/>
    <n v="0"/>
    <n v="1"/>
    <n v="1"/>
    <n v="486"/>
    <n v="463"/>
    <n v="323"/>
    <n v="244"/>
    <n v="31"/>
    <n v="14"/>
    <n v="49"/>
    <n v="20"/>
    <n v="163"/>
    <n v="219"/>
    <n v="27"/>
    <n v="41"/>
    <n v="2"/>
    <n v="4"/>
    <n v="23"/>
    <n v="57"/>
    <n v="34"/>
    <n v="2"/>
    <n v="1"/>
    <n v="3"/>
    <n v="0"/>
    <n v="1"/>
    <n v="2"/>
    <n v="0"/>
    <n v="1824"/>
    <n v="1776"/>
    <n v="10"/>
    <n v="3"/>
    <n v="0"/>
    <n v="14"/>
    <m/>
    <n v="7"/>
    <n v="14"/>
    <n v="7"/>
    <n v="7"/>
    <m/>
  </r>
  <r>
    <n v="320916030"/>
    <n v="2"/>
    <n v="2012"/>
    <d v="2012-09-16T00:00:00"/>
    <s v="SUN"/>
    <s v="HOU"/>
    <s v="JAX"/>
    <s v="HOUvJAX"/>
    <x v="0"/>
    <n v="27"/>
    <n v="7"/>
    <n v="20"/>
    <s v="EverBank Field, Jacksonville, FL"/>
    <d v="2014-10-02T13:00:00"/>
    <s v="CBS"/>
    <n v="62907"/>
    <n v="1"/>
    <n v="0"/>
    <n v="0"/>
    <n v="1"/>
    <n v="28"/>
    <n v="9"/>
    <n v="8"/>
    <n v="0"/>
    <n v="17"/>
    <n v="9"/>
    <n v="1"/>
    <n v="0"/>
    <n v="1"/>
    <n v="0"/>
    <n v="411"/>
    <n v="117"/>
    <n v="195"/>
    <n v="52"/>
    <n v="26"/>
    <n v="9"/>
    <n v="35"/>
    <n v="21"/>
    <n v="216"/>
    <n v="65"/>
    <n v="48"/>
    <n v="14"/>
    <n v="10"/>
    <n v="8"/>
    <n v="64"/>
    <n v="135"/>
    <n v="71"/>
    <n v="0"/>
    <n v="1"/>
    <n v="1"/>
    <n v="0"/>
    <n v="1"/>
    <n v="0"/>
    <n v="0"/>
    <n v="2597"/>
    <n v="1003"/>
    <n v="10"/>
    <n v="7"/>
    <n v="7"/>
    <n v="3"/>
    <m/>
    <n v="0"/>
    <n v="0"/>
    <n v="7"/>
    <n v="0"/>
    <m/>
  </r>
  <r>
    <n v="320917001"/>
    <n v="2"/>
    <n v="2012"/>
    <d v="2012-09-17T00:00:00"/>
    <s v="MON"/>
    <s v="DEN"/>
    <s v="ATL"/>
    <s v="ATLvDEN"/>
    <x v="0"/>
    <n v="21"/>
    <n v="27"/>
    <n v="6"/>
    <s v="Georgia Dome, Atlanta, GA"/>
    <d v="2014-10-02T20:30:00"/>
    <s v="ESPN"/>
    <n v="70427"/>
    <n v="1"/>
    <n v="0"/>
    <n v="1"/>
    <n v="0"/>
    <n v="24"/>
    <n v="22"/>
    <n v="4"/>
    <n v="5"/>
    <n v="12"/>
    <n v="13"/>
    <n v="1"/>
    <n v="0"/>
    <n v="1"/>
    <n v="0"/>
    <n v="336"/>
    <n v="275"/>
    <n v="218"/>
    <n v="208"/>
    <n v="24"/>
    <n v="24"/>
    <n v="37"/>
    <n v="36"/>
    <n v="118"/>
    <n v="67"/>
    <n v="27"/>
    <n v="28"/>
    <n v="10"/>
    <n v="8"/>
    <n v="96"/>
    <n v="168"/>
    <n v="72"/>
    <n v="4"/>
    <n v="0"/>
    <n v="4"/>
    <n v="1"/>
    <n v="0"/>
    <n v="3"/>
    <n v="0"/>
    <n v="1640"/>
    <n v="1960"/>
    <n v="0"/>
    <n v="7"/>
    <n v="0"/>
    <n v="14"/>
    <m/>
    <n v="10"/>
    <n v="10"/>
    <n v="7"/>
    <n v="0"/>
    <m/>
  </r>
  <r>
    <n v="320920029"/>
    <n v="3"/>
    <n v="2012"/>
    <d v="2012-09-20T00:00:00"/>
    <s v="THU"/>
    <s v="NYG"/>
    <s v="CAR"/>
    <s v="CARvNYG"/>
    <x v="0"/>
    <n v="36"/>
    <n v="7"/>
    <n v="29"/>
    <s v="Bank of America Stadium, Charlotte, NC"/>
    <d v="2014-10-02T20:20:00"/>
    <s v="NFL"/>
    <n v="73951"/>
    <n v="1"/>
    <n v="1"/>
    <n v="1"/>
    <n v="1"/>
    <n v="24"/>
    <n v="22"/>
    <n v="7"/>
    <n v="4"/>
    <n v="14"/>
    <n v="9"/>
    <n v="0"/>
    <n v="0"/>
    <n v="0"/>
    <n v="1"/>
    <n v="405"/>
    <n v="327"/>
    <n v="280"/>
    <n v="267"/>
    <n v="28"/>
    <n v="19"/>
    <n v="37"/>
    <n v="33"/>
    <n v="125"/>
    <n v="60"/>
    <n v="29"/>
    <n v="20"/>
    <n v="5"/>
    <n v="3"/>
    <n v="38"/>
    <n v="60"/>
    <n v="22"/>
    <n v="0"/>
    <n v="5"/>
    <n v="5"/>
    <n v="0"/>
    <n v="2"/>
    <n v="0"/>
    <n v="3"/>
    <n v="2170"/>
    <n v="1430"/>
    <n v="10"/>
    <n v="10"/>
    <n v="6"/>
    <n v="10"/>
    <m/>
    <n v="0"/>
    <n v="0"/>
    <n v="7"/>
    <n v="0"/>
    <m/>
  </r>
  <r>
    <n v="320923003"/>
    <n v="3"/>
    <n v="2012"/>
    <d v="2012-09-23T00:00:00"/>
    <s v="SUN"/>
    <s v="STL"/>
    <s v="CHI"/>
    <s v="CHIvSTL"/>
    <x v="0"/>
    <n v="6"/>
    <n v="23"/>
    <n v="17"/>
    <s v="Soldier Field, Chicago, IL"/>
    <d v="2014-10-02T13:00:00"/>
    <s v="FOX"/>
    <n v="62224"/>
    <n v="1"/>
    <n v="1"/>
    <n v="1"/>
    <n v="1"/>
    <n v="12"/>
    <n v="20"/>
    <n v="3"/>
    <n v="4"/>
    <n v="13"/>
    <n v="14"/>
    <n v="0"/>
    <n v="1"/>
    <n v="1"/>
    <n v="1"/>
    <n v="160"/>
    <n v="274"/>
    <n v="101"/>
    <n v="171"/>
    <n v="18"/>
    <n v="17"/>
    <n v="35"/>
    <n v="31"/>
    <n v="59"/>
    <n v="103"/>
    <n v="17"/>
    <n v="34"/>
    <n v="4"/>
    <n v="6"/>
    <n v="40"/>
    <n v="85"/>
    <n v="45"/>
    <n v="2"/>
    <n v="1"/>
    <n v="3"/>
    <n v="0"/>
    <n v="0"/>
    <n v="2"/>
    <n v="1"/>
    <n v="1564"/>
    <n v="2036"/>
    <n v="0"/>
    <n v="3"/>
    <n v="3"/>
    <n v="0"/>
    <m/>
    <n v="3"/>
    <n v="7"/>
    <n v="0"/>
    <n v="13"/>
    <m/>
  </r>
  <r>
    <n v="320923005"/>
    <n v="3"/>
    <n v="2012"/>
    <d v="2012-09-23T00:00:00"/>
    <s v="SUN"/>
    <s v="BUF"/>
    <s v="CLE"/>
    <s v="BUFvCLE"/>
    <x v="0"/>
    <n v="24"/>
    <n v="14"/>
    <n v="10"/>
    <s v="Cleveland Browns Stadium, Cleveland, OH"/>
    <d v="2014-10-02T13:00:00"/>
    <s v="CBS"/>
    <n v="69353"/>
    <n v="1"/>
    <n v="1"/>
    <n v="0"/>
    <n v="2"/>
    <n v="19"/>
    <n v="17"/>
    <n v="4"/>
    <n v="3"/>
    <n v="14"/>
    <n v="11"/>
    <n v="0"/>
    <n v="0"/>
    <n v="0"/>
    <n v="0"/>
    <n v="344"/>
    <n v="240"/>
    <n v="206"/>
    <n v="207"/>
    <n v="22"/>
    <n v="27"/>
    <n v="35"/>
    <n v="43"/>
    <n v="138"/>
    <n v="33"/>
    <n v="34"/>
    <n v="13"/>
    <n v="10"/>
    <n v="6"/>
    <n v="75"/>
    <n v="132"/>
    <n v="57"/>
    <n v="1"/>
    <n v="2"/>
    <n v="3"/>
    <n v="1"/>
    <n v="0"/>
    <n v="0"/>
    <n v="2"/>
    <n v="1976"/>
    <n v="1624"/>
    <n v="14"/>
    <n v="0"/>
    <n v="3"/>
    <n v="7"/>
    <m/>
    <n v="0"/>
    <n v="7"/>
    <n v="7"/>
    <n v="0"/>
    <m/>
  </r>
  <r>
    <n v="320923006"/>
    <n v="3"/>
    <n v="2012"/>
    <d v="2012-09-23T00:00:00"/>
    <s v="SUN"/>
    <s v="TB"/>
    <s v="DAL"/>
    <s v="DALvTB"/>
    <x v="0"/>
    <n v="10"/>
    <n v="16"/>
    <n v="6"/>
    <s v="Cowboys Stadium, Arlington, TX"/>
    <d v="2014-10-02T13:00:00"/>
    <s v="FOX"/>
    <n v="81984"/>
    <n v="1"/>
    <n v="1"/>
    <n v="1"/>
    <n v="1"/>
    <n v="12"/>
    <n v="14"/>
    <n v="3"/>
    <n v="5"/>
    <n v="15"/>
    <n v="16"/>
    <n v="2"/>
    <n v="0"/>
    <n v="2"/>
    <n v="1"/>
    <n v="166"/>
    <n v="297"/>
    <n v="91"/>
    <n v="259"/>
    <n v="10"/>
    <n v="25"/>
    <n v="28"/>
    <n v="39"/>
    <n v="75"/>
    <n v="38"/>
    <n v="25"/>
    <n v="23"/>
    <n v="10"/>
    <n v="13"/>
    <n v="69"/>
    <n v="174"/>
    <n v="105"/>
    <n v="2"/>
    <n v="3"/>
    <n v="5"/>
    <n v="1"/>
    <n v="2"/>
    <n v="1"/>
    <n v="1"/>
    <n v="1616"/>
    <n v="1984"/>
    <n v="7"/>
    <n v="0"/>
    <n v="0"/>
    <n v="3"/>
    <m/>
    <n v="7"/>
    <n v="3"/>
    <n v="0"/>
    <n v="6"/>
    <m/>
  </r>
  <r>
    <n v="320923007"/>
    <n v="3"/>
    <n v="2012"/>
    <d v="2012-09-23T00:00:00"/>
    <s v="SUN"/>
    <s v="HOU"/>
    <s v="DEN"/>
    <s v="DENvHOU"/>
    <x v="0"/>
    <n v="31"/>
    <n v="25"/>
    <n v="6"/>
    <s v="Sports Authority Field at Mile High, Denver, CO"/>
    <d v="2014-10-02T16:25:00"/>
    <s v="CBS"/>
    <n v="76566"/>
    <n v="2"/>
    <n v="0"/>
    <n v="1"/>
    <n v="1"/>
    <n v="23"/>
    <n v="24"/>
    <n v="7"/>
    <n v="6"/>
    <n v="14"/>
    <n v="17"/>
    <n v="0"/>
    <n v="0"/>
    <n v="0"/>
    <n v="0"/>
    <n v="436"/>
    <n v="375"/>
    <n v="284"/>
    <n v="316"/>
    <n v="17"/>
    <n v="26"/>
    <n v="30"/>
    <n v="52"/>
    <n v="152"/>
    <n v="59"/>
    <n v="34"/>
    <n v="21"/>
    <n v="9"/>
    <n v="7"/>
    <n v="69"/>
    <n v="144"/>
    <n v="75"/>
    <n v="2"/>
    <n v="1"/>
    <n v="3"/>
    <n v="1"/>
    <n v="1"/>
    <n v="1"/>
    <n v="0"/>
    <n v="1900"/>
    <n v="1700"/>
    <n v="7"/>
    <n v="14"/>
    <n v="10"/>
    <n v="0"/>
    <m/>
    <n v="5"/>
    <n v="6"/>
    <n v="0"/>
    <n v="14"/>
    <m/>
  </r>
  <r>
    <n v="320923010"/>
    <n v="3"/>
    <n v="2012"/>
    <d v="2012-09-23T00:00:00"/>
    <s v="SUN"/>
    <s v="DET"/>
    <s v="TEN"/>
    <s v="DETvTEN"/>
    <x v="0"/>
    <n v="41"/>
    <n v="44"/>
    <n v="3"/>
    <s v="LP Field, Nashville, TN"/>
    <d v="2014-10-02T13:00:00"/>
    <s v="FOX"/>
    <n v="69143"/>
    <n v="1"/>
    <n v="1"/>
    <n v="0"/>
    <n v="2"/>
    <n v="36"/>
    <n v="21"/>
    <n v="3"/>
    <n v="5"/>
    <n v="12"/>
    <n v="12"/>
    <n v="0"/>
    <n v="0"/>
    <n v="1"/>
    <n v="0"/>
    <n v="583"/>
    <n v="437"/>
    <n v="442"/>
    <n v="378"/>
    <n v="43"/>
    <n v="29"/>
    <n v="55"/>
    <n v="42"/>
    <n v="141"/>
    <n v="59"/>
    <n v="36"/>
    <n v="19"/>
    <n v="10"/>
    <n v="6"/>
    <n v="91"/>
    <n v="123"/>
    <n v="32"/>
    <n v="1"/>
    <n v="2"/>
    <n v="3"/>
    <n v="1"/>
    <n v="2"/>
    <n v="0"/>
    <n v="0"/>
    <n v="2436"/>
    <n v="1669"/>
    <n v="6"/>
    <n v="3"/>
    <n v="7"/>
    <n v="25"/>
    <n v="0"/>
    <n v="10"/>
    <n v="10"/>
    <n v="0"/>
    <n v="21"/>
    <n v="3"/>
  </r>
  <r>
    <n v="320923011"/>
    <n v="3"/>
    <n v="2012"/>
    <d v="2012-09-23T00:00:00"/>
    <s v="SUN"/>
    <s v="JAX"/>
    <s v="IND"/>
    <s v="INDvJAX"/>
    <x v="0"/>
    <n v="22"/>
    <n v="17"/>
    <n v="5"/>
    <s v="Lucas Oil Stadium, Indianapolis, IN"/>
    <d v="2014-10-02T13:00:00"/>
    <s v="CBS"/>
    <n v="63536"/>
    <n v="0"/>
    <n v="2"/>
    <n v="1"/>
    <n v="1"/>
    <n v="15"/>
    <n v="23"/>
    <n v="4"/>
    <n v="10"/>
    <n v="13"/>
    <n v="19"/>
    <n v="0"/>
    <n v="0"/>
    <n v="0"/>
    <n v="0"/>
    <n v="333"/>
    <n v="437"/>
    <n v="148"/>
    <n v="313"/>
    <n v="10"/>
    <n v="22"/>
    <n v="21"/>
    <n v="46"/>
    <n v="185"/>
    <n v="124"/>
    <n v="32"/>
    <n v="29"/>
    <n v="6"/>
    <n v="11"/>
    <n v="67"/>
    <n v="173"/>
    <n v="106"/>
    <n v="0"/>
    <n v="1"/>
    <n v="1"/>
    <n v="0"/>
    <n v="0"/>
    <n v="0"/>
    <n v="1"/>
    <n v="1656"/>
    <n v="1944"/>
    <n v="3"/>
    <n v="0"/>
    <n v="10"/>
    <n v="9"/>
    <m/>
    <n v="7"/>
    <n v="7"/>
    <n v="0"/>
    <n v="3"/>
    <m/>
  </r>
  <r>
    <n v="320923013"/>
    <n v="3"/>
    <n v="2012"/>
    <d v="2012-09-23T00:00:00"/>
    <s v="SUN"/>
    <s v="PIT"/>
    <s v="OAK"/>
    <s v="OAKvPIT"/>
    <x v="0"/>
    <n v="31"/>
    <n v="34"/>
    <n v="3"/>
    <s v="O.co Coliseum, Oakland, CA"/>
    <d v="2014-10-02T16:25:00"/>
    <s v="CBS"/>
    <n v="62373"/>
    <n v="1"/>
    <n v="1"/>
    <n v="0"/>
    <n v="2"/>
    <n v="24"/>
    <n v="21"/>
    <n v="8"/>
    <n v="7"/>
    <n v="14"/>
    <n v="12"/>
    <n v="2"/>
    <n v="0"/>
    <n v="2"/>
    <n v="0"/>
    <n v="433"/>
    <n v="321"/>
    <n v="379"/>
    <n v="202"/>
    <n v="36"/>
    <n v="24"/>
    <n v="49"/>
    <n v="34"/>
    <n v="54"/>
    <n v="119"/>
    <n v="20"/>
    <n v="21"/>
    <n v="10"/>
    <n v="3"/>
    <n v="81"/>
    <n v="106"/>
    <n v="25"/>
    <n v="2"/>
    <n v="1"/>
    <n v="3"/>
    <n v="2"/>
    <n v="0"/>
    <n v="0"/>
    <n v="1"/>
    <n v="2175"/>
    <n v="1425"/>
    <n v="14"/>
    <n v="3"/>
    <n v="14"/>
    <n v="0"/>
    <m/>
    <n v="7"/>
    <n v="7"/>
    <n v="7"/>
    <n v="13"/>
    <m/>
  </r>
  <r>
    <n v="320923015"/>
    <n v="3"/>
    <n v="2012"/>
    <d v="2012-09-23T00:00:00"/>
    <s v="SUN"/>
    <s v="NYJ"/>
    <s v="MIA"/>
    <s v="MIAvNYJ"/>
    <x v="1"/>
    <n v="23"/>
    <n v="20"/>
    <n v="3"/>
    <s v="Sun Life Stadium, Miami, FL"/>
    <d v="2014-10-02T13:00:00"/>
    <s v="CBS"/>
    <n v="60102"/>
    <n v="1"/>
    <n v="1"/>
    <n v="1"/>
    <n v="1"/>
    <n v="21"/>
    <n v="23"/>
    <n v="6"/>
    <n v="10"/>
    <n v="17"/>
    <n v="19"/>
    <n v="1"/>
    <n v="0"/>
    <n v="1"/>
    <n v="0"/>
    <n v="388"/>
    <n v="381"/>
    <n v="295"/>
    <n v="196"/>
    <n v="21"/>
    <n v="16"/>
    <n v="45"/>
    <n v="36"/>
    <n v="93"/>
    <n v="185"/>
    <n v="32"/>
    <n v="43"/>
    <n v="9"/>
    <n v="11"/>
    <n v="108"/>
    <n v="173"/>
    <n v="65"/>
    <n v="2"/>
    <n v="2"/>
    <n v="4"/>
    <n v="0"/>
    <n v="1"/>
    <n v="2"/>
    <n v="1"/>
    <n v="2123"/>
    <n v="2013"/>
    <n v="0"/>
    <n v="3"/>
    <n v="7"/>
    <n v="10"/>
    <n v="3"/>
    <n v="7"/>
    <n v="3"/>
    <n v="7"/>
    <n v="3"/>
    <n v="0"/>
  </r>
  <r>
    <n v="320923016"/>
    <n v="3"/>
    <n v="2012"/>
    <d v="2012-09-23T00:00:00"/>
    <s v="SUN"/>
    <s v="SF"/>
    <s v="MIN"/>
    <s v="MINvSF"/>
    <x v="0"/>
    <n v="13"/>
    <n v="24"/>
    <n v="11"/>
    <s v="Mall of America Field, Minneapolis, MN"/>
    <d v="2014-10-02T13:00:00"/>
    <s v="FOX"/>
    <n v="57288"/>
    <n v="2"/>
    <n v="0"/>
    <n v="1"/>
    <n v="1"/>
    <n v="19"/>
    <n v="25"/>
    <n v="4"/>
    <n v="7"/>
    <n v="10"/>
    <n v="14"/>
    <n v="0"/>
    <n v="1"/>
    <n v="0"/>
    <n v="1"/>
    <n v="280"/>
    <n v="344"/>
    <n v="191"/>
    <n v="198"/>
    <n v="24"/>
    <n v="21"/>
    <n v="35"/>
    <n v="35"/>
    <n v="89"/>
    <n v="146"/>
    <n v="20"/>
    <n v="41"/>
    <n v="6"/>
    <n v="1"/>
    <n v="60"/>
    <n v="70"/>
    <n v="10"/>
    <n v="3"/>
    <n v="2"/>
    <n v="5"/>
    <n v="2"/>
    <n v="2"/>
    <n v="1"/>
    <n v="0"/>
    <n v="1592"/>
    <n v="2008"/>
    <n v="0"/>
    <n v="3"/>
    <n v="10"/>
    <n v="0"/>
    <m/>
    <n v="7"/>
    <n v="10"/>
    <n v="0"/>
    <n v="7"/>
    <m/>
  </r>
  <r>
    <n v="320923018"/>
    <n v="3"/>
    <n v="2012"/>
    <d v="2012-09-23T00:00:00"/>
    <s v="SUN"/>
    <s v="KC"/>
    <s v="NO"/>
    <s v="KCvNO"/>
    <x v="0"/>
    <n v="27"/>
    <n v="24"/>
    <n v="3"/>
    <s v="Mercedes-Benz Superdome, New Orleans, LA"/>
    <d v="2014-10-02T13:00:00"/>
    <s v="CBS"/>
    <n v="72226"/>
    <n v="0"/>
    <n v="2"/>
    <n v="0"/>
    <n v="2"/>
    <n v="27"/>
    <n v="14"/>
    <n v="7"/>
    <n v="5"/>
    <n v="18"/>
    <n v="13"/>
    <n v="2"/>
    <n v="0"/>
    <n v="2"/>
    <n v="0"/>
    <n v="510"/>
    <n v="288"/>
    <n v="237"/>
    <n v="205"/>
    <n v="26"/>
    <n v="20"/>
    <n v="44"/>
    <n v="36"/>
    <n v="273"/>
    <n v="83"/>
    <n v="45"/>
    <n v="19"/>
    <n v="6"/>
    <n v="4"/>
    <n v="40"/>
    <n v="85"/>
    <n v="45"/>
    <n v="3"/>
    <n v="1"/>
    <n v="4"/>
    <n v="2"/>
    <n v="0"/>
    <n v="1"/>
    <n v="1"/>
    <n v="2552"/>
    <n v="1561"/>
    <n v="3"/>
    <n v="3"/>
    <n v="7"/>
    <n v="11"/>
    <n v="3"/>
    <n v="7"/>
    <n v="3"/>
    <n v="14"/>
    <n v="0"/>
    <n v="0"/>
  </r>
  <r>
    <n v="320923022"/>
    <n v="3"/>
    <n v="2012"/>
    <d v="2012-09-23T00:00:00"/>
    <s v="SUN"/>
    <s v="PHI"/>
    <s v="ARI"/>
    <s v="ARIvPHI"/>
    <x v="0"/>
    <n v="6"/>
    <n v="27"/>
    <n v="21"/>
    <s v="U of Phoenix Stadium, Glendale, AZ"/>
    <d v="2014-10-02T16:05:00"/>
    <s v="FOX"/>
    <n v="60436"/>
    <n v="2"/>
    <n v="0"/>
    <n v="2"/>
    <n v="0"/>
    <n v="16"/>
    <n v="16"/>
    <n v="5"/>
    <n v="6"/>
    <n v="14"/>
    <n v="15"/>
    <n v="0"/>
    <n v="0"/>
    <n v="1"/>
    <n v="1"/>
    <n v="307"/>
    <n v="292"/>
    <n v="194"/>
    <n v="193"/>
    <n v="17"/>
    <n v="17"/>
    <n v="37"/>
    <n v="24"/>
    <n v="113"/>
    <n v="99"/>
    <n v="21"/>
    <n v="34"/>
    <n v="5"/>
    <n v="6"/>
    <n v="65"/>
    <n v="125"/>
    <n v="60"/>
    <n v="3"/>
    <n v="0"/>
    <n v="3"/>
    <n v="3"/>
    <n v="0"/>
    <n v="0"/>
    <n v="0"/>
    <n v="1527"/>
    <n v="2073"/>
    <n v="0"/>
    <n v="0"/>
    <n v="6"/>
    <n v="0"/>
    <m/>
    <n v="10"/>
    <n v="14"/>
    <n v="0"/>
    <n v="3"/>
    <m/>
  </r>
  <r>
    <n v="320923024"/>
    <n v="3"/>
    <n v="2012"/>
    <d v="2012-09-23T00:00:00"/>
    <s v="SUN"/>
    <s v="ATL"/>
    <s v="SD"/>
    <s v="ATLvSD"/>
    <x v="0"/>
    <n v="27"/>
    <n v="3"/>
    <n v="24"/>
    <s v="Qualcomm Stadium, San Diego, CA"/>
    <d v="2014-10-02T16:05:00"/>
    <s v="FOX"/>
    <n v="61297"/>
    <n v="2"/>
    <n v="0"/>
    <n v="2"/>
    <n v="0"/>
    <n v="25"/>
    <n v="15"/>
    <n v="8"/>
    <n v="5"/>
    <n v="13"/>
    <n v="11"/>
    <n v="0"/>
    <n v="0"/>
    <n v="0"/>
    <n v="0"/>
    <n v="384"/>
    <n v="280"/>
    <n v="265"/>
    <n v="164"/>
    <n v="30"/>
    <n v="21"/>
    <n v="40"/>
    <n v="38"/>
    <n v="119"/>
    <n v="116"/>
    <n v="26"/>
    <n v="17"/>
    <n v="2"/>
    <n v="4"/>
    <n v="15"/>
    <n v="32"/>
    <n v="17"/>
    <n v="1"/>
    <n v="4"/>
    <n v="5"/>
    <n v="0"/>
    <n v="2"/>
    <n v="1"/>
    <n v="2"/>
    <n v="2174"/>
    <n v="1426"/>
    <n v="6"/>
    <n v="14"/>
    <n v="0"/>
    <n v="7"/>
    <m/>
    <n v="0"/>
    <n v="0"/>
    <n v="3"/>
    <n v="0"/>
    <m/>
  </r>
  <r>
    <n v="320923028"/>
    <n v="3"/>
    <n v="2012"/>
    <d v="2012-09-23T00:00:00"/>
    <s v="SUN"/>
    <s v="CIN"/>
    <s v="WSH"/>
    <s v="CINvWSH"/>
    <x v="0"/>
    <n v="38"/>
    <n v="31"/>
    <n v="7"/>
    <s v="FedEx Field, Landover, MD"/>
    <d v="2014-10-02T13:00:00"/>
    <s v="CBS"/>
    <n v="80060"/>
    <n v="1"/>
    <n v="1"/>
    <n v="1"/>
    <n v="1"/>
    <n v="22"/>
    <n v="31"/>
    <n v="3"/>
    <n v="3"/>
    <n v="9"/>
    <n v="12"/>
    <n v="0"/>
    <n v="0"/>
    <n v="1"/>
    <n v="0"/>
    <n v="478"/>
    <n v="381"/>
    <n v="385"/>
    <n v="168"/>
    <n v="20"/>
    <n v="21"/>
    <n v="28"/>
    <n v="34"/>
    <n v="93"/>
    <n v="213"/>
    <n v="28"/>
    <n v="34"/>
    <n v="8"/>
    <n v="6"/>
    <n v="80"/>
    <n v="140"/>
    <n v="60"/>
    <n v="2"/>
    <n v="1"/>
    <n v="3"/>
    <n v="1"/>
    <n v="1"/>
    <n v="1"/>
    <n v="0"/>
    <n v="1650"/>
    <n v="1950"/>
    <n v="14"/>
    <n v="10"/>
    <n v="0"/>
    <n v="14"/>
    <m/>
    <n v="7"/>
    <n v="3"/>
    <n v="14"/>
    <n v="7"/>
    <m/>
  </r>
  <r>
    <n v="320923033"/>
    <n v="3"/>
    <n v="2012"/>
    <d v="2012-09-23T00:00:00"/>
    <s v="SUN"/>
    <s v="NE"/>
    <s v="BAL"/>
    <s v="BALvNE"/>
    <x v="0"/>
    <n v="30"/>
    <n v="31"/>
    <n v="1"/>
    <s v="M&amp;T Bank Stadium, Baltimore, MD"/>
    <d v="2014-10-02T20:20:00"/>
    <s v="NBC"/>
    <n v="71269"/>
    <n v="1"/>
    <n v="1"/>
    <n v="1"/>
    <n v="1"/>
    <n v="33"/>
    <n v="28"/>
    <n v="7"/>
    <n v="4"/>
    <n v="15"/>
    <n v="8"/>
    <n v="0"/>
    <n v="0"/>
    <n v="0"/>
    <n v="1"/>
    <n v="396"/>
    <n v="503"/>
    <n v="319"/>
    <n v="382"/>
    <n v="28"/>
    <n v="28"/>
    <n v="41"/>
    <n v="39"/>
    <n v="77"/>
    <n v="121"/>
    <n v="34"/>
    <n v="26"/>
    <n v="10"/>
    <n v="14"/>
    <n v="83"/>
    <n v="218"/>
    <n v="135"/>
    <n v="0"/>
    <n v="1"/>
    <n v="1"/>
    <n v="0"/>
    <n v="0"/>
    <n v="0"/>
    <n v="1"/>
    <n v="1863"/>
    <n v="1737"/>
    <n v="13"/>
    <n v="7"/>
    <n v="7"/>
    <n v="3"/>
    <m/>
    <n v="0"/>
    <n v="14"/>
    <n v="7"/>
    <n v="10"/>
    <m/>
  </r>
  <r>
    <n v="320924026"/>
    <n v="3"/>
    <n v="2012"/>
    <d v="2012-09-24T00:00:00"/>
    <s v="MON"/>
    <s v="GB"/>
    <s v="SEA"/>
    <s v="GBvSEA"/>
    <x v="0"/>
    <n v="12"/>
    <n v="14"/>
    <n v="2"/>
    <s v="CenturyLink Field, Seattle, WA"/>
    <d v="2014-10-02T20:30:00"/>
    <s v="ESPN"/>
    <n v="68218"/>
    <n v="1"/>
    <n v="1"/>
    <n v="1"/>
    <n v="1"/>
    <n v="22"/>
    <n v="14"/>
    <n v="7"/>
    <n v="2"/>
    <n v="15"/>
    <n v="11"/>
    <n v="0"/>
    <n v="2"/>
    <n v="0"/>
    <n v="3"/>
    <n v="268"/>
    <n v="238"/>
    <n v="184"/>
    <n v="111"/>
    <n v="26"/>
    <n v="10"/>
    <n v="39"/>
    <n v="21"/>
    <n v="84"/>
    <n v="127"/>
    <n v="21"/>
    <n v="29"/>
    <n v="10"/>
    <n v="14"/>
    <n v="127"/>
    <n v="245"/>
    <n v="118"/>
    <n v="0"/>
    <n v="0"/>
    <n v="0"/>
    <n v="0"/>
    <n v="0"/>
    <n v="0"/>
    <n v="0"/>
    <n v="2019"/>
    <n v="1581"/>
    <n v="0"/>
    <n v="0"/>
    <n v="6"/>
    <n v="6"/>
    <m/>
    <n v="0"/>
    <n v="7"/>
    <n v="0"/>
    <n v="7"/>
    <m/>
  </r>
  <r>
    <n v="320927033"/>
    <n v="4"/>
    <n v="2012"/>
    <d v="2012-09-27T00:00:00"/>
    <s v="THU"/>
    <s v="CLE"/>
    <s v="BAL"/>
    <s v="BALvCLE"/>
    <x v="0"/>
    <n v="16"/>
    <n v="23"/>
    <n v="7"/>
    <s v="M&amp;T Bank Stadium, Baltimore, MD"/>
    <d v="2014-10-02T20:20:00"/>
    <s v="NFL"/>
    <n v="70944"/>
    <n v="0"/>
    <n v="3"/>
    <n v="2"/>
    <n v="1"/>
    <n v="20"/>
    <n v="23"/>
    <n v="3"/>
    <n v="5"/>
    <n v="15"/>
    <n v="15"/>
    <n v="0"/>
    <n v="0"/>
    <n v="1"/>
    <n v="1"/>
    <n v="357"/>
    <n v="438"/>
    <n v="314"/>
    <n v="337"/>
    <n v="25"/>
    <n v="28"/>
    <n v="52"/>
    <n v="46"/>
    <n v="43"/>
    <n v="101"/>
    <n v="17"/>
    <n v="27"/>
    <n v="7"/>
    <n v="11"/>
    <n v="66"/>
    <n v="166"/>
    <n v="100"/>
    <n v="2"/>
    <n v="1"/>
    <n v="3"/>
    <n v="1"/>
    <n v="0"/>
    <n v="1"/>
    <n v="1"/>
    <n v="1617"/>
    <n v="1983"/>
    <n v="0"/>
    <n v="7"/>
    <n v="3"/>
    <n v="6"/>
    <m/>
    <n v="0"/>
    <n v="9"/>
    <n v="14"/>
    <n v="0"/>
    <m/>
  </r>
  <r>
    <n v="320930001"/>
    <n v="4"/>
    <n v="2012"/>
    <d v="2012-09-30T00:00:00"/>
    <s v="SUN"/>
    <s v="CAR"/>
    <s v="ATL"/>
    <s v="ATLvCAR"/>
    <x v="0"/>
    <n v="28"/>
    <n v="30"/>
    <n v="2"/>
    <s v="Georgia Dome, Atlanta, GA"/>
    <d v="2014-10-02T13:00:00"/>
    <s v="FOX"/>
    <n v="69594"/>
    <n v="1"/>
    <n v="2"/>
    <n v="3"/>
    <n v="0"/>
    <n v="21"/>
    <n v="24"/>
    <n v="4"/>
    <n v="5"/>
    <n v="11"/>
    <n v="13"/>
    <n v="0"/>
    <n v="0"/>
    <n v="0"/>
    <n v="0"/>
    <n v="404"/>
    <n v="426"/>
    <n v="205"/>
    <n v="305"/>
    <n v="15"/>
    <n v="25"/>
    <n v="25"/>
    <n v="40"/>
    <n v="199"/>
    <n v="121"/>
    <n v="35"/>
    <n v="19"/>
    <n v="9"/>
    <n v="2"/>
    <n v="64"/>
    <n v="79"/>
    <n v="15"/>
    <n v="1"/>
    <n v="1"/>
    <n v="2"/>
    <n v="1"/>
    <n v="0"/>
    <n v="0"/>
    <n v="1"/>
    <n v="1806"/>
    <n v="1794"/>
    <n v="7"/>
    <n v="7"/>
    <n v="7"/>
    <n v="7"/>
    <m/>
    <n v="7"/>
    <n v="10"/>
    <n v="7"/>
    <n v="6"/>
    <m/>
  </r>
  <r>
    <n v="320930002"/>
    <n v="4"/>
    <n v="2012"/>
    <d v="2012-09-30T00:00:00"/>
    <s v="SUN"/>
    <s v="NE"/>
    <s v="BUF"/>
    <s v="BUFvNE"/>
    <x v="0"/>
    <n v="52"/>
    <n v="28"/>
    <n v="24"/>
    <s v="Ralph Wilson Stadium, Buffalo, NY"/>
    <d v="2014-10-02T13:00:00"/>
    <s v="CBS"/>
    <n v="70684"/>
    <n v="1"/>
    <n v="2"/>
    <n v="2"/>
    <n v="1"/>
    <n v="33"/>
    <n v="19"/>
    <n v="4"/>
    <n v="8"/>
    <n v="11"/>
    <n v="15"/>
    <n v="0"/>
    <n v="0"/>
    <n v="0"/>
    <n v="0"/>
    <n v="580"/>
    <n v="438"/>
    <n v="333"/>
    <n v="340"/>
    <n v="22"/>
    <n v="22"/>
    <n v="36"/>
    <n v="39"/>
    <n v="247"/>
    <n v="98"/>
    <n v="40"/>
    <n v="27"/>
    <n v="1"/>
    <n v="3"/>
    <n v="10"/>
    <n v="27"/>
    <n v="17"/>
    <n v="2"/>
    <n v="6"/>
    <n v="8"/>
    <n v="2"/>
    <n v="2"/>
    <n v="0"/>
    <n v="4"/>
    <n v="1847"/>
    <n v="1753"/>
    <n v="7"/>
    <n v="0"/>
    <n v="14"/>
    <n v="31"/>
    <m/>
    <n v="0"/>
    <n v="14"/>
    <n v="7"/>
    <n v="7"/>
    <m/>
  </r>
  <r>
    <n v="320930007"/>
    <n v="4"/>
    <n v="2012"/>
    <d v="2012-09-30T00:00:00"/>
    <s v="SUN"/>
    <s v="OAK"/>
    <s v="DEN"/>
    <s v="DENvOAK"/>
    <x v="0"/>
    <n v="6"/>
    <n v="37"/>
    <n v="31"/>
    <s v="Sports Authority Field at Mile High, Denver, CO"/>
    <d v="2014-10-02T16:05:00"/>
    <s v="CBS"/>
    <n v="76787"/>
    <n v="1"/>
    <n v="2"/>
    <n v="1"/>
    <n v="2"/>
    <n v="12"/>
    <n v="26"/>
    <n v="1"/>
    <n v="10"/>
    <n v="12"/>
    <n v="16"/>
    <n v="1"/>
    <n v="1"/>
    <n v="2"/>
    <n v="2"/>
    <n v="237"/>
    <n v="503"/>
    <n v="181"/>
    <n v="338"/>
    <n v="19"/>
    <n v="30"/>
    <n v="34"/>
    <n v="39"/>
    <n v="56"/>
    <n v="165"/>
    <n v="16"/>
    <n v="38"/>
    <n v="5"/>
    <n v="4"/>
    <n v="41"/>
    <n v="71"/>
    <n v="30"/>
    <n v="0"/>
    <n v="1"/>
    <n v="1"/>
    <n v="0"/>
    <n v="1"/>
    <n v="0"/>
    <n v="0"/>
    <n v="1355"/>
    <n v="2245"/>
    <n v="3"/>
    <n v="3"/>
    <n v="0"/>
    <n v="0"/>
    <m/>
    <n v="10"/>
    <n v="0"/>
    <n v="21"/>
    <n v="6"/>
    <m/>
  </r>
  <r>
    <n v="320930008"/>
    <n v="4"/>
    <n v="2012"/>
    <d v="2012-09-30T00:00:00"/>
    <s v="SUN"/>
    <s v="MIN"/>
    <s v="DET"/>
    <s v="DETvMIN"/>
    <x v="0"/>
    <n v="20"/>
    <n v="13"/>
    <n v="7"/>
    <s v="Ford Field, Detroit, MI"/>
    <d v="2014-10-02T13:00:00"/>
    <s v="FOX"/>
    <n v="63616"/>
    <n v="2"/>
    <n v="1"/>
    <n v="1"/>
    <n v="2"/>
    <n v="15"/>
    <n v="23"/>
    <n v="3"/>
    <n v="6"/>
    <n v="12"/>
    <n v="16"/>
    <n v="0"/>
    <n v="1"/>
    <n v="0"/>
    <n v="3"/>
    <n v="227"/>
    <n v="341"/>
    <n v="100"/>
    <n v="286"/>
    <n v="16"/>
    <n v="30"/>
    <n v="26"/>
    <n v="51"/>
    <n v="127"/>
    <n v="55"/>
    <n v="28"/>
    <n v="20"/>
    <n v="5"/>
    <n v="5"/>
    <n v="87"/>
    <n v="159"/>
    <n v="72"/>
    <n v="0"/>
    <n v="1"/>
    <n v="1"/>
    <n v="0"/>
    <n v="1"/>
    <n v="0"/>
    <n v="0"/>
    <n v="1758"/>
    <n v="1842"/>
    <n v="10"/>
    <n v="3"/>
    <n v="7"/>
    <n v="0"/>
    <m/>
    <n v="3"/>
    <n v="3"/>
    <n v="0"/>
    <n v="7"/>
    <m/>
  </r>
  <r>
    <n v="320930009"/>
    <n v="4"/>
    <n v="2012"/>
    <d v="2012-09-30T00:00:00"/>
    <s v="SUN"/>
    <s v="NO"/>
    <s v="GB"/>
    <s v="GBvNO"/>
    <x v="0"/>
    <n v="27"/>
    <n v="28"/>
    <n v="1"/>
    <s v="Lambeau Field, Green Bay, WI"/>
    <d v="2014-10-02T16:25:00"/>
    <s v="FOX"/>
    <n v="70571"/>
    <n v="0"/>
    <n v="3"/>
    <n v="1"/>
    <n v="2"/>
    <n v="25"/>
    <n v="30"/>
    <n v="9"/>
    <n v="4"/>
    <n v="17"/>
    <n v="8"/>
    <n v="1"/>
    <n v="1"/>
    <n v="1"/>
    <n v="1"/>
    <n v="474"/>
    <n v="421"/>
    <n v="429"/>
    <n v="319"/>
    <n v="35"/>
    <n v="31"/>
    <n v="54"/>
    <n v="41"/>
    <n v="45"/>
    <n v="102"/>
    <n v="19"/>
    <n v="25"/>
    <n v="10"/>
    <n v="7"/>
    <n v="72"/>
    <n v="115"/>
    <n v="43"/>
    <n v="0"/>
    <n v="2"/>
    <n v="2"/>
    <n v="0"/>
    <n v="1"/>
    <n v="0"/>
    <n v="1"/>
    <n v="1828"/>
    <n v="1772"/>
    <n v="7"/>
    <n v="7"/>
    <n v="10"/>
    <n v="3"/>
    <m/>
    <n v="7"/>
    <n v="14"/>
    <n v="0"/>
    <n v="7"/>
    <m/>
  </r>
  <r>
    <n v="320930012"/>
    <n v="4"/>
    <n v="2012"/>
    <d v="2012-09-30T00:00:00"/>
    <s v="SUN"/>
    <s v="SD"/>
    <s v="KC"/>
    <s v="KCvSD"/>
    <x v="0"/>
    <n v="37"/>
    <n v="20"/>
    <n v="17"/>
    <s v="Arrowhead Stadium, Kansas City, MO"/>
    <d v="2014-10-02T13:00:00"/>
    <s v="CBS"/>
    <n v="69979"/>
    <n v="2"/>
    <n v="1"/>
    <n v="1"/>
    <n v="2"/>
    <n v="19"/>
    <n v="25"/>
    <n v="3"/>
    <n v="4"/>
    <n v="12"/>
    <n v="10"/>
    <n v="0"/>
    <n v="0"/>
    <n v="0"/>
    <n v="0"/>
    <n v="293"/>
    <n v="349"/>
    <n v="189"/>
    <n v="234"/>
    <n v="18"/>
    <n v="24"/>
    <n v="23"/>
    <n v="42"/>
    <n v="104"/>
    <n v="115"/>
    <n v="34"/>
    <n v="22"/>
    <n v="7"/>
    <n v="9"/>
    <n v="75"/>
    <n v="155"/>
    <n v="80"/>
    <n v="1"/>
    <n v="6"/>
    <n v="7"/>
    <n v="0"/>
    <n v="3"/>
    <n v="1"/>
    <n v="3"/>
    <n v="2032"/>
    <n v="1568"/>
    <n v="17"/>
    <n v="10"/>
    <n v="0"/>
    <n v="10"/>
    <m/>
    <n v="0"/>
    <n v="6"/>
    <n v="7"/>
    <n v="7"/>
    <m/>
  </r>
  <r>
    <n v="320930014"/>
    <n v="4"/>
    <n v="2012"/>
    <d v="2012-09-30T00:00:00"/>
    <s v="SUN"/>
    <s v="SEA"/>
    <s v="STL"/>
    <s v="SEAvSTL"/>
    <x v="0"/>
    <n v="13"/>
    <n v="19"/>
    <n v="6"/>
    <s v="Edward Jones Dome, St. Louis, MO"/>
    <d v="2014-10-02T13:00:00"/>
    <s v="FOX"/>
    <n v="53193"/>
    <n v="2"/>
    <n v="1"/>
    <n v="1"/>
    <n v="2"/>
    <n v="19"/>
    <n v="15"/>
    <n v="2"/>
    <n v="5"/>
    <n v="9"/>
    <n v="13"/>
    <n v="0"/>
    <n v="1"/>
    <n v="0"/>
    <n v="1"/>
    <n v="319"/>
    <n v="286"/>
    <n v="140"/>
    <n v="211"/>
    <n v="17"/>
    <n v="17"/>
    <n v="25"/>
    <n v="31"/>
    <n v="179"/>
    <n v="75"/>
    <n v="34"/>
    <n v="27"/>
    <n v="5"/>
    <n v="6"/>
    <n v="55"/>
    <n v="92"/>
    <n v="37"/>
    <n v="3"/>
    <n v="1"/>
    <n v="4"/>
    <n v="0"/>
    <n v="0"/>
    <n v="3"/>
    <n v="1"/>
    <n v="1792"/>
    <n v="1808"/>
    <n v="7"/>
    <n v="0"/>
    <n v="3"/>
    <n v="3"/>
    <m/>
    <n v="3"/>
    <n v="10"/>
    <n v="3"/>
    <n v="3"/>
    <m/>
  </r>
  <r>
    <n v="320930020"/>
    <n v="4"/>
    <n v="2012"/>
    <d v="2012-09-30T00:00:00"/>
    <s v="SUN"/>
    <s v="SF"/>
    <s v="NYJ"/>
    <s v="NYJvSF"/>
    <x v="0"/>
    <n v="34"/>
    <n v="0"/>
    <n v="34"/>
    <s v="MetLife Stadium, East Rutherford, NJ"/>
    <d v="2014-10-02T13:00:00"/>
    <s v="FOX"/>
    <n v="79088"/>
    <n v="2"/>
    <n v="1"/>
    <n v="2"/>
    <n v="1"/>
    <n v="26"/>
    <n v="9"/>
    <n v="4"/>
    <n v="2"/>
    <n v="12"/>
    <n v="13"/>
    <n v="1"/>
    <n v="0"/>
    <n v="1"/>
    <n v="0"/>
    <n v="379"/>
    <n v="145"/>
    <n v="134"/>
    <n v="100"/>
    <n v="12"/>
    <n v="14"/>
    <n v="22"/>
    <n v="30"/>
    <n v="245"/>
    <n v="45"/>
    <n v="44"/>
    <n v="17"/>
    <n v="8"/>
    <n v="4"/>
    <n v="67"/>
    <n v="97"/>
    <n v="30"/>
    <n v="0"/>
    <n v="4"/>
    <n v="4"/>
    <n v="0"/>
    <n v="3"/>
    <n v="0"/>
    <n v="1"/>
    <n v="2216"/>
    <n v="1384"/>
    <n v="0"/>
    <n v="10"/>
    <n v="7"/>
    <n v="17"/>
    <m/>
    <n v="0"/>
    <n v="0"/>
    <n v="0"/>
    <n v="0"/>
    <m/>
  </r>
  <r>
    <n v="320930021"/>
    <n v="4"/>
    <n v="2012"/>
    <d v="2012-09-30T00:00:00"/>
    <s v="SUN"/>
    <s v="NYG"/>
    <s v="PHI"/>
    <s v="NYGvPHI"/>
    <x v="1"/>
    <n v="17"/>
    <n v="19"/>
    <n v="2"/>
    <s v="Lincoln Financial Field, Philadelphia, PA"/>
    <d v="2014-10-02T20:20:00"/>
    <s v="NBC"/>
    <n v="69144"/>
    <n v="2"/>
    <n v="1"/>
    <n v="2"/>
    <n v="1"/>
    <n v="20"/>
    <n v="22"/>
    <n v="2"/>
    <n v="4"/>
    <n v="10"/>
    <n v="12"/>
    <n v="1"/>
    <n v="0"/>
    <n v="1"/>
    <n v="0"/>
    <n v="366"/>
    <n v="422"/>
    <n v="309"/>
    <n v="231"/>
    <n v="24"/>
    <n v="19"/>
    <n v="42"/>
    <n v="30"/>
    <n v="57"/>
    <n v="191"/>
    <n v="19"/>
    <n v="36"/>
    <n v="7"/>
    <n v="5"/>
    <n v="55"/>
    <n v="104"/>
    <n v="49"/>
    <n v="1"/>
    <n v="0"/>
    <n v="1"/>
    <n v="0"/>
    <n v="0"/>
    <n v="1"/>
    <n v="0"/>
    <n v="1599"/>
    <n v="2001"/>
    <n v="0"/>
    <n v="3"/>
    <n v="7"/>
    <n v="7"/>
    <m/>
    <n v="0"/>
    <n v="7"/>
    <n v="6"/>
    <n v="6"/>
    <m/>
  </r>
  <r>
    <n v="320930022"/>
    <n v="4"/>
    <n v="2012"/>
    <d v="2012-09-30T00:00:00"/>
    <s v="SUN"/>
    <s v="MIA"/>
    <s v="ARI"/>
    <s v="ARIvMIA"/>
    <x v="0"/>
    <n v="21"/>
    <n v="24"/>
    <n v="3"/>
    <s v="U of Phoenix Stadium, Glendale, AZ"/>
    <d v="2014-10-02T16:05:00"/>
    <s v="CBS"/>
    <n v="60183"/>
    <n v="1"/>
    <n v="2"/>
    <n v="3"/>
    <n v="0"/>
    <n v="21"/>
    <n v="19"/>
    <n v="6"/>
    <n v="4"/>
    <n v="16"/>
    <n v="16"/>
    <n v="1"/>
    <n v="2"/>
    <n v="1"/>
    <n v="2"/>
    <n v="480"/>
    <n v="297"/>
    <n v="394"/>
    <n v="269"/>
    <n v="26"/>
    <n v="29"/>
    <n v="41"/>
    <n v="48"/>
    <n v="86"/>
    <n v="28"/>
    <n v="29"/>
    <n v="15"/>
    <n v="4"/>
    <n v="6"/>
    <n v="40"/>
    <n v="102"/>
    <n v="62"/>
    <n v="4"/>
    <n v="2"/>
    <n v="6"/>
    <n v="2"/>
    <n v="0"/>
    <n v="2"/>
    <n v="2"/>
    <n v="2100"/>
    <n v="1891"/>
    <n v="0"/>
    <n v="13"/>
    <n v="0"/>
    <n v="8"/>
    <n v="0"/>
    <n v="0"/>
    <n v="0"/>
    <n v="7"/>
    <n v="14"/>
    <n v="3"/>
  </r>
  <r>
    <n v="320930027"/>
    <n v="4"/>
    <n v="2012"/>
    <d v="2012-09-30T00:00:00"/>
    <s v="SUN"/>
    <s v="WSH"/>
    <s v="TB"/>
    <s v="TBvWSH"/>
    <x v="0"/>
    <n v="24"/>
    <n v="22"/>
    <n v="2"/>
    <s v="Raymond James Stadium, Tampa, FL"/>
    <d v="2014-10-02T16:25:00"/>
    <s v="FOX"/>
    <n v="58191"/>
    <n v="1"/>
    <n v="2"/>
    <n v="1"/>
    <n v="2"/>
    <n v="27"/>
    <n v="16"/>
    <n v="2"/>
    <n v="3"/>
    <n v="11"/>
    <n v="12"/>
    <n v="1"/>
    <n v="0"/>
    <n v="1"/>
    <n v="0"/>
    <n v="474"/>
    <n v="373"/>
    <n v="321"/>
    <n v="293"/>
    <n v="26"/>
    <n v="24"/>
    <n v="35"/>
    <n v="39"/>
    <n v="153"/>
    <n v="80"/>
    <n v="31"/>
    <n v="18"/>
    <n v="8"/>
    <n v="10"/>
    <n v="73"/>
    <n v="180"/>
    <n v="107"/>
    <n v="0"/>
    <n v="1"/>
    <n v="1"/>
    <n v="0"/>
    <n v="0"/>
    <n v="0"/>
    <n v="1"/>
    <n v="1939"/>
    <n v="1661"/>
    <n v="7"/>
    <n v="14"/>
    <n v="0"/>
    <n v="3"/>
    <m/>
    <n v="3"/>
    <n v="3"/>
    <n v="7"/>
    <n v="9"/>
    <m/>
  </r>
  <r>
    <n v="320930030"/>
    <n v="4"/>
    <n v="2012"/>
    <d v="2012-09-30T00:00:00"/>
    <s v="SUN"/>
    <s v="CIN"/>
    <s v="JAX"/>
    <s v="CINvJAX"/>
    <x v="0"/>
    <n v="27"/>
    <n v="10"/>
    <n v="17"/>
    <s v="EverBank Field, Jacksonville, FL"/>
    <d v="2014-10-02T16:05:00"/>
    <s v="CBS"/>
    <n v="63030"/>
    <n v="2"/>
    <n v="1"/>
    <n v="1"/>
    <n v="2"/>
    <n v="20"/>
    <n v="17"/>
    <n v="2"/>
    <n v="2"/>
    <n v="11"/>
    <n v="11"/>
    <n v="1"/>
    <n v="0"/>
    <n v="1"/>
    <n v="1"/>
    <n v="382"/>
    <n v="212"/>
    <n v="244"/>
    <n v="143"/>
    <n v="20"/>
    <n v="23"/>
    <n v="31"/>
    <n v="34"/>
    <n v="138"/>
    <n v="69"/>
    <n v="34"/>
    <n v="18"/>
    <n v="6"/>
    <n v="3"/>
    <n v="50"/>
    <n v="87"/>
    <n v="37"/>
    <n v="2"/>
    <n v="2"/>
    <n v="4"/>
    <n v="1"/>
    <n v="1"/>
    <n v="1"/>
    <n v="1"/>
    <n v="1879"/>
    <n v="1721"/>
    <n v="3"/>
    <n v="14"/>
    <n v="0"/>
    <n v="10"/>
    <m/>
    <n v="0"/>
    <n v="7"/>
    <n v="3"/>
    <n v="0"/>
    <m/>
  </r>
  <r>
    <n v="320930034"/>
    <n v="4"/>
    <n v="2012"/>
    <d v="2012-09-30T00:00:00"/>
    <s v="SUN"/>
    <s v="TEN"/>
    <s v="HOU"/>
    <s v="HOUvTEN"/>
    <x v="0"/>
    <n v="14"/>
    <n v="38"/>
    <n v="24"/>
    <s v="Reliant Stadium, Houston, TX"/>
    <d v="2014-10-02T13:00:00"/>
    <s v="CBS"/>
    <n v="71581"/>
    <n v="1"/>
    <n v="2"/>
    <n v="3"/>
    <n v="0"/>
    <n v="17"/>
    <n v="16"/>
    <n v="4"/>
    <n v="6"/>
    <n v="12"/>
    <n v="14"/>
    <n v="1"/>
    <n v="1"/>
    <n v="1"/>
    <n v="1"/>
    <n v="325"/>
    <n v="297"/>
    <n v="167"/>
    <n v="202"/>
    <n v="17"/>
    <n v="20"/>
    <n v="27"/>
    <n v="28"/>
    <n v="158"/>
    <n v="95"/>
    <n v="29"/>
    <n v="31"/>
    <n v="7"/>
    <n v="1"/>
    <n v="73"/>
    <n v="76"/>
    <n v="3"/>
    <n v="3"/>
    <n v="0"/>
    <n v="3"/>
    <n v="1"/>
    <n v="0"/>
    <n v="2"/>
    <n v="0"/>
    <n v="1654"/>
    <n v="1946"/>
    <n v="0"/>
    <n v="7"/>
    <n v="0"/>
    <n v="7"/>
    <m/>
    <n v="14"/>
    <n v="0"/>
    <n v="14"/>
    <n v="10"/>
    <m/>
  </r>
  <r>
    <n v="321001006"/>
    <n v="4"/>
    <n v="2012"/>
    <d v="2012-10-01T00:00:00"/>
    <s v="MON"/>
    <s v="CHI"/>
    <s v="DAL"/>
    <s v="CHIvDAL"/>
    <x v="0"/>
    <n v="34"/>
    <n v="18"/>
    <n v="16"/>
    <s v="Cowboys Stadium, Arlington, TX"/>
    <d v="2014-10-02T20:30:00"/>
    <s v="ESPN"/>
    <n v="90080"/>
    <n v="2"/>
    <n v="1"/>
    <n v="2"/>
    <n v="1"/>
    <n v="18"/>
    <n v="26"/>
    <n v="7"/>
    <n v="3"/>
    <n v="12"/>
    <n v="9"/>
    <n v="0"/>
    <n v="1"/>
    <n v="0"/>
    <n v="1"/>
    <n v="360"/>
    <n v="430"/>
    <n v="267"/>
    <n v="389"/>
    <n v="18"/>
    <n v="40"/>
    <n v="24"/>
    <n v="53"/>
    <n v="93"/>
    <n v="41"/>
    <n v="28"/>
    <n v="14"/>
    <n v="4"/>
    <n v="2"/>
    <n v="25"/>
    <n v="35"/>
    <n v="10"/>
    <n v="1"/>
    <n v="5"/>
    <n v="6"/>
    <n v="1"/>
    <n v="0"/>
    <n v="0"/>
    <n v="5"/>
    <n v="1850"/>
    <n v="1750"/>
    <n v="0"/>
    <n v="10"/>
    <n v="14"/>
    <n v="10"/>
    <m/>
    <n v="0"/>
    <n v="7"/>
    <n v="3"/>
    <n v="8"/>
    <m/>
  </r>
  <r>
    <n v="321004014"/>
    <n v="5"/>
    <n v="2012"/>
    <d v="2012-10-04T00:00:00"/>
    <s v="THU"/>
    <s v="ARI"/>
    <s v="STL"/>
    <s v="ARIvSTL"/>
    <x v="0"/>
    <n v="3"/>
    <n v="17"/>
    <n v="14"/>
    <s v="Edward Jones Dome, St. Louis, MO"/>
    <d v="2014-10-02T20:20:00"/>
    <s v="NFL"/>
    <n v="54653"/>
    <n v="4"/>
    <n v="0"/>
    <n v="2"/>
    <n v="2"/>
    <n v="20"/>
    <n v="12"/>
    <n v="7"/>
    <n v="4"/>
    <n v="19"/>
    <n v="14"/>
    <n v="0"/>
    <n v="0"/>
    <n v="2"/>
    <n v="0"/>
    <n v="282"/>
    <n v="242"/>
    <n v="237"/>
    <n v="131"/>
    <n v="28"/>
    <n v="7"/>
    <n v="50"/>
    <n v="21"/>
    <n v="45"/>
    <n v="111"/>
    <n v="17"/>
    <n v="32"/>
    <n v="5"/>
    <n v="7"/>
    <n v="35"/>
    <n v="95"/>
    <n v="60"/>
    <n v="1"/>
    <n v="1"/>
    <n v="2"/>
    <n v="1"/>
    <n v="0"/>
    <n v="0"/>
    <n v="1"/>
    <n v="2062"/>
    <n v="1538"/>
    <n v="3"/>
    <n v="0"/>
    <n v="0"/>
    <n v="0"/>
    <m/>
    <n v="7"/>
    <n v="3"/>
    <n v="0"/>
    <n v="7"/>
    <m/>
  </r>
  <r>
    <n v="321007004"/>
    <n v="5"/>
    <n v="2012"/>
    <d v="2012-10-07T00:00:00"/>
    <s v="SUN"/>
    <s v="MIA"/>
    <s v="CIN"/>
    <s v="CINvMIA"/>
    <x v="0"/>
    <n v="17"/>
    <n v="13"/>
    <n v="4"/>
    <s v="Paul Brown Stadium, Cincinnati, OH"/>
    <d v="2014-10-02T13:00:00"/>
    <s v="CBS"/>
    <n v="61162"/>
    <n v="1"/>
    <n v="3"/>
    <n v="3"/>
    <n v="1"/>
    <n v="15"/>
    <n v="18"/>
    <n v="4"/>
    <n v="2"/>
    <n v="13"/>
    <n v="14"/>
    <n v="0"/>
    <n v="1"/>
    <n v="1"/>
    <n v="1"/>
    <n v="279"/>
    <n v="298"/>
    <n v="211"/>
    <n v="218"/>
    <n v="17"/>
    <n v="26"/>
    <n v="26"/>
    <n v="43"/>
    <n v="68"/>
    <n v="80"/>
    <n v="35"/>
    <n v="19"/>
    <n v="2"/>
    <n v="5"/>
    <n v="10"/>
    <n v="56"/>
    <n v="46"/>
    <n v="2"/>
    <n v="3"/>
    <n v="5"/>
    <n v="2"/>
    <n v="1"/>
    <n v="0"/>
    <n v="2"/>
    <n v="1729"/>
    <n v="1871"/>
    <n v="0"/>
    <n v="7"/>
    <n v="10"/>
    <n v="0"/>
    <m/>
    <n v="6"/>
    <n v="0"/>
    <n v="0"/>
    <n v="7"/>
    <m/>
  </r>
  <r>
    <n v="321007011"/>
    <n v="5"/>
    <n v="2012"/>
    <d v="2012-10-07T00:00:00"/>
    <s v="SUN"/>
    <s v="GB"/>
    <s v="IND"/>
    <s v="GBvIND"/>
    <x v="0"/>
    <n v="27"/>
    <n v="30"/>
    <n v="3"/>
    <s v="Lucas Oil Stadium, Indianapolis, IN"/>
    <d v="2014-10-02T13:00:00"/>
    <s v="FOX"/>
    <n v="67020"/>
    <n v="2"/>
    <n v="2"/>
    <n v="1"/>
    <n v="2"/>
    <n v="21"/>
    <n v="28"/>
    <n v="4"/>
    <n v="8"/>
    <n v="13"/>
    <n v="20"/>
    <n v="0"/>
    <n v="0"/>
    <n v="0"/>
    <n v="1"/>
    <n v="356"/>
    <n v="464"/>
    <n v="207"/>
    <n v="345"/>
    <n v="20"/>
    <n v="31"/>
    <n v="32"/>
    <n v="55"/>
    <n v="149"/>
    <n v="119"/>
    <n v="24"/>
    <n v="30"/>
    <n v="9"/>
    <n v="9"/>
    <n v="89"/>
    <n v="189"/>
    <n v="100"/>
    <n v="1"/>
    <n v="1"/>
    <n v="2"/>
    <n v="0"/>
    <n v="0"/>
    <n v="1"/>
    <n v="1"/>
    <n v="1484"/>
    <n v="2116"/>
    <n v="7"/>
    <n v="14"/>
    <n v="0"/>
    <n v="6"/>
    <m/>
    <n v="0"/>
    <n v="3"/>
    <n v="16"/>
    <n v="11"/>
    <m/>
  </r>
  <r>
    <n v="321007012"/>
    <n v="5"/>
    <n v="2012"/>
    <d v="2012-10-07T00:00:00"/>
    <s v="SUN"/>
    <s v="BAL"/>
    <s v="KC"/>
    <s v="BALvKC"/>
    <x v="0"/>
    <n v="9"/>
    <n v="6"/>
    <n v="3"/>
    <s v="Arrowhead Stadium, Kansas City, MO"/>
    <d v="2014-10-02T13:00:00"/>
    <s v="CBS"/>
    <n v="68803"/>
    <n v="3"/>
    <n v="1"/>
    <n v="1"/>
    <n v="3"/>
    <n v="15"/>
    <n v="19"/>
    <n v="3"/>
    <n v="6"/>
    <n v="11"/>
    <n v="13"/>
    <n v="0"/>
    <n v="0"/>
    <n v="0"/>
    <n v="0"/>
    <n v="298"/>
    <n v="338"/>
    <n v="165"/>
    <n v="124"/>
    <n v="13"/>
    <n v="11"/>
    <n v="27"/>
    <n v="17"/>
    <n v="133"/>
    <n v="214"/>
    <n v="24"/>
    <n v="51"/>
    <n v="5"/>
    <n v="8"/>
    <n v="33"/>
    <n v="93"/>
    <n v="60"/>
    <n v="2"/>
    <n v="4"/>
    <n v="6"/>
    <n v="1"/>
    <n v="2"/>
    <n v="1"/>
    <n v="2"/>
    <n v="1550"/>
    <n v="2050"/>
    <n v="3"/>
    <n v="0"/>
    <n v="6"/>
    <n v="0"/>
    <m/>
    <n v="0"/>
    <n v="3"/>
    <n v="0"/>
    <n v="3"/>
    <m/>
  </r>
  <r>
    <n v="321007016"/>
    <n v="5"/>
    <n v="2012"/>
    <d v="2012-10-07T00:00:00"/>
    <s v="SUN"/>
    <s v="TEN"/>
    <s v="MIN"/>
    <s v="MINvTEN"/>
    <x v="0"/>
    <n v="7"/>
    <n v="30"/>
    <n v="23"/>
    <s v="Mall of America Field, Minneapolis, MN"/>
    <d v="2014-10-02T16:25:00"/>
    <s v="CBS"/>
    <n v="57652"/>
    <n v="1"/>
    <n v="3"/>
    <n v="3"/>
    <n v="1"/>
    <n v="18"/>
    <n v="25"/>
    <n v="8"/>
    <n v="3"/>
    <n v="17"/>
    <n v="11"/>
    <n v="1"/>
    <n v="0"/>
    <n v="2"/>
    <n v="0"/>
    <n v="267"/>
    <n v="433"/>
    <n v="215"/>
    <n v="258"/>
    <n v="29"/>
    <n v="25"/>
    <n v="48"/>
    <n v="35"/>
    <n v="52"/>
    <n v="175"/>
    <n v="19"/>
    <n v="31"/>
    <n v="10"/>
    <n v="5"/>
    <n v="75"/>
    <n v="135"/>
    <n v="60"/>
    <n v="2"/>
    <n v="2"/>
    <n v="4"/>
    <n v="1"/>
    <n v="0"/>
    <n v="1"/>
    <n v="2"/>
    <n v="1614"/>
    <n v="1986"/>
    <n v="0"/>
    <n v="0"/>
    <n v="0"/>
    <n v="7"/>
    <m/>
    <n v="7"/>
    <n v="6"/>
    <n v="10"/>
    <n v="7"/>
    <m/>
  </r>
  <r>
    <n v="321007017"/>
    <n v="5"/>
    <n v="2012"/>
    <d v="2012-10-07T00:00:00"/>
    <s v="SUN"/>
    <s v="DEN"/>
    <s v="NE"/>
    <s v="DENvNE"/>
    <x v="0"/>
    <n v="21"/>
    <n v="31"/>
    <n v="10"/>
    <s v="Gillette Stadium, Foxboro, MA"/>
    <d v="2014-10-02T16:25:00"/>
    <s v="CBS"/>
    <n v="68756"/>
    <n v="2"/>
    <n v="2"/>
    <n v="2"/>
    <n v="2"/>
    <n v="22"/>
    <n v="35"/>
    <n v="7"/>
    <n v="11"/>
    <n v="13"/>
    <n v="17"/>
    <n v="1"/>
    <n v="0"/>
    <n v="2"/>
    <n v="1"/>
    <n v="394"/>
    <n v="444"/>
    <n v="324"/>
    <n v="193"/>
    <n v="31"/>
    <n v="23"/>
    <n v="44"/>
    <n v="31"/>
    <n v="70"/>
    <n v="251"/>
    <n v="20"/>
    <n v="54"/>
    <n v="4"/>
    <n v="6"/>
    <n v="21"/>
    <n v="80"/>
    <n v="59"/>
    <n v="3"/>
    <n v="1"/>
    <n v="4"/>
    <n v="3"/>
    <n v="1"/>
    <n v="0"/>
    <n v="0"/>
    <n v="1451"/>
    <n v="2149"/>
    <n v="0"/>
    <n v="7"/>
    <n v="7"/>
    <n v="7"/>
    <m/>
    <n v="7"/>
    <n v="10"/>
    <n v="14"/>
    <n v="0"/>
    <m/>
  </r>
  <r>
    <n v="321007018"/>
    <n v="5"/>
    <n v="2012"/>
    <d v="2012-10-07T00:00:00"/>
    <s v="SUN"/>
    <s v="SD"/>
    <s v="NO"/>
    <s v="NOvSD"/>
    <x v="0"/>
    <n v="24"/>
    <n v="31"/>
    <n v="7"/>
    <s v="Mercedes-Benz Superdome, New Orleans, LA"/>
    <d v="2014-10-02T20:20:00"/>
    <s v="NBC"/>
    <n v="73109"/>
    <n v="3"/>
    <n v="1"/>
    <n v="0"/>
    <n v="4"/>
    <n v="27"/>
    <n v="21"/>
    <n v="4"/>
    <n v="9"/>
    <n v="12"/>
    <n v="16"/>
    <n v="0"/>
    <n v="0"/>
    <n v="0"/>
    <n v="1"/>
    <n v="427"/>
    <n v="404"/>
    <n v="310"/>
    <n v="351"/>
    <n v="27"/>
    <n v="29"/>
    <n v="42"/>
    <n v="45"/>
    <n v="117"/>
    <n v="53"/>
    <n v="18"/>
    <n v="21"/>
    <n v="7"/>
    <n v="10"/>
    <n v="56"/>
    <n v="155"/>
    <n v="99"/>
    <n v="2"/>
    <n v="1"/>
    <n v="3"/>
    <n v="1"/>
    <n v="0"/>
    <n v="1"/>
    <n v="1"/>
    <n v="1834"/>
    <n v="1766"/>
    <n v="7"/>
    <n v="10"/>
    <n v="7"/>
    <n v="0"/>
    <m/>
    <n v="7"/>
    <n v="7"/>
    <n v="7"/>
    <n v="10"/>
    <m/>
  </r>
  <r>
    <n v="321007019"/>
    <n v="5"/>
    <n v="2012"/>
    <d v="2012-10-07T00:00:00"/>
    <s v="SUN"/>
    <s v="CLE"/>
    <s v="NYG"/>
    <s v="CLEvNYG"/>
    <x v="0"/>
    <n v="27"/>
    <n v="41"/>
    <n v="14"/>
    <s v="MetLife Stadium, East Rutherford, NJ"/>
    <d v="2014-10-02T13:00:00"/>
    <s v="CBS"/>
    <n v="79911"/>
    <n v="0"/>
    <n v="4"/>
    <n v="2"/>
    <n v="2"/>
    <n v="15"/>
    <n v="30"/>
    <n v="3"/>
    <n v="6"/>
    <n v="12"/>
    <n v="11"/>
    <n v="2"/>
    <n v="0"/>
    <n v="2"/>
    <n v="0"/>
    <n v="375"/>
    <n v="502"/>
    <n v="291"/>
    <n v="259"/>
    <n v="22"/>
    <n v="25"/>
    <n v="35"/>
    <n v="37"/>
    <n v="84"/>
    <n v="243"/>
    <n v="19"/>
    <n v="34"/>
    <n v="10"/>
    <n v="3"/>
    <n v="91"/>
    <n v="116"/>
    <n v="25"/>
    <n v="3"/>
    <n v="2"/>
    <n v="5"/>
    <n v="1"/>
    <n v="1"/>
    <n v="2"/>
    <n v="1"/>
    <n v="1476"/>
    <n v="2124"/>
    <n v="14"/>
    <n v="3"/>
    <n v="3"/>
    <n v="7"/>
    <m/>
    <n v="7"/>
    <n v="20"/>
    <n v="7"/>
    <n v="7"/>
    <m/>
  </r>
  <r>
    <n v="321007023"/>
    <n v="5"/>
    <n v="2012"/>
    <d v="2012-10-07T00:00:00"/>
    <s v="SUN"/>
    <s v="PHI"/>
    <s v="PIT"/>
    <s v="PHIvPIT"/>
    <x v="0"/>
    <n v="14"/>
    <n v="16"/>
    <n v="2"/>
    <s v="Heinz Field, Pittsburgh, PA"/>
    <d v="2014-10-02T13:00:00"/>
    <s v="FOX"/>
    <n v="64737"/>
    <n v="3"/>
    <n v="1"/>
    <n v="1"/>
    <n v="2"/>
    <n v="19"/>
    <n v="22"/>
    <n v="4"/>
    <n v="6"/>
    <n v="10"/>
    <n v="14"/>
    <n v="2"/>
    <n v="0"/>
    <n v="2"/>
    <n v="1"/>
    <n v="246"/>
    <n v="343"/>
    <n v="168"/>
    <n v="220"/>
    <n v="20"/>
    <n v="22"/>
    <n v="30"/>
    <n v="38"/>
    <n v="78"/>
    <n v="123"/>
    <n v="23"/>
    <n v="30"/>
    <n v="5"/>
    <n v="9"/>
    <n v="35"/>
    <n v="141"/>
    <n v="106"/>
    <n v="2"/>
    <n v="0"/>
    <n v="2"/>
    <n v="2"/>
    <n v="0"/>
    <n v="0"/>
    <n v="0"/>
    <n v="1589"/>
    <n v="2011"/>
    <n v="0"/>
    <n v="0"/>
    <n v="7"/>
    <n v="7"/>
    <m/>
    <n v="0"/>
    <n v="10"/>
    <n v="0"/>
    <n v="6"/>
    <m/>
  </r>
  <r>
    <n v="321007025"/>
    <n v="5"/>
    <n v="2012"/>
    <d v="2012-10-07T00:00:00"/>
    <s v="SUN"/>
    <s v="BUF"/>
    <s v="SF"/>
    <s v="BUFvSF"/>
    <x v="0"/>
    <n v="3"/>
    <n v="45"/>
    <n v="42"/>
    <s v="Candlestick Park, San Francisco, CA"/>
    <d v="2014-10-02T16:25:00"/>
    <s v="CBS"/>
    <n v="69732"/>
    <n v="2"/>
    <n v="2"/>
    <n v="3"/>
    <n v="1"/>
    <n v="10"/>
    <n v="29"/>
    <n v="2"/>
    <n v="7"/>
    <n v="10"/>
    <n v="11"/>
    <n v="0"/>
    <n v="1"/>
    <n v="0"/>
    <n v="1"/>
    <n v="204"/>
    <n v="621"/>
    <n v="115"/>
    <n v="310"/>
    <n v="16"/>
    <n v="19"/>
    <n v="26"/>
    <n v="25"/>
    <n v="89"/>
    <n v="311"/>
    <n v="19"/>
    <n v="38"/>
    <n v="5"/>
    <n v="7"/>
    <n v="30"/>
    <n v="83"/>
    <n v="53"/>
    <n v="2"/>
    <n v="1"/>
    <n v="3"/>
    <n v="1"/>
    <n v="1"/>
    <n v="1"/>
    <n v="0"/>
    <n v="1423"/>
    <n v="2177"/>
    <n v="0"/>
    <n v="3"/>
    <n v="0"/>
    <n v="0"/>
    <m/>
    <n v="3"/>
    <n v="14"/>
    <n v="7"/>
    <n v="21"/>
    <m/>
  </r>
  <r>
    <n v="321007028"/>
    <n v="5"/>
    <n v="2012"/>
    <d v="2012-10-07T00:00:00"/>
    <s v="SUN"/>
    <s v="ATL"/>
    <s v="WSH"/>
    <s v="ATLvWSH"/>
    <x v="0"/>
    <n v="24"/>
    <n v="17"/>
    <n v="7"/>
    <s v="FedEx Field, Landover, MD"/>
    <d v="2014-10-02T13:00:00"/>
    <s v="FOX"/>
    <n v="75337"/>
    <n v="4"/>
    <n v="0"/>
    <n v="2"/>
    <n v="2"/>
    <n v="28"/>
    <n v="12"/>
    <n v="9"/>
    <n v="1"/>
    <n v="17"/>
    <n v="9"/>
    <n v="0"/>
    <n v="0"/>
    <n v="0"/>
    <n v="0"/>
    <n v="421"/>
    <n v="316"/>
    <n v="338"/>
    <n v="187"/>
    <n v="34"/>
    <n v="15"/>
    <n v="52"/>
    <n v="24"/>
    <n v="83"/>
    <n v="129"/>
    <n v="28"/>
    <n v="21"/>
    <n v="2"/>
    <n v="4"/>
    <n v="13"/>
    <n v="33"/>
    <n v="20"/>
    <n v="2"/>
    <n v="2"/>
    <n v="4"/>
    <n v="1"/>
    <n v="0"/>
    <n v="1"/>
    <n v="2"/>
    <n v="2221"/>
    <n v="1379"/>
    <n v="0"/>
    <n v="7"/>
    <n v="0"/>
    <n v="17"/>
    <m/>
    <n v="0"/>
    <n v="7"/>
    <n v="3"/>
    <n v="7"/>
    <m/>
  </r>
  <r>
    <n v="321007029"/>
    <n v="5"/>
    <n v="2012"/>
    <d v="2012-10-07T00:00:00"/>
    <s v="SUN"/>
    <s v="SEA"/>
    <s v="CAR"/>
    <s v="CARvSEA"/>
    <x v="0"/>
    <n v="16"/>
    <n v="12"/>
    <n v="4"/>
    <s v="Bank of America Stadium, Charlotte, NC"/>
    <d v="2014-10-02T16:05:00"/>
    <s v="FOX"/>
    <n v="72676"/>
    <n v="2"/>
    <n v="2"/>
    <n v="1"/>
    <n v="3"/>
    <n v="17"/>
    <n v="13"/>
    <n v="7"/>
    <n v="2"/>
    <n v="14"/>
    <n v="11"/>
    <n v="0"/>
    <n v="0"/>
    <n v="1"/>
    <n v="1"/>
    <n v="310"/>
    <n v="190"/>
    <n v="212"/>
    <n v="108"/>
    <n v="19"/>
    <n v="12"/>
    <n v="25"/>
    <n v="29"/>
    <n v="98"/>
    <n v="82"/>
    <n v="35"/>
    <n v="19"/>
    <n v="7"/>
    <n v="3"/>
    <n v="65"/>
    <n v="90"/>
    <n v="25"/>
    <n v="3"/>
    <n v="1"/>
    <n v="4"/>
    <n v="1"/>
    <n v="1"/>
    <n v="2"/>
    <n v="0"/>
    <n v="2146"/>
    <n v="1454"/>
    <n v="3"/>
    <n v="3"/>
    <n v="7"/>
    <n v="3"/>
    <m/>
    <n v="0"/>
    <n v="3"/>
    <n v="7"/>
    <n v="2"/>
    <m/>
  </r>
  <r>
    <n v="321007030"/>
    <n v="5"/>
    <n v="2012"/>
    <d v="2012-10-07T00:00:00"/>
    <s v="SUN"/>
    <s v="CHI"/>
    <s v="JAX"/>
    <s v="CHIvJAX"/>
    <x v="0"/>
    <n v="41"/>
    <n v="3"/>
    <n v="38"/>
    <s v="EverBank Field, Jacksonville, FL"/>
    <d v="2014-10-02T16:05:00"/>
    <s v="FOX"/>
    <n v="67012"/>
    <n v="3"/>
    <n v="1"/>
    <n v="1"/>
    <n v="3"/>
    <n v="26"/>
    <n v="10"/>
    <n v="10"/>
    <n v="5"/>
    <n v="17"/>
    <n v="13"/>
    <n v="1"/>
    <n v="0"/>
    <n v="1"/>
    <n v="0"/>
    <n v="501"/>
    <n v="189"/>
    <n v="287"/>
    <n v="129"/>
    <n v="23"/>
    <n v="17"/>
    <n v="39"/>
    <n v="33"/>
    <n v="214"/>
    <n v="60"/>
    <n v="33"/>
    <n v="17"/>
    <n v="12"/>
    <n v="6"/>
    <n v="80"/>
    <n v="129"/>
    <n v="49"/>
    <n v="1"/>
    <n v="3"/>
    <n v="4"/>
    <n v="0"/>
    <n v="1"/>
    <n v="1"/>
    <n v="2"/>
    <n v="2160"/>
    <n v="1440"/>
    <n v="3"/>
    <n v="0"/>
    <n v="10"/>
    <n v="28"/>
    <m/>
    <n v="0"/>
    <n v="3"/>
    <n v="0"/>
    <n v="0"/>
    <m/>
  </r>
  <r>
    <n v="321008020"/>
    <n v="5"/>
    <n v="2012"/>
    <d v="2012-10-08T00:00:00"/>
    <s v="MON"/>
    <s v="HOU"/>
    <s v="NYJ"/>
    <s v="HOUvNYJ"/>
    <x v="0"/>
    <n v="23"/>
    <n v="17"/>
    <n v="6"/>
    <s v="MetLife Stadium, East Rutherford, NJ"/>
    <d v="2014-10-02T20:30:00"/>
    <s v="ESPN"/>
    <n v="79088"/>
    <n v="4"/>
    <n v="0"/>
    <n v="2"/>
    <n v="2"/>
    <n v="18"/>
    <n v="15"/>
    <n v="6"/>
    <n v="4"/>
    <n v="15"/>
    <n v="14"/>
    <n v="0"/>
    <n v="2"/>
    <n v="0"/>
    <n v="2"/>
    <n v="378"/>
    <n v="286"/>
    <n v="209"/>
    <n v="217"/>
    <n v="14"/>
    <n v="14"/>
    <n v="28"/>
    <n v="32"/>
    <n v="169"/>
    <n v="69"/>
    <n v="35"/>
    <n v="23"/>
    <n v="7"/>
    <n v="5"/>
    <n v="50"/>
    <n v="75"/>
    <n v="25"/>
    <n v="1"/>
    <n v="2"/>
    <n v="3"/>
    <n v="0"/>
    <n v="0"/>
    <n v="1"/>
    <n v="2"/>
    <n v="2116"/>
    <n v="1484"/>
    <n v="7"/>
    <n v="10"/>
    <n v="6"/>
    <n v="0"/>
    <m/>
    <n v="7"/>
    <n v="0"/>
    <n v="7"/>
    <n v="3"/>
    <m/>
  </r>
  <r>
    <n v="321011010"/>
    <n v="6"/>
    <n v="2012"/>
    <d v="2012-10-11T00:00:00"/>
    <s v="THU"/>
    <s v="PIT"/>
    <s v="TEN"/>
    <s v="PITvTEN"/>
    <x v="0"/>
    <n v="23"/>
    <n v="26"/>
    <n v="3"/>
    <s v="LP Field, Nashville, TN"/>
    <d v="2014-10-02T20:20:00"/>
    <s v="NFL"/>
    <n v="69183"/>
    <n v="2"/>
    <n v="2"/>
    <n v="1"/>
    <n v="4"/>
    <n v="19"/>
    <n v="21"/>
    <n v="7"/>
    <n v="9"/>
    <n v="15"/>
    <n v="16"/>
    <n v="0"/>
    <n v="0"/>
    <n v="0"/>
    <n v="0"/>
    <n v="412"/>
    <n v="359"/>
    <n v="356"/>
    <n v="265"/>
    <n v="24"/>
    <n v="25"/>
    <n v="40"/>
    <n v="44"/>
    <n v="56"/>
    <n v="94"/>
    <n v="22"/>
    <n v="22"/>
    <n v="4"/>
    <n v="5"/>
    <n v="50"/>
    <n v="95"/>
    <n v="45"/>
    <n v="1"/>
    <n v="1"/>
    <n v="2"/>
    <n v="0"/>
    <n v="0"/>
    <n v="1"/>
    <n v="1"/>
    <n v="1797"/>
    <n v="1803"/>
    <n v="10"/>
    <n v="0"/>
    <n v="3"/>
    <n v="10"/>
    <m/>
    <n v="6"/>
    <n v="10"/>
    <n v="0"/>
    <n v="10"/>
    <m/>
  </r>
  <r>
    <n v="321014001"/>
    <n v="6"/>
    <n v="2012"/>
    <d v="2012-10-14T00:00:00"/>
    <s v="SUN"/>
    <s v="OAK"/>
    <s v="ATL"/>
    <s v="ATLvOAK"/>
    <x v="0"/>
    <n v="20"/>
    <n v="23"/>
    <n v="3"/>
    <s v="Georgia Dome, Atlanta, GA"/>
    <d v="2014-10-02T13:00:00"/>
    <s v="CBS"/>
    <n v="69383"/>
    <n v="1"/>
    <n v="3"/>
    <n v="5"/>
    <n v="0"/>
    <n v="22"/>
    <n v="16"/>
    <n v="5"/>
    <n v="2"/>
    <n v="13"/>
    <n v="9"/>
    <n v="0"/>
    <n v="0"/>
    <n v="0"/>
    <n v="0"/>
    <n v="474"/>
    <n v="286"/>
    <n v="325"/>
    <n v="241"/>
    <n v="23"/>
    <n v="24"/>
    <n v="33"/>
    <n v="37"/>
    <n v="149"/>
    <n v="45"/>
    <n v="32"/>
    <n v="15"/>
    <n v="12"/>
    <n v="2"/>
    <n v="110"/>
    <n v="135"/>
    <n v="25"/>
    <n v="3"/>
    <n v="3"/>
    <n v="6"/>
    <n v="2"/>
    <n v="0"/>
    <n v="1"/>
    <n v="3"/>
    <n v="2186"/>
    <n v="1414"/>
    <n v="3"/>
    <n v="10"/>
    <n v="0"/>
    <n v="7"/>
    <m/>
    <n v="0"/>
    <n v="7"/>
    <n v="6"/>
    <n v="10"/>
    <m/>
  </r>
  <r>
    <n v="321014005"/>
    <n v="6"/>
    <n v="2012"/>
    <d v="2012-10-14T00:00:00"/>
    <s v="SUN"/>
    <s v="CIN"/>
    <s v="CLE"/>
    <s v="CINvCLE"/>
    <x v="1"/>
    <n v="24"/>
    <n v="34"/>
    <n v="10"/>
    <s v="Cleveland Browns Stadium, Cleveland, OH"/>
    <d v="2014-10-02T13:00:00"/>
    <s v="CBS"/>
    <n v="67060"/>
    <n v="3"/>
    <n v="2"/>
    <n v="0"/>
    <n v="5"/>
    <n v="20"/>
    <n v="16"/>
    <n v="5"/>
    <n v="7"/>
    <n v="14"/>
    <n v="17"/>
    <n v="0"/>
    <n v="0"/>
    <n v="0"/>
    <n v="0"/>
    <n v="438"/>
    <n v="328"/>
    <n v="362"/>
    <n v="218"/>
    <n v="31"/>
    <n v="17"/>
    <n v="46"/>
    <n v="29"/>
    <n v="76"/>
    <n v="110"/>
    <n v="20"/>
    <n v="34"/>
    <n v="7"/>
    <n v="5"/>
    <n v="50"/>
    <n v="85"/>
    <n v="35"/>
    <n v="4"/>
    <n v="1"/>
    <n v="5"/>
    <n v="1"/>
    <n v="0"/>
    <n v="3"/>
    <n v="1"/>
    <n v="1803"/>
    <n v="1797"/>
    <n v="7"/>
    <n v="7"/>
    <n v="0"/>
    <n v="10"/>
    <m/>
    <n v="0"/>
    <n v="7"/>
    <n v="6"/>
    <n v="21"/>
    <m/>
  </r>
  <r>
    <n v="321014015"/>
    <n v="6"/>
    <n v="2012"/>
    <d v="2012-10-14T00:00:00"/>
    <s v="SUN"/>
    <s v="STL"/>
    <s v="MIA"/>
    <s v="MIAvSTL"/>
    <x v="0"/>
    <n v="14"/>
    <n v="17"/>
    <n v="3"/>
    <s v="Sun Life Stadium, Miami, FL"/>
    <d v="2014-10-02T13:00:00"/>
    <s v="FOX"/>
    <n v="52983"/>
    <n v="3"/>
    <n v="2"/>
    <n v="2"/>
    <n v="3"/>
    <n v="22"/>
    <n v="12"/>
    <n v="3"/>
    <n v="4"/>
    <n v="13"/>
    <n v="12"/>
    <n v="2"/>
    <n v="1"/>
    <n v="2"/>
    <n v="1"/>
    <n v="462"/>
    <n v="192"/>
    <n v="300"/>
    <n v="156"/>
    <n v="26"/>
    <n v="21"/>
    <n v="39"/>
    <n v="29"/>
    <n v="162"/>
    <n v="36"/>
    <n v="27"/>
    <n v="17"/>
    <n v="12"/>
    <n v="5"/>
    <n v="94"/>
    <n v="134"/>
    <n v="40"/>
    <n v="1"/>
    <n v="0"/>
    <n v="1"/>
    <n v="1"/>
    <n v="0"/>
    <n v="0"/>
    <n v="0"/>
    <n v="2003"/>
    <n v="1597"/>
    <n v="6"/>
    <n v="0"/>
    <n v="0"/>
    <n v="8"/>
    <m/>
    <n v="0"/>
    <n v="10"/>
    <n v="7"/>
    <n v="0"/>
    <m/>
  </r>
  <r>
    <n v="321014020"/>
    <n v="6"/>
    <n v="2012"/>
    <d v="2012-10-14T00:00:00"/>
    <s v="SUN"/>
    <s v="IND"/>
    <s v="NYJ"/>
    <s v="INDvNYJ"/>
    <x v="0"/>
    <n v="9"/>
    <n v="35"/>
    <n v="26"/>
    <s v="MetLife Stadium, East Rutherford, NJ"/>
    <d v="2014-10-02T13:00:00"/>
    <s v="CBS"/>
    <n v="79088"/>
    <n v="2"/>
    <n v="2"/>
    <n v="2"/>
    <n v="3"/>
    <n v="21"/>
    <n v="22"/>
    <n v="3"/>
    <n v="6"/>
    <n v="11"/>
    <n v="12"/>
    <n v="0"/>
    <n v="1"/>
    <n v="0"/>
    <n v="1"/>
    <n v="298"/>
    <n v="351"/>
    <n v="257"/>
    <n v="99"/>
    <n v="22"/>
    <n v="12"/>
    <n v="44"/>
    <n v="19"/>
    <n v="41"/>
    <n v="252"/>
    <n v="17"/>
    <n v="44"/>
    <n v="3"/>
    <n v="8"/>
    <n v="27"/>
    <n v="137"/>
    <n v="110"/>
    <n v="4"/>
    <n v="0"/>
    <n v="4"/>
    <n v="2"/>
    <n v="0"/>
    <n v="2"/>
    <n v="0"/>
    <n v="1580"/>
    <n v="2020"/>
    <n v="3"/>
    <n v="3"/>
    <n v="0"/>
    <n v="3"/>
    <m/>
    <n v="0"/>
    <n v="21"/>
    <n v="7"/>
    <n v="7"/>
    <m/>
  </r>
  <r>
    <n v="321014021"/>
    <n v="6"/>
    <n v="2012"/>
    <d v="2012-10-14T00:00:00"/>
    <s v="SUN"/>
    <s v="DET"/>
    <s v="PHI"/>
    <s v="DETvPHI"/>
    <x v="0"/>
    <n v="26"/>
    <n v="23"/>
    <n v="3"/>
    <s v="Lincoln Financial Field, Philadelphia, PA"/>
    <d v="2014-10-02T13:00:00"/>
    <s v="FOX"/>
    <n v="69144"/>
    <n v="1"/>
    <n v="3"/>
    <n v="3"/>
    <n v="2"/>
    <n v="25"/>
    <n v="24"/>
    <n v="3"/>
    <n v="8"/>
    <n v="13"/>
    <n v="17"/>
    <n v="0"/>
    <n v="0"/>
    <n v="0"/>
    <n v="0"/>
    <n v="449"/>
    <n v="357"/>
    <n v="311"/>
    <n v="286"/>
    <n v="22"/>
    <n v="28"/>
    <n v="45"/>
    <n v="46"/>
    <n v="138"/>
    <n v="71"/>
    <n v="28"/>
    <n v="29"/>
    <n v="16"/>
    <n v="9"/>
    <n v="132"/>
    <n v="192"/>
    <n v="60"/>
    <n v="1"/>
    <n v="3"/>
    <n v="4"/>
    <n v="0"/>
    <n v="1"/>
    <n v="1"/>
    <n v="2"/>
    <n v="1841"/>
    <n v="1999"/>
    <n v="6"/>
    <n v="0"/>
    <n v="0"/>
    <n v="17"/>
    <n v="3"/>
    <n v="0"/>
    <n v="7"/>
    <n v="6"/>
    <n v="10"/>
    <n v="0"/>
  </r>
  <r>
    <n v="321014022"/>
    <n v="6"/>
    <n v="2012"/>
    <d v="2012-10-14T00:00:00"/>
    <s v="SUN"/>
    <s v="BUF"/>
    <s v="ARI"/>
    <s v="ARIvBUF"/>
    <x v="0"/>
    <n v="19"/>
    <n v="16"/>
    <n v="3"/>
    <s v="U of Phoenix Stadium, Glendale, AZ"/>
    <d v="2014-10-02T16:05:00"/>
    <s v="CBS"/>
    <n v="60385"/>
    <n v="2"/>
    <n v="3"/>
    <n v="4"/>
    <n v="1"/>
    <n v="19"/>
    <n v="20"/>
    <n v="4"/>
    <n v="5"/>
    <n v="13"/>
    <n v="16"/>
    <n v="0"/>
    <n v="2"/>
    <n v="0"/>
    <n v="2"/>
    <n v="306"/>
    <n v="332"/>
    <n v="141"/>
    <n v="150"/>
    <n v="18"/>
    <n v="16"/>
    <n v="33"/>
    <n v="36"/>
    <n v="165"/>
    <n v="182"/>
    <n v="33"/>
    <n v="30"/>
    <n v="5"/>
    <n v="7"/>
    <n v="39"/>
    <n v="106"/>
    <n v="67"/>
    <n v="2"/>
    <n v="2"/>
    <n v="4"/>
    <n v="1"/>
    <n v="0"/>
    <n v="1"/>
    <n v="2"/>
    <n v="1882"/>
    <n v="1948"/>
    <n v="9"/>
    <n v="0"/>
    <n v="7"/>
    <n v="0"/>
    <n v="3"/>
    <n v="3"/>
    <n v="7"/>
    <n v="3"/>
    <n v="3"/>
    <n v="0"/>
  </r>
  <r>
    <n v="321014025"/>
    <n v="6"/>
    <n v="2012"/>
    <d v="2012-10-14T00:00:00"/>
    <s v="SUN"/>
    <s v="NYG"/>
    <s v="SF"/>
    <s v="NYGvSF"/>
    <x v="0"/>
    <n v="26"/>
    <n v="3"/>
    <n v="23"/>
    <s v="Candlestick Park, San Francisco, CA"/>
    <d v="2014-10-02T16:25:00"/>
    <s v="FOX"/>
    <n v="69732"/>
    <n v="3"/>
    <n v="2"/>
    <n v="4"/>
    <n v="1"/>
    <n v="19"/>
    <n v="14"/>
    <n v="5"/>
    <n v="4"/>
    <n v="15"/>
    <n v="14"/>
    <n v="0"/>
    <n v="0"/>
    <n v="0"/>
    <n v="2"/>
    <n v="342"/>
    <n v="314"/>
    <n v="193"/>
    <n v="234"/>
    <n v="15"/>
    <n v="23"/>
    <n v="28"/>
    <n v="37"/>
    <n v="149"/>
    <n v="80"/>
    <n v="37"/>
    <n v="17"/>
    <n v="2"/>
    <n v="6"/>
    <n v="20"/>
    <n v="55"/>
    <n v="35"/>
    <n v="0"/>
    <n v="3"/>
    <n v="3"/>
    <n v="0"/>
    <n v="0"/>
    <n v="0"/>
    <n v="3"/>
    <n v="1935"/>
    <n v="1665"/>
    <n v="0"/>
    <n v="10"/>
    <n v="13"/>
    <n v="3"/>
    <m/>
    <n v="3"/>
    <n v="0"/>
    <n v="0"/>
    <n v="0"/>
    <m/>
  </r>
  <r>
    <n v="321014026"/>
    <n v="6"/>
    <n v="2012"/>
    <d v="2012-10-14T00:00:00"/>
    <s v="SUN"/>
    <s v="NE"/>
    <s v="SEA"/>
    <s v="NEvSEA"/>
    <x v="0"/>
    <n v="23"/>
    <n v="24"/>
    <n v="1"/>
    <s v="CenturyLink Field, Seattle, WA"/>
    <d v="2014-10-02T16:05:00"/>
    <s v="CBS"/>
    <n v="68137"/>
    <n v="3"/>
    <n v="2"/>
    <n v="3"/>
    <n v="2"/>
    <n v="26"/>
    <n v="17"/>
    <n v="8"/>
    <n v="4"/>
    <n v="18"/>
    <n v="12"/>
    <n v="0"/>
    <n v="1"/>
    <n v="1"/>
    <n v="2"/>
    <n v="475"/>
    <n v="368"/>
    <n v="388"/>
    <n v="283"/>
    <n v="36"/>
    <n v="16"/>
    <n v="58"/>
    <n v="27"/>
    <n v="87"/>
    <n v="85"/>
    <n v="26"/>
    <n v="26"/>
    <n v="6"/>
    <n v="4"/>
    <n v="80"/>
    <n v="115"/>
    <n v="35"/>
    <n v="2"/>
    <n v="2"/>
    <n v="4"/>
    <n v="0"/>
    <n v="2"/>
    <n v="2"/>
    <n v="0"/>
    <n v="2040"/>
    <n v="1560"/>
    <n v="7"/>
    <n v="10"/>
    <n v="3"/>
    <n v="3"/>
    <m/>
    <n v="10"/>
    <n v="0"/>
    <n v="0"/>
    <n v="14"/>
    <m/>
  </r>
  <r>
    <n v="321014027"/>
    <n v="6"/>
    <n v="2012"/>
    <d v="2012-10-14T00:00:00"/>
    <s v="SUN"/>
    <s v="KC"/>
    <s v="TB"/>
    <s v="KCvTB"/>
    <x v="0"/>
    <n v="10"/>
    <n v="38"/>
    <n v="28"/>
    <s v="Raymond James Stadium, Tampa, FL"/>
    <d v="2014-10-02T13:00:00"/>
    <s v="CBS"/>
    <n v="46500"/>
    <n v="1"/>
    <n v="4"/>
    <n v="1"/>
    <n v="3"/>
    <n v="15"/>
    <n v="19"/>
    <n v="6"/>
    <n v="4"/>
    <n v="17"/>
    <n v="9"/>
    <n v="1"/>
    <n v="0"/>
    <n v="3"/>
    <n v="0"/>
    <n v="260"/>
    <n v="463"/>
    <n v="180"/>
    <n v="318"/>
    <n v="22"/>
    <n v="15"/>
    <n v="38"/>
    <n v="26"/>
    <n v="80"/>
    <n v="145"/>
    <n v="30"/>
    <n v="24"/>
    <n v="7"/>
    <n v="6"/>
    <n v="55"/>
    <n v="88"/>
    <n v="33"/>
    <n v="2"/>
    <n v="2"/>
    <n v="4"/>
    <n v="0"/>
    <n v="1"/>
    <n v="2"/>
    <n v="1"/>
    <n v="1991"/>
    <n v="1609"/>
    <n v="0"/>
    <n v="3"/>
    <n v="0"/>
    <n v="7"/>
    <m/>
    <n v="7"/>
    <n v="0"/>
    <n v="14"/>
    <n v="17"/>
    <m/>
  </r>
  <r>
    <n v="321014028"/>
    <n v="6"/>
    <n v="2012"/>
    <d v="2012-10-14T00:00:00"/>
    <s v="SUN"/>
    <s v="MIN"/>
    <s v="WSH"/>
    <s v="MINvWSH"/>
    <x v="0"/>
    <n v="26"/>
    <n v="38"/>
    <n v="12"/>
    <s v="FedEx Field, Landover, MD"/>
    <d v="2014-10-02T16:25:00"/>
    <s v="FOX"/>
    <n v="78476"/>
    <n v="4"/>
    <n v="1"/>
    <n v="2"/>
    <n v="3"/>
    <n v="27"/>
    <n v="20"/>
    <n v="8"/>
    <n v="6"/>
    <n v="17"/>
    <n v="12"/>
    <n v="1"/>
    <n v="1"/>
    <n v="1"/>
    <n v="1"/>
    <n v="421"/>
    <n v="361"/>
    <n v="327"/>
    <n v="178"/>
    <n v="35"/>
    <n v="17"/>
    <n v="52"/>
    <n v="22"/>
    <n v="94"/>
    <n v="183"/>
    <n v="24"/>
    <n v="32"/>
    <n v="5"/>
    <n v="7"/>
    <n v="29"/>
    <n v="95"/>
    <n v="66"/>
    <n v="3"/>
    <n v="1"/>
    <n v="4"/>
    <n v="1"/>
    <n v="0"/>
    <n v="2"/>
    <n v="1"/>
    <n v="1892"/>
    <n v="1708"/>
    <n v="9"/>
    <n v="0"/>
    <n v="3"/>
    <n v="14"/>
    <m/>
    <n v="0"/>
    <n v="17"/>
    <n v="7"/>
    <n v="14"/>
    <m/>
  </r>
  <r>
    <n v="321014033"/>
    <n v="6"/>
    <n v="2012"/>
    <d v="2012-10-14T00:00:00"/>
    <s v="SUN"/>
    <s v="DAL"/>
    <s v="BAL"/>
    <s v="BALvDAL"/>
    <x v="0"/>
    <n v="29"/>
    <n v="31"/>
    <n v="2"/>
    <s v="M&amp;T Bank Stadium, Baltimore, MD"/>
    <d v="2014-10-02T13:00:00"/>
    <s v="FOX"/>
    <n v="71384"/>
    <n v="2"/>
    <n v="2"/>
    <n v="4"/>
    <n v="1"/>
    <n v="30"/>
    <n v="19"/>
    <n v="8"/>
    <n v="6"/>
    <n v="15"/>
    <n v="10"/>
    <n v="2"/>
    <n v="0"/>
    <n v="2"/>
    <n v="0"/>
    <n v="481"/>
    <n v="316"/>
    <n v="254"/>
    <n v="230"/>
    <n v="25"/>
    <n v="17"/>
    <n v="36"/>
    <n v="26"/>
    <n v="227"/>
    <n v="86"/>
    <n v="42"/>
    <n v="22"/>
    <n v="13"/>
    <n v="10"/>
    <n v="82"/>
    <n v="158"/>
    <n v="76"/>
    <n v="1"/>
    <n v="0"/>
    <n v="1"/>
    <n v="0"/>
    <n v="0"/>
    <n v="1"/>
    <n v="0"/>
    <n v="2403"/>
    <n v="1197"/>
    <n v="7"/>
    <n v="3"/>
    <n v="10"/>
    <n v="9"/>
    <m/>
    <n v="3"/>
    <n v="14"/>
    <n v="7"/>
    <n v="7"/>
    <m/>
  </r>
  <r>
    <n v="321014034"/>
    <n v="6"/>
    <n v="2012"/>
    <d v="2012-10-14T00:00:00"/>
    <s v="SUN"/>
    <s v="GB"/>
    <s v="HOU"/>
    <s v="GBvHOU"/>
    <x v="0"/>
    <n v="42"/>
    <n v="24"/>
    <n v="18"/>
    <s v="Reliant Stadium, Houston, TX"/>
    <d v="2014-10-02T20:20:00"/>
    <s v="NBC"/>
    <n v="71702"/>
    <n v="2"/>
    <n v="3"/>
    <n v="5"/>
    <n v="0"/>
    <n v="25"/>
    <n v="23"/>
    <n v="5"/>
    <n v="5"/>
    <n v="14"/>
    <n v="12"/>
    <n v="0"/>
    <n v="0"/>
    <n v="1"/>
    <n v="0"/>
    <n v="427"/>
    <n v="321"/>
    <n v="328"/>
    <n v="231"/>
    <n v="24"/>
    <n v="22"/>
    <n v="37"/>
    <n v="38"/>
    <n v="99"/>
    <n v="90"/>
    <n v="31"/>
    <n v="28"/>
    <n v="4"/>
    <n v="7"/>
    <n v="51"/>
    <n v="120"/>
    <n v="69"/>
    <n v="0"/>
    <n v="3"/>
    <n v="3"/>
    <n v="0"/>
    <n v="0"/>
    <n v="0"/>
    <n v="3"/>
    <n v="1679"/>
    <n v="1921"/>
    <n v="14"/>
    <n v="7"/>
    <n v="7"/>
    <n v="14"/>
    <m/>
    <n v="0"/>
    <n v="10"/>
    <n v="7"/>
    <n v="7"/>
    <m/>
  </r>
  <r>
    <n v="321015024"/>
    <n v="6"/>
    <n v="2012"/>
    <d v="2012-10-15T00:00:00"/>
    <s v="MON"/>
    <s v="DEN"/>
    <s v="SD"/>
    <s v="DENvSD"/>
    <x v="0"/>
    <n v="35"/>
    <n v="24"/>
    <n v="11"/>
    <s v="Qualcomm Stadium, San Diego, CA"/>
    <d v="2014-10-02T20:30:00"/>
    <s v="ESPN"/>
    <n v="68604"/>
    <n v="2"/>
    <n v="3"/>
    <n v="3"/>
    <n v="2"/>
    <n v="18"/>
    <n v="23"/>
    <n v="2"/>
    <n v="6"/>
    <n v="8"/>
    <n v="15"/>
    <n v="0"/>
    <n v="0"/>
    <n v="0"/>
    <n v="1"/>
    <n v="366"/>
    <n v="307"/>
    <n v="309"/>
    <n v="217"/>
    <n v="24"/>
    <n v="25"/>
    <n v="30"/>
    <n v="41"/>
    <n v="57"/>
    <n v="90"/>
    <n v="22"/>
    <n v="27"/>
    <n v="10"/>
    <n v="9"/>
    <n v="81"/>
    <n v="145"/>
    <n v="64"/>
    <n v="3"/>
    <n v="6"/>
    <n v="9"/>
    <n v="2"/>
    <n v="2"/>
    <n v="1"/>
    <n v="4"/>
    <n v="1585"/>
    <n v="2015"/>
    <n v="0"/>
    <n v="0"/>
    <n v="14"/>
    <n v="21"/>
    <m/>
    <n v="10"/>
    <n v="14"/>
    <n v="0"/>
    <n v="0"/>
    <m/>
  </r>
  <r>
    <n v="321018025"/>
    <n v="7"/>
    <n v="2012"/>
    <d v="2012-10-18T00:00:00"/>
    <s v="THU"/>
    <s v="SEA"/>
    <s v="SF"/>
    <s v="SEAvSF"/>
    <x v="0"/>
    <n v="6"/>
    <n v="13"/>
    <n v="7"/>
    <s v="Candlestick Park, San Francisco, CA"/>
    <d v="2014-10-02T20:20:00"/>
    <s v="NFL"/>
    <n v="69732"/>
    <n v="4"/>
    <n v="2"/>
    <n v="4"/>
    <n v="2"/>
    <n v="13"/>
    <n v="18"/>
    <n v="4"/>
    <n v="3"/>
    <n v="13"/>
    <n v="11"/>
    <n v="0"/>
    <n v="0"/>
    <n v="1"/>
    <n v="0"/>
    <n v="251"/>
    <n v="313"/>
    <n v="115"/>
    <n v="138"/>
    <n v="9"/>
    <n v="14"/>
    <n v="23"/>
    <n v="23"/>
    <n v="136"/>
    <n v="175"/>
    <n v="29"/>
    <n v="32"/>
    <n v="3"/>
    <n v="5"/>
    <n v="20"/>
    <n v="60"/>
    <n v="40"/>
    <n v="1"/>
    <n v="1"/>
    <n v="2"/>
    <n v="0"/>
    <n v="0"/>
    <n v="1"/>
    <n v="1"/>
    <n v="1679"/>
    <n v="1861"/>
    <n v="3"/>
    <n v="3"/>
    <n v="0"/>
    <n v="0"/>
    <m/>
    <n v="3"/>
    <n v="0"/>
    <n v="7"/>
    <n v="3"/>
    <m/>
  </r>
  <r>
    <n v="321021002"/>
    <n v="7"/>
    <n v="2012"/>
    <d v="2012-10-21T00:00:00"/>
    <s v="SUN"/>
    <s v="TEN"/>
    <s v="BUF"/>
    <s v="BUFvTEN"/>
    <x v="0"/>
    <n v="35"/>
    <n v="34"/>
    <n v="1"/>
    <s v="Ralph Wilson Stadium, Buffalo, NY"/>
    <d v="2014-10-02T13:00:00"/>
    <s v="CBS"/>
    <n v="68836"/>
    <n v="2"/>
    <n v="4"/>
    <n v="3"/>
    <n v="3"/>
    <n v="21"/>
    <n v="22"/>
    <n v="9"/>
    <n v="7"/>
    <n v="14"/>
    <n v="12"/>
    <n v="1"/>
    <n v="0"/>
    <n v="2"/>
    <n v="1"/>
    <n v="390"/>
    <n v="382"/>
    <n v="193"/>
    <n v="216"/>
    <n v="22"/>
    <n v="27"/>
    <n v="33"/>
    <n v="35"/>
    <n v="197"/>
    <n v="166"/>
    <n v="27"/>
    <n v="24"/>
    <n v="3"/>
    <n v="8"/>
    <n v="25"/>
    <n v="90"/>
    <n v="65"/>
    <n v="0"/>
    <n v="2"/>
    <n v="2"/>
    <n v="0"/>
    <n v="1"/>
    <n v="0"/>
    <n v="1"/>
    <n v="1781"/>
    <n v="1819"/>
    <n v="14"/>
    <n v="7"/>
    <n v="7"/>
    <n v="7"/>
    <m/>
    <n v="14"/>
    <n v="6"/>
    <n v="14"/>
    <n v="0"/>
    <m/>
  </r>
  <r>
    <n v="321021004"/>
    <n v="7"/>
    <n v="2012"/>
    <d v="2012-10-21T00:00:00"/>
    <s v="SUN"/>
    <s v="PIT"/>
    <s v="CIN"/>
    <s v="CINvPIT"/>
    <x v="0"/>
    <n v="24"/>
    <n v="17"/>
    <n v="7"/>
    <s v="Paul Brown Stadium, Cincinnati, OH"/>
    <d v="2014-10-02T20:20:00"/>
    <s v="NBC"/>
    <n v="63411"/>
    <n v="2"/>
    <n v="3"/>
    <n v="3"/>
    <n v="3"/>
    <n v="22"/>
    <n v="11"/>
    <n v="10"/>
    <n v="5"/>
    <n v="16"/>
    <n v="13"/>
    <n v="0"/>
    <n v="1"/>
    <n v="0"/>
    <n v="1"/>
    <n v="431"/>
    <n v="185"/>
    <n v="264"/>
    <n v="105"/>
    <n v="27"/>
    <n v="14"/>
    <n v="38"/>
    <n v="28"/>
    <n v="167"/>
    <n v="80"/>
    <n v="29"/>
    <n v="21"/>
    <n v="5"/>
    <n v="2"/>
    <n v="50"/>
    <n v="70"/>
    <n v="20"/>
    <n v="2"/>
    <n v="1"/>
    <n v="3"/>
    <n v="1"/>
    <n v="0"/>
    <n v="1"/>
    <n v="1"/>
    <n v="2250"/>
    <n v="1350"/>
    <n v="3"/>
    <n v="11"/>
    <n v="3"/>
    <n v="7"/>
    <m/>
    <n v="7"/>
    <n v="7"/>
    <n v="3"/>
    <n v="0"/>
    <m/>
  </r>
  <r>
    <n v="321021011"/>
    <n v="7"/>
    <n v="2012"/>
    <d v="2012-10-21T00:00:00"/>
    <s v="SUN"/>
    <s v="CLE"/>
    <s v="IND"/>
    <s v="CLEvIND"/>
    <x v="0"/>
    <n v="13"/>
    <n v="17"/>
    <n v="4"/>
    <s v="Lucas Oil Stadium, Indianapolis, IN"/>
    <d v="2014-10-02T13:00:00"/>
    <s v="CBS"/>
    <n v="64560"/>
    <n v="1"/>
    <n v="5"/>
    <n v="2"/>
    <n v="3"/>
    <n v="19"/>
    <n v="21"/>
    <n v="6"/>
    <n v="6"/>
    <n v="13"/>
    <n v="15"/>
    <n v="0"/>
    <n v="1"/>
    <n v="1"/>
    <n v="1"/>
    <n v="319"/>
    <n v="321"/>
    <n v="264"/>
    <n v="173"/>
    <n v="25"/>
    <n v="16"/>
    <n v="41"/>
    <n v="29"/>
    <n v="55"/>
    <n v="148"/>
    <n v="17"/>
    <n v="37"/>
    <n v="9"/>
    <n v="7"/>
    <n v="75"/>
    <n v="125"/>
    <n v="50"/>
    <n v="0"/>
    <n v="1"/>
    <n v="1"/>
    <n v="0"/>
    <n v="1"/>
    <n v="0"/>
    <n v="0"/>
    <n v="1479"/>
    <n v="2121"/>
    <n v="0"/>
    <n v="6"/>
    <n v="7"/>
    <n v="0"/>
    <m/>
    <n v="7"/>
    <n v="7"/>
    <n v="3"/>
    <n v="0"/>
    <m/>
  </r>
  <r>
    <n v="321021013"/>
    <n v="7"/>
    <n v="2012"/>
    <d v="2012-10-21T00:00:00"/>
    <s v="SUN"/>
    <s v="JAX"/>
    <s v="OAK"/>
    <s v="JAXvOAK"/>
    <x v="0"/>
    <n v="23"/>
    <n v="26"/>
    <n v="3"/>
    <s v="O.co Coliseum, Oakland, CA"/>
    <d v="2014-10-02T16:25:00"/>
    <s v="CBS"/>
    <n v="51634"/>
    <n v="1"/>
    <n v="4"/>
    <n v="1"/>
    <n v="4"/>
    <n v="10"/>
    <n v="20"/>
    <n v="1"/>
    <n v="6"/>
    <n v="15"/>
    <n v="17"/>
    <n v="0"/>
    <n v="0"/>
    <n v="1"/>
    <n v="0"/>
    <n v="209"/>
    <n v="351"/>
    <n v="155"/>
    <n v="282"/>
    <n v="17"/>
    <n v="26"/>
    <n v="32"/>
    <n v="46"/>
    <n v="54"/>
    <n v="69"/>
    <n v="26"/>
    <n v="26"/>
    <n v="6"/>
    <n v="9"/>
    <n v="92"/>
    <n v="150"/>
    <n v="58"/>
    <n v="1"/>
    <n v="3"/>
    <n v="4"/>
    <n v="1"/>
    <n v="2"/>
    <n v="0"/>
    <n v="1"/>
    <n v="1805"/>
    <n v="1921"/>
    <n v="7"/>
    <n v="10"/>
    <n v="3"/>
    <n v="3"/>
    <n v="0"/>
    <n v="3"/>
    <n v="3"/>
    <n v="7"/>
    <n v="10"/>
    <n v="3"/>
  </r>
  <r>
    <n v="321021014"/>
    <n v="7"/>
    <n v="2012"/>
    <d v="2012-10-21T00:00:00"/>
    <s v="SUN"/>
    <s v="GB"/>
    <s v="STL"/>
    <s v="GBvSTL"/>
    <x v="0"/>
    <n v="30"/>
    <n v="20"/>
    <n v="10"/>
    <s v="Edward Jones Dome, St. Louis, MO"/>
    <d v="2014-10-02T13:00:00"/>
    <s v="FOX"/>
    <n v="64359"/>
    <n v="3"/>
    <n v="3"/>
    <n v="3"/>
    <n v="3"/>
    <n v="22"/>
    <n v="19"/>
    <n v="9"/>
    <n v="4"/>
    <n v="15"/>
    <n v="11"/>
    <n v="0"/>
    <n v="1"/>
    <n v="0"/>
    <n v="3"/>
    <n v="402"/>
    <n v="354"/>
    <n v="332"/>
    <n v="246"/>
    <n v="30"/>
    <n v="21"/>
    <n v="37"/>
    <n v="34"/>
    <n v="70"/>
    <n v="108"/>
    <n v="26"/>
    <n v="22"/>
    <n v="3"/>
    <n v="6"/>
    <n v="30"/>
    <n v="60"/>
    <n v="30"/>
    <n v="0"/>
    <n v="1"/>
    <n v="1"/>
    <n v="0"/>
    <n v="0"/>
    <n v="0"/>
    <n v="1"/>
    <n v="1978"/>
    <n v="1622"/>
    <n v="10"/>
    <n v="0"/>
    <n v="7"/>
    <n v="13"/>
    <m/>
    <n v="3"/>
    <n v="3"/>
    <n v="0"/>
    <n v="14"/>
    <m/>
  </r>
  <r>
    <n v="321021016"/>
    <n v="7"/>
    <n v="2012"/>
    <d v="2012-10-21T00:00:00"/>
    <s v="SUN"/>
    <s v="ARI"/>
    <s v="MIN"/>
    <s v="ARIvMIN"/>
    <x v="0"/>
    <n v="14"/>
    <n v="21"/>
    <n v="7"/>
    <s v="Mall of America Field, Minneapolis, MN"/>
    <d v="2014-10-02T13:00:00"/>
    <s v="FOX"/>
    <n v="61068"/>
    <n v="4"/>
    <n v="2"/>
    <n v="4"/>
    <n v="2"/>
    <n v="21"/>
    <n v="12"/>
    <n v="5"/>
    <n v="1"/>
    <n v="14"/>
    <n v="10"/>
    <n v="0"/>
    <n v="1"/>
    <n v="2"/>
    <n v="1"/>
    <n v="356"/>
    <n v="209"/>
    <n v="230"/>
    <n v="43"/>
    <n v="25"/>
    <n v="8"/>
    <n v="36"/>
    <n v="17"/>
    <n v="126"/>
    <n v="166"/>
    <n v="26"/>
    <n v="27"/>
    <n v="9"/>
    <n v="7"/>
    <n v="82"/>
    <n v="117"/>
    <n v="35"/>
    <n v="2"/>
    <n v="2"/>
    <n v="4"/>
    <n v="1"/>
    <n v="0"/>
    <n v="1"/>
    <n v="2"/>
    <n v="2105"/>
    <n v="1495"/>
    <n v="0"/>
    <n v="7"/>
    <n v="0"/>
    <n v="7"/>
    <m/>
    <n v="7"/>
    <n v="7"/>
    <n v="7"/>
    <n v="0"/>
    <m/>
  </r>
  <r>
    <n v="321021017"/>
    <n v="7"/>
    <n v="2012"/>
    <d v="2012-10-21T00:00:00"/>
    <s v="SUN"/>
    <s v="NYJ"/>
    <s v="NE"/>
    <s v="NEvNYJ"/>
    <x v="0"/>
    <n v="26"/>
    <n v="29"/>
    <n v="3"/>
    <s v="Gillette Stadium, Foxboro, MA"/>
    <d v="2014-10-02T16:25:00"/>
    <s v="CBS"/>
    <n v="68752"/>
    <n v="3"/>
    <n v="3"/>
    <n v="3"/>
    <n v="3"/>
    <n v="26"/>
    <n v="26"/>
    <n v="8"/>
    <n v="9"/>
    <n v="15"/>
    <n v="17"/>
    <n v="0"/>
    <n v="0"/>
    <n v="0"/>
    <n v="0"/>
    <n v="403"/>
    <n v="381"/>
    <n v="297"/>
    <n v="250"/>
    <n v="28"/>
    <n v="26"/>
    <n v="41"/>
    <n v="42"/>
    <n v="106"/>
    <n v="131"/>
    <n v="33"/>
    <n v="31"/>
    <n v="8"/>
    <n v="6"/>
    <n v="60"/>
    <n v="100"/>
    <n v="40"/>
    <n v="2"/>
    <n v="1"/>
    <n v="3"/>
    <n v="1"/>
    <n v="1"/>
    <n v="1"/>
    <n v="0"/>
    <n v="2149"/>
    <n v="1903"/>
    <n v="7"/>
    <n v="3"/>
    <n v="3"/>
    <n v="13"/>
    <n v="0"/>
    <n v="14"/>
    <n v="2"/>
    <n v="7"/>
    <n v="3"/>
    <n v="3"/>
  </r>
  <r>
    <n v="321021019"/>
    <n v="7"/>
    <n v="2012"/>
    <d v="2012-10-21T00:00:00"/>
    <s v="SUN"/>
    <s v="WSH"/>
    <s v="NYG"/>
    <s v="NYGvWSH"/>
    <x v="0"/>
    <n v="23"/>
    <n v="27"/>
    <n v="4"/>
    <s v="MetLife Stadium, East Rutherford, NJ"/>
    <d v="2014-10-02T13:00:00"/>
    <s v="FOX"/>
    <n v="81352"/>
    <n v="3"/>
    <n v="3"/>
    <n v="4"/>
    <n v="2"/>
    <n v="24"/>
    <n v="22"/>
    <n v="6"/>
    <n v="8"/>
    <n v="13"/>
    <n v="12"/>
    <n v="3"/>
    <n v="0"/>
    <n v="3"/>
    <n v="0"/>
    <n v="480"/>
    <n v="393"/>
    <n v="232"/>
    <n v="329"/>
    <n v="20"/>
    <n v="26"/>
    <n v="28"/>
    <n v="40"/>
    <n v="248"/>
    <n v="64"/>
    <n v="38"/>
    <n v="19"/>
    <n v="7"/>
    <n v="3"/>
    <n v="55"/>
    <n v="85"/>
    <n v="30"/>
    <n v="4"/>
    <n v="2"/>
    <n v="6"/>
    <n v="3"/>
    <n v="0"/>
    <n v="1"/>
    <n v="2"/>
    <n v="1963"/>
    <n v="1637"/>
    <n v="3"/>
    <n v="10"/>
    <n v="0"/>
    <n v="10"/>
    <m/>
    <n v="0"/>
    <n v="13"/>
    <n v="0"/>
    <n v="14"/>
    <m/>
  </r>
  <r>
    <n v="321021027"/>
    <n v="7"/>
    <n v="2012"/>
    <d v="2012-10-21T00:00:00"/>
    <s v="SUN"/>
    <s v="NO"/>
    <s v="TB"/>
    <s v="NOvTB"/>
    <x v="0"/>
    <n v="35"/>
    <n v="28"/>
    <n v="7"/>
    <s v="Raymond James Stadium, Tampa, FL"/>
    <d v="2014-10-02T13:00:00"/>
    <s v="FOX"/>
    <n v="58906"/>
    <n v="1"/>
    <n v="4"/>
    <n v="2"/>
    <n v="3"/>
    <n v="23"/>
    <n v="26"/>
    <n v="9"/>
    <n v="4"/>
    <n v="15"/>
    <n v="12"/>
    <n v="0"/>
    <n v="2"/>
    <n v="0"/>
    <n v="3"/>
    <n v="458"/>
    <n v="513"/>
    <n v="377"/>
    <n v="411"/>
    <n v="27"/>
    <n v="24"/>
    <n v="37"/>
    <n v="42"/>
    <n v="81"/>
    <n v="102"/>
    <n v="26"/>
    <n v="24"/>
    <n v="7"/>
    <n v="7"/>
    <n v="55"/>
    <n v="110"/>
    <n v="55"/>
    <n v="1"/>
    <n v="0"/>
    <n v="1"/>
    <n v="0"/>
    <n v="0"/>
    <n v="1"/>
    <n v="0"/>
    <n v="1575"/>
    <n v="2025"/>
    <n v="7"/>
    <n v="21"/>
    <n v="0"/>
    <n v="7"/>
    <m/>
    <n v="14"/>
    <n v="7"/>
    <n v="0"/>
    <n v="7"/>
    <m/>
  </r>
  <r>
    <n v="321021029"/>
    <n v="7"/>
    <n v="2012"/>
    <d v="2012-10-21T00:00:00"/>
    <s v="SUN"/>
    <s v="DAL"/>
    <s v="CAR"/>
    <s v="CARvDAL"/>
    <x v="0"/>
    <n v="19"/>
    <n v="14"/>
    <n v="5"/>
    <s v="Bank of America Stadium, Charlotte, NC"/>
    <d v="2014-10-02T13:00:00"/>
    <s v="FOX"/>
    <n v="73981"/>
    <n v="2"/>
    <n v="3"/>
    <n v="1"/>
    <n v="4"/>
    <n v="18"/>
    <n v="18"/>
    <n v="6"/>
    <n v="2"/>
    <n v="14"/>
    <n v="10"/>
    <n v="0"/>
    <n v="0"/>
    <n v="0"/>
    <n v="2"/>
    <n v="312"/>
    <n v="328"/>
    <n v="227"/>
    <n v="216"/>
    <n v="24"/>
    <n v="21"/>
    <n v="34"/>
    <n v="37"/>
    <n v="85"/>
    <n v="112"/>
    <n v="31"/>
    <n v="21"/>
    <n v="6"/>
    <n v="9"/>
    <n v="43"/>
    <n v="114"/>
    <n v="71"/>
    <n v="1"/>
    <n v="2"/>
    <n v="3"/>
    <n v="1"/>
    <n v="1"/>
    <n v="0"/>
    <n v="1"/>
    <n v="2017"/>
    <n v="1583"/>
    <n v="0"/>
    <n v="3"/>
    <n v="10"/>
    <n v="6"/>
    <m/>
    <n v="0"/>
    <n v="7"/>
    <n v="0"/>
    <n v="7"/>
    <m/>
  </r>
  <r>
    <n v="321021034"/>
    <n v="7"/>
    <n v="2012"/>
    <d v="2012-10-21T00:00:00"/>
    <s v="SUN"/>
    <s v="BAL"/>
    <s v="HOU"/>
    <s v="BALvHOU"/>
    <x v="0"/>
    <n v="13"/>
    <n v="43"/>
    <n v="30"/>
    <s v="Reliant Stadium, Houston, TX"/>
    <d v="2014-10-02T13:00:00"/>
    <s v="CBS"/>
    <n v="71708"/>
    <n v="5"/>
    <n v="1"/>
    <n v="5"/>
    <n v="1"/>
    <n v="12"/>
    <n v="27"/>
    <n v="4"/>
    <n v="8"/>
    <n v="15"/>
    <n v="15"/>
    <n v="0"/>
    <n v="0"/>
    <n v="1"/>
    <n v="0"/>
    <n v="176"/>
    <n v="420"/>
    <n v="121"/>
    <n v="239"/>
    <n v="21"/>
    <n v="23"/>
    <n v="43"/>
    <n v="37"/>
    <n v="55"/>
    <n v="181"/>
    <n v="12"/>
    <n v="37"/>
    <n v="5"/>
    <n v="5"/>
    <n v="56"/>
    <n v="116"/>
    <n v="60"/>
    <n v="2"/>
    <n v="0"/>
    <n v="2"/>
    <n v="0"/>
    <n v="0"/>
    <n v="2"/>
    <n v="0"/>
    <n v="1304"/>
    <n v="2296"/>
    <n v="3"/>
    <n v="0"/>
    <n v="7"/>
    <n v="3"/>
    <m/>
    <n v="9"/>
    <n v="20"/>
    <n v="7"/>
    <n v="7"/>
    <m/>
  </r>
  <r>
    <n v="321022003"/>
    <n v="7"/>
    <n v="2012"/>
    <d v="2012-10-22T00:00:00"/>
    <s v="MON"/>
    <s v="DET"/>
    <s v="CHI"/>
    <s v="CHIvDET"/>
    <x v="0"/>
    <n v="7"/>
    <n v="13"/>
    <n v="6"/>
    <s v="Soldier Field, Chicago, IL"/>
    <d v="2014-10-02T20:30:00"/>
    <s v="ESPN"/>
    <n v="62300"/>
    <n v="2"/>
    <n v="3"/>
    <n v="4"/>
    <n v="1"/>
    <n v="21"/>
    <n v="19"/>
    <n v="4"/>
    <n v="6"/>
    <n v="13"/>
    <n v="17"/>
    <n v="0"/>
    <n v="0"/>
    <n v="1"/>
    <n v="0"/>
    <n v="340"/>
    <n v="296"/>
    <n v="243"/>
    <n v="125"/>
    <n v="28"/>
    <n v="17"/>
    <n v="46"/>
    <n v="32"/>
    <n v="97"/>
    <n v="171"/>
    <n v="18"/>
    <n v="32"/>
    <n v="5"/>
    <n v="9"/>
    <n v="47"/>
    <n v="96"/>
    <n v="49"/>
    <n v="4"/>
    <n v="0"/>
    <n v="4"/>
    <n v="3"/>
    <n v="0"/>
    <n v="1"/>
    <n v="0"/>
    <n v="1525"/>
    <n v="2075"/>
    <n v="0"/>
    <n v="0"/>
    <n v="0"/>
    <n v="7"/>
    <m/>
    <n v="10"/>
    <n v="0"/>
    <n v="3"/>
    <n v="0"/>
    <m/>
  </r>
  <r>
    <n v="321025016"/>
    <n v="8"/>
    <n v="2012"/>
    <d v="2012-10-25T00:00:00"/>
    <s v="THU"/>
    <s v="TB"/>
    <s v="MIN"/>
    <s v="MINvTB"/>
    <x v="0"/>
    <n v="36"/>
    <n v="17"/>
    <n v="19"/>
    <s v="Mall of America Field, Minneapolis, MN"/>
    <d v="2014-10-02T20:20:00"/>
    <s v="NFL"/>
    <n v="60860"/>
    <n v="2"/>
    <n v="4"/>
    <n v="5"/>
    <n v="2"/>
    <n v="23"/>
    <n v="16"/>
    <n v="8"/>
    <n v="5"/>
    <n v="17"/>
    <n v="13"/>
    <n v="0"/>
    <n v="0"/>
    <n v="0"/>
    <n v="1"/>
    <n v="416"/>
    <n v="369"/>
    <n v="257"/>
    <n v="229"/>
    <n v="19"/>
    <n v="19"/>
    <n v="36"/>
    <n v="35"/>
    <n v="159"/>
    <n v="140"/>
    <n v="41"/>
    <n v="21"/>
    <n v="4"/>
    <n v="5"/>
    <n v="49"/>
    <n v="81"/>
    <n v="32"/>
    <n v="0"/>
    <n v="3"/>
    <n v="3"/>
    <n v="0"/>
    <n v="2"/>
    <n v="0"/>
    <n v="1"/>
    <n v="2265"/>
    <n v="1335"/>
    <n v="10"/>
    <n v="10"/>
    <n v="10"/>
    <n v="6"/>
    <m/>
    <n v="0"/>
    <n v="10"/>
    <n v="7"/>
    <n v="0"/>
    <m/>
  </r>
  <r>
    <n v="321028003"/>
    <n v="8"/>
    <n v="2012"/>
    <d v="2012-10-28T00:00:00"/>
    <s v="SUN"/>
    <s v="CAR"/>
    <s v="CHI"/>
    <s v="CARvCHI"/>
    <x v="0"/>
    <n v="22"/>
    <n v="23"/>
    <n v="1"/>
    <s v="Soldier Field, Chicago, IL"/>
    <d v="2014-10-02T13:00:00"/>
    <s v="FOX"/>
    <n v="62254"/>
    <n v="1"/>
    <n v="5"/>
    <n v="5"/>
    <n v="1"/>
    <n v="21"/>
    <n v="18"/>
    <n v="10"/>
    <n v="2"/>
    <n v="19"/>
    <n v="8"/>
    <n v="1"/>
    <n v="0"/>
    <n v="1"/>
    <n v="0"/>
    <n v="416"/>
    <n v="210"/>
    <n v="297"/>
    <n v="131"/>
    <n v="20"/>
    <n v="19"/>
    <n v="39"/>
    <n v="28"/>
    <n v="119"/>
    <n v="79"/>
    <n v="36"/>
    <n v="19"/>
    <n v="3"/>
    <n v="5"/>
    <n v="21"/>
    <n v="61"/>
    <n v="40"/>
    <n v="2"/>
    <n v="3"/>
    <n v="5"/>
    <n v="0"/>
    <n v="2"/>
    <n v="2"/>
    <n v="1"/>
    <n v="2198"/>
    <n v="1402"/>
    <n v="3"/>
    <n v="10"/>
    <n v="6"/>
    <n v="3"/>
    <m/>
    <n v="7"/>
    <n v="0"/>
    <n v="0"/>
    <n v="16"/>
    <m/>
  </r>
  <r>
    <n v="321028005"/>
    <n v="8"/>
    <n v="2012"/>
    <d v="2012-10-28T00:00:00"/>
    <s v="SUN"/>
    <s v="SD"/>
    <s v="CLE"/>
    <s v="CLEvSD"/>
    <x v="0"/>
    <n v="6"/>
    <n v="7"/>
    <n v="1"/>
    <s v="Cleveland Browns Stadium, Cleveland, OH"/>
    <d v="2014-10-02T13:00:00"/>
    <s v="CBS"/>
    <n v="65337"/>
    <n v="3"/>
    <n v="3"/>
    <n v="1"/>
    <n v="6"/>
    <n v="17"/>
    <n v="15"/>
    <n v="6"/>
    <n v="4"/>
    <n v="16"/>
    <n v="15"/>
    <n v="0"/>
    <n v="1"/>
    <n v="2"/>
    <n v="1"/>
    <n v="265"/>
    <n v="250"/>
    <n v="148"/>
    <n v="117"/>
    <n v="18"/>
    <n v="11"/>
    <n v="34"/>
    <n v="27"/>
    <n v="117"/>
    <n v="133"/>
    <n v="34"/>
    <n v="33"/>
    <n v="3"/>
    <n v="4"/>
    <n v="15"/>
    <n v="50"/>
    <n v="35"/>
    <n v="1"/>
    <n v="0"/>
    <n v="1"/>
    <n v="1"/>
    <n v="0"/>
    <n v="0"/>
    <n v="0"/>
    <n v="1852"/>
    <n v="1748"/>
    <n v="0"/>
    <n v="3"/>
    <n v="3"/>
    <n v="0"/>
    <m/>
    <n v="7"/>
    <n v="0"/>
    <n v="0"/>
    <n v="0"/>
    <m/>
  </r>
  <r>
    <n v="321028006"/>
    <n v="8"/>
    <n v="2012"/>
    <d v="2012-10-28T00:00:00"/>
    <s v="SUN"/>
    <s v="NYG"/>
    <s v="DAL"/>
    <s v="DALvNYG"/>
    <x v="0"/>
    <n v="29"/>
    <n v="24"/>
    <n v="5"/>
    <s v="Cowboys Stadium, Arlington, TX"/>
    <d v="2014-10-02T16:25:00"/>
    <s v="FOX"/>
    <n v="94067"/>
    <n v="5"/>
    <n v="2"/>
    <n v="3"/>
    <n v="3"/>
    <n v="11"/>
    <n v="28"/>
    <n v="3"/>
    <n v="7"/>
    <n v="15"/>
    <n v="14"/>
    <n v="0"/>
    <n v="1"/>
    <n v="0"/>
    <n v="2"/>
    <n v="293"/>
    <n v="434"/>
    <n v="190"/>
    <n v="415"/>
    <n v="15"/>
    <n v="36"/>
    <n v="29"/>
    <n v="62"/>
    <n v="103"/>
    <n v="19"/>
    <n v="28"/>
    <n v="17"/>
    <n v="5"/>
    <n v="2"/>
    <n v="45"/>
    <n v="55"/>
    <n v="10"/>
    <n v="2"/>
    <n v="6"/>
    <n v="8"/>
    <n v="1"/>
    <n v="2"/>
    <n v="1"/>
    <n v="4"/>
    <n v="1662"/>
    <n v="1938"/>
    <n v="13"/>
    <n v="10"/>
    <n v="0"/>
    <n v="6"/>
    <m/>
    <n v="0"/>
    <n v="10"/>
    <n v="14"/>
    <n v="0"/>
    <m/>
  </r>
  <r>
    <n v="321028007"/>
    <n v="8"/>
    <n v="2012"/>
    <d v="2012-10-28T00:00:00"/>
    <s v="SUN"/>
    <s v="NO"/>
    <s v="DEN"/>
    <s v="DENvNO"/>
    <x v="0"/>
    <n v="14"/>
    <n v="34"/>
    <n v="20"/>
    <s v="Sports Authority Field at Mile High, Denver, CO"/>
    <d v="2014-10-02T20:20:00"/>
    <s v="NBC"/>
    <n v="76832"/>
    <n v="2"/>
    <n v="4"/>
    <n v="3"/>
    <n v="3"/>
    <n v="14"/>
    <n v="29"/>
    <n v="1"/>
    <n v="5"/>
    <n v="12"/>
    <n v="13"/>
    <n v="2"/>
    <n v="0"/>
    <n v="3"/>
    <n v="0"/>
    <n v="252"/>
    <n v="530"/>
    <n v="201"/>
    <n v="305"/>
    <n v="22"/>
    <n v="22"/>
    <n v="42"/>
    <n v="30"/>
    <n v="51"/>
    <n v="225"/>
    <n v="17"/>
    <n v="41"/>
    <n v="3"/>
    <n v="5"/>
    <n v="15"/>
    <n v="49"/>
    <n v="34"/>
    <n v="1"/>
    <n v="1"/>
    <n v="2"/>
    <n v="0"/>
    <n v="1"/>
    <n v="1"/>
    <n v="0"/>
    <n v="1486"/>
    <n v="2114"/>
    <n v="0"/>
    <n v="7"/>
    <n v="0"/>
    <n v="7"/>
    <m/>
    <n v="7"/>
    <n v="10"/>
    <n v="7"/>
    <n v="10"/>
    <m/>
  </r>
  <r>
    <n v="321028008"/>
    <n v="8"/>
    <n v="2012"/>
    <d v="2012-10-28T00:00:00"/>
    <s v="SUN"/>
    <s v="SEA"/>
    <s v="DET"/>
    <s v="DETvSEA"/>
    <x v="0"/>
    <n v="24"/>
    <n v="28"/>
    <n v="4"/>
    <s v="Ford Field, Detroit, MI"/>
    <d v="2014-10-02T13:00:00"/>
    <s v="FOX"/>
    <n v="63497"/>
    <n v="4"/>
    <n v="3"/>
    <n v="2"/>
    <n v="4"/>
    <n v="21"/>
    <n v="26"/>
    <n v="3"/>
    <n v="12"/>
    <n v="9"/>
    <n v="16"/>
    <n v="1"/>
    <n v="0"/>
    <n v="1"/>
    <n v="0"/>
    <n v="369"/>
    <n v="415"/>
    <n v="236"/>
    <n v="331"/>
    <n v="25"/>
    <n v="34"/>
    <n v="35"/>
    <n v="49"/>
    <n v="133"/>
    <n v="84"/>
    <n v="19"/>
    <n v="22"/>
    <n v="2"/>
    <n v="5"/>
    <n v="10"/>
    <n v="71"/>
    <n v="61"/>
    <n v="2"/>
    <n v="1"/>
    <n v="3"/>
    <n v="1"/>
    <n v="0"/>
    <n v="1"/>
    <n v="1"/>
    <n v="1517"/>
    <n v="2083"/>
    <n v="3"/>
    <n v="14"/>
    <n v="0"/>
    <n v="7"/>
    <m/>
    <n v="7"/>
    <n v="7"/>
    <n v="0"/>
    <n v="14"/>
    <m/>
  </r>
  <r>
    <n v="321028009"/>
    <n v="8"/>
    <n v="2012"/>
    <d v="2012-10-28T00:00:00"/>
    <s v="SUN"/>
    <s v="JAX"/>
    <s v="GB"/>
    <s v="GBvJAX"/>
    <x v="0"/>
    <n v="15"/>
    <n v="24"/>
    <n v="9"/>
    <s v="Lambeau Field, Green Bay, WI"/>
    <d v="2014-10-02T13:00:00"/>
    <s v="CBS"/>
    <n v="70464"/>
    <n v="1"/>
    <n v="5"/>
    <n v="4"/>
    <n v="3"/>
    <n v="18"/>
    <n v="20"/>
    <n v="5"/>
    <n v="5"/>
    <n v="16"/>
    <n v="13"/>
    <n v="0"/>
    <n v="0"/>
    <n v="2"/>
    <n v="1"/>
    <n v="341"/>
    <n v="238"/>
    <n v="279"/>
    <n v="172"/>
    <n v="27"/>
    <n v="22"/>
    <n v="49"/>
    <n v="36"/>
    <n v="62"/>
    <n v="66"/>
    <n v="20"/>
    <n v="26"/>
    <n v="7"/>
    <n v="5"/>
    <n v="77"/>
    <n v="110"/>
    <n v="33"/>
    <n v="1"/>
    <n v="1"/>
    <n v="2"/>
    <n v="1"/>
    <n v="1"/>
    <n v="0"/>
    <n v="0"/>
    <n v="1848"/>
    <n v="1752"/>
    <n v="3"/>
    <n v="9"/>
    <n v="0"/>
    <n v="3"/>
    <m/>
    <n v="7"/>
    <n v="7"/>
    <n v="0"/>
    <n v="10"/>
    <m/>
  </r>
  <r>
    <n v="321028010"/>
    <n v="8"/>
    <n v="2012"/>
    <d v="2012-10-28T00:00:00"/>
    <s v="SUN"/>
    <s v="IND"/>
    <s v="TEN"/>
    <s v="INDvTEN"/>
    <x v="0"/>
    <n v="19"/>
    <n v="13"/>
    <n v="6"/>
    <s v="LP Field, Nashville, TN"/>
    <d v="2014-10-02T13:00:00"/>
    <s v="CBS"/>
    <n v="69143"/>
    <n v="3"/>
    <n v="3"/>
    <n v="3"/>
    <n v="4"/>
    <n v="30"/>
    <n v="20"/>
    <n v="6"/>
    <n v="5"/>
    <n v="12"/>
    <n v="11"/>
    <n v="1"/>
    <n v="0"/>
    <n v="1"/>
    <n v="0"/>
    <n v="457"/>
    <n v="339"/>
    <n v="286"/>
    <n v="227"/>
    <n v="26"/>
    <n v="22"/>
    <n v="38"/>
    <n v="29"/>
    <n v="171"/>
    <n v="112"/>
    <n v="34"/>
    <n v="25"/>
    <n v="5"/>
    <n v="8"/>
    <n v="45"/>
    <n v="110"/>
    <n v="65"/>
    <n v="1"/>
    <n v="0"/>
    <n v="1"/>
    <n v="0"/>
    <n v="0"/>
    <n v="1"/>
    <n v="0"/>
    <n v="2036"/>
    <n v="1853"/>
    <n v="3"/>
    <n v="0"/>
    <n v="3"/>
    <n v="7"/>
    <n v="6"/>
    <n v="3"/>
    <n v="7"/>
    <n v="0"/>
    <n v="3"/>
    <n v="0"/>
  </r>
  <r>
    <n v="321028012"/>
    <n v="8"/>
    <n v="2012"/>
    <d v="2012-10-28T00:00:00"/>
    <s v="SUN"/>
    <s v="OAK"/>
    <s v="KC"/>
    <s v="KCvOAK"/>
    <x v="1"/>
    <n v="26"/>
    <n v="16"/>
    <n v="10"/>
    <s v="Arrowhead Stadium, Kansas City, MO"/>
    <d v="2014-10-02T16:05:00"/>
    <s v="CBS"/>
    <n v="74730"/>
    <n v="2"/>
    <n v="4"/>
    <n v="1"/>
    <n v="5"/>
    <n v="15"/>
    <n v="17"/>
    <n v="2"/>
    <n v="4"/>
    <n v="12"/>
    <n v="13"/>
    <n v="0"/>
    <n v="0"/>
    <n v="0"/>
    <n v="0"/>
    <n v="344"/>
    <n v="299"/>
    <n v="209"/>
    <n v="197"/>
    <n v="14"/>
    <n v="22"/>
    <n v="28"/>
    <n v="34"/>
    <n v="135"/>
    <n v="102"/>
    <n v="34"/>
    <n v="22"/>
    <n v="2"/>
    <n v="5"/>
    <n v="20"/>
    <n v="60"/>
    <n v="40"/>
    <n v="1"/>
    <n v="4"/>
    <n v="5"/>
    <n v="0"/>
    <n v="2"/>
    <n v="1"/>
    <n v="2"/>
    <n v="1738"/>
    <n v="1862"/>
    <n v="3"/>
    <n v="10"/>
    <n v="10"/>
    <n v="3"/>
    <m/>
    <n v="0"/>
    <n v="6"/>
    <n v="3"/>
    <n v="7"/>
    <m/>
  </r>
  <r>
    <n v="321028014"/>
    <n v="8"/>
    <n v="2012"/>
    <d v="2012-10-28T00:00:00"/>
    <s v="SUN"/>
    <s v="NE"/>
    <s v="STL"/>
    <s v="NEvSTL"/>
    <x v="0"/>
    <n v="45"/>
    <n v="7"/>
    <n v="38"/>
    <s v="Wembley Stadium, London, ENG"/>
    <d v="2014-10-02T13:00:00"/>
    <s v="CBS"/>
    <n v="84004"/>
    <n v="4"/>
    <n v="3"/>
    <n v="3"/>
    <n v="4"/>
    <n v="29"/>
    <n v="17"/>
    <n v="7"/>
    <n v="3"/>
    <n v="12"/>
    <n v="10"/>
    <n v="1"/>
    <n v="1"/>
    <n v="1"/>
    <n v="3"/>
    <n v="473"/>
    <n v="326"/>
    <n v="321"/>
    <n v="219"/>
    <n v="24"/>
    <n v="23"/>
    <n v="38"/>
    <n v="32"/>
    <n v="152"/>
    <n v="107"/>
    <n v="28"/>
    <n v="23"/>
    <n v="8"/>
    <n v="12"/>
    <n v="42"/>
    <n v="144"/>
    <n v="102"/>
    <n v="0"/>
    <n v="2"/>
    <n v="2"/>
    <n v="0"/>
    <n v="0"/>
    <n v="0"/>
    <n v="2"/>
    <n v="1734"/>
    <n v="1866"/>
    <n v="7"/>
    <n v="21"/>
    <n v="10"/>
    <n v="7"/>
    <m/>
    <n v="7"/>
    <n v="0"/>
    <n v="0"/>
    <n v="0"/>
    <m/>
  </r>
  <r>
    <n v="321028020"/>
    <n v="8"/>
    <n v="2012"/>
    <d v="2012-10-28T00:00:00"/>
    <s v="SUN"/>
    <s v="MIA"/>
    <s v="NYJ"/>
    <s v="MIAvNYJ"/>
    <x v="1"/>
    <n v="30"/>
    <n v="9"/>
    <n v="21"/>
    <s v="MetLife Stadium, East Rutherford, NJ"/>
    <d v="2014-10-02T13:00:00"/>
    <s v="CBS"/>
    <n v="79088"/>
    <n v="3"/>
    <n v="3"/>
    <n v="3"/>
    <n v="4"/>
    <n v="14"/>
    <n v="22"/>
    <n v="4"/>
    <n v="5"/>
    <n v="13"/>
    <n v="17"/>
    <n v="0"/>
    <n v="2"/>
    <n v="0"/>
    <n v="3"/>
    <n v="236"/>
    <n v="363"/>
    <n v="139"/>
    <n v="258"/>
    <n v="13"/>
    <n v="28"/>
    <n v="24"/>
    <n v="54"/>
    <n v="97"/>
    <n v="105"/>
    <n v="33"/>
    <n v="21"/>
    <n v="4"/>
    <n v="5"/>
    <n v="31"/>
    <n v="76"/>
    <n v="45"/>
    <n v="1"/>
    <n v="2"/>
    <n v="3"/>
    <n v="1"/>
    <n v="1"/>
    <n v="0"/>
    <n v="1"/>
    <n v="1727"/>
    <n v="1873"/>
    <n v="10"/>
    <n v="10"/>
    <n v="7"/>
    <n v="3"/>
    <m/>
    <n v="0"/>
    <n v="0"/>
    <n v="3"/>
    <n v="6"/>
    <m/>
  </r>
  <r>
    <n v="321028021"/>
    <n v="8"/>
    <n v="2012"/>
    <d v="2012-10-28T00:00:00"/>
    <s v="SUN"/>
    <s v="ATL"/>
    <s v="PHI"/>
    <s v="ATLvPHI"/>
    <x v="0"/>
    <n v="30"/>
    <n v="17"/>
    <n v="13"/>
    <s v="Lincoln Financial Field, Philadelphia, PA"/>
    <d v="2014-10-02T13:00:00"/>
    <s v="FOX"/>
    <n v="69144"/>
    <n v="6"/>
    <n v="0"/>
    <n v="3"/>
    <n v="3"/>
    <n v="24"/>
    <n v="20"/>
    <n v="7"/>
    <n v="6"/>
    <n v="13"/>
    <n v="13"/>
    <n v="0"/>
    <n v="1"/>
    <n v="1"/>
    <n v="3"/>
    <n v="392"/>
    <n v="270"/>
    <n v="246"/>
    <n v="178"/>
    <n v="22"/>
    <n v="21"/>
    <n v="29"/>
    <n v="35"/>
    <n v="146"/>
    <n v="92"/>
    <n v="37"/>
    <n v="24"/>
    <n v="6"/>
    <n v="6"/>
    <n v="40"/>
    <n v="97"/>
    <n v="57"/>
    <n v="0"/>
    <n v="0"/>
    <n v="0"/>
    <n v="0"/>
    <n v="0"/>
    <n v="0"/>
    <n v="0"/>
    <n v="1975"/>
    <n v="1625"/>
    <n v="14"/>
    <n v="10"/>
    <n v="3"/>
    <n v="3"/>
    <m/>
    <n v="0"/>
    <n v="7"/>
    <n v="3"/>
    <n v="7"/>
    <m/>
  </r>
  <r>
    <n v="321028023"/>
    <n v="8"/>
    <n v="2012"/>
    <d v="2012-10-28T00:00:00"/>
    <s v="SUN"/>
    <s v="WSH"/>
    <s v="PIT"/>
    <s v="PITvWSH"/>
    <x v="0"/>
    <n v="12"/>
    <n v="27"/>
    <n v="15"/>
    <s v="Heinz Field, Pittsburgh, PA"/>
    <d v="2014-10-02T13:00:00"/>
    <s v="FOX"/>
    <n v="62371"/>
    <n v="3"/>
    <n v="4"/>
    <n v="3"/>
    <n v="3"/>
    <n v="17"/>
    <n v="25"/>
    <n v="3"/>
    <n v="4"/>
    <n v="12"/>
    <n v="11"/>
    <n v="2"/>
    <n v="1"/>
    <n v="3"/>
    <n v="2"/>
    <n v="255"/>
    <n v="355"/>
    <n v="169"/>
    <n v="215"/>
    <n v="16"/>
    <n v="24"/>
    <n v="35"/>
    <n v="33"/>
    <n v="86"/>
    <n v="140"/>
    <n v="21"/>
    <n v="27"/>
    <n v="7"/>
    <n v="3"/>
    <n v="55"/>
    <n v="75"/>
    <n v="20"/>
    <n v="0"/>
    <n v="0"/>
    <n v="0"/>
    <n v="0"/>
    <n v="0"/>
    <n v="0"/>
    <n v="0"/>
    <n v="1607"/>
    <n v="1993"/>
    <n v="0"/>
    <n v="6"/>
    <n v="3"/>
    <n v="3"/>
    <m/>
    <n v="10"/>
    <n v="10"/>
    <n v="7"/>
    <n v="0"/>
    <m/>
  </r>
  <r>
    <n v="321029022"/>
    <n v="8"/>
    <n v="2012"/>
    <d v="2012-10-29T00:00:00"/>
    <s v="MON"/>
    <s v="SF"/>
    <s v="ARI"/>
    <s v="ARIvSF"/>
    <x v="0"/>
    <n v="24"/>
    <n v="3"/>
    <n v="21"/>
    <s v="U of Phoenix Stadium, Glendale, AZ"/>
    <d v="2014-10-02T20:30:00"/>
    <s v="ESPN"/>
    <n v="62810"/>
    <n v="5"/>
    <n v="2"/>
    <n v="4"/>
    <n v="3"/>
    <n v="15"/>
    <n v="16"/>
    <n v="6"/>
    <n v="2"/>
    <n v="12"/>
    <n v="14"/>
    <n v="0"/>
    <n v="2"/>
    <n v="0"/>
    <n v="4"/>
    <n v="317"/>
    <n v="265"/>
    <n v="204"/>
    <n v="258"/>
    <n v="18"/>
    <n v="32"/>
    <n v="19"/>
    <n v="52"/>
    <n v="113"/>
    <n v="7"/>
    <n v="29"/>
    <n v="9"/>
    <n v="10"/>
    <n v="7"/>
    <n v="80"/>
    <n v="131"/>
    <n v="51"/>
    <n v="0"/>
    <n v="1"/>
    <n v="1"/>
    <n v="0"/>
    <n v="0"/>
    <n v="0"/>
    <n v="1"/>
    <n v="1876"/>
    <n v="1724"/>
    <n v="7"/>
    <n v="10"/>
    <n v="7"/>
    <n v="0"/>
    <m/>
    <n v="0"/>
    <n v="0"/>
    <n v="3"/>
    <n v="0"/>
    <m/>
  </r>
  <r>
    <n v="321101024"/>
    <n v="9"/>
    <n v="2012"/>
    <d v="2012-11-01T00:00:00"/>
    <s v="THU"/>
    <s v="KC"/>
    <s v="SD"/>
    <s v="KCvSD"/>
    <x v="0"/>
    <n v="13"/>
    <n v="31"/>
    <n v="18"/>
    <s v="Qualcomm Stadium, San Diego, CA"/>
    <d v="2014-10-02T20:20:00"/>
    <s v="NFL"/>
    <n v="55381"/>
    <n v="1"/>
    <n v="6"/>
    <n v="3"/>
    <n v="4"/>
    <n v="21"/>
    <n v="18"/>
    <n v="7"/>
    <n v="4"/>
    <n v="12"/>
    <n v="9"/>
    <n v="0"/>
    <n v="0"/>
    <n v="0"/>
    <n v="0"/>
    <n v="289"/>
    <n v="339"/>
    <n v="176"/>
    <n v="216"/>
    <n v="19"/>
    <n v="18"/>
    <n v="29"/>
    <n v="20"/>
    <n v="113"/>
    <n v="123"/>
    <n v="30"/>
    <n v="26"/>
    <n v="5"/>
    <n v="8"/>
    <n v="37"/>
    <n v="91"/>
    <n v="54"/>
    <n v="4"/>
    <n v="2"/>
    <n v="6"/>
    <n v="3"/>
    <n v="1"/>
    <n v="1"/>
    <n v="1"/>
    <n v="1891"/>
    <n v="1709"/>
    <n v="0"/>
    <n v="3"/>
    <n v="3"/>
    <n v="7"/>
    <m/>
    <n v="7"/>
    <n v="3"/>
    <n v="0"/>
    <n v="21"/>
    <m/>
  </r>
  <r>
    <n v="321104001"/>
    <n v="9"/>
    <n v="2012"/>
    <d v="2012-11-04T00:00:00"/>
    <s v="SUN"/>
    <s v="DAL"/>
    <s v="ATL"/>
    <s v="ATLvDAL"/>
    <x v="0"/>
    <n v="13"/>
    <n v="19"/>
    <n v="6"/>
    <s v="Georgia Dome, Atlanta, GA"/>
    <d v="2014-10-02T20:20:00"/>
    <s v="NBC"/>
    <n v="70840"/>
    <n v="3"/>
    <n v="4"/>
    <n v="7"/>
    <n v="0"/>
    <n v="18"/>
    <n v="21"/>
    <n v="3"/>
    <n v="7"/>
    <n v="10"/>
    <n v="14"/>
    <n v="0"/>
    <n v="0"/>
    <n v="0"/>
    <n v="0"/>
    <n v="377"/>
    <n v="453"/>
    <n v="312"/>
    <n v="330"/>
    <n v="25"/>
    <n v="24"/>
    <n v="35"/>
    <n v="34"/>
    <n v="65"/>
    <n v="123"/>
    <n v="18"/>
    <n v="26"/>
    <n v="7"/>
    <n v="2"/>
    <n v="50"/>
    <n v="65"/>
    <n v="15"/>
    <n v="0"/>
    <n v="0"/>
    <n v="0"/>
    <n v="0"/>
    <n v="0"/>
    <n v="0"/>
    <n v="0"/>
    <n v="1637"/>
    <n v="1963"/>
    <n v="6"/>
    <n v="0"/>
    <n v="0"/>
    <n v="7"/>
    <m/>
    <n v="0"/>
    <n v="6"/>
    <n v="0"/>
    <n v="13"/>
    <m/>
  </r>
  <r>
    <n v="321104004"/>
    <n v="9"/>
    <n v="2012"/>
    <d v="2012-11-04T00:00:00"/>
    <s v="SUN"/>
    <s v="DEN"/>
    <s v="CIN"/>
    <s v="CINvDEN"/>
    <x v="0"/>
    <n v="31"/>
    <n v="23"/>
    <n v="8"/>
    <s v="Paul Brown Stadium, Cincinnati, OH"/>
    <d v="2014-10-02T13:00:00"/>
    <s v="CBS"/>
    <n v="63623"/>
    <n v="4"/>
    <n v="3"/>
    <n v="3"/>
    <n v="4"/>
    <n v="20"/>
    <n v="22"/>
    <n v="9"/>
    <n v="5"/>
    <n v="14"/>
    <n v="14"/>
    <n v="0"/>
    <n v="1"/>
    <n v="0"/>
    <n v="1"/>
    <n v="359"/>
    <n v="366"/>
    <n v="291"/>
    <n v="275"/>
    <n v="27"/>
    <n v="26"/>
    <n v="35"/>
    <n v="42"/>
    <n v="68"/>
    <n v="91"/>
    <n v="26"/>
    <n v="25"/>
    <n v="5"/>
    <n v="8"/>
    <n v="29"/>
    <n v="112"/>
    <n v="83"/>
    <n v="2"/>
    <n v="1"/>
    <n v="3"/>
    <n v="0"/>
    <n v="0"/>
    <n v="2"/>
    <n v="1"/>
    <n v="1837"/>
    <n v="1763"/>
    <n v="3"/>
    <n v="7"/>
    <n v="7"/>
    <n v="14"/>
    <m/>
    <n v="0"/>
    <n v="3"/>
    <n v="10"/>
    <n v="10"/>
    <m/>
  </r>
  <r>
    <n v="321104005"/>
    <n v="9"/>
    <n v="2012"/>
    <d v="2012-11-04T00:00:00"/>
    <s v="SUN"/>
    <s v="BAL"/>
    <s v="CLE"/>
    <s v="BALvCLE"/>
    <x v="0"/>
    <n v="25"/>
    <n v="15"/>
    <n v="10"/>
    <s v="Cleveland Browns Stadium, Cleveland, OH"/>
    <d v="2014-10-02T13:00:00"/>
    <s v="CBS"/>
    <n v="65449"/>
    <n v="5"/>
    <n v="2"/>
    <n v="2"/>
    <n v="6"/>
    <n v="18"/>
    <n v="17"/>
    <n v="5"/>
    <n v="5"/>
    <n v="14"/>
    <n v="16"/>
    <n v="1"/>
    <n v="0"/>
    <n v="1"/>
    <n v="1"/>
    <n v="282"/>
    <n v="290"/>
    <n v="145"/>
    <n v="174"/>
    <n v="15"/>
    <n v="20"/>
    <n v="24"/>
    <n v="37"/>
    <n v="137"/>
    <n v="116"/>
    <n v="37"/>
    <n v="27"/>
    <n v="9"/>
    <n v="4"/>
    <n v="82"/>
    <n v="113"/>
    <n v="31"/>
    <n v="0"/>
    <n v="2"/>
    <n v="2"/>
    <n v="0"/>
    <n v="0"/>
    <n v="0"/>
    <n v="2"/>
    <n v="1892"/>
    <n v="1708"/>
    <n v="14"/>
    <n v="0"/>
    <n v="0"/>
    <n v="11"/>
    <m/>
    <n v="0"/>
    <n v="9"/>
    <n v="3"/>
    <n v="3"/>
    <m/>
  </r>
  <r>
    <n v="321104009"/>
    <n v="9"/>
    <n v="2012"/>
    <d v="2012-11-04T00:00:00"/>
    <s v="SUN"/>
    <s v="ARI"/>
    <s v="GB"/>
    <s v="ARIvGB"/>
    <x v="0"/>
    <n v="17"/>
    <n v="31"/>
    <n v="14"/>
    <s v="Lambeau Field, Green Bay, WI"/>
    <d v="2014-10-02T13:00:00"/>
    <s v="FOX"/>
    <n v="70504"/>
    <n v="4"/>
    <n v="4"/>
    <n v="5"/>
    <n v="3"/>
    <n v="16"/>
    <n v="20"/>
    <n v="4"/>
    <n v="6"/>
    <n v="15"/>
    <n v="15"/>
    <n v="1"/>
    <n v="0"/>
    <n v="2"/>
    <n v="0"/>
    <n v="340"/>
    <n v="384"/>
    <n v="286"/>
    <n v="208"/>
    <n v="23"/>
    <n v="14"/>
    <n v="46"/>
    <n v="30"/>
    <n v="54"/>
    <n v="176"/>
    <n v="18"/>
    <n v="39"/>
    <n v="8"/>
    <n v="1"/>
    <n v="57"/>
    <n v="62"/>
    <n v="5"/>
    <n v="2"/>
    <n v="1"/>
    <n v="3"/>
    <n v="1"/>
    <n v="0"/>
    <n v="1"/>
    <n v="1"/>
    <n v="1590"/>
    <n v="2010"/>
    <n v="0"/>
    <n v="7"/>
    <n v="10"/>
    <n v="0"/>
    <m/>
    <n v="7"/>
    <n v="14"/>
    <n v="10"/>
    <n v="0"/>
    <m/>
  </r>
  <r>
    <n v="321104010"/>
    <n v="9"/>
    <n v="2012"/>
    <d v="2012-11-04T00:00:00"/>
    <s v="SUN"/>
    <s v="CHI"/>
    <s v="TEN"/>
    <s v="CHIvTEN"/>
    <x v="0"/>
    <n v="51"/>
    <n v="20"/>
    <n v="31"/>
    <s v="LP Field, Nashville, TN"/>
    <d v="2014-10-02T13:00:00"/>
    <s v="FOX"/>
    <n v="69143"/>
    <n v="6"/>
    <n v="1"/>
    <n v="3"/>
    <n v="5"/>
    <n v="21"/>
    <n v="12"/>
    <n v="6"/>
    <n v="3"/>
    <n v="14"/>
    <n v="12"/>
    <n v="0"/>
    <n v="0"/>
    <n v="1"/>
    <n v="1"/>
    <n v="358"/>
    <n v="339"/>
    <n v="198"/>
    <n v="180"/>
    <n v="19"/>
    <n v="20"/>
    <n v="26"/>
    <n v="35"/>
    <n v="160"/>
    <n v="159"/>
    <n v="36"/>
    <n v="18"/>
    <n v="5"/>
    <n v="9"/>
    <n v="37"/>
    <n v="105"/>
    <n v="68"/>
    <n v="1"/>
    <n v="5"/>
    <n v="6"/>
    <n v="1"/>
    <n v="4"/>
    <n v="0"/>
    <n v="1"/>
    <n v="2221"/>
    <n v="1379"/>
    <n v="28"/>
    <n v="3"/>
    <n v="6"/>
    <n v="14"/>
    <m/>
    <n v="2"/>
    <n v="3"/>
    <n v="7"/>
    <n v="8"/>
    <m/>
  </r>
  <r>
    <n v="321104011"/>
    <n v="9"/>
    <n v="2012"/>
    <d v="2012-11-04T00:00:00"/>
    <s v="SUN"/>
    <s v="MIA"/>
    <s v="IND"/>
    <s v="INDvMIA"/>
    <x v="0"/>
    <n v="20"/>
    <n v="23"/>
    <n v="3"/>
    <s v="Lucas Oil Stadium, Indianapolis, IN"/>
    <d v="2014-10-02T13:00:00"/>
    <s v="CBS"/>
    <n v="66479"/>
    <n v="4"/>
    <n v="3"/>
    <n v="4"/>
    <n v="3"/>
    <n v="20"/>
    <n v="27"/>
    <n v="4"/>
    <n v="13"/>
    <n v="11"/>
    <n v="19"/>
    <n v="0"/>
    <n v="0"/>
    <n v="1"/>
    <n v="0"/>
    <n v="365"/>
    <n v="516"/>
    <n v="281"/>
    <n v="419"/>
    <n v="22"/>
    <n v="30"/>
    <n v="38"/>
    <n v="48"/>
    <n v="84"/>
    <n v="97"/>
    <n v="18"/>
    <n v="26"/>
    <n v="8"/>
    <n v="11"/>
    <n v="79"/>
    <n v="170"/>
    <n v="91"/>
    <n v="0"/>
    <n v="0"/>
    <n v="0"/>
    <n v="0"/>
    <n v="0"/>
    <n v="0"/>
    <n v="0"/>
    <n v="1506"/>
    <n v="2094"/>
    <n v="3"/>
    <n v="14"/>
    <n v="0"/>
    <n v="3"/>
    <m/>
    <n v="7"/>
    <n v="6"/>
    <n v="7"/>
    <n v="3"/>
    <m/>
  </r>
  <r>
    <n v="321104013"/>
    <n v="9"/>
    <n v="2012"/>
    <d v="2012-11-04T00:00:00"/>
    <s v="SUN"/>
    <s v="TB"/>
    <s v="OAK"/>
    <s v="OAKvTB"/>
    <x v="0"/>
    <n v="42"/>
    <n v="32"/>
    <n v="10"/>
    <s v="O.co Coliseum, Oakland, CA"/>
    <d v="2014-10-02T16:05:00"/>
    <s v="FOX"/>
    <n v="52055"/>
    <n v="3"/>
    <n v="4"/>
    <n v="3"/>
    <n v="4"/>
    <n v="23"/>
    <n v="25"/>
    <n v="5"/>
    <n v="5"/>
    <n v="12"/>
    <n v="14"/>
    <n v="0"/>
    <n v="1"/>
    <n v="1"/>
    <n v="2"/>
    <n v="515"/>
    <n v="424"/>
    <n v="237"/>
    <n v="402"/>
    <n v="18"/>
    <n v="40"/>
    <n v="30"/>
    <n v="62"/>
    <n v="278"/>
    <n v="22"/>
    <n v="32"/>
    <n v="11"/>
    <n v="14"/>
    <n v="9"/>
    <n v="116"/>
    <n v="196"/>
    <n v="80"/>
    <n v="1"/>
    <n v="3"/>
    <n v="4"/>
    <n v="1"/>
    <n v="0"/>
    <n v="0"/>
    <n v="3"/>
    <n v="1684"/>
    <n v="1916"/>
    <n v="0"/>
    <n v="7"/>
    <n v="21"/>
    <n v="14"/>
    <m/>
    <n v="3"/>
    <n v="7"/>
    <n v="0"/>
    <n v="22"/>
    <m/>
  </r>
  <r>
    <n v="321104019"/>
    <n v="9"/>
    <n v="2012"/>
    <d v="2012-11-04T00:00:00"/>
    <s v="SUN"/>
    <s v="PIT"/>
    <s v="NYG"/>
    <s v="NYGvPIT"/>
    <x v="0"/>
    <n v="24"/>
    <n v="20"/>
    <n v="4"/>
    <s v="MetLife Stadium, East Rutherford, NJ"/>
    <d v="2014-10-02T16:25:00"/>
    <s v="CBS"/>
    <n v="80991"/>
    <n v="4"/>
    <n v="3"/>
    <n v="6"/>
    <n v="2"/>
    <n v="22"/>
    <n v="13"/>
    <n v="6"/>
    <n v="2"/>
    <n v="13"/>
    <n v="10"/>
    <n v="1"/>
    <n v="0"/>
    <n v="2"/>
    <n v="0"/>
    <n v="349"/>
    <n v="182"/>
    <n v="191"/>
    <n v="114"/>
    <n v="21"/>
    <n v="10"/>
    <n v="30"/>
    <n v="24"/>
    <n v="158"/>
    <n v="68"/>
    <n v="35"/>
    <n v="22"/>
    <n v="6"/>
    <n v="7"/>
    <n v="119"/>
    <n v="159"/>
    <n v="40"/>
    <n v="2"/>
    <n v="1"/>
    <n v="3"/>
    <n v="1"/>
    <n v="0"/>
    <n v="1"/>
    <n v="1"/>
    <n v="2115"/>
    <n v="1485"/>
    <n v="0"/>
    <n v="10"/>
    <n v="0"/>
    <n v="14"/>
    <m/>
    <n v="0"/>
    <n v="14"/>
    <n v="6"/>
    <n v="0"/>
    <m/>
  </r>
  <r>
    <n v="321104026"/>
    <n v="9"/>
    <n v="2012"/>
    <d v="2012-11-04T00:00:00"/>
    <s v="SUN"/>
    <s v="MIN"/>
    <s v="SEA"/>
    <s v="MINvSEA"/>
    <x v="0"/>
    <n v="20"/>
    <n v="30"/>
    <n v="10"/>
    <s v="CenturyLink Field, Seattle, WA"/>
    <d v="2014-10-02T16:05:00"/>
    <s v="FOX"/>
    <n v="67584"/>
    <n v="5"/>
    <n v="3"/>
    <n v="4"/>
    <n v="4"/>
    <n v="16"/>
    <n v="28"/>
    <n v="3"/>
    <n v="4"/>
    <n v="10"/>
    <n v="12"/>
    <n v="0"/>
    <n v="3"/>
    <n v="0"/>
    <n v="3"/>
    <n v="287"/>
    <n v="385"/>
    <n v="44"/>
    <n v="190"/>
    <n v="11"/>
    <n v="17"/>
    <n v="22"/>
    <n v="25"/>
    <n v="243"/>
    <n v="195"/>
    <n v="27"/>
    <n v="45"/>
    <n v="6"/>
    <n v="4"/>
    <n v="33"/>
    <n v="82"/>
    <n v="49"/>
    <n v="2"/>
    <n v="0"/>
    <n v="2"/>
    <n v="1"/>
    <n v="0"/>
    <n v="1"/>
    <n v="0"/>
    <n v="1440"/>
    <n v="2160"/>
    <n v="7"/>
    <n v="10"/>
    <n v="3"/>
    <n v="0"/>
    <m/>
    <n v="14"/>
    <n v="6"/>
    <n v="7"/>
    <n v="3"/>
    <m/>
  </r>
  <r>
    <n v="321104028"/>
    <n v="9"/>
    <n v="2012"/>
    <d v="2012-11-04T00:00:00"/>
    <s v="SUN"/>
    <s v="CAR"/>
    <s v="WSH"/>
    <s v="CARvWSH"/>
    <x v="0"/>
    <n v="21"/>
    <n v="13"/>
    <n v="8"/>
    <s v="FedEx Field, Landover, MD"/>
    <d v="2014-10-02T13:00:00"/>
    <s v="FOX"/>
    <n v="79767"/>
    <n v="1"/>
    <n v="6"/>
    <n v="3"/>
    <n v="5"/>
    <n v="18"/>
    <n v="24"/>
    <n v="5"/>
    <n v="3"/>
    <n v="11"/>
    <n v="15"/>
    <n v="0"/>
    <n v="3"/>
    <n v="0"/>
    <n v="5"/>
    <n v="330"/>
    <n v="337"/>
    <n v="201"/>
    <n v="186"/>
    <n v="13"/>
    <n v="23"/>
    <n v="23"/>
    <n v="39"/>
    <n v="129"/>
    <n v="151"/>
    <n v="27"/>
    <n v="32"/>
    <n v="7"/>
    <n v="13"/>
    <n v="60"/>
    <n v="157"/>
    <n v="97"/>
    <n v="0"/>
    <n v="0"/>
    <n v="0"/>
    <n v="0"/>
    <n v="0"/>
    <n v="0"/>
    <n v="0"/>
    <n v="1480"/>
    <n v="2120"/>
    <n v="7"/>
    <n v="7"/>
    <n v="0"/>
    <n v="7"/>
    <m/>
    <n v="3"/>
    <n v="0"/>
    <n v="3"/>
    <n v="7"/>
    <m/>
  </r>
  <r>
    <n v="321104030"/>
    <n v="9"/>
    <n v="2012"/>
    <d v="2012-11-04T00:00:00"/>
    <s v="SUN"/>
    <s v="DET"/>
    <s v="JAX"/>
    <s v="DETvJAX"/>
    <x v="0"/>
    <n v="31"/>
    <n v="14"/>
    <n v="17"/>
    <s v="EverBank Field, Jacksonville, FL"/>
    <d v="2014-10-02T13:00:00"/>
    <s v="FOX"/>
    <n v="63050"/>
    <n v="3"/>
    <n v="4"/>
    <n v="1"/>
    <n v="6"/>
    <n v="26"/>
    <n v="19"/>
    <n v="8"/>
    <n v="6"/>
    <n v="12"/>
    <n v="11"/>
    <n v="0"/>
    <n v="1"/>
    <n v="0"/>
    <n v="1"/>
    <n v="434"/>
    <n v="279"/>
    <n v="285"/>
    <n v="215"/>
    <n v="22"/>
    <n v="27"/>
    <n v="33"/>
    <n v="38"/>
    <n v="149"/>
    <n v="64"/>
    <n v="34"/>
    <n v="20"/>
    <n v="5"/>
    <n v="3"/>
    <n v="42"/>
    <n v="82"/>
    <n v="40"/>
    <n v="0"/>
    <n v="2"/>
    <n v="2"/>
    <n v="0"/>
    <n v="0"/>
    <n v="0"/>
    <n v="2"/>
    <n v="2130"/>
    <n v="1470"/>
    <n v="0"/>
    <n v="21"/>
    <n v="0"/>
    <n v="10"/>
    <m/>
    <n v="0"/>
    <n v="0"/>
    <n v="0"/>
    <n v="14"/>
    <m/>
  </r>
  <r>
    <n v="321104034"/>
    <n v="9"/>
    <n v="2012"/>
    <d v="2012-11-04T00:00:00"/>
    <s v="SUN"/>
    <s v="BUF"/>
    <s v="HOU"/>
    <s v="BUFvHOU"/>
    <x v="0"/>
    <n v="9"/>
    <n v="21"/>
    <n v="12"/>
    <s v="Reliant Stadium, Houston, TX"/>
    <d v="2014-10-02T13:00:00"/>
    <s v="CBS"/>
    <n v="71698"/>
    <n v="3"/>
    <n v="4"/>
    <n v="6"/>
    <n v="1"/>
    <n v="17"/>
    <n v="21"/>
    <n v="2"/>
    <n v="4"/>
    <n v="11"/>
    <n v="11"/>
    <n v="1"/>
    <n v="0"/>
    <n v="1"/>
    <n v="1"/>
    <n v="304"/>
    <n v="374"/>
    <n v="230"/>
    <n v="256"/>
    <n v="25"/>
    <n v="19"/>
    <n v="38"/>
    <n v="27"/>
    <n v="74"/>
    <n v="118"/>
    <n v="15"/>
    <n v="32"/>
    <n v="3"/>
    <n v="7"/>
    <n v="15"/>
    <n v="57"/>
    <n v="42"/>
    <n v="1"/>
    <n v="0"/>
    <n v="1"/>
    <n v="1"/>
    <n v="0"/>
    <n v="0"/>
    <n v="0"/>
    <n v="1557"/>
    <n v="2043"/>
    <n v="0"/>
    <n v="6"/>
    <n v="3"/>
    <n v="0"/>
    <m/>
    <n v="7"/>
    <n v="0"/>
    <n v="7"/>
    <n v="7"/>
    <m/>
  </r>
  <r>
    <n v="321105018"/>
    <n v="9"/>
    <n v="2012"/>
    <d v="2012-11-05T00:00:00"/>
    <s v="MON"/>
    <s v="PHI"/>
    <s v="NO"/>
    <s v="NOvPHI"/>
    <x v="0"/>
    <n v="13"/>
    <n v="28"/>
    <n v="15"/>
    <s v="Mercedes-Benz Superdome, New Orleans, LA"/>
    <d v="2014-10-02T20:30:00"/>
    <s v="ESPN"/>
    <n v="73099"/>
    <n v="3"/>
    <n v="4"/>
    <n v="2"/>
    <n v="5"/>
    <n v="24"/>
    <n v="20"/>
    <n v="6"/>
    <n v="5"/>
    <n v="16"/>
    <n v="9"/>
    <n v="1"/>
    <n v="0"/>
    <n v="2"/>
    <n v="0"/>
    <n v="447"/>
    <n v="371"/>
    <n v="226"/>
    <n v="231"/>
    <n v="22"/>
    <n v="21"/>
    <n v="41"/>
    <n v="27"/>
    <n v="221"/>
    <n v="140"/>
    <n v="29"/>
    <n v="25"/>
    <n v="7"/>
    <n v="4"/>
    <n v="58"/>
    <n v="93"/>
    <n v="35"/>
    <n v="2"/>
    <n v="2"/>
    <n v="4"/>
    <n v="1"/>
    <n v="2"/>
    <n v="1"/>
    <n v="0"/>
    <n v="2010"/>
    <n v="1590"/>
    <n v="0"/>
    <n v="3"/>
    <n v="10"/>
    <n v="0"/>
    <m/>
    <n v="7"/>
    <n v="14"/>
    <n v="7"/>
    <n v="0"/>
    <m/>
  </r>
  <r>
    <n v="321108030"/>
    <n v="10"/>
    <n v="2012"/>
    <d v="2012-11-08T00:00:00"/>
    <s v="THU"/>
    <s v="IND"/>
    <s v="JAX"/>
    <s v="INDvJAX"/>
    <x v="0"/>
    <n v="27"/>
    <n v="10"/>
    <n v="17"/>
    <s v="EverBank Field, Jacksonville, FL"/>
    <d v="2014-10-02T20:20:00"/>
    <s v="NFL"/>
    <n v="63272"/>
    <n v="5"/>
    <n v="3"/>
    <n v="1"/>
    <n v="7"/>
    <n v="24"/>
    <n v="20"/>
    <n v="3"/>
    <n v="1"/>
    <n v="11"/>
    <n v="10"/>
    <n v="1"/>
    <n v="1"/>
    <n v="1"/>
    <n v="2"/>
    <n v="359"/>
    <n v="337"/>
    <n v="221"/>
    <n v="300"/>
    <n v="18"/>
    <n v="28"/>
    <n v="26"/>
    <n v="47"/>
    <n v="138"/>
    <n v="37"/>
    <n v="37"/>
    <n v="12"/>
    <n v="6"/>
    <n v="10"/>
    <n v="40"/>
    <n v="155"/>
    <n v="115"/>
    <n v="2"/>
    <n v="3"/>
    <n v="5"/>
    <n v="1"/>
    <n v="1"/>
    <n v="1"/>
    <n v="2"/>
    <n v="2146"/>
    <n v="1454"/>
    <n v="3"/>
    <n v="14"/>
    <n v="7"/>
    <n v="3"/>
    <m/>
    <n v="0"/>
    <n v="3"/>
    <n v="0"/>
    <n v="7"/>
    <m/>
  </r>
  <r>
    <n v="321111003"/>
    <n v="10"/>
    <n v="2012"/>
    <d v="2012-11-11T00:00:00"/>
    <s v="SUN"/>
    <s v="HOU"/>
    <s v="CHI"/>
    <s v="CHIvHOU"/>
    <x v="0"/>
    <n v="13"/>
    <n v="6"/>
    <n v="7"/>
    <s v="Soldier Field, Chicago, IL"/>
    <d v="2014-10-02T20:20:00"/>
    <s v="NBC"/>
    <n v="62410"/>
    <n v="7"/>
    <n v="1"/>
    <n v="7"/>
    <n v="1"/>
    <n v="13"/>
    <n v="8"/>
    <n v="3"/>
    <n v="2"/>
    <n v="14"/>
    <n v="13"/>
    <n v="0"/>
    <n v="0"/>
    <n v="0"/>
    <n v="2"/>
    <n v="215"/>
    <n v="249"/>
    <n v="88"/>
    <n v="134"/>
    <n v="14"/>
    <n v="18"/>
    <n v="26"/>
    <n v="33"/>
    <n v="127"/>
    <n v="115"/>
    <n v="35"/>
    <n v="23"/>
    <n v="3"/>
    <n v="5"/>
    <n v="35"/>
    <n v="84"/>
    <n v="49"/>
    <n v="2"/>
    <n v="4"/>
    <n v="6"/>
    <n v="0"/>
    <n v="2"/>
    <n v="2"/>
    <n v="2"/>
    <n v="1868"/>
    <n v="1732"/>
    <n v="3"/>
    <n v="7"/>
    <n v="0"/>
    <n v="3"/>
    <m/>
    <n v="0"/>
    <n v="3"/>
    <n v="3"/>
    <n v="0"/>
    <m/>
  </r>
  <r>
    <n v="321111004"/>
    <n v="10"/>
    <n v="2012"/>
    <d v="2012-11-11T00:00:00"/>
    <s v="SUN"/>
    <s v="NYG"/>
    <s v="CIN"/>
    <s v="CINvNYG"/>
    <x v="0"/>
    <n v="13"/>
    <n v="31"/>
    <n v="18"/>
    <s v="Paul Brown Stadium, Cincinnati, OH"/>
    <d v="2014-10-02T13:00:00"/>
    <s v="FOX"/>
    <n v="56614"/>
    <n v="6"/>
    <n v="3"/>
    <n v="3"/>
    <n v="5"/>
    <n v="21"/>
    <n v="15"/>
    <n v="5"/>
    <n v="6"/>
    <n v="14"/>
    <n v="13"/>
    <n v="1"/>
    <n v="1"/>
    <n v="2"/>
    <n v="2"/>
    <n v="318"/>
    <n v="275"/>
    <n v="189"/>
    <n v="199"/>
    <n v="29"/>
    <n v="21"/>
    <n v="46"/>
    <n v="30"/>
    <n v="129"/>
    <n v="76"/>
    <n v="20"/>
    <n v="28"/>
    <n v="1"/>
    <n v="5"/>
    <n v="5"/>
    <n v="45"/>
    <n v="40"/>
    <n v="4"/>
    <n v="1"/>
    <n v="5"/>
    <n v="2"/>
    <n v="1"/>
    <n v="2"/>
    <n v="0"/>
    <n v="1785"/>
    <n v="1815"/>
    <n v="3"/>
    <n v="3"/>
    <n v="0"/>
    <n v="7"/>
    <m/>
    <n v="14"/>
    <n v="3"/>
    <n v="14"/>
    <n v="0"/>
    <m/>
  </r>
  <r>
    <n v="321111015"/>
    <n v="10"/>
    <n v="2012"/>
    <d v="2012-11-11T00:00:00"/>
    <s v="SUN"/>
    <s v="TEN"/>
    <s v="MIA"/>
    <s v="MIAvTEN"/>
    <x v="0"/>
    <n v="37"/>
    <n v="3"/>
    <n v="34"/>
    <s v="Sun Life Stadium, Miami, FL"/>
    <d v="2014-10-02T13:00:00"/>
    <s v="CBS"/>
    <n v="60165"/>
    <n v="3"/>
    <n v="6"/>
    <n v="4"/>
    <n v="4"/>
    <n v="17"/>
    <n v="13"/>
    <n v="8"/>
    <n v="2"/>
    <n v="17"/>
    <n v="13"/>
    <n v="1"/>
    <n v="0"/>
    <n v="1"/>
    <n v="0"/>
    <n v="293"/>
    <n v="255"/>
    <n v="116"/>
    <n v="201"/>
    <n v="9"/>
    <n v="23"/>
    <n v="22"/>
    <n v="39"/>
    <n v="177"/>
    <n v="54"/>
    <n v="37"/>
    <n v="15"/>
    <n v="4"/>
    <n v="7"/>
    <n v="39"/>
    <n v="106"/>
    <n v="67"/>
    <n v="0"/>
    <n v="4"/>
    <n v="4"/>
    <n v="0"/>
    <n v="1"/>
    <n v="0"/>
    <n v="3"/>
    <n v="1993"/>
    <n v="1607"/>
    <n v="14"/>
    <n v="10"/>
    <n v="7"/>
    <n v="6"/>
    <m/>
    <n v="0"/>
    <n v="3"/>
    <n v="0"/>
    <n v="0"/>
    <m/>
  </r>
  <r>
    <n v="321111016"/>
    <n v="10"/>
    <n v="2012"/>
    <d v="2012-11-11T00:00:00"/>
    <s v="SUN"/>
    <s v="DET"/>
    <s v="MIN"/>
    <s v="DETvMIN"/>
    <x v="0"/>
    <n v="24"/>
    <n v="34"/>
    <n v="10"/>
    <s v="Mall of America Field, Minneapolis, MN"/>
    <d v="2014-10-02T13:00:00"/>
    <s v="FOX"/>
    <n v="64059"/>
    <n v="4"/>
    <n v="4"/>
    <n v="5"/>
    <n v="4"/>
    <n v="23"/>
    <n v="18"/>
    <n v="1"/>
    <n v="4"/>
    <n v="9"/>
    <n v="15"/>
    <n v="0"/>
    <n v="0"/>
    <n v="0"/>
    <n v="0"/>
    <n v="368"/>
    <n v="403"/>
    <n v="308"/>
    <n v="207"/>
    <n v="28"/>
    <n v="24"/>
    <n v="42"/>
    <n v="32"/>
    <n v="60"/>
    <n v="196"/>
    <n v="17"/>
    <n v="34"/>
    <n v="6"/>
    <n v="7"/>
    <n v="57"/>
    <n v="104"/>
    <n v="47"/>
    <n v="2"/>
    <n v="0"/>
    <n v="2"/>
    <n v="1"/>
    <n v="0"/>
    <n v="1"/>
    <n v="0"/>
    <n v="1536"/>
    <n v="2064"/>
    <n v="0"/>
    <n v="3"/>
    <n v="7"/>
    <n v="14"/>
    <m/>
    <n v="10"/>
    <n v="3"/>
    <n v="3"/>
    <n v="18"/>
    <m/>
  </r>
  <r>
    <n v="321111017"/>
    <n v="10"/>
    <n v="2012"/>
    <d v="2012-11-11T00:00:00"/>
    <s v="SUN"/>
    <s v="BUF"/>
    <s v="NE"/>
    <s v="BUFvNE"/>
    <x v="0"/>
    <n v="31"/>
    <n v="37"/>
    <n v="6"/>
    <s v="Gillette Stadium, Foxboro, MA"/>
    <d v="2014-10-02T13:00:00"/>
    <s v="CBS"/>
    <n v="68756"/>
    <n v="3"/>
    <n v="5"/>
    <n v="5"/>
    <n v="3"/>
    <n v="35"/>
    <n v="27"/>
    <n v="7"/>
    <n v="7"/>
    <n v="11"/>
    <n v="12"/>
    <n v="1"/>
    <n v="0"/>
    <n v="1"/>
    <n v="0"/>
    <n v="481"/>
    <n v="347"/>
    <n v="319"/>
    <n v="230"/>
    <n v="27"/>
    <n v="23"/>
    <n v="40"/>
    <n v="38"/>
    <n v="162"/>
    <n v="117"/>
    <n v="28"/>
    <n v="29"/>
    <n v="14"/>
    <n v="7"/>
    <n v="148"/>
    <n v="221"/>
    <n v="73"/>
    <n v="3"/>
    <n v="0"/>
    <n v="3"/>
    <n v="2"/>
    <n v="0"/>
    <n v="1"/>
    <n v="0"/>
    <n v="2030"/>
    <n v="1570"/>
    <n v="0"/>
    <n v="17"/>
    <n v="7"/>
    <n v="7"/>
    <m/>
    <n v="10"/>
    <n v="14"/>
    <n v="7"/>
    <n v="6"/>
    <m/>
  </r>
  <r>
    <n v="321111018"/>
    <n v="10"/>
    <n v="2012"/>
    <d v="2012-11-11T00:00:00"/>
    <s v="SUN"/>
    <s v="ATL"/>
    <s v="NO"/>
    <s v="ATLvNO"/>
    <x v="1"/>
    <n v="27"/>
    <n v="31"/>
    <n v="4"/>
    <s v="Mercedes-Benz Superdome, New Orleans, LA"/>
    <d v="2014-10-02T13:00:00"/>
    <s v="FOX"/>
    <n v="73126"/>
    <n v="8"/>
    <n v="0"/>
    <n v="3"/>
    <n v="5"/>
    <n v="25"/>
    <n v="21"/>
    <n v="8"/>
    <n v="4"/>
    <n v="16"/>
    <n v="10"/>
    <n v="0"/>
    <n v="0"/>
    <n v="2"/>
    <n v="0"/>
    <n v="454"/>
    <n v="440"/>
    <n v="408"/>
    <n v="292"/>
    <n v="34"/>
    <n v="21"/>
    <n v="52"/>
    <n v="32"/>
    <n v="46"/>
    <n v="148"/>
    <n v="18"/>
    <n v="29"/>
    <n v="6"/>
    <n v="5"/>
    <n v="53"/>
    <n v="88"/>
    <n v="35"/>
    <n v="1"/>
    <n v="1"/>
    <n v="2"/>
    <n v="0"/>
    <n v="0"/>
    <n v="1"/>
    <n v="1"/>
    <n v="1955"/>
    <n v="1645"/>
    <n v="10"/>
    <n v="7"/>
    <n v="0"/>
    <n v="10"/>
    <m/>
    <n v="7"/>
    <n v="14"/>
    <n v="7"/>
    <n v="3"/>
    <m/>
  </r>
  <r>
    <n v="321111021"/>
    <n v="10"/>
    <n v="2012"/>
    <d v="2012-11-11T00:00:00"/>
    <s v="SUN"/>
    <s v="DAL"/>
    <s v="PHI"/>
    <s v="DALvPHI"/>
    <x v="0"/>
    <n v="38"/>
    <n v="23"/>
    <n v="15"/>
    <s v="Lincoln Financial Field, Philadelphia, PA"/>
    <d v="2014-10-02T16:25:00"/>
    <s v="FOX"/>
    <n v="69144"/>
    <n v="3"/>
    <n v="5"/>
    <n v="3"/>
    <n v="5"/>
    <n v="14"/>
    <n v="23"/>
    <n v="5"/>
    <n v="1"/>
    <n v="13"/>
    <n v="10"/>
    <n v="0"/>
    <n v="1"/>
    <n v="0"/>
    <n v="1"/>
    <n v="294"/>
    <n v="369"/>
    <n v="193"/>
    <n v="278"/>
    <n v="19"/>
    <n v="28"/>
    <n v="26"/>
    <n v="41"/>
    <n v="101"/>
    <n v="91"/>
    <n v="25"/>
    <n v="23"/>
    <n v="13"/>
    <n v="6"/>
    <n v="75"/>
    <n v="125"/>
    <n v="50"/>
    <n v="0"/>
    <n v="2"/>
    <n v="2"/>
    <n v="0"/>
    <n v="1"/>
    <n v="0"/>
    <n v="1"/>
    <n v="1678"/>
    <n v="1922"/>
    <n v="7"/>
    <n v="3"/>
    <n v="7"/>
    <n v="21"/>
    <m/>
    <n v="7"/>
    <n v="0"/>
    <n v="10"/>
    <n v="6"/>
    <m/>
  </r>
  <r>
    <n v="321111025"/>
    <n v="10"/>
    <n v="2012"/>
    <d v="2012-11-11T00:00:00"/>
    <s v="SUN"/>
    <s v="STL"/>
    <s v="SF"/>
    <s v="SFvSTL"/>
    <x v="0"/>
    <n v="24"/>
    <n v="24"/>
    <n v="0"/>
    <s v="Candlestick Park, San Francisco, CA"/>
    <d v="2014-10-02T16:25:00"/>
    <s v="FOX"/>
    <n v="69732"/>
    <n v="3"/>
    <n v="4"/>
    <n v="6"/>
    <n v="2"/>
    <n v="27"/>
    <n v="25"/>
    <n v="7"/>
    <n v="2"/>
    <n v="16"/>
    <n v="11"/>
    <n v="2"/>
    <n v="2"/>
    <n v="2"/>
    <n v="2"/>
    <n v="458"/>
    <n v="341"/>
    <n v="299"/>
    <n v="158"/>
    <n v="28"/>
    <n v="18"/>
    <n v="41"/>
    <n v="25"/>
    <n v="159"/>
    <n v="183"/>
    <n v="37"/>
    <n v="34"/>
    <n v="13"/>
    <n v="7"/>
    <n v="85"/>
    <n v="151"/>
    <n v="66"/>
    <n v="1"/>
    <n v="0"/>
    <n v="1"/>
    <n v="1"/>
    <n v="0"/>
    <n v="0"/>
    <n v="0"/>
    <n v="2445"/>
    <n v="2055"/>
    <n v="14"/>
    <n v="0"/>
    <n v="3"/>
    <n v="7"/>
    <n v="0"/>
    <n v="0"/>
    <n v="7"/>
    <n v="0"/>
    <n v="17"/>
    <n v="0"/>
  </r>
  <r>
    <n v="321111026"/>
    <n v="10"/>
    <n v="2012"/>
    <d v="2012-11-11T00:00:00"/>
    <s v="SUN"/>
    <s v="NYJ"/>
    <s v="SEA"/>
    <s v="NYJvSEA"/>
    <x v="0"/>
    <n v="7"/>
    <n v="28"/>
    <n v="21"/>
    <s v="CenturyLink Field, Seattle, WA"/>
    <d v="2014-10-02T16:05:00"/>
    <s v="CBS"/>
    <n v="67841"/>
    <n v="3"/>
    <n v="5"/>
    <n v="5"/>
    <n v="4"/>
    <n v="11"/>
    <n v="20"/>
    <n v="2"/>
    <n v="5"/>
    <n v="11"/>
    <n v="13"/>
    <n v="0"/>
    <n v="1"/>
    <n v="1"/>
    <n v="1"/>
    <n v="185"/>
    <n v="363"/>
    <n v="101"/>
    <n v="189"/>
    <n v="12"/>
    <n v="13"/>
    <n v="25"/>
    <n v="20"/>
    <n v="84"/>
    <n v="174"/>
    <n v="22"/>
    <n v="43"/>
    <n v="6"/>
    <n v="7"/>
    <n v="35"/>
    <n v="80"/>
    <n v="45"/>
    <n v="3"/>
    <n v="2"/>
    <n v="5"/>
    <n v="2"/>
    <n v="2"/>
    <n v="1"/>
    <n v="0"/>
    <n v="1429"/>
    <n v="2171"/>
    <n v="7"/>
    <n v="0"/>
    <n v="0"/>
    <n v="0"/>
    <m/>
    <n v="7"/>
    <n v="7"/>
    <n v="0"/>
    <n v="14"/>
    <m/>
  </r>
  <r>
    <n v="321111027"/>
    <n v="10"/>
    <n v="2012"/>
    <d v="2012-11-11T00:00:00"/>
    <s v="SUN"/>
    <s v="SD"/>
    <s v="TB"/>
    <s v="SDvTB"/>
    <x v="0"/>
    <n v="24"/>
    <n v="34"/>
    <n v="10"/>
    <s v="Raymond James Stadium, Tampa, FL"/>
    <d v="2014-10-02T13:00:00"/>
    <s v="CBS"/>
    <n v="54813"/>
    <n v="4"/>
    <n v="4"/>
    <n v="4"/>
    <n v="4"/>
    <n v="23"/>
    <n v="12"/>
    <n v="10"/>
    <n v="3"/>
    <n v="15"/>
    <n v="9"/>
    <n v="0"/>
    <n v="1"/>
    <n v="0"/>
    <n v="1"/>
    <n v="426"/>
    <n v="279"/>
    <n v="323"/>
    <n v="205"/>
    <n v="29"/>
    <n v="14"/>
    <n v="37"/>
    <n v="20"/>
    <n v="103"/>
    <n v="74"/>
    <n v="26"/>
    <n v="22"/>
    <n v="1"/>
    <n v="1"/>
    <n v="5"/>
    <n v="10"/>
    <n v="5"/>
    <n v="2"/>
    <n v="0"/>
    <n v="2"/>
    <n v="0"/>
    <n v="0"/>
    <n v="2"/>
    <n v="0"/>
    <n v="2201"/>
    <n v="1399"/>
    <n v="14"/>
    <n v="7"/>
    <n v="0"/>
    <n v="3"/>
    <m/>
    <n v="7"/>
    <n v="10"/>
    <n v="7"/>
    <n v="10"/>
    <m/>
  </r>
  <r>
    <n v="321111029"/>
    <n v="10"/>
    <n v="2012"/>
    <d v="2012-11-11T00:00:00"/>
    <s v="SUN"/>
    <s v="DEN"/>
    <s v="CAR"/>
    <s v="CARvDEN"/>
    <x v="0"/>
    <n v="36"/>
    <n v="14"/>
    <n v="22"/>
    <s v="Bank of America Stadium, Charlotte, NC"/>
    <d v="2014-10-02T13:00:00"/>
    <s v="CBS"/>
    <n v="73939"/>
    <n v="5"/>
    <n v="3"/>
    <n v="2"/>
    <n v="6"/>
    <n v="18"/>
    <n v="19"/>
    <n v="3"/>
    <n v="0"/>
    <n v="13"/>
    <n v="12"/>
    <n v="0"/>
    <n v="0"/>
    <n v="0"/>
    <n v="0"/>
    <n v="360"/>
    <n v="250"/>
    <n v="295"/>
    <n v="198"/>
    <n v="27"/>
    <n v="21"/>
    <n v="38"/>
    <n v="36"/>
    <n v="65"/>
    <n v="52"/>
    <n v="22"/>
    <n v="21"/>
    <n v="7"/>
    <n v="7"/>
    <n v="60"/>
    <n v="105"/>
    <n v="45"/>
    <n v="2"/>
    <n v="2"/>
    <n v="4"/>
    <n v="2"/>
    <n v="0"/>
    <n v="0"/>
    <n v="2"/>
    <n v="1706"/>
    <n v="1894"/>
    <n v="7"/>
    <n v="10"/>
    <n v="7"/>
    <n v="12"/>
    <m/>
    <n v="7"/>
    <n v="0"/>
    <n v="0"/>
    <n v="7"/>
    <m/>
  </r>
  <r>
    <n v="321111033"/>
    <n v="10"/>
    <n v="2012"/>
    <d v="2012-11-11T00:00:00"/>
    <s v="SUN"/>
    <s v="OAK"/>
    <s v="BAL"/>
    <s v="BALvOAK"/>
    <x v="0"/>
    <n v="20"/>
    <n v="55"/>
    <n v="35"/>
    <s v="M&amp;T Bank Stadium, Baltimore, MD"/>
    <d v="2014-10-02T13:00:00"/>
    <s v="CBS"/>
    <n v="71339"/>
    <n v="3"/>
    <n v="5"/>
    <n v="6"/>
    <n v="2"/>
    <n v="19"/>
    <n v="22"/>
    <n v="8"/>
    <n v="5"/>
    <n v="18"/>
    <n v="12"/>
    <n v="0"/>
    <n v="1"/>
    <n v="2"/>
    <n v="1"/>
    <n v="422"/>
    <n v="419"/>
    <n v="350"/>
    <n v="341"/>
    <n v="29"/>
    <n v="21"/>
    <n v="46"/>
    <n v="34"/>
    <n v="72"/>
    <n v="78"/>
    <n v="24"/>
    <n v="28"/>
    <n v="10"/>
    <n v="4"/>
    <n v="105"/>
    <n v="146"/>
    <n v="41"/>
    <n v="3"/>
    <n v="1"/>
    <n v="4"/>
    <n v="2"/>
    <n v="0"/>
    <n v="1"/>
    <n v="1"/>
    <n v="2002"/>
    <n v="1598"/>
    <n v="0"/>
    <n v="10"/>
    <n v="7"/>
    <n v="3"/>
    <m/>
    <n v="10"/>
    <n v="17"/>
    <n v="21"/>
    <n v="7"/>
    <m/>
  </r>
  <r>
    <n v="321112023"/>
    <n v="10"/>
    <n v="2012"/>
    <d v="2012-11-12T00:00:00"/>
    <s v="MON"/>
    <s v="KC"/>
    <s v="PIT"/>
    <s v="KCvPIT"/>
    <x v="0"/>
    <n v="13"/>
    <n v="16"/>
    <n v="3"/>
    <s v="Heinz Field, Pittsburgh, PA"/>
    <d v="2014-10-02T20:30:00"/>
    <s v="ESPN"/>
    <n v="57644"/>
    <n v="1"/>
    <n v="7"/>
    <n v="5"/>
    <n v="3"/>
    <n v="14"/>
    <n v="14"/>
    <n v="2"/>
    <n v="6"/>
    <n v="13"/>
    <n v="16"/>
    <n v="1"/>
    <n v="0"/>
    <n v="1"/>
    <n v="1"/>
    <n v="290"/>
    <n v="249"/>
    <n v="148"/>
    <n v="154"/>
    <n v="11"/>
    <n v="16"/>
    <n v="26"/>
    <n v="32"/>
    <n v="142"/>
    <n v="95"/>
    <n v="35"/>
    <n v="29"/>
    <n v="6"/>
    <n v="2"/>
    <n v="76"/>
    <n v="95"/>
    <n v="19"/>
    <n v="1"/>
    <n v="1"/>
    <n v="2"/>
    <n v="0"/>
    <n v="1"/>
    <n v="1"/>
    <n v="0"/>
    <n v="1758"/>
    <n v="1897"/>
    <n v="7"/>
    <n v="3"/>
    <n v="0"/>
    <n v="3"/>
    <n v="0"/>
    <n v="0"/>
    <n v="10"/>
    <n v="0"/>
    <n v="3"/>
    <n v="3"/>
  </r>
  <r>
    <n v="321115002"/>
    <n v="11"/>
    <n v="2012"/>
    <d v="2012-11-15T00:00:00"/>
    <s v="THU"/>
    <s v="MIA"/>
    <s v="BUF"/>
    <s v="BUFvMIA"/>
    <x v="0"/>
    <n v="14"/>
    <n v="19"/>
    <n v="5"/>
    <s v="Ralph Wilson Stadium, Buffalo, NY"/>
    <d v="2014-10-02T20:20:00"/>
    <s v="NFL"/>
    <n v="69118"/>
    <n v="4"/>
    <n v="5"/>
    <n v="3"/>
    <n v="6"/>
    <n v="16"/>
    <n v="18"/>
    <n v="3"/>
    <n v="2"/>
    <n v="10"/>
    <n v="12"/>
    <n v="0"/>
    <n v="0"/>
    <n v="0"/>
    <n v="0"/>
    <n v="184"/>
    <n v="281"/>
    <n v="124"/>
    <n v="161"/>
    <n v="14"/>
    <n v="17"/>
    <n v="28"/>
    <n v="27"/>
    <n v="60"/>
    <n v="120"/>
    <n v="24"/>
    <n v="31"/>
    <n v="6"/>
    <n v="11"/>
    <n v="69"/>
    <n v="169"/>
    <n v="100"/>
    <n v="3"/>
    <n v="0"/>
    <n v="3"/>
    <n v="1"/>
    <n v="0"/>
    <n v="2"/>
    <n v="0"/>
    <n v="1497"/>
    <n v="2103"/>
    <n v="7"/>
    <n v="0"/>
    <n v="0"/>
    <n v="7"/>
    <m/>
    <n v="13"/>
    <n v="6"/>
    <n v="0"/>
    <n v="0"/>
    <m/>
  </r>
  <r>
    <n v="321118001"/>
    <n v="11"/>
    <n v="2012"/>
    <d v="2012-11-18T00:00:00"/>
    <s v="SUN"/>
    <s v="ARI"/>
    <s v="ATL"/>
    <s v="ARIvATL"/>
    <x v="0"/>
    <n v="19"/>
    <n v="23"/>
    <n v="4"/>
    <s v="Georgia Dome, Atlanta, GA"/>
    <d v="2014-10-02T13:00:00"/>
    <s v="FOX"/>
    <n v="69630"/>
    <n v="4"/>
    <n v="5"/>
    <n v="8"/>
    <n v="1"/>
    <n v="7"/>
    <n v="20"/>
    <n v="2"/>
    <n v="7"/>
    <n v="16"/>
    <n v="16"/>
    <n v="0"/>
    <n v="0"/>
    <n v="1"/>
    <n v="0"/>
    <n v="178"/>
    <n v="354"/>
    <n v="41"/>
    <n v="296"/>
    <n v="11"/>
    <n v="28"/>
    <n v="27"/>
    <n v="46"/>
    <n v="137"/>
    <n v="58"/>
    <n v="26"/>
    <n v="24"/>
    <n v="5"/>
    <n v="5"/>
    <n v="43"/>
    <n v="78"/>
    <n v="35"/>
    <n v="1"/>
    <n v="6"/>
    <n v="7"/>
    <n v="1"/>
    <n v="1"/>
    <n v="0"/>
    <n v="5"/>
    <n v="1639"/>
    <n v="1961"/>
    <n v="13"/>
    <n v="3"/>
    <n v="0"/>
    <n v="3"/>
    <m/>
    <n v="0"/>
    <n v="16"/>
    <n v="0"/>
    <n v="7"/>
    <m/>
  </r>
  <r>
    <n v="321118006"/>
    <n v="11"/>
    <n v="2012"/>
    <d v="2012-11-18T00:00:00"/>
    <s v="SUN"/>
    <s v="CLE"/>
    <s v="DAL"/>
    <s v="CLEvDAL"/>
    <x v="0"/>
    <n v="20"/>
    <n v="23"/>
    <n v="3"/>
    <s v="Cowboys Stadium, Arlington, TX"/>
    <d v="2014-10-02T13:00:00"/>
    <s v="CBS"/>
    <n v="81936"/>
    <n v="2"/>
    <n v="7"/>
    <n v="4"/>
    <n v="5"/>
    <n v="19"/>
    <n v="30"/>
    <n v="6"/>
    <n v="4"/>
    <n v="15"/>
    <n v="14"/>
    <n v="0"/>
    <n v="1"/>
    <n v="1"/>
    <n v="1"/>
    <n v="311"/>
    <n v="320"/>
    <n v="192"/>
    <n v="257"/>
    <n v="20"/>
    <n v="35"/>
    <n v="35"/>
    <n v="50"/>
    <n v="119"/>
    <n v="63"/>
    <n v="33"/>
    <n v="21"/>
    <n v="12"/>
    <n v="9"/>
    <n v="129"/>
    <n v="221"/>
    <n v="92"/>
    <n v="1"/>
    <n v="1"/>
    <n v="2"/>
    <n v="1"/>
    <n v="1"/>
    <n v="0"/>
    <n v="0"/>
    <n v="1843"/>
    <n v="2536"/>
    <n v="7"/>
    <n v="6"/>
    <n v="0"/>
    <n v="7"/>
    <n v="0"/>
    <n v="0"/>
    <n v="0"/>
    <n v="3"/>
    <n v="17"/>
    <n v="3"/>
  </r>
  <r>
    <n v="321118007"/>
    <n v="11"/>
    <n v="2012"/>
    <d v="2012-11-18T00:00:00"/>
    <s v="SUN"/>
    <s v="SD"/>
    <s v="DEN"/>
    <s v="DENvSD"/>
    <x v="0"/>
    <n v="23"/>
    <n v="30"/>
    <n v="7"/>
    <s v="Sports Authority Field at Mile High, Denver, CO"/>
    <d v="2014-10-02T16:25:00"/>
    <s v="CBS"/>
    <n v="76769"/>
    <n v="4"/>
    <n v="5"/>
    <n v="6"/>
    <n v="3"/>
    <n v="13"/>
    <n v="21"/>
    <n v="3"/>
    <n v="6"/>
    <n v="16"/>
    <n v="16"/>
    <n v="1"/>
    <n v="0"/>
    <n v="2"/>
    <n v="0"/>
    <n v="277"/>
    <n v="386"/>
    <n v="224"/>
    <n v="253"/>
    <n v="24"/>
    <n v="25"/>
    <n v="40"/>
    <n v="42"/>
    <n v="53"/>
    <n v="133"/>
    <n v="23"/>
    <n v="25"/>
    <n v="10"/>
    <n v="4"/>
    <n v="65"/>
    <n v="95"/>
    <n v="30"/>
    <n v="3"/>
    <n v="2"/>
    <n v="5"/>
    <n v="1"/>
    <n v="1"/>
    <n v="2"/>
    <n v="1"/>
    <n v="1878"/>
    <n v="1722"/>
    <n v="7"/>
    <n v="0"/>
    <n v="9"/>
    <n v="7"/>
    <m/>
    <n v="0"/>
    <n v="17"/>
    <n v="7"/>
    <n v="6"/>
    <m/>
  </r>
  <r>
    <n v="321118008"/>
    <n v="11"/>
    <n v="2012"/>
    <d v="2012-11-18T00:00:00"/>
    <s v="SUN"/>
    <s v="GB"/>
    <s v="DET"/>
    <s v="DETvGB"/>
    <x v="0"/>
    <n v="24"/>
    <n v="20"/>
    <n v="4"/>
    <s v="Ford Field, Detroit, MI"/>
    <d v="2014-10-02T13:00:00"/>
    <s v="FOX"/>
    <n v="63716"/>
    <n v="6"/>
    <n v="3"/>
    <n v="4"/>
    <n v="5"/>
    <n v="16"/>
    <n v="19"/>
    <n v="6"/>
    <n v="6"/>
    <n v="13"/>
    <n v="15"/>
    <n v="0"/>
    <n v="0"/>
    <n v="1"/>
    <n v="1"/>
    <n v="314"/>
    <n v="362"/>
    <n v="219"/>
    <n v="252"/>
    <n v="19"/>
    <n v="17"/>
    <n v="27"/>
    <n v="39"/>
    <n v="95"/>
    <n v="110"/>
    <n v="29"/>
    <n v="24"/>
    <n v="9"/>
    <n v="7"/>
    <n v="80"/>
    <n v="130"/>
    <n v="50"/>
    <n v="1"/>
    <n v="4"/>
    <n v="5"/>
    <n v="0"/>
    <n v="2"/>
    <n v="1"/>
    <n v="2"/>
    <n v="1818"/>
    <n v="1782"/>
    <n v="0"/>
    <n v="7"/>
    <n v="7"/>
    <n v="10"/>
    <m/>
    <n v="3"/>
    <n v="7"/>
    <n v="7"/>
    <n v="3"/>
    <m/>
  </r>
  <r>
    <n v="321118012"/>
    <n v="11"/>
    <n v="2012"/>
    <d v="2012-11-18T00:00:00"/>
    <s v="SUN"/>
    <s v="CIN"/>
    <s v="KC"/>
    <s v="CINvKC"/>
    <x v="0"/>
    <n v="28"/>
    <n v="6"/>
    <n v="22"/>
    <s v="Arrowhead Stadium, Kansas City, MO"/>
    <d v="2014-10-02T13:00:00"/>
    <s v="CBS"/>
    <n v="63336"/>
    <n v="4"/>
    <n v="5"/>
    <n v="1"/>
    <n v="8"/>
    <n v="22"/>
    <n v="16"/>
    <n v="4"/>
    <n v="1"/>
    <n v="14"/>
    <n v="11"/>
    <n v="3"/>
    <n v="0"/>
    <n v="3"/>
    <n v="1"/>
    <n v="409"/>
    <n v="284"/>
    <n v="220"/>
    <n v="171"/>
    <n v="18"/>
    <n v="17"/>
    <n v="29"/>
    <n v="30"/>
    <n v="189"/>
    <n v="113"/>
    <n v="38"/>
    <n v="26"/>
    <n v="9"/>
    <n v="5"/>
    <n v="54"/>
    <n v="84"/>
    <n v="30"/>
    <n v="0"/>
    <n v="1"/>
    <n v="1"/>
    <n v="0"/>
    <n v="1"/>
    <n v="0"/>
    <n v="0"/>
    <n v="2122"/>
    <n v="1478"/>
    <n v="7"/>
    <n v="14"/>
    <n v="0"/>
    <n v="7"/>
    <m/>
    <n v="3"/>
    <n v="3"/>
    <n v="0"/>
    <n v="0"/>
    <m/>
  </r>
  <r>
    <n v="321118013"/>
    <n v="11"/>
    <n v="2012"/>
    <d v="2012-11-18T00:00:00"/>
    <s v="SUN"/>
    <s v="NO"/>
    <s v="OAK"/>
    <s v="NOvOAK"/>
    <x v="0"/>
    <n v="38"/>
    <n v="17"/>
    <n v="21"/>
    <s v="O.co Coliseum, Oakland, CA"/>
    <d v="2014-10-02T16:05:00"/>
    <s v="FOX"/>
    <n v="56880"/>
    <n v="4"/>
    <n v="5"/>
    <n v="3"/>
    <n v="6"/>
    <n v="19"/>
    <n v="24"/>
    <n v="6"/>
    <n v="4"/>
    <n v="11"/>
    <n v="12"/>
    <n v="0"/>
    <n v="1"/>
    <n v="0"/>
    <n v="3"/>
    <n v="380"/>
    <n v="404"/>
    <n v="229"/>
    <n v="284"/>
    <n v="21"/>
    <n v="22"/>
    <n v="28"/>
    <n v="40"/>
    <n v="151"/>
    <n v="120"/>
    <n v="28"/>
    <n v="26"/>
    <n v="11"/>
    <n v="4"/>
    <n v="109"/>
    <n v="149"/>
    <n v="40"/>
    <n v="0"/>
    <n v="2"/>
    <n v="2"/>
    <n v="0"/>
    <n v="0"/>
    <n v="0"/>
    <n v="2"/>
    <n v="1716"/>
    <n v="1884"/>
    <n v="14"/>
    <n v="7"/>
    <n v="14"/>
    <n v="3"/>
    <m/>
    <n v="0"/>
    <n v="7"/>
    <n v="3"/>
    <n v="7"/>
    <m/>
  </r>
  <r>
    <n v="321118014"/>
    <n v="11"/>
    <n v="2012"/>
    <d v="2012-11-18T00:00:00"/>
    <s v="SUN"/>
    <s v="NYJ"/>
    <s v="STL"/>
    <s v="NYJvSTL"/>
    <x v="0"/>
    <n v="27"/>
    <n v="13"/>
    <n v="14"/>
    <s v="Edward Jones Dome, St. Louis, MO"/>
    <d v="2014-10-02T13:00:00"/>
    <s v="CBS"/>
    <n v="57711"/>
    <n v="3"/>
    <n v="6"/>
    <n v="3"/>
    <n v="5"/>
    <n v="17"/>
    <n v="15"/>
    <n v="7"/>
    <n v="5"/>
    <n v="15"/>
    <n v="16"/>
    <n v="0"/>
    <n v="3"/>
    <n v="1"/>
    <n v="5"/>
    <n v="289"/>
    <n v="281"/>
    <n v="165"/>
    <n v="167"/>
    <n v="16"/>
    <n v="23"/>
    <n v="21"/>
    <n v="44"/>
    <n v="124"/>
    <n v="114"/>
    <n v="41"/>
    <n v="20"/>
    <n v="3"/>
    <n v="5"/>
    <n v="20"/>
    <n v="50"/>
    <n v="30"/>
    <n v="0"/>
    <n v="3"/>
    <n v="3"/>
    <n v="0"/>
    <n v="2"/>
    <n v="0"/>
    <n v="1"/>
    <n v="1983"/>
    <n v="1617"/>
    <n v="3"/>
    <n v="10"/>
    <n v="0"/>
    <n v="14"/>
    <m/>
    <n v="7"/>
    <n v="0"/>
    <n v="0"/>
    <n v="6"/>
    <m/>
  </r>
  <r>
    <n v="321118017"/>
    <n v="11"/>
    <n v="2012"/>
    <d v="2012-11-18T00:00:00"/>
    <s v="SUN"/>
    <s v="IND"/>
    <s v="NE"/>
    <s v="INDvNE"/>
    <x v="1"/>
    <n v="24"/>
    <n v="59"/>
    <n v="35"/>
    <s v="Gillette Stadium, Foxboro, MA"/>
    <d v="2014-10-02T16:25:00"/>
    <s v="CBS"/>
    <n v="68756"/>
    <n v="6"/>
    <n v="3"/>
    <n v="6"/>
    <n v="3"/>
    <n v="28"/>
    <n v="25"/>
    <n v="8"/>
    <n v="8"/>
    <n v="14"/>
    <n v="12"/>
    <n v="0"/>
    <n v="0"/>
    <n v="0"/>
    <n v="0"/>
    <n v="448"/>
    <n v="446"/>
    <n v="329"/>
    <n v="331"/>
    <n v="27"/>
    <n v="24"/>
    <n v="50"/>
    <n v="35"/>
    <n v="119"/>
    <n v="115"/>
    <n v="24"/>
    <n v="25"/>
    <n v="1"/>
    <n v="4"/>
    <n v="5"/>
    <n v="75"/>
    <n v="70"/>
    <n v="4"/>
    <n v="0"/>
    <n v="4"/>
    <n v="1"/>
    <n v="0"/>
    <n v="3"/>
    <n v="0"/>
    <n v="1975"/>
    <n v="1625"/>
    <n v="14"/>
    <n v="3"/>
    <n v="0"/>
    <n v="7"/>
    <m/>
    <n v="7"/>
    <n v="17"/>
    <n v="14"/>
    <n v="21"/>
    <m/>
  </r>
  <r>
    <n v="321118023"/>
    <n v="11"/>
    <n v="2012"/>
    <d v="2012-11-18T00:00:00"/>
    <s v="SUN"/>
    <s v="BAL"/>
    <s v="PIT"/>
    <s v="BALvPIT"/>
    <x v="1"/>
    <n v="13"/>
    <n v="10"/>
    <n v="3"/>
    <s v="Heinz Field, Pittsburgh, PA"/>
    <d v="2014-10-02T20:20:00"/>
    <s v="NBC"/>
    <n v="63446"/>
    <n v="7"/>
    <n v="2"/>
    <n v="6"/>
    <n v="3"/>
    <n v="12"/>
    <n v="17"/>
    <n v="3"/>
    <n v="5"/>
    <n v="14"/>
    <n v="17"/>
    <n v="0"/>
    <n v="0"/>
    <n v="0"/>
    <n v="1"/>
    <n v="200"/>
    <n v="309"/>
    <n v="153"/>
    <n v="175"/>
    <n v="20"/>
    <n v="18"/>
    <n v="32"/>
    <n v="39"/>
    <n v="47"/>
    <n v="134"/>
    <n v="23"/>
    <n v="27"/>
    <n v="4"/>
    <n v="6"/>
    <n v="68"/>
    <n v="111"/>
    <n v="43"/>
    <n v="0"/>
    <n v="3"/>
    <n v="3"/>
    <n v="0"/>
    <n v="2"/>
    <n v="0"/>
    <n v="1"/>
    <n v="1629"/>
    <n v="1971"/>
    <n v="10"/>
    <n v="0"/>
    <n v="3"/>
    <n v="0"/>
    <m/>
    <n v="7"/>
    <n v="0"/>
    <n v="3"/>
    <n v="0"/>
    <m/>
  </r>
  <r>
    <n v="321118028"/>
    <n v="11"/>
    <n v="2012"/>
    <d v="2012-11-18T00:00:00"/>
    <s v="SUN"/>
    <s v="PHI"/>
    <s v="WSH"/>
    <s v="PHIvWSH"/>
    <x v="0"/>
    <n v="6"/>
    <n v="31"/>
    <n v="25"/>
    <s v="FedEx Field, Landover, MD"/>
    <d v="2014-10-02T13:00:00"/>
    <s v="FOX"/>
    <n v="79327"/>
    <n v="3"/>
    <n v="6"/>
    <n v="3"/>
    <n v="6"/>
    <n v="16"/>
    <n v="15"/>
    <n v="7"/>
    <n v="5"/>
    <n v="19"/>
    <n v="11"/>
    <n v="0"/>
    <n v="0"/>
    <n v="1"/>
    <n v="1"/>
    <n v="257"/>
    <n v="361"/>
    <n v="177"/>
    <n v="192"/>
    <n v="21"/>
    <n v="14"/>
    <n v="46"/>
    <n v="15"/>
    <n v="80"/>
    <n v="169"/>
    <n v="21"/>
    <n v="34"/>
    <n v="9"/>
    <n v="13"/>
    <n v="70"/>
    <n v="150"/>
    <n v="80"/>
    <n v="3"/>
    <n v="0"/>
    <n v="3"/>
    <n v="1"/>
    <n v="0"/>
    <n v="2"/>
    <n v="0"/>
    <n v="1884"/>
    <n v="1716"/>
    <n v="0"/>
    <n v="3"/>
    <n v="3"/>
    <n v="0"/>
    <m/>
    <n v="7"/>
    <n v="10"/>
    <n v="7"/>
    <n v="7"/>
    <m/>
  </r>
  <r>
    <n v="321118029"/>
    <n v="11"/>
    <n v="2012"/>
    <d v="2012-11-18T00:00:00"/>
    <s v="SUN"/>
    <s v="TB"/>
    <s v="CAR"/>
    <s v="CARvTB"/>
    <x v="0"/>
    <n v="27"/>
    <n v="21"/>
    <n v="6"/>
    <s v="Bank of America Stadium, Charlotte, NC"/>
    <d v="2014-10-02T13:00:00"/>
    <s v="FOX"/>
    <n v="72603"/>
    <n v="5"/>
    <n v="4"/>
    <n v="2"/>
    <n v="7"/>
    <n v="25"/>
    <n v="18"/>
    <n v="7"/>
    <n v="9"/>
    <n v="18"/>
    <n v="17"/>
    <n v="1"/>
    <n v="0"/>
    <n v="2"/>
    <n v="1"/>
    <n v="403"/>
    <n v="331"/>
    <n v="236"/>
    <n v="234"/>
    <n v="25"/>
    <n v="16"/>
    <n v="46"/>
    <n v="29"/>
    <n v="167"/>
    <n v="97"/>
    <n v="30"/>
    <n v="34"/>
    <n v="6"/>
    <n v="11"/>
    <n v="50"/>
    <n v="141"/>
    <n v="91"/>
    <n v="3"/>
    <n v="1"/>
    <n v="4"/>
    <n v="1"/>
    <n v="1"/>
    <n v="2"/>
    <n v="0"/>
    <n v="1950"/>
    <n v="1910"/>
    <n v="10"/>
    <n v="0"/>
    <n v="0"/>
    <n v="11"/>
    <n v="6"/>
    <n v="7"/>
    <n v="7"/>
    <n v="0"/>
    <n v="7"/>
    <n v="0"/>
  </r>
  <r>
    <n v="321118034"/>
    <n v="11"/>
    <n v="2012"/>
    <d v="2012-11-18T00:00:00"/>
    <s v="SUN"/>
    <s v="JAX"/>
    <s v="HOU"/>
    <s v="HOUvJAX"/>
    <x v="0"/>
    <n v="37"/>
    <n v="43"/>
    <n v="6"/>
    <s v="Reliant Stadium, Houston, TX"/>
    <d v="2014-10-02T13:00:00"/>
    <s v="CBS"/>
    <n v="71676"/>
    <n v="1"/>
    <n v="8"/>
    <n v="8"/>
    <n v="1"/>
    <n v="17"/>
    <n v="39"/>
    <n v="4"/>
    <n v="4"/>
    <n v="14"/>
    <n v="11"/>
    <n v="1"/>
    <n v="0"/>
    <n v="2"/>
    <n v="0"/>
    <n v="458"/>
    <n v="653"/>
    <n v="372"/>
    <n v="504"/>
    <n v="18"/>
    <n v="43"/>
    <n v="35"/>
    <n v="55"/>
    <n v="86"/>
    <n v="149"/>
    <n v="29"/>
    <n v="35"/>
    <n v="6"/>
    <n v="2"/>
    <n v="54"/>
    <n v="74"/>
    <n v="20"/>
    <n v="1"/>
    <n v="3"/>
    <n v="4"/>
    <n v="1"/>
    <n v="1"/>
    <n v="0"/>
    <n v="2"/>
    <n v="1879"/>
    <n v="2500"/>
    <n v="7"/>
    <n v="10"/>
    <n v="10"/>
    <n v="7"/>
    <n v="3"/>
    <n v="7"/>
    <n v="10"/>
    <n v="3"/>
    <n v="14"/>
    <n v="9"/>
  </r>
  <r>
    <n v="321119025"/>
    <n v="11"/>
    <n v="2012"/>
    <d v="2012-11-19T00:00:00"/>
    <s v="MON"/>
    <s v="CHI"/>
    <s v="SF"/>
    <s v="CHIvSF"/>
    <x v="0"/>
    <n v="7"/>
    <n v="32"/>
    <n v="25"/>
    <s v="Candlestick Park, San Francisco, CA"/>
    <d v="2014-10-02T20:30:00"/>
    <s v="ESPN"/>
    <n v="69732"/>
    <n v="7"/>
    <n v="2"/>
    <n v="6"/>
    <n v="1"/>
    <n v="12"/>
    <n v="18"/>
    <n v="3"/>
    <n v="4"/>
    <n v="12"/>
    <n v="12"/>
    <n v="0"/>
    <n v="0"/>
    <n v="1"/>
    <n v="0"/>
    <n v="143"/>
    <n v="353"/>
    <n v="58"/>
    <n v="232"/>
    <n v="14"/>
    <n v="16"/>
    <n v="22"/>
    <n v="23"/>
    <n v="85"/>
    <n v="121"/>
    <n v="28"/>
    <n v="29"/>
    <n v="6"/>
    <n v="5"/>
    <n v="55"/>
    <n v="105"/>
    <n v="50"/>
    <n v="2"/>
    <n v="0"/>
    <n v="2"/>
    <n v="0"/>
    <n v="0"/>
    <n v="2"/>
    <n v="0"/>
    <n v="1817"/>
    <n v="1783"/>
    <n v="0"/>
    <n v="0"/>
    <n v="7"/>
    <n v="0"/>
    <m/>
    <n v="10"/>
    <n v="10"/>
    <n v="7"/>
    <n v="5"/>
    <m/>
  </r>
  <r>
    <n v="321122006"/>
    <n v="12"/>
    <n v="2012"/>
    <d v="2012-11-22T00:00:00"/>
    <s v="THU"/>
    <s v="WSH"/>
    <s v="DAL"/>
    <s v="DALvWSH"/>
    <x v="0"/>
    <n v="38"/>
    <n v="31"/>
    <n v="7"/>
    <s v="Cowboys Stadium, Arlington, TX"/>
    <d v="2014-10-02T16:25:00"/>
    <s v="FOX"/>
    <n v="90166"/>
    <n v="4"/>
    <n v="6"/>
    <n v="5"/>
    <n v="5"/>
    <n v="22"/>
    <n v="22"/>
    <n v="6"/>
    <n v="8"/>
    <n v="12"/>
    <n v="17"/>
    <n v="0"/>
    <n v="1"/>
    <n v="0"/>
    <n v="1"/>
    <n v="437"/>
    <n v="458"/>
    <n v="288"/>
    <n v="423"/>
    <n v="19"/>
    <n v="37"/>
    <n v="27"/>
    <n v="62"/>
    <n v="149"/>
    <n v="35"/>
    <n v="32"/>
    <n v="11"/>
    <n v="5"/>
    <n v="7"/>
    <n v="41"/>
    <n v="86"/>
    <n v="45"/>
    <n v="1"/>
    <n v="3"/>
    <n v="4"/>
    <n v="0"/>
    <n v="1"/>
    <n v="1"/>
    <n v="2"/>
    <n v="1902"/>
    <n v="1698"/>
    <n v="0"/>
    <n v="28"/>
    <n v="0"/>
    <n v="10"/>
    <m/>
    <n v="3"/>
    <n v="0"/>
    <n v="10"/>
    <n v="18"/>
    <m/>
  </r>
  <r>
    <n v="321122008"/>
    <n v="12"/>
    <n v="2012"/>
    <d v="2012-11-22T00:00:00"/>
    <s v="THU"/>
    <s v="HOU"/>
    <s v="DET"/>
    <s v="DETvHOU"/>
    <x v="0"/>
    <n v="34"/>
    <n v="31"/>
    <n v="3"/>
    <s v="Ford Field, Detroit, MI"/>
    <d v="2014-10-03T00:30:00"/>
    <s v="CBS"/>
    <n v="64827"/>
    <n v="9"/>
    <n v="1"/>
    <n v="4"/>
    <n v="6"/>
    <n v="26"/>
    <n v="29"/>
    <n v="6"/>
    <n v="9"/>
    <n v="15"/>
    <n v="18"/>
    <n v="1"/>
    <n v="0"/>
    <n v="1"/>
    <n v="0"/>
    <n v="501"/>
    <n v="525"/>
    <n v="296"/>
    <n v="419"/>
    <n v="29"/>
    <n v="31"/>
    <n v="48"/>
    <n v="61"/>
    <n v="205"/>
    <n v="106"/>
    <n v="28"/>
    <n v="23"/>
    <n v="8"/>
    <n v="7"/>
    <n v="65"/>
    <n v="135"/>
    <n v="70"/>
    <n v="1"/>
    <n v="1"/>
    <n v="2"/>
    <n v="0"/>
    <n v="1"/>
    <n v="1"/>
    <n v="0"/>
    <n v="2138"/>
    <n v="2221"/>
    <n v="0"/>
    <n v="14"/>
    <n v="10"/>
    <n v="7"/>
    <n v="3"/>
    <n v="7"/>
    <n v="14"/>
    <n v="3"/>
    <n v="7"/>
    <n v="0"/>
  </r>
  <r>
    <n v="321122020"/>
    <n v="12"/>
    <n v="2012"/>
    <d v="2012-11-22T00:00:00"/>
    <s v="THU"/>
    <s v="NE"/>
    <s v="NYJ"/>
    <s v="NEvNYJ"/>
    <x v="0"/>
    <n v="49"/>
    <n v="19"/>
    <n v="30"/>
    <s v="MetLife Stadium, East Rutherford, NJ"/>
    <d v="2014-10-02T20:20:00"/>
    <s v="NBC"/>
    <n v="79088"/>
    <n v="7"/>
    <n v="3"/>
    <n v="4"/>
    <n v="6"/>
    <n v="25"/>
    <n v="25"/>
    <n v="11"/>
    <n v="3"/>
    <n v="15"/>
    <n v="10"/>
    <n v="0"/>
    <n v="1"/>
    <n v="0"/>
    <n v="3"/>
    <n v="475"/>
    <n v="405"/>
    <n v="323"/>
    <n v="286"/>
    <n v="18"/>
    <n v="26"/>
    <n v="27"/>
    <n v="36"/>
    <n v="152"/>
    <n v="119"/>
    <n v="39"/>
    <n v="29"/>
    <n v="8"/>
    <n v="5"/>
    <n v="36"/>
    <n v="71"/>
    <n v="35"/>
    <n v="1"/>
    <n v="5"/>
    <n v="6"/>
    <n v="1"/>
    <n v="4"/>
    <n v="0"/>
    <n v="1"/>
    <n v="1774"/>
    <n v="1826"/>
    <n v="0"/>
    <n v="35"/>
    <n v="0"/>
    <n v="14"/>
    <m/>
    <n v="0"/>
    <n v="3"/>
    <n v="9"/>
    <n v="7"/>
    <m/>
  </r>
  <r>
    <n v="321125003"/>
    <n v="12"/>
    <n v="2012"/>
    <d v="2012-11-25T00:00:00"/>
    <s v="SUN"/>
    <s v="MIN"/>
    <s v="CHI"/>
    <s v="CHIvMIN"/>
    <x v="0"/>
    <n v="10"/>
    <n v="28"/>
    <n v="18"/>
    <s v="Soldier Field, Chicago, IL"/>
    <d v="2014-10-02T13:00:00"/>
    <s v="FOX"/>
    <n v="62306"/>
    <n v="6"/>
    <n v="4"/>
    <n v="7"/>
    <n v="3"/>
    <n v="15"/>
    <n v="23"/>
    <n v="6"/>
    <n v="11"/>
    <n v="16"/>
    <n v="19"/>
    <n v="1"/>
    <n v="1"/>
    <n v="3"/>
    <n v="1"/>
    <n v="258"/>
    <n v="296"/>
    <n v="144"/>
    <n v="183"/>
    <n v="22"/>
    <n v="23"/>
    <n v="43"/>
    <n v="31"/>
    <n v="114"/>
    <n v="113"/>
    <n v="20"/>
    <n v="39"/>
    <n v="3"/>
    <n v="5"/>
    <n v="44"/>
    <n v="99"/>
    <n v="55"/>
    <n v="3"/>
    <n v="2"/>
    <n v="5"/>
    <n v="2"/>
    <n v="1"/>
    <n v="1"/>
    <n v="1"/>
    <n v="1350"/>
    <n v="2250"/>
    <n v="3"/>
    <n v="0"/>
    <n v="7"/>
    <n v="0"/>
    <m/>
    <n v="10"/>
    <n v="15"/>
    <n v="3"/>
    <n v="0"/>
    <m/>
  </r>
  <r>
    <n v="321125004"/>
    <n v="12"/>
    <n v="2012"/>
    <d v="2012-11-25T00:00:00"/>
    <s v="SUN"/>
    <s v="OAK"/>
    <s v="CIN"/>
    <s v="CINvOAK"/>
    <x v="0"/>
    <n v="10"/>
    <n v="34"/>
    <n v="24"/>
    <s v="Paul Brown Stadium, Cincinnati, OH"/>
    <d v="2014-10-02T13:00:00"/>
    <s v="CBS"/>
    <n v="56503"/>
    <n v="3"/>
    <n v="7"/>
    <n v="5"/>
    <n v="5"/>
    <n v="14"/>
    <n v="18"/>
    <n v="3"/>
    <n v="9"/>
    <n v="12"/>
    <n v="17"/>
    <n v="0"/>
    <n v="0"/>
    <n v="2"/>
    <n v="0"/>
    <n v="218"/>
    <n v="415"/>
    <n v="119"/>
    <n v="194"/>
    <n v="19"/>
    <n v="16"/>
    <n v="34"/>
    <n v="30"/>
    <n v="99"/>
    <n v="221"/>
    <n v="23"/>
    <n v="34"/>
    <n v="3"/>
    <n v="3"/>
    <n v="25"/>
    <n v="50"/>
    <n v="25"/>
    <n v="2"/>
    <n v="0"/>
    <n v="2"/>
    <n v="1"/>
    <n v="0"/>
    <n v="1"/>
    <n v="0"/>
    <n v="1754"/>
    <n v="1846"/>
    <n v="0"/>
    <n v="0"/>
    <n v="10"/>
    <n v="0"/>
    <m/>
    <n v="14"/>
    <n v="10"/>
    <n v="0"/>
    <n v="10"/>
    <m/>
  </r>
  <r>
    <n v="321125005"/>
    <n v="12"/>
    <n v="2012"/>
    <d v="2012-11-25T00:00:00"/>
    <s v="SUN"/>
    <s v="PIT"/>
    <s v="CLE"/>
    <s v="CLEvPIT"/>
    <x v="0"/>
    <n v="14"/>
    <n v="20"/>
    <n v="6"/>
    <s v="Cleveland Browns Stadium, Cleveland, OH"/>
    <d v="2014-10-02T13:00:00"/>
    <s v="CBS"/>
    <n v="69661"/>
    <n v="6"/>
    <n v="4"/>
    <n v="2"/>
    <n v="8"/>
    <n v="13"/>
    <n v="14"/>
    <n v="1"/>
    <n v="3"/>
    <n v="9"/>
    <n v="16"/>
    <n v="0"/>
    <n v="0"/>
    <n v="0"/>
    <n v="0"/>
    <n v="242"/>
    <n v="238"/>
    <n v="193"/>
    <n v="130"/>
    <n v="20"/>
    <n v="17"/>
    <n v="34"/>
    <n v="26"/>
    <n v="49"/>
    <n v="108"/>
    <n v="20"/>
    <n v="34"/>
    <n v="9"/>
    <n v="10"/>
    <n v="68"/>
    <n v="158"/>
    <n v="90"/>
    <n v="8"/>
    <n v="1"/>
    <n v="9"/>
    <n v="5"/>
    <n v="0"/>
    <n v="3"/>
    <n v="1"/>
    <n v="1590"/>
    <n v="2010"/>
    <n v="7"/>
    <n v="7"/>
    <n v="0"/>
    <n v="0"/>
    <m/>
    <n v="3"/>
    <n v="10"/>
    <n v="7"/>
    <n v="0"/>
    <m/>
  </r>
  <r>
    <n v="321125011"/>
    <n v="12"/>
    <n v="2012"/>
    <d v="2012-11-25T00:00:00"/>
    <s v="SUN"/>
    <s v="BUF"/>
    <s v="IND"/>
    <s v="BUFvIND"/>
    <x v="0"/>
    <n v="13"/>
    <n v="20"/>
    <n v="7"/>
    <s v="Lucas Oil Stadium, Indianapolis, IN"/>
    <d v="2014-10-02T13:00:00"/>
    <s v="CBS"/>
    <n v="64366"/>
    <n v="4"/>
    <n v="6"/>
    <n v="6"/>
    <n v="4"/>
    <n v="16"/>
    <n v="22"/>
    <n v="4"/>
    <n v="8"/>
    <n v="13"/>
    <n v="16"/>
    <n v="0"/>
    <n v="0"/>
    <n v="0"/>
    <n v="0"/>
    <n v="304"/>
    <n v="312"/>
    <n v="169"/>
    <n v="225"/>
    <n v="17"/>
    <n v="20"/>
    <n v="33"/>
    <n v="37"/>
    <n v="135"/>
    <n v="87"/>
    <n v="23"/>
    <n v="29"/>
    <n v="4"/>
    <n v="6"/>
    <n v="46"/>
    <n v="83"/>
    <n v="37"/>
    <n v="1"/>
    <n v="2"/>
    <n v="3"/>
    <n v="0"/>
    <n v="1"/>
    <n v="1"/>
    <n v="1"/>
    <n v="1702"/>
    <n v="1898"/>
    <n v="3"/>
    <n v="3"/>
    <n v="0"/>
    <n v="7"/>
    <m/>
    <n v="7"/>
    <n v="6"/>
    <n v="7"/>
    <n v="0"/>
    <m/>
  </r>
  <r>
    <n v="321125012"/>
    <n v="12"/>
    <n v="2012"/>
    <d v="2012-11-25T00:00:00"/>
    <s v="SUN"/>
    <s v="DEN"/>
    <s v="KC"/>
    <s v="DENvKC"/>
    <x v="0"/>
    <n v="17"/>
    <n v="9"/>
    <n v="8"/>
    <s v="Arrowhead Stadium, Kansas City, MO"/>
    <d v="2014-10-02T13:00:00"/>
    <s v="CBS"/>
    <n v="74244"/>
    <n v="7"/>
    <n v="3"/>
    <n v="1"/>
    <n v="9"/>
    <n v="21"/>
    <n v="13"/>
    <n v="7"/>
    <n v="3"/>
    <n v="14"/>
    <n v="14"/>
    <n v="0"/>
    <n v="0"/>
    <n v="0"/>
    <n v="0"/>
    <n v="368"/>
    <n v="264"/>
    <n v="273"/>
    <n v="116"/>
    <n v="22"/>
    <n v="13"/>
    <n v="37"/>
    <n v="26"/>
    <n v="95"/>
    <n v="148"/>
    <n v="24"/>
    <n v="31"/>
    <n v="4"/>
    <n v="7"/>
    <n v="35"/>
    <n v="85"/>
    <n v="50"/>
    <n v="1"/>
    <n v="1"/>
    <n v="2"/>
    <n v="0"/>
    <n v="0"/>
    <n v="1"/>
    <n v="1"/>
    <n v="1697"/>
    <n v="1903"/>
    <n v="0"/>
    <n v="7"/>
    <n v="7"/>
    <n v="3"/>
    <m/>
    <n v="6"/>
    <n v="0"/>
    <n v="3"/>
    <n v="0"/>
    <m/>
  </r>
  <r>
    <n v="321125015"/>
    <n v="12"/>
    <n v="2012"/>
    <d v="2012-11-25T00:00:00"/>
    <s v="SUN"/>
    <s v="SEA"/>
    <s v="MIA"/>
    <s v="MIAvSEA"/>
    <x v="0"/>
    <n v="21"/>
    <n v="24"/>
    <n v="3"/>
    <s v="Sun Life Stadium, Miami, FL"/>
    <d v="2014-10-02T13:00:00"/>
    <s v="FOX"/>
    <n v="51295"/>
    <n v="6"/>
    <n v="4"/>
    <n v="4"/>
    <n v="6"/>
    <n v="16"/>
    <n v="23"/>
    <n v="7"/>
    <n v="4"/>
    <n v="14"/>
    <n v="9"/>
    <n v="0"/>
    <n v="0"/>
    <n v="0"/>
    <n v="0"/>
    <n v="312"/>
    <n v="435"/>
    <n v="216"/>
    <n v="246"/>
    <n v="21"/>
    <n v="18"/>
    <n v="27"/>
    <n v="26"/>
    <n v="96"/>
    <n v="189"/>
    <n v="27"/>
    <n v="28"/>
    <n v="10"/>
    <n v="2"/>
    <n v="59"/>
    <n v="74"/>
    <n v="15"/>
    <n v="0"/>
    <n v="1"/>
    <n v="1"/>
    <n v="0"/>
    <n v="0"/>
    <n v="0"/>
    <n v="1"/>
    <n v="1919"/>
    <n v="1681"/>
    <n v="0"/>
    <n v="7"/>
    <n v="7"/>
    <n v="7"/>
    <m/>
    <n v="0"/>
    <n v="7"/>
    <n v="0"/>
    <n v="17"/>
    <m/>
  </r>
  <r>
    <n v="321125018"/>
    <n v="12"/>
    <n v="2012"/>
    <d v="2012-11-25T00:00:00"/>
    <s v="SUN"/>
    <s v="SF"/>
    <s v="NO"/>
    <s v="NOvSF"/>
    <x v="0"/>
    <n v="31"/>
    <n v="21"/>
    <n v="10"/>
    <s v="Mercedes-Benz Superdome, New Orleans, LA"/>
    <d v="2014-10-02T16:25:00"/>
    <s v="FOX"/>
    <n v="73147"/>
    <n v="7"/>
    <n v="1"/>
    <n v="5"/>
    <n v="5"/>
    <n v="18"/>
    <n v="19"/>
    <n v="6"/>
    <n v="3"/>
    <n v="13"/>
    <n v="11"/>
    <n v="0"/>
    <n v="1"/>
    <n v="0"/>
    <n v="3"/>
    <n v="375"/>
    <n v="290"/>
    <n v="231"/>
    <n v="231"/>
    <n v="16"/>
    <n v="26"/>
    <n v="25"/>
    <n v="41"/>
    <n v="144"/>
    <n v="59"/>
    <n v="31"/>
    <n v="21"/>
    <n v="10"/>
    <n v="4"/>
    <n v="68"/>
    <n v="121"/>
    <n v="53"/>
    <n v="2"/>
    <n v="2"/>
    <n v="4"/>
    <n v="1"/>
    <n v="0"/>
    <n v="1"/>
    <n v="2"/>
    <n v="1806"/>
    <n v="1794"/>
    <n v="7"/>
    <n v="7"/>
    <n v="14"/>
    <n v="3"/>
    <m/>
    <n v="7"/>
    <n v="7"/>
    <n v="7"/>
    <n v="0"/>
    <m/>
  </r>
  <r>
    <n v="321125019"/>
    <n v="12"/>
    <n v="2012"/>
    <d v="2012-11-25T00:00:00"/>
    <s v="SUN"/>
    <s v="GB"/>
    <s v="NYG"/>
    <s v="GBvNYG"/>
    <x v="0"/>
    <n v="10"/>
    <n v="38"/>
    <n v="28"/>
    <s v="MetLife Stadium, East Rutherford, NJ"/>
    <d v="2014-10-02T20:20:00"/>
    <s v="NBC"/>
    <n v="80365"/>
    <n v="7"/>
    <n v="3"/>
    <n v="6"/>
    <n v="4"/>
    <n v="16"/>
    <n v="23"/>
    <n v="5"/>
    <n v="6"/>
    <n v="12"/>
    <n v="12"/>
    <n v="0"/>
    <n v="1"/>
    <n v="1"/>
    <n v="2"/>
    <n v="317"/>
    <n v="390"/>
    <n v="201"/>
    <n v="243"/>
    <n v="15"/>
    <n v="16"/>
    <n v="27"/>
    <n v="30"/>
    <n v="116"/>
    <n v="147"/>
    <n v="26"/>
    <n v="31"/>
    <n v="7"/>
    <n v="4"/>
    <n v="49"/>
    <n v="73"/>
    <n v="24"/>
    <n v="2"/>
    <n v="0"/>
    <n v="2"/>
    <n v="1"/>
    <n v="0"/>
    <n v="1"/>
    <n v="0"/>
    <n v="1727"/>
    <n v="1873"/>
    <n v="7"/>
    <n v="3"/>
    <n v="0"/>
    <n v="0"/>
    <m/>
    <n v="17"/>
    <n v="14"/>
    <n v="7"/>
    <n v="0"/>
    <m/>
  </r>
  <r>
    <n v="321125022"/>
    <n v="12"/>
    <n v="2012"/>
    <d v="2012-11-25T00:00:00"/>
    <s v="SUN"/>
    <s v="STL"/>
    <s v="ARI"/>
    <s v="ARIvSTL"/>
    <x v="0"/>
    <n v="31"/>
    <n v="17"/>
    <n v="14"/>
    <s v="U of Phoenix Stadium, Glendale, AZ"/>
    <d v="2014-10-02T16:25:00"/>
    <s v="FOX"/>
    <n v="60062"/>
    <n v="3"/>
    <n v="5"/>
    <n v="4"/>
    <n v="6"/>
    <n v="15"/>
    <n v="24"/>
    <n v="3"/>
    <n v="4"/>
    <n v="11"/>
    <n v="13"/>
    <n v="0"/>
    <n v="0"/>
    <n v="0"/>
    <n v="2"/>
    <n v="367"/>
    <n v="375"/>
    <n v="194"/>
    <n v="301"/>
    <n v="8"/>
    <n v="31"/>
    <n v="18"/>
    <n v="52"/>
    <n v="173"/>
    <n v="74"/>
    <n v="34"/>
    <n v="23"/>
    <n v="10"/>
    <n v="7"/>
    <n v="84"/>
    <n v="140"/>
    <n v="56"/>
    <n v="1"/>
    <n v="4"/>
    <n v="5"/>
    <n v="0"/>
    <n v="0"/>
    <n v="1"/>
    <n v="4"/>
    <n v="1689"/>
    <n v="1911"/>
    <n v="0"/>
    <n v="14"/>
    <n v="14"/>
    <n v="3"/>
    <m/>
    <n v="7"/>
    <n v="10"/>
    <n v="0"/>
    <n v="0"/>
    <m/>
  </r>
  <r>
    <n v="321125024"/>
    <n v="12"/>
    <n v="2012"/>
    <d v="2012-11-25T00:00:00"/>
    <s v="SUN"/>
    <s v="BAL"/>
    <s v="SD"/>
    <s v="BALvSD"/>
    <x v="0"/>
    <n v="16"/>
    <n v="13"/>
    <n v="3"/>
    <s v="Qualcomm Stadium, San Diego, CA"/>
    <d v="2014-10-02T16:05:00"/>
    <s v="CBS"/>
    <n v="57882"/>
    <n v="8"/>
    <n v="2"/>
    <n v="4"/>
    <n v="6"/>
    <n v="25"/>
    <n v="16"/>
    <n v="12"/>
    <n v="3"/>
    <n v="24"/>
    <n v="15"/>
    <n v="1"/>
    <n v="1"/>
    <n v="2"/>
    <n v="1"/>
    <n v="443"/>
    <n v="280"/>
    <n v="316"/>
    <n v="189"/>
    <n v="30"/>
    <n v="23"/>
    <n v="51"/>
    <n v="36"/>
    <n v="127"/>
    <n v="91"/>
    <n v="35"/>
    <n v="23"/>
    <n v="6"/>
    <n v="5"/>
    <n v="60"/>
    <n v="97"/>
    <n v="37"/>
    <n v="0"/>
    <n v="0"/>
    <n v="0"/>
    <n v="0"/>
    <n v="0"/>
    <n v="0"/>
    <n v="0"/>
    <n v="2342"/>
    <n v="2091"/>
    <n v="0"/>
    <n v="0"/>
    <n v="3"/>
    <n v="10"/>
    <n v="3"/>
    <n v="0"/>
    <n v="10"/>
    <n v="0"/>
    <n v="3"/>
    <n v="0"/>
  </r>
  <r>
    <n v="321125027"/>
    <n v="12"/>
    <n v="2012"/>
    <d v="2012-11-25T00:00:00"/>
    <s v="SUN"/>
    <s v="ATL"/>
    <s v="TB"/>
    <s v="ATLvTB"/>
    <x v="0"/>
    <n v="24"/>
    <n v="23"/>
    <n v="1"/>
    <s v="Raymond James Stadium, Tampa, FL"/>
    <d v="2014-10-02T13:00:00"/>
    <s v="FOX"/>
    <n v="54400"/>
    <n v="9"/>
    <n v="1"/>
    <n v="6"/>
    <n v="4"/>
    <n v="20"/>
    <n v="16"/>
    <n v="8"/>
    <n v="4"/>
    <n v="13"/>
    <n v="10"/>
    <n v="0"/>
    <n v="0"/>
    <n v="0"/>
    <n v="0"/>
    <n v="424"/>
    <n v="326"/>
    <n v="345"/>
    <n v="276"/>
    <n v="26"/>
    <n v="20"/>
    <n v="32"/>
    <n v="31"/>
    <n v="79"/>
    <n v="50"/>
    <n v="24"/>
    <n v="21"/>
    <n v="2"/>
    <n v="5"/>
    <n v="15"/>
    <n v="39"/>
    <n v="24"/>
    <n v="2"/>
    <n v="0"/>
    <n v="2"/>
    <n v="1"/>
    <n v="0"/>
    <n v="1"/>
    <n v="0"/>
    <n v="1762"/>
    <n v="1838"/>
    <n v="3"/>
    <n v="7"/>
    <n v="7"/>
    <n v="7"/>
    <m/>
    <n v="7"/>
    <n v="3"/>
    <n v="3"/>
    <n v="10"/>
    <m/>
  </r>
  <r>
    <n v="321125030"/>
    <n v="12"/>
    <n v="2012"/>
    <d v="2012-11-25T00:00:00"/>
    <s v="SUN"/>
    <s v="TEN"/>
    <s v="JAX"/>
    <s v="JAXvTEN"/>
    <x v="0"/>
    <n v="19"/>
    <n v="24"/>
    <n v="5"/>
    <s v="EverBank Field, Jacksonville, FL"/>
    <d v="2014-10-02T13:00:00"/>
    <s v="CBS"/>
    <n v="63323"/>
    <n v="4"/>
    <n v="6"/>
    <n v="1"/>
    <n v="9"/>
    <n v="20"/>
    <n v="19"/>
    <n v="6"/>
    <n v="7"/>
    <n v="15"/>
    <n v="14"/>
    <n v="0"/>
    <n v="0"/>
    <n v="0"/>
    <n v="1"/>
    <n v="360"/>
    <n v="321"/>
    <n v="250"/>
    <n v="221"/>
    <n v="23"/>
    <n v="17"/>
    <n v="40"/>
    <n v="26"/>
    <n v="110"/>
    <n v="100"/>
    <n v="29"/>
    <n v="27"/>
    <n v="6"/>
    <n v="5"/>
    <n v="42"/>
    <n v="72"/>
    <n v="30"/>
    <n v="2"/>
    <n v="1"/>
    <n v="3"/>
    <n v="0"/>
    <n v="0"/>
    <n v="2"/>
    <n v="1"/>
    <n v="1837"/>
    <n v="1763"/>
    <n v="3"/>
    <n v="3"/>
    <n v="3"/>
    <n v="10"/>
    <m/>
    <n v="7"/>
    <n v="0"/>
    <n v="7"/>
    <n v="10"/>
    <m/>
  </r>
  <r>
    <n v="321126021"/>
    <n v="12"/>
    <n v="2012"/>
    <d v="2012-11-26T00:00:00"/>
    <s v="MON"/>
    <s v="CAR"/>
    <s v="PHI"/>
    <s v="CARvPHI"/>
    <x v="0"/>
    <n v="30"/>
    <n v="22"/>
    <n v="8"/>
    <s v="Lincoln Financial Field, Philadelphia, PA"/>
    <d v="2014-10-02T20:30:00"/>
    <s v="ESPN"/>
    <n v="69144"/>
    <n v="2"/>
    <n v="8"/>
    <n v="3"/>
    <n v="7"/>
    <n v="24"/>
    <n v="18"/>
    <n v="6"/>
    <n v="2"/>
    <n v="12"/>
    <n v="8"/>
    <n v="0"/>
    <n v="0"/>
    <n v="0"/>
    <n v="1"/>
    <n v="398"/>
    <n v="311"/>
    <n v="289"/>
    <n v="107"/>
    <n v="18"/>
    <n v="16"/>
    <n v="28"/>
    <n v="21"/>
    <n v="109"/>
    <n v="204"/>
    <n v="35"/>
    <n v="26"/>
    <n v="6"/>
    <n v="5"/>
    <n v="101"/>
    <n v="131"/>
    <n v="30"/>
    <n v="0"/>
    <n v="3"/>
    <n v="3"/>
    <n v="0"/>
    <n v="3"/>
    <n v="0"/>
    <n v="0"/>
    <n v="2112"/>
    <n v="1488"/>
    <n v="14"/>
    <n v="0"/>
    <n v="7"/>
    <n v="9"/>
    <m/>
    <n v="3"/>
    <n v="12"/>
    <n v="7"/>
    <n v="0"/>
    <m/>
  </r>
  <r>
    <n v="321129001"/>
    <n v="13"/>
    <n v="2012"/>
    <d v="2012-11-29T00:00:00"/>
    <s v="THU"/>
    <s v="NO"/>
    <s v="ATL"/>
    <s v="ATLvNO"/>
    <x v="1"/>
    <n v="13"/>
    <n v="23"/>
    <n v="10"/>
    <s v="Georgia Dome, Atlanta, GA"/>
    <d v="2014-10-02T20:20:00"/>
    <s v="NFL"/>
    <n v="70514"/>
    <n v="5"/>
    <n v="6"/>
    <n v="10"/>
    <n v="1"/>
    <n v="24"/>
    <n v="15"/>
    <n v="7"/>
    <n v="1"/>
    <n v="14"/>
    <n v="11"/>
    <n v="0"/>
    <n v="0"/>
    <n v="0"/>
    <n v="0"/>
    <n v="436"/>
    <n v="283"/>
    <n v="335"/>
    <n v="159"/>
    <n v="28"/>
    <n v="18"/>
    <n v="50"/>
    <n v="33"/>
    <n v="101"/>
    <n v="124"/>
    <n v="23"/>
    <n v="23"/>
    <n v="5"/>
    <n v="5"/>
    <n v="30"/>
    <n v="55"/>
    <n v="25"/>
    <n v="5"/>
    <n v="1"/>
    <n v="6"/>
    <n v="0"/>
    <n v="1"/>
    <n v="5"/>
    <n v="0"/>
    <n v="2024"/>
    <n v="1576"/>
    <n v="0"/>
    <n v="7"/>
    <n v="6"/>
    <n v="0"/>
    <m/>
    <n v="7"/>
    <n v="10"/>
    <n v="0"/>
    <n v="6"/>
    <m/>
  </r>
  <r>
    <n v="321202002"/>
    <n v="13"/>
    <n v="2012"/>
    <d v="2012-12-02T00:00:00"/>
    <s v="SUN"/>
    <s v="JAX"/>
    <s v="BUF"/>
    <s v="BUFvJAX"/>
    <x v="0"/>
    <n v="18"/>
    <n v="34"/>
    <n v="16"/>
    <s v="Ralph Wilson Stadium, Buffalo, NY"/>
    <d v="2014-10-02T13:00:00"/>
    <s v="CBS"/>
    <n v="53971"/>
    <n v="2"/>
    <n v="9"/>
    <n v="4"/>
    <n v="7"/>
    <n v="21"/>
    <n v="20"/>
    <n v="1"/>
    <n v="5"/>
    <n v="10"/>
    <n v="12"/>
    <n v="0"/>
    <n v="0"/>
    <n v="3"/>
    <n v="1"/>
    <n v="236"/>
    <n v="344"/>
    <n v="186"/>
    <n v="112"/>
    <n v="19"/>
    <n v="9"/>
    <n v="42"/>
    <n v="17"/>
    <n v="50"/>
    <n v="232"/>
    <n v="18"/>
    <n v="46"/>
    <n v="8"/>
    <n v="9"/>
    <n v="74"/>
    <n v="174"/>
    <n v="100"/>
    <n v="2"/>
    <n v="2"/>
    <n v="4"/>
    <n v="1"/>
    <n v="1"/>
    <n v="1"/>
    <n v="1"/>
    <n v="1491"/>
    <n v="2109"/>
    <n v="0"/>
    <n v="10"/>
    <n v="0"/>
    <n v="8"/>
    <m/>
    <n v="7"/>
    <n v="10"/>
    <n v="10"/>
    <n v="7"/>
    <m/>
  </r>
  <r>
    <n v="321202003"/>
    <n v="13"/>
    <n v="2012"/>
    <d v="2012-12-02T00:00:00"/>
    <s v="SUN"/>
    <s v="SEA"/>
    <s v="CHI"/>
    <s v="CHIvSEA"/>
    <x v="0"/>
    <n v="23"/>
    <n v="17"/>
    <n v="6"/>
    <s v="Soldier Field, Chicago, IL"/>
    <d v="2014-10-02T13:00:00"/>
    <s v="FOX"/>
    <n v="62264"/>
    <n v="6"/>
    <n v="5"/>
    <n v="8"/>
    <n v="3"/>
    <n v="25"/>
    <n v="22"/>
    <n v="8"/>
    <n v="6"/>
    <n v="15"/>
    <n v="12"/>
    <n v="1"/>
    <n v="0"/>
    <n v="1"/>
    <n v="1"/>
    <n v="459"/>
    <n v="365"/>
    <n v="283"/>
    <n v="233"/>
    <n v="23"/>
    <n v="17"/>
    <n v="37"/>
    <n v="26"/>
    <n v="176"/>
    <n v="132"/>
    <n v="32"/>
    <n v="33"/>
    <n v="8"/>
    <n v="5"/>
    <n v="55"/>
    <n v="100"/>
    <n v="45"/>
    <n v="1"/>
    <n v="0"/>
    <n v="1"/>
    <n v="1"/>
    <n v="0"/>
    <n v="0"/>
    <n v="0"/>
    <n v="2075"/>
    <n v="1972"/>
    <n v="0"/>
    <n v="10"/>
    <n v="0"/>
    <n v="7"/>
    <n v="6"/>
    <n v="7"/>
    <n v="0"/>
    <n v="7"/>
    <n v="3"/>
    <n v="0"/>
  </r>
  <r>
    <n v="321202006"/>
    <n v="13"/>
    <n v="2012"/>
    <d v="2012-12-02T00:00:00"/>
    <s v="SUN"/>
    <s v="PHI"/>
    <s v="DAL"/>
    <s v="DALvPHI"/>
    <x v="0"/>
    <n v="33"/>
    <n v="38"/>
    <n v="5"/>
    <s v="Cowboys Stadium, Arlington, TX"/>
    <d v="2014-10-02T20:20:00"/>
    <s v="NBC"/>
    <n v="81851"/>
    <n v="3"/>
    <n v="8"/>
    <n v="5"/>
    <n v="6"/>
    <n v="23"/>
    <n v="22"/>
    <n v="6"/>
    <n v="9"/>
    <n v="10"/>
    <n v="14"/>
    <n v="0"/>
    <n v="1"/>
    <n v="1"/>
    <n v="1"/>
    <n v="423"/>
    <n v="417"/>
    <n v="240"/>
    <n v="294"/>
    <n v="22"/>
    <n v="22"/>
    <n v="34"/>
    <n v="27"/>
    <n v="183"/>
    <n v="123"/>
    <n v="26"/>
    <n v="33"/>
    <n v="1"/>
    <n v="7"/>
    <n v="5"/>
    <n v="65"/>
    <n v="60"/>
    <n v="1"/>
    <n v="0"/>
    <n v="1"/>
    <n v="1"/>
    <n v="0"/>
    <n v="0"/>
    <n v="0"/>
    <n v="1602"/>
    <n v="1998"/>
    <n v="7"/>
    <n v="10"/>
    <n v="7"/>
    <n v="9"/>
    <m/>
    <n v="0"/>
    <n v="10"/>
    <n v="7"/>
    <n v="21"/>
    <m/>
  </r>
  <r>
    <n v="321202007"/>
    <n v="13"/>
    <n v="2012"/>
    <d v="2012-12-02T00:00:00"/>
    <s v="SUN"/>
    <s v="TB"/>
    <s v="DEN"/>
    <s v="DENvTB"/>
    <x v="0"/>
    <n v="23"/>
    <n v="31"/>
    <n v="8"/>
    <s v="Sports Authority Field at Mile High, Denver, CO"/>
    <d v="2014-10-02T16:05:00"/>
    <s v="FOX"/>
    <n v="76432"/>
    <n v="6"/>
    <n v="5"/>
    <n v="8"/>
    <n v="3"/>
    <n v="18"/>
    <n v="25"/>
    <n v="3"/>
    <n v="4"/>
    <n v="12"/>
    <n v="11"/>
    <n v="0"/>
    <n v="0"/>
    <n v="1"/>
    <n v="0"/>
    <n v="306"/>
    <n v="333"/>
    <n v="235"/>
    <n v="242"/>
    <n v="18"/>
    <n v="27"/>
    <n v="39"/>
    <n v="38"/>
    <n v="71"/>
    <n v="91"/>
    <n v="21"/>
    <n v="29"/>
    <n v="11"/>
    <n v="8"/>
    <n v="80"/>
    <n v="155"/>
    <n v="75"/>
    <n v="1"/>
    <n v="1"/>
    <n v="2"/>
    <n v="0"/>
    <n v="0"/>
    <n v="1"/>
    <n v="1"/>
    <n v="1593"/>
    <n v="2007"/>
    <n v="10"/>
    <n v="0"/>
    <n v="0"/>
    <n v="13"/>
    <m/>
    <n v="7"/>
    <n v="0"/>
    <n v="21"/>
    <n v="3"/>
    <m/>
  </r>
  <r>
    <n v="321202008"/>
    <n v="13"/>
    <n v="2012"/>
    <d v="2012-12-02T00:00:00"/>
    <s v="SUN"/>
    <s v="IND"/>
    <s v="DET"/>
    <s v="DETvIND"/>
    <x v="0"/>
    <n v="35"/>
    <n v="33"/>
    <n v="2"/>
    <s v="Ford Field, Detroit, MI"/>
    <d v="2014-10-02T13:00:00"/>
    <s v="CBS"/>
    <n v="63887"/>
    <n v="7"/>
    <n v="4"/>
    <n v="4"/>
    <n v="7"/>
    <n v="23"/>
    <n v="21"/>
    <n v="4"/>
    <n v="6"/>
    <n v="15"/>
    <n v="17"/>
    <n v="2"/>
    <n v="0"/>
    <n v="2"/>
    <n v="0"/>
    <n v="459"/>
    <n v="451"/>
    <n v="372"/>
    <n v="313"/>
    <n v="24"/>
    <n v="27"/>
    <n v="54"/>
    <n v="46"/>
    <n v="87"/>
    <n v="138"/>
    <n v="18"/>
    <n v="29"/>
    <n v="4"/>
    <n v="8"/>
    <n v="36"/>
    <n v="97"/>
    <n v="61"/>
    <n v="3"/>
    <n v="1"/>
    <n v="4"/>
    <n v="0"/>
    <n v="0"/>
    <n v="3"/>
    <n v="1"/>
    <n v="1342"/>
    <n v="2258"/>
    <n v="7"/>
    <n v="7"/>
    <n v="7"/>
    <n v="14"/>
    <m/>
    <n v="10"/>
    <n v="13"/>
    <n v="7"/>
    <n v="3"/>
    <m/>
  </r>
  <r>
    <n v="321202009"/>
    <n v="13"/>
    <n v="2012"/>
    <d v="2012-12-02T00:00:00"/>
    <s v="SUN"/>
    <s v="MIN"/>
    <s v="GB"/>
    <s v="GBvMIN"/>
    <x v="0"/>
    <n v="14"/>
    <n v="23"/>
    <n v="9"/>
    <s v="Lambeau Field, Green Bay, WI"/>
    <d v="2014-10-02T13:00:00"/>
    <s v="FOX"/>
    <n v="70567"/>
    <n v="6"/>
    <n v="5"/>
    <n v="7"/>
    <n v="4"/>
    <n v="16"/>
    <n v="22"/>
    <n v="6"/>
    <n v="9"/>
    <n v="12"/>
    <n v="16"/>
    <n v="0"/>
    <n v="0"/>
    <n v="0"/>
    <n v="0"/>
    <n v="359"/>
    <n v="435"/>
    <n v="119"/>
    <n v="283"/>
    <n v="12"/>
    <n v="27"/>
    <n v="25"/>
    <n v="35"/>
    <n v="240"/>
    <n v="152"/>
    <n v="28"/>
    <n v="36"/>
    <n v="5"/>
    <n v="10"/>
    <n v="48"/>
    <n v="126"/>
    <n v="78"/>
    <n v="2"/>
    <n v="1"/>
    <n v="3"/>
    <n v="0"/>
    <n v="0"/>
    <n v="2"/>
    <n v="1"/>
    <n v="1290"/>
    <n v="2310"/>
    <n v="0"/>
    <n v="14"/>
    <n v="0"/>
    <n v="0"/>
    <m/>
    <n v="10"/>
    <n v="0"/>
    <n v="10"/>
    <n v="3"/>
    <m/>
  </r>
  <r>
    <n v="321202010"/>
    <n v="13"/>
    <n v="2012"/>
    <d v="2012-12-02T00:00:00"/>
    <s v="SUN"/>
    <s v="HOU"/>
    <s v="TEN"/>
    <s v="HOUvTEN"/>
    <x v="0"/>
    <n v="24"/>
    <n v="10"/>
    <n v="14"/>
    <s v="LP Field, Nashville, TN"/>
    <d v="2014-10-02T13:00:00"/>
    <s v="CBS"/>
    <n v="69143"/>
    <n v="10"/>
    <n v="1"/>
    <n v="4"/>
    <n v="7"/>
    <n v="16"/>
    <n v="17"/>
    <n v="4"/>
    <n v="4"/>
    <n v="17"/>
    <n v="15"/>
    <n v="1"/>
    <n v="0"/>
    <n v="1"/>
    <n v="2"/>
    <n v="332"/>
    <n v="354"/>
    <n v="207"/>
    <n v="265"/>
    <n v="21"/>
    <n v="21"/>
    <n v="35"/>
    <n v="45"/>
    <n v="125"/>
    <n v="89"/>
    <n v="35"/>
    <n v="17"/>
    <n v="11"/>
    <n v="4"/>
    <n v="97"/>
    <n v="132"/>
    <n v="35"/>
    <n v="0"/>
    <n v="6"/>
    <n v="6"/>
    <n v="0"/>
    <n v="3"/>
    <n v="0"/>
    <n v="3"/>
    <n v="2028"/>
    <n v="1572"/>
    <n v="14"/>
    <n v="7"/>
    <n v="3"/>
    <n v="0"/>
    <m/>
    <n v="3"/>
    <n v="0"/>
    <n v="7"/>
    <n v="0"/>
    <m/>
  </r>
  <r>
    <n v="321202012"/>
    <n v="13"/>
    <n v="2012"/>
    <d v="2012-12-02T00:00:00"/>
    <s v="SUN"/>
    <s v="CAR"/>
    <s v="KC"/>
    <s v="CARvKC"/>
    <x v="0"/>
    <n v="21"/>
    <n v="27"/>
    <n v="6"/>
    <s v="Arrowhead Stadium, Kansas City, MO"/>
    <d v="2014-10-02T13:00:00"/>
    <s v="FOX"/>
    <n v="62860"/>
    <n v="3"/>
    <n v="8"/>
    <n v="1"/>
    <n v="10"/>
    <n v="19"/>
    <n v="23"/>
    <n v="6"/>
    <n v="6"/>
    <n v="10"/>
    <n v="14"/>
    <n v="0"/>
    <n v="3"/>
    <n v="0"/>
    <n v="3"/>
    <n v="385"/>
    <n v="355"/>
    <n v="220"/>
    <n v="197"/>
    <n v="15"/>
    <n v="19"/>
    <n v="27"/>
    <n v="23"/>
    <n v="165"/>
    <n v="158"/>
    <n v="22"/>
    <n v="43"/>
    <n v="7"/>
    <n v="1"/>
    <n v="45"/>
    <n v="50"/>
    <n v="5"/>
    <n v="0"/>
    <n v="0"/>
    <n v="0"/>
    <n v="0"/>
    <n v="0"/>
    <n v="0"/>
    <n v="0"/>
    <n v="1367"/>
    <n v="2233"/>
    <n v="7"/>
    <n v="7"/>
    <n v="0"/>
    <n v="7"/>
    <m/>
    <n v="10"/>
    <n v="7"/>
    <n v="7"/>
    <n v="3"/>
    <m/>
  </r>
  <r>
    <n v="321202013"/>
    <n v="13"/>
    <n v="2012"/>
    <d v="2012-12-02T00:00:00"/>
    <s v="SUN"/>
    <s v="CLE"/>
    <s v="OAK"/>
    <s v="CLEvOAK"/>
    <x v="0"/>
    <n v="20"/>
    <n v="17"/>
    <n v="3"/>
    <s v="O.co Coliseum, Oakland, CA"/>
    <d v="2014-10-02T16:25:00"/>
    <s v="CBS"/>
    <n v="43641"/>
    <n v="3"/>
    <n v="8"/>
    <n v="3"/>
    <n v="8"/>
    <n v="23"/>
    <n v="25"/>
    <n v="3"/>
    <n v="9"/>
    <n v="11"/>
    <n v="16"/>
    <n v="2"/>
    <n v="1"/>
    <n v="2"/>
    <n v="1"/>
    <n v="475"/>
    <n v="429"/>
    <n v="353"/>
    <n v="344"/>
    <n v="25"/>
    <n v="34"/>
    <n v="36"/>
    <n v="54"/>
    <n v="122"/>
    <n v="85"/>
    <n v="30"/>
    <n v="17"/>
    <n v="2"/>
    <n v="9"/>
    <n v="25"/>
    <n v="90"/>
    <n v="65"/>
    <n v="2"/>
    <n v="1"/>
    <n v="3"/>
    <n v="0"/>
    <n v="0"/>
    <n v="2"/>
    <n v="1"/>
    <n v="1950"/>
    <n v="1650"/>
    <n v="0"/>
    <n v="10"/>
    <n v="3"/>
    <n v="7"/>
    <m/>
    <n v="0"/>
    <n v="3"/>
    <n v="7"/>
    <n v="7"/>
    <m/>
  </r>
  <r>
    <n v="321202014"/>
    <n v="13"/>
    <n v="2012"/>
    <d v="2012-12-02T00:00:00"/>
    <s v="SUN"/>
    <s v="SF"/>
    <s v="STL"/>
    <s v="SFvSTL"/>
    <x v="0"/>
    <n v="13"/>
    <n v="16"/>
    <n v="3"/>
    <s v="Edward Jones Dome, St. Louis, MO"/>
    <d v="2014-10-02T13:00:00"/>
    <s v="FOX"/>
    <n v="57279"/>
    <n v="8"/>
    <n v="2"/>
    <n v="4"/>
    <n v="5"/>
    <n v="18"/>
    <n v="16"/>
    <n v="8"/>
    <n v="3"/>
    <n v="19"/>
    <n v="16"/>
    <n v="0"/>
    <n v="0"/>
    <n v="1"/>
    <n v="1"/>
    <n v="339"/>
    <n v="293"/>
    <n v="191"/>
    <n v="208"/>
    <n v="21"/>
    <n v="26"/>
    <n v="32"/>
    <n v="39"/>
    <n v="148"/>
    <n v="85"/>
    <n v="36"/>
    <n v="27"/>
    <n v="11"/>
    <n v="8"/>
    <n v="97"/>
    <n v="162"/>
    <n v="65"/>
    <n v="1"/>
    <n v="0"/>
    <n v="1"/>
    <n v="1"/>
    <n v="0"/>
    <n v="0"/>
    <n v="0"/>
    <n v="2334"/>
    <n v="2140"/>
    <n v="7"/>
    <n v="0"/>
    <n v="0"/>
    <n v="6"/>
    <n v="0"/>
    <n v="0"/>
    <n v="0"/>
    <n v="2"/>
    <n v="11"/>
    <n v="3"/>
  </r>
  <r>
    <n v="321202015"/>
    <n v="13"/>
    <n v="2012"/>
    <d v="2012-12-02T00:00:00"/>
    <s v="SUN"/>
    <s v="NE"/>
    <s v="MIA"/>
    <s v="MIAvNE"/>
    <x v="0"/>
    <n v="23"/>
    <n v="16"/>
    <n v="7"/>
    <s v="Sun Life Stadium, Miami, FL"/>
    <d v="2014-10-02T13:00:00"/>
    <s v="CBS"/>
    <n v="72114"/>
    <n v="8"/>
    <n v="3"/>
    <n v="5"/>
    <n v="6"/>
    <n v="25"/>
    <n v="15"/>
    <n v="7"/>
    <n v="3"/>
    <n v="15"/>
    <n v="13"/>
    <n v="0"/>
    <n v="1"/>
    <n v="0"/>
    <n v="2"/>
    <n v="321"/>
    <n v="277"/>
    <n v="213"/>
    <n v="176"/>
    <n v="24"/>
    <n v="13"/>
    <n v="40"/>
    <n v="29"/>
    <n v="108"/>
    <n v="101"/>
    <n v="32"/>
    <n v="27"/>
    <n v="6"/>
    <n v="7"/>
    <n v="50"/>
    <n v="127"/>
    <n v="77"/>
    <n v="1"/>
    <n v="1"/>
    <n v="2"/>
    <n v="0"/>
    <n v="1"/>
    <n v="1"/>
    <n v="0"/>
    <n v="2004"/>
    <n v="1596"/>
    <n v="7"/>
    <n v="10"/>
    <n v="0"/>
    <n v="6"/>
    <m/>
    <n v="3"/>
    <n v="7"/>
    <n v="0"/>
    <n v="6"/>
    <m/>
  </r>
  <r>
    <n v="321202020"/>
    <n v="13"/>
    <n v="2012"/>
    <d v="2012-12-02T00:00:00"/>
    <s v="SUN"/>
    <s v="ARI"/>
    <s v="NYJ"/>
    <s v="ARIvNYJ"/>
    <x v="0"/>
    <n v="6"/>
    <n v="7"/>
    <n v="1"/>
    <s v="MetLife Stadium, East Rutherford, NJ"/>
    <d v="2014-10-02T13:00:00"/>
    <s v="FOX"/>
    <n v="79088"/>
    <n v="4"/>
    <n v="7"/>
    <n v="4"/>
    <n v="7"/>
    <n v="5"/>
    <n v="20"/>
    <n v="0"/>
    <n v="5"/>
    <n v="15"/>
    <n v="14"/>
    <n v="1"/>
    <n v="0"/>
    <n v="2"/>
    <n v="0"/>
    <n v="137"/>
    <n v="289"/>
    <n v="56"/>
    <n v="112"/>
    <n v="10"/>
    <n v="15"/>
    <n v="31"/>
    <n v="28"/>
    <n v="81"/>
    <n v="177"/>
    <n v="21"/>
    <n v="43"/>
    <n v="4"/>
    <n v="3"/>
    <n v="30"/>
    <n v="50"/>
    <n v="20"/>
    <n v="1"/>
    <n v="4"/>
    <n v="5"/>
    <n v="0"/>
    <n v="1"/>
    <n v="1"/>
    <n v="3"/>
    <n v="1312"/>
    <n v="2288"/>
    <n v="0"/>
    <n v="3"/>
    <n v="0"/>
    <n v="3"/>
    <m/>
    <n v="0"/>
    <n v="0"/>
    <n v="0"/>
    <n v="7"/>
    <m/>
  </r>
  <r>
    <n v="321202024"/>
    <n v="13"/>
    <n v="2012"/>
    <d v="2012-12-02T00:00:00"/>
    <s v="SUN"/>
    <s v="CIN"/>
    <s v="SD"/>
    <s v="CINvSD"/>
    <x v="0"/>
    <n v="20"/>
    <n v="13"/>
    <n v="7"/>
    <s v="Qualcomm Stadium, San Diego, CA"/>
    <d v="2014-10-02T16:25:00"/>
    <s v="CBS"/>
    <n v="54980"/>
    <n v="6"/>
    <n v="5"/>
    <n v="4"/>
    <n v="7"/>
    <n v="21"/>
    <n v="20"/>
    <n v="7"/>
    <n v="4"/>
    <n v="14"/>
    <n v="12"/>
    <n v="0"/>
    <n v="0"/>
    <n v="0"/>
    <n v="1"/>
    <n v="339"/>
    <n v="297"/>
    <n v="211"/>
    <n v="251"/>
    <n v="25"/>
    <n v="26"/>
    <n v="38"/>
    <n v="48"/>
    <n v="128"/>
    <n v="46"/>
    <n v="32"/>
    <n v="11"/>
    <n v="8"/>
    <n v="8"/>
    <n v="55"/>
    <n v="110"/>
    <n v="55"/>
    <n v="3"/>
    <n v="2"/>
    <n v="5"/>
    <n v="1"/>
    <n v="1"/>
    <n v="2"/>
    <n v="1"/>
    <n v="1998"/>
    <n v="1602"/>
    <n v="7"/>
    <n v="3"/>
    <n v="0"/>
    <n v="10"/>
    <m/>
    <n v="0"/>
    <n v="13"/>
    <n v="0"/>
    <n v="0"/>
    <m/>
  </r>
  <r>
    <n v="321202033"/>
    <n v="13"/>
    <n v="2012"/>
    <d v="2012-12-02T00:00:00"/>
    <s v="SUN"/>
    <s v="PIT"/>
    <s v="BAL"/>
    <s v="BALvPIT"/>
    <x v="1"/>
    <n v="23"/>
    <n v="20"/>
    <n v="3"/>
    <s v="M&amp;T Bank Stadium, Baltimore, MD"/>
    <d v="2014-10-02T16:25:00"/>
    <s v="CBS"/>
    <n v="71442"/>
    <n v="6"/>
    <n v="5"/>
    <n v="9"/>
    <n v="2"/>
    <n v="19"/>
    <n v="19"/>
    <n v="5"/>
    <n v="3"/>
    <n v="13"/>
    <n v="11"/>
    <n v="0"/>
    <n v="0"/>
    <n v="0"/>
    <n v="0"/>
    <n v="366"/>
    <n v="288"/>
    <n v="270"/>
    <n v="177"/>
    <n v="25"/>
    <n v="16"/>
    <n v="37"/>
    <n v="34"/>
    <n v="96"/>
    <n v="111"/>
    <n v="26"/>
    <n v="21"/>
    <n v="4"/>
    <n v="8"/>
    <n v="50"/>
    <n v="120"/>
    <n v="70"/>
    <n v="3"/>
    <n v="2"/>
    <n v="5"/>
    <n v="1"/>
    <n v="1"/>
    <n v="2"/>
    <n v="1"/>
    <n v="2061"/>
    <n v="1539"/>
    <n v="3"/>
    <n v="3"/>
    <n v="7"/>
    <n v="10"/>
    <m/>
    <n v="0"/>
    <n v="13"/>
    <n v="7"/>
    <n v="0"/>
    <m/>
  </r>
  <r>
    <n v="321203028"/>
    <n v="13"/>
    <n v="2012"/>
    <d v="2012-12-03T00:00:00"/>
    <s v="MON"/>
    <s v="NYG"/>
    <s v="WSH"/>
    <s v="NYGvWSH"/>
    <x v="0"/>
    <n v="16"/>
    <n v="17"/>
    <n v="1"/>
    <s v="FedEx Field, Landover, MD"/>
    <d v="2014-10-02T20:30:00"/>
    <s v="ESPN"/>
    <n v="80246"/>
    <n v="7"/>
    <n v="4"/>
    <n v="5"/>
    <n v="6"/>
    <n v="21"/>
    <n v="20"/>
    <n v="9"/>
    <n v="4"/>
    <n v="15"/>
    <n v="8"/>
    <n v="0"/>
    <n v="0"/>
    <n v="0"/>
    <n v="0"/>
    <n v="390"/>
    <n v="370"/>
    <n v="273"/>
    <n v="163"/>
    <n v="20"/>
    <n v="13"/>
    <n v="33"/>
    <n v="21"/>
    <n v="117"/>
    <n v="207"/>
    <n v="29"/>
    <n v="31"/>
    <n v="9"/>
    <n v="4"/>
    <n v="73"/>
    <n v="129"/>
    <n v="56"/>
    <n v="0"/>
    <n v="1"/>
    <n v="1"/>
    <n v="0"/>
    <n v="1"/>
    <n v="0"/>
    <n v="0"/>
    <n v="1993"/>
    <n v="1607"/>
    <n v="3"/>
    <n v="10"/>
    <n v="3"/>
    <n v="0"/>
    <m/>
    <n v="7"/>
    <n v="3"/>
    <n v="0"/>
    <n v="7"/>
    <m/>
  </r>
  <r>
    <n v="321206013"/>
    <n v="14"/>
    <n v="2012"/>
    <d v="2012-12-06T00:00:00"/>
    <s v="THU"/>
    <s v="DEN"/>
    <s v="OAK"/>
    <s v="DENvOAK"/>
    <x v="0"/>
    <n v="26"/>
    <n v="13"/>
    <n v="13"/>
    <s v="O.co Coliseum, Oakland, CA"/>
    <d v="2014-10-02T20:20:00"/>
    <s v="NFL"/>
    <n v="53087"/>
    <n v="9"/>
    <n v="3"/>
    <n v="3"/>
    <n v="9"/>
    <n v="30"/>
    <n v="14"/>
    <n v="7"/>
    <n v="2"/>
    <n v="14"/>
    <n v="8"/>
    <n v="0"/>
    <n v="0"/>
    <n v="0"/>
    <n v="0"/>
    <n v="428"/>
    <n v="324"/>
    <n v="288"/>
    <n v="263"/>
    <n v="26"/>
    <n v="19"/>
    <n v="36"/>
    <n v="30"/>
    <n v="140"/>
    <n v="61"/>
    <n v="39"/>
    <n v="16"/>
    <n v="3"/>
    <n v="11"/>
    <n v="25"/>
    <n v="119"/>
    <n v="94"/>
    <n v="1"/>
    <n v="2"/>
    <n v="3"/>
    <n v="0"/>
    <n v="1"/>
    <n v="1"/>
    <n v="1"/>
    <n v="2239"/>
    <n v="1361"/>
    <n v="10"/>
    <n v="3"/>
    <n v="13"/>
    <n v="0"/>
    <m/>
    <n v="0"/>
    <n v="7"/>
    <n v="0"/>
    <n v="6"/>
    <m/>
  </r>
  <r>
    <n v="321209002"/>
    <n v="14"/>
    <n v="2012"/>
    <d v="2012-12-09T00:00:00"/>
    <s v="SUN"/>
    <s v="STL"/>
    <s v="BUF"/>
    <s v="BUFvSTL"/>
    <x v="0"/>
    <n v="15"/>
    <n v="12"/>
    <n v="3"/>
    <s v="Ralph Wilson Stadium, Buffalo, NY"/>
    <d v="2014-10-02T13:00:00"/>
    <s v="FOX"/>
    <n v="68109"/>
    <n v="5"/>
    <n v="5"/>
    <n v="5"/>
    <n v="7"/>
    <n v="17"/>
    <n v="17"/>
    <n v="7"/>
    <n v="3"/>
    <n v="17"/>
    <n v="12"/>
    <n v="1"/>
    <n v="0"/>
    <n v="1"/>
    <n v="0"/>
    <n v="285"/>
    <n v="281"/>
    <n v="207"/>
    <n v="220"/>
    <n v="19"/>
    <n v="25"/>
    <n v="39"/>
    <n v="33"/>
    <n v="78"/>
    <n v="61"/>
    <n v="27"/>
    <n v="20"/>
    <n v="2"/>
    <n v="2"/>
    <n v="17"/>
    <n v="32"/>
    <n v="15"/>
    <n v="1"/>
    <n v="2"/>
    <n v="3"/>
    <n v="0"/>
    <n v="1"/>
    <n v="1"/>
    <n v="1"/>
    <n v="1764"/>
    <n v="1836"/>
    <n v="0"/>
    <n v="0"/>
    <n v="7"/>
    <n v="8"/>
    <m/>
    <n v="3"/>
    <n v="3"/>
    <n v="6"/>
    <n v="0"/>
    <m/>
  </r>
  <r>
    <n v="321209004"/>
    <n v="14"/>
    <n v="2012"/>
    <d v="2012-12-09T00:00:00"/>
    <s v="SUN"/>
    <s v="DAL"/>
    <s v="CIN"/>
    <s v="CINvDAL"/>
    <x v="0"/>
    <n v="20"/>
    <n v="19"/>
    <n v="1"/>
    <s v="Paul Brown Stadium, Cincinnati, OH"/>
    <d v="2014-10-02T13:00:00"/>
    <s v="FOX"/>
    <n v="63590"/>
    <n v="6"/>
    <n v="6"/>
    <n v="7"/>
    <n v="5"/>
    <n v="20"/>
    <n v="19"/>
    <n v="11"/>
    <n v="4"/>
    <n v="19"/>
    <n v="11"/>
    <n v="0"/>
    <n v="0"/>
    <n v="0"/>
    <n v="0"/>
    <n v="288"/>
    <n v="336"/>
    <n v="239"/>
    <n v="190"/>
    <n v="25"/>
    <n v="20"/>
    <n v="43"/>
    <n v="33"/>
    <n v="49"/>
    <n v="146"/>
    <n v="24"/>
    <n v="20"/>
    <n v="6"/>
    <n v="8"/>
    <n v="49"/>
    <n v="119"/>
    <n v="70"/>
    <n v="1"/>
    <n v="1"/>
    <n v="2"/>
    <n v="0"/>
    <n v="0"/>
    <n v="1"/>
    <n v="1"/>
    <n v="1811"/>
    <n v="1789"/>
    <n v="3"/>
    <n v="7"/>
    <n v="0"/>
    <n v="10"/>
    <m/>
    <n v="10"/>
    <n v="3"/>
    <n v="6"/>
    <n v="0"/>
    <m/>
  </r>
  <r>
    <n v="321209005"/>
    <n v="14"/>
    <n v="2012"/>
    <d v="2012-12-09T00:00:00"/>
    <s v="SUN"/>
    <s v="KC"/>
    <s v="CLE"/>
    <s v="CLEvKC"/>
    <x v="0"/>
    <n v="7"/>
    <n v="30"/>
    <n v="23"/>
    <s v="Cleveland Browns Stadium, Cleveland, OH"/>
    <d v="2014-10-02T13:00:00"/>
    <s v="CBS"/>
    <n v="62422"/>
    <n v="2"/>
    <n v="10"/>
    <n v="4"/>
    <n v="8"/>
    <n v="12"/>
    <n v="20"/>
    <n v="1"/>
    <n v="5"/>
    <n v="11"/>
    <n v="15"/>
    <n v="0"/>
    <n v="0"/>
    <n v="1"/>
    <n v="0"/>
    <n v="310"/>
    <n v="352"/>
    <n v="130"/>
    <n v="198"/>
    <n v="10"/>
    <n v="17"/>
    <n v="21"/>
    <n v="30"/>
    <n v="180"/>
    <n v="154"/>
    <n v="26"/>
    <n v="35"/>
    <n v="5"/>
    <n v="7"/>
    <n v="35"/>
    <n v="90"/>
    <n v="55"/>
    <n v="1"/>
    <n v="0"/>
    <n v="1"/>
    <n v="0"/>
    <n v="0"/>
    <n v="1"/>
    <n v="0"/>
    <n v="1591"/>
    <n v="2009"/>
    <n v="7"/>
    <n v="0"/>
    <n v="0"/>
    <n v="0"/>
    <m/>
    <n v="3"/>
    <n v="7"/>
    <n v="10"/>
    <n v="10"/>
    <m/>
  </r>
  <r>
    <n v="321209009"/>
    <n v="14"/>
    <n v="2012"/>
    <d v="2012-12-09T00:00:00"/>
    <s v="SUN"/>
    <s v="DET"/>
    <s v="GB"/>
    <s v="DETvGB"/>
    <x v="0"/>
    <n v="20"/>
    <n v="27"/>
    <n v="7"/>
    <s v="Lambeau Field, Green Bay, WI"/>
    <d v="2014-10-02T20:20:00"/>
    <s v="NBC"/>
    <n v="70382"/>
    <n v="4"/>
    <n v="8"/>
    <n v="8"/>
    <n v="4"/>
    <n v="27"/>
    <n v="15"/>
    <n v="11"/>
    <n v="5"/>
    <n v="17"/>
    <n v="11"/>
    <n v="1"/>
    <n v="0"/>
    <n v="2"/>
    <n v="0"/>
    <n v="386"/>
    <n v="288"/>
    <n v="251"/>
    <n v="148"/>
    <n v="27"/>
    <n v="14"/>
    <n v="45"/>
    <n v="24"/>
    <n v="135"/>
    <n v="140"/>
    <n v="32"/>
    <n v="25"/>
    <n v="5"/>
    <n v="7"/>
    <n v="55"/>
    <n v="105"/>
    <n v="50"/>
    <n v="2"/>
    <n v="1"/>
    <n v="3"/>
    <n v="1"/>
    <n v="1"/>
    <n v="1"/>
    <n v="0"/>
    <n v="2234"/>
    <n v="1366"/>
    <n v="7"/>
    <n v="7"/>
    <n v="3"/>
    <n v="3"/>
    <m/>
    <n v="0"/>
    <n v="10"/>
    <n v="7"/>
    <n v="10"/>
    <m/>
  </r>
  <r>
    <n v="321209011"/>
    <n v="14"/>
    <n v="2012"/>
    <d v="2012-12-09T00:00:00"/>
    <s v="SUN"/>
    <s v="TEN"/>
    <s v="IND"/>
    <s v="INDvTEN"/>
    <x v="0"/>
    <n v="23"/>
    <n v="27"/>
    <n v="4"/>
    <s v="Lucas Oil Stadium, Indianapolis, IN"/>
    <d v="2014-10-02T13:00:00"/>
    <s v="CBS"/>
    <n v="64688"/>
    <n v="4"/>
    <n v="8"/>
    <n v="8"/>
    <n v="4"/>
    <n v="17"/>
    <n v="20"/>
    <n v="4"/>
    <n v="4"/>
    <n v="11"/>
    <n v="12"/>
    <n v="0"/>
    <n v="0"/>
    <n v="0"/>
    <n v="0"/>
    <n v="356"/>
    <n v="269"/>
    <n v="259"/>
    <n v="171"/>
    <n v="22"/>
    <n v="16"/>
    <n v="35"/>
    <n v="34"/>
    <n v="97"/>
    <n v="98"/>
    <n v="24"/>
    <n v="30"/>
    <n v="9"/>
    <n v="6"/>
    <n v="70"/>
    <n v="113"/>
    <n v="43"/>
    <n v="2"/>
    <n v="2"/>
    <n v="4"/>
    <n v="0"/>
    <n v="0"/>
    <n v="2"/>
    <n v="2"/>
    <n v="1717"/>
    <n v="1883"/>
    <n v="7"/>
    <n v="13"/>
    <n v="0"/>
    <n v="3"/>
    <m/>
    <n v="7"/>
    <n v="0"/>
    <n v="14"/>
    <n v="6"/>
    <m/>
  </r>
  <r>
    <n v="321209016"/>
    <n v="14"/>
    <n v="2012"/>
    <d v="2012-12-09T00:00:00"/>
    <s v="SUN"/>
    <s v="CHI"/>
    <s v="MIN"/>
    <s v="CHIvMIN"/>
    <x v="0"/>
    <n v="14"/>
    <n v="21"/>
    <n v="7"/>
    <s v="Mall of America Field, Minneapolis, MN"/>
    <d v="2014-10-02T13:00:00"/>
    <s v="FOX"/>
    <n v="64134"/>
    <n v="8"/>
    <n v="4"/>
    <n v="6"/>
    <n v="6"/>
    <n v="22"/>
    <n v="17"/>
    <n v="7"/>
    <n v="6"/>
    <n v="17"/>
    <n v="14"/>
    <n v="1"/>
    <n v="0"/>
    <n v="2"/>
    <n v="0"/>
    <n v="438"/>
    <n v="248"/>
    <n v="320"/>
    <n v="77"/>
    <n v="28"/>
    <n v="11"/>
    <n v="53"/>
    <n v="17"/>
    <n v="118"/>
    <n v="171"/>
    <n v="18"/>
    <n v="38"/>
    <n v="10"/>
    <n v="7"/>
    <n v="80"/>
    <n v="134"/>
    <n v="54"/>
    <n v="2"/>
    <n v="1"/>
    <n v="3"/>
    <n v="0"/>
    <n v="0"/>
    <n v="2"/>
    <n v="1"/>
    <n v="1902"/>
    <n v="1698"/>
    <n v="0"/>
    <n v="7"/>
    <n v="0"/>
    <n v="7"/>
    <m/>
    <n v="14"/>
    <n v="0"/>
    <n v="7"/>
    <n v="0"/>
    <m/>
  </r>
  <r>
    <n v="321209019"/>
    <n v="14"/>
    <n v="2012"/>
    <d v="2012-12-09T00:00:00"/>
    <s v="SUN"/>
    <s v="NO"/>
    <s v="NYG"/>
    <s v="NOvNYG"/>
    <x v="0"/>
    <n v="27"/>
    <n v="52"/>
    <n v="25"/>
    <s v="MetLife Stadium, East Rutherford, NJ"/>
    <d v="2014-10-02T16:25:00"/>
    <s v="FOX"/>
    <n v="81437"/>
    <n v="5"/>
    <n v="7"/>
    <n v="7"/>
    <n v="5"/>
    <n v="22"/>
    <n v="24"/>
    <n v="5"/>
    <n v="5"/>
    <n v="13"/>
    <n v="11"/>
    <n v="0"/>
    <n v="0"/>
    <n v="1"/>
    <n v="0"/>
    <n v="487"/>
    <n v="394"/>
    <n v="345"/>
    <n v="259"/>
    <n v="26"/>
    <n v="22"/>
    <n v="43"/>
    <n v="35"/>
    <n v="142"/>
    <n v="135"/>
    <n v="24"/>
    <n v="27"/>
    <n v="10"/>
    <n v="6"/>
    <n v="81"/>
    <n v="136"/>
    <n v="55"/>
    <n v="4"/>
    <n v="2"/>
    <n v="6"/>
    <n v="2"/>
    <n v="0"/>
    <n v="2"/>
    <n v="2"/>
    <n v="1818"/>
    <n v="1782"/>
    <n v="7"/>
    <n v="6"/>
    <n v="14"/>
    <n v="0"/>
    <m/>
    <n v="14"/>
    <n v="7"/>
    <n v="14"/>
    <n v="17"/>
    <m/>
  </r>
  <r>
    <n v="321209023"/>
    <n v="14"/>
    <n v="2012"/>
    <d v="2012-12-09T00:00:00"/>
    <s v="SUN"/>
    <s v="SD"/>
    <s v="PIT"/>
    <s v="PITvSD"/>
    <x v="0"/>
    <n v="34"/>
    <n v="24"/>
    <n v="10"/>
    <s v="Heinz Field, Pittsburgh, PA"/>
    <d v="2014-10-02T13:00:00"/>
    <s v="CBS"/>
    <n v="61359"/>
    <n v="4"/>
    <n v="8"/>
    <n v="7"/>
    <n v="5"/>
    <n v="19"/>
    <n v="18"/>
    <n v="12"/>
    <n v="5"/>
    <n v="22"/>
    <n v="13"/>
    <n v="1"/>
    <n v="0"/>
    <n v="1"/>
    <n v="1"/>
    <n v="294"/>
    <n v="340"/>
    <n v="200"/>
    <n v="271"/>
    <n v="21"/>
    <n v="22"/>
    <n v="42"/>
    <n v="42"/>
    <n v="94"/>
    <n v="69"/>
    <n v="36"/>
    <n v="17"/>
    <n v="6"/>
    <n v="8"/>
    <n v="51"/>
    <n v="103"/>
    <n v="52"/>
    <n v="0"/>
    <n v="2"/>
    <n v="2"/>
    <n v="0"/>
    <n v="1"/>
    <n v="0"/>
    <n v="1"/>
    <n v="2206"/>
    <n v="1394"/>
    <n v="3"/>
    <n v="10"/>
    <n v="14"/>
    <n v="7"/>
    <m/>
    <n v="0"/>
    <n v="3"/>
    <n v="7"/>
    <n v="14"/>
    <m/>
  </r>
  <r>
    <n v="321209025"/>
    <n v="14"/>
    <n v="2012"/>
    <d v="2012-12-09T00:00:00"/>
    <s v="SUN"/>
    <s v="MIA"/>
    <s v="SF"/>
    <s v="MIAvSF"/>
    <x v="0"/>
    <n v="13"/>
    <n v="27"/>
    <n v="14"/>
    <s v="Candlestick Park, San Francisco, CA"/>
    <d v="2014-10-02T16:05:00"/>
    <s v="CBS"/>
    <n v="69732"/>
    <n v="5"/>
    <n v="7"/>
    <n v="8"/>
    <n v="2"/>
    <n v="17"/>
    <n v="20"/>
    <n v="5"/>
    <n v="2"/>
    <n v="13"/>
    <n v="10"/>
    <n v="1"/>
    <n v="0"/>
    <n v="3"/>
    <n v="0"/>
    <n v="227"/>
    <n v="321"/>
    <n v="133"/>
    <n v="166"/>
    <n v="17"/>
    <n v="18"/>
    <n v="33"/>
    <n v="23"/>
    <n v="94"/>
    <n v="155"/>
    <n v="22"/>
    <n v="28"/>
    <n v="5"/>
    <n v="6"/>
    <n v="43"/>
    <n v="88"/>
    <n v="45"/>
    <n v="1"/>
    <n v="0"/>
    <n v="1"/>
    <n v="1"/>
    <n v="0"/>
    <n v="0"/>
    <n v="0"/>
    <n v="1768"/>
    <n v="1832"/>
    <n v="0"/>
    <n v="3"/>
    <n v="3"/>
    <n v="7"/>
    <m/>
    <n v="0"/>
    <n v="6"/>
    <n v="7"/>
    <n v="14"/>
    <m/>
  </r>
  <r>
    <n v="321209026"/>
    <n v="14"/>
    <n v="2012"/>
    <d v="2012-12-09T00:00:00"/>
    <s v="SUN"/>
    <s v="ARI"/>
    <s v="SEA"/>
    <s v="ARIvSEA"/>
    <x v="0"/>
    <n v="0"/>
    <n v="58"/>
    <n v="58"/>
    <s v="CenturyLink Field, Seattle, WA"/>
    <d v="2014-10-02T16:25:00"/>
    <s v="FOX"/>
    <n v="67685"/>
    <n v="4"/>
    <n v="8"/>
    <n v="7"/>
    <n v="5"/>
    <n v="10"/>
    <n v="22"/>
    <n v="4"/>
    <n v="3"/>
    <n v="14"/>
    <n v="11"/>
    <n v="0"/>
    <n v="0"/>
    <n v="1"/>
    <n v="1"/>
    <n v="154"/>
    <n v="493"/>
    <n v="111"/>
    <n v="209"/>
    <n v="19"/>
    <n v="12"/>
    <n v="39"/>
    <n v="22"/>
    <n v="43"/>
    <n v="284"/>
    <n v="16"/>
    <n v="42"/>
    <n v="9"/>
    <n v="10"/>
    <n v="79"/>
    <n v="176"/>
    <n v="97"/>
    <n v="8"/>
    <n v="1"/>
    <n v="9"/>
    <n v="4"/>
    <n v="0"/>
    <n v="4"/>
    <n v="1"/>
    <n v="1533"/>
    <n v="2057"/>
    <n v="0"/>
    <n v="0"/>
    <n v="0"/>
    <n v="0"/>
    <m/>
    <n v="10"/>
    <n v="28"/>
    <n v="13"/>
    <n v="7"/>
    <m/>
  </r>
  <r>
    <n v="321209027"/>
    <n v="14"/>
    <n v="2012"/>
    <d v="2012-12-09T00:00:00"/>
    <s v="SUN"/>
    <s v="PHI"/>
    <s v="TB"/>
    <s v="PHIvTB"/>
    <x v="0"/>
    <n v="23"/>
    <n v="21"/>
    <n v="2"/>
    <s v="Raymond James Stadium, Tampa, FL"/>
    <d v="2014-10-02T13:00:00"/>
    <s v="FOX"/>
    <n v="64941"/>
    <n v="3"/>
    <n v="9"/>
    <n v="6"/>
    <n v="6"/>
    <n v="23"/>
    <n v="18"/>
    <n v="7"/>
    <n v="6"/>
    <n v="18"/>
    <n v="16"/>
    <n v="2"/>
    <n v="0"/>
    <n v="2"/>
    <n v="0"/>
    <n v="367"/>
    <n v="314"/>
    <n v="338"/>
    <n v="178"/>
    <n v="32"/>
    <n v="14"/>
    <n v="51"/>
    <n v="34"/>
    <n v="29"/>
    <n v="136"/>
    <n v="16"/>
    <n v="32"/>
    <n v="2"/>
    <n v="8"/>
    <n v="13"/>
    <n v="77"/>
    <n v="64"/>
    <n v="1"/>
    <n v="0"/>
    <n v="1"/>
    <n v="1"/>
    <n v="0"/>
    <n v="0"/>
    <n v="0"/>
    <n v="1791"/>
    <n v="1809"/>
    <n v="0"/>
    <n v="10"/>
    <n v="0"/>
    <n v="13"/>
    <m/>
    <n v="0"/>
    <n v="0"/>
    <n v="7"/>
    <n v="14"/>
    <m/>
  </r>
  <r>
    <n v="321209028"/>
    <n v="14"/>
    <n v="2012"/>
    <d v="2012-12-09T00:00:00"/>
    <s v="SUN"/>
    <s v="BAL"/>
    <s v="WSH"/>
    <s v="BALvWSH"/>
    <x v="0"/>
    <n v="28"/>
    <n v="31"/>
    <n v="3"/>
    <s v="FedEx Field, Landover, MD"/>
    <d v="2014-10-02T13:00:00"/>
    <s v="CBS"/>
    <n v="81178"/>
    <n v="9"/>
    <n v="3"/>
    <n v="6"/>
    <n v="6"/>
    <n v="18"/>
    <n v="22"/>
    <n v="6"/>
    <n v="4"/>
    <n v="12"/>
    <n v="11"/>
    <n v="0"/>
    <n v="0"/>
    <n v="0"/>
    <n v="0"/>
    <n v="359"/>
    <n v="423"/>
    <n v="173"/>
    <n v="244"/>
    <n v="16"/>
    <n v="17"/>
    <n v="21"/>
    <n v="28"/>
    <n v="186"/>
    <n v="179"/>
    <n v="35"/>
    <n v="35"/>
    <n v="8"/>
    <n v="8"/>
    <n v="56"/>
    <n v="126"/>
    <n v="70"/>
    <n v="2"/>
    <n v="1"/>
    <n v="3"/>
    <n v="1"/>
    <n v="1"/>
    <n v="1"/>
    <n v="0"/>
    <n v="1762"/>
    <n v="2041"/>
    <n v="7"/>
    <n v="14"/>
    <n v="0"/>
    <n v="7"/>
    <n v="0"/>
    <n v="14"/>
    <n v="0"/>
    <n v="6"/>
    <n v="8"/>
    <n v="3"/>
  </r>
  <r>
    <n v="321209029"/>
    <n v="14"/>
    <n v="2012"/>
    <d v="2012-12-09T00:00:00"/>
    <s v="SUN"/>
    <s v="ATL"/>
    <s v="CAR"/>
    <s v="ATLvCAR"/>
    <x v="0"/>
    <n v="20"/>
    <n v="30"/>
    <n v="10"/>
    <s v="Bank of America Stadium, Charlotte, NC"/>
    <d v="2014-10-02T13:00:00"/>
    <s v="FOX"/>
    <n v="73292"/>
    <n v="11"/>
    <n v="1"/>
    <n v="3"/>
    <n v="9"/>
    <n v="26"/>
    <n v="23"/>
    <n v="2"/>
    <n v="9"/>
    <n v="8"/>
    <n v="15"/>
    <n v="1"/>
    <n v="1"/>
    <n v="2"/>
    <n v="1"/>
    <n v="362"/>
    <n v="475"/>
    <n v="327"/>
    <n v="280"/>
    <n v="34"/>
    <n v="23"/>
    <n v="49"/>
    <n v="35"/>
    <n v="35"/>
    <n v="195"/>
    <n v="11"/>
    <n v="32"/>
    <n v="3"/>
    <n v="3"/>
    <n v="15"/>
    <n v="25"/>
    <n v="10"/>
    <n v="1"/>
    <n v="0"/>
    <n v="1"/>
    <n v="0"/>
    <n v="0"/>
    <n v="1"/>
    <n v="0"/>
    <n v="1453"/>
    <n v="2147"/>
    <n v="0"/>
    <n v="0"/>
    <n v="7"/>
    <n v="13"/>
    <m/>
    <n v="7"/>
    <n v="9"/>
    <n v="7"/>
    <n v="7"/>
    <m/>
  </r>
  <r>
    <n v="321209030"/>
    <n v="14"/>
    <n v="2012"/>
    <d v="2012-12-09T00:00:00"/>
    <s v="SUN"/>
    <s v="NYJ"/>
    <s v="JAX"/>
    <s v="JAXvNYJ"/>
    <x v="0"/>
    <n v="17"/>
    <n v="10"/>
    <n v="7"/>
    <s v="EverBank Field, Jacksonville, FL"/>
    <d v="2014-10-02T13:00:00"/>
    <s v="CBS"/>
    <n v="67027"/>
    <n v="5"/>
    <n v="7"/>
    <n v="2"/>
    <n v="10"/>
    <n v="17"/>
    <n v="16"/>
    <n v="4"/>
    <n v="2"/>
    <n v="13"/>
    <n v="16"/>
    <n v="0"/>
    <n v="3"/>
    <n v="0"/>
    <n v="3"/>
    <n v="270"/>
    <n v="291"/>
    <n v="104"/>
    <n v="168"/>
    <n v="12"/>
    <n v="21"/>
    <n v="19"/>
    <n v="43"/>
    <n v="166"/>
    <n v="123"/>
    <n v="42"/>
    <n v="24"/>
    <n v="1"/>
    <n v="7"/>
    <n v="15"/>
    <n v="69"/>
    <n v="54"/>
    <n v="2"/>
    <n v="2"/>
    <n v="4"/>
    <n v="2"/>
    <n v="0"/>
    <n v="0"/>
    <n v="2"/>
    <n v="1831"/>
    <n v="1769"/>
    <n v="0"/>
    <n v="0"/>
    <n v="10"/>
    <n v="7"/>
    <m/>
    <n v="0"/>
    <n v="3"/>
    <n v="0"/>
    <n v="7"/>
    <m/>
  </r>
  <r>
    <n v="321210017"/>
    <n v="14"/>
    <n v="2012"/>
    <d v="2012-12-10T00:00:00"/>
    <s v="MON"/>
    <s v="HOU"/>
    <s v="NE"/>
    <s v="HOUvNE"/>
    <x v="0"/>
    <n v="14"/>
    <n v="42"/>
    <n v="28"/>
    <s v="Gillette Stadium, Foxboro, MA"/>
    <d v="2014-10-02T20:30:00"/>
    <s v="ESPN"/>
    <n v="68756"/>
    <n v="11"/>
    <n v="1"/>
    <n v="9"/>
    <n v="3"/>
    <n v="19"/>
    <n v="27"/>
    <n v="4"/>
    <n v="6"/>
    <n v="14"/>
    <n v="12"/>
    <n v="0"/>
    <n v="0"/>
    <n v="2"/>
    <n v="0"/>
    <n v="323"/>
    <n v="419"/>
    <n v="223"/>
    <n v="289"/>
    <n v="21"/>
    <n v="21"/>
    <n v="36"/>
    <n v="36"/>
    <n v="100"/>
    <n v="130"/>
    <n v="27"/>
    <n v="33"/>
    <n v="7"/>
    <n v="6"/>
    <n v="70"/>
    <n v="126"/>
    <n v="56"/>
    <n v="1"/>
    <n v="1"/>
    <n v="2"/>
    <n v="0"/>
    <n v="0"/>
    <n v="1"/>
    <n v="1"/>
    <n v="1751"/>
    <n v="1849"/>
    <n v="0"/>
    <n v="0"/>
    <n v="7"/>
    <n v="7"/>
    <m/>
    <n v="14"/>
    <n v="7"/>
    <n v="7"/>
    <n v="14"/>
    <m/>
  </r>
  <r>
    <n v="321213021"/>
    <n v="15"/>
    <n v="2012"/>
    <d v="2012-12-13T00:00:00"/>
    <s v="THU"/>
    <s v="CIN"/>
    <s v="PHI"/>
    <s v="CINvPHI"/>
    <x v="0"/>
    <n v="34"/>
    <n v="13"/>
    <n v="21"/>
    <s v="Lincoln Financial Field, Philadelphia, PA"/>
    <d v="2014-10-02T20:20:00"/>
    <s v="NFL"/>
    <n v="69144"/>
    <n v="7"/>
    <n v="6"/>
    <n v="4"/>
    <n v="9"/>
    <n v="18"/>
    <n v="10"/>
    <n v="7"/>
    <n v="3"/>
    <n v="18"/>
    <n v="12"/>
    <n v="0"/>
    <n v="0"/>
    <n v="1"/>
    <n v="0"/>
    <n v="249"/>
    <n v="219"/>
    <n v="92"/>
    <n v="177"/>
    <n v="13"/>
    <n v="16"/>
    <n v="27"/>
    <n v="33"/>
    <n v="157"/>
    <n v="42"/>
    <n v="41"/>
    <n v="19"/>
    <n v="11"/>
    <n v="9"/>
    <n v="94"/>
    <n v="170"/>
    <n v="76"/>
    <n v="2"/>
    <n v="5"/>
    <n v="7"/>
    <n v="2"/>
    <n v="4"/>
    <n v="0"/>
    <n v="1"/>
    <n v="2260"/>
    <n v="1340"/>
    <n v="10"/>
    <n v="0"/>
    <n v="14"/>
    <n v="10"/>
    <m/>
    <n v="0"/>
    <n v="13"/>
    <n v="0"/>
    <n v="0"/>
    <m/>
  </r>
  <r>
    <n v="321216001"/>
    <n v="15"/>
    <n v="2012"/>
    <d v="2012-12-16T00:00:00"/>
    <s v="SUN"/>
    <s v="NYG"/>
    <s v="ATL"/>
    <s v="ATLvNYG"/>
    <x v="0"/>
    <n v="0"/>
    <n v="34"/>
    <n v="34"/>
    <s v="Georgia Dome, Atlanta, GA"/>
    <d v="2014-10-02T13:00:00"/>
    <s v="FOX"/>
    <n v="70741"/>
    <n v="8"/>
    <n v="5"/>
    <n v="11"/>
    <n v="2"/>
    <n v="10"/>
    <n v="22"/>
    <n v="4"/>
    <n v="9"/>
    <n v="10"/>
    <n v="13"/>
    <n v="0"/>
    <n v="0"/>
    <n v="3"/>
    <n v="0"/>
    <n v="256"/>
    <n v="394"/>
    <n v="159"/>
    <n v="265"/>
    <n v="13"/>
    <n v="23"/>
    <n v="25"/>
    <n v="28"/>
    <n v="97"/>
    <n v="129"/>
    <n v="21"/>
    <n v="38"/>
    <n v="2"/>
    <n v="3"/>
    <n v="25"/>
    <n v="55"/>
    <n v="30"/>
    <n v="3"/>
    <n v="0"/>
    <n v="3"/>
    <n v="1"/>
    <n v="0"/>
    <n v="2"/>
    <n v="0"/>
    <n v="1263"/>
    <n v="2337"/>
    <n v="0"/>
    <n v="0"/>
    <n v="0"/>
    <n v="0"/>
    <m/>
    <n v="14"/>
    <n v="3"/>
    <n v="10"/>
    <n v="7"/>
    <m/>
  </r>
  <r>
    <n v="321216002"/>
    <n v="15"/>
    <n v="2012"/>
    <d v="2012-12-16T00:00:00"/>
    <s v="SUN"/>
    <s v="SEA"/>
    <s v="BUF"/>
    <s v="BUFvSEA"/>
    <x v="0"/>
    <n v="50"/>
    <n v="17"/>
    <n v="33"/>
    <s v="Rogers Centre, Toronto, Ontario"/>
    <d v="2014-10-02T16:05:00"/>
    <s v="FOX"/>
    <n v="40770"/>
    <n v="8"/>
    <n v="5"/>
    <n v="5"/>
    <n v="8"/>
    <n v="22"/>
    <n v="21"/>
    <n v="5"/>
    <n v="5"/>
    <n v="11"/>
    <n v="13"/>
    <n v="1"/>
    <n v="0"/>
    <n v="1"/>
    <n v="1"/>
    <n v="466"/>
    <n v="333"/>
    <n v="196"/>
    <n v="215"/>
    <n v="14"/>
    <n v="24"/>
    <n v="23"/>
    <n v="43"/>
    <n v="270"/>
    <n v="118"/>
    <n v="32"/>
    <n v="21"/>
    <n v="4"/>
    <n v="4"/>
    <n v="32"/>
    <n v="52"/>
    <n v="20"/>
    <n v="0"/>
    <n v="3"/>
    <n v="3"/>
    <n v="0"/>
    <n v="1"/>
    <n v="0"/>
    <n v="2"/>
    <n v="1737"/>
    <n v="1863"/>
    <n v="14"/>
    <n v="17"/>
    <n v="16"/>
    <n v="3"/>
    <m/>
    <n v="7"/>
    <n v="10"/>
    <n v="0"/>
    <n v="0"/>
    <m/>
  </r>
  <r>
    <n v="321216003"/>
    <n v="15"/>
    <n v="2012"/>
    <d v="2012-12-16T00:00:00"/>
    <s v="SUN"/>
    <s v="GB"/>
    <s v="CHI"/>
    <s v="CHIvGB"/>
    <x v="1"/>
    <n v="21"/>
    <n v="13"/>
    <n v="8"/>
    <s v="Soldier Field, Chicago, IL"/>
    <d v="2014-10-02T13:00:00"/>
    <s v="FOX"/>
    <n v="62534"/>
    <n v="9"/>
    <n v="4"/>
    <n v="8"/>
    <n v="5"/>
    <n v="20"/>
    <n v="12"/>
    <n v="7"/>
    <n v="0"/>
    <n v="17"/>
    <n v="9"/>
    <n v="2"/>
    <n v="0"/>
    <n v="2"/>
    <n v="1"/>
    <n v="391"/>
    <n v="190"/>
    <n v="278"/>
    <n v="107"/>
    <n v="23"/>
    <n v="12"/>
    <n v="36"/>
    <n v="21"/>
    <n v="113"/>
    <n v="83"/>
    <n v="32"/>
    <n v="23"/>
    <n v="8"/>
    <n v="10"/>
    <n v="104"/>
    <n v="195"/>
    <n v="91"/>
    <n v="2"/>
    <n v="1"/>
    <n v="3"/>
    <n v="2"/>
    <n v="0"/>
    <n v="0"/>
    <n v="1"/>
    <n v="2003"/>
    <n v="1597"/>
    <n v="0"/>
    <n v="14"/>
    <n v="7"/>
    <n v="0"/>
    <m/>
    <n v="0"/>
    <n v="7"/>
    <n v="3"/>
    <n v="3"/>
    <m/>
  </r>
  <r>
    <n v="321216005"/>
    <n v="15"/>
    <n v="2012"/>
    <d v="2012-12-16T00:00:00"/>
    <s v="SUN"/>
    <s v="WSH"/>
    <s v="CLE"/>
    <s v="CLEvWSH"/>
    <x v="0"/>
    <n v="38"/>
    <n v="21"/>
    <n v="17"/>
    <s v="Cleveland Browns Stadium, Cleveland, OH"/>
    <d v="2014-10-02T13:00:00"/>
    <s v="FOX"/>
    <n v="65083"/>
    <n v="7"/>
    <n v="6"/>
    <n v="5"/>
    <n v="8"/>
    <n v="25"/>
    <n v="13"/>
    <n v="7"/>
    <n v="4"/>
    <n v="15"/>
    <n v="12"/>
    <n v="1"/>
    <n v="0"/>
    <n v="1"/>
    <n v="2"/>
    <n v="430"/>
    <n v="291"/>
    <n v="308"/>
    <n v="233"/>
    <n v="26"/>
    <n v="21"/>
    <n v="37"/>
    <n v="35"/>
    <n v="122"/>
    <n v="58"/>
    <n v="35"/>
    <n v="15"/>
    <n v="6"/>
    <n v="5"/>
    <n v="45"/>
    <n v="75"/>
    <n v="30"/>
    <n v="1"/>
    <n v="2"/>
    <n v="3"/>
    <n v="0"/>
    <n v="0"/>
    <n v="1"/>
    <n v="2"/>
    <n v="2177"/>
    <n v="1423"/>
    <n v="7"/>
    <n v="3"/>
    <n v="14"/>
    <n v="14"/>
    <m/>
    <n v="7"/>
    <n v="7"/>
    <n v="0"/>
    <n v="7"/>
    <m/>
  </r>
  <r>
    <n v="321216006"/>
    <n v="15"/>
    <n v="2012"/>
    <d v="2012-12-16T00:00:00"/>
    <s v="SUN"/>
    <s v="PIT"/>
    <s v="DAL"/>
    <s v="DALvPIT"/>
    <x v="0"/>
    <n v="24"/>
    <n v="27"/>
    <n v="3"/>
    <s v="Cowboys Stadium, Arlington, TX"/>
    <d v="2014-10-02T16:25:00"/>
    <s v="CBS"/>
    <n v="95595"/>
    <n v="7"/>
    <n v="6"/>
    <n v="7"/>
    <n v="6"/>
    <n v="20"/>
    <n v="23"/>
    <n v="5"/>
    <n v="4"/>
    <n v="12"/>
    <n v="11"/>
    <n v="0"/>
    <n v="0"/>
    <n v="0"/>
    <n v="0"/>
    <n v="388"/>
    <n v="415"/>
    <n v="319"/>
    <n v="328"/>
    <n v="24"/>
    <n v="30"/>
    <n v="40"/>
    <n v="42"/>
    <n v="69"/>
    <n v="87"/>
    <n v="17"/>
    <n v="21"/>
    <n v="0"/>
    <n v="8"/>
    <n v="0"/>
    <n v="61"/>
    <n v="61"/>
    <n v="2"/>
    <n v="1"/>
    <n v="3"/>
    <n v="1"/>
    <n v="1"/>
    <n v="1"/>
    <n v="0"/>
    <n v="1620"/>
    <n v="2064"/>
    <n v="0"/>
    <n v="10"/>
    <n v="7"/>
    <n v="7"/>
    <n v="0"/>
    <n v="3"/>
    <n v="7"/>
    <n v="7"/>
    <n v="7"/>
    <n v="3"/>
  </r>
  <r>
    <n v="321216013"/>
    <n v="15"/>
    <n v="2012"/>
    <d v="2012-12-16T00:00:00"/>
    <s v="SUN"/>
    <s v="KC"/>
    <s v="OAK"/>
    <s v="KCvOAK"/>
    <x v="1"/>
    <n v="0"/>
    <n v="15"/>
    <n v="15"/>
    <s v="O.co Coliseum, Oakland, CA"/>
    <d v="2014-10-02T16:25:00"/>
    <s v="CBS"/>
    <n v="51446"/>
    <n v="2"/>
    <n v="11"/>
    <n v="3"/>
    <n v="10"/>
    <n v="7"/>
    <n v="21"/>
    <n v="1"/>
    <n v="7"/>
    <n v="12"/>
    <n v="17"/>
    <n v="0"/>
    <n v="0"/>
    <n v="3"/>
    <n v="0"/>
    <n v="119"/>
    <n v="385"/>
    <n v="109"/>
    <n v="182"/>
    <n v="18"/>
    <n v="18"/>
    <n v="32"/>
    <n v="30"/>
    <n v="10"/>
    <n v="203"/>
    <n v="10"/>
    <n v="45"/>
    <n v="7"/>
    <n v="5"/>
    <n v="60"/>
    <n v="122"/>
    <n v="62"/>
    <n v="1"/>
    <n v="1"/>
    <n v="2"/>
    <n v="0"/>
    <n v="1"/>
    <n v="1"/>
    <n v="0"/>
    <n v="1194"/>
    <n v="2406"/>
    <n v="0"/>
    <n v="0"/>
    <n v="0"/>
    <n v="0"/>
    <m/>
    <n v="3"/>
    <n v="6"/>
    <n v="3"/>
    <n v="3"/>
    <m/>
  </r>
  <r>
    <n v="321216014"/>
    <n v="15"/>
    <n v="2012"/>
    <d v="2012-12-16T00:00:00"/>
    <s v="SUN"/>
    <s v="MIN"/>
    <s v="STL"/>
    <s v="MINvSTL"/>
    <x v="0"/>
    <n v="36"/>
    <n v="22"/>
    <n v="14"/>
    <s v="Edward Jones Dome, St. Louis, MO"/>
    <d v="2014-10-02T13:00:00"/>
    <s v="FOX"/>
    <n v="55751"/>
    <n v="7"/>
    <n v="6"/>
    <n v="6"/>
    <n v="6"/>
    <n v="18"/>
    <n v="29"/>
    <n v="2"/>
    <n v="3"/>
    <n v="11"/>
    <n v="13"/>
    <n v="1"/>
    <n v="1"/>
    <n v="1"/>
    <n v="3"/>
    <n v="322"/>
    <n v="432"/>
    <n v="109"/>
    <n v="345"/>
    <n v="17"/>
    <n v="35"/>
    <n v="24"/>
    <n v="55"/>
    <n v="213"/>
    <n v="87"/>
    <n v="33"/>
    <n v="18"/>
    <n v="3"/>
    <n v="8"/>
    <n v="49"/>
    <n v="96"/>
    <n v="47"/>
    <n v="0"/>
    <n v="2"/>
    <n v="2"/>
    <n v="0"/>
    <n v="1"/>
    <n v="0"/>
    <n v="1"/>
    <n v="1827"/>
    <n v="1773"/>
    <n v="7"/>
    <n v="23"/>
    <n v="3"/>
    <n v="3"/>
    <m/>
    <n v="0"/>
    <n v="7"/>
    <n v="0"/>
    <n v="15"/>
    <m/>
  </r>
  <r>
    <n v="321216015"/>
    <n v="15"/>
    <n v="2012"/>
    <d v="2012-12-16T00:00:00"/>
    <s v="SUN"/>
    <s v="JAX"/>
    <s v="MIA"/>
    <s v="JAXvMIA"/>
    <x v="0"/>
    <n v="3"/>
    <n v="24"/>
    <n v="21"/>
    <s v="Sun Life Stadium, Miami, FL"/>
    <d v="2014-10-02T13:00:00"/>
    <s v="CBS"/>
    <n v="53667"/>
    <n v="2"/>
    <n v="11"/>
    <n v="5"/>
    <n v="8"/>
    <n v="13"/>
    <n v="26"/>
    <n v="6"/>
    <n v="6"/>
    <n v="15"/>
    <n v="11"/>
    <n v="0"/>
    <n v="0"/>
    <n v="3"/>
    <n v="1"/>
    <n v="299"/>
    <n v="389"/>
    <n v="213"/>
    <n v="209"/>
    <n v="18"/>
    <n v="22"/>
    <n v="34"/>
    <n v="29"/>
    <n v="86"/>
    <n v="180"/>
    <n v="21"/>
    <n v="36"/>
    <n v="10"/>
    <n v="5"/>
    <n v="88"/>
    <n v="129"/>
    <n v="41"/>
    <n v="0"/>
    <n v="1"/>
    <n v="1"/>
    <n v="0"/>
    <n v="1"/>
    <n v="0"/>
    <n v="0"/>
    <n v="1462"/>
    <n v="2138"/>
    <n v="3"/>
    <n v="0"/>
    <n v="0"/>
    <n v="0"/>
    <m/>
    <n v="3"/>
    <n v="7"/>
    <n v="6"/>
    <n v="8"/>
    <m/>
  </r>
  <r>
    <n v="321216017"/>
    <n v="15"/>
    <n v="2012"/>
    <d v="2012-12-16T00:00:00"/>
    <s v="SUN"/>
    <s v="SF"/>
    <s v="NE"/>
    <s v="NEvSF"/>
    <x v="0"/>
    <n v="41"/>
    <n v="34"/>
    <n v="7"/>
    <s v="Gillette Stadium, Foxboro, MA"/>
    <d v="2014-10-02T20:20:00"/>
    <s v="NBC"/>
    <n v="68756"/>
    <n v="9"/>
    <n v="2"/>
    <n v="10"/>
    <n v="3"/>
    <n v="19"/>
    <n v="32"/>
    <n v="5"/>
    <n v="2"/>
    <n v="14"/>
    <n v="15"/>
    <n v="1"/>
    <n v="5"/>
    <n v="2"/>
    <n v="6"/>
    <n v="388"/>
    <n v="520"/>
    <n v="208"/>
    <n v="425"/>
    <n v="14"/>
    <n v="36"/>
    <n v="25"/>
    <n v="65"/>
    <n v="180"/>
    <n v="95"/>
    <n v="39"/>
    <n v="24"/>
    <n v="6"/>
    <n v="8"/>
    <n v="88"/>
    <n v="161"/>
    <n v="73"/>
    <n v="2"/>
    <n v="4"/>
    <n v="6"/>
    <n v="1"/>
    <n v="2"/>
    <n v="1"/>
    <n v="2"/>
    <n v="1813"/>
    <n v="1787"/>
    <n v="7"/>
    <n v="10"/>
    <n v="14"/>
    <n v="10"/>
    <m/>
    <n v="0"/>
    <n v="3"/>
    <n v="7"/>
    <n v="24"/>
    <m/>
  </r>
  <r>
    <n v="321216018"/>
    <n v="15"/>
    <n v="2012"/>
    <d v="2012-12-16T00:00:00"/>
    <s v="SUN"/>
    <s v="TB"/>
    <s v="NO"/>
    <s v="NOvTB"/>
    <x v="0"/>
    <n v="0"/>
    <n v="41"/>
    <n v="41"/>
    <s v="Mercedes-Benz Superdome, New Orleans, LA"/>
    <d v="2014-10-02T13:00:00"/>
    <s v="FOX"/>
    <n v="73096"/>
    <n v="6"/>
    <n v="7"/>
    <n v="5"/>
    <n v="8"/>
    <n v="20"/>
    <n v="24"/>
    <n v="4"/>
    <n v="4"/>
    <n v="13"/>
    <n v="11"/>
    <n v="1"/>
    <n v="0"/>
    <n v="3"/>
    <n v="0"/>
    <n v="386"/>
    <n v="447"/>
    <n v="319"/>
    <n v="298"/>
    <n v="30"/>
    <n v="26"/>
    <n v="54"/>
    <n v="39"/>
    <n v="67"/>
    <n v="149"/>
    <n v="16"/>
    <n v="25"/>
    <n v="7"/>
    <n v="6"/>
    <n v="84"/>
    <n v="139"/>
    <n v="55"/>
    <n v="5"/>
    <n v="0"/>
    <n v="5"/>
    <n v="1"/>
    <n v="0"/>
    <n v="4"/>
    <n v="0"/>
    <n v="1734"/>
    <n v="1866"/>
    <n v="0"/>
    <n v="0"/>
    <n v="0"/>
    <n v="0"/>
    <m/>
    <n v="7"/>
    <n v="17"/>
    <n v="7"/>
    <n v="10"/>
    <m/>
  </r>
  <r>
    <n v="321216022"/>
    <n v="15"/>
    <n v="2012"/>
    <d v="2012-12-16T00:00:00"/>
    <s v="SUN"/>
    <s v="DET"/>
    <s v="ARI"/>
    <s v="ARIvDET"/>
    <x v="0"/>
    <n v="10"/>
    <n v="38"/>
    <n v="28"/>
    <s v="U of Phoenix Stadium, Glendale, AZ"/>
    <d v="2014-10-02T16:05:00"/>
    <s v="FOX"/>
    <n v="60483"/>
    <n v="4"/>
    <n v="9"/>
    <n v="4"/>
    <n v="9"/>
    <n v="18"/>
    <n v="12"/>
    <n v="6"/>
    <n v="2"/>
    <n v="18"/>
    <n v="12"/>
    <n v="0"/>
    <n v="0"/>
    <n v="2"/>
    <n v="0"/>
    <n v="312"/>
    <n v="196"/>
    <n v="228"/>
    <n v="97"/>
    <n v="24"/>
    <n v="14"/>
    <n v="50"/>
    <n v="21"/>
    <n v="84"/>
    <n v="99"/>
    <n v="22"/>
    <n v="29"/>
    <n v="7"/>
    <n v="6"/>
    <n v="63"/>
    <n v="113"/>
    <n v="50"/>
    <n v="4"/>
    <n v="1"/>
    <n v="5"/>
    <n v="1"/>
    <n v="0"/>
    <n v="3"/>
    <n v="1"/>
    <n v="1874"/>
    <n v="1726"/>
    <n v="0"/>
    <n v="7"/>
    <n v="3"/>
    <n v="0"/>
    <m/>
    <n v="0"/>
    <n v="21"/>
    <n v="3"/>
    <n v="14"/>
    <m/>
  </r>
  <r>
    <n v="321216024"/>
    <n v="15"/>
    <n v="2012"/>
    <d v="2012-12-16T00:00:00"/>
    <s v="SUN"/>
    <s v="CAR"/>
    <s v="SD"/>
    <s v="CARvSD"/>
    <x v="0"/>
    <n v="31"/>
    <n v="7"/>
    <n v="24"/>
    <s v="Qualcomm Stadium, San Diego, CA"/>
    <d v="2014-10-02T16:05:00"/>
    <s v="FOX"/>
    <n v="53832"/>
    <n v="4"/>
    <n v="9"/>
    <n v="5"/>
    <n v="8"/>
    <n v="29"/>
    <n v="12"/>
    <n v="7"/>
    <n v="3"/>
    <n v="14"/>
    <n v="9"/>
    <n v="1"/>
    <n v="0"/>
    <n v="1"/>
    <n v="0"/>
    <n v="372"/>
    <n v="164"/>
    <n v="217"/>
    <n v="94"/>
    <n v="19"/>
    <n v="16"/>
    <n v="33"/>
    <n v="23"/>
    <n v="155"/>
    <n v="70"/>
    <n v="39"/>
    <n v="16"/>
    <n v="6"/>
    <n v="9"/>
    <n v="48"/>
    <n v="118"/>
    <n v="70"/>
    <n v="1"/>
    <n v="2"/>
    <n v="3"/>
    <n v="1"/>
    <n v="2"/>
    <n v="0"/>
    <n v="0"/>
    <n v="2252"/>
    <n v="1348"/>
    <n v="21"/>
    <n v="3"/>
    <n v="7"/>
    <n v="0"/>
    <m/>
    <n v="0"/>
    <n v="0"/>
    <n v="0"/>
    <n v="7"/>
    <m/>
  </r>
  <r>
    <n v="321216033"/>
    <n v="15"/>
    <n v="2012"/>
    <d v="2012-12-16T00:00:00"/>
    <s v="SUN"/>
    <s v="DEN"/>
    <s v="BAL"/>
    <s v="BALvDEN"/>
    <x v="0"/>
    <n v="34"/>
    <n v="17"/>
    <n v="17"/>
    <s v="M&amp;T Bank Stadium, Baltimore, MD"/>
    <d v="2014-10-02T13:00:00"/>
    <s v="CBS"/>
    <n v="71317"/>
    <n v="10"/>
    <n v="3"/>
    <n v="9"/>
    <n v="4"/>
    <n v="21"/>
    <n v="12"/>
    <n v="5"/>
    <n v="1"/>
    <n v="16"/>
    <n v="12"/>
    <n v="0"/>
    <n v="0"/>
    <n v="0"/>
    <n v="2"/>
    <n v="350"/>
    <n v="278"/>
    <n v="187"/>
    <n v="222"/>
    <n v="17"/>
    <n v="20"/>
    <n v="28"/>
    <n v="40"/>
    <n v="163"/>
    <n v="56"/>
    <n v="45"/>
    <n v="19"/>
    <n v="7"/>
    <n v="6"/>
    <n v="51"/>
    <n v="112"/>
    <n v="61"/>
    <n v="0"/>
    <n v="2"/>
    <n v="2"/>
    <n v="0"/>
    <n v="1"/>
    <n v="0"/>
    <n v="1"/>
    <n v="2314"/>
    <n v="1286"/>
    <n v="3"/>
    <n v="14"/>
    <n v="14"/>
    <n v="3"/>
    <m/>
    <n v="0"/>
    <n v="0"/>
    <n v="3"/>
    <n v="14"/>
    <m/>
  </r>
  <r>
    <n v="321216034"/>
    <n v="15"/>
    <n v="2012"/>
    <d v="2012-12-16T00:00:00"/>
    <s v="SUN"/>
    <s v="IND"/>
    <s v="HOU"/>
    <s v="HOUvIND"/>
    <x v="0"/>
    <n v="17"/>
    <n v="29"/>
    <n v="12"/>
    <s v="Reliant Stadium, Houston, TX"/>
    <d v="2014-10-02T13:00:00"/>
    <s v="CBS"/>
    <n v="71702"/>
    <n v="9"/>
    <n v="4"/>
    <n v="11"/>
    <n v="2"/>
    <n v="19"/>
    <n v="23"/>
    <n v="1"/>
    <n v="5"/>
    <n v="8"/>
    <n v="13"/>
    <n v="0"/>
    <n v="0"/>
    <n v="0"/>
    <n v="0"/>
    <n v="272"/>
    <n v="417"/>
    <n v="148"/>
    <n v="239"/>
    <n v="13"/>
    <n v="23"/>
    <n v="27"/>
    <n v="31"/>
    <n v="124"/>
    <n v="178"/>
    <n v="25"/>
    <n v="32"/>
    <n v="8"/>
    <n v="9"/>
    <n v="79"/>
    <n v="148"/>
    <n v="69"/>
    <n v="1"/>
    <n v="0"/>
    <n v="1"/>
    <n v="1"/>
    <n v="0"/>
    <n v="0"/>
    <n v="0"/>
    <n v="1614"/>
    <n v="1986"/>
    <n v="0"/>
    <n v="10"/>
    <n v="7"/>
    <n v="0"/>
    <m/>
    <n v="10"/>
    <n v="10"/>
    <n v="3"/>
    <n v="6"/>
    <m/>
  </r>
  <r>
    <n v="321217010"/>
    <n v="15"/>
    <n v="2012"/>
    <d v="2012-12-17T00:00:00"/>
    <s v="MON"/>
    <s v="NYJ"/>
    <s v="TEN"/>
    <s v="NYJvTEN"/>
    <x v="0"/>
    <n v="10"/>
    <n v="14"/>
    <n v="4"/>
    <s v="LP Field, Nashville, TN"/>
    <d v="2014-10-02T20:30:00"/>
    <s v="ESPN"/>
    <n v="69143"/>
    <n v="6"/>
    <n v="7"/>
    <n v="4"/>
    <n v="9"/>
    <n v="20"/>
    <n v="12"/>
    <n v="5"/>
    <n v="2"/>
    <n v="12"/>
    <n v="13"/>
    <n v="0"/>
    <n v="0"/>
    <n v="0"/>
    <n v="0"/>
    <n v="253"/>
    <n v="294"/>
    <n v="107"/>
    <n v="127"/>
    <n v="13"/>
    <n v="13"/>
    <n v="29"/>
    <n v="22"/>
    <n v="146"/>
    <n v="167"/>
    <n v="30"/>
    <n v="30"/>
    <n v="4"/>
    <n v="14"/>
    <n v="23"/>
    <n v="134"/>
    <n v="111"/>
    <n v="5"/>
    <n v="0"/>
    <n v="5"/>
    <n v="1"/>
    <n v="0"/>
    <n v="4"/>
    <n v="0"/>
    <n v="1816"/>
    <n v="1784"/>
    <n v="3"/>
    <n v="0"/>
    <n v="7"/>
    <n v="0"/>
    <m/>
    <n v="0"/>
    <n v="7"/>
    <n v="7"/>
    <n v="0"/>
    <m/>
  </r>
  <r>
    <n v="321222008"/>
    <n v="16"/>
    <n v="2012"/>
    <d v="2012-12-22T00:00:00"/>
    <s v="SAT"/>
    <s v="ATL"/>
    <s v="DET"/>
    <s v="ATLvDET"/>
    <x v="0"/>
    <n v="31"/>
    <n v="18"/>
    <n v="13"/>
    <s v="Ford Field, Detroit, MI"/>
    <d v="2014-10-02T20:30:00"/>
    <s v="ESPN"/>
    <n v="63849"/>
    <n v="12"/>
    <n v="2"/>
    <n v="4"/>
    <n v="10"/>
    <n v="19"/>
    <n v="25"/>
    <n v="6"/>
    <n v="5"/>
    <n v="11"/>
    <n v="14"/>
    <n v="0"/>
    <n v="3"/>
    <n v="0"/>
    <n v="4"/>
    <n v="344"/>
    <n v="522"/>
    <n v="271"/>
    <n v="443"/>
    <n v="25"/>
    <n v="37"/>
    <n v="32"/>
    <n v="56"/>
    <n v="73"/>
    <n v="79"/>
    <n v="22"/>
    <n v="22"/>
    <n v="3"/>
    <n v="2"/>
    <n v="20"/>
    <n v="40"/>
    <n v="20"/>
    <n v="0"/>
    <n v="3"/>
    <n v="3"/>
    <n v="0"/>
    <n v="2"/>
    <n v="0"/>
    <n v="1"/>
    <n v="1732"/>
    <n v="1868"/>
    <n v="7"/>
    <n v="14"/>
    <n v="0"/>
    <n v="10"/>
    <m/>
    <n v="3"/>
    <n v="3"/>
    <n v="7"/>
    <n v="5"/>
    <m/>
  </r>
  <r>
    <n v="321223006"/>
    <n v="16"/>
    <n v="2012"/>
    <d v="2012-12-23T00:00:00"/>
    <s v="SUN"/>
    <s v="NO"/>
    <s v="DAL"/>
    <s v="DALvNO"/>
    <x v="0"/>
    <n v="34"/>
    <n v="31"/>
    <n v="3"/>
    <s v="Cowboys Stadium, Arlington, TX"/>
    <d v="2014-10-02T13:00:00"/>
    <s v="FOX"/>
    <n v="92570"/>
    <n v="6"/>
    <n v="8"/>
    <n v="8"/>
    <n v="6"/>
    <n v="33"/>
    <n v="18"/>
    <n v="11"/>
    <n v="2"/>
    <n v="19"/>
    <n v="10"/>
    <n v="0"/>
    <n v="1"/>
    <n v="0"/>
    <n v="1"/>
    <n v="562"/>
    <n v="446"/>
    <n v="446"/>
    <n v="406"/>
    <n v="37"/>
    <n v="26"/>
    <n v="53"/>
    <n v="43"/>
    <n v="116"/>
    <n v="40"/>
    <n v="38"/>
    <n v="11"/>
    <n v="6"/>
    <n v="5"/>
    <n v="42"/>
    <n v="74"/>
    <n v="32"/>
    <n v="0"/>
    <n v="1"/>
    <n v="1"/>
    <n v="0"/>
    <n v="1"/>
    <n v="0"/>
    <n v="0"/>
    <n v="2519"/>
    <n v="1348"/>
    <n v="7"/>
    <n v="10"/>
    <n v="7"/>
    <n v="7"/>
    <n v="3"/>
    <n v="0"/>
    <n v="14"/>
    <n v="3"/>
    <n v="14"/>
    <n v="0"/>
  </r>
  <r>
    <n v="321223007"/>
    <n v="16"/>
    <n v="2012"/>
    <d v="2012-12-23T00:00:00"/>
    <s v="SUN"/>
    <s v="CLE"/>
    <s v="DEN"/>
    <s v="CLEvDEN"/>
    <x v="0"/>
    <n v="12"/>
    <n v="34"/>
    <n v="22"/>
    <s v="Sports Authority Field at Mile High, Denver, CO"/>
    <d v="2014-10-02T16:05:00"/>
    <s v="CBS"/>
    <n v="76351"/>
    <n v="5"/>
    <n v="9"/>
    <n v="11"/>
    <n v="3"/>
    <n v="20"/>
    <n v="29"/>
    <n v="3"/>
    <n v="9"/>
    <n v="12"/>
    <n v="15"/>
    <n v="1"/>
    <n v="0"/>
    <n v="3"/>
    <n v="0"/>
    <n v="233"/>
    <n v="457"/>
    <n v="142"/>
    <n v="339"/>
    <n v="21"/>
    <n v="30"/>
    <n v="36"/>
    <n v="43"/>
    <n v="91"/>
    <n v="118"/>
    <n v="18"/>
    <n v="32"/>
    <n v="10"/>
    <n v="11"/>
    <n v="69"/>
    <n v="153"/>
    <n v="84"/>
    <n v="1"/>
    <n v="1"/>
    <n v="2"/>
    <n v="1"/>
    <n v="0"/>
    <n v="0"/>
    <n v="1"/>
    <n v="1580"/>
    <n v="2020"/>
    <n v="3"/>
    <n v="0"/>
    <n v="3"/>
    <n v="6"/>
    <m/>
    <n v="7"/>
    <n v="7"/>
    <n v="7"/>
    <n v="13"/>
    <m/>
  </r>
  <r>
    <n v="321223009"/>
    <n v="16"/>
    <n v="2012"/>
    <d v="2012-12-23T00:00:00"/>
    <s v="SUN"/>
    <s v="TEN"/>
    <s v="GB"/>
    <s v="GBvTEN"/>
    <x v="0"/>
    <n v="7"/>
    <n v="55"/>
    <n v="48"/>
    <s v="Lambeau Field, Green Bay, WI"/>
    <d v="2014-10-02T13:00:00"/>
    <s v="CBS"/>
    <n v="70508"/>
    <n v="5"/>
    <n v="9"/>
    <n v="10"/>
    <n v="4"/>
    <n v="10"/>
    <n v="28"/>
    <n v="4"/>
    <n v="2"/>
    <n v="15"/>
    <n v="11"/>
    <n v="0"/>
    <n v="2"/>
    <n v="2"/>
    <n v="3"/>
    <n v="180"/>
    <n v="460"/>
    <n v="101"/>
    <n v="343"/>
    <n v="13"/>
    <n v="28"/>
    <n v="30"/>
    <n v="40"/>
    <n v="79"/>
    <n v="117"/>
    <n v="22"/>
    <n v="35"/>
    <n v="5"/>
    <n v="1"/>
    <n v="35"/>
    <n v="45"/>
    <n v="10"/>
    <n v="2"/>
    <n v="0"/>
    <n v="2"/>
    <n v="0"/>
    <n v="0"/>
    <n v="2"/>
    <n v="0"/>
    <n v="1536"/>
    <n v="2064"/>
    <n v="0"/>
    <n v="0"/>
    <n v="0"/>
    <n v="7"/>
    <m/>
    <n v="14"/>
    <n v="6"/>
    <n v="14"/>
    <n v="21"/>
    <m/>
  </r>
  <r>
    <n v="321223012"/>
    <n v="16"/>
    <n v="2012"/>
    <d v="2012-12-23T00:00:00"/>
    <s v="SUN"/>
    <s v="IND"/>
    <s v="KC"/>
    <s v="INDvKC"/>
    <x v="0"/>
    <n v="20"/>
    <n v="13"/>
    <n v="7"/>
    <s v="Arrowhead Stadium, Kansas City, MO"/>
    <d v="2014-10-02T13:00:00"/>
    <s v="CBS"/>
    <n v="62938"/>
    <n v="9"/>
    <n v="5"/>
    <n v="2"/>
    <n v="12"/>
    <n v="16"/>
    <n v="22"/>
    <n v="6"/>
    <n v="2"/>
    <n v="16"/>
    <n v="10"/>
    <n v="0"/>
    <n v="0"/>
    <n v="0"/>
    <n v="1"/>
    <n v="288"/>
    <n v="507"/>
    <n v="198"/>
    <n v="155"/>
    <n v="17"/>
    <n v="10"/>
    <n v="36"/>
    <n v="22"/>
    <n v="90"/>
    <n v="352"/>
    <n v="26"/>
    <n v="44"/>
    <n v="4"/>
    <n v="9"/>
    <n v="48"/>
    <n v="123"/>
    <n v="75"/>
    <n v="0"/>
    <n v="3"/>
    <n v="3"/>
    <n v="0"/>
    <n v="1"/>
    <n v="0"/>
    <n v="2"/>
    <n v="1660"/>
    <n v="1940"/>
    <n v="7"/>
    <n v="6"/>
    <n v="0"/>
    <n v="7"/>
    <m/>
    <n v="3"/>
    <n v="0"/>
    <n v="10"/>
    <n v="0"/>
    <m/>
  </r>
  <r>
    <n v="321223015"/>
    <n v="16"/>
    <n v="2012"/>
    <d v="2012-12-23T00:00:00"/>
    <s v="SUN"/>
    <s v="BUF"/>
    <s v="MIA"/>
    <s v="BUFvMIA"/>
    <x v="0"/>
    <n v="10"/>
    <n v="24"/>
    <n v="14"/>
    <s v="Sun Life Stadium, Miami, FL"/>
    <d v="2014-10-02T13:00:00"/>
    <s v="CBS"/>
    <n v="54462"/>
    <n v="5"/>
    <n v="9"/>
    <n v="6"/>
    <n v="8"/>
    <n v="17"/>
    <n v="18"/>
    <n v="6"/>
    <n v="7"/>
    <n v="14"/>
    <n v="14"/>
    <n v="1"/>
    <n v="0"/>
    <n v="1"/>
    <n v="0"/>
    <n v="381"/>
    <n v="301"/>
    <n v="227"/>
    <n v="119"/>
    <n v="20"/>
    <n v="13"/>
    <n v="35"/>
    <n v="25"/>
    <n v="154"/>
    <n v="182"/>
    <n v="28"/>
    <n v="35"/>
    <n v="11"/>
    <n v="3"/>
    <n v="93"/>
    <n v="118"/>
    <n v="25"/>
    <n v="4"/>
    <n v="0"/>
    <n v="4"/>
    <n v="3"/>
    <n v="0"/>
    <n v="1"/>
    <n v="0"/>
    <n v="1783"/>
    <n v="1817"/>
    <n v="0"/>
    <n v="3"/>
    <n v="0"/>
    <n v="7"/>
    <m/>
    <n v="7"/>
    <n v="7"/>
    <n v="10"/>
    <n v="0"/>
    <m/>
  </r>
  <r>
    <n v="321223020"/>
    <n v="16"/>
    <n v="2012"/>
    <d v="2012-12-23T00:00:00"/>
    <s v="SUN"/>
    <s v="SD"/>
    <s v="NYJ"/>
    <s v="NYJvSD"/>
    <x v="0"/>
    <n v="27"/>
    <n v="17"/>
    <n v="10"/>
    <s v="MetLife Stadium, East Rutherford, NJ"/>
    <d v="2014-10-02T13:00:00"/>
    <s v="CBS"/>
    <n v="79088"/>
    <n v="5"/>
    <n v="9"/>
    <n v="6"/>
    <n v="8"/>
    <n v="15"/>
    <n v="18"/>
    <n v="2"/>
    <n v="2"/>
    <n v="12"/>
    <n v="11"/>
    <n v="1"/>
    <n v="0"/>
    <n v="1"/>
    <n v="1"/>
    <n v="223"/>
    <n v="225"/>
    <n v="136"/>
    <n v="156"/>
    <n v="11"/>
    <n v="15"/>
    <n v="22"/>
    <n v="25"/>
    <n v="87"/>
    <n v="69"/>
    <n v="30"/>
    <n v="23"/>
    <n v="5"/>
    <n v="6"/>
    <n v="53"/>
    <n v="93"/>
    <n v="40"/>
    <n v="0"/>
    <n v="2"/>
    <n v="2"/>
    <n v="0"/>
    <n v="1"/>
    <n v="0"/>
    <n v="1"/>
    <n v="1809"/>
    <n v="1791"/>
    <n v="7"/>
    <n v="3"/>
    <n v="14"/>
    <n v="3"/>
    <m/>
    <n v="14"/>
    <n v="0"/>
    <n v="0"/>
    <n v="3"/>
    <m/>
  </r>
  <r>
    <n v="321223021"/>
    <n v="16"/>
    <n v="2012"/>
    <d v="2012-12-23T00:00:00"/>
    <s v="SUN"/>
    <s v="WSH"/>
    <s v="PHI"/>
    <s v="PHIvWSH"/>
    <x v="0"/>
    <n v="27"/>
    <n v="20"/>
    <n v="7"/>
    <s v="Lincoln Financial Field, Philadelphia, PA"/>
    <d v="2014-10-02T13:00:00"/>
    <s v="FOX"/>
    <n v="69144"/>
    <n v="8"/>
    <n v="6"/>
    <n v="4"/>
    <n v="10"/>
    <n v="18"/>
    <n v="25"/>
    <n v="5"/>
    <n v="5"/>
    <n v="10"/>
    <n v="15"/>
    <n v="0"/>
    <n v="3"/>
    <n v="1"/>
    <n v="4"/>
    <n v="313"/>
    <n v="411"/>
    <n v="185"/>
    <n v="321"/>
    <n v="16"/>
    <n v="32"/>
    <n v="24"/>
    <n v="48"/>
    <n v="128"/>
    <n v="90"/>
    <n v="28"/>
    <n v="22"/>
    <n v="3"/>
    <n v="4"/>
    <n v="24"/>
    <n v="49"/>
    <n v="25"/>
    <n v="1"/>
    <n v="2"/>
    <n v="3"/>
    <n v="0"/>
    <n v="1"/>
    <n v="1"/>
    <n v="1"/>
    <n v="1763"/>
    <n v="1837"/>
    <n v="0"/>
    <n v="13"/>
    <n v="14"/>
    <n v="0"/>
    <m/>
    <n v="7"/>
    <n v="3"/>
    <n v="3"/>
    <n v="7"/>
    <m/>
  </r>
  <r>
    <n v="321223022"/>
    <n v="16"/>
    <n v="2012"/>
    <d v="2012-12-23T00:00:00"/>
    <s v="SUN"/>
    <s v="CHI"/>
    <s v="ARI"/>
    <s v="ARIvCHI"/>
    <x v="0"/>
    <n v="28"/>
    <n v="13"/>
    <n v="15"/>
    <s v="U of Phoenix Stadium, Glendale, AZ"/>
    <d v="2014-10-02T16:25:00"/>
    <s v="FOX"/>
    <n v="62734"/>
    <n v="8"/>
    <n v="6"/>
    <n v="5"/>
    <n v="9"/>
    <n v="15"/>
    <n v="15"/>
    <n v="3"/>
    <n v="3"/>
    <n v="13"/>
    <n v="15"/>
    <n v="0"/>
    <n v="1"/>
    <n v="0"/>
    <n v="2"/>
    <n v="297"/>
    <n v="248"/>
    <n v="145"/>
    <n v="219"/>
    <n v="12"/>
    <n v="28"/>
    <n v="26"/>
    <n v="49"/>
    <n v="152"/>
    <n v="29"/>
    <n v="33"/>
    <n v="19"/>
    <n v="2"/>
    <n v="4"/>
    <n v="12"/>
    <n v="37"/>
    <n v="25"/>
    <n v="1"/>
    <n v="3"/>
    <n v="4"/>
    <n v="1"/>
    <n v="1"/>
    <n v="0"/>
    <n v="2"/>
    <n v="1685"/>
    <n v="1915"/>
    <n v="7"/>
    <n v="14"/>
    <n v="7"/>
    <n v="0"/>
    <m/>
    <n v="3"/>
    <n v="3"/>
    <n v="0"/>
    <n v="7"/>
    <m/>
  </r>
  <r>
    <n v="321223023"/>
    <n v="16"/>
    <n v="2012"/>
    <d v="2012-12-23T00:00:00"/>
    <s v="SUN"/>
    <s v="CIN"/>
    <s v="PIT"/>
    <s v="CINvPIT"/>
    <x v="0"/>
    <n v="13"/>
    <n v="10"/>
    <n v="3"/>
    <s v="Heinz Field, Pittsburgh, PA"/>
    <d v="2014-10-02T13:00:00"/>
    <s v="CBS"/>
    <n v="63236"/>
    <n v="8"/>
    <n v="6"/>
    <n v="7"/>
    <n v="7"/>
    <n v="16"/>
    <n v="15"/>
    <n v="4"/>
    <n v="2"/>
    <n v="15"/>
    <n v="14"/>
    <n v="0"/>
    <n v="1"/>
    <n v="1"/>
    <n v="1"/>
    <n v="267"/>
    <n v="280"/>
    <n v="253"/>
    <n v="185"/>
    <n v="24"/>
    <n v="14"/>
    <n v="41"/>
    <n v="28"/>
    <n v="14"/>
    <n v="95"/>
    <n v="16"/>
    <n v="31"/>
    <n v="7"/>
    <n v="5"/>
    <n v="55"/>
    <n v="118"/>
    <n v="63"/>
    <n v="3"/>
    <n v="3"/>
    <n v="6"/>
    <n v="1"/>
    <n v="1"/>
    <n v="2"/>
    <n v="2"/>
    <n v="1695"/>
    <n v="1905"/>
    <n v="7"/>
    <n v="3"/>
    <n v="0"/>
    <n v="3"/>
    <m/>
    <n v="0"/>
    <n v="7"/>
    <n v="3"/>
    <n v="0"/>
    <m/>
  </r>
  <r>
    <n v="321223026"/>
    <n v="16"/>
    <n v="2012"/>
    <d v="2012-12-23T00:00:00"/>
    <s v="SUN"/>
    <s v="SF"/>
    <s v="SEA"/>
    <s v="SEAvSF"/>
    <x v="0"/>
    <n v="13"/>
    <n v="42"/>
    <n v="29"/>
    <s v="CenturyLink Field, Seattle, WA"/>
    <d v="2014-10-02T20:20:00"/>
    <s v="NBC"/>
    <n v="68161"/>
    <n v="10"/>
    <n v="3"/>
    <n v="9"/>
    <n v="5"/>
    <n v="17"/>
    <n v="22"/>
    <n v="3"/>
    <n v="11"/>
    <n v="11"/>
    <n v="13"/>
    <n v="1"/>
    <n v="0"/>
    <n v="1"/>
    <n v="0"/>
    <n v="313"/>
    <n v="346"/>
    <n v="231"/>
    <n v="170"/>
    <n v="19"/>
    <n v="15"/>
    <n v="36"/>
    <n v="22"/>
    <n v="82"/>
    <n v="176"/>
    <n v="19"/>
    <n v="39"/>
    <n v="6"/>
    <n v="4"/>
    <n v="58"/>
    <n v="103"/>
    <n v="45"/>
    <n v="2"/>
    <n v="1"/>
    <n v="3"/>
    <n v="1"/>
    <n v="0"/>
    <n v="1"/>
    <n v="1"/>
    <n v="1491"/>
    <n v="2109"/>
    <n v="0"/>
    <n v="6"/>
    <n v="0"/>
    <n v="7"/>
    <m/>
    <n v="14"/>
    <n v="14"/>
    <n v="7"/>
    <n v="7"/>
    <m/>
  </r>
  <r>
    <n v="321223027"/>
    <n v="16"/>
    <n v="2012"/>
    <d v="2012-12-23T00:00:00"/>
    <s v="SUN"/>
    <s v="STL"/>
    <s v="TB"/>
    <s v="STLvTB"/>
    <x v="0"/>
    <n v="28"/>
    <n v="13"/>
    <n v="15"/>
    <s v="Raymond James Stadium, Tampa, FL"/>
    <d v="2014-10-02T13:00:00"/>
    <s v="FOX"/>
    <n v="51535"/>
    <n v="6"/>
    <n v="6"/>
    <n v="6"/>
    <n v="8"/>
    <n v="14"/>
    <n v="23"/>
    <n v="4"/>
    <n v="8"/>
    <n v="11"/>
    <n v="17"/>
    <n v="0"/>
    <n v="0"/>
    <n v="0"/>
    <n v="4"/>
    <n v="285"/>
    <n v="429"/>
    <n v="196"/>
    <n v="349"/>
    <n v="13"/>
    <n v="30"/>
    <n v="27"/>
    <n v="54"/>
    <n v="89"/>
    <n v="80"/>
    <n v="27"/>
    <n v="22"/>
    <n v="9"/>
    <n v="1"/>
    <n v="64"/>
    <n v="69"/>
    <n v="5"/>
    <n v="2"/>
    <n v="5"/>
    <n v="7"/>
    <n v="1"/>
    <n v="1"/>
    <n v="1"/>
    <n v="4"/>
    <n v="1441"/>
    <n v="2159"/>
    <n v="0"/>
    <n v="14"/>
    <n v="14"/>
    <n v="0"/>
    <m/>
    <n v="3"/>
    <n v="3"/>
    <n v="7"/>
    <n v="0"/>
    <m/>
  </r>
  <r>
    <n v="321223029"/>
    <n v="16"/>
    <n v="2012"/>
    <d v="2012-12-23T00:00:00"/>
    <s v="SUN"/>
    <s v="OAK"/>
    <s v="CAR"/>
    <s v="CARvOAK"/>
    <x v="0"/>
    <n v="6"/>
    <n v="17"/>
    <n v="11"/>
    <s v="Bank of America Stadium, Charlotte, NC"/>
    <d v="2014-10-02T13:00:00"/>
    <s v="CBS"/>
    <n v="73026"/>
    <n v="4"/>
    <n v="10"/>
    <n v="5"/>
    <n v="9"/>
    <n v="12"/>
    <n v="16"/>
    <n v="4"/>
    <n v="6"/>
    <n v="15"/>
    <n v="15"/>
    <n v="0"/>
    <n v="0"/>
    <n v="2"/>
    <n v="0"/>
    <n v="189"/>
    <n v="271"/>
    <n v="142"/>
    <n v="159"/>
    <n v="20"/>
    <n v="18"/>
    <n v="36"/>
    <n v="29"/>
    <n v="47"/>
    <n v="112"/>
    <n v="22"/>
    <n v="28"/>
    <n v="6"/>
    <n v="10"/>
    <n v="70"/>
    <n v="167"/>
    <n v="97"/>
    <n v="1"/>
    <n v="2"/>
    <n v="3"/>
    <n v="0"/>
    <n v="1"/>
    <n v="1"/>
    <n v="1"/>
    <n v="1745"/>
    <n v="1855"/>
    <n v="0"/>
    <n v="3"/>
    <n v="0"/>
    <n v="3"/>
    <m/>
    <n v="7"/>
    <n v="7"/>
    <n v="0"/>
    <n v="3"/>
    <m/>
  </r>
  <r>
    <n v="321223030"/>
    <n v="16"/>
    <n v="2012"/>
    <d v="2012-12-23T00:00:00"/>
    <s v="SUN"/>
    <s v="NE"/>
    <s v="JAX"/>
    <s v="JAXvNE"/>
    <x v="0"/>
    <n v="23"/>
    <n v="16"/>
    <n v="7"/>
    <s v="EverBank Field, Jacksonville, FL"/>
    <d v="2014-10-02T13:00:00"/>
    <s v="CBS"/>
    <n v="70251"/>
    <n v="10"/>
    <n v="4"/>
    <n v="2"/>
    <n v="12"/>
    <n v="23"/>
    <n v="22"/>
    <n v="4"/>
    <n v="4"/>
    <n v="12"/>
    <n v="15"/>
    <n v="0"/>
    <n v="1"/>
    <n v="0"/>
    <n v="2"/>
    <n v="349"/>
    <n v="436"/>
    <n v="246"/>
    <n v="343"/>
    <n v="24"/>
    <n v="29"/>
    <n v="41"/>
    <n v="51"/>
    <n v="103"/>
    <n v="93"/>
    <n v="27"/>
    <n v="23"/>
    <n v="4"/>
    <n v="5"/>
    <n v="39"/>
    <n v="86"/>
    <n v="47"/>
    <n v="2"/>
    <n v="3"/>
    <n v="5"/>
    <n v="0"/>
    <n v="0"/>
    <n v="2"/>
    <n v="3"/>
    <n v="1645"/>
    <n v="1955"/>
    <n v="3"/>
    <n v="10"/>
    <n v="3"/>
    <n v="7"/>
    <m/>
    <n v="10"/>
    <n v="3"/>
    <n v="0"/>
    <n v="3"/>
    <m/>
  </r>
  <r>
    <n v="321223033"/>
    <n v="16"/>
    <n v="2012"/>
    <d v="2012-12-23T00:00:00"/>
    <s v="SUN"/>
    <s v="NYG"/>
    <s v="BAL"/>
    <s v="BALvNYG"/>
    <x v="0"/>
    <n v="14"/>
    <n v="33"/>
    <n v="19"/>
    <s v="M&amp;T Bank Stadium, Baltimore, MD"/>
    <d v="2014-10-02T16:25:00"/>
    <s v="FOX"/>
    <n v="71470"/>
    <n v="8"/>
    <n v="6"/>
    <n v="9"/>
    <n v="5"/>
    <n v="11"/>
    <n v="25"/>
    <n v="2"/>
    <n v="11"/>
    <n v="10"/>
    <n v="18"/>
    <n v="0"/>
    <n v="0"/>
    <n v="0"/>
    <n v="0"/>
    <n v="186"/>
    <n v="533"/>
    <n v="119"/>
    <n v="309"/>
    <n v="14"/>
    <n v="25"/>
    <n v="28"/>
    <n v="36"/>
    <n v="67"/>
    <n v="224"/>
    <n v="14"/>
    <n v="45"/>
    <n v="6"/>
    <n v="9"/>
    <n v="52"/>
    <n v="144"/>
    <n v="92"/>
    <n v="0"/>
    <n v="0"/>
    <n v="0"/>
    <n v="0"/>
    <n v="0"/>
    <n v="0"/>
    <n v="0"/>
    <n v="1239"/>
    <n v="2361"/>
    <n v="7"/>
    <n v="0"/>
    <n v="0"/>
    <n v="7"/>
    <m/>
    <n v="14"/>
    <n v="10"/>
    <n v="3"/>
    <n v="6"/>
    <m/>
  </r>
  <r>
    <n v="321223034"/>
    <n v="16"/>
    <n v="2012"/>
    <d v="2012-12-23T00:00:00"/>
    <s v="SUN"/>
    <s v="MIN"/>
    <s v="HOU"/>
    <s v="HOUvMIN"/>
    <x v="0"/>
    <n v="23"/>
    <n v="6"/>
    <n v="17"/>
    <s v="Reliant Stadium, Houston, TX"/>
    <d v="2014-10-02T13:00:00"/>
    <s v="FOX"/>
    <n v="71688"/>
    <n v="8"/>
    <n v="6"/>
    <n v="12"/>
    <n v="2"/>
    <n v="22"/>
    <n v="11"/>
    <n v="9"/>
    <n v="1"/>
    <n v="18"/>
    <n v="11"/>
    <n v="0"/>
    <n v="0"/>
    <n v="1"/>
    <n v="0"/>
    <n v="345"/>
    <n v="187"/>
    <n v="171"/>
    <n v="153"/>
    <n v="16"/>
    <n v="18"/>
    <n v="30"/>
    <n v="33"/>
    <n v="174"/>
    <n v="34"/>
    <n v="42"/>
    <n v="16"/>
    <n v="5"/>
    <n v="9"/>
    <n v="52"/>
    <n v="112"/>
    <n v="60"/>
    <n v="1"/>
    <n v="2"/>
    <n v="3"/>
    <n v="1"/>
    <n v="2"/>
    <n v="0"/>
    <n v="0"/>
    <n v="2086"/>
    <n v="1514"/>
    <n v="7"/>
    <n v="6"/>
    <n v="3"/>
    <n v="7"/>
    <m/>
    <n v="3"/>
    <n v="0"/>
    <n v="3"/>
    <n v="0"/>
    <m/>
  </r>
  <r>
    <n v="321230001"/>
    <n v="17"/>
    <n v="2012"/>
    <d v="2012-12-30T00:00:00"/>
    <s v="SUN"/>
    <s v="TB"/>
    <s v="ATL"/>
    <s v="ATLvTB"/>
    <x v="0"/>
    <n v="22"/>
    <n v="17"/>
    <n v="5"/>
    <s v="Georgia Dome, Atlanta, GA"/>
    <d v="2014-10-02T13:00:00"/>
    <s v="FOX"/>
    <n v="69644"/>
    <n v="6"/>
    <n v="9"/>
    <n v="13"/>
    <n v="2"/>
    <n v="18"/>
    <n v="15"/>
    <n v="7"/>
    <n v="3"/>
    <n v="16"/>
    <n v="14"/>
    <n v="0"/>
    <n v="1"/>
    <n v="0"/>
    <n v="3"/>
    <n v="366"/>
    <n v="278"/>
    <n v="222"/>
    <n v="213"/>
    <n v="19"/>
    <n v="28"/>
    <n v="35"/>
    <n v="44"/>
    <n v="144"/>
    <n v="65"/>
    <n v="30"/>
    <n v="16"/>
    <n v="2"/>
    <n v="2"/>
    <n v="15"/>
    <n v="30"/>
    <n v="15"/>
    <n v="1"/>
    <n v="0"/>
    <n v="1"/>
    <n v="0"/>
    <n v="0"/>
    <n v="1"/>
    <n v="0"/>
    <n v="1925"/>
    <n v="1675"/>
    <n v="3"/>
    <n v="10"/>
    <n v="9"/>
    <n v="0"/>
    <m/>
    <n v="3"/>
    <n v="0"/>
    <n v="7"/>
    <n v="7"/>
    <m/>
  </r>
  <r>
    <n v="321230002"/>
    <n v="17"/>
    <n v="2012"/>
    <d v="2012-12-30T00:00:00"/>
    <s v="SUN"/>
    <s v="NYJ"/>
    <s v="BUF"/>
    <s v="BUFvNYJ"/>
    <x v="0"/>
    <n v="9"/>
    <n v="28"/>
    <n v="19"/>
    <s v="Ralph Wilson Stadium, Buffalo, NY"/>
    <d v="2014-10-02T13:00:00"/>
    <s v="CBS"/>
    <n v="54533"/>
    <n v="6"/>
    <n v="9"/>
    <n v="5"/>
    <n v="10"/>
    <n v="19"/>
    <n v="16"/>
    <n v="7"/>
    <n v="7"/>
    <n v="17"/>
    <n v="15"/>
    <n v="0"/>
    <n v="1"/>
    <n v="1"/>
    <n v="1"/>
    <n v="332"/>
    <n v="334"/>
    <n v="199"/>
    <n v="225"/>
    <n v="17"/>
    <n v="12"/>
    <n v="35"/>
    <n v="26"/>
    <n v="133"/>
    <n v="109"/>
    <n v="36"/>
    <n v="31"/>
    <n v="4"/>
    <n v="4"/>
    <n v="45"/>
    <n v="69"/>
    <n v="24"/>
    <n v="2"/>
    <n v="1"/>
    <n v="3"/>
    <n v="1"/>
    <n v="1"/>
    <n v="1"/>
    <n v="0"/>
    <n v="1940"/>
    <n v="1660"/>
    <n v="3"/>
    <n v="6"/>
    <n v="0"/>
    <n v="0"/>
    <m/>
    <n v="7"/>
    <n v="7"/>
    <n v="0"/>
    <n v="14"/>
    <m/>
  </r>
  <r>
    <n v="321230004"/>
    <n v="17"/>
    <n v="2012"/>
    <d v="2012-12-30T00:00:00"/>
    <s v="SUN"/>
    <s v="BAL"/>
    <s v="CIN"/>
    <s v="BALvCIN"/>
    <x v="0"/>
    <n v="17"/>
    <n v="23"/>
    <n v="6"/>
    <s v="Paul Brown Stadium, Cincinnati, OH"/>
    <d v="2014-10-02T13:00:00"/>
    <s v="CBS"/>
    <n v="61565"/>
    <n v="10"/>
    <n v="5"/>
    <n v="9"/>
    <n v="6"/>
    <n v="23"/>
    <n v="9"/>
    <n v="5"/>
    <n v="3"/>
    <n v="18"/>
    <n v="13"/>
    <n v="2"/>
    <n v="0"/>
    <n v="2"/>
    <n v="0"/>
    <n v="352"/>
    <n v="189"/>
    <n v="146"/>
    <n v="142"/>
    <n v="19"/>
    <n v="15"/>
    <n v="33"/>
    <n v="26"/>
    <n v="206"/>
    <n v="47"/>
    <n v="46"/>
    <n v="21"/>
    <n v="10"/>
    <n v="4"/>
    <n v="102"/>
    <n v="142"/>
    <n v="40"/>
    <n v="1"/>
    <n v="0"/>
    <n v="1"/>
    <n v="0"/>
    <n v="0"/>
    <n v="1"/>
    <n v="0"/>
    <n v="2139"/>
    <n v="1461"/>
    <n v="7"/>
    <n v="0"/>
    <n v="0"/>
    <n v="10"/>
    <m/>
    <n v="0"/>
    <n v="7"/>
    <n v="6"/>
    <n v="10"/>
    <m/>
  </r>
  <r>
    <n v="321230007"/>
    <n v="17"/>
    <n v="2012"/>
    <d v="2012-12-30T00:00:00"/>
    <s v="SUN"/>
    <s v="KC"/>
    <s v="DEN"/>
    <s v="DENvKC"/>
    <x v="0"/>
    <n v="3"/>
    <n v="38"/>
    <n v="35"/>
    <s v="Sports Authority Field at Mile High, Denver, CO"/>
    <d v="2014-10-02T16:25:00"/>
    <s v="CBS"/>
    <n v="76502"/>
    <n v="2"/>
    <n v="13"/>
    <n v="12"/>
    <n v="3"/>
    <n v="8"/>
    <n v="32"/>
    <n v="4"/>
    <n v="7"/>
    <n v="14"/>
    <n v="12"/>
    <n v="0"/>
    <n v="0"/>
    <n v="0"/>
    <n v="0"/>
    <n v="119"/>
    <n v="488"/>
    <n v="26"/>
    <n v="316"/>
    <n v="7"/>
    <n v="25"/>
    <n v="16"/>
    <n v="33"/>
    <n v="93"/>
    <n v="172"/>
    <n v="28"/>
    <n v="43"/>
    <n v="5"/>
    <n v="5"/>
    <n v="32"/>
    <n v="62"/>
    <n v="30"/>
    <n v="0"/>
    <n v="1"/>
    <n v="1"/>
    <n v="0"/>
    <n v="1"/>
    <n v="0"/>
    <n v="0"/>
    <n v="1350"/>
    <n v="2250"/>
    <n v="0"/>
    <n v="3"/>
    <n v="0"/>
    <n v="0"/>
    <m/>
    <n v="7"/>
    <n v="14"/>
    <n v="14"/>
    <n v="3"/>
    <m/>
  </r>
  <r>
    <n v="321230008"/>
    <n v="17"/>
    <n v="2012"/>
    <d v="2012-12-30T00:00:00"/>
    <s v="SUN"/>
    <s v="CHI"/>
    <s v="DET"/>
    <s v="CHIvDET"/>
    <x v="0"/>
    <n v="26"/>
    <n v="24"/>
    <n v="2"/>
    <s v="Ford Field, Detroit, MI"/>
    <d v="2014-10-02T13:00:00"/>
    <s v="FOX"/>
    <n v="64451"/>
    <n v="9"/>
    <n v="6"/>
    <n v="4"/>
    <n v="11"/>
    <n v="19"/>
    <n v="20"/>
    <n v="4"/>
    <n v="7"/>
    <n v="15"/>
    <n v="14"/>
    <n v="0"/>
    <n v="0"/>
    <n v="0"/>
    <n v="0"/>
    <n v="389"/>
    <n v="327"/>
    <n v="245"/>
    <n v="255"/>
    <n v="18"/>
    <n v="24"/>
    <n v="31"/>
    <n v="42"/>
    <n v="144"/>
    <n v="72"/>
    <n v="35"/>
    <n v="20"/>
    <n v="3"/>
    <n v="4"/>
    <n v="35"/>
    <n v="64"/>
    <n v="29"/>
    <n v="0"/>
    <n v="4"/>
    <n v="4"/>
    <n v="0"/>
    <n v="3"/>
    <n v="0"/>
    <n v="1"/>
    <n v="2049"/>
    <n v="1551"/>
    <n v="10"/>
    <n v="10"/>
    <n v="3"/>
    <n v="3"/>
    <m/>
    <n v="3"/>
    <n v="7"/>
    <n v="7"/>
    <n v="7"/>
    <m/>
  </r>
  <r>
    <n v="321230010"/>
    <n v="17"/>
    <n v="2012"/>
    <d v="2012-12-30T00:00:00"/>
    <s v="SUN"/>
    <s v="JAX"/>
    <s v="TEN"/>
    <s v="JAXvTEN"/>
    <x v="0"/>
    <n v="20"/>
    <n v="38"/>
    <n v="18"/>
    <s v="LP Field, Nashville, TN"/>
    <d v="2014-10-02T13:00:00"/>
    <s v="CBS"/>
    <n v="69143"/>
    <n v="2"/>
    <n v="13"/>
    <n v="5"/>
    <n v="10"/>
    <n v="21"/>
    <n v="12"/>
    <n v="7"/>
    <n v="6"/>
    <n v="16"/>
    <n v="14"/>
    <n v="0"/>
    <n v="0"/>
    <n v="3"/>
    <n v="2"/>
    <n v="375"/>
    <n v="221"/>
    <n v="253"/>
    <n v="142"/>
    <n v="25"/>
    <n v="9"/>
    <n v="41"/>
    <n v="15"/>
    <n v="122"/>
    <n v="79"/>
    <n v="23"/>
    <n v="34"/>
    <n v="7"/>
    <n v="5"/>
    <n v="35"/>
    <n v="78"/>
    <n v="43"/>
    <n v="3"/>
    <n v="0"/>
    <n v="3"/>
    <n v="0"/>
    <n v="0"/>
    <n v="3"/>
    <n v="0"/>
    <n v="1941"/>
    <n v="1659"/>
    <n v="7"/>
    <n v="7"/>
    <n v="0"/>
    <n v="6"/>
    <m/>
    <n v="7"/>
    <n v="14"/>
    <n v="14"/>
    <n v="3"/>
    <m/>
  </r>
  <r>
    <n v="321230011"/>
    <n v="17"/>
    <n v="2012"/>
    <d v="2012-12-30T00:00:00"/>
    <s v="SUN"/>
    <s v="HOU"/>
    <s v="IND"/>
    <s v="HOUvIND"/>
    <x v="0"/>
    <n v="16"/>
    <n v="28"/>
    <n v="12"/>
    <s v="Lucas Oil Stadium, Indianapolis, IN"/>
    <d v="2014-10-02T13:00:00"/>
    <s v="CBS"/>
    <n v="66957"/>
    <n v="12"/>
    <n v="3"/>
    <n v="10"/>
    <n v="5"/>
    <n v="19"/>
    <n v="19"/>
    <n v="5"/>
    <n v="9"/>
    <n v="11"/>
    <n v="15"/>
    <n v="0"/>
    <n v="0"/>
    <n v="0"/>
    <n v="0"/>
    <n v="352"/>
    <n v="265"/>
    <n v="250"/>
    <n v="184"/>
    <n v="24"/>
    <n v="14"/>
    <n v="36"/>
    <n v="28"/>
    <n v="102"/>
    <n v="81"/>
    <n v="20"/>
    <n v="33"/>
    <n v="9"/>
    <n v="3"/>
    <n v="64"/>
    <n v="88"/>
    <n v="24"/>
    <n v="2"/>
    <n v="0"/>
    <n v="2"/>
    <n v="0"/>
    <n v="0"/>
    <n v="2"/>
    <n v="0"/>
    <n v="1731"/>
    <n v="1869"/>
    <n v="3"/>
    <n v="3"/>
    <n v="10"/>
    <n v="0"/>
    <m/>
    <n v="7"/>
    <n v="7"/>
    <n v="7"/>
    <n v="7"/>
    <m/>
  </r>
  <r>
    <n v="321230016"/>
    <n v="17"/>
    <n v="2012"/>
    <d v="2012-12-30T00:00:00"/>
    <s v="SUN"/>
    <s v="GB"/>
    <s v="MIN"/>
    <s v="GBvMIN"/>
    <x v="0"/>
    <n v="34"/>
    <n v="37"/>
    <n v="3"/>
    <s v="Mall of America Field, Minneapolis, MN"/>
    <d v="2014-10-02T16:25:00"/>
    <s v="FOX"/>
    <n v="64134"/>
    <n v="11"/>
    <n v="4"/>
    <n v="9"/>
    <n v="6"/>
    <n v="24"/>
    <n v="25"/>
    <n v="6"/>
    <n v="6"/>
    <n v="13"/>
    <n v="12"/>
    <n v="1"/>
    <n v="1"/>
    <n v="1"/>
    <n v="1"/>
    <n v="405"/>
    <n v="444"/>
    <n v="333"/>
    <n v="227"/>
    <n v="28"/>
    <n v="16"/>
    <n v="40"/>
    <n v="28"/>
    <n v="72"/>
    <n v="217"/>
    <n v="16"/>
    <n v="37"/>
    <n v="7"/>
    <n v="10"/>
    <n v="43"/>
    <n v="141"/>
    <n v="98"/>
    <n v="1"/>
    <n v="0"/>
    <n v="1"/>
    <n v="1"/>
    <n v="0"/>
    <n v="0"/>
    <n v="0"/>
    <n v="1685"/>
    <n v="1915"/>
    <n v="0"/>
    <n v="10"/>
    <n v="14"/>
    <n v="10"/>
    <m/>
    <n v="10"/>
    <n v="10"/>
    <n v="7"/>
    <n v="10"/>
    <m/>
  </r>
  <r>
    <n v="321230017"/>
    <n v="17"/>
    <n v="2012"/>
    <d v="2012-12-30T00:00:00"/>
    <s v="SUN"/>
    <s v="MIA"/>
    <s v="NE"/>
    <s v="MIAvNE"/>
    <x v="0"/>
    <n v="0"/>
    <n v="28"/>
    <n v="28"/>
    <s v="Gillette Stadium, Foxboro, MA"/>
    <d v="2014-10-02T16:25:00"/>
    <s v="CBS"/>
    <n v="68756"/>
    <n v="7"/>
    <n v="8"/>
    <n v="11"/>
    <n v="4"/>
    <n v="16"/>
    <n v="28"/>
    <n v="5"/>
    <n v="8"/>
    <n v="13"/>
    <n v="16"/>
    <n v="0"/>
    <n v="2"/>
    <n v="1"/>
    <n v="3"/>
    <n v="256"/>
    <n v="443"/>
    <n v="209"/>
    <n v="276"/>
    <n v="20"/>
    <n v="22"/>
    <n v="35"/>
    <n v="36"/>
    <n v="47"/>
    <n v="167"/>
    <n v="15"/>
    <n v="38"/>
    <n v="3"/>
    <n v="6"/>
    <n v="23"/>
    <n v="71"/>
    <n v="48"/>
    <n v="2"/>
    <n v="0"/>
    <n v="2"/>
    <n v="1"/>
    <n v="0"/>
    <n v="1"/>
    <n v="0"/>
    <n v="1462"/>
    <n v="2138"/>
    <n v="0"/>
    <n v="0"/>
    <n v="0"/>
    <n v="0"/>
    <m/>
    <n v="7"/>
    <n v="14"/>
    <n v="0"/>
    <n v="7"/>
    <m/>
  </r>
  <r>
    <n v="321230018"/>
    <n v="17"/>
    <n v="2012"/>
    <d v="2012-12-30T00:00:00"/>
    <s v="SUN"/>
    <s v="CAR"/>
    <s v="NO"/>
    <s v="CARvNO"/>
    <x v="0"/>
    <n v="44"/>
    <n v="38"/>
    <n v="6"/>
    <s v="Mercedes-Benz Superdome, New Orleans, LA"/>
    <d v="2014-10-02T13:00:00"/>
    <s v="FOX"/>
    <n v="73124"/>
    <n v="6"/>
    <n v="9"/>
    <n v="7"/>
    <n v="8"/>
    <n v="28"/>
    <n v="22"/>
    <n v="10"/>
    <n v="4"/>
    <n v="16"/>
    <n v="12"/>
    <n v="0"/>
    <n v="2"/>
    <n v="0"/>
    <n v="2"/>
    <n v="530"/>
    <n v="441"/>
    <n v="257"/>
    <n v="378"/>
    <n v="17"/>
    <n v="29"/>
    <n v="34"/>
    <n v="43"/>
    <n v="273"/>
    <n v="63"/>
    <n v="39"/>
    <n v="18"/>
    <n v="4"/>
    <n v="5"/>
    <n v="36"/>
    <n v="91"/>
    <n v="55"/>
    <n v="1"/>
    <n v="1"/>
    <n v="2"/>
    <n v="0"/>
    <n v="0"/>
    <n v="1"/>
    <n v="1"/>
    <n v="2035"/>
    <n v="1565"/>
    <n v="3"/>
    <n v="10"/>
    <n v="14"/>
    <n v="17"/>
    <m/>
    <n v="0"/>
    <n v="17"/>
    <n v="7"/>
    <n v="14"/>
    <m/>
  </r>
  <r>
    <n v="321230019"/>
    <n v="17"/>
    <n v="2012"/>
    <d v="2012-12-30T00:00:00"/>
    <s v="SUN"/>
    <s v="PHI"/>
    <s v="NYG"/>
    <s v="NYGvPHI"/>
    <x v="1"/>
    <n v="7"/>
    <n v="42"/>
    <n v="35"/>
    <s v="MetLife Stadium, East Rutherford, NJ"/>
    <d v="2014-10-02T13:00:00"/>
    <s v="FOX"/>
    <n v="80657"/>
    <n v="4"/>
    <n v="11"/>
    <n v="8"/>
    <n v="7"/>
    <n v="18"/>
    <n v="32"/>
    <n v="4"/>
    <n v="5"/>
    <n v="14"/>
    <n v="8"/>
    <n v="2"/>
    <n v="0"/>
    <n v="4"/>
    <n v="0"/>
    <n v="317"/>
    <n v="397"/>
    <n v="207"/>
    <n v="212"/>
    <n v="21"/>
    <n v="14"/>
    <n v="37"/>
    <n v="22"/>
    <n v="110"/>
    <n v="185"/>
    <n v="27"/>
    <n v="35"/>
    <n v="6"/>
    <n v="1"/>
    <n v="52"/>
    <n v="57"/>
    <n v="5"/>
    <n v="1"/>
    <n v="0"/>
    <n v="1"/>
    <n v="0"/>
    <n v="0"/>
    <n v="1"/>
    <n v="0"/>
    <n v="1707"/>
    <n v="1893"/>
    <n v="0"/>
    <n v="7"/>
    <n v="0"/>
    <n v="0"/>
    <m/>
    <n v="21"/>
    <n v="14"/>
    <n v="0"/>
    <n v="7"/>
    <m/>
  </r>
  <r>
    <n v="321230023"/>
    <n v="17"/>
    <n v="2012"/>
    <d v="2012-12-30T00:00:00"/>
    <s v="SUN"/>
    <s v="CLE"/>
    <s v="PIT"/>
    <s v="CLEvPIT"/>
    <x v="0"/>
    <n v="10"/>
    <n v="24"/>
    <n v="14"/>
    <s v="Heinz Field, Pittsburgh, PA"/>
    <d v="2014-10-02T13:00:00"/>
    <s v="CBS"/>
    <n v="51831"/>
    <n v="5"/>
    <n v="10"/>
    <n v="7"/>
    <n v="8"/>
    <n v="18"/>
    <n v="17"/>
    <n v="3"/>
    <n v="5"/>
    <n v="10"/>
    <n v="13"/>
    <n v="1"/>
    <n v="0"/>
    <n v="2"/>
    <n v="0"/>
    <n v="320"/>
    <n v="212"/>
    <n v="182"/>
    <n v="121"/>
    <n v="22"/>
    <n v="15"/>
    <n v="32"/>
    <n v="23"/>
    <n v="138"/>
    <n v="91"/>
    <n v="26"/>
    <n v="28"/>
    <n v="9"/>
    <n v="3"/>
    <n v="79"/>
    <n v="137"/>
    <n v="58"/>
    <n v="4"/>
    <n v="0"/>
    <n v="4"/>
    <n v="3"/>
    <n v="0"/>
    <n v="1"/>
    <n v="0"/>
    <n v="1779"/>
    <n v="1821"/>
    <n v="0"/>
    <n v="3"/>
    <n v="7"/>
    <n v="0"/>
    <m/>
    <n v="0"/>
    <n v="10"/>
    <n v="7"/>
    <n v="7"/>
    <m/>
  </r>
  <r>
    <n v="321230024"/>
    <n v="17"/>
    <n v="2012"/>
    <d v="2012-12-30T00:00:00"/>
    <s v="SUN"/>
    <s v="OAK"/>
    <s v="SD"/>
    <s v="OAKvSD"/>
    <x v="0"/>
    <n v="21"/>
    <n v="24"/>
    <n v="3"/>
    <s v="Qualcomm Stadium, San Diego, CA"/>
    <d v="2014-10-02T16:25:00"/>
    <s v="CBS"/>
    <n v="66486"/>
    <n v="4"/>
    <n v="11"/>
    <n v="6"/>
    <n v="9"/>
    <n v="17"/>
    <n v="14"/>
    <n v="8"/>
    <n v="2"/>
    <n v="15"/>
    <n v="11"/>
    <n v="0"/>
    <n v="1"/>
    <n v="0"/>
    <n v="1"/>
    <n v="265"/>
    <n v="210"/>
    <n v="150"/>
    <n v="140"/>
    <n v="13"/>
    <n v="13"/>
    <n v="28"/>
    <n v="17"/>
    <n v="115"/>
    <n v="70"/>
    <n v="29"/>
    <n v="31"/>
    <n v="9"/>
    <n v="8"/>
    <n v="67"/>
    <n v="127"/>
    <n v="60"/>
    <n v="1"/>
    <n v="0"/>
    <n v="1"/>
    <n v="0"/>
    <n v="0"/>
    <n v="1"/>
    <n v="0"/>
    <n v="1698"/>
    <n v="1902"/>
    <n v="0"/>
    <n v="7"/>
    <n v="0"/>
    <n v="14"/>
    <m/>
    <n v="10"/>
    <n v="7"/>
    <n v="7"/>
    <n v="0"/>
    <m/>
  </r>
  <r>
    <n v="321230025"/>
    <n v="17"/>
    <n v="2012"/>
    <d v="2012-12-30T00:00:00"/>
    <s v="SUN"/>
    <s v="ARI"/>
    <s v="SF"/>
    <s v="ARIvSF"/>
    <x v="0"/>
    <n v="13"/>
    <n v="27"/>
    <n v="14"/>
    <s v="Candlestick Park, San Francisco, CA"/>
    <d v="2014-10-02T16:25:00"/>
    <s v="FOX"/>
    <n v="69732"/>
    <n v="5"/>
    <n v="10"/>
    <n v="10"/>
    <n v="3"/>
    <n v="11"/>
    <n v="20"/>
    <n v="3"/>
    <n v="4"/>
    <n v="12"/>
    <n v="14"/>
    <n v="1"/>
    <n v="2"/>
    <n v="1"/>
    <n v="2"/>
    <n v="262"/>
    <n v="407"/>
    <n v="207"/>
    <n v="278"/>
    <n v="19"/>
    <n v="17"/>
    <n v="34"/>
    <n v="29"/>
    <n v="55"/>
    <n v="129"/>
    <n v="17"/>
    <n v="37"/>
    <n v="5"/>
    <n v="3"/>
    <n v="34"/>
    <n v="59"/>
    <n v="25"/>
    <n v="2"/>
    <n v="0"/>
    <n v="2"/>
    <n v="1"/>
    <n v="0"/>
    <n v="1"/>
    <n v="0"/>
    <n v="1437"/>
    <n v="2163"/>
    <n v="3"/>
    <n v="3"/>
    <n v="0"/>
    <n v="7"/>
    <m/>
    <n v="0"/>
    <n v="7"/>
    <n v="10"/>
    <n v="10"/>
    <m/>
  </r>
  <r>
    <n v="321230026"/>
    <n v="17"/>
    <n v="2012"/>
    <d v="2012-12-30T00:00:00"/>
    <s v="SUN"/>
    <s v="STL"/>
    <s v="SEA"/>
    <s v="SEAvSTL"/>
    <x v="0"/>
    <n v="13"/>
    <n v="20"/>
    <n v="7"/>
    <s v="CenturyLink Field, Seattle, WA"/>
    <d v="2014-10-02T16:25:00"/>
    <s v="FOX"/>
    <n v="67936"/>
    <n v="7"/>
    <n v="7"/>
    <n v="10"/>
    <n v="5"/>
    <n v="20"/>
    <n v="17"/>
    <n v="2"/>
    <n v="5"/>
    <n v="11"/>
    <n v="12"/>
    <n v="1"/>
    <n v="0"/>
    <n v="2"/>
    <n v="0"/>
    <n v="331"/>
    <n v="362"/>
    <n v="252"/>
    <n v="209"/>
    <n v="25"/>
    <n v="15"/>
    <n v="42"/>
    <n v="19"/>
    <n v="79"/>
    <n v="153"/>
    <n v="19"/>
    <n v="30"/>
    <n v="14"/>
    <n v="10"/>
    <n v="98"/>
    <n v="178"/>
    <n v="80"/>
    <n v="1"/>
    <n v="0"/>
    <n v="1"/>
    <n v="0"/>
    <n v="0"/>
    <n v="1"/>
    <n v="0"/>
    <n v="1631"/>
    <n v="1969"/>
    <n v="0"/>
    <n v="7"/>
    <n v="3"/>
    <n v="3"/>
    <m/>
    <n v="0"/>
    <n v="3"/>
    <n v="10"/>
    <n v="7"/>
    <m/>
  </r>
  <r>
    <n v="321230028"/>
    <n v="17"/>
    <n v="2012"/>
    <d v="2012-12-30T00:00:00"/>
    <s v="SUN"/>
    <s v="DAL"/>
    <s v="WSH"/>
    <s v="DALvWSH"/>
    <x v="0"/>
    <n v="18"/>
    <n v="28"/>
    <n v="10"/>
    <s v="FedEx Field, Landover, MD"/>
    <d v="2014-10-02T20:20:00"/>
    <s v="NBC"/>
    <n v="82845"/>
    <n v="8"/>
    <n v="7"/>
    <n v="9"/>
    <n v="6"/>
    <n v="20"/>
    <n v="24"/>
    <n v="7"/>
    <n v="5"/>
    <n v="13"/>
    <n v="11"/>
    <n v="0"/>
    <n v="0"/>
    <n v="0"/>
    <n v="0"/>
    <n v="296"/>
    <n v="361"/>
    <n v="196"/>
    <n v="87"/>
    <n v="20"/>
    <n v="9"/>
    <n v="37"/>
    <n v="18"/>
    <n v="100"/>
    <n v="274"/>
    <n v="22"/>
    <n v="42"/>
    <n v="1"/>
    <n v="2"/>
    <n v="6"/>
    <n v="26"/>
    <n v="20"/>
    <n v="3"/>
    <n v="0"/>
    <n v="3"/>
    <n v="0"/>
    <n v="0"/>
    <n v="3"/>
    <n v="0"/>
    <n v="1594"/>
    <n v="2006"/>
    <n v="0"/>
    <n v="7"/>
    <n v="0"/>
    <n v="11"/>
    <m/>
    <n v="0"/>
    <n v="7"/>
    <n v="7"/>
    <n v="14"/>
    <m/>
  </r>
  <r>
    <n v="330905007"/>
    <n v="1"/>
    <n v="2013"/>
    <d v="2013-09-05T00:00:00"/>
    <s v="THU"/>
    <s v="BAL"/>
    <s v="DEN"/>
    <s v="BALvDEN"/>
    <x v="0"/>
    <n v="27"/>
    <n v="49"/>
    <n v="22"/>
    <s v="Sports Authority Field at Mile High, Denver, CO"/>
    <d v="2014-10-02T20:30:00"/>
    <s v="NBC"/>
    <n v="76977"/>
    <n v="0"/>
    <n v="0"/>
    <n v="0"/>
    <n v="0"/>
    <n v="24"/>
    <n v="24"/>
    <n v="8"/>
    <n v="8"/>
    <n v="22"/>
    <n v="15"/>
    <n v="0"/>
    <n v="0"/>
    <n v="1"/>
    <n v="0"/>
    <n v="393"/>
    <n v="510"/>
    <n v="335"/>
    <n v="445"/>
    <n v="34"/>
    <n v="27"/>
    <n v="62"/>
    <n v="42"/>
    <n v="58"/>
    <n v="65"/>
    <n v="21"/>
    <n v="23"/>
    <n v="7"/>
    <n v="8"/>
    <n v="53"/>
    <n v="114"/>
    <n v="61"/>
    <n v="2"/>
    <n v="2"/>
    <n v="4"/>
    <n v="0"/>
    <n v="2"/>
    <n v="2"/>
    <n v="0"/>
    <n v="2028"/>
    <n v="1572"/>
    <n v="7"/>
    <n v="10"/>
    <n v="0"/>
    <n v="10"/>
    <m/>
    <n v="0"/>
    <n v="14"/>
    <n v="21"/>
    <n v="14"/>
    <m/>
  </r>
  <r>
    <n v="330908002"/>
    <n v="1"/>
    <n v="2013"/>
    <d v="2013-09-08T00:00:00"/>
    <s v="SUN"/>
    <s v="NE"/>
    <s v="BUF"/>
    <s v="BUFvNE"/>
    <x v="0"/>
    <n v="23"/>
    <n v="21"/>
    <n v="2"/>
    <s v="Ralph Wilson Stadium, Buffalo, NY"/>
    <d v="2014-10-02T13:00:00"/>
    <s v="CBS"/>
    <n v="69519"/>
    <n v="0"/>
    <n v="0"/>
    <n v="0"/>
    <n v="0"/>
    <n v="26"/>
    <n v="15"/>
    <n v="11"/>
    <n v="4"/>
    <n v="20"/>
    <n v="13"/>
    <n v="0"/>
    <n v="0"/>
    <n v="1"/>
    <n v="0"/>
    <n v="431"/>
    <n v="286"/>
    <n v="273"/>
    <n v="150"/>
    <n v="29"/>
    <n v="18"/>
    <n v="52"/>
    <n v="27"/>
    <n v="158"/>
    <n v="136"/>
    <n v="35"/>
    <n v="34"/>
    <n v="4"/>
    <n v="10"/>
    <n v="36"/>
    <n v="111"/>
    <n v="75"/>
    <n v="3"/>
    <n v="2"/>
    <n v="5"/>
    <n v="2"/>
    <n v="2"/>
    <n v="1"/>
    <n v="0"/>
    <n v="2263"/>
    <n v="1337"/>
    <n v="10"/>
    <n v="7"/>
    <n v="0"/>
    <n v="6"/>
    <m/>
    <n v="0"/>
    <n v="14"/>
    <n v="7"/>
    <n v="0"/>
    <m/>
  </r>
  <r>
    <n v="330908003"/>
    <n v="1"/>
    <n v="2013"/>
    <d v="2013-09-08T00:00:00"/>
    <s v="SUN"/>
    <s v="CIN"/>
    <s v="CHI"/>
    <s v="CHIvCIN"/>
    <x v="0"/>
    <n v="21"/>
    <n v="24"/>
    <n v="3"/>
    <s v="Soldier Field, Chicago, IL"/>
    <d v="2014-10-02T13:00:00"/>
    <s v="CBS"/>
    <n v="62213"/>
    <n v="0"/>
    <n v="0"/>
    <n v="0"/>
    <n v="0"/>
    <n v="18"/>
    <n v="17"/>
    <n v="7"/>
    <n v="6"/>
    <n v="11"/>
    <n v="14"/>
    <n v="0"/>
    <n v="1"/>
    <n v="0"/>
    <n v="1"/>
    <n v="340"/>
    <n v="323"/>
    <n v="277"/>
    <n v="242"/>
    <n v="26"/>
    <n v="21"/>
    <n v="33"/>
    <n v="33"/>
    <n v="63"/>
    <n v="81"/>
    <n v="21"/>
    <n v="28"/>
    <n v="8"/>
    <n v="4"/>
    <n v="84"/>
    <n v="143"/>
    <n v="59"/>
    <n v="3"/>
    <n v="1"/>
    <n v="4"/>
    <n v="1"/>
    <n v="0"/>
    <n v="2"/>
    <n v="1"/>
    <n v="1710"/>
    <n v="1890"/>
    <n v="7"/>
    <n v="7"/>
    <n v="7"/>
    <n v="0"/>
    <m/>
    <n v="7"/>
    <n v="3"/>
    <n v="7"/>
    <n v="7"/>
    <m/>
  </r>
  <r>
    <n v="330908005"/>
    <n v="1"/>
    <n v="2013"/>
    <d v="2013-09-08T00:00:00"/>
    <s v="SUN"/>
    <s v="MIA"/>
    <s v="CLE"/>
    <s v="CLEvMIA"/>
    <x v="0"/>
    <n v="23"/>
    <n v="10"/>
    <n v="13"/>
    <s v="FirstEnergy Stadium, Cleveland, OH"/>
    <d v="2014-10-02T13:00:00"/>
    <s v="CBS"/>
    <n v="62461"/>
    <n v="0"/>
    <n v="0"/>
    <n v="0"/>
    <n v="0"/>
    <n v="18"/>
    <n v="20"/>
    <n v="8"/>
    <n v="1"/>
    <n v="16"/>
    <n v="14"/>
    <n v="0"/>
    <n v="2"/>
    <n v="0"/>
    <n v="4"/>
    <n v="275"/>
    <n v="291"/>
    <n v="255"/>
    <n v="244"/>
    <n v="24"/>
    <n v="26"/>
    <n v="38"/>
    <n v="53"/>
    <n v="20"/>
    <n v="47"/>
    <n v="23"/>
    <n v="13"/>
    <n v="10"/>
    <n v="9"/>
    <n v="77"/>
    <n v="134"/>
    <n v="57"/>
    <n v="1"/>
    <n v="3"/>
    <n v="4"/>
    <n v="0"/>
    <n v="0"/>
    <n v="1"/>
    <n v="3"/>
    <n v="1967"/>
    <n v="1633"/>
    <n v="3"/>
    <n v="3"/>
    <n v="7"/>
    <n v="10"/>
    <m/>
    <n v="0"/>
    <n v="7"/>
    <n v="3"/>
    <n v="0"/>
    <m/>
  </r>
  <r>
    <n v="330908006"/>
    <n v="1"/>
    <n v="2013"/>
    <d v="2013-09-08T00:00:00"/>
    <s v="SUN"/>
    <s v="NYG"/>
    <s v="DAL"/>
    <s v="DALvNYG"/>
    <x v="0"/>
    <n v="31"/>
    <n v="36"/>
    <n v="5"/>
    <s v="AT&amp;T Stadium, Arlington, TX"/>
    <d v="2014-10-02T20:30:00"/>
    <s v="NBC"/>
    <n v="85348"/>
    <n v="0"/>
    <n v="0"/>
    <n v="0"/>
    <n v="0"/>
    <n v="21"/>
    <n v="22"/>
    <n v="6"/>
    <n v="5"/>
    <n v="11"/>
    <n v="15"/>
    <n v="0"/>
    <n v="0"/>
    <n v="0"/>
    <n v="0"/>
    <n v="478"/>
    <n v="331"/>
    <n v="428"/>
    <n v="244"/>
    <n v="27"/>
    <n v="36"/>
    <n v="42"/>
    <n v="49"/>
    <n v="50"/>
    <n v="87"/>
    <n v="14"/>
    <n v="23"/>
    <n v="6"/>
    <n v="5"/>
    <n v="52"/>
    <n v="92"/>
    <n v="40"/>
    <n v="6"/>
    <n v="1"/>
    <n v="7"/>
    <n v="3"/>
    <n v="0"/>
    <n v="3"/>
    <n v="1"/>
    <n v="1370"/>
    <n v="2230"/>
    <n v="3"/>
    <n v="7"/>
    <n v="7"/>
    <n v="14"/>
    <m/>
    <n v="3"/>
    <n v="10"/>
    <n v="14"/>
    <n v="9"/>
    <m/>
  </r>
  <r>
    <n v="330908008"/>
    <n v="1"/>
    <n v="2013"/>
    <d v="2013-09-08T00:00:00"/>
    <s v="SUN"/>
    <s v="MIN"/>
    <s v="DET"/>
    <s v="DETvMIN"/>
    <x v="0"/>
    <n v="24"/>
    <n v="34"/>
    <n v="10"/>
    <s v="Ford Field, Detroit, MI"/>
    <d v="2014-10-02T13:00:00"/>
    <s v="FOX"/>
    <n v="62461"/>
    <n v="0"/>
    <n v="0"/>
    <n v="0"/>
    <n v="0"/>
    <n v="16"/>
    <n v="28"/>
    <n v="2"/>
    <n v="5"/>
    <n v="10"/>
    <n v="13"/>
    <n v="1"/>
    <n v="0"/>
    <n v="2"/>
    <n v="1"/>
    <n v="330"/>
    <n v="469"/>
    <n v="225"/>
    <n v="357"/>
    <n v="18"/>
    <n v="28"/>
    <n v="28"/>
    <n v="43"/>
    <n v="105"/>
    <n v="112"/>
    <n v="22"/>
    <n v="34"/>
    <n v="5"/>
    <n v="11"/>
    <n v="52"/>
    <n v="140"/>
    <n v="88"/>
    <n v="4"/>
    <n v="2"/>
    <n v="6"/>
    <n v="1"/>
    <n v="1"/>
    <n v="3"/>
    <n v="1"/>
    <n v="1421"/>
    <n v="2179"/>
    <n v="7"/>
    <n v="7"/>
    <n v="10"/>
    <n v="0"/>
    <m/>
    <n v="3"/>
    <n v="10"/>
    <n v="14"/>
    <n v="7"/>
    <m/>
  </r>
  <r>
    <n v="330908011"/>
    <n v="1"/>
    <n v="2013"/>
    <d v="2013-09-08T00:00:00"/>
    <s v="SUN"/>
    <s v="OAK"/>
    <s v="IND"/>
    <s v="INDvOAK"/>
    <x v="0"/>
    <n v="17"/>
    <n v="21"/>
    <n v="4"/>
    <s v="Lucas Oil Stadium, Indianapolis, IN"/>
    <d v="2014-10-02T13:00:00"/>
    <s v="CBS"/>
    <n v="65412"/>
    <n v="0"/>
    <n v="0"/>
    <n v="0"/>
    <n v="0"/>
    <n v="20"/>
    <n v="18"/>
    <n v="7"/>
    <n v="6"/>
    <n v="13"/>
    <n v="10"/>
    <n v="1"/>
    <n v="0"/>
    <n v="1"/>
    <n v="1"/>
    <n v="372"/>
    <n v="274"/>
    <n v="201"/>
    <n v="147"/>
    <n v="19"/>
    <n v="18"/>
    <n v="29"/>
    <n v="23"/>
    <n v="171"/>
    <n v="127"/>
    <n v="33"/>
    <n v="26"/>
    <n v="8"/>
    <n v="3"/>
    <n v="51"/>
    <n v="82"/>
    <n v="31"/>
    <n v="2"/>
    <n v="0"/>
    <n v="2"/>
    <n v="0"/>
    <n v="0"/>
    <n v="2"/>
    <n v="0"/>
    <n v="1967"/>
    <n v="1633"/>
    <n v="0"/>
    <n v="7"/>
    <n v="3"/>
    <n v="7"/>
    <m/>
    <n v="7"/>
    <n v="7"/>
    <n v="0"/>
    <n v="7"/>
    <m/>
  </r>
  <r>
    <n v="330908014"/>
    <n v="1"/>
    <n v="2013"/>
    <d v="2013-09-08T00:00:00"/>
    <s v="SUN"/>
    <s v="ARI"/>
    <s v="STL"/>
    <s v="ARIvSTL"/>
    <x v="0"/>
    <n v="24"/>
    <n v="27"/>
    <n v="3"/>
    <s v="Edward Jones Dome, St. Louis, MO"/>
    <d v="2014-10-02T16:25:00"/>
    <s v="FOX"/>
    <n v="55279"/>
    <n v="0"/>
    <n v="0"/>
    <n v="0"/>
    <n v="0"/>
    <n v="25"/>
    <n v="20"/>
    <n v="7"/>
    <n v="4"/>
    <n v="14"/>
    <n v="11"/>
    <n v="0"/>
    <n v="0"/>
    <n v="0"/>
    <n v="0"/>
    <n v="390"/>
    <n v="366"/>
    <n v="304"/>
    <n v="299"/>
    <n v="26"/>
    <n v="27"/>
    <n v="40"/>
    <n v="38"/>
    <n v="86"/>
    <n v="67"/>
    <n v="26"/>
    <n v="24"/>
    <n v="6"/>
    <n v="7"/>
    <n v="68"/>
    <n v="127"/>
    <n v="59"/>
    <n v="2"/>
    <n v="2"/>
    <n v="4"/>
    <n v="1"/>
    <n v="1"/>
    <n v="1"/>
    <n v="1"/>
    <n v="1885"/>
    <n v="1715"/>
    <n v="0"/>
    <n v="10"/>
    <n v="14"/>
    <n v="0"/>
    <m/>
    <n v="0"/>
    <n v="10"/>
    <n v="3"/>
    <n v="14"/>
    <m/>
  </r>
  <r>
    <n v="330908018"/>
    <n v="1"/>
    <n v="2013"/>
    <d v="2013-09-08T00:00:00"/>
    <s v="SUN"/>
    <s v="ATL"/>
    <s v="NO"/>
    <s v="ATLvNO"/>
    <x v="1"/>
    <n v="17"/>
    <n v="23"/>
    <n v="6"/>
    <s v="Mercedes-Benz Superdome, New Orleans, LA"/>
    <d v="2014-10-02T13:00:00"/>
    <s v="FOX"/>
    <n v="72348"/>
    <n v="0"/>
    <n v="0"/>
    <n v="0"/>
    <n v="0"/>
    <n v="18"/>
    <n v="18"/>
    <n v="3"/>
    <n v="6"/>
    <n v="11"/>
    <n v="13"/>
    <n v="0"/>
    <n v="0"/>
    <n v="1"/>
    <n v="1"/>
    <n v="367"/>
    <n v="419"/>
    <n v="279"/>
    <n v="341"/>
    <n v="25"/>
    <n v="26"/>
    <n v="38"/>
    <n v="35"/>
    <n v="88"/>
    <n v="78"/>
    <n v="14"/>
    <n v="29"/>
    <n v="2"/>
    <n v="6"/>
    <n v="19"/>
    <n v="76"/>
    <n v="57"/>
    <n v="2"/>
    <n v="1"/>
    <n v="3"/>
    <n v="1"/>
    <n v="0"/>
    <n v="1"/>
    <n v="1"/>
    <n v="1489"/>
    <n v="2111"/>
    <n v="10"/>
    <n v="0"/>
    <n v="7"/>
    <n v="0"/>
    <m/>
    <n v="0"/>
    <n v="13"/>
    <n v="7"/>
    <n v="3"/>
    <m/>
  </r>
  <r>
    <n v="330908020"/>
    <n v="1"/>
    <n v="2013"/>
    <d v="2013-09-08T00:00:00"/>
    <s v="SUN"/>
    <s v="TB"/>
    <s v="NYJ"/>
    <s v="NYJvTB"/>
    <x v="0"/>
    <n v="17"/>
    <n v="18"/>
    <n v="1"/>
    <s v="MetLife Stadium, East Rutherford, NJ"/>
    <d v="2014-10-02T13:00:00"/>
    <s v="FOX"/>
    <n v="76957"/>
    <n v="0"/>
    <n v="0"/>
    <n v="0"/>
    <n v="0"/>
    <n v="12"/>
    <n v="22"/>
    <n v="6"/>
    <n v="7"/>
    <n v="16"/>
    <n v="18"/>
    <n v="0"/>
    <n v="0"/>
    <n v="0"/>
    <n v="0"/>
    <n v="250"/>
    <n v="304"/>
    <n v="185"/>
    <n v="214"/>
    <n v="15"/>
    <n v="24"/>
    <n v="31"/>
    <n v="39"/>
    <n v="65"/>
    <n v="90"/>
    <n v="25"/>
    <n v="29"/>
    <n v="13"/>
    <n v="6"/>
    <n v="102"/>
    <n v="147"/>
    <n v="45"/>
    <n v="2"/>
    <n v="2"/>
    <n v="4"/>
    <n v="1"/>
    <n v="1"/>
    <n v="1"/>
    <n v="1"/>
    <n v="1658"/>
    <n v="1942"/>
    <n v="7"/>
    <n v="7"/>
    <n v="0"/>
    <n v="3"/>
    <m/>
    <n v="2"/>
    <n v="10"/>
    <n v="0"/>
    <n v="6"/>
    <m/>
  </r>
  <r>
    <n v="330908023"/>
    <n v="1"/>
    <n v="2013"/>
    <d v="2013-09-08T00:00:00"/>
    <s v="SUN"/>
    <s v="TEN"/>
    <s v="PIT"/>
    <s v="PITvTEN"/>
    <x v="0"/>
    <n v="16"/>
    <n v="9"/>
    <n v="7"/>
    <s v="Heinz Field, Pittsburgh, PA"/>
    <d v="2014-10-02T13:00:00"/>
    <s v="CBS"/>
    <n v="61585"/>
    <n v="0"/>
    <n v="0"/>
    <n v="0"/>
    <n v="0"/>
    <n v="17"/>
    <n v="14"/>
    <n v="6"/>
    <n v="4"/>
    <n v="15"/>
    <n v="13"/>
    <n v="1"/>
    <n v="1"/>
    <n v="1"/>
    <n v="1"/>
    <n v="229"/>
    <n v="194"/>
    <n v="117"/>
    <n v="163"/>
    <n v="11"/>
    <n v="21"/>
    <n v="20"/>
    <n v="33"/>
    <n v="112"/>
    <n v="31"/>
    <n v="42"/>
    <n v="15"/>
    <n v="6"/>
    <n v="4"/>
    <n v="60"/>
    <n v="107"/>
    <n v="47"/>
    <n v="0"/>
    <n v="2"/>
    <n v="2"/>
    <n v="0"/>
    <n v="1"/>
    <n v="0"/>
    <n v="1"/>
    <n v="2041"/>
    <n v="1559"/>
    <n v="0"/>
    <n v="7"/>
    <n v="3"/>
    <n v="6"/>
    <m/>
    <n v="2"/>
    <n v="0"/>
    <n v="0"/>
    <n v="7"/>
    <m/>
  </r>
  <r>
    <n v="330908025"/>
    <n v="1"/>
    <n v="2013"/>
    <d v="2013-09-08T00:00:00"/>
    <s v="SUN"/>
    <s v="GB"/>
    <s v="SF"/>
    <s v="GBvSF"/>
    <x v="0"/>
    <n v="28"/>
    <n v="34"/>
    <n v="6"/>
    <s v="Candlestick Park, San Francisco, CA"/>
    <d v="2014-10-02T16:25:00"/>
    <s v="FOX"/>
    <n v="69732"/>
    <n v="0"/>
    <n v="0"/>
    <n v="0"/>
    <n v="0"/>
    <n v="23"/>
    <n v="23"/>
    <n v="4"/>
    <n v="9"/>
    <n v="10"/>
    <n v="18"/>
    <n v="0"/>
    <n v="1"/>
    <n v="0"/>
    <n v="1"/>
    <n v="385"/>
    <n v="494"/>
    <n v="322"/>
    <n v="404"/>
    <n v="21"/>
    <n v="27"/>
    <n v="37"/>
    <n v="39"/>
    <n v="63"/>
    <n v="90"/>
    <n v="19"/>
    <n v="34"/>
    <n v="5"/>
    <n v="11"/>
    <n v="44"/>
    <n v="129"/>
    <n v="85"/>
    <n v="2"/>
    <n v="0"/>
    <n v="2"/>
    <n v="1"/>
    <n v="0"/>
    <n v="1"/>
    <n v="0"/>
    <n v="1285"/>
    <n v="2315"/>
    <n v="7"/>
    <n v="7"/>
    <n v="7"/>
    <n v="7"/>
    <m/>
    <n v="7"/>
    <n v="7"/>
    <n v="7"/>
    <n v="13"/>
    <m/>
  </r>
  <r>
    <n v="330908029"/>
    <n v="1"/>
    <n v="2013"/>
    <d v="2013-09-08T00:00:00"/>
    <s v="SUN"/>
    <s v="SEA"/>
    <s v="CAR"/>
    <s v="CARvSEA"/>
    <x v="0"/>
    <n v="12"/>
    <n v="7"/>
    <n v="5"/>
    <s v="Bank of America Stadium, Charlotte, NC"/>
    <d v="2014-10-02T13:00:00"/>
    <s v="FOX"/>
    <n v="73294"/>
    <n v="0"/>
    <n v="0"/>
    <n v="0"/>
    <n v="0"/>
    <n v="18"/>
    <n v="17"/>
    <n v="6"/>
    <n v="5"/>
    <n v="13"/>
    <n v="11"/>
    <n v="0"/>
    <n v="0"/>
    <n v="0"/>
    <n v="0"/>
    <n v="370"/>
    <n v="253"/>
    <n v="320"/>
    <n v="125"/>
    <n v="25"/>
    <n v="16"/>
    <n v="33"/>
    <n v="23"/>
    <n v="70"/>
    <n v="134"/>
    <n v="26"/>
    <n v="26"/>
    <n v="9"/>
    <n v="4"/>
    <n v="99"/>
    <n v="145"/>
    <n v="46"/>
    <n v="1"/>
    <n v="2"/>
    <n v="3"/>
    <n v="1"/>
    <n v="2"/>
    <n v="0"/>
    <n v="0"/>
    <n v="1814"/>
    <n v="1786"/>
    <n v="0"/>
    <n v="3"/>
    <n v="3"/>
    <n v="6"/>
    <m/>
    <n v="0"/>
    <n v="7"/>
    <n v="0"/>
    <n v="0"/>
    <m/>
  </r>
  <r>
    <n v="330908030"/>
    <n v="1"/>
    <n v="2013"/>
    <d v="2013-09-08T00:00:00"/>
    <s v="SUN"/>
    <s v="KC"/>
    <s v="JAX"/>
    <s v="JAXvKC"/>
    <x v="0"/>
    <n v="28"/>
    <n v="2"/>
    <n v="26"/>
    <s v="EverBank Field, Jacksonville, FL"/>
    <d v="2014-10-02T13:00:00"/>
    <s v="CBS"/>
    <n v="59416"/>
    <n v="0"/>
    <n v="0"/>
    <n v="0"/>
    <n v="0"/>
    <n v="17"/>
    <n v="12"/>
    <n v="5"/>
    <n v="5"/>
    <n v="15"/>
    <n v="19"/>
    <n v="0"/>
    <n v="0"/>
    <n v="0"/>
    <n v="1"/>
    <n v="292"/>
    <n v="178"/>
    <n v="171"/>
    <n v="107"/>
    <n v="21"/>
    <n v="19"/>
    <n v="34"/>
    <n v="41"/>
    <n v="121"/>
    <n v="71"/>
    <n v="27"/>
    <n v="23"/>
    <n v="3"/>
    <n v="5"/>
    <n v="20"/>
    <n v="50"/>
    <n v="30"/>
    <n v="0"/>
    <n v="2"/>
    <n v="2"/>
    <n v="0"/>
    <n v="0"/>
    <n v="0"/>
    <n v="2"/>
    <n v="1890"/>
    <n v="1710"/>
    <n v="14"/>
    <n v="7"/>
    <n v="0"/>
    <n v="7"/>
    <m/>
    <n v="2"/>
    <n v="0"/>
    <n v="0"/>
    <n v="0"/>
    <m/>
  </r>
  <r>
    <n v="330909024"/>
    <n v="1"/>
    <n v="2013"/>
    <d v="2013-09-09T00:00:00"/>
    <s v="MON"/>
    <s v="HOU"/>
    <s v="SD"/>
    <s v="HOUvSD"/>
    <x v="0"/>
    <n v="31"/>
    <n v="28"/>
    <n v="3"/>
    <s v="Qualcomm Stadium, San Diego, CA"/>
    <d v="2014-10-02T22:25:00"/>
    <s v="ESPN"/>
    <n v="59522"/>
    <n v="0"/>
    <n v="0"/>
    <n v="0"/>
    <n v="0"/>
    <n v="26"/>
    <n v="14"/>
    <n v="6"/>
    <n v="7"/>
    <n v="13"/>
    <n v="14"/>
    <n v="1"/>
    <n v="1"/>
    <n v="2"/>
    <n v="1"/>
    <n v="449"/>
    <n v="263"/>
    <n v="329"/>
    <n v="183"/>
    <n v="34"/>
    <n v="14"/>
    <n v="45"/>
    <n v="29"/>
    <n v="120"/>
    <n v="80"/>
    <n v="28"/>
    <n v="20"/>
    <n v="7"/>
    <n v="7"/>
    <n v="73"/>
    <n v="128"/>
    <n v="55"/>
    <n v="1"/>
    <n v="1"/>
    <n v="2"/>
    <n v="0"/>
    <n v="0"/>
    <n v="1"/>
    <n v="1"/>
    <n v="2191"/>
    <n v="1409"/>
    <n v="7"/>
    <n v="0"/>
    <n v="7"/>
    <n v="17"/>
    <m/>
    <n v="7"/>
    <n v="14"/>
    <n v="7"/>
    <n v="0"/>
    <m/>
  </r>
  <r>
    <n v="330909028"/>
    <n v="1"/>
    <n v="2013"/>
    <d v="2013-09-09T00:00:00"/>
    <s v="MON"/>
    <s v="PHI"/>
    <s v="WSH"/>
    <s v="PHIvWSH"/>
    <x v="0"/>
    <n v="33"/>
    <n v="27"/>
    <n v="6"/>
    <s v="FedEx Field, Landover, MD"/>
    <d v="2014-10-02T18:55:00"/>
    <s v="ESPN"/>
    <n v="82743"/>
    <n v="0"/>
    <n v="0"/>
    <n v="0"/>
    <n v="0"/>
    <n v="26"/>
    <n v="25"/>
    <n v="7"/>
    <n v="2"/>
    <n v="15"/>
    <n v="10"/>
    <n v="1"/>
    <n v="1"/>
    <n v="1"/>
    <n v="2"/>
    <n v="443"/>
    <n v="382"/>
    <n v="180"/>
    <n v="308"/>
    <n v="15"/>
    <n v="30"/>
    <n v="25"/>
    <n v="49"/>
    <n v="263"/>
    <n v="74"/>
    <n v="49"/>
    <n v="18"/>
    <n v="8"/>
    <n v="10"/>
    <n v="65"/>
    <n v="140"/>
    <n v="75"/>
    <n v="2"/>
    <n v="3"/>
    <n v="5"/>
    <n v="2"/>
    <n v="1"/>
    <n v="0"/>
    <n v="2"/>
    <n v="1959"/>
    <n v="1641"/>
    <n v="12"/>
    <n v="14"/>
    <n v="7"/>
    <n v="0"/>
    <m/>
    <n v="7"/>
    <n v="0"/>
    <n v="7"/>
    <n v="13"/>
    <m/>
  </r>
  <r>
    <n v="330912017"/>
    <n v="2"/>
    <n v="2013"/>
    <d v="2013-09-12T00:00:00"/>
    <s v="THU"/>
    <s v="NYJ"/>
    <s v="NE"/>
    <s v="NEvNYJ"/>
    <x v="0"/>
    <n v="10"/>
    <n v="13"/>
    <n v="3"/>
    <s v="Gillette Stadium, Foxboro, MA"/>
    <d v="2014-10-02T20:25:00"/>
    <s v="NFL"/>
    <n v="68756"/>
    <n v="1"/>
    <n v="0"/>
    <n v="1"/>
    <n v="0"/>
    <n v="15"/>
    <n v="9"/>
    <n v="6"/>
    <n v="4"/>
    <n v="18"/>
    <n v="18"/>
    <n v="0"/>
    <n v="0"/>
    <n v="0"/>
    <n v="0"/>
    <n v="318"/>
    <n v="232"/>
    <n v="189"/>
    <n v="178"/>
    <n v="15"/>
    <n v="19"/>
    <n v="35"/>
    <n v="39"/>
    <n v="129"/>
    <n v="54"/>
    <n v="32"/>
    <n v="24"/>
    <n v="8"/>
    <n v="3"/>
    <n v="66"/>
    <n v="96"/>
    <n v="30"/>
    <n v="4"/>
    <n v="0"/>
    <n v="4"/>
    <n v="1"/>
    <n v="0"/>
    <n v="3"/>
    <n v="0"/>
    <n v="2040"/>
    <n v="1560"/>
    <n v="3"/>
    <n v="0"/>
    <n v="7"/>
    <n v="0"/>
    <m/>
    <n v="10"/>
    <n v="3"/>
    <n v="0"/>
    <n v="0"/>
    <m/>
  </r>
  <r>
    <n v="330915001"/>
    <n v="2"/>
    <n v="2013"/>
    <d v="2013-09-15T00:00:00"/>
    <s v="SUN"/>
    <s v="STL"/>
    <s v="ATL"/>
    <s v="ATLvSTL"/>
    <x v="0"/>
    <n v="24"/>
    <n v="31"/>
    <n v="7"/>
    <s v="Georgia Dome, Atlanta, GA"/>
    <d v="2014-10-02T13:00:00"/>
    <s v="FOX"/>
    <n v="70056"/>
    <n v="1"/>
    <n v="0"/>
    <n v="0"/>
    <n v="1"/>
    <n v="24"/>
    <n v="19"/>
    <n v="7"/>
    <n v="7"/>
    <n v="17"/>
    <n v="13"/>
    <n v="2"/>
    <n v="0"/>
    <n v="2"/>
    <n v="0"/>
    <n v="421"/>
    <n v="393"/>
    <n v="352"/>
    <n v="357"/>
    <n v="32"/>
    <n v="33"/>
    <n v="55"/>
    <n v="43"/>
    <n v="69"/>
    <n v="36"/>
    <n v="18"/>
    <n v="16"/>
    <n v="7"/>
    <n v="7"/>
    <n v="53"/>
    <n v="106"/>
    <n v="53"/>
    <n v="1"/>
    <n v="0"/>
    <n v="1"/>
    <n v="0"/>
    <n v="0"/>
    <n v="1"/>
    <n v="0"/>
    <n v="1783"/>
    <n v="1817"/>
    <n v="0"/>
    <n v="3"/>
    <n v="7"/>
    <n v="14"/>
    <m/>
    <n v="14"/>
    <n v="10"/>
    <n v="0"/>
    <n v="7"/>
    <m/>
  </r>
  <r>
    <n v="330915002"/>
    <n v="2"/>
    <n v="2013"/>
    <d v="2013-09-15T00:00:00"/>
    <s v="SUN"/>
    <s v="CAR"/>
    <s v="BUF"/>
    <s v="BUFvCAR"/>
    <x v="0"/>
    <n v="23"/>
    <n v="24"/>
    <n v="1"/>
    <s v="Ralph Wilson Stadium, Buffalo, NY"/>
    <d v="2014-10-02T13:00:00"/>
    <s v="FOX"/>
    <n v="67819"/>
    <n v="0"/>
    <n v="1"/>
    <n v="0"/>
    <n v="1"/>
    <n v="25"/>
    <n v="24"/>
    <n v="7"/>
    <n v="6"/>
    <n v="16"/>
    <n v="14"/>
    <n v="0"/>
    <n v="0"/>
    <n v="0"/>
    <n v="0"/>
    <n v="308"/>
    <n v="436"/>
    <n v="183"/>
    <n v="287"/>
    <n v="21"/>
    <n v="27"/>
    <n v="38"/>
    <n v="39"/>
    <n v="125"/>
    <n v="149"/>
    <n v="32"/>
    <n v="33"/>
    <n v="3"/>
    <n v="7"/>
    <n v="30"/>
    <n v="85"/>
    <n v="55"/>
    <n v="1"/>
    <n v="2"/>
    <n v="3"/>
    <n v="0"/>
    <n v="1"/>
    <n v="1"/>
    <n v="1"/>
    <n v="2021"/>
    <n v="1579"/>
    <n v="0"/>
    <n v="7"/>
    <n v="7"/>
    <n v="9"/>
    <m/>
    <n v="0"/>
    <n v="3"/>
    <n v="11"/>
    <n v="10"/>
    <m/>
  </r>
  <r>
    <n v="330915003"/>
    <n v="2"/>
    <n v="2013"/>
    <d v="2013-09-15T00:00:00"/>
    <s v="SUN"/>
    <s v="MIN"/>
    <s v="CHI"/>
    <s v="CHIvMIN"/>
    <x v="0"/>
    <n v="30"/>
    <n v="31"/>
    <n v="1"/>
    <s v="Soldier Field, Chicago, IL"/>
    <d v="2014-10-02T13:00:00"/>
    <s v="FOX"/>
    <n v="62181"/>
    <n v="0"/>
    <n v="1"/>
    <n v="1"/>
    <n v="0"/>
    <n v="19"/>
    <n v="24"/>
    <n v="7"/>
    <n v="7"/>
    <n v="16"/>
    <n v="12"/>
    <n v="2"/>
    <n v="0"/>
    <n v="2"/>
    <n v="0"/>
    <n v="350"/>
    <n v="411"/>
    <n v="227"/>
    <n v="284"/>
    <n v="16"/>
    <n v="27"/>
    <n v="30"/>
    <n v="38"/>
    <n v="123"/>
    <n v="127"/>
    <n v="33"/>
    <n v="27"/>
    <n v="3"/>
    <n v="4"/>
    <n v="25"/>
    <n v="60"/>
    <n v="35"/>
    <n v="3"/>
    <n v="4"/>
    <n v="7"/>
    <n v="2"/>
    <n v="2"/>
    <n v="1"/>
    <n v="2"/>
    <n v="1766"/>
    <n v="1834"/>
    <n v="7"/>
    <n v="14"/>
    <n v="3"/>
    <n v="6"/>
    <m/>
    <n v="14"/>
    <n v="10"/>
    <n v="0"/>
    <n v="7"/>
    <m/>
  </r>
  <r>
    <n v="330915009"/>
    <n v="2"/>
    <n v="2013"/>
    <d v="2013-09-15T00:00:00"/>
    <s v="SUN"/>
    <s v="WSH"/>
    <s v="GB"/>
    <s v="GBvWSH"/>
    <x v="0"/>
    <n v="20"/>
    <n v="38"/>
    <n v="18"/>
    <s v="Lambeau Field, Green Bay, WI"/>
    <d v="2014-10-02T13:00:00"/>
    <s v="FOX"/>
    <n v="78020"/>
    <n v="0"/>
    <n v="1"/>
    <n v="0"/>
    <n v="1"/>
    <n v="18"/>
    <n v="28"/>
    <n v="3"/>
    <n v="4"/>
    <n v="11"/>
    <n v="10"/>
    <n v="1"/>
    <n v="1"/>
    <n v="2"/>
    <n v="1"/>
    <n v="422"/>
    <n v="580"/>
    <n v="320"/>
    <n v="441"/>
    <n v="26"/>
    <n v="34"/>
    <n v="40"/>
    <n v="42"/>
    <n v="108"/>
    <n v="139"/>
    <n v="17"/>
    <n v="24"/>
    <n v="7"/>
    <n v="4"/>
    <n v="78"/>
    <n v="118"/>
    <n v="40"/>
    <n v="1"/>
    <n v="1"/>
    <n v="2"/>
    <n v="0"/>
    <n v="1"/>
    <n v="1"/>
    <n v="0"/>
    <n v="1651"/>
    <n v="1949"/>
    <n v="0"/>
    <n v="0"/>
    <n v="7"/>
    <n v="13"/>
    <m/>
    <n v="10"/>
    <n v="14"/>
    <n v="14"/>
    <n v="0"/>
    <m/>
  </r>
  <r>
    <n v="330915011"/>
    <n v="2"/>
    <n v="2013"/>
    <d v="2013-09-15T00:00:00"/>
    <s v="SUN"/>
    <s v="MIA"/>
    <s v="IND"/>
    <s v="INDvMIA"/>
    <x v="0"/>
    <n v="24"/>
    <n v="20"/>
    <n v="4"/>
    <s v="Lucas Oil Stadium, Indianapolis, IN"/>
    <d v="2014-10-02T13:00:00"/>
    <s v="CBS"/>
    <n v="65406"/>
    <n v="1"/>
    <n v="0"/>
    <n v="1"/>
    <n v="0"/>
    <n v="21"/>
    <n v="23"/>
    <n v="6"/>
    <n v="7"/>
    <n v="14"/>
    <n v="15"/>
    <n v="0"/>
    <n v="0"/>
    <n v="1"/>
    <n v="1"/>
    <n v="398"/>
    <n v="448"/>
    <n v="297"/>
    <n v="315"/>
    <n v="23"/>
    <n v="25"/>
    <n v="34"/>
    <n v="43"/>
    <n v="101"/>
    <n v="133"/>
    <n v="27"/>
    <n v="26"/>
    <n v="0"/>
    <n v="3"/>
    <n v="0"/>
    <n v="13"/>
    <n v="13"/>
    <n v="1"/>
    <n v="1"/>
    <n v="2"/>
    <n v="1"/>
    <n v="0"/>
    <n v="0"/>
    <n v="1"/>
    <n v="1766"/>
    <n v="1834"/>
    <n v="14"/>
    <n v="3"/>
    <n v="7"/>
    <n v="0"/>
    <m/>
    <n v="3"/>
    <n v="14"/>
    <n v="3"/>
    <n v="0"/>
    <m/>
  </r>
  <r>
    <n v="330915012"/>
    <n v="2"/>
    <n v="2013"/>
    <d v="2013-09-15T00:00:00"/>
    <s v="SUN"/>
    <s v="DAL"/>
    <s v="KC"/>
    <s v="DALvKC"/>
    <x v="0"/>
    <n v="16"/>
    <n v="17"/>
    <n v="1"/>
    <s v="Arrowhead Stadium, Kansas City, MO"/>
    <d v="2014-10-02T13:00:00"/>
    <s v="FOX"/>
    <n v="76592"/>
    <n v="1"/>
    <n v="0"/>
    <n v="1"/>
    <n v="0"/>
    <n v="20"/>
    <n v="19"/>
    <n v="3"/>
    <n v="4"/>
    <n v="11"/>
    <n v="13"/>
    <n v="0"/>
    <n v="0"/>
    <n v="0"/>
    <n v="0"/>
    <n v="318"/>
    <n v="313"/>
    <n v="281"/>
    <n v="199"/>
    <n v="30"/>
    <n v="21"/>
    <n v="42"/>
    <n v="36"/>
    <n v="37"/>
    <n v="114"/>
    <n v="16"/>
    <n v="25"/>
    <n v="5"/>
    <n v="10"/>
    <n v="27"/>
    <n v="72"/>
    <n v="45"/>
    <n v="2"/>
    <n v="0"/>
    <n v="2"/>
    <n v="2"/>
    <n v="0"/>
    <n v="0"/>
    <n v="0"/>
    <n v="1907"/>
    <n v="1693"/>
    <n v="10"/>
    <n v="0"/>
    <n v="3"/>
    <n v="3"/>
    <m/>
    <n v="7"/>
    <n v="0"/>
    <n v="7"/>
    <n v="3"/>
    <m/>
  </r>
  <r>
    <n v="330915013"/>
    <n v="2"/>
    <n v="2013"/>
    <d v="2013-09-15T00:00:00"/>
    <s v="SUN"/>
    <s v="JAX"/>
    <s v="OAK"/>
    <s v="JAXvOAK"/>
    <x v="0"/>
    <n v="9"/>
    <n v="19"/>
    <n v="10"/>
    <s v="O.co Coliseum, Oakland, CA"/>
    <d v="2014-10-02T16:25:00"/>
    <s v="CBS"/>
    <n v="49400"/>
    <n v="0"/>
    <n v="1"/>
    <n v="0"/>
    <n v="1"/>
    <n v="15"/>
    <n v="16"/>
    <n v="7"/>
    <n v="4"/>
    <n v="17"/>
    <n v="14"/>
    <n v="1"/>
    <n v="0"/>
    <n v="1"/>
    <n v="0"/>
    <n v="248"/>
    <n v="340"/>
    <n v="214"/>
    <n v="114"/>
    <n v="25"/>
    <n v="15"/>
    <n v="38"/>
    <n v="24"/>
    <n v="34"/>
    <n v="226"/>
    <n v="19"/>
    <n v="34"/>
    <n v="10"/>
    <n v="5"/>
    <n v="70"/>
    <n v="100"/>
    <n v="30"/>
    <n v="0"/>
    <n v="1"/>
    <n v="1"/>
    <n v="0"/>
    <n v="1"/>
    <n v="0"/>
    <n v="0"/>
    <n v="1692"/>
    <n v="1908"/>
    <n v="0"/>
    <n v="3"/>
    <n v="0"/>
    <n v="6"/>
    <m/>
    <n v="7"/>
    <n v="3"/>
    <n v="3"/>
    <n v="6"/>
    <m/>
  </r>
  <r>
    <n v="330915019"/>
    <n v="2"/>
    <n v="2013"/>
    <d v="2013-09-15T00:00:00"/>
    <s v="SUN"/>
    <s v="DEN"/>
    <s v="NYG"/>
    <s v="DENvNYG"/>
    <x v="0"/>
    <n v="41"/>
    <n v="23"/>
    <n v="18"/>
    <s v="MetLife Stadium, East Rutherford, NJ"/>
    <d v="2014-10-02T16:25:00"/>
    <s v="CBS"/>
    <n v="81285"/>
    <n v="1"/>
    <n v="0"/>
    <n v="0"/>
    <n v="1"/>
    <n v="23"/>
    <n v="28"/>
    <n v="8"/>
    <n v="1"/>
    <n v="15"/>
    <n v="11"/>
    <n v="0"/>
    <n v="0"/>
    <n v="0"/>
    <n v="1"/>
    <n v="414"/>
    <n v="376"/>
    <n v="307"/>
    <n v="353"/>
    <n v="30"/>
    <n v="28"/>
    <n v="43"/>
    <n v="49"/>
    <n v="107"/>
    <n v="23"/>
    <n v="29"/>
    <n v="19"/>
    <n v="13"/>
    <n v="4"/>
    <n v="132"/>
    <n v="148"/>
    <n v="16"/>
    <n v="1"/>
    <n v="4"/>
    <n v="5"/>
    <n v="1"/>
    <n v="0"/>
    <n v="0"/>
    <n v="4"/>
    <n v="1682"/>
    <n v="1918"/>
    <n v="0"/>
    <n v="10"/>
    <n v="14"/>
    <n v="17"/>
    <m/>
    <n v="3"/>
    <n v="6"/>
    <n v="7"/>
    <n v="7"/>
    <m/>
  </r>
  <r>
    <n v="330915021"/>
    <n v="2"/>
    <n v="2013"/>
    <d v="2013-09-15T00:00:00"/>
    <s v="SUN"/>
    <s v="SD"/>
    <s v="PHI"/>
    <s v="PHIvSD"/>
    <x v="0"/>
    <n v="33"/>
    <n v="30"/>
    <n v="3"/>
    <s v="Lincoln Financial Field, Philadelphia, PA"/>
    <d v="2014-10-02T13:00:00"/>
    <s v="CBS"/>
    <n v="69144"/>
    <n v="0"/>
    <n v="1"/>
    <n v="1"/>
    <n v="0"/>
    <n v="33"/>
    <n v="22"/>
    <n v="10"/>
    <n v="5"/>
    <n v="15"/>
    <n v="11"/>
    <n v="0"/>
    <n v="0"/>
    <n v="0"/>
    <n v="0"/>
    <n v="539"/>
    <n v="511"/>
    <n v="413"/>
    <n v="411"/>
    <n v="36"/>
    <n v="23"/>
    <n v="47"/>
    <n v="37"/>
    <n v="126"/>
    <n v="100"/>
    <n v="31"/>
    <n v="19"/>
    <n v="4"/>
    <n v="9"/>
    <n v="32"/>
    <n v="109"/>
    <n v="77"/>
    <n v="2"/>
    <n v="0"/>
    <n v="2"/>
    <n v="2"/>
    <n v="0"/>
    <n v="0"/>
    <n v="0"/>
    <n v="2417"/>
    <n v="1183"/>
    <n v="3"/>
    <n v="10"/>
    <n v="7"/>
    <n v="13"/>
    <m/>
    <n v="3"/>
    <n v="7"/>
    <n v="10"/>
    <n v="10"/>
    <m/>
  </r>
  <r>
    <n v="330915022"/>
    <n v="2"/>
    <n v="2013"/>
    <d v="2013-09-15T00:00:00"/>
    <s v="SUN"/>
    <s v="DET"/>
    <s v="ARI"/>
    <s v="ARIvDET"/>
    <x v="0"/>
    <n v="21"/>
    <n v="25"/>
    <n v="4"/>
    <s v="U of Phoenix Stadium, Glendale, AZ"/>
    <d v="2014-10-02T16:05:00"/>
    <s v="FOX"/>
    <n v="60034"/>
    <n v="1"/>
    <n v="0"/>
    <n v="0"/>
    <n v="1"/>
    <n v="16"/>
    <n v="24"/>
    <n v="3"/>
    <n v="1"/>
    <n v="11"/>
    <n v="11"/>
    <n v="0"/>
    <n v="0"/>
    <n v="1"/>
    <n v="0"/>
    <n v="322"/>
    <n v="348"/>
    <n v="273"/>
    <n v="261"/>
    <n v="24"/>
    <n v="23"/>
    <n v="36"/>
    <n v="40"/>
    <n v="49"/>
    <n v="87"/>
    <n v="20"/>
    <n v="25"/>
    <n v="8"/>
    <n v="7"/>
    <n v="101"/>
    <n v="141"/>
    <n v="40"/>
    <n v="1"/>
    <n v="1"/>
    <n v="2"/>
    <n v="1"/>
    <n v="0"/>
    <n v="0"/>
    <n v="1"/>
    <n v="1721"/>
    <n v="1879"/>
    <n v="0"/>
    <n v="14"/>
    <n v="7"/>
    <n v="0"/>
    <m/>
    <n v="0"/>
    <n v="10"/>
    <n v="6"/>
    <n v="9"/>
    <m/>
  </r>
  <r>
    <n v="330915026"/>
    <n v="2"/>
    <n v="2013"/>
    <d v="2013-09-15T00:00:00"/>
    <s v="SUN"/>
    <s v="SF"/>
    <s v="SEA"/>
    <s v="SEAvSF"/>
    <x v="0"/>
    <n v="3"/>
    <n v="29"/>
    <n v="26"/>
    <s v="CenturyLink Field, Seattle, WA"/>
    <d v="2014-10-02T20:30:00"/>
    <s v="NBC"/>
    <n v="68338"/>
    <n v="1"/>
    <n v="0"/>
    <n v="1"/>
    <n v="0"/>
    <n v="12"/>
    <n v="19"/>
    <n v="3"/>
    <n v="5"/>
    <n v="12"/>
    <n v="16"/>
    <n v="0"/>
    <n v="1"/>
    <n v="1"/>
    <n v="2"/>
    <n v="207"/>
    <n v="290"/>
    <n v="107"/>
    <n v="118"/>
    <n v="13"/>
    <n v="8"/>
    <n v="28"/>
    <n v="19"/>
    <n v="100"/>
    <n v="172"/>
    <n v="20"/>
    <n v="47"/>
    <n v="12"/>
    <n v="10"/>
    <n v="121"/>
    <n v="205"/>
    <n v="84"/>
    <n v="5"/>
    <n v="1"/>
    <n v="6"/>
    <n v="2"/>
    <n v="0"/>
    <n v="3"/>
    <n v="1"/>
    <n v="1397"/>
    <n v="2203"/>
    <n v="0"/>
    <n v="0"/>
    <n v="3"/>
    <n v="0"/>
    <m/>
    <n v="0"/>
    <n v="5"/>
    <n v="7"/>
    <n v="17"/>
    <m/>
  </r>
  <r>
    <n v="330915027"/>
    <n v="2"/>
    <n v="2013"/>
    <d v="2013-09-15T00:00:00"/>
    <s v="SUN"/>
    <s v="NO"/>
    <s v="TB"/>
    <s v="NOvTB"/>
    <x v="0"/>
    <n v="16"/>
    <n v="14"/>
    <n v="2"/>
    <s v="Raymond James Stadium, Tampa, FL"/>
    <d v="2014-10-02T16:05:00"/>
    <s v="FOX"/>
    <n v="60870"/>
    <n v="1"/>
    <n v="0"/>
    <n v="0"/>
    <n v="1"/>
    <n v="21"/>
    <n v="14"/>
    <n v="5"/>
    <n v="5"/>
    <n v="14"/>
    <n v="13"/>
    <n v="0"/>
    <n v="0"/>
    <n v="1"/>
    <n v="0"/>
    <n v="371"/>
    <n v="273"/>
    <n v="296"/>
    <n v="113"/>
    <n v="26"/>
    <n v="9"/>
    <n v="46"/>
    <n v="22"/>
    <n v="75"/>
    <n v="160"/>
    <n v="20"/>
    <n v="33"/>
    <n v="5"/>
    <n v="10"/>
    <n v="35"/>
    <n v="153"/>
    <n v="118"/>
    <n v="2"/>
    <n v="2"/>
    <n v="4"/>
    <n v="0"/>
    <n v="1"/>
    <n v="2"/>
    <n v="1"/>
    <n v="1956"/>
    <n v="1644"/>
    <n v="10"/>
    <n v="0"/>
    <n v="3"/>
    <n v="3"/>
    <m/>
    <n v="7"/>
    <n v="0"/>
    <n v="0"/>
    <n v="7"/>
    <m/>
  </r>
  <r>
    <n v="330915033"/>
    <n v="2"/>
    <n v="2013"/>
    <d v="2013-09-15T00:00:00"/>
    <s v="SUN"/>
    <s v="CLE"/>
    <s v="BAL"/>
    <s v="BALvCLE"/>
    <x v="0"/>
    <n v="6"/>
    <n v="14"/>
    <n v="8"/>
    <s v="M&amp;T Bank Stadium, Baltimore, MD"/>
    <d v="2014-10-02T13:00:00"/>
    <s v="CBS"/>
    <n v="71098"/>
    <n v="0"/>
    <n v="1"/>
    <n v="0"/>
    <n v="1"/>
    <n v="13"/>
    <n v="19"/>
    <n v="4"/>
    <n v="8"/>
    <n v="15"/>
    <n v="16"/>
    <n v="0"/>
    <n v="0"/>
    <n v="2"/>
    <n v="0"/>
    <n v="259"/>
    <n v="296"/>
    <n v="194"/>
    <n v="197"/>
    <n v="22"/>
    <n v="22"/>
    <n v="37"/>
    <n v="33"/>
    <n v="65"/>
    <n v="99"/>
    <n v="20"/>
    <n v="36"/>
    <n v="5"/>
    <n v="3"/>
    <n v="33"/>
    <n v="74"/>
    <n v="41"/>
    <n v="0"/>
    <n v="1"/>
    <n v="1"/>
    <n v="0"/>
    <n v="1"/>
    <n v="0"/>
    <n v="0"/>
    <n v="1765"/>
    <n v="1835"/>
    <n v="3"/>
    <n v="3"/>
    <n v="0"/>
    <n v="0"/>
    <m/>
    <n v="0"/>
    <n v="0"/>
    <n v="7"/>
    <n v="7"/>
    <m/>
  </r>
  <r>
    <n v="330915034"/>
    <n v="2"/>
    <n v="2013"/>
    <d v="2013-09-15T00:00:00"/>
    <s v="SUN"/>
    <s v="TEN"/>
    <s v="HOU"/>
    <s v="HOUvTEN"/>
    <x v="0"/>
    <n v="24"/>
    <n v="30"/>
    <n v="6"/>
    <s v="Reliant Stadium, Houston, TX"/>
    <d v="2014-10-02T13:00:00"/>
    <s v="CBS"/>
    <n v="71718"/>
    <n v="1"/>
    <n v="0"/>
    <n v="1"/>
    <n v="0"/>
    <n v="14"/>
    <n v="25"/>
    <n v="4"/>
    <n v="6"/>
    <n v="16"/>
    <n v="17"/>
    <n v="0"/>
    <n v="0"/>
    <n v="1"/>
    <n v="0"/>
    <n v="248"/>
    <n v="452"/>
    <n v="129"/>
    <n v="280"/>
    <n v="17"/>
    <n v="26"/>
    <n v="30"/>
    <n v="48"/>
    <n v="119"/>
    <n v="172"/>
    <n v="33"/>
    <n v="28"/>
    <n v="9"/>
    <n v="5"/>
    <n v="70"/>
    <n v="110"/>
    <n v="40"/>
    <n v="0"/>
    <n v="2"/>
    <n v="2"/>
    <n v="0"/>
    <n v="0"/>
    <n v="0"/>
    <n v="2"/>
    <n v="1874"/>
    <n v="1994"/>
    <n v="7"/>
    <n v="3"/>
    <n v="0"/>
    <n v="14"/>
    <n v="0"/>
    <n v="7"/>
    <n v="0"/>
    <n v="7"/>
    <n v="10"/>
    <n v="6"/>
  </r>
  <r>
    <n v="330916004"/>
    <n v="2"/>
    <n v="2013"/>
    <d v="2013-09-16T00:00:00"/>
    <s v="MON"/>
    <s v="PIT"/>
    <s v="CIN"/>
    <s v="CINvPIT"/>
    <x v="0"/>
    <n v="10"/>
    <n v="20"/>
    <n v="10"/>
    <s v="Paul Brown Stadium, Cincinnati, OH"/>
    <d v="2014-10-02T20:30:00"/>
    <s v="ESPN"/>
    <n v="64585"/>
    <n v="0"/>
    <n v="1"/>
    <n v="0"/>
    <n v="1"/>
    <n v="14"/>
    <n v="22"/>
    <n v="3"/>
    <n v="7"/>
    <n v="12"/>
    <n v="17"/>
    <n v="0"/>
    <n v="0"/>
    <n v="0"/>
    <n v="1"/>
    <n v="278"/>
    <n v="407"/>
    <n v="234"/>
    <n v="280"/>
    <n v="20"/>
    <n v="25"/>
    <n v="37"/>
    <n v="45"/>
    <n v="44"/>
    <n v="127"/>
    <n v="16"/>
    <n v="34"/>
    <n v="3"/>
    <n v="9"/>
    <n v="29"/>
    <n v="113"/>
    <n v="84"/>
    <n v="2"/>
    <n v="0"/>
    <n v="2"/>
    <n v="1"/>
    <n v="0"/>
    <n v="1"/>
    <n v="0"/>
    <n v="1466"/>
    <n v="2134"/>
    <n v="3"/>
    <n v="7"/>
    <n v="0"/>
    <n v="0"/>
    <m/>
    <n v="7"/>
    <n v="3"/>
    <n v="7"/>
    <n v="3"/>
    <m/>
  </r>
  <r>
    <n v="330919021"/>
    <n v="3"/>
    <n v="2013"/>
    <d v="2013-09-19T00:00:00"/>
    <s v="THU"/>
    <s v="KC"/>
    <s v="PHI"/>
    <s v="KCvPHI"/>
    <x v="0"/>
    <n v="26"/>
    <n v="16"/>
    <n v="10"/>
    <s v="Lincoln Financial Field, Philadelphia, PA"/>
    <d v="2014-10-02T20:25:00"/>
    <s v="NFL"/>
    <n v="69144"/>
    <n v="2"/>
    <n v="0"/>
    <n v="1"/>
    <n v="1"/>
    <n v="19"/>
    <n v="21"/>
    <n v="6"/>
    <n v="3"/>
    <n v="19"/>
    <n v="10"/>
    <n v="0"/>
    <n v="0"/>
    <n v="2"/>
    <n v="1"/>
    <n v="394"/>
    <n v="431"/>
    <n v="248"/>
    <n v="167"/>
    <n v="22"/>
    <n v="13"/>
    <n v="35"/>
    <n v="30"/>
    <n v="146"/>
    <n v="264"/>
    <n v="38"/>
    <n v="27"/>
    <n v="9"/>
    <n v="6"/>
    <n v="65"/>
    <n v="110"/>
    <n v="45"/>
    <n v="0"/>
    <n v="5"/>
    <n v="5"/>
    <n v="0"/>
    <n v="3"/>
    <n v="0"/>
    <n v="2"/>
    <n v="2347"/>
    <n v="1253"/>
    <n v="10"/>
    <n v="6"/>
    <n v="0"/>
    <n v="10"/>
    <m/>
    <n v="6"/>
    <n v="0"/>
    <n v="3"/>
    <n v="7"/>
    <m/>
  </r>
  <r>
    <n v="330922004"/>
    <n v="3"/>
    <n v="2013"/>
    <d v="2013-09-22T00:00:00"/>
    <s v="SUN"/>
    <s v="GB"/>
    <s v="CIN"/>
    <s v="CINvGB"/>
    <x v="0"/>
    <n v="30"/>
    <n v="34"/>
    <n v="4"/>
    <s v="Paul Brown Stadium, Cincinnati, OH"/>
    <d v="2014-10-02T13:00:00"/>
    <s v="FOX"/>
    <n v="64633"/>
    <n v="1"/>
    <n v="1"/>
    <n v="1"/>
    <n v="1"/>
    <n v="27"/>
    <n v="19"/>
    <n v="4"/>
    <n v="4"/>
    <n v="13"/>
    <n v="11"/>
    <n v="0"/>
    <n v="0"/>
    <n v="2"/>
    <n v="0"/>
    <n v="399"/>
    <n v="297"/>
    <n v="217"/>
    <n v="215"/>
    <n v="26"/>
    <n v="20"/>
    <n v="43"/>
    <n v="28"/>
    <n v="182"/>
    <n v="82"/>
    <n v="30"/>
    <n v="24"/>
    <n v="4"/>
    <n v="5"/>
    <n v="55"/>
    <n v="98"/>
    <n v="43"/>
    <n v="4"/>
    <n v="4"/>
    <n v="8"/>
    <n v="2"/>
    <n v="3"/>
    <n v="2"/>
    <n v="1"/>
    <n v="1911"/>
    <n v="1689"/>
    <n v="0"/>
    <n v="16"/>
    <n v="14"/>
    <n v="0"/>
    <m/>
    <n v="14"/>
    <n v="0"/>
    <n v="7"/>
    <n v="13"/>
    <m/>
  </r>
  <r>
    <n v="330922006"/>
    <n v="3"/>
    <n v="2013"/>
    <d v="2013-09-22T00:00:00"/>
    <s v="SUN"/>
    <s v="STL"/>
    <s v="DAL"/>
    <s v="DALvSTL"/>
    <x v="0"/>
    <n v="7"/>
    <n v="31"/>
    <n v="24"/>
    <s v="AT&amp;T Stadium, Arlington, TX"/>
    <d v="2014-10-02T13:00:00"/>
    <s v="FOX"/>
    <n v="80848"/>
    <n v="1"/>
    <n v="1"/>
    <n v="1"/>
    <n v="1"/>
    <n v="17"/>
    <n v="21"/>
    <n v="1"/>
    <n v="5"/>
    <n v="13"/>
    <n v="11"/>
    <n v="3"/>
    <n v="0"/>
    <n v="6"/>
    <n v="0"/>
    <n v="232"/>
    <n v="396"/>
    <n v="197"/>
    <n v="203"/>
    <n v="29"/>
    <n v="17"/>
    <n v="49"/>
    <n v="24"/>
    <n v="35"/>
    <n v="193"/>
    <n v="12"/>
    <n v="34"/>
    <n v="5"/>
    <n v="6"/>
    <n v="41"/>
    <n v="113"/>
    <n v="72"/>
    <n v="1"/>
    <n v="1"/>
    <n v="2"/>
    <n v="1"/>
    <n v="1"/>
    <n v="0"/>
    <n v="0"/>
    <n v="1592"/>
    <n v="2008"/>
    <n v="0"/>
    <n v="0"/>
    <n v="7"/>
    <n v="0"/>
    <m/>
    <n v="10"/>
    <n v="7"/>
    <n v="7"/>
    <n v="7"/>
    <m/>
  </r>
  <r>
    <n v="330922010"/>
    <n v="3"/>
    <n v="2013"/>
    <d v="2013-09-22T00:00:00"/>
    <s v="SUN"/>
    <s v="SD"/>
    <s v="TEN"/>
    <s v="SDvTEN"/>
    <x v="0"/>
    <n v="17"/>
    <n v="20"/>
    <n v="3"/>
    <s v="LP Field, Nashville, TN"/>
    <d v="2014-10-02T13:00:00"/>
    <s v="CBS"/>
    <n v="69143"/>
    <n v="1"/>
    <n v="1"/>
    <n v="1"/>
    <n v="1"/>
    <n v="19"/>
    <n v="23"/>
    <n v="3"/>
    <n v="6"/>
    <n v="9"/>
    <n v="14"/>
    <n v="0"/>
    <n v="1"/>
    <n v="0"/>
    <n v="2"/>
    <n v="277"/>
    <n v="452"/>
    <n v="175"/>
    <n v="282"/>
    <n v="20"/>
    <n v="23"/>
    <n v="24"/>
    <n v="37"/>
    <n v="102"/>
    <n v="170"/>
    <n v="27"/>
    <n v="29"/>
    <n v="5"/>
    <n v="11"/>
    <n v="45"/>
    <n v="161"/>
    <n v="116"/>
    <n v="1"/>
    <n v="0"/>
    <n v="1"/>
    <n v="1"/>
    <n v="0"/>
    <n v="0"/>
    <n v="0"/>
    <n v="1702"/>
    <n v="1898"/>
    <n v="7"/>
    <n v="3"/>
    <n v="7"/>
    <n v="0"/>
    <m/>
    <n v="0"/>
    <n v="10"/>
    <n v="0"/>
    <n v="10"/>
    <m/>
  </r>
  <r>
    <n v="330922015"/>
    <n v="3"/>
    <n v="2013"/>
    <d v="2013-09-22T00:00:00"/>
    <s v="SUN"/>
    <s v="ATL"/>
    <s v="MIA"/>
    <s v="ATLvMIA"/>
    <x v="0"/>
    <n v="23"/>
    <n v="27"/>
    <n v="4"/>
    <s v="Sun Life Stadium, Miami, FL"/>
    <d v="2014-10-02T16:05:00"/>
    <s v="FOX"/>
    <n v="70660"/>
    <n v="1"/>
    <n v="1"/>
    <n v="2"/>
    <n v="0"/>
    <n v="24"/>
    <n v="16"/>
    <n v="5"/>
    <n v="7"/>
    <n v="11"/>
    <n v="12"/>
    <n v="0"/>
    <n v="0"/>
    <n v="0"/>
    <n v="0"/>
    <n v="377"/>
    <n v="285"/>
    <n v="231"/>
    <n v="195"/>
    <n v="23"/>
    <n v="24"/>
    <n v="38"/>
    <n v="35"/>
    <n v="146"/>
    <n v="90"/>
    <n v="30"/>
    <n v="15"/>
    <n v="7"/>
    <n v="2"/>
    <n v="59"/>
    <n v="72"/>
    <n v="13"/>
    <n v="2"/>
    <n v="2"/>
    <n v="4"/>
    <n v="1"/>
    <n v="1"/>
    <n v="1"/>
    <n v="1"/>
    <n v="2229"/>
    <n v="1371"/>
    <n v="7"/>
    <n v="6"/>
    <n v="7"/>
    <n v="3"/>
    <m/>
    <n v="0"/>
    <n v="10"/>
    <n v="10"/>
    <n v="7"/>
    <m/>
  </r>
  <r>
    <n v="330922016"/>
    <n v="3"/>
    <n v="2013"/>
    <d v="2013-09-22T00:00:00"/>
    <s v="SUN"/>
    <s v="CLE"/>
    <s v="MIN"/>
    <s v="CLEvMIN"/>
    <x v="0"/>
    <n v="31"/>
    <n v="27"/>
    <n v="4"/>
    <s v="Mall of America Field, Minneapolis, MN"/>
    <d v="2014-10-02T13:00:00"/>
    <s v="CBS"/>
    <n v="63672"/>
    <n v="0"/>
    <n v="2"/>
    <n v="0"/>
    <n v="2"/>
    <n v="23"/>
    <n v="21"/>
    <n v="6"/>
    <n v="8"/>
    <n v="15"/>
    <n v="17"/>
    <n v="2"/>
    <n v="0"/>
    <n v="3"/>
    <n v="0"/>
    <n v="409"/>
    <n v="329"/>
    <n v="306"/>
    <n v="195"/>
    <n v="31"/>
    <n v="25"/>
    <n v="55"/>
    <n v="42"/>
    <n v="103"/>
    <n v="134"/>
    <n v="17"/>
    <n v="31"/>
    <n v="5"/>
    <n v="4"/>
    <n v="47"/>
    <n v="82"/>
    <n v="35"/>
    <n v="4"/>
    <n v="3"/>
    <n v="7"/>
    <n v="1"/>
    <n v="2"/>
    <n v="3"/>
    <n v="1"/>
    <n v="1732"/>
    <n v="1868"/>
    <n v="7"/>
    <n v="17"/>
    <n v="0"/>
    <n v="7"/>
    <m/>
    <n v="7"/>
    <n v="10"/>
    <n v="7"/>
    <n v="3"/>
    <m/>
  </r>
  <r>
    <n v="330922017"/>
    <n v="3"/>
    <n v="2013"/>
    <d v="2013-09-22T00:00:00"/>
    <s v="SUN"/>
    <s v="TB"/>
    <s v="NE"/>
    <s v="NEvTB"/>
    <x v="0"/>
    <n v="3"/>
    <n v="23"/>
    <n v="20"/>
    <s v="Gillette Stadium, Foxboro, MA"/>
    <d v="2014-10-02T13:00:00"/>
    <s v="FOX"/>
    <n v="68756"/>
    <n v="0"/>
    <n v="2"/>
    <n v="2"/>
    <n v="0"/>
    <n v="18"/>
    <n v="21"/>
    <n v="5"/>
    <n v="6"/>
    <n v="14"/>
    <n v="15"/>
    <n v="0"/>
    <n v="1"/>
    <n v="4"/>
    <n v="2"/>
    <n v="323"/>
    <n v="358"/>
    <n v="226"/>
    <n v="202"/>
    <n v="19"/>
    <n v="25"/>
    <n v="41"/>
    <n v="36"/>
    <n v="97"/>
    <n v="156"/>
    <n v="22"/>
    <n v="33"/>
    <n v="4"/>
    <n v="6"/>
    <n v="48"/>
    <n v="98"/>
    <n v="50"/>
    <n v="1"/>
    <n v="1"/>
    <n v="2"/>
    <n v="0"/>
    <n v="0"/>
    <n v="1"/>
    <n v="1"/>
    <n v="1619"/>
    <n v="1981"/>
    <n v="3"/>
    <n v="0"/>
    <n v="0"/>
    <n v="0"/>
    <m/>
    <n v="0"/>
    <n v="17"/>
    <n v="3"/>
    <n v="3"/>
    <m/>
  </r>
  <r>
    <n v="330922018"/>
    <n v="3"/>
    <n v="2013"/>
    <d v="2013-09-22T00:00:00"/>
    <s v="SUN"/>
    <s v="ARI"/>
    <s v="NO"/>
    <s v="ARIvNO"/>
    <x v="0"/>
    <n v="7"/>
    <n v="31"/>
    <n v="24"/>
    <s v="Mercedes-Benz Superdome, New Orleans, LA"/>
    <d v="2014-10-02T13:00:00"/>
    <s v="FOX"/>
    <n v="73057"/>
    <n v="1"/>
    <n v="1"/>
    <n v="2"/>
    <n v="0"/>
    <n v="16"/>
    <n v="27"/>
    <n v="5"/>
    <n v="7"/>
    <n v="13"/>
    <n v="13"/>
    <n v="0"/>
    <n v="0"/>
    <n v="0"/>
    <n v="0"/>
    <n v="247"/>
    <n v="423"/>
    <n v="161"/>
    <n v="319"/>
    <n v="18"/>
    <n v="29"/>
    <n v="35"/>
    <n v="46"/>
    <n v="86"/>
    <n v="104"/>
    <n v="16"/>
    <n v="24"/>
    <n v="3"/>
    <n v="4"/>
    <n v="18"/>
    <n v="48"/>
    <n v="30"/>
    <n v="2"/>
    <n v="1"/>
    <n v="3"/>
    <n v="0"/>
    <n v="0"/>
    <n v="2"/>
    <n v="1"/>
    <n v="1469"/>
    <n v="2131"/>
    <n v="7"/>
    <n v="0"/>
    <n v="0"/>
    <n v="0"/>
    <m/>
    <n v="7"/>
    <n v="7"/>
    <n v="3"/>
    <n v="14"/>
    <m/>
  </r>
  <r>
    <n v="330922020"/>
    <n v="3"/>
    <n v="2013"/>
    <d v="2013-09-22T00:00:00"/>
    <s v="SUN"/>
    <s v="BUF"/>
    <s v="NYJ"/>
    <s v="BUFvNYJ"/>
    <x v="0"/>
    <n v="20"/>
    <n v="27"/>
    <n v="7"/>
    <s v="MetLife Stadium, East Rutherford, NJ"/>
    <d v="2014-10-02T16:25:00"/>
    <s v="CBS"/>
    <n v="76597"/>
    <n v="1"/>
    <n v="1"/>
    <n v="1"/>
    <n v="1"/>
    <n v="18"/>
    <n v="20"/>
    <n v="4"/>
    <n v="5"/>
    <n v="18"/>
    <n v="14"/>
    <n v="0"/>
    <n v="0"/>
    <n v="2"/>
    <n v="1"/>
    <n v="328"/>
    <n v="513"/>
    <n v="208"/>
    <n v="331"/>
    <n v="19"/>
    <n v="16"/>
    <n v="42"/>
    <n v="29"/>
    <n v="120"/>
    <n v="182"/>
    <n v="25"/>
    <n v="41"/>
    <n v="7"/>
    <n v="20"/>
    <n v="87"/>
    <n v="255"/>
    <n v="168"/>
    <n v="0"/>
    <n v="2"/>
    <n v="2"/>
    <n v="0"/>
    <n v="0"/>
    <n v="0"/>
    <n v="2"/>
    <n v="1547"/>
    <n v="2053"/>
    <n v="0"/>
    <n v="6"/>
    <n v="6"/>
    <n v="8"/>
    <m/>
    <n v="7"/>
    <n v="10"/>
    <n v="3"/>
    <n v="7"/>
    <m/>
  </r>
  <r>
    <n v="330922023"/>
    <n v="3"/>
    <n v="2013"/>
    <d v="2013-09-22T00:00:00"/>
    <s v="SUN"/>
    <s v="CHI"/>
    <s v="PIT"/>
    <s v="CHIvPIT"/>
    <x v="0"/>
    <n v="40"/>
    <n v="23"/>
    <n v="17"/>
    <s v="Heinz Field, Pittsburgh, PA"/>
    <d v="2014-10-02T20:30:00"/>
    <s v="NBC"/>
    <n v="61575"/>
    <n v="2"/>
    <n v="0"/>
    <n v="0"/>
    <n v="2"/>
    <n v="15"/>
    <n v="21"/>
    <n v="5"/>
    <n v="3"/>
    <n v="15"/>
    <n v="11"/>
    <n v="1"/>
    <n v="0"/>
    <n v="1"/>
    <n v="1"/>
    <n v="258"/>
    <n v="459"/>
    <n v="151"/>
    <n v="379"/>
    <n v="20"/>
    <n v="26"/>
    <n v="30"/>
    <n v="41"/>
    <n v="107"/>
    <n v="80"/>
    <n v="28"/>
    <n v="21"/>
    <n v="3"/>
    <n v="6"/>
    <n v="25"/>
    <n v="84"/>
    <n v="59"/>
    <n v="0"/>
    <n v="5"/>
    <n v="5"/>
    <n v="0"/>
    <n v="3"/>
    <n v="0"/>
    <n v="2"/>
    <n v="1896"/>
    <n v="1704"/>
    <n v="17"/>
    <n v="7"/>
    <n v="3"/>
    <n v="13"/>
    <m/>
    <n v="0"/>
    <n v="10"/>
    <n v="10"/>
    <n v="3"/>
    <m/>
  </r>
  <r>
    <n v="330922025"/>
    <n v="3"/>
    <n v="2013"/>
    <d v="2013-09-22T00:00:00"/>
    <s v="SUN"/>
    <s v="IND"/>
    <s v="SF"/>
    <s v="INDvSF"/>
    <x v="0"/>
    <n v="27"/>
    <n v="7"/>
    <n v="20"/>
    <s v="Candlestick Park, San Francisco, CA"/>
    <d v="2014-10-02T16:25:00"/>
    <s v="CBS"/>
    <n v="69732"/>
    <n v="1"/>
    <n v="1"/>
    <n v="1"/>
    <n v="1"/>
    <n v="23"/>
    <n v="14"/>
    <n v="5"/>
    <n v="3"/>
    <n v="12"/>
    <n v="12"/>
    <n v="0"/>
    <n v="1"/>
    <n v="0"/>
    <n v="1"/>
    <n v="336"/>
    <n v="254"/>
    <n v="152"/>
    <n v="139"/>
    <n v="17"/>
    <n v="13"/>
    <n v="26"/>
    <n v="27"/>
    <n v="184"/>
    <n v="115"/>
    <n v="40"/>
    <n v="23"/>
    <n v="1"/>
    <n v="6"/>
    <n v="10"/>
    <n v="58"/>
    <n v="48"/>
    <n v="0"/>
    <n v="2"/>
    <n v="2"/>
    <n v="0"/>
    <n v="1"/>
    <n v="0"/>
    <n v="1"/>
    <n v="2185"/>
    <n v="1415"/>
    <n v="7"/>
    <n v="3"/>
    <n v="3"/>
    <n v="14"/>
    <m/>
    <n v="7"/>
    <n v="0"/>
    <n v="0"/>
    <n v="0"/>
    <m/>
  </r>
  <r>
    <n v="330922026"/>
    <n v="3"/>
    <n v="2013"/>
    <d v="2013-09-22T00:00:00"/>
    <s v="SUN"/>
    <s v="JAX"/>
    <s v="SEA"/>
    <s v="JAXvSEA"/>
    <x v="0"/>
    <n v="17"/>
    <n v="45"/>
    <n v="28"/>
    <s v="CenturyLink Field, Seattle, WA"/>
    <d v="2014-10-02T16:25:00"/>
    <s v="CBS"/>
    <n v="68087"/>
    <n v="0"/>
    <n v="2"/>
    <n v="2"/>
    <n v="0"/>
    <n v="17"/>
    <n v="28"/>
    <n v="4"/>
    <n v="4"/>
    <n v="14"/>
    <n v="10"/>
    <n v="1"/>
    <n v="0"/>
    <n v="1"/>
    <n v="0"/>
    <n v="265"/>
    <n v="479"/>
    <n v="214"/>
    <n v="323"/>
    <n v="18"/>
    <n v="21"/>
    <n v="38"/>
    <n v="29"/>
    <n v="51"/>
    <n v="156"/>
    <n v="24"/>
    <n v="36"/>
    <n v="4"/>
    <n v="4"/>
    <n v="45"/>
    <n v="69"/>
    <n v="24"/>
    <n v="3"/>
    <n v="2"/>
    <n v="5"/>
    <n v="1"/>
    <n v="1"/>
    <n v="2"/>
    <n v="1"/>
    <n v="1645"/>
    <n v="1955"/>
    <n v="0"/>
    <n v="0"/>
    <n v="10"/>
    <n v="7"/>
    <m/>
    <n v="7"/>
    <n v="17"/>
    <n v="14"/>
    <n v="7"/>
    <m/>
  </r>
  <r>
    <n v="330922028"/>
    <n v="3"/>
    <n v="2013"/>
    <d v="2013-09-22T00:00:00"/>
    <s v="SUN"/>
    <s v="DET"/>
    <s v="WSH"/>
    <s v="DETvWSH"/>
    <x v="0"/>
    <n v="27"/>
    <n v="20"/>
    <n v="7"/>
    <s v="FedEx Field, Landover, MD"/>
    <d v="2014-10-02T13:00:00"/>
    <s v="FOX"/>
    <n v="80111"/>
    <n v="1"/>
    <n v="1"/>
    <n v="0"/>
    <n v="2"/>
    <n v="24"/>
    <n v="27"/>
    <n v="4"/>
    <n v="6"/>
    <n v="13"/>
    <n v="13"/>
    <n v="1"/>
    <n v="0"/>
    <n v="1"/>
    <n v="0"/>
    <n v="441"/>
    <n v="420"/>
    <n v="378"/>
    <n v="300"/>
    <n v="25"/>
    <n v="32"/>
    <n v="42"/>
    <n v="50"/>
    <n v="63"/>
    <n v="120"/>
    <n v="23"/>
    <n v="22"/>
    <n v="8"/>
    <n v="6"/>
    <n v="71"/>
    <n v="116"/>
    <n v="45"/>
    <n v="1"/>
    <n v="2"/>
    <n v="3"/>
    <n v="0"/>
    <n v="1"/>
    <n v="1"/>
    <n v="1"/>
    <n v="1728"/>
    <n v="1872"/>
    <n v="7"/>
    <n v="10"/>
    <n v="0"/>
    <n v="10"/>
    <m/>
    <n v="7"/>
    <n v="7"/>
    <n v="3"/>
    <n v="3"/>
    <m/>
  </r>
  <r>
    <n v="330922029"/>
    <n v="3"/>
    <n v="2013"/>
    <d v="2013-09-22T00:00:00"/>
    <s v="SUN"/>
    <s v="NYG"/>
    <s v="CAR"/>
    <s v="CARvNYG"/>
    <x v="0"/>
    <n v="0"/>
    <n v="38"/>
    <n v="38"/>
    <s v="Bank of America Stadium, Charlotte, NC"/>
    <d v="2014-10-02T13:00:00"/>
    <s v="FOX"/>
    <n v="73748"/>
    <n v="0"/>
    <n v="2"/>
    <n v="0"/>
    <n v="2"/>
    <n v="10"/>
    <n v="27"/>
    <n v="3"/>
    <n v="8"/>
    <n v="12"/>
    <n v="14"/>
    <n v="0"/>
    <n v="1"/>
    <n v="1"/>
    <n v="2"/>
    <n v="150"/>
    <n v="402"/>
    <n v="90"/>
    <n v="208"/>
    <n v="14"/>
    <n v="15"/>
    <n v="27"/>
    <n v="27"/>
    <n v="60"/>
    <n v="194"/>
    <n v="16"/>
    <n v="46"/>
    <n v="6"/>
    <n v="4"/>
    <n v="45"/>
    <n v="77"/>
    <n v="32"/>
    <n v="3"/>
    <n v="2"/>
    <n v="5"/>
    <n v="1"/>
    <n v="1"/>
    <n v="2"/>
    <n v="1"/>
    <n v="1393"/>
    <n v="2207"/>
    <n v="0"/>
    <n v="0"/>
    <n v="0"/>
    <n v="0"/>
    <m/>
    <n v="7"/>
    <n v="10"/>
    <n v="14"/>
    <n v="7"/>
    <m/>
  </r>
  <r>
    <n v="330922033"/>
    <n v="3"/>
    <n v="2013"/>
    <d v="2013-09-22T00:00:00"/>
    <s v="SUN"/>
    <s v="HOU"/>
    <s v="BAL"/>
    <s v="BALvHOU"/>
    <x v="0"/>
    <n v="9"/>
    <n v="30"/>
    <n v="21"/>
    <s v="M&amp;T Bank Stadium, Baltimore, MD"/>
    <d v="2014-10-02T13:00:00"/>
    <s v="CBS"/>
    <n v="71168"/>
    <n v="2"/>
    <n v="0"/>
    <n v="1"/>
    <n v="1"/>
    <n v="18"/>
    <n v="16"/>
    <n v="3"/>
    <n v="8"/>
    <n v="12"/>
    <n v="16"/>
    <n v="0"/>
    <n v="0"/>
    <n v="1"/>
    <n v="0"/>
    <n v="264"/>
    <n v="236"/>
    <n v="170"/>
    <n v="161"/>
    <n v="25"/>
    <n v="16"/>
    <n v="35"/>
    <n v="24"/>
    <n v="94"/>
    <n v="75"/>
    <n v="23"/>
    <n v="31"/>
    <n v="14"/>
    <n v="10"/>
    <n v="113"/>
    <n v="200"/>
    <n v="87"/>
    <n v="1"/>
    <n v="0"/>
    <n v="1"/>
    <n v="0"/>
    <n v="0"/>
    <n v="1"/>
    <n v="0"/>
    <n v="1836"/>
    <n v="1764"/>
    <n v="3"/>
    <n v="6"/>
    <n v="0"/>
    <n v="0"/>
    <m/>
    <n v="0"/>
    <n v="17"/>
    <n v="7"/>
    <n v="6"/>
    <m/>
  </r>
  <r>
    <n v="330923007"/>
    <n v="3"/>
    <n v="2013"/>
    <d v="2013-09-23T00:00:00"/>
    <s v="MON"/>
    <s v="OAK"/>
    <s v="DEN"/>
    <s v="DENvOAK"/>
    <x v="0"/>
    <n v="21"/>
    <n v="37"/>
    <n v="16"/>
    <s v="Sports Authority Field at Mile High, Denver, CO"/>
    <d v="2014-10-02T20:30:00"/>
    <s v="ESPN"/>
    <n v="76978"/>
    <n v="1"/>
    <n v="1"/>
    <n v="2"/>
    <n v="0"/>
    <n v="13"/>
    <n v="31"/>
    <n v="5"/>
    <n v="5"/>
    <n v="12"/>
    <n v="9"/>
    <n v="0"/>
    <n v="0"/>
    <n v="1"/>
    <n v="0"/>
    <n v="342"/>
    <n v="536"/>
    <n v="293"/>
    <n v="372"/>
    <n v="21"/>
    <n v="32"/>
    <n v="31"/>
    <n v="37"/>
    <n v="49"/>
    <n v="164"/>
    <n v="17"/>
    <n v="35"/>
    <n v="8"/>
    <n v="5"/>
    <n v="77"/>
    <n v="117"/>
    <n v="40"/>
    <n v="0"/>
    <n v="2"/>
    <n v="2"/>
    <n v="0"/>
    <n v="2"/>
    <n v="0"/>
    <n v="0"/>
    <n v="1476"/>
    <n v="2124"/>
    <n v="0"/>
    <n v="7"/>
    <n v="7"/>
    <n v="7"/>
    <m/>
    <n v="10"/>
    <n v="17"/>
    <n v="3"/>
    <n v="7"/>
    <m/>
  </r>
  <r>
    <n v="330926014"/>
    <n v="4"/>
    <n v="2013"/>
    <d v="2013-09-26T00:00:00"/>
    <s v="THU"/>
    <s v="SF"/>
    <s v="STL"/>
    <s v="SFvSTL"/>
    <x v="0"/>
    <n v="35"/>
    <n v="11"/>
    <n v="24"/>
    <s v="Edward Jones Dome, St. Louis, MO"/>
    <d v="2014-10-02T20:25:00"/>
    <s v="NFL"/>
    <n v="56640"/>
    <n v="1"/>
    <n v="2"/>
    <n v="1"/>
    <n v="2"/>
    <n v="19"/>
    <n v="14"/>
    <n v="6"/>
    <n v="3"/>
    <n v="15"/>
    <n v="17"/>
    <n v="1"/>
    <n v="0"/>
    <n v="1"/>
    <n v="0"/>
    <n v="370"/>
    <n v="188"/>
    <n v="151"/>
    <n v="170"/>
    <n v="15"/>
    <n v="19"/>
    <n v="23"/>
    <n v="41"/>
    <n v="219"/>
    <n v="18"/>
    <n v="40"/>
    <n v="19"/>
    <n v="10"/>
    <n v="8"/>
    <n v="85"/>
    <n v="167"/>
    <n v="82"/>
    <n v="2"/>
    <n v="2"/>
    <n v="4"/>
    <n v="2"/>
    <n v="1"/>
    <n v="0"/>
    <n v="1"/>
    <n v="1905"/>
    <n v="1695"/>
    <n v="0"/>
    <n v="14"/>
    <n v="7"/>
    <n v="14"/>
    <m/>
    <n v="3"/>
    <n v="0"/>
    <n v="0"/>
    <n v="8"/>
    <m/>
  </r>
  <r>
    <n v="330929001"/>
    <n v="4"/>
    <n v="2013"/>
    <d v="2013-09-29T00:00:00"/>
    <s v="SUN"/>
    <s v="NE"/>
    <s v="ATL"/>
    <s v="ATLvNE"/>
    <x v="0"/>
    <n v="30"/>
    <n v="23"/>
    <n v="7"/>
    <s v="Georgia Dome, Atlanta, GA"/>
    <d v="2014-10-02T20:30:00"/>
    <s v="NBC"/>
    <n v="70744"/>
    <n v="3"/>
    <n v="0"/>
    <n v="1"/>
    <n v="2"/>
    <n v="21"/>
    <n v="26"/>
    <n v="7"/>
    <n v="6"/>
    <n v="13"/>
    <n v="14"/>
    <n v="0"/>
    <n v="0"/>
    <n v="1"/>
    <n v="2"/>
    <n v="448"/>
    <n v="457"/>
    <n v="316"/>
    <n v="399"/>
    <n v="20"/>
    <n v="34"/>
    <n v="31"/>
    <n v="54"/>
    <n v="132"/>
    <n v="58"/>
    <n v="31"/>
    <n v="15"/>
    <n v="9"/>
    <n v="6"/>
    <n v="93"/>
    <n v="148"/>
    <n v="55"/>
    <n v="0"/>
    <n v="1"/>
    <n v="1"/>
    <n v="0"/>
    <n v="0"/>
    <n v="0"/>
    <n v="1"/>
    <n v="1839"/>
    <n v="1761"/>
    <n v="0"/>
    <n v="10"/>
    <n v="3"/>
    <n v="17"/>
    <m/>
    <n v="3"/>
    <n v="7"/>
    <n v="0"/>
    <n v="13"/>
    <m/>
  </r>
  <r>
    <n v="330929002"/>
    <n v="4"/>
    <n v="2013"/>
    <d v="2013-09-29T00:00:00"/>
    <s v="SUN"/>
    <s v="BAL"/>
    <s v="BUF"/>
    <s v="BALvBUF"/>
    <x v="0"/>
    <n v="20"/>
    <n v="23"/>
    <n v="3"/>
    <s v="Ralph Wilson Stadium, Buffalo, NY"/>
    <d v="2014-10-02T13:00:00"/>
    <s v="CBS"/>
    <n v="68296"/>
    <n v="2"/>
    <n v="1"/>
    <n v="1"/>
    <n v="2"/>
    <n v="15"/>
    <n v="19"/>
    <n v="3"/>
    <n v="5"/>
    <n v="16"/>
    <n v="18"/>
    <n v="1"/>
    <n v="0"/>
    <n v="1"/>
    <n v="0"/>
    <n v="345"/>
    <n v="350"/>
    <n v="321"/>
    <n v="147"/>
    <n v="25"/>
    <n v="10"/>
    <n v="50"/>
    <n v="22"/>
    <n v="24"/>
    <n v="203"/>
    <n v="9"/>
    <n v="55"/>
    <n v="8"/>
    <n v="11"/>
    <n v="59"/>
    <n v="158"/>
    <n v="99"/>
    <n v="5"/>
    <n v="3"/>
    <n v="8"/>
    <n v="0"/>
    <n v="1"/>
    <n v="5"/>
    <n v="2"/>
    <n v="1414"/>
    <n v="2186"/>
    <n v="0"/>
    <n v="7"/>
    <n v="7"/>
    <n v="6"/>
    <m/>
    <n v="6"/>
    <n v="14"/>
    <n v="3"/>
    <n v="0"/>
    <m/>
  </r>
  <r>
    <n v="330929005"/>
    <n v="4"/>
    <n v="2013"/>
    <d v="2013-09-29T00:00:00"/>
    <s v="SUN"/>
    <s v="CIN"/>
    <s v="CLE"/>
    <s v="CINvCLE"/>
    <x v="1"/>
    <n v="6"/>
    <n v="17"/>
    <n v="11"/>
    <s v="FirstEnergy Stadium, Cleveland, OH"/>
    <d v="2014-10-02T13:00:00"/>
    <s v="CBS"/>
    <n v="71481"/>
    <n v="2"/>
    <n v="1"/>
    <n v="1"/>
    <n v="2"/>
    <n v="16"/>
    <n v="18"/>
    <n v="4"/>
    <n v="9"/>
    <n v="14"/>
    <n v="18"/>
    <n v="1"/>
    <n v="0"/>
    <n v="3"/>
    <n v="0"/>
    <n v="266"/>
    <n v="336"/>
    <n v="203"/>
    <n v="247"/>
    <n v="23"/>
    <n v="25"/>
    <n v="42"/>
    <n v="38"/>
    <n v="63"/>
    <n v="89"/>
    <n v="20"/>
    <n v="30"/>
    <n v="3"/>
    <n v="5"/>
    <n v="25"/>
    <n v="105"/>
    <n v="80"/>
    <n v="2"/>
    <n v="0"/>
    <n v="2"/>
    <n v="1"/>
    <n v="0"/>
    <n v="1"/>
    <n v="0"/>
    <n v="1731"/>
    <n v="1869"/>
    <n v="0"/>
    <n v="3"/>
    <n v="3"/>
    <n v="0"/>
    <m/>
    <n v="7"/>
    <n v="0"/>
    <n v="3"/>
    <n v="7"/>
    <m/>
  </r>
  <r>
    <n v="330929007"/>
    <n v="4"/>
    <n v="2013"/>
    <d v="2013-09-29T00:00:00"/>
    <s v="SUN"/>
    <s v="PHI"/>
    <s v="DEN"/>
    <s v="DENvPHI"/>
    <x v="0"/>
    <n v="20"/>
    <n v="52"/>
    <n v="32"/>
    <s v="Sports Authority Field at Mile High, Denver, CO"/>
    <d v="2014-10-02T16:25:00"/>
    <s v="FOX"/>
    <n v="77002"/>
    <n v="1"/>
    <n v="2"/>
    <n v="3"/>
    <n v="0"/>
    <n v="21"/>
    <n v="35"/>
    <n v="8"/>
    <n v="5"/>
    <n v="16"/>
    <n v="8"/>
    <n v="0"/>
    <n v="0"/>
    <n v="0"/>
    <n v="0"/>
    <n v="450"/>
    <n v="472"/>
    <n v="284"/>
    <n v="331"/>
    <n v="17"/>
    <n v="30"/>
    <n v="31"/>
    <n v="37"/>
    <n v="166"/>
    <n v="141"/>
    <n v="35"/>
    <n v="33"/>
    <n v="8"/>
    <n v="2"/>
    <n v="62"/>
    <n v="87"/>
    <n v="25"/>
    <n v="0"/>
    <n v="0"/>
    <n v="0"/>
    <n v="0"/>
    <n v="0"/>
    <n v="0"/>
    <n v="0"/>
    <n v="1598"/>
    <n v="2002"/>
    <n v="3"/>
    <n v="10"/>
    <n v="0"/>
    <n v="7"/>
    <m/>
    <n v="14"/>
    <n v="7"/>
    <n v="21"/>
    <n v="10"/>
    <m/>
  </r>
  <r>
    <n v="330929008"/>
    <n v="4"/>
    <n v="2013"/>
    <d v="2013-09-29T00:00:00"/>
    <s v="SUN"/>
    <s v="CHI"/>
    <s v="DET"/>
    <s v="CHIvDET"/>
    <x v="0"/>
    <n v="32"/>
    <n v="40"/>
    <n v="8"/>
    <s v="Ford Field, Detroit, MI"/>
    <d v="2014-10-02T13:00:00"/>
    <s v="FOX"/>
    <n v="64552"/>
    <n v="3"/>
    <n v="0"/>
    <n v="2"/>
    <n v="1"/>
    <n v="18"/>
    <n v="23"/>
    <n v="1"/>
    <n v="2"/>
    <n v="13"/>
    <n v="10"/>
    <n v="2"/>
    <n v="0"/>
    <n v="2"/>
    <n v="0"/>
    <n v="417"/>
    <n v="387"/>
    <n v="286"/>
    <n v="228"/>
    <n v="27"/>
    <n v="23"/>
    <n v="47"/>
    <n v="35"/>
    <n v="131"/>
    <n v="159"/>
    <n v="16"/>
    <n v="30"/>
    <n v="4"/>
    <n v="3"/>
    <n v="30"/>
    <n v="55"/>
    <n v="25"/>
    <n v="4"/>
    <n v="3"/>
    <n v="7"/>
    <n v="1"/>
    <n v="2"/>
    <n v="3"/>
    <n v="1"/>
    <n v="1691"/>
    <n v="1909"/>
    <n v="3"/>
    <n v="10"/>
    <n v="3"/>
    <n v="16"/>
    <m/>
    <n v="3"/>
    <n v="27"/>
    <n v="7"/>
    <n v="3"/>
    <m/>
  </r>
  <r>
    <n v="330929010"/>
    <n v="4"/>
    <n v="2013"/>
    <d v="2013-09-29T00:00:00"/>
    <s v="SUN"/>
    <s v="NYJ"/>
    <s v="TEN"/>
    <s v="NYJvTEN"/>
    <x v="0"/>
    <n v="13"/>
    <n v="38"/>
    <n v="25"/>
    <s v="LP Field, Nashville, TN"/>
    <d v="2014-10-02T16:05:00"/>
    <s v="CBS"/>
    <n v="69143"/>
    <n v="2"/>
    <n v="1"/>
    <n v="2"/>
    <n v="1"/>
    <n v="16"/>
    <n v="17"/>
    <n v="4"/>
    <n v="10"/>
    <n v="13"/>
    <n v="18"/>
    <n v="0"/>
    <n v="0"/>
    <n v="1"/>
    <n v="0"/>
    <n v="330"/>
    <n v="322"/>
    <n v="239"/>
    <n v="244"/>
    <n v="23"/>
    <n v="21"/>
    <n v="34"/>
    <n v="32"/>
    <n v="91"/>
    <n v="78"/>
    <n v="23"/>
    <n v="31"/>
    <n v="10"/>
    <n v="4"/>
    <n v="66"/>
    <n v="96"/>
    <n v="30"/>
    <n v="4"/>
    <n v="0"/>
    <n v="4"/>
    <n v="2"/>
    <n v="0"/>
    <n v="2"/>
    <n v="0"/>
    <n v="1762"/>
    <n v="1838"/>
    <n v="0"/>
    <n v="6"/>
    <n v="0"/>
    <n v="7"/>
    <m/>
    <n v="10"/>
    <n v="14"/>
    <n v="0"/>
    <n v="14"/>
    <m/>
  </r>
  <r>
    <n v="330929012"/>
    <n v="4"/>
    <n v="2013"/>
    <d v="2013-09-29T00:00:00"/>
    <s v="SUN"/>
    <s v="NYG"/>
    <s v="KC"/>
    <s v="KCvNYG"/>
    <x v="0"/>
    <n v="7"/>
    <n v="31"/>
    <n v="24"/>
    <s v="Arrowhead Stadium, Kansas City, MO"/>
    <d v="2014-10-02T13:00:00"/>
    <s v="FOX"/>
    <n v="73386"/>
    <n v="0"/>
    <n v="3"/>
    <n v="3"/>
    <n v="0"/>
    <n v="11"/>
    <n v="21"/>
    <n v="1"/>
    <n v="9"/>
    <n v="14"/>
    <n v="16"/>
    <n v="1"/>
    <n v="0"/>
    <n v="2"/>
    <n v="0"/>
    <n v="298"/>
    <n v="390"/>
    <n v="200"/>
    <n v="288"/>
    <n v="18"/>
    <n v="24"/>
    <n v="37"/>
    <n v="41"/>
    <n v="98"/>
    <n v="102"/>
    <n v="21"/>
    <n v="28"/>
    <n v="7"/>
    <n v="7"/>
    <n v="65"/>
    <n v="127"/>
    <n v="62"/>
    <n v="3"/>
    <n v="3"/>
    <n v="6"/>
    <n v="2"/>
    <n v="1"/>
    <n v="1"/>
    <n v="2"/>
    <n v="1444"/>
    <n v="2156"/>
    <n v="0"/>
    <n v="7"/>
    <n v="0"/>
    <n v="0"/>
    <m/>
    <n v="0"/>
    <n v="10"/>
    <n v="7"/>
    <n v="14"/>
    <m/>
  </r>
  <r>
    <n v="330929013"/>
    <n v="4"/>
    <n v="2013"/>
    <d v="2013-09-29T00:00:00"/>
    <s v="SUN"/>
    <s v="WSH"/>
    <s v="OAK"/>
    <s v="OAKvWSH"/>
    <x v="0"/>
    <n v="24"/>
    <n v="14"/>
    <n v="10"/>
    <s v="O.co Coliseum, Oakland, CA"/>
    <d v="2014-10-02T16:25:00"/>
    <s v="FOX"/>
    <n v="53549"/>
    <n v="0"/>
    <n v="3"/>
    <n v="1"/>
    <n v="2"/>
    <n v="15"/>
    <n v="14"/>
    <n v="5"/>
    <n v="5"/>
    <n v="16"/>
    <n v="17"/>
    <n v="0"/>
    <n v="1"/>
    <n v="1"/>
    <n v="2"/>
    <n v="339"/>
    <n v="298"/>
    <n v="217"/>
    <n v="194"/>
    <n v="18"/>
    <n v="21"/>
    <n v="31"/>
    <n v="32"/>
    <n v="122"/>
    <n v="104"/>
    <n v="32"/>
    <n v="26"/>
    <n v="3"/>
    <n v="4"/>
    <n v="29"/>
    <n v="54"/>
    <n v="25"/>
    <n v="1"/>
    <n v="3"/>
    <n v="4"/>
    <n v="1"/>
    <n v="2"/>
    <n v="0"/>
    <n v="1"/>
    <n v="1658"/>
    <n v="1942"/>
    <n v="0"/>
    <n v="10"/>
    <n v="7"/>
    <n v="7"/>
    <m/>
    <n v="14"/>
    <n v="0"/>
    <n v="0"/>
    <n v="0"/>
    <m/>
  </r>
  <r>
    <n v="330929016"/>
    <n v="4"/>
    <n v="2013"/>
    <d v="2013-09-29T00:00:00"/>
    <s v="SUN"/>
    <s v="PIT"/>
    <s v="MIN"/>
    <s v="MINvPIT"/>
    <x v="0"/>
    <n v="27"/>
    <n v="34"/>
    <n v="7"/>
    <s v="Wembley Stadium, London, ENG"/>
    <d v="2014-10-02T13:00:00"/>
    <s v="CBS"/>
    <n v="83518"/>
    <n v="0"/>
    <n v="3"/>
    <n v="0"/>
    <n v="3"/>
    <n v="29"/>
    <n v="16"/>
    <n v="8"/>
    <n v="4"/>
    <n v="15"/>
    <n v="11"/>
    <n v="0"/>
    <n v="0"/>
    <n v="0"/>
    <n v="0"/>
    <n v="434"/>
    <n v="393"/>
    <n v="357"/>
    <n v="248"/>
    <n v="36"/>
    <n v="16"/>
    <n v="51"/>
    <n v="25"/>
    <n v="77"/>
    <n v="145"/>
    <n v="21"/>
    <n v="25"/>
    <n v="4"/>
    <n v="5"/>
    <n v="50"/>
    <n v="139"/>
    <n v="89"/>
    <n v="2"/>
    <n v="0"/>
    <n v="2"/>
    <n v="1"/>
    <n v="0"/>
    <n v="1"/>
    <n v="0"/>
    <n v="2187"/>
    <n v="1413"/>
    <n v="7"/>
    <n v="3"/>
    <n v="7"/>
    <n v="10"/>
    <m/>
    <n v="10"/>
    <n v="10"/>
    <n v="14"/>
    <n v="0"/>
    <m/>
  </r>
  <r>
    <n v="330929024"/>
    <n v="4"/>
    <n v="2013"/>
    <d v="2013-09-29T00:00:00"/>
    <s v="SUN"/>
    <s v="DAL"/>
    <s v="SD"/>
    <s v="DALvSD"/>
    <x v="0"/>
    <n v="21"/>
    <n v="30"/>
    <n v="9"/>
    <s v="Qualcomm Stadium, San Diego, CA"/>
    <d v="2014-10-02T16:25:00"/>
    <s v="FOX"/>
    <n v="68601"/>
    <n v="2"/>
    <n v="1"/>
    <n v="1"/>
    <n v="2"/>
    <n v="21"/>
    <n v="27"/>
    <n v="3"/>
    <n v="5"/>
    <n v="9"/>
    <n v="12"/>
    <n v="0"/>
    <n v="0"/>
    <n v="0"/>
    <n v="0"/>
    <n v="319"/>
    <n v="506"/>
    <n v="227"/>
    <n v="394"/>
    <n v="27"/>
    <n v="35"/>
    <n v="37"/>
    <n v="42"/>
    <n v="92"/>
    <n v="112"/>
    <n v="16"/>
    <n v="27"/>
    <n v="5"/>
    <n v="7"/>
    <n v="33"/>
    <n v="118"/>
    <n v="85"/>
    <n v="1"/>
    <n v="1"/>
    <n v="2"/>
    <n v="1"/>
    <n v="0"/>
    <n v="0"/>
    <n v="1"/>
    <n v="1557"/>
    <n v="2043"/>
    <n v="0"/>
    <n v="21"/>
    <n v="0"/>
    <n v="0"/>
    <m/>
    <n v="7"/>
    <n v="6"/>
    <n v="7"/>
    <n v="10"/>
    <m/>
  </r>
  <r>
    <n v="330929027"/>
    <n v="4"/>
    <n v="2013"/>
    <d v="2013-09-29T00:00:00"/>
    <s v="SUN"/>
    <s v="ARI"/>
    <s v="TB"/>
    <s v="ARIvTB"/>
    <x v="0"/>
    <n v="13"/>
    <n v="10"/>
    <n v="3"/>
    <s v="Raymond James Stadium, Tampa, FL"/>
    <d v="2014-10-02T13:00:00"/>
    <s v="FOX"/>
    <n v="44956"/>
    <n v="1"/>
    <n v="2"/>
    <n v="0"/>
    <n v="3"/>
    <n v="17"/>
    <n v="20"/>
    <n v="1"/>
    <n v="7"/>
    <n v="10"/>
    <n v="18"/>
    <n v="0"/>
    <n v="1"/>
    <n v="0"/>
    <n v="1"/>
    <n v="296"/>
    <n v="253"/>
    <n v="240"/>
    <n v="173"/>
    <n v="21"/>
    <n v="24"/>
    <n v="38"/>
    <n v="43"/>
    <n v="56"/>
    <n v="80"/>
    <n v="20"/>
    <n v="31"/>
    <n v="10"/>
    <n v="8"/>
    <n v="90"/>
    <n v="163"/>
    <n v="73"/>
    <n v="3"/>
    <n v="3"/>
    <n v="6"/>
    <n v="1"/>
    <n v="1"/>
    <n v="2"/>
    <n v="2"/>
    <n v="1555"/>
    <n v="2045"/>
    <n v="0"/>
    <n v="0"/>
    <n v="0"/>
    <n v="13"/>
    <m/>
    <n v="7"/>
    <n v="3"/>
    <n v="0"/>
    <n v="0"/>
    <m/>
  </r>
  <r>
    <n v="330929030"/>
    <n v="4"/>
    <n v="2013"/>
    <d v="2013-09-29T00:00:00"/>
    <s v="SUN"/>
    <s v="IND"/>
    <s v="JAX"/>
    <s v="INDvJAX"/>
    <x v="0"/>
    <n v="37"/>
    <n v="3"/>
    <n v="34"/>
    <s v="EverBank Field, Jacksonville, FL"/>
    <d v="2014-10-02T13:00:00"/>
    <s v="CBS"/>
    <n v="59695"/>
    <n v="2"/>
    <n v="1"/>
    <n v="0"/>
    <n v="3"/>
    <n v="26"/>
    <n v="14"/>
    <n v="6"/>
    <n v="2"/>
    <n v="13"/>
    <n v="11"/>
    <n v="0"/>
    <n v="0"/>
    <n v="0"/>
    <n v="1"/>
    <n v="437"/>
    <n v="205"/>
    <n v="280"/>
    <n v="165"/>
    <n v="23"/>
    <n v="17"/>
    <n v="38"/>
    <n v="32"/>
    <n v="157"/>
    <n v="40"/>
    <n v="30"/>
    <n v="18"/>
    <n v="7"/>
    <n v="9"/>
    <n v="58"/>
    <n v="123"/>
    <n v="65"/>
    <n v="1"/>
    <n v="3"/>
    <n v="4"/>
    <n v="0"/>
    <n v="0"/>
    <n v="1"/>
    <n v="3"/>
    <n v="2198"/>
    <n v="1402"/>
    <n v="0"/>
    <n v="20"/>
    <n v="14"/>
    <n v="3"/>
    <m/>
    <n v="3"/>
    <n v="0"/>
    <n v="0"/>
    <n v="0"/>
    <m/>
  </r>
  <r>
    <n v="330929034"/>
    <n v="4"/>
    <n v="2013"/>
    <d v="2013-09-29T00:00:00"/>
    <s v="SUN"/>
    <s v="SEA"/>
    <s v="HOU"/>
    <s v="HOUvSEA"/>
    <x v="0"/>
    <n v="23"/>
    <n v="20"/>
    <n v="3"/>
    <s v="Reliant Stadium, Houston, TX"/>
    <d v="2014-10-02T13:00:00"/>
    <s v="FOX"/>
    <n v="71756"/>
    <n v="3"/>
    <n v="0"/>
    <n v="2"/>
    <n v="1"/>
    <n v="15"/>
    <n v="29"/>
    <n v="3"/>
    <n v="6"/>
    <n v="14"/>
    <n v="17"/>
    <n v="1"/>
    <n v="0"/>
    <n v="1"/>
    <n v="0"/>
    <n v="270"/>
    <n v="476"/>
    <n v="91"/>
    <n v="325"/>
    <n v="12"/>
    <n v="31"/>
    <n v="23"/>
    <n v="49"/>
    <n v="179"/>
    <n v="151"/>
    <n v="30"/>
    <n v="35"/>
    <n v="9"/>
    <n v="6"/>
    <n v="62"/>
    <n v="148"/>
    <n v="86"/>
    <n v="2"/>
    <n v="3"/>
    <n v="5"/>
    <n v="1"/>
    <n v="1"/>
    <n v="1"/>
    <n v="2"/>
    <n v="1908"/>
    <n v="2393"/>
    <n v="3"/>
    <n v="0"/>
    <n v="3"/>
    <n v="14"/>
    <n v="3"/>
    <n v="0"/>
    <n v="20"/>
    <n v="0"/>
    <n v="0"/>
    <n v="0"/>
  </r>
  <r>
    <n v="330930018"/>
    <n v="4"/>
    <n v="2013"/>
    <d v="2013-09-30T00:00:00"/>
    <s v="MON"/>
    <s v="MIA"/>
    <s v="NO"/>
    <s v="MIAvNO"/>
    <x v="0"/>
    <n v="17"/>
    <n v="38"/>
    <n v="21"/>
    <s v="Mercedes-Benz Superdome, New Orleans, LA"/>
    <d v="2014-10-02T20:30:00"/>
    <s v="ESPN"/>
    <n v="73118"/>
    <n v="3"/>
    <n v="0"/>
    <n v="3"/>
    <n v="0"/>
    <n v="19"/>
    <n v="23"/>
    <n v="3"/>
    <n v="6"/>
    <n v="9"/>
    <n v="13"/>
    <n v="0"/>
    <n v="0"/>
    <n v="0"/>
    <n v="0"/>
    <n v="331"/>
    <n v="465"/>
    <n v="216"/>
    <n v="397"/>
    <n v="22"/>
    <n v="30"/>
    <n v="35"/>
    <n v="39"/>
    <n v="115"/>
    <n v="68"/>
    <n v="19"/>
    <n v="24"/>
    <n v="5"/>
    <n v="6"/>
    <n v="25"/>
    <n v="70"/>
    <n v="45"/>
    <n v="4"/>
    <n v="1"/>
    <n v="5"/>
    <n v="1"/>
    <n v="1"/>
    <n v="3"/>
    <n v="0"/>
    <n v="1571"/>
    <n v="2029"/>
    <n v="3"/>
    <n v="7"/>
    <n v="0"/>
    <n v="7"/>
    <m/>
    <n v="7"/>
    <n v="14"/>
    <n v="14"/>
    <n v="3"/>
    <m/>
  </r>
  <r>
    <n v="331003005"/>
    <n v="5"/>
    <n v="2013"/>
    <d v="2013-10-03T00:00:00"/>
    <s v="THU"/>
    <s v="BUF"/>
    <s v="CLE"/>
    <s v="BUFvCLE"/>
    <x v="0"/>
    <n v="24"/>
    <n v="37"/>
    <n v="13"/>
    <s v="FirstEnergy Stadium, Cleveland, OH"/>
    <d v="2014-10-02T20:25:00"/>
    <s v="NFL"/>
    <n v="71239"/>
    <n v="2"/>
    <n v="2"/>
    <n v="2"/>
    <n v="2"/>
    <n v="20"/>
    <n v="19"/>
    <n v="5"/>
    <n v="7"/>
    <n v="16"/>
    <n v="17"/>
    <n v="1"/>
    <n v="0"/>
    <n v="2"/>
    <n v="0"/>
    <n v="343"/>
    <n v="290"/>
    <n v="188"/>
    <n v="199"/>
    <n v="19"/>
    <n v="15"/>
    <n v="40"/>
    <n v="28"/>
    <n v="155"/>
    <n v="91"/>
    <n v="31"/>
    <n v="32"/>
    <n v="7"/>
    <n v="6"/>
    <n v="56"/>
    <n v="122"/>
    <n v="66"/>
    <n v="1"/>
    <n v="0"/>
    <n v="1"/>
    <n v="0"/>
    <n v="0"/>
    <n v="1"/>
    <n v="0"/>
    <n v="1657"/>
    <n v="1943"/>
    <n v="10"/>
    <n v="0"/>
    <n v="14"/>
    <n v="0"/>
    <m/>
    <n v="0"/>
    <n v="17"/>
    <n v="7"/>
    <n v="13"/>
    <m/>
  </r>
  <r>
    <n v="331006003"/>
    <n v="5"/>
    <n v="2013"/>
    <d v="2013-10-06T00:00:00"/>
    <s v="SUN"/>
    <s v="NO"/>
    <s v="CHI"/>
    <s v="CHIvNO"/>
    <x v="0"/>
    <n v="26"/>
    <n v="18"/>
    <n v="8"/>
    <s v="Soldier Field, Chicago, IL"/>
    <d v="2014-10-02T13:00:00"/>
    <s v="FOX"/>
    <n v="62361"/>
    <n v="4"/>
    <n v="0"/>
    <n v="3"/>
    <n v="1"/>
    <n v="17"/>
    <n v="20"/>
    <n v="6"/>
    <n v="4"/>
    <n v="16"/>
    <n v="10"/>
    <n v="1"/>
    <n v="0"/>
    <n v="1"/>
    <n v="1"/>
    <n v="347"/>
    <n v="434"/>
    <n v="281"/>
    <n v="340"/>
    <n v="29"/>
    <n v="24"/>
    <n v="35"/>
    <n v="33"/>
    <n v="66"/>
    <n v="94"/>
    <n v="28"/>
    <n v="18"/>
    <n v="2"/>
    <n v="6"/>
    <n v="10"/>
    <n v="53"/>
    <n v="43"/>
    <n v="0"/>
    <n v="1"/>
    <n v="1"/>
    <n v="0"/>
    <n v="1"/>
    <n v="0"/>
    <n v="0"/>
    <n v="2160"/>
    <n v="1440"/>
    <n v="6"/>
    <n v="14"/>
    <n v="3"/>
    <n v="3"/>
    <m/>
    <n v="0"/>
    <n v="7"/>
    <n v="3"/>
    <n v="8"/>
    <m/>
  </r>
  <r>
    <n v="331006004"/>
    <n v="5"/>
    <n v="2013"/>
    <d v="2013-10-06T00:00:00"/>
    <s v="SUN"/>
    <s v="NE"/>
    <s v="CIN"/>
    <s v="CINvNE"/>
    <x v="0"/>
    <n v="6"/>
    <n v="13"/>
    <n v="7"/>
    <s v="Paul Brown Stadium, Cincinnati, OH"/>
    <d v="2014-10-02T13:00:00"/>
    <s v="CBS"/>
    <n v="64259"/>
    <n v="4"/>
    <n v="0"/>
    <n v="2"/>
    <n v="2"/>
    <n v="15"/>
    <n v="21"/>
    <n v="1"/>
    <n v="6"/>
    <n v="12"/>
    <n v="15"/>
    <n v="0"/>
    <n v="1"/>
    <n v="0"/>
    <n v="1"/>
    <n v="248"/>
    <n v="341"/>
    <n v="166"/>
    <n v="179"/>
    <n v="18"/>
    <n v="20"/>
    <n v="38"/>
    <n v="27"/>
    <n v="82"/>
    <n v="162"/>
    <n v="18"/>
    <n v="39"/>
    <n v="0"/>
    <n v="7"/>
    <n v="0"/>
    <n v="59"/>
    <n v="59"/>
    <n v="2"/>
    <n v="2"/>
    <n v="4"/>
    <n v="1"/>
    <n v="1"/>
    <n v="1"/>
    <n v="1"/>
    <n v="1544"/>
    <n v="2056"/>
    <n v="0"/>
    <n v="3"/>
    <n v="0"/>
    <n v="3"/>
    <m/>
    <n v="0"/>
    <n v="3"/>
    <n v="3"/>
    <n v="7"/>
    <m/>
  </r>
  <r>
    <n v="331006006"/>
    <n v="5"/>
    <n v="2013"/>
    <d v="2013-10-06T00:00:00"/>
    <s v="SUN"/>
    <s v="DEN"/>
    <s v="DAL"/>
    <s v="DALvDEN"/>
    <x v="0"/>
    <n v="51"/>
    <n v="48"/>
    <n v="3"/>
    <s v="AT&amp;T Stadium, Arlington, TX"/>
    <d v="2014-10-02T16:25:00"/>
    <s v="CBS"/>
    <n v="92758"/>
    <n v="4"/>
    <n v="0"/>
    <n v="2"/>
    <n v="2"/>
    <n v="34"/>
    <n v="24"/>
    <n v="9"/>
    <n v="4"/>
    <n v="13"/>
    <n v="6"/>
    <n v="0"/>
    <n v="0"/>
    <n v="0"/>
    <n v="0"/>
    <n v="517"/>
    <n v="522"/>
    <n v="414"/>
    <n v="470"/>
    <n v="33"/>
    <n v="25"/>
    <n v="42"/>
    <n v="36"/>
    <n v="103"/>
    <n v="52"/>
    <n v="31"/>
    <n v="14"/>
    <n v="5"/>
    <n v="9"/>
    <n v="55"/>
    <n v="136"/>
    <n v="81"/>
    <n v="2"/>
    <n v="2"/>
    <n v="4"/>
    <n v="1"/>
    <n v="1"/>
    <n v="1"/>
    <n v="1"/>
    <n v="1954"/>
    <n v="1646"/>
    <n v="7"/>
    <n v="21"/>
    <n v="10"/>
    <n v="13"/>
    <m/>
    <n v="14"/>
    <n v="6"/>
    <n v="13"/>
    <n v="15"/>
    <m/>
  </r>
  <r>
    <n v="331006009"/>
    <n v="5"/>
    <n v="2013"/>
    <d v="2013-10-06T00:00:00"/>
    <s v="SUN"/>
    <s v="DET"/>
    <s v="GB"/>
    <s v="DETvGB"/>
    <x v="0"/>
    <n v="9"/>
    <n v="22"/>
    <n v="13"/>
    <s v="Lambeau Field, Green Bay, WI"/>
    <d v="2014-10-02T13:00:00"/>
    <s v="FOX"/>
    <n v="78200"/>
    <n v="3"/>
    <n v="1"/>
    <n v="1"/>
    <n v="2"/>
    <n v="19"/>
    <n v="16"/>
    <n v="7"/>
    <n v="7"/>
    <n v="15"/>
    <n v="16"/>
    <n v="0"/>
    <n v="0"/>
    <n v="1"/>
    <n v="0"/>
    <n v="286"/>
    <n v="449"/>
    <n v="222"/>
    <n v="269"/>
    <n v="25"/>
    <n v="20"/>
    <n v="40"/>
    <n v="30"/>
    <n v="64"/>
    <n v="180"/>
    <n v="19"/>
    <n v="33"/>
    <n v="7"/>
    <n v="10"/>
    <n v="50"/>
    <n v="122"/>
    <n v="72"/>
    <n v="0"/>
    <n v="0"/>
    <n v="0"/>
    <n v="0"/>
    <n v="0"/>
    <n v="0"/>
    <n v="0"/>
    <n v="1661"/>
    <n v="1939"/>
    <n v="0"/>
    <n v="3"/>
    <n v="0"/>
    <n v="6"/>
    <m/>
    <n v="3"/>
    <n v="3"/>
    <n v="10"/>
    <n v="6"/>
    <m/>
  </r>
  <r>
    <n v="331006010"/>
    <n v="5"/>
    <n v="2013"/>
    <d v="2013-10-06T00:00:00"/>
    <s v="SUN"/>
    <s v="KC"/>
    <s v="TEN"/>
    <s v="KCvTEN"/>
    <x v="0"/>
    <n v="26"/>
    <n v="17"/>
    <n v="9"/>
    <s v="LP Field, Nashville, TN"/>
    <d v="2014-10-02T13:00:00"/>
    <s v="CBS"/>
    <n v="69143"/>
    <n v="4"/>
    <n v="0"/>
    <n v="3"/>
    <n v="1"/>
    <n v="20"/>
    <n v="19"/>
    <n v="1"/>
    <n v="4"/>
    <n v="12"/>
    <n v="14"/>
    <n v="0"/>
    <n v="2"/>
    <n v="0"/>
    <n v="3"/>
    <n v="353"/>
    <n v="339"/>
    <n v="233"/>
    <n v="234"/>
    <n v="20"/>
    <n v="21"/>
    <n v="39"/>
    <n v="41"/>
    <n v="120"/>
    <n v="105"/>
    <n v="26"/>
    <n v="22"/>
    <n v="9"/>
    <n v="6"/>
    <n v="61"/>
    <n v="96"/>
    <n v="35"/>
    <n v="2"/>
    <n v="3"/>
    <n v="5"/>
    <n v="1"/>
    <n v="1"/>
    <n v="1"/>
    <n v="2"/>
    <n v="1877"/>
    <n v="1723"/>
    <n v="7"/>
    <n v="6"/>
    <n v="0"/>
    <n v="13"/>
    <m/>
    <n v="0"/>
    <n v="0"/>
    <n v="10"/>
    <n v="7"/>
    <m/>
  </r>
  <r>
    <n v="331006011"/>
    <n v="5"/>
    <n v="2013"/>
    <d v="2013-10-06T00:00:00"/>
    <s v="SUN"/>
    <s v="SEA"/>
    <s v="IND"/>
    <s v="INDvSEA"/>
    <x v="0"/>
    <n v="28"/>
    <n v="34"/>
    <n v="6"/>
    <s v="Lucas Oil Stadium, Indianapolis, IN"/>
    <d v="2014-10-02T13:00:00"/>
    <s v="FOX"/>
    <n v="66608"/>
    <n v="4"/>
    <n v="0"/>
    <n v="3"/>
    <n v="1"/>
    <n v="21"/>
    <n v="20"/>
    <n v="2"/>
    <n v="7"/>
    <n v="12"/>
    <n v="12"/>
    <n v="1"/>
    <n v="0"/>
    <n v="3"/>
    <n v="0"/>
    <n v="423"/>
    <n v="317"/>
    <n v="205"/>
    <n v="208"/>
    <n v="15"/>
    <n v="16"/>
    <n v="31"/>
    <n v="29"/>
    <n v="218"/>
    <n v="109"/>
    <n v="34"/>
    <n v="29"/>
    <n v="7"/>
    <n v="3"/>
    <n v="85"/>
    <n v="120"/>
    <n v="35"/>
    <n v="2"/>
    <n v="2"/>
    <n v="4"/>
    <n v="1"/>
    <n v="2"/>
    <n v="1"/>
    <n v="0"/>
    <n v="1882"/>
    <n v="1718"/>
    <n v="12"/>
    <n v="7"/>
    <n v="9"/>
    <n v="0"/>
    <m/>
    <n v="7"/>
    <n v="10"/>
    <n v="6"/>
    <n v="11"/>
    <m/>
  </r>
  <r>
    <n v="331006013"/>
    <n v="5"/>
    <n v="2013"/>
    <d v="2013-10-06T00:00:00"/>
    <s v="SUN"/>
    <s v="SD"/>
    <s v="OAK"/>
    <s v="OAKvSD"/>
    <x v="0"/>
    <n v="17"/>
    <n v="27"/>
    <n v="10"/>
    <s v="O.co Coliseum, Oakland, CA"/>
    <d v="2014-10-02T23:35:00"/>
    <s v="NFL"/>
    <n v="48834"/>
    <n v="2"/>
    <n v="2"/>
    <n v="1"/>
    <n v="3"/>
    <n v="27"/>
    <n v="17"/>
    <n v="4"/>
    <n v="4"/>
    <n v="11"/>
    <n v="12"/>
    <n v="0"/>
    <n v="0"/>
    <n v="1"/>
    <n v="0"/>
    <n v="423"/>
    <n v="299"/>
    <n v="391"/>
    <n v="195"/>
    <n v="36"/>
    <n v="18"/>
    <n v="49"/>
    <n v="23"/>
    <n v="32"/>
    <n v="104"/>
    <n v="19"/>
    <n v="28"/>
    <n v="5"/>
    <n v="8"/>
    <n v="30"/>
    <n v="115"/>
    <n v="85"/>
    <n v="5"/>
    <n v="0"/>
    <n v="5"/>
    <n v="2"/>
    <n v="0"/>
    <n v="3"/>
    <n v="0"/>
    <n v="1855"/>
    <n v="1745"/>
    <n v="0"/>
    <n v="0"/>
    <n v="3"/>
    <n v="14"/>
    <m/>
    <n v="14"/>
    <n v="3"/>
    <n v="7"/>
    <n v="3"/>
    <m/>
  </r>
  <r>
    <n v="331006014"/>
    <n v="5"/>
    <n v="2013"/>
    <d v="2013-10-06T00:00:00"/>
    <s v="SUN"/>
    <s v="JAX"/>
    <s v="STL"/>
    <s v="JAXvSTL"/>
    <x v="0"/>
    <n v="20"/>
    <n v="34"/>
    <n v="14"/>
    <s v="Edward Jones Dome, St. Louis, MO"/>
    <d v="2014-10-02T13:00:00"/>
    <s v="CBS"/>
    <n v="54266"/>
    <n v="0"/>
    <n v="4"/>
    <n v="1"/>
    <n v="3"/>
    <n v="16"/>
    <n v="22"/>
    <n v="3"/>
    <n v="8"/>
    <n v="12"/>
    <n v="19"/>
    <n v="0"/>
    <n v="0"/>
    <n v="2"/>
    <n v="0"/>
    <n v="363"/>
    <n v="351"/>
    <n v="267"/>
    <n v="208"/>
    <n v="16"/>
    <n v="19"/>
    <n v="32"/>
    <n v="34"/>
    <n v="96"/>
    <n v="143"/>
    <n v="25"/>
    <n v="36"/>
    <n v="4"/>
    <n v="6"/>
    <n v="45"/>
    <n v="98"/>
    <n v="53"/>
    <n v="3"/>
    <n v="0"/>
    <n v="3"/>
    <n v="1"/>
    <n v="0"/>
    <n v="2"/>
    <n v="0"/>
    <n v="1481"/>
    <n v="2119"/>
    <n v="10"/>
    <n v="0"/>
    <n v="3"/>
    <n v="7"/>
    <m/>
    <n v="7"/>
    <n v="17"/>
    <n v="0"/>
    <n v="10"/>
    <m/>
  </r>
  <r>
    <n v="331006015"/>
    <n v="5"/>
    <n v="2013"/>
    <d v="2013-10-06T00:00:00"/>
    <s v="SUN"/>
    <s v="BAL"/>
    <s v="MIA"/>
    <s v="BALvMIA"/>
    <x v="0"/>
    <n v="26"/>
    <n v="23"/>
    <n v="3"/>
    <s v="Sun Life Stadium, Miami, FL"/>
    <d v="2014-10-02T13:00:00"/>
    <s v="CBS"/>
    <n v="68342"/>
    <n v="2"/>
    <n v="2"/>
    <n v="3"/>
    <n v="1"/>
    <n v="20"/>
    <n v="10"/>
    <n v="6"/>
    <n v="3"/>
    <n v="16"/>
    <n v="16"/>
    <n v="0"/>
    <n v="1"/>
    <n v="0"/>
    <n v="1"/>
    <n v="384"/>
    <n v="294"/>
    <n v="251"/>
    <n v="272"/>
    <n v="19"/>
    <n v="21"/>
    <n v="32"/>
    <n v="40"/>
    <n v="133"/>
    <n v="22"/>
    <n v="40"/>
    <n v="11"/>
    <n v="6"/>
    <n v="4"/>
    <n v="64"/>
    <n v="129"/>
    <n v="65"/>
    <n v="2"/>
    <n v="0"/>
    <n v="2"/>
    <n v="1"/>
    <n v="0"/>
    <n v="1"/>
    <n v="0"/>
    <n v="2176"/>
    <n v="1424"/>
    <n v="3"/>
    <n v="3"/>
    <n v="10"/>
    <n v="10"/>
    <m/>
    <n v="3"/>
    <n v="10"/>
    <n v="0"/>
    <n v="10"/>
    <m/>
  </r>
  <r>
    <n v="331006019"/>
    <n v="5"/>
    <n v="2013"/>
    <d v="2013-10-06T00:00:00"/>
    <s v="SUN"/>
    <s v="PHI"/>
    <s v="NYG"/>
    <s v="NYGvPHI"/>
    <x v="1"/>
    <n v="36"/>
    <n v="21"/>
    <n v="15"/>
    <s v="MetLife Stadium, East Rutherford, NJ"/>
    <d v="2014-10-02T13:00:00"/>
    <s v="FOX"/>
    <n v="80738"/>
    <n v="1"/>
    <n v="3"/>
    <n v="0"/>
    <n v="4"/>
    <n v="28"/>
    <n v="21"/>
    <n v="9"/>
    <n v="5"/>
    <n v="19"/>
    <n v="13"/>
    <n v="0"/>
    <n v="0"/>
    <n v="0"/>
    <n v="0"/>
    <n v="439"/>
    <n v="383"/>
    <n v="299"/>
    <n v="330"/>
    <n v="22"/>
    <n v="24"/>
    <n v="39"/>
    <n v="52"/>
    <n v="140"/>
    <n v="53"/>
    <n v="37"/>
    <n v="17"/>
    <n v="8"/>
    <n v="12"/>
    <n v="88"/>
    <n v="224"/>
    <n v="136"/>
    <n v="0"/>
    <n v="4"/>
    <n v="4"/>
    <n v="0"/>
    <n v="1"/>
    <n v="0"/>
    <n v="3"/>
    <n v="1927"/>
    <n v="1673"/>
    <n v="3"/>
    <n v="16"/>
    <n v="3"/>
    <n v="14"/>
    <m/>
    <n v="7"/>
    <n v="0"/>
    <n v="14"/>
    <n v="0"/>
    <m/>
  </r>
  <r>
    <n v="331006022"/>
    <n v="5"/>
    <n v="2013"/>
    <d v="2013-10-06T00:00:00"/>
    <s v="SUN"/>
    <s v="CAR"/>
    <s v="ARI"/>
    <s v="ARIvCAR"/>
    <x v="0"/>
    <n v="6"/>
    <n v="22"/>
    <n v="16"/>
    <s v="U of Phoenix Stadium, Glendale, AZ"/>
    <d v="2014-10-02T16:05:00"/>
    <s v="FOX"/>
    <n v="60426"/>
    <n v="1"/>
    <n v="2"/>
    <n v="2"/>
    <n v="2"/>
    <n v="21"/>
    <n v="19"/>
    <n v="5"/>
    <n v="4"/>
    <n v="12"/>
    <n v="12"/>
    <n v="0"/>
    <n v="0"/>
    <n v="1"/>
    <n v="0"/>
    <n v="353"/>
    <n v="250"/>
    <n v="258"/>
    <n v="160"/>
    <n v="21"/>
    <n v="19"/>
    <n v="39"/>
    <n v="28"/>
    <n v="95"/>
    <n v="90"/>
    <n v="20"/>
    <n v="28"/>
    <n v="9"/>
    <n v="3"/>
    <n v="79"/>
    <n v="109"/>
    <n v="30"/>
    <n v="4"/>
    <n v="3"/>
    <n v="7"/>
    <n v="1"/>
    <n v="0"/>
    <n v="3"/>
    <n v="3"/>
    <n v="1864"/>
    <n v="1736"/>
    <n v="3"/>
    <n v="3"/>
    <n v="0"/>
    <n v="0"/>
    <m/>
    <n v="0"/>
    <n v="3"/>
    <n v="9"/>
    <n v="10"/>
    <m/>
  </r>
  <r>
    <n v="331006025"/>
    <n v="5"/>
    <n v="2013"/>
    <d v="2013-10-06T00:00:00"/>
    <s v="SUN"/>
    <s v="HOU"/>
    <s v="SF"/>
    <s v="HOUvSF"/>
    <x v="0"/>
    <n v="3"/>
    <n v="34"/>
    <n v="31"/>
    <s v="Candlestick Park, San Francisco, CA"/>
    <d v="2014-10-02T20:30:00"/>
    <s v="NBC"/>
    <n v="69732"/>
    <n v="2"/>
    <n v="2"/>
    <n v="2"/>
    <n v="2"/>
    <n v="17"/>
    <n v="17"/>
    <n v="6"/>
    <n v="4"/>
    <n v="16"/>
    <n v="11"/>
    <n v="2"/>
    <n v="0"/>
    <n v="3"/>
    <n v="1"/>
    <n v="313"/>
    <n v="284"/>
    <n v="182"/>
    <n v="107"/>
    <n v="22"/>
    <n v="6"/>
    <n v="40"/>
    <n v="15"/>
    <n v="131"/>
    <n v="177"/>
    <n v="30"/>
    <n v="36"/>
    <n v="7"/>
    <n v="3"/>
    <n v="52"/>
    <n v="69"/>
    <n v="17"/>
    <n v="4"/>
    <n v="0"/>
    <n v="4"/>
    <n v="1"/>
    <n v="0"/>
    <n v="3"/>
    <n v="0"/>
    <n v="2032"/>
    <n v="1568"/>
    <n v="0"/>
    <n v="0"/>
    <n v="3"/>
    <n v="0"/>
    <m/>
    <n v="14"/>
    <n v="7"/>
    <n v="3"/>
    <n v="10"/>
    <m/>
  </r>
  <r>
    <n v="331007001"/>
    <n v="5"/>
    <n v="2013"/>
    <d v="2013-10-07T00:00:00"/>
    <s v="MON"/>
    <s v="NYJ"/>
    <s v="ATL"/>
    <s v="ATLvNYJ"/>
    <x v="0"/>
    <n v="30"/>
    <n v="28"/>
    <n v="2"/>
    <s v="Georgia Dome, Atlanta, GA"/>
    <d v="2014-10-02T20:30:00"/>
    <s v="ESPN"/>
    <n v="70246"/>
    <n v="2"/>
    <n v="2"/>
    <n v="1"/>
    <n v="3"/>
    <n v="15"/>
    <n v="26"/>
    <n v="6"/>
    <n v="6"/>
    <n v="11"/>
    <n v="12"/>
    <n v="0"/>
    <n v="1"/>
    <n v="0"/>
    <n v="2"/>
    <n v="288"/>
    <n v="363"/>
    <n v="170"/>
    <n v="299"/>
    <n v="16"/>
    <n v="37"/>
    <n v="20"/>
    <n v="46"/>
    <n v="118"/>
    <n v="64"/>
    <n v="22"/>
    <n v="22"/>
    <n v="6"/>
    <n v="4"/>
    <n v="24"/>
    <n v="70"/>
    <n v="46"/>
    <n v="0"/>
    <n v="1"/>
    <n v="1"/>
    <n v="0"/>
    <n v="1"/>
    <n v="0"/>
    <n v="0"/>
    <n v="1473"/>
    <n v="2127"/>
    <n v="3"/>
    <n v="14"/>
    <n v="3"/>
    <n v="10"/>
    <m/>
    <n v="0"/>
    <n v="7"/>
    <n v="7"/>
    <n v="14"/>
    <m/>
  </r>
  <r>
    <n v="331010003"/>
    <n v="6"/>
    <n v="2013"/>
    <d v="2013-10-10T00:00:00"/>
    <s v="THU"/>
    <s v="NYG"/>
    <s v="CHI"/>
    <s v="CHIvNYG"/>
    <x v="0"/>
    <n v="21"/>
    <n v="27"/>
    <n v="6"/>
    <s v="Soldier Field, Chicago, IL"/>
    <d v="2014-10-02T20:25:00"/>
    <s v="NFL"/>
    <n v="62374"/>
    <n v="0"/>
    <n v="5"/>
    <n v="3"/>
    <n v="2"/>
    <n v="21"/>
    <n v="26"/>
    <n v="7"/>
    <n v="5"/>
    <n v="11"/>
    <n v="11"/>
    <n v="0"/>
    <n v="0"/>
    <n v="0"/>
    <n v="1"/>
    <n v="355"/>
    <n v="372"/>
    <n v="232"/>
    <n v="262"/>
    <n v="14"/>
    <n v="24"/>
    <n v="26"/>
    <n v="36"/>
    <n v="123"/>
    <n v="110"/>
    <n v="26"/>
    <n v="29"/>
    <n v="4"/>
    <n v="5"/>
    <n v="31"/>
    <n v="82"/>
    <n v="51"/>
    <n v="3"/>
    <n v="0"/>
    <n v="3"/>
    <n v="0"/>
    <n v="0"/>
    <n v="3"/>
    <n v="0"/>
    <n v="1625"/>
    <n v="1975"/>
    <n v="7"/>
    <n v="7"/>
    <n v="7"/>
    <n v="0"/>
    <m/>
    <n v="7"/>
    <n v="17"/>
    <n v="3"/>
    <n v="0"/>
    <m/>
  </r>
  <r>
    <n v="331013002"/>
    <n v="6"/>
    <n v="2013"/>
    <d v="2013-10-13T00:00:00"/>
    <s v="SUN"/>
    <s v="CIN"/>
    <s v="BUF"/>
    <s v="BUFvCIN"/>
    <x v="0"/>
    <n v="27"/>
    <n v="24"/>
    <n v="3"/>
    <s v="Ralph Wilson Stadium, Buffalo, NY"/>
    <d v="2014-10-02T13:00:00"/>
    <s v="CBS"/>
    <n v="67739"/>
    <n v="3"/>
    <n v="2"/>
    <n v="2"/>
    <n v="3"/>
    <n v="26"/>
    <n v="20"/>
    <n v="7"/>
    <n v="8"/>
    <n v="18"/>
    <n v="17"/>
    <n v="1"/>
    <n v="1"/>
    <n v="1"/>
    <n v="2"/>
    <n v="483"/>
    <n v="322"/>
    <n v="318"/>
    <n v="192"/>
    <n v="26"/>
    <n v="19"/>
    <n v="40"/>
    <n v="32"/>
    <n v="165"/>
    <n v="130"/>
    <n v="41"/>
    <n v="32"/>
    <n v="8"/>
    <n v="4"/>
    <n v="78"/>
    <n v="105"/>
    <n v="27"/>
    <n v="1"/>
    <n v="1"/>
    <n v="2"/>
    <n v="0"/>
    <n v="1"/>
    <n v="1"/>
    <n v="0"/>
    <n v="2572"/>
    <n v="1524"/>
    <n v="10"/>
    <n v="7"/>
    <n v="7"/>
    <n v="0"/>
    <n v="3"/>
    <n v="7"/>
    <n v="3"/>
    <n v="0"/>
    <n v="14"/>
    <n v="0"/>
  </r>
  <r>
    <n v="331013005"/>
    <n v="6"/>
    <n v="2013"/>
    <d v="2013-10-13T00:00:00"/>
    <s v="SUN"/>
    <s v="DET"/>
    <s v="CLE"/>
    <s v="CLEvDET"/>
    <x v="0"/>
    <n v="31"/>
    <n v="17"/>
    <n v="14"/>
    <s v="FirstEnergy Stadium, Cleveland, OH"/>
    <d v="2014-10-02T13:00:00"/>
    <s v="FOX"/>
    <n v="71513"/>
    <n v="3"/>
    <n v="2"/>
    <n v="3"/>
    <n v="2"/>
    <n v="24"/>
    <n v="23"/>
    <n v="8"/>
    <n v="5"/>
    <n v="14"/>
    <n v="14"/>
    <n v="0"/>
    <n v="1"/>
    <n v="0"/>
    <n v="1"/>
    <n v="366"/>
    <n v="395"/>
    <n v="248"/>
    <n v="269"/>
    <n v="25"/>
    <n v="26"/>
    <n v="43"/>
    <n v="43"/>
    <n v="118"/>
    <n v="126"/>
    <n v="28"/>
    <n v="21"/>
    <n v="8"/>
    <n v="9"/>
    <n v="65"/>
    <n v="152"/>
    <n v="87"/>
    <n v="1"/>
    <n v="2"/>
    <n v="3"/>
    <n v="0"/>
    <n v="0"/>
    <n v="1"/>
    <n v="2"/>
    <n v="2009"/>
    <n v="1591"/>
    <n v="7"/>
    <n v="0"/>
    <n v="7"/>
    <n v="17"/>
    <m/>
    <n v="0"/>
    <n v="17"/>
    <n v="0"/>
    <n v="0"/>
    <m/>
  </r>
  <r>
    <n v="331013006"/>
    <n v="6"/>
    <n v="2013"/>
    <d v="2013-10-13T00:00:00"/>
    <s v="SUN"/>
    <s v="WSH"/>
    <s v="DAL"/>
    <s v="DALvWSH"/>
    <x v="0"/>
    <n v="16"/>
    <n v="31"/>
    <n v="15"/>
    <s v="AT&amp;T Stadium, Arlington, TX"/>
    <d v="2014-10-02T20:30:00"/>
    <s v="NBC"/>
    <n v="90239"/>
    <n v="1"/>
    <n v="3"/>
    <n v="2"/>
    <n v="3"/>
    <n v="25"/>
    <n v="18"/>
    <n v="8"/>
    <n v="5"/>
    <n v="16"/>
    <n v="12"/>
    <n v="0"/>
    <n v="0"/>
    <n v="1"/>
    <n v="0"/>
    <n v="433"/>
    <n v="213"/>
    <n v="217"/>
    <n v="165"/>
    <n v="19"/>
    <n v="18"/>
    <n v="39"/>
    <n v="30"/>
    <n v="216"/>
    <n v="48"/>
    <n v="33"/>
    <n v="19"/>
    <n v="12"/>
    <n v="7"/>
    <n v="104"/>
    <n v="184"/>
    <n v="80"/>
    <n v="2"/>
    <n v="1"/>
    <n v="3"/>
    <n v="1"/>
    <n v="0"/>
    <n v="1"/>
    <n v="1"/>
    <n v="2072"/>
    <n v="1528"/>
    <n v="3"/>
    <n v="3"/>
    <n v="10"/>
    <n v="0"/>
    <m/>
    <n v="7"/>
    <n v="7"/>
    <n v="7"/>
    <n v="10"/>
    <m/>
  </r>
  <r>
    <n v="331013007"/>
    <n v="6"/>
    <n v="2013"/>
    <d v="2013-10-13T00:00:00"/>
    <s v="SUN"/>
    <s v="JAX"/>
    <s v="DEN"/>
    <s v="DENvJAX"/>
    <x v="0"/>
    <n v="19"/>
    <n v="35"/>
    <n v="16"/>
    <s v="Sports Authority Field at Mile High, Denver, CO"/>
    <d v="2014-10-02T16:05:00"/>
    <s v="CBS"/>
    <n v="76862"/>
    <n v="0"/>
    <n v="5"/>
    <n v="5"/>
    <n v="0"/>
    <n v="20"/>
    <n v="26"/>
    <n v="5"/>
    <n v="7"/>
    <n v="14"/>
    <n v="13"/>
    <n v="0"/>
    <n v="1"/>
    <n v="3"/>
    <n v="1"/>
    <n v="362"/>
    <n v="407"/>
    <n v="291"/>
    <n v="295"/>
    <n v="27"/>
    <n v="28"/>
    <n v="42"/>
    <n v="42"/>
    <n v="71"/>
    <n v="112"/>
    <n v="27"/>
    <n v="29"/>
    <n v="7"/>
    <n v="4"/>
    <n v="62"/>
    <n v="93"/>
    <n v="31"/>
    <n v="2"/>
    <n v="3"/>
    <n v="5"/>
    <n v="0"/>
    <n v="2"/>
    <n v="2"/>
    <n v="1"/>
    <n v="1875"/>
    <n v="1725"/>
    <n v="0"/>
    <n v="12"/>
    <n v="7"/>
    <n v="0"/>
    <m/>
    <n v="14"/>
    <n v="0"/>
    <n v="14"/>
    <n v="7"/>
    <m/>
  </r>
  <r>
    <n v="331013012"/>
    <n v="6"/>
    <n v="2013"/>
    <d v="2013-10-13T00:00:00"/>
    <s v="SUN"/>
    <s v="OAK"/>
    <s v="KC"/>
    <s v="KCvOAK"/>
    <x v="1"/>
    <n v="7"/>
    <n v="24"/>
    <n v="17"/>
    <s v="Arrowhead Stadium, Kansas City, MO"/>
    <d v="2014-10-02T13:00:00"/>
    <s v="CBS"/>
    <n v="76394"/>
    <n v="2"/>
    <n v="3"/>
    <n v="5"/>
    <n v="0"/>
    <n v="18"/>
    <n v="16"/>
    <n v="4"/>
    <n v="4"/>
    <n v="15"/>
    <n v="14"/>
    <n v="1"/>
    <n v="0"/>
    <n v="1"/>
    <n v="0"/>
    <n v="274"/>
    <n v="216"/>
    <n v="149"/>
    <n v="105"/>
    <n v="18"/>
    <n v="14"/>
    <n v="34"/>
    <n v="31"/>
    <n v="125"/>
    <n v="111"/>
    <n v="27"/>
    <n v="27"/>
    <n v="11"/>
    <n v="4"/>
    <n v="68"/>
    <n v="88"/>
    <n v="20"/>
    <n v="3"/>
    <n v="1"/>
    <n v="4"/>
    <n v="0"/>
    <n v="1"/>
    <n v="3"/>
    <n v="0"/>
    <n v="2040"/>
    <n v="1560"/>
    <n v="0"/>
    <n v="7"/>
    <n v="0"/>
    <n v="0"/>
    <m/>
    <n v="0"/>
    <n v="7"/>
    <n v="7"/>
    <n v="10"/>
    <m/>
  </r>
  <r>
    <n v="331013016"/>
    <n v="6"/>
    <n v="2013"/>
    <d v="2013-10-13T00:00:00"/>
    <s v="SUN"/>
    <s v="CAR"/>
    <s v="MIN"/>
    <s v="CARvMIN"/>
    <x v="0"/>
    <n v="35"/>
    <n v="10"/>
    <n v="25"/>
    <s v="Mall of America Field, Minneapolis, MN"/>
    <d v="2014-10-02T13:00:00"/>
    <s v="FOX"/>
    <n v="63963"/>
    <n v="1"/>
    <n v="3"/>
    <n v="1"/>
    <n v="3"/>
    <n v="22"/>
    <n v="17"/>
    <n v="7"/>
    <n v="6"/>
    <n v="12"/>
    <n v="14"/>
    <n v="2"/>
    <n v="1"/>
    <n v="2"/>
    <n v="2"/>
    <n v="367"/>
    <n v="290"/>
    <n v="236"/>
    <n v="215"/>
    <n v="20"/>
    <n v="32"/>
    <n v="26"/>
    <n v="44"/>
    <n v="131"/>
    <n v="75"/>
    <n v="39"/>
    <n v="13"/>
    <n v="6"/>
    <n v="5"/>
    <n v="40"/>
    <n v="95"/>
    <n v="55"/>
    <n v="0"/>
    <n v="2"/>
    <n v="2"/>
    <n v="0"/>
    <n v="0"/>
    <n v="0"/>
    <n v="2"/>
    <n v="2187"/>
    <n v="1413"/>
    <n v="7"/>
    <n v="7"/>
    <n v="14"/>
    <n v="7"/>
    <m/>
    <n v="0"/>
    <n v="3"/>
    <n v="0"/>
    <n v="7"/>
    <m/>
  </r>
  <r>
    <n v="331013017"/>
    <n v="6"/>
    <n v="2013"/>
    <d v="2013-10-13T00:00:00"/>
    <s v="SUN"/>
    <s v="NO"/>
    <s v="NE"/>
    <s v="NEvNO"/>
    <x v="0"/>
    <n v="27"/>
    <n v="30"/>
    <n v="3"/>
    <s v="Gillette Stadium, Foxboro, MA"/>
    <d v="2014-10-02T16:25:00"/>
    <s v="FOX"/>
    <n v="68756"/>
    <n v="5"/>
    <n v="0"/>
    <n v="4"/>
    <n v="1"/>
    <n v="20"/>
    <n v="26"/>
    <n v="5"/>
    <n v="5"/>
    <n v="14"/>
    <n v="15"/>
    <n v="0"/>
    <n v="1"/>
    <n v="0"/>
    <n v="3"/>
    <n v="361"/>
    <n v="376"/>
    <n v="230"/>
    <n v="235"/>
    <n v="17"/>
    <n v="25"/>
    <n v="36"/>
    <n v="43"/>
    <n v="131"/>
    <n v="141"/>
    <n v="26"/>
    <n v="35"/>
    <n v="7"/>
    <n v="4"/>
    <n v="56"/>
    <n v="89"/>
    <n v="33"/>
    <n v="2"/>
    <n v="1"/>
    <n v="3"/>
    <n v="1"/>
    <n v="0"/>
    <n v="1"/>
    <n v="1"/>
    <n v="1689"/>
    <n v="1911"/>
    <n v="7"/>
    <n v="0"/>
    <n v="10"/>
    <n v="10"/>
    <m/>
    <n v="3"/>
    <n v="14"/>
    <n v="3"/>
    <n v="10"/>
    <m/>
  </r>
  <r>
    <n v="331013020"/>
    <n v="6"/>
    <n v="2013"/>
    <d v="2013-10-13T00:00:00"/>
    <s v="SUN"/>
    <s v="PIT"/>
    <s v="NYJ"/>
    <s v="NYJvPIT"/>
    <x v="0"/>
    <n v="19"/>
    <n v="6"/>
    <n v="13"/>
    <s v="MetLife Stadium, East Rutherford, NJ"/>
    <d v="2014-10-02T13:00:00"/>
    <s v="CBS"/>
    <n v="76957"/>
    <n v="0"/>
    <n v="4"/>
    <n v="3"/>
    <n v="2"/>
    <n v="16"/>
    <n v="18"/>
    <n v="6"/>
    <n v="3"/>
    <n v="16"/>
    <n v="11"/>
    <n v="0"/>
    <n v="0"/>
    <n v="0"/>
    <n v="0"/>
    <n v="328"/>
    <n v="267"/>
    <n v="255"/>
    <n v="184"/>
    <n v="24"/>
    <n v="19"/>
    <n v="31"/>
    <n v="34"/>
    <n v="73"/>
    <n v="83"/>
    <n v="26"/>
    <n v="20"/>
    <n v="7"/>
    <n v="5"/>
    <n v="49"/>
    <n v="109"/>
    <n v="60"/>
    <n v="0"/>
    <n v="2"/>
    <n v="2"/>
    <n v="0"/>
    <n v="0"/>
    <n v="0"/>
    <n v="2"/>
    <n v="2149"/>
    <n v="1451"/>
    <n v="0"/>
    <n v="9"/>
    <n v="7"/>
    <n v="3"/>
    <m/>
    <n v="3"/>
    <n v="3"/>
    <n v="0"/>
    <n v="0"/>
    <m/>
  </r>
  <r>
    <n v="331013025"/>
    <n v="6"/>
    <n v="2013"/>
    <d v="2013-10-13T00:00:00"/>
    <s v="SUN"/>
    <s v="ARI"/>
    <s v="SF"/>
    <s v="ARIvSF"/>
    <x v="0"/>
    <n v="20"/>
    <n v="32"/>
    <n v="12"/>
    <s v="Candlestick Park, San Francisco, CA"/>
    <d v="2014-10-02T16:25:00"/>
    <s v="FOX"/>
    <n v="69732"/>
    <n v="3"/>
    <n v="2"/>
    <n v="3"/>
    <n v="2"/>
    <n v="16"/>
    <n v="20"/>
    <n v="5"/>
    <n v="4"/>
    <n v="13"/>
    <n v="14"/>
    <n v="0"/>
    <n v="1"/>
    <n v="1"/>
    <n v="1"/>
    <n v="403"/>
    <n v="387"/>
    <n v="294"/>
    <n v="238"/>
    <n v="25"/>
    <n v="16"/>
    <n v="41"/>
    <n v="29"/>
    <n v="109"/>
    <n v="149"/>
    <n v="21"/>
    <n v="38"/>
    <n v="6"/>
    <n v="4"/>
    <n v="38"/>
    <n v="73"/>
    <n v="35"/>
    <n v="4"/>
    <n v="2"/>
    <n v="6"/>
    <n v="2"/>
    <n v="1"/>
    <n v="2"/>
    <n v="1"/>
    <n v="1541"/>
    <n v="2059"/>
    <n v="7"/>
    <n v="7"/>
    <n v="6"/>
    <n v="0"/>
    <m/>
    <n v="6"/>
    <n v="16"/>
    <n v="0"/>
    <n v="10"/>
    <m/>
  </r>
  <r>
    <n v="331013026"/>
    <n v="6"/>
    <n v="2013"/>
    <d v="2013-10-13T00:00:00"/>
    <s v="SUN"/>
    <s v="TEN"/>
    <s v="SEA"/>
    <s v="SEAvTEN"/>
    <x v="0"/>
    <n v="13"/>
    <n v="20"/>
    <n v="7"/>
    <s v="CenturyLink Field, Seattle, WA"/>
    <d v="2014-10-02T16:05:00"/>
    <s v="CBS"/>
    <n v="68127"/>
    <n v="3"/>
    <n v="2"/>
    <n v="4"/>
    <n v="1"/>
    <n v="13"/>
    <n v="24"/>
    <n v="4"/>
    <n v="5"/>
    <n v="12"/>
    <n v="13"/>
    <n v="1"/>
    <n v="1"/>
    <n v="2"/>
    <n v="1"/>
    <n v="223"/>
    <n v="404"/>
    <n v="157"/>
    <n v="253"/>
    <n v="17"/>
    <n v="23"/>
    <n v="29"/>
    <n v="31"/>
    <n v="66"/>
    <n v="151"/>
    <n v="20"/>
    <n v="33"/>
    <n v="7"/>
    <n v="6"/>
    <n v="44"/>
    <n v="109"/>
    <n v="65"/>
    <n v="2"/>
    <n v="2"/>
    <n v="4"/>
    <n v="0"/>
    <n v="2"/>
    <n v="2"/>
    <n v="0"/>
    <n v="1598"/>
    <n v="2002"/>
    <n v="3"/>
    <n v="7"/>
    <n v="0"/>
    <n v="3"/>
    <m/>
    <n v="0"/>
    <n v="7"/>
    <n v="3"/>
    <n v="10"/>
    <m/>
  </r>
  <r>
    <n v="331013027"/>
    <n v="6"/>
    <n v="2013"/>
    <d v="2013-10-13T00:00:00"/>
    <s v="SUN"/>
    <s v="PHI"/>
    <s v="TB"/>
    <s v="PHIvTB"/>
    <x v="0"/>
    <n v="31"/>
    <n v="20"/>
    <n v="11"/>
    <s v="Raymond James Stadium, Tampa, FL"/>
    <d v="2014-10-02T13:00:00"/>
    <s v="FOX"/>
    <n v="62505"/>
    <n v="2"/>
    <n v="3"/>
    <n v="0"/>
    <n v="4"/>
    <n v="21"/>
    <n v="19"/>
    <n v="7"/>
    <n v="6"/>
    <n v="14"/>
    <n v="15"/>
    <n v="0"/>
    <n v="1"/>
    <n v="0"/>
    <n v="2"/>
    <n v="425"/>
    <n v="351"/>
    <n v="287"/>
    <n v="257"/>
    <n v="22"/>
    <n v="26"/>
    <n v="31"/>
    <n v="43"/>
    <n v="138"/>
    <n v="94"/>
    <n v="33"/>
    <n v="21"/>
    <n v="3"/>
    <n v="8"/>
    <n v="31"/>
    <n v="103"/>
    <n v="72"/>
    <n v="1"/>
    <n v="1"/>
    <n v="2"/>
    <n v="1"/>
    <n v="0"/>
    <n v="0"/>
    <n v="1"/>
    <n v="1574"/>
    <n v="2026"/>
    <n v="7"/>
    <n v="7"/>
    <n v="7"/>
    <n v="10"/>
    <m/>
    <n v="3"/>
    <n v="14"/>
    <n v="0"/>
    <n v="3"/>
    <m/>
  </r>
  <r>
    <n v="331013033"/>
    <n v="6"/>
    <n v="2013"/>
    <d v="2013-10-13T00:00:00"/>
    <s v="SUN"/>
    <s v="GB"/>
    <s v="BAL"/>
    <s v="BALvGB"/>
    <x v="0"/>
    <n v="19"/>
    <n v="17"/>
    <n v="2"/>
    <s v="M&amp;T Bank Stadium, Baltimore, MD"/>
    <d v="2014-10-02T13:00:00"/>
    <s v="FOX"/>
    <n v="71319"/>
    <n v="2"/>
    <n v="2"/>
    <n v="3"/>
    <n v="2"/>
    <n v="15"/>
    <n v="15"/>
    <n v="6"/>
    <n v="2"/>
    <n v="17"/>
    <n v="14"/>
    <n v="0"/>
    <n v="1"/>
    <n v="0"/>
    <n v="2"/>
    <n v="438"/>
    <n v="360"/>
    <n v="298"/>
    <n v="313"/>
    <n v="17"/>
    <n v="20"/>
    <n v="32"/>
    <n v="34"/>
    <n v="140"/>
    <n v="47"/>
    <n v="30"/>
    <n v="22"/>
    <n v="8"/>
    <n v="6"/>
    <n v="55"/>
    <n v="95"/>
    <n v="40"/>
    <n v="2"/>
    <n v="1"/>
    <n v="3"/>
    <n v="1"/>
    <n v="1"/>
    <n v="1"/>
    <n v="0"/>
    <n v="1882"/>
    <n v="1718"/>
    <n v="3"/>
    <n v="3"/>
    <n v="10"/>
    <n v="3"/>
    <m/>
    <n v="0"/>
    <n v="0"/>
    <n v="3"/>
    <n v="14"/>
    <m/>
  </r>
  <r>
    <n v="331013034"/>
    <n v="6"/>
    <n v="2013"/>
    <d v="2013-10-13T00:00:00"/>
    <s v="SUN"/>
    <s v="STL"/>
    <s v="HOU"/>
    <s v="HOUvSTL"/>
    <x v="0"/>
    <n v="38"/>
    <n v="13"/>
    <n v="25"/>
    <s v="Reliant Stadium, Houston, TX"/>
    <d v="2014-10-02T13:00:00"/>
    <s v="FOX"/>
    <n v="71104"/>
    <n v="2"/>
    <n v="3"/>
    <n v="2"/>
    <n v="3"/>
    <n v="15"/>
    <n v="27"/>
    <n v="3"/>
    <n v="6"/>
    <n v="7"/>
    <n v="14"/>
    <n v="0"/>
    <n v="2"/>
    <n v="0"/>
    <n v="3"/>
    <n v="216"/>
    <n v="420"/>
    <n v="117"/>
    <n v="267"/>
    <n v="12"/>
    <n v="27"/>
    <n v="16"/>
    <n v="38"/>
    <n v="99"/>
    <n v="153"/>
    <n v="25"/>
    <n v="30"/>
    <n v="9"/>
    <n v="7"/>
    <n v="74"/>
    <n v="169"/>
    <n v="95"/>
    <n v="0"/>
    <n v="4"/>
    <n v="4"/>
    <n v="0"/>
    <n v="2"/>
    <n v="0"/>
    <n v="2"/>
    <n v="1490"/>
    <n v="2110"/>
    <n v="7"/>
    <n v="10"/>
    <n v="21"/>
    <n v="0"/>
    <m/>
    <n v="0"/>
    <n v="6"/>
    <n v="0"/>
    <n v="7"/>
    <m/>
  </r>
  <r>
    <n v="331014024"/>
    <n v="6"/>
    <n v="2013"/>
    <d v="2013-10-14T00:00:00"/>
    <s v="MON"/>
    <s v="IND"/>
    <s v="SD"/>
    <s v="INDvSD"/>
    <x v="0"/>
    <n v="9"/>
    <n v="19"/>
    <n v="10"/>
    <s v="Qualcomm Stadium, San Diego, CA"/>
    <d v="2014-10-02T20:30:00"/>
    <s v="ESPN"/>
    <n v="57954"/>
    <n v="4"/>
    <n v="1"/>
    <n v="2"/>
    <n v="3"/>
    <n v="12"/>
    <n v="24"/>
    <n v="2"/>
    <n v="7"/>
    <n v="10"/>
    <n v="14"/>
    <n v="0"/>
    <n v="0"/>
    <n v="0"/>
    <n v="0"/>
    <n v="267"/>
    <n v="374"/>
    <n v="193"/>
    <n v="227"/>
    <n v="18"/>
    <n v="22"/>
    <n v="30"/>
    <n v="33"/>
    <n v="74"/>
    <n v="147"/>
    <n v="17"/>
    <n v="37"/>
    <n v="5"/>
    <n v="5"/>
    <n v="28"/>
    <n v="53"/>
    <n v="25"/>
    <n v="1"/>
    <n v="0"/>
    <n v="1"/>
    <n v="0"/>
    <n v="0"/>
    <n v="1"/>
    <n v="0"/>
    <n v="1289"/>
    <n v="2311"/>
    <n v="3"/>
    <n v="3"/>
    <n v="0"/>
    <n v="3"/>
    <m/>
    <n v="0"/>
    <n v="10"/>
    <n v="3"/>
    <n v="6"/>
    <m/>
  </r>
  <r>
    <n v="331017022"/>
    <n v="7"/>
    <n v="2013"/>
    <d v="2013-10-17T00:00:00"/>
    <s v="THU"/>
    <s v="SEA"/>
    <s v="ARI"/>
    <s v="ARIvSEA"/>
    <x v="0"/>
    <n v="34"/>
    <n v="22"/>
    <n v="12"/>
    <s v="U of Phoenix Stadium, Glendale, AZ"/>
    <d v="2014-10-02T20:25:00"/>
    <s v="NFL"/>
    <n v="61200"/>
    <n v="5"/>
    <n v="1"/>
    <n v="3"/>
    <n v="3"/>
    <n v="21"/>
    <n v="22"/>
    <n v="7"/>
    <n v="5"/>
    <n v="12"/>
    <n v="15"/>
    <n v="0"/>
    <n v="1"/>
    <n v="1"/>
    <n v="2"/>
    <n v="344"/>
    <n v="234"/>
    <n v="209"/>
    <n v="204"/>
    <n v="18"/>
    <n v="30"/>
    <n v="29"/>
    <n v="45"/>
    <n v="135"/>
    <n v="30"/>
    <n v="32"/>
    <n v="18"/>
    <n v="10"/>
    <n v="3"/>
    <n v="70"/>
    <n v="92"/>
    <n v="22"/>
    <n v="2"/>
    <n v="2"/>
    <n v="4"/>
    <n v="2"/>
    <n v="0"/>
    <n v="0"/>
    <n v="2"/>
    <n v="1660"/>
    <n v="1940"/>
    <n v="7"/>
    <n v="10"/>
    <n v="14"/>
    <n v="3"/>
    <m/>
    <n v="0"/>
    <n v="10"/>
    <n v="3"/>
    <n v="9"/>
    <m/>
  </r>
  <r>
    <n v="331020001"/>
    <n v="7"/>
    <n v="2013"/>
    <d v="2013-10-20T00:00:00"/>
    <s v="SUN"/>
    <s v="TB"/>
    <s v="ATL"/>
    <s v="ATLvTB"/>
    <x v="0"/>
    <n v="23"/>
    <n v="31"/>
    <n v="8"/>
    <s v="Georgia Dome, Atlanta, GA"/>
    <d v="2014-10-02T13:00:00"/>
    <s v="FOX"/>
    <n v="69522"/>
    <n v="0"/>
    <n v="5"/>
    <n v="1"/>
    <n v="4"/>
    <n v="23"/>
    <n v="15"/>
    <n v="5"/>
    <n v="3"/>
    <n v="17"/>
    <n v="9"/>
    <n v="3"/>
    <n v="0"/>
    <n v="3"/>
    <n v="0"/>
    <n v="337"/>
    <n v="291"/>
    <n v="226"/>
    <n v="273"/>
    <n v="26"/>
    <n v="20"/>
    <n v="44"/>
    <n v="26"/>
    <n v="111"/>
    <n v="18"/>
    <n v="28"/>
    <n v="18"/>
    <n v="11"/>
    <n v="9"/>
    <n v="103"/>
    <n v="204"/>
    <n v="101"/>
    <n v="1"/>
    <n v="1"/>
    <n v="2"/>
    <n v="1"/>
    <n v="1"/>
    <n v="0"/>
    <n v="0"/>
    <n v="2269"/>
    <n v="1331"/>
    <n v="0"/>
    <n v="10"/>
    <n v="7"/>
    <n v="6"/>
    <m/>
    <n v="7"/>
    <n v="17"/>
    <n v="0"/>
    <n v="7"/>
    <m/>
  </r>
  <r>
    <n v="331020008"/>
    <n v="7"/>
    <n v="2013"/>
    <d v="2013-10-20T00:00:00"/>
    <s v="SUN"/>
    <s v="CIN"/>
    <s v="DET"/>
    <s v="CINvDET"/>
    <x v="0"/>
    <n v="27"/>
    <n v="24"/>
    <n v="3"/>
    <s v="Ford Field, Detroit, MI"/>
    <d v="2014-10-02T13:00:00"/>
    <s v="CBS"/>
    <n v="63207"/>
    <n v="4"/>
    <n v="2"/>
    <n v="4"/>
    <n v="2"/>
    <n v="18"/>
    <n v="22"/>
    <n v="4"/>
    <n v="13"/>
    <n v="10"/>
    <n v="19"/>
    <n v="0"/>
    <n v="0"/>
    <n v="0"/>
    <n v="0"/>
    <n v="421"/>
    <n v="434"/>
    <n v="364"/>
    <n v="357"/>
    <n v="24"/>
    <n v="28"/>
    <n v="34"/>
    <n v="51"/>
    <n v="57"/>
    <n v="77"/>
    <n v="18"/>
    <n v="25"/>
    <n v="6"/>
    <n v="4"/>
    <n v="50"/>
    <n v="80"/>
    <n v="30"/>
    <n v="0"/>
    <n v="0"/>
    <n v="0"/>
    <n v="0"/>
    <n v="0"/>
    <n v="0"/>
    <n v="0"/>
    <n v="1529"/>
    <n v="2071"/>
    <n v="7"/>
    <n v="7"/>
    <n v="10"/>
    <n v="3"/>
    <m/>
    <n v="7"/>
    <n v="3"/>
    <n v="7"/>
    <n v="7"/>
    <m/>
  </r>
  <r>
    <n v="331020009"/>
    <n v="7"/>
    <n v="2013"/>
    <d v="2013-10-20T00:00:00"/>
    <s v="SUN"/>
    <s v="CLE"/>
    <s v="GB"/>
    <s v="CLEvGB"/>
    <x v="0"/>
    <n v="13"/>
    <n v="31"/>
    <n v="18"/>
    <s v="Lambeau Field, Green Bay, WI"/>
    <d v="2014-10-02T16:25:00"/>
    <s v="CBS"/>
    <n v="77804"/>
    <n v="3"/>
    <n v="3"/>
    <n v="3"/>
    <n v="2"/>
    <n v="17"/>
    <n v="26"/>
    <n v="7"/>
    <n v="7"/>
    <n v="18"/>
    <n v="13"/>
    <n v="2"/>
    <n v="0"/>
    <n v="5"/>
    <n v="0"/>
    <n v="216"/>
    <n v="357"/>
    <n v="133"/>
    <n v="253"/>
    <n v="17"/>
    <n v="25"/>
    <n v="42"/>
    <n v="36"/>
    <n v="83"/>
    <n v="104"/>
    <n v="23"/>
    <n v="29"/>
    <n v="12"/>
    <n v="10"/>
    <n v="106"/>
    <n v="203"/>
    <n v="97"/>
    <n v="1"/>
    <n v="0"/>
    <n v="1"/>
    <n v="0"/>
    <n v="0"/>
    <n v="1"/>
    <n v="0"/>
    <n v="1600"/>
    <n v="2000"/>
    <n v="0"/>
    <n v="3"/>
    <n v="3"/>
    <n v="7"/>
    <m/>
    <n v="14"/>
    <n v="3"/>
    <n v="0"/>
    <n v="14"/>
    <m/>
  </r>
  <r>
    <n v="331020010"/>
    <n v="7"/>
    <n v="2013"/>
    <d v="2013-10-20T00:00:00"/>
    <s v="SUN"/>
    <s v="SF"/>
    <s v="TEN"/>
    <s v="SFvTEN"/>
    <x v="0"/>
    <n v="31"/>
    <n v="17"/>
    <n v="14"/>
    <s v="LP Field, Nashville, TN"/>
    <d v="2014-10-02T16:05:00"/>
    <s v="FOX"/>
    <n v="69143"/>
    <n v="4"/>
    <n v="2"/>
    <n v="3"/>
    <n v="3"/>
    <n v="19"/>
    <n v="15"/>
    <n v="8"/>
    <n v="5"/>
    <n v="16"/>
    <n v="14"/>
    <n v="0"/>
    <n v="0"/>
    <n v="0"/>
    <n v="0"/>
    <n v="349"/>
    <n v="368"/>
    <n v="196"/>
    <n v="298"/>
    <n v="13"/>
    <n v="25"/>
    <n v="21"/>
    <n v="41"/>
    <n v="153"/>
    <n v="70"/>
    <n v="41"/>
    <n v="13"/>
    <n v="5"/>
    <n v="10"/>
    <n v="42"/>
    <n v="142"/>
    <n v="100"/>
    <n v="0"/>
    <n v="2"/>
    <n v="2"/>
    <n v="0"/>
    <n v="1"/>
    <n v="0"/>
    <n v="1"/>
    <n v="2146"/>
    <n v="1454"/>
    <n v="3"/>
    <n v="14"/>
    <n v="7"/>
    <n v="7"/>
    <m/>
    <n v="0"/>
    <n v="0"/>
    <n v="0"/>
    <n v="17"/>
    <m/>
  </r>
  <r>
    <n v="331020011"/>
    <n v="7"/>
    <n v="2013"/>
    <d v="2013-10-20T00:00:00"/>
    <s v="SUN"/>
    <s v="DEN"/>
    <s v="IND"/>
    <s v="DENvIND"/>
    <x v="0"/>
    <n v="33"/>
    <n v="39"/>
    <n v="6"/>
    <s v="Lucas Oil Stadium, Indianapolis, IN"/>
    <d v="2014-10-02T20:30:00"/>
    <s v="NBC"/>
    <n v="67196"/>
    <n v="6"/>
    <n v="0"/>
    <n v="4"/>
    <n v="2"/>
    <n v="23"/>
    <n v="19"/>
    <n v="5"/>
    <n v="5"/>
    <n v="16"/>
    <n v="17"/>
    <n v="1"/>
    <n v="0"/>
    <n v="1"/>
    <n v="0"/>
    <n v="429"/>
    <n v="334"/>
    <n v="365"/>
    <n v="213"/>
    <n v="29"/>
    <n v="21"/>
    <n v="49"/>
    <n v="38"/>
    <n v="64"/>
    <n v="121"/>
    <n v="20"/>
    <n v="31"/>
    <n v="12"/>
    <n v="6"/>
    <n v="103"/>
    <n v="155"/>
    <n v="52"/>
    <n v="3"/>
    <n v="1"/>
    <n v="4"/>
    <n v="2"/>
    <n v="1"/>
    <n v="1"/>
    <n v="0"/>
    <n v="1693"/>
    <n v="1907"/>
    <n v="7"/>
    <n v="7"/>
    <n v="3"/>
    <n v="16"/>
    <m/>
    <n v="10"/>
    <n v="16"/>
    <n v="7"/>
    <n v="6"/>
    <m/>
  </r>
  <r>
    <n v="331020012"/>
    <n v="7"/>
    <n v="2013"/>
    <d v="2013-10-20T00:00:00"/>
    <s v="SUN"/>
    <s v="HOU"/>
    <s v="KC"/>
    <s v="HOUvKC"/>
    <x v="0"/>
    <n v="16"/>
    <n v="17"/>
    <n v="1"/>
    <s v="Arrowhead Stadium, Kansas City, MO"/>
    <d v="2014-10-02T16:25:00"/>
    <s v="CBS"/>
    <m/>
    <n v="2"/>
    <n v="4"/>
    <n v="6"/>
    <n v="0"/>
    <n v="14"/>
    <n v="20"/>
    <n v="4"/>
    <n v="7"/>
    <n v="12"/>
    <n v="15"/>
    <n v="0"/>
    <n v="0"/>
    <n v="0"/>
    <n v="1"/>
    <n v="294"/>
    <n v="357"/>
    <n v="221"/>
    <n v="231"/>
    <n v="15"/>
    <n v="23"/>
    <n v="25"/>
    <n v="34"/>
    <n v="73"/>
    <n v="126"/>
    <n v="24"/>
    <n v="32"/>
    <n v="4"/>
    <n v="5"/>
    <n v="40"/>
    <n v="64"/>
    <n v="24"/>
    <n v="1"/>
    <n v="2"/>
    <n v="3"/>
    <n v="1"/>
    <n v="1"/>
    <n v="0"/>
    <n v="1"/>
    <n v="1668"/>
    <n v="1932"/>
    <n v="3"/>
    <n v="7"/>
    <n v="6"/>
    <n v="0"/>
    <m/>
    <n v="7"/>
    <n v="7"/>
    <n v="3"/>
    <n v="0"/>
    <m/>
  </r>
  <r>
    <n v="331020015"/>
    <n v="7"/>
    <n v="2013"/>
    <d v="2013-10-20T00:00:00"/>
    <s v="SUN"/>
    <s v="BUF"/>
    <s v="MIA"/>
    <s v="BUFvMIA"/>
    <x v="0"/>
    <n v="23"/>
    <n v="21"/>
    <n v="2"/>
    <s v="Sun Life Stadium, Miami, FL"/>
    <d v="2014-10-02T13:00:00"/>
    <s v="CBS"/>
    <n v="60952"/>
    <n v="2"/>
    <n v="4"/>
    <n v="3"/>
    <n v="2"/>
    <n v="15"/>
    <n v="19"/>
    <n v="9"/>
    <n v="3"/>
    <n v="19"/>
    <n v="13"/>
    <n v="0"/>
    <n v="0"/>
    <n v="0"/>
    <n v="1"/>
    <n v="268"/>
    <n v="293"/>
    <n v="178"/>
    <n v="173"/>
    <n v="21"/>
    <n v="19"/>
    <n v="32"/>
    <n v="37"/>
    <n v="90"/>
    <n v="120"/>
    <n v="30"/>
    <n v="25"/>
    <n v="6"/>
    <n v="4"/>
    <n v="53"/>
    <n v="85"/>
    <n v="32"/>
    <n v="1"/>
    <n v="3"/>
    <n v="4"/>
    <n v="0"/>
    <n v="1"/>
    <n v="1"/>
    <n v="2"/>
    <n v="1812"/>
    <n v="1788"/>
    <n v="14"/>
    <n v="3"/>
    <n v="0"/>
    <n v="6"/>
    <m/>
    <n v="0"/>
    <n v="14"/>
    <n v="7"/>
    <n v="0"/>
    <m/>
  </r>
  <r>
    <n v="331020020"/>
    <n v="7"/>
    <n v="2013"/>
    <d v="2013-10-20T00:00:00"/>
    <s v="SUN"/>
    <s v="NE"/>
    <s v="NYJ"/>
    <s v="NEvNYJ"/>
    <x v="0"/>
    <n v="27"/>
    <n v="30"/>
    <n v="3"/>
    <s v="MetLife Stadium, East Rutherford, NJ"/>
    <d v="2014-10-02T13:00:00"/>
    <s v="CBS"/>
    <n v="76957"/>
    <n v="5"/>
    <n v="1"/>
    <n v="3"/>
    <n v="3"/>
    <n v="21"/>
    <n v="27"/>
    <n v="1"/>
    <n v="11"/>
    <n v="12"/>
    <n v="21"/>
    <n v="1"/>
    <n v="0"/>
    <n v="1"/>
    <n v="0"/>
    <n v="295"/>
    <n v="383"/>
    <n v="205"/>
    <n v="206"/>
    <n v="22"/>
    <n v="17"/>
    <n v="46"/>
    <n v="33"/>
    <n v="90"/>
    <n v="177"/>
    <n v="20"/>
    <n v="52"/>
    <n v="7"/>
    <n v="9"/>
    <n v="100"/>
    <n v="145"/>
    <n v="45"/>
    <n v="1"/>
    <n v="1"/>
    <n v="2"/>
    <n v="0"/>
    <n v="0"/>
    <n v="1"/>
    <n v="1"/>
    <n v="1420"/>
    <n v="2773"/>
    <n v="14"/>
    <n v="7"/>
    <n v="0"/>
    <n v="6"/>
    <n v="0"/>
    <n v="7"/>
    <n v="3"/>
    <n v="17"/>
    <n v="0"/>
    <n v="3"/>
  </r>
  <r>
    <n v="331020021"/>
    <n v="7"/>
    <n v="2013"/>
    <d v="2013-10-20T00:00:00"/>
    <s v="SUN"/>
    <s v="DAL"/>
    <s v="PHI"/>
    <s v="DALvPHI"/>
    <x v="0"/>
    <n v="17"/>
    <n v="3"/>
    <n v="14"/>
    <s v="Lincoln Financial Field, Philadelphia, PA"/>
    <d v="2014-10-02T13:00:00"/>
    <s v="FOX"/>
    <n v="69144"/>
    <n v="3"/>
    <n v="3"/>
    <n v="3"/>
    <n v="3"/>
    <n v="22"/>
    <n v="19"/>
    <n v="5"/>
    <n v="4"/>
    <n v="16"/>
    <n v="18"/>
    <n v="0"/>
    <n v="1"/>
    <n v="0"/>
    <n v="1"/>
    <n v="368"/>
    <n v="278"/>
    <n v="294"/>
    <n v="194"/>
    <n v="28"/>
    <n v="22"/>
    <n v="47"/>
    <n v="49"/>
    <n v="74"/>
    <n v="84"/>
    <n v="26"/>
    <n v="23"/>
    <n v="12"/>
    <n v="5"/>
    <n v="75"/>
    <n v="108"/>
    <n v="33"/>
    <n v="2"/>
    <n v="3"/>
    <n v="5"/>
    <n v="0"/>
    <n v="0"/>
    <n v="2"/>
    <n v="3"/>
    <n v="2173"/>
    <n v="1427"/>
    <n v="0"/>
    <n v="3"/>
    <n v="7"/>
    <n v="7"/>
    <m/>
    <n v="0"/>
    <n v="0"/>
    <n v="0"/>
    <n v="3"/>
    <m/>
  </r>
  <r>
    <n v="331020023"/>
    <n v="7"/>
    <n v="2013"/>
    <d v="2013-10-20T00:00:00"/>
    <s v="SUN"/>
    <s v="BAL"/>
    <s v="PIT"/>
    <s v="BALvPIT"/>
    <x v="1"/>
    <n v="16"/>
    <n v="19"/>
    <n v="3"/>
    <s v="Heinz Field, Pittsburgh, PA"/>
    <d v="2014-10-02T16:25:00"/>
    <s v="CBS"/>
    <n v="62295"/>
    <n v="3"/>
    <n v="3"/>
    <n v="1"/>
    <n v="4"/>
    <n v="19"/>
    <n v="17"/>
    <n v="7"/>
    <n v="7"/>
    <n v="14"/>
    <n v="12"/>
    <n v="1"/>
    <n v="0"/>
    <n v="1"/>
    <n v="0"/>
    <n v="287"/>
    <n v="286"/>
    <n v="205"/>
    <n v="145"/>
    <n v="24"/>
    <n v="17"/>
    <n v="34"/>
    <n v="23"/>
    <n v="82"/>
    <n v="141"/>
    <n v="26"/>
    <n v="29"/>
    <n v="9"/>
    <n v="7"/>
    <n v="67"/>
    <n v="117"/>
    <n v="50"/>
    <n v="0"/>
    <n v="1"/>
    <n v="1"/>
    <n v="0"/>
    <n v="1"/>
    <n v="0"/>
    <n v="0"/>
    <n v="1739"/>
    <n v="1861"/>
    <n v="3"/>
    <n v="3"/>
    <n v="0"/>
    <n v="10"/>
    <m/>
    <n v="7"/>
    <n v="3"/>
    <n v="3"/>
    <n v="6"/>
    <m/>
  </r>
  <r>
    <n v="331020028"/>
    <n v="7"/>
    <n v="2013"/>
    <d v="2013-10-20T00:00:00"/>
    <s v="SUN"/>
    <s v="CHI"/>
    <s v="WSH"/>
    <s v="CHIvWSH"/>
    <x v="0"/>
    <n v="41"/>
    <n v="45"/>
    <n v="4"/>
    <s v="FedEx Field, Landover, MD"/>
    <d v="2014-10-02T13:00:00"/>
    <s v="FOX"/>
    <n v="83147"/>
    <n v="4"/>
    <n v="2"/>
    <n v="1"/>
    <n v="4"/>
    <n v="21"/>
    <n v="28"/>
    <n v="2"/>
    <n v="7"/>
    <n v="8"/>
    <n v="13"/>
    <n v="0"/>
    <n v="0"/>
    <n v="0"/>
    <n v="0"/>
    <n v="359"/>
    <n v="499"/>
    <n v="219"/>
    <n v="290"/>
    <n v="17"/>
    <n v="18"/>
    <n v="28"/>
    <n v="29"/>
    <n v="140"/>
    <n v="209"/>
    <n v="22"/>
    <n v="43"/>
    <n v="5"/>
    <n v="5"/>
    <n v="30"/>
    <n v="77"/>
    <n v="47"/>
    <n v="1"/>
    <n v="1"/>
    <n v="2"/>
    <n v="0"/>
    <n v="0"/>
    <n v="1"/>
    <n v="1"/>
    <n v="1564"/>
    <n v="2036"/>
    <n v="10"/>
    <n v="7"/>
    <n v="7"/>
    <n v="17"/>
    <m/>
    <n v="3"/>
    <n v="21"/>
    <n v="7"/>
    <n v="14"/>
    <m/>
  </r>
  <r>
    <n v="331020029"/>
    <n v="7"/>
    <n v="2013"/>
    <d v="2013-10-20T00:00:00"/>
    <s v="SUN"/>
    <s v="STL"/>
    <s v="CAR"/>
    <s v="CARvSTL"/>
    <x v="0"/>
    <n v="15"/>
    <n v="30"/>
    <n v="15"/>
    <s v="Bank of America Stadium, Charlotte, NC"/>
    <d v="2014-10-02T13:00:00"/>
    <s v="FOX"/>
    <n v="72686"/>
    <n v="3"/>
    <n v="3"/>
    <n v="2"/>
    <n v="3"/>
    <n v="15"/>
    <n v="21"/>
    <n v="4"/>
    <n v="2"/>
    <n v="13"/>
    <n v="9"/>
    <n v="0"/>
    <n v="0"/>
    <n v="2"/>
    <n v="0"/>
    <n v="317"/>
    <n v="282"/>
    <n v="254"/>
    <n v="180"/>
    <n v="23"/>
    <n v="15"/>
    <n v="34"/>
    <n v="17"/>
    <n v="63"/>
    <n v="102"/>
    <n v="21"/>
    <n v="38"/>
    <n v="8"/>
    <n v="7"/>
    <n v="68"/>
    <n v="127"/>
    <n v="59"/>
    <n v="3"/>
    <n v="0"/>
    <n v="3"/>
    <n v="2"/>
    <n v="0"/>
    <n v="1"/>
    <n v="0"/>
    <n v="1600"/>
    <n v="2000"/>
    <n v="2"/>
    <n v="3"/>
    <n v="7"/>
    <n v="3"/>
    <m/>
    <n v="7"/>
    <n v="10"/>
    <n v="10"/>
    <n v="3"/>
    <m/>
  </r>
  <r>
    <n v="331020030"/>
    <n v="7"/>
    <n v="2013"/>
    <d v="2013-10-20T00:00:00"/>
    <s v="SUN"/>
    <s v="SD"/>
    <s v="JAX"/>
    <s v="JAXvSD"/>
    <x v="0"/>
    <n v="24"/>
    <n v="6"/>
    <n v="18"/>
    <s v="EverBank Field, Jacksonville, FL"/>
    <d v="2014-10-02T13:00:00"/>
    <s v="CBS"/>
    <n v="59550"/>
    <n v="3"/>
    <n v="3"/>
    <n v="0"/>
    <n v="6"/>
    <n v="27"/>
    <n v="18"/>
    <n v="7"/>
    <n v="3"/>
    <n v="12"/>
    <n v="11"/>
    <n v="0"/>
    <n v="1"/>
    <n v="0"/>
    <n v="3"/>
    <n v="434"/>
    <n v="353"/>
    <n v="276"/>
    <n v="275"/>
    <n v="22"/>
    <n v="23"/>
    <n v="26"/>
    <n v="36"/>
    <n v="158"/>
    <n v="78"/>
    <n v="40"/>
    <n v="17"/>
    <n v="8"/>
    <n v="6"/>
    <n v="61"/>
    <n v="106"/>
    <n v="45"/>
    <n v="0"/>
    <n v="1"/>
    <n v="1"/>
    <n v="0"/>
    <n v="0"/>
    <n v="0"/>
    <n v="1"/>
    <n v="2250"/>
    <n v="1350"/>
    <n v="7"/>
    <n v="7"/>
    <n v="3"/>
    <n v="7"/>
    <m/>
    <n v="0"/>
    <n v="3"/>
    <n v="3"/>
    <n v="0"/>
    <m/>
  </r>
  <r>
    <n v="331021019"/>
    <n v="7"/>
    <n v="2013"/>
    <d v="2013-10-21T00:00:00"/>
    <s v="MON"/>
    <s v="MIN"/>
    <s v="NYG"/>
    <s v="MINvNYG"/>
    <x v="0"/>
    <n v="7"/>
    <n v="23"/>
    <n v="16"/>
    <s v="MetLife Stadium, East Rutherford, NJ"/>
    <d v="2014-10-02T20:30:00"/>
    <s v="ESPN"/>
    <n v="79314"/>
    <n v="1"/>
    <n v="4"/>
    <n v="0"/>
    <n v="6"/>
    <n v="13"/>
    <n v="17"/>
    <n v="7"/>
    <n v="7"/>
    <n v="18"/>
    <n v="19"/>
    <n v="0"/>
    <n v="0"/>
    <n v="3"/>
    <n v="0"/>
    <n v="206"/>
    <n v="257"/>
    <n v="176"/>
    <n v="193"/>
    <n v="20"/>
    <n v="23"/>
    <n v="53"/>
    <n v="39"/>
    <n v="30"/>
    <n v="64"/>
    <n v="14"/>
    <n v="32"/>
    <n v="3"/>
    <n v="5"/>
    <n v="38"/>
    <n v="110"/>
    <n v="72"/>
    <n v="3"/>
    <n v="1"/>
    <n v="4"/>
    <n v="2"/>
    <n v="1"/>
    <n v="1"/>
    <n v="0"/>
    <n v="1418"/>
    <n v="2182"/>
    <n v="7"/>
    <n v="0"/>
    <n v="0"/>
    <n v="0"/>
    <m/>
    <n v="3"/>
    <n v="7"/>
    <n v="7"/>
    <n v="6"/>
    <m/>
  </r>
  <r>
    <n v="331024027"/>
    <n v="8"/>
    <n v="2013"/>
    <d v="2013-10-24T00:00:00"/>
    <s v="THU"/>
    <s v="CAR"/>
    <s v="TB"/>
    <s v="CARvTB"/>
    <x v="0"/>
    <n v="31"/>
    <n v="13"/>
    <n v="18"/>
    <s v="Raymond James Stadium, Tampa, FL"/>
    <d v="2014-10-02T20:25:00"/>
    <s v="NFL"/>
    <n v="59073"/>
    <n v="3"/>
    <n v="3"/>
    <n v="0"/>
    <n v="6"/>
    <n v="21"/>
    <n v="19"/>
    <n v="5"/>
    <n v="4"/>
    <n v="12"/>
    <n v="14"/>
    <n v="1"/>
    <n v="0"/>
    <n v="1"/>
    <n v="2"/>
    <n v="324"/>
    <n v="297"/>
    <n v="195"/>
    <n v="249"/>
    <n v="23"/>
    <n v="30"/>
    <n v="32"/>
    <n v="51"/>
    <n v="129"/>
    <n v="48"/>
    <n v="27"/>
    <n v="14"/>
    <n v="6"/>
    <n v="3"/>
    <n v="59"/>
    <n v="80"/>
    <n v="21"/>
    <n v="0"/>
    <n v="1"/>
    <n v="1"/>
    <n v="0"/>
    <n v="1"/>
    <n v="0"/>
    <n v="0"/>
    <n v="2073"/>
    <n v="1527"/>
    <n v="7"/>
    <n v="7"/>
    <n v="7"/>
    <n v="10"/>
    <m/>
    <n v="3"/>
    <n v="3"/>
    <n v="0"/>
    <n v="7"/>
    <m/>
  </r>
  <r>
    <n v="331027004"/>
    <n v="8"/>
    <n v="2013"/>
    <d v="2013-10-27T00:00:00"/>
    <s v="SUN"/>
    <s v="NYJ"/>
    <s v="CIN"/>
    <s v="CINvNYJ"/>
    <x v="0"/>
    <n v="9"/>
    <n v="49"/>
    <n v="40"/>
    <s v="Paul Brown Stadium, Cincinnati, OH"/>
    <d v="2014-10-02T16:05:00"/>
    <s v="CBS"/>
    <n v="62576"/>
    <n v="4"/>
    <n v="3"/>
    <n v="5"/>
    <n v="2"/>
    <n v="15"/>
    <n v="20"/>
    <n v="6"/>
    <n v="6"/>
    <n v="15"/>
    <n v="11"/>
    <n v="0"/>
    <n v="0"/>
    <n v="1"/>
    <n v="1"/>
    <n v="240"/>
    <n v="402"/>
    <n v="147"/>
    <n v="323"/>
    <n v="23"/>
    <n v="19"/>
    <n v="37"/>
    <n v="30"/>
    <n v="93"/>
    <n v="79"/>
    <n v="24"/>
    <n v="25"/>
    <n v="4"/>
    <n v="4"/>
    <n v="69"/>
    <n v="114"/>
    <n v="45"/>
    <n v="2"/>
    <n v="1"/>
    <n v="3"/>
    <n v="0"/>
    <n v="0"/>
    <n v="2"/>
    <n v="1"/>
    <n v="1997"/>
    <n v="1603"/>
    <n v="0"/>
    <n v="6"/>
    <n v="3"/>
    <n v="0"/>
    <m/>
    <n v="14"/>
    <n v="14"/>
    <n v="14"/>
    <n v="7"/>
    <m/>
  </r>
  <r>
    <n v="331027007"/>
    <n v="8"/>
    <n v="2013"/>
    <d v="2013-10-27T00:00:00"/>
    <s v="SUN"/>
    <s v="WSH"/>
    <s v="DEN"/>
    <s v="DENvWSH"/>
    <x v="0"/>
    <n v="21"/>
    <n v="45"/>
    <n v="24"/>
    <s v="Sports Authority Field at Mile High, Denver, CO"/>
    <d v="2014-10-02T16:25:00"/>
    <s v="FOX"/>
    <n v="77031"/>
    <n v="2"/>
    <n v="4"/>
    <n v="6"/>
    <n v="1"/>
    <n v="22"/>
    <n v="29"/>
    <n v="6"/>
    <n v="4"/>
    <n v="14"/>
    <n v="12"/>
    <n v="0"/>
    <n v="2"/>
    <n v="0"/>
    <n v="2"/>
    <n v="266"/>
    <n v="446"/>
    <n v="154"/>
    <n v="339"/>
    <n v="20"/>
    <n v="30"/>
    <n v="39"/>
    <n v="44"/>
    <n v="112"/>
    <n v="107"/>
    <n v="28"/>
    <n v="34"/>
    <n v="1"/>
    <n v="6"/>
    <n v="5"/>
    <n v="62"/>
    <n v="57"/>
    <n v="5"/>
    <n v="4"/>
    <n v="9"/>
    <n v="1"/>
    <n v="1"/>
    <n v="4"/>
    <n v="3"/>
    <n v="1680"/>
    <n v="1920"/>
    <n v="0"/>
    <n v="7"/>
    <n v="14"/>
    <n v="0"/>
    <m/>
    <n v="7"/>
    <n v="0"/>
    <n v="7"/>
    <n v="31"/>
    <m/>
  </r>
  <r>
    <n v="331027008"/>
    <n v="8"/>
    <n v="2013"/>
    <d v="2013-10-27T00:00:00"/>
    <s v="SUN"/>
    <s v="DAL"/>
    <s v="DET"/>
    <s v="DALvDET"/>
    <x v="0"/>
    <n v="30"/>
    <n v="31"/>
    <n v="1"/>
    <s v="Ford Field, Detroit, MI"/>
    <d v="2014-10-02T13:00:00"/>
    <s v="FOX"/>
    <n v="64379"/>
    <n v="4"/>
    <n v="3"/>
    <n v="4"/>
    <n v="3"/>
    <n v="13"/>
    <n v="29"/>
    <n v="3"/>
    <n v="3"/>
    <n v="13"/>
    <n v="11"/>
    <n v="0"/>
    <n v="1"/>
    <n v="0"/>
    <n v="2"/>
    <n v="268"/>
    <n v="623"/>
    <n v="206"/>
    <n v="480"/>
    <n v="14"/>
    <n v="33"/>
    <n v="30"/>
    <n v="48"/>
    <n v="62"/>
    <n v="143"/>
    <n v="26"/>
    <n v="29"/>
    <n v="2"/>
    <n v="8"/>
    <n v="31"/>
    <n v="92"/>
    <n v="61"/>
    <n v="0"/>
    <n v="4"/>
    <n v="4"/>
    <n v="0"/>
    <n v="2"/>
    <n v="0"/>
    <n v="2"/>
    <n v="1489"/>
    <n v="2111"/>
    <n v="0"/>
    <n v="10"/>
    <n v="3"/>
    <n v="17"/>
    <m/>
    <n v="7"/>
    <n v="0"/>
    <n v="0"/>
    <n v="24"/>
    <m/>
  </r>
  <r>
    <n v="331027012"/>
    <n v="8"/>
    <n v="2013"/>
    <d v="2013-10-27T00:00:00"/>
    <s v="SUN"/>
    <s v="CLE"/>
    <s v="KC"/>
    <s v="CLEvKC"/>
    <x v="0"/>
    <n v="17"/>
    <n v="23"/>
    <n v="6"/>
    <s v="Arrowhead Stadium, Kansas City, MO"/>
    <d v="2014-10-02T13:00:00"/>
    <s v="CBS"/>
    <n v="74307"/>
    <n v="3"/>
    <n v="4"/>
    <n v="7"/>
    <n v="0"/>
    <n v="13"/>
    <n v="20"/>
    <n v="3"/>
    <n v="10"/>
    <n v="12"/>
    <n v="19"/>
    <n v="1"/>
    <n v="0"/>
    <n v="2"/>
    <n v="0"/>
    <n v="340"/>
    <n v="331"/>
    <n v="283"/>
    <n v="195"/>
    <n v="22"/>
    <n v="24"/>
    <n v="36"/>
    <n v="36"/>
    <n v="57"/>
    <n v="136"/>
    <n v="15"/>
    <n v="29"/>
    <n v="9"/>
    <n v="5"/>
    <n v="70"/>
    <n v="101"/>
    <n v="31"/>
    <n v="1"/>
    <n v="0"/>
    <n v="1"/>
    <n v="1"/>
    <n v="0"/>
    <n v="0"/>
    <n v="0"/>
    <n v="1435"/>
    <n v="2165"/>
    <n v="0"/>
    <n v="10"/>
    <n v="7"/>
    <n v="0"/>
    <m/>
    <n v="6"/>
    <n v="14"/>
    <n v="0"/>
    <n v="3"/>
    <m/>
  </r>
  <r>
    <n v="331027013"/>
    <n v="8"/>
    <n v="2013"/>
    <d v="2013-10-27T00:00:00"/>
    <s v="SUN"/>
    <s v="PIT"/>
    <s v="OAK"/>
    <s v="OAKvPIT"/>
    <x v="0"/>
    <n v="18"/>
    <n v="21"/>
    <n v="3"/>
    <s v="O.co Coliseum, Oakland, CA"/>
    <d v="2014-10-02T16:05:00"/>
    <s v="CBS"/>
    <m/>
    <n v="2"/>
    <n v="4"/>
    <n v="2"/>
    <n v="4"/>
    <n v="20"/>
    <n v="13"/>
    <n v="4"/>
    <n v="5"/>
    <n v="15"/>
    <n v="14"/>
    <n v="0"/>
    <n v="0"/>
    <n v="0"/>
    <n v="0"/>
    <n v="276"/>
    <n v="279"/>
    <n v="241"/>
    <n v="82"/>
    <n v="29"/>
    <n v="10"/>
    <n v="45"/>
    <n v="19"/>
    <n v="35"/>
    <n v="197"/>
    <n v="19"/>
    <n v="38"/>
    <n v="3"/>
    <n v="6"/>
    <n v="12"/>
    <n v="51"/>
    <n v="39"/>
    <n v="2"/>
    <n v="3"/>
    <n v="5"/>
    <n v="0"/>
    <n v="1"/>
    <n v="2"/>
    <n v="2"/>
    <n v="1799"/>
    <n v="1801"/>
    <n v="0"/>
    <n v="3"/>
    <n v="0"/>
    <n v="15"/>
    <m/>
    <n v="14"/>
    <n v="7"/>
    <n v="0"/>
    <n v="0"/>
    <m/>
  </r>
  <r>
    <n v="331027016"/>
    <n v="8"/>
    <n v="2013"/>
    <d v="2013-10-27T00:00:00"/>
    <s v="SUN"/>
    <s v="GB"/>
    <s v="MIN"/>
    <s v="GBvMIN"/>
    <x v="0"/>
    <n v="44"/>
    <n v="31"/>
    <n v="13"/>
    <s v="Mall of America Field, Minneapolis, MN"/>
    <d v="2014-10-02T20:30:00"/>
    <s v="NBC"/>
    <n v="64134"/>
    <n v="4"/>
    <n v="2"/>
    <n v="1"/>
    <n v="5"/>
    <n v="26"/>
    <n v="15"/>
    <n v="13"/>
    <n v="2"/>
    <n v="18"/>
    <n v="8"/>
    <n v="2"/>
    <n v="0"/>
    <n v="2"/>
    <n v="0"/>
    <n v="464"/>
    <n v="243"/>
    <n v="282"/>
    <n v="132"/>
    <n v="24"/>
    <n v="14"/>
    <n v="29"/>
    <n v="21"/>
    <n v="182"/>
    <n v="111"/>
    <n v="42"/>
    <n v="19"/>
    <n v="6"/>
    <n v="7"/>
    <n v="120"/>
    <n v="166"/>
    <n v="46"/>
    <n v="0"/>
    <n v="0"/>
    <n v="0"/>
    <n v="0"/>
    <n v="0"/>
    <n v="0"/>
    <n v="0"/>
    <n v="2454"/>
    <n v="1146"/>
    <n v="7"/>
    <n v="17"/>
    <n v="7"/>
    <n v="13"/>
    <m/>
    <n v="7"/>
    <n v="10"/>
    <n v="0"/>
    <n v="14"/>
    <m/>
  </r>
  <r>
    <n v="331027017"/>
    <n v="8"/>
    <n v="2013"/>
    <d v="2013-10-27T00:00:00"/>
    <s v="SUN"/>
    <s v="MIA"/>
    <s v="NE"/>
    <s v="MIAvNE"/>
    <x v="0"/>
    <n v="17"/>
    <n v="27"/>
    <n v="10"/>
    <s v="Gillette Stadium, Foxboro, MA"/>
    <d v="2014-10-02T13:00:00"/>
    <s v="CBS"/>
    <n v="68756"/>
    <n v="3"/>
    <n v="3"/>
    <n v="5"/>
    <n v="2"/>
    <n v="23"/>
    <n v="19"/>
    <n v="8"/>
    <n v="2"/>
    <n v="17"/>
    <n v="10"/>
    <n v="1"/>
    <n v="1"/>
    <n v="2"/>
    <n v="1"/>
    <n v="301"/>
    <n v="252"/>
    <n v="145"/>
    <n v="100"/>
    <n v="22"/>
    <n v="13"/>
    <n v="42"/>
    <n v="22"/>
    <n v="156"/>
    <n v="152"/>
    <n v="31"/>
    <n v="37"/>
    <n v="7"/>
    <n v="5"/>
    <n v="61"/>
    <n v="96"/>
    <n v="35"/>
    <n v="3"/>
    <n v="1"/>
    <n v="4"/>
    <n v="1"/>
    <n v="0"/>
    <n v="2"/>
    <n v="1"/>
    <n v="2099"/>
    <n v="1501"/>
    <n v="7"/>
    <n v="10"/>
    <n v="0"/>
    <n v="0"/>
    <m/>
    <n v="0"/>
    <n v="3"/>
    <n v="17"/>
    <n v="7"/>
    <m/>
  </r>
  <r>
    <n v="331027018"/>
    <n v="8"/>
    <n v="2013"/>
    <d v="2013-10-27T00:00:00"/>
    <s v="SUN"/>
    <s v="BUF"/>
    <s v="NO"/>
    <s v="BUFvNO"/>
    <x v="0"/>
    <n v="17"/>
    <n v="35"/>
    <n v="18"/>
    <s v="Mercedes-Benz Superdome, New Orleans, LA"/>
    <d v="2014-10-02T13:00:00"/>
    <s v="CBS"/>
    <n v="72405"/>
    <n v="3"/>
    <n v="4"/>
    <n v="5"/>
    <n v="1"/>
    <n v="20"/>
    <n v="21"/>
    <n v="5"/>
    <n v="7"/>
    <n v="13"/>
    <n v="15"/>
    <n v="0"/>
    <n v="1"/>
    <n v="1"/>
    <n v="1"/>
    <n v="299"/>
    <n v="386"/>
    <n v="211"/>
    <n v="309"/>
    <n v="22"/>
    <n v="26"/>
    <n v="39"/>
    <n v="34"/>
    <n v="88"/>
    <n v="77"/>
    <n v="25"/>
    <n v="26"/>
    <n v="6"/>
    <n v="8"/>
    <n v="45"/>
    <n v="104"/>
    <n v="59"/>
    <n v="3"/>
    <n v="0"/>
    <n v="3"/>
    <n v="2"/>
    <n v="0"/>
    <n v="1"/>
    <n v="0"/>
    <n v="1650"/>
    <n v="1950"/>
    <n v="0"/>
    <n v="10"/>
    <n v="0"/>
    <n v="7"/>
    <m/>
    <n v="7"/>
    <n v="14"/>
    <n v="7"/>
    <n v="7"/>
    <m/>
  </r>
  <r>
    <n v="331027021"/>
    <n v="8"/>
    <n v="2013"/>
    <d v="2013-10-27T00:00:00"/>
    <s v="SUN"/>
    <s v="NYG"/>
    <s v="PHI"/>
    <s v="NYGvPHI"/>
    <x v="1"/>
    <n v="15"/>
    <n v="7"/>
    <n v="8"/>
    <s v="Lincoln Financial Field, Philadelphia, PA"/>
    <d v="2014-10-02T13:00:00"/>
    <s v="FOX"/>
    <n v="69144"/>
    <n v="1"/>
    <n v="6"/>
    <n v="3"/>
    <n v="4"/>
    <n v="16"/>
    <n v="15"/>
    <n v="8"/>
    <n v="3"/>
    <n v="19"/>
    <n v="12"/>
    <n v="0"/>
    <n v="0"/>
    <n v="1"/>
    <n v="2"/>
    <n v="325"/>
    <n v="200"/>
    <n v="237"/>
    <n v="152"/>
    <n v="25"/>
    <n v="23"/>
    <n v="39"/>
    <n v="35"/>
    <n v="88"/>
    <n v="48"/>
    <n v="31"/>
    <n v="19"/>
    <n v="11"/>
    <n v="4"/>
    <n v="92"/>
    <n v="140"/>
    <n v="48"/>
    <n v="1"/>
    <n v="3"/>
    <n v="4"/>
    <n v="1"/>
    <n v="1"/>
    <n v="0"/>
    <n v="2"/>
    <n v="2285"/>
    <n v="1315"/>
    <n v="6"/>
    <n v="6"/>
    <n v="0"/>
    <n v="3"/>
    <m/>
    <n v="0"/>
    <n v="0"/>
    <n v="0"/>
    <n v="7"/>
    <m/>
  </r>
  <r>
    <n v="331027022"/>
    <n v="8"/>
    <n v="2013"/>
    <d v="2013-10-27T00:00:00"/>
    <s v="SUN"/>
    <s v="ATL"/>
    <s v="ARI"/>
    <s v="ARIvATL"/>
    <x v="0"/>
    <n v="13"/>
    <n v="27"/>
    <n v="14"/>
    <s v="U of Phoenix Stadium, Glendale, AZ"/>
    <d v="2014-10-02T16:25:00"/>
    <s v="FOX"/>
    <n v="60671"/>
    <n v="2"/>
    <n v="4"/>
    <n v="3"/>
    <n v="4"/>
    <n v="20"/>
    <n v="17"/>
    <n v="8"/>
    <n v="3"/>
    <n v="20"/>
    <n v="10"/>
    <n v="1"/>
    <n v="0"/>
    <n v="2"/>
    <n v="0"/>
    <n v="292"/>
    <n v="348"/>
    <n v="265"/>
    <n v="147"/>
    <n v="34"/>
    <n v="13"/>
    <n v="61"/>
    <n v="18"/>
    <n v="27"/>
    <n v="201"/>
    <n v="14"/>
    <n v="30"/>
    <n v="10"/>
    <n v="8"/>
    <n v="55"/>
    <n v="107"/>
    <n v="52"/>
    <n v="4"/>
    <n v="1"/>
    <n v="5"/>
    <n v="0"/>
    <n v="0"/>
    <n v="4"/>
    <n v="1"/>
    <n v="2059"/>
    <n v="1541"/>
    <n v="3"/>
    <n v="3"/>
    <n v="0"/>
    <n v="7"/>
    <m/>
    <n v="0"/>
    <n v="21"/>
    <n v="3"/>
    <n v="3"/>
    <m/>
  </r>
  <r>
    <n v="331027030"/>
    <n v="8"/>
    <n v="2013"/>
    <d v="2013-10-27T00:00:00"/>
    <s v="SUN"/>
    <s v="SF"/>
    <s v="JAX"/>
    <s v="JAXvSF"/>
    <x v="0"/>
    <n v="42"/>
    <n v="10"/>
    <n v="32"/>
    <s v="Wembley Stadium, London, ENG"/>
    <d v="2014-10-02T13:00:00"/>
    <s v="FOX"/>
    <n v="83559"/>
    <n v="5"/>
    <n v="2"/>
    <n v="0"/>
    <n v="7"/>
    <n v="25"/>
    <n v="20"/>
    <n v="6"/>
    <n v="4"/>
    <n v="9"/>
    <n v="14"/>
    <n v="2"/>
    <n v="3"/>
    <n v="2"/>
    <n v="5"/>
    <n v="398"/>
    <n v="318"/>
    <n v="177"/>
    <n v="228"/>
    <n v="11"/>
    <n v="29"/>
    <n v="17"/>
    <n v="45"/>
    <n v="221"/>
    <n v="90"/>
    <n v="38"/>
    <n v="25"/>
    <n v="4"/>
    <n v="6"/>
    <n v="35"/>
    <n v="111"/>
    <n v="76"/>
    <n v="1"/>
    <n v="1"/>
    <n v="2"/>
    <n v="1"/>
    <n v="1"/>
    <n v="0"/>
    <n v="0"/>
    <n v="1709"/>
    <n v="1891"/>
    <n v="14"/>
    <n v="14"/>
    <n v="7"/>
    <n v="7"/>
    <m/>
    <n v="0"/>
    <n v="3"/>
    <n v="7"/>
    <n v="0"/>
    <m/>
  </r>
  <r>
    <n v="331028014"/>
    <n v="8"/>
    <n v="2013"/>
    <d v="2013-10-28T00:00:00"/>
    <s v="MON"/>
    <s v="SEA"/>
    <s v="STL"/>
    <s v="SEAvSTL"/>
    <x v="0"/>
    <n v="14"/>
    <n v="9"/>
    <n v="5"/>
    <s v="Edward Jones Dome, St. Louis, MO"/>
    <d v="2014-10-02T20:30:00"/>
    <s v="ESPN"/>
    <n v="55966"/>
    <n v="6"/>
    <n v="1"/>
    <n v="3"/>
    <n v="4"/>
    <n v="7"/>
    <n v="23"/>
    <n v="2"/>
    <n v="5"/>
    <n v="11"/>
    <n v="14"/>
    <n v="0"/>
    <n v="0"/>
    <n v="0"/>
    <n v="1"/>
    <n v="135"/>
    <n v="339"/>
    <n v="91"/>
    <n v="139"/>
    <n v="10"/>
    <n v="15"/>
    <n v="18"/>
    <n v="31"/>
    <n v="44"/>
    <n v="200"/>
    <n v="15"/>
    <n v="37"/>
    <n v="10"/>
    <n v="8"/>
    <n v="83"/>
    <n v="136"/>
    <n v="53"/>
    <n v="0"/>
    <n v="2"/>
    <n v="2"/>
    <n v="0"/>
    <n v="0"/>
    <n v="0"/>
    <n v="2"/>
    <n v="1311"/>
    <n v="2289"/>
    <n v="0"/>
    <n v="7"/>
    <n v="7"/>
    <n v="0"/>
    <m/>
    <n v="3"/>
    <n v="0"/>
    <n v="3"/>
    <n v="3"/>
    <m/>
  </r>
  <r>
    <n v="331031015"/>
    <n v="9"/>
    <n v="2013"/>
    <d v="2013-10-31T00:00:00"/>
    <s v="THU"/>
    <s v="CIN"/>
    <s v="MIA"/>
    <s v="CINvMIA"/>
    <x v="0"/>
    <n v="20"/>
    <n v="22"/>
    <n v="2"/>
    <s v="Sun Life Stadium, Miami, FL"/>
    <d v="2014-10-02T20:25:00"/>
    <s v="NFL"/>
    <n v="52388"/>
    <n v="6"/>
    <n v="2"/>
    <n v="3"/>
    <n v="4"/>
    <n v="28"/>
    <n v="15"/>
    <n v="10"/>
    <n v="3"/>
    <n v="20"/>
    <n v="14"/>
    <n v="1"/>
    <n v="0"/>
    <n v="1"/>
    <n v="0"/>
    <n v="465"/>
    <n v="345"/>
    <n v="302"/>
    <n v="188"/>
    <n v="32"/>
    <n v="20"/>
    <n v="53"/>
    <n v="28"/>
    <n v="163"/>
    <n v="157"/>
    <n v="35"/>
    <n v="30"/>
    <n v="3"/>
    <n v="2"/>
    <n v="63"/>
    <n v="88"/>
    <n v="25"/>
    <n v="4"/>
    <n v="1"/>
    <n v="5"/>
    <n v="1"/>
    <n v="1"/>
    <n v="3"/>
    <n v="0"/>
    <n v="2402"/>
    <n v="1700"/>
    <n v="0"/>
    <n v="3"/>
    <n v="7"/>
    <n v="10"/>
    <n v="0"/>
    <n v="0"/>
    <n v="10"/>
    <n v="7"/>
    <n v="3"/>
    <n v="2"/>
  </r>
  <r>
    <n v="331103002"/>
    <n v="9"/>
    <n v="2013"/>
    <d v="2013-11-03T00:00:00"/>
    <s v="SUN"/>
    <s v="KC"/>
    <s v="BUF"/>
    <s v="BUFvKC"/>
    <x v="0"/>
    <n v="23"/>
    <n v="13"/>
    <n v="10"/>
    <s v="Ralph Wilson Stadium, Buffalo, NY"/>
    <d v="2014-10-02T13:00:00"/>
    <s v="CBS"/>
    <n v="68159"/>
    <n v="8"/>
    <n v="0"/>
    <n v="3"/>
    <n v="5"/>
    <n v="15"/>
    <n v="25"/>
    <n v="3"/>
    <n v="4"/>
    <n v="13"/>
    <n v="13"/>
    <n v="0"/>
    <n v="0"/>
    <n v="0"/>
    <n v="2"/>
    <n v="210"/>
    <n v="470"/>
    <n v="115"/>
    <n v="229"/>
    <n v="19"/>
    <n v="18"/>
    <n v="29"/>
    <n v="39"/>
    <n v="95"/>
    <n v="241"/>
    <n v="23"/>
    <n v="38"/>
    <n v="5"/>
    <n v="6"/>
    <n v="38"/>
    <n v="86"/>
    <n v="48"/>
    <n v="0"/>
    <n v="3"/>
    <n v="3"/>
    <n v="0"/>
    <n v="1"/>
    <n v="0"/>
    <n v="2"/>
    <n v="1786"/>
    <n v="1814"/>
    <n v="0"/>
    <n v="3"/>
    <n v="10"/>
    <n v="10"/>
    <m/>
    <n v="7"/>
    <n v="3"/>
    <n v="3"/>
    <n v="0"/>
    <m/>
  </r>
  <r>
    <n v="331103005"/>
    <n v="9"/>
    <n v="2013"/>
    <d v="2013-11-03T00:00:00"/>
    <s v="SUN"/>
    <s v="BAL"/>
    <s v="CLE"/>
    <s v="BALvCLE"/>
    <x v="0"/>
    <n v="18"/>
    <n v="24"/>
    <n v="6"/>
    <s v="FirstEnergy Stadium, Cleveland, OH"/>
    <d v="2014-10-02T16:25:00"/>
    <s v="CBS"/>
    <n v="71513"/>
    <n v="3"/>
    <n v="4"/>
    <n v="3"/>
    <n v="5"/>
    <n v="18"/>
    <n v="19"/>
    <n v="7"/>
    <n v="4"/>
    <n v="16"/>
    <n v="15"/>
    <n v="1"/>
    <n v="2"/>
    <n v="1"/>
    <n v="2"/>
    <n v="278"/>
    <n v="315"/>
    <n v="223"/>
    <n v="242"/>
    <n v="24"/>
    <n v="24"/>
    <n v="41"/>
    <n v="37"/>
    <n v="55"/>
    <n v="73"/>
    <n v="21"/>
    <n v="29"/>
    <n v="9"/>
    <n v="6"/>
    <n v="80"/>
    <n v="135"/>
    <n v="55"/>
    <n v="2"/>
    <n v="1"/>
    <n v="3"/>
    <n v="1"/>
    <n v="1"/>
    <n v="1"/>
    <n v="0"/>
    <n v="1750"/>
    <n v="1850"/>
    <n v="3"/>
    <n v="7"/>
    <n v="0"/>
    <n v="8"/>
    <m/>
    <n v="7"/>
    <n v="7"/>
    <n v="7"/>
    <n v="3"/>
    <m/>
  </r>
  <r>
    <n v="331103006"/>
    <n v="9"/>
    <n v="2013"/>
    <d v="2013-11-03T00:00:00"/>
    <s v="SUN"/>
    <s v="MIN"/>
    <s v="DAL"/>
    <s v="DALvMIN"/>
    <x v="0"/>
    <n v="23"/>
    <n v="27"/>
    <n v="4"/>
    <s v="AT&amp;T Stadium, Arlington, TX"/>
    <d v="2014-10-02T13:00:00"/>
    <s v="FOX"/>
    <m/>
    <n v="1"/>
    <n v="6"/>
    <n v="4"/>
    <n v="4"/>
    <n v="22"/>
    <n v="20"/>
    <n v="5"/>
    <n v="5"/>
    <n v="13"/>
    <n v="14"/>
    <n v="2"/>
    <n v="0"/>
    <n v="3"/>
    <n v="0"/>
    <n v="393"/>
    <n v="350"/>
    <n v="224"/>
    <n v="314"/>
    <n v="25"/>
    <n v="34"/>
    <n v="37"/>
    <n v="51"/>
    <n v="169"/>
    <n v="36"/>
    <n v="29"/>
    <n v="9"/>
    <n v="4"/>
    <n v="5"/>
    <n v="35"/>
    <n v="80"/>
    <n v="45"/>
    <n v="2"/>
    <n v="1"/>
    <n v="3"/>
    <n v="1"/>
    <n v="0"/>
    <n v="1"/>
    <n v="1"/>
    <n v="1887"/>
    <n v="1713"/>
    <n v="3"/>
    <n v="7"/>
    <n v="7"/>
    <n v="6"/>
    <m/>
    <n v="3"/>
    <n v="3"/>
    <n v="14"/>
    <n v="7"/>
    <m/>
  </r>
  <r>
    <n v="331103013"/>
    <n v="9"/>
    <n v="2013"/>
    <d v="2013-11-03T00:00:00"/>
    <s v="SUN"/>
    <s v="PHI"/>
    <s v="OAK"/>
    <s v="OAKvPHI"/>
    <x v="0"/>
    <n v="49"/>
    <n v="20"/>
    <n v="29"/>
    <s v="O.co Coliseum, Oakland, CA"/>
    <d v="2014-10-02T16:05:00"/>
    <s v="FOX"/>
    <n v="51751"/>
    <n v="3"/>
    <n v="5"/>
    <n v="3"/>
    <n v="4"/>
    <n v="21"/>
    <n v="29"/>
    <n v="4"/>
    <n v="6"/>
    <n v="10"/>
    <n v="18"/>
    <n v="0"/>
    <n v="0"/>
    <n v="0"/>
    <n v="1"/>
    <n v="542"/>
    <n v="560"/>
    <n v="418"/>
    <n v="350"/>
    <n v="24"/>
    <n v="29"/>
    <n v="31"/>
    <n v="56"/>
    <n v="124"/>
    <n v="210"/>
    <n v="25"/>
    <n v="33"/>
    <n v="7"/>
    <n v="8"/>
    <n v="52"/>
    <n v="122"/>
    <n v="70"/>
    <n v="0"/>
    <n v="2"/>
    <n v="2"/>
    <n v="0"/>
    <n v="0"/>
    <n v="0"/>
    <n v="2"/>
    <n v="1326"/>
    <n v="2274"/>
    <n v="7"/>
    <n v="21"/>
    <n v="21"/>
    <n v="0"/>
    <m/>
    <n v="3"/>
    <n v="10"/>
    <n v="0"/>
    <n v="7"/>
    <m/>
  </r>
  <r>
    <n v="331103014"/>
    <n v="9"/>
    <n v="2013"/>
    <d v="2013-11-03T00:00:00"/>
    <s v="SUN"/>
    <s v="TEN"/>
    <s v="STL"/>
    <s v="STLvTEN"/>
    <x v="0"/>
    <n v="28"/>
    <n v="21"/>
    <n v="7"/>
    <s v="Edward Jones Dome, St. Louis, MO"/>
    <d v="2014-10-02T13:00:00"/>
    <s v="CBS"/>
    <n v="54617"/>
    <n v="3"/>
    <n v="4"/>
    <n v="3"/>
    <n v="5"/>
    <n v="22"/>
    <n v="21"/>
    <n v="7"/>
    <n v="5"/>
    <n v="12"/>
    <n v="13"/>
    <n v="0"/>
    <n v="0"/>
    <n v="0"/>
    <n v="1"/>
    <n v="363"/>
    <n v="363"/>
    <n v="165"/>
    <n v="203"/>
    <n v="13"/>
    <n v="20"/>
    <n v="22"/>
    <n v="35"/>
    <n v="198"/>
    <n v="160"/>
    <n v="35"/>
    <n v="32"/>
    <n v="3"/>
    <n v="6"/>
    <n v="30"/>
    <n v="74"/>
    <n v="44"/>
    <n v="2"/>
    <n v="2"/>
    <n v="4"/>
    <n v="0"/>
    <n v="2"/>
    <n v="2"/>
    <n v="0"/>
    <n v="1629"/>
    <n v="1971"/>
    <n v="7"/>
    <n v="0"/>
    <n v="7"/>
    <n v="14"/>
    <m/>
    <n v="0"/>
    <n v="7"/>
    <n v="7"/>
    <n v="7"/>
    <m/>
  </r>
  <r>
    <n v="331103017"/>
    <n v="9"/>
    <n v="2013"/>
    <d v="2013-11-03T00:00:00"/>
    <s v="SUN"/>
    <s v="PIT"/>
    <s v="NE"/>
    <s v="NEvPIT"/>
    <x v="0"/>
    <n v="31"/>
    <n v="55"/>
    <n v="24"/>
    <s v="Gillette Stadium, Foxboro, MA"/>
    <d v="2014-10-02T16:25:00"/>
    <s v="CBS"/>
    <n v="68756"/>
    <n v="2"/>
    <n v="5"/>
    <n v="6"/>
    <n v="2"/>
    <n v="24"/>
    <n v="33"/>
    <n v="5"/>
    <n v="7"/>
    <n v="13"/>
    <n v="12"/>
    <n v="1"/>
    <n v="0"/>
    <n v="3"/>
    <n v="1"/>
    <n v="479"/>
    <n v="610"/>
    <n v="371"/>
    <n v="413"/>
    <n v="28"/>
    <n v="23"/>
    <n v="48"/>
    <n v="33"/>
    <n v="108"/>
    <n v="197"/>
    <n v="20"/>
    <n v="35"/>
    <n v="8"/>
    <n v="3"/>
    <n v="96"/>
    <n v="126"/>
    <n v="30"/>
    <n v="3"/>
    <n v="1"/>
    <n v="4"/>
    <n v="1"/>
    <n v="1"/>
    <n v="2"/>
    <n v="0"/>
    <n v="1872"/>
    <n v="1728"/>
    <n v="0"/>
    <n v="10"/>
    <n v="14"/>
    <n v="7"/>
    <m/>
    <n v="7"/>
    <n v="17"/>
    <n v="3"/>
    <n v="28"/>
    <m/>
  </r>
  <r>
    <n v="331103020"/>
    <n v="9"/>
    <n v="2013"/>
    <d v="2013-11-03T00:00:00"/>
    <s v="SUN"/>
    <s v="NO"/>
    <s v="NYJ"/>
    <s v="NOvNYJ"/>
    <x v="0"/>
    <n v="20"/>
    <n v="26"/>
    <n v="6"/>
    <s v="MetLife Stadium, East Rutherford, NJ"/>
    <d v="2014-10-02T13:00:00"/>
    <s v="FOX"/>
    <n v="76957"/>
    <n v="6"/>
    <n v="1"/>
    <n v="4"/>
    <n v="4"/>
    <n v="23"/>
    <n v="14"/>
    <n v="3"/>
    <n v="4"/>
    <n v="11"/>
    <n v="14"/>
    <n v="1"/>
    <n v="0"/>
    <n v="3"/>
    <n v="0"/>
    <n v="407"/>
    <n v="338"/>
    <n v="366"/>
    <n v="140"/>
    <n v="30"/>
    <n v="9"/>
    <n v="51"/>
    <n v="20"/>
    <n v="41"/>
    <n v="198"/>
    <n v="13"/>
    <n v="36"/>
    <n v="9"/>
    <n v="8"/>
    <n v="59"/>
    <n v="121"/>
    <n v="62"/>
    <n v="2"/>
    <n v="0"/>
    <n v="2"/>
    <n v="0"/>
    <n v="0"/>
    <n v="2"/>
    <n v="0"/>
    <n v="1772"/>
    <n v="1828"/>
    <n v="7"/>
    <n v="7"/>
    <n v="3"/>
    <n v="3"/>
    <m/>
    <n v="3"/>
    <n v="17"/>
    <n v="3"/>
    <n v="3"/>
    <m/>
  </r>
  <r>
    <n v="331103026"/>
    <n v="9"/>
    <n v="2013"/>
    <d v="2013-11-03T00:00:00"/>
    <s v="SUN"/>
    <s v="TB"/>
    <s v="SEA"/>
    <s v="SEAvTB"/>
    <x v="0"/>
    <n v="24"/>
    <n v="27"/>
    <n v="3"/>
    <s v="CenturyLink Field, Seattle, WA"/>
    <d v="2014-10-02T16:05:00"/>
    <s v="FOX"/>
    <n v="67873"/>
    <n v="0"/>
    <n v="7"/>
    <n v="7"/>
    <n v="1"/>
    <n v="24"/>
    <n v="26"/>
    <n v="8"/>
    <n v="8"/>
    <n v="15"/>
    <n v="12"/>
    <n v="0"/>
    <n v="0"/>
    <n v="0"/>
    <n v="0"/>
    <n v="350"/>
    <n v="415"/>
    <n v="145"/>
    <n v="217"/>
    <n v="18"/>
    <n v="19"/>
    <n v="24"/>
    <n v="26"/>
    <n v="205"/>
    <n v="198"/>
    <n v="38"/>
    <n v="35"/>
    <n v="8"/>
    <n v="6"/>
    <n v="99"/>
    <n v="166"/>
    <n v="67"/>
    <n v="0"/>
    <n v="3"/>
    <n v="3"/>
    <n v="0"/>
    <n v="1"/>
    <n v="0"/>
    <n v="2"/>
    <n v="2197"/>
    <n v="1812"/>
    <n v="0"/>
    <n v="21"/>
    <n v="3"/>
    <n v="0"/>
    <n v="0"/>
    <n v="0"/>
    <n v="7"/>
    <n v="7"/>
    <n v="10"/>
    <n v="3"/>
  </r>
  <r>
    <n v="331103028"/>
    <n v="9"/>
    <n v="2013"/>
    <d v="2013-11-03T00:00:00"/>
    <s v="SUN"/>
    <s v="SD"/>
    <s v="WSH"/>
    <s v="SDvWSH"/>
    <x v="0"/>
    <n v="24"/>
    <n v="30"/>
    <n v="6"/>
    <s v="FedEx Field, Landover, MD"/>
    <d v="2014-10-02T13:00:00"/>
    <s v="CBS"/>
    <n v="80115"/>
    <n v="4"/>
    <n v="3"/>
    <n v="2"/>
    <n v="5"/>
    <n v="25"/>
    <n v="27"/>
    <n v="3"/>
    <n v="12"/>
    <n v="9"/>
    <n v="17"/>
    <n v="1"/>
    <n v="0"/>
    <n v="1"/>
    <n v="0"/>
    <n v="410"/>
    <n v="500"/>
    <n v="341"/>
    <n v="291"/>
    <n v="29"/>
    <n v="23"/>
    <n v="46"/>
    <n v="32"/>
    <n v="69"/>
    <n v="209"/>
    <n v="16"/>
    <n v="40"/>
    <n v="7"/>
    <n v="7"/>
    <n v="63"/>
    <n v="128"/>
    <n v="65"/>
    <n v="2"/>
    <n v="1"/>
    <n v="3"/>
    <n v="0"/>
    <n v="0"/>
    <n v="2"/>
    <n v="1"/>
    <n v="1558"/>
    <n v="2403"/>
    <n v="0"/>
    <n v="14"/>
    <n v="0"/>
    <n v="10"/>
    <n v="0"/>
    <n v="0"/>
    <n v="7"/>
    <n v="7"/>
    <n v="10"/>
    <n v="6"/>
  </r>
  <r>
    <n v="331103029"/>
    <n v="9"/>
    <n v="2013"/>
    <d v="2013-11-03T00:00:00"/>
    <s v="SUN"/>
    <s v="ATL"/>
    <s v="CAR"/>
    <s v="ATLvCAR"/>
    <x v="0"/>
    <n v="10"/>
    <n v="34"/>
    <n v="24"/>
    <s v="Bank of America Stadium, Charlotte, NC"/>
    <d v="2014-10-02T13:00:00"/>
    <s v="FOX"/>
    <n v="73720"/>
    <n v="2"/>
    <n v="5"/>
    <n v="4"/>
    <n v="3"/>
    <n v="12"/>
    <n v="27"/>
    <n v="4"/>
    <n v="8"/>
    <n v="10"/>
    <n v="14"/>
    <n v="0"/>
    <n v="1"/>
    <n v="0"/>
    <n v="1"/>
    <n v="289"/>
    <n v="373"/>
    <n v="211"/>
    <n v="242"/>
    <n v="20"/>
    <n v="23"/>
    <n v="27"/>
    <n v="37"/>
    <n v="78"/>
    <n v="131"/>
    <n v="20"/>
    <n v="33"/>
    <n v="7"/>
    <n v="2"/>
    <n v="59"/>
    <n v="74"/>
    <n v="15"/>
    <n v="4"/>
    <n v="2"/>
    <n v="6"/>
    <n v="1"/>
    <n v="0"/>
    <n v="3"/>
    <n v="2"/>
    <n v="1409"/>
    <n v="2191"/>
    <n v="0"/>
    <n v="10"/>
    <n v="0"/>
    <n v="0"/>
    <m/>
    <n v="7"/>
    <n v="7"/>
    <n v="3"/>
    <n v="17"/>
    <m/>
  </r>
  <r>
    <n v="331103034"/>
    <n v="9"/>
    <n v="2013"/>
    <d v="2013-11-03T00:00:00"/>
    <s v="SUN"/>
    <s v="IND"/>
    <s v="HOU"/>
    <s v="HOUvIND"/>
    <x v="0"/>
    <n v="27"/>
    <n v="24"/>
    <n v="3"/>
    <s v="Reliant Stadium, Houston, TX"/>
    <d v="2014-10-02T20:30:00"/>
    <s v="NBC"/>
    <n v="71778"/>
    <n v="5"/>
    <n v="2"/>
    <n v="2"/>
    <n v="5"/>
    <n v="17"/>
    <n v="22"/>
    <n v="4"/>
    <n v="6"/>
    <n v="13"/>
    <n v="14"/>
    <n v="0"/>
    <n v="0"/>
    <n v="0"/>
    <n v="1"/>
    <n v="314"/>
    <n v="483"/>
    <n v="245"/>
    <n v="340"/>
    <n v="18"/>
    <n v="20"/>
    <n v="40"/>
    <n v="34"/>
    <n v="69"/>
    <n v="143"/>
    <n v="14"/>
    <n v="33"/>
    <n v="3"/>
    <n v="5"/>
    <n v="15"/>
    <n v="101"/>
    <n v="86"/>
    <n v="0"/>
    <n v="0"/>
    <n v="0"/>
    <n v="0"/>
    <n v="0"/>
    <n v="0"/>
    <n v="0"/>
    <n v="1428"/>
    <n v="2172"/>
    <n v="0"/>
    <n v="3"/>
    <n v="9"/>
    <n v="15"/>
    <m/>
    <n v="14"/>
    <n v="7"/>
    <n v="3"/>
    <n v="0"/>
    <m/>
  </r>
  <r>
    <n v="331104009"/>
    <n v="9"/>
    <n v="2013"/>
    <d v="2013-11-04T00:00:00"/>
    <s v="MON"/>
    <s v="CHI"/>
    <s v="GB"/>
    <s v="CHIvGB"/>
    <x v="1"/>
    <n v="27"/>
    <n v="20"/>
    <n v="7"/>
    <s v="Lambeau Field, Green Bay, WI"/>
    <d v="2014-10-02T20:30:00"/>
    <s v="ESPN"/>
    <m/>
    <n v="4"/>
    <n v="3"/>
    <n v="5"/>
    <n v="2"/>
    <n v="25"/>
    <n v="17"/>
    <n v="6"/>
    <n v="1"/>
    <n v="14"/>
    <n v="9"/>
    <n v="1"/>
    <n v="0"/>
    <n v="1"/>
    <n v="0"/>
    <n v="442"/>
    <n v="312"/>
    <n v="271"/>
    <n v="113"/>
    <n v="22"/>
    <n v="12"/>
    <n v="41"/>
    <n v="21"/>
    <n v="171"/>
    <n v="199"/>
    <n v="33"/>
    <n v="29"/>
    <n v="4"/>
    <n v="0"/>
    <n v="45"/>
    <n v="45"/>
    <n v="0"/>
    <n v="0"/>
    <n v="1"/>
    <n v="1"/>
    <n v="0"/>
    <n v="0"/>
    <n v="0"/>
    <n v="1"/>
    <n v="1989"/>
    <n v="1611"/>
    <n v="7"/>
    <n v="10"/>
    <n v="7"/>
    <n v="3"/>
    <m/>
    <n v="10"/>
    <n v="0"/>
    <n v="10"/>
    <n v="0"/>
    <m/>
  </r>
  <r>
    <n v="331107016"/>
    <n v="10"/>
    <n v="2013"/>
    <d v="2013-11-07T00:00:00"/>
    <s v="THU"/>
    <s v="WSH"/>
    <s v="MIN"/>
    <s v="MINvWSH"/>
    <x v="0"/>
    <n v="27"/>
    <n v="34"/>
    <n v="7"/>
    <s v="Mall of America Field, Minneapolis, MN"/>
    <d v="2014-10-02T20:25:00"/>
    <s v="NFL"/>
    <n v="64011"/>
    <n v="3"/>
    <n v="5"/>
    <n v="1"/>
    <n v="7"/>
    <n v="27"/>
    <n v="22"/>
    <n v="9"/>
    <n v="6"/>
    <n v="16"/>
    <n v="10"/>
    <n v="1"/>
    <n v="0"/>
    <n v="2"/>
    <n v="0"/>
    <n v="433"/>
    <n v="307"/>
    <n v="242"/>
    <n v="216"/>
    <n v="24"/>
    <n v="21"/>
    <n v="37"/>
    <n v="27"/>
    <n v="191"/>
    <n v="91"/>
    <n v="36"/>
    <n v="24"/>
    <n v="8"/>
    <n v="1"/>
    <n v="63"/>
    <n v="70"/>
    <n v="7"/>
    <n v="0"/>
    <n v="1"/>
    <n v="1"/>
    <n v="0"/>
    <n v="0"/>
    <n v="0"/>
    <n v="1"/>
    <n v="2161"/>
    <n v="1439"/>
    <n v="10"/>
    <n v="14"/>
    <n v="3"/>
    <n v="0"/>
    <m/>
    <n v="7"/>
    <n v="7"/>
    <n v="14"/>
    <n v="6"/>
    <m/>
  </r>
  <r>
    <n v="331110001"/>
    <n v="10"/>
    <n v="2013"/>
    <d v="2013-11-10T00:00:00"/>
    <s v="SUN"/>
    <s v="SEA"/>
    <s v="ATL"/>
    <s v="ATLvSEA"/>
    <x v="0"/>
    <n v="33"/>
    <n v="10"/>
    <n v="23"/>
    <s v="Georgia Dome, Atlanta, GA"/>
    <d v="2014-10-02T13:00:00"/>
    <s v="FOX"/>
    <n v="70309"/>
    <n v="8"/>
    <n v="1"/>
    <n v="2"/>
    <n v="6"/>
    <n v="25"/>
    <n v="16"/>
    <n v="9"/>
    <n v="4"/>
    <n v="15"/>
    <n v="12"/>
    <n v="0"/>
    <n v="1"/>
    <n v="0"/>
    <n v="1"/>
    <n v="490"/>
    <n v="226"/>
    <n v="279"/>
    <n v="162"/>
    <n v="19"/>
    <n v="23"/>
    <n v="26"/>
    <n v="36"/>
    <n v="211"/>
    <n v="64"/>
    <n v="42"/>
    <n v="16"/>
    <n v="9"/>
    <n v="1"/>
    <n v="80"/>
    <n v="95"/>
    <n v="15"/>
    <n v="0"/>
    <n v="1"/>
    <n v="1"/>
    <n v="0"/>
    <n v="1"/>
    <n v="0"/>
    <n v="0"/>
    <n v="2130"/>
    <n v="1470"/>
    <n v="3"/>
    <n v="20"/>
    <n v="3"/>
    <n v="7"/>
    <m/>
    <n v="0"/>
    <n v="3"/>
    <n v="7"/>
    <n v="0"/>
    <m/>
  </r>
  <r>
    <n v="331110003"/>
    <n v="10"/>
    <n v="2013"/>
    <d v="2013-11-10T00:00:00"/>
    <s v="SUN"/>
    <s v="DET"/>
    <s v="CHI"/>
    <s v="CHIvDET"/>
    <x v="0"/>
    <n v="21"/>
    <n v="19"/>
    <n v="2"/>
    <s v="Soldier Field, Chicago, IL"/>
    <d v="2014-10-02T13:00:00"/>
    <s v="FOX"/>
    <n v="62431"/>
    <n v="5"/>
    <n v="3"/>
    <n v="5"/>
    <n v="3"/>
    <n v="21"/>
    <n v="19"/>
    <n v="5"/>
    <n v="7"/>
    <n v="12"/>
    <n v="17"/>
    <n v="0"/>
    <n v="1"/>
    <n v="1"/>
    <n v="2"/>
    <n v="364"/>
    <n v="338"/>
    <n v="219"/>
    <n v="300"/>
    <n v="18"/>
    <n v="27"/>
    <n v="35"/>
    <n v="49"/>
    <n v="145"/>
    <n v="38"/>
    <n v="26"/>
    <n v="20"/>
    <n v="5"/>
    <n v="5"/>
    <n v="51"/>
    <n v="90"/>
    <n v="39"/>
    <n v="1"/>
    <n v="1"/>
    <n v="2"/>
    <n v="0"/>
    <n v="0"/>
    <n v="1"/>
    <n v="1"/>
    <n v="1705"/>
    <n v="1895"/>
    <n v="7"/>
    <n v="0"/>
    <n v="7"/>
    <n v="7"/>
    <m/>
    <n v="7"/>
    <n v="0"/>
    <n v="3"/>
    <n v="9"/>
    <m/>
  </r>
  <r>
    <n v="331110009"/>
    <n v="10"/>
    <n v="2013"/>
    <d v="2013-11-10T00:00:00"/>
    <s v="SUN"/>
    <s v="PHI"/>
    <s v="GB"/>
    <s v="GBvPHI"/>
    <x v="0"/>
    <n v="27"/>
    <n v="13"/>
    <n v="14"/>
    <s v="Lambeau Field, Green Bay, WI"/>
    <d v="2014-10-02T13:00:00"/>
    <s v="FOX"/>
    <n v="78011"/>
    <n v="4"/>
    <n v="5"/>
    <n v="5"/>
    <n v="3"/>
    <n v="19"/>
    <n v="23"/>
    <n v="4"/>
    <n v="7"/>
    <n v="11"/>
    <n v="16"/>
    <n v="0"/>
    <n v="1"/>
    <n v="0"/>
    <n v="2"/>
    <n v="415"/>
    <n v="396"/>
    <n v="211"/>
    <n v="297"/>
    <n v="12"/>
    <n v="29"/>
    <n v="18"/>
    <n v="44"/>
    <n v="204"/>
    <n v="99"/>
    <n v="37"/>
    <n v="30"/>
    <n v="5"/>
    <n v="5"/>
    <n v="65"/>
    <n v="96"/>
    <n v="31"/>
    <n v="1"/>
    <n v="2"/>
    <n v="3"/>
    <n v="1"/>
    <n v="0"/>
    <n v="0"/>
    <n v="2"/>
    <n v="1536"/>
    <n v="2064"/>
    <n v="7"/>
    <n v="3"/>
    <n v="17"/>
    <n v="0"/>
    <m/>
    <n v="0"/>
    <n v="3"/>
    <n v="7"/>
    <n v="3"/>
    <m/>
  </r>
  <r>
    <n v="331110010"/>
    <n v="10"/>
    <n v="2013"/>
    <d v="2013-11-10T00:00:00"/>
    <s v="SUN"/>
    <s v="JAX"/>
    <s v="TEN"/>
    <s v="JAXvTEN"/>
    <x v="0"/>
    <n v="29"/>
    <n v="27"/>
    <n v="2"/>
    <s v="LP Field, Nashville, TN"/>
    <d v="2014-10-02T13:00:00"/>
    <s v="CBS"/>
    <n v="69143"/>
    <n v="0"/>
    <n v="8"/>
    <n v="4"/>
    <n v="4"/>
    <n v="13"/>
    <n v="19"/>
    <n v="3"/>
    <n v="10"/>
    <n v="12"/>
    <n v="18"/>
    <n v="0"/>
    <n v="0"/>
    <n v="0"/>
    <n v="0"/>
    <n v="214"/>
    <n v="362"/>
    <n v="160"/>
    <n v="279"/>
    <n v="14"/>
    <n v="26"/>
    <n v="23"/>
    <n v="42"/>
    <n v="54"/>
    <n v="83"/>
    <n v="30"/>
    <n v="27"/>
    <n v="4"/>
    <n v="6"/>
    <n v="19"/>
    <n v="64"/>
    <n v="45"/>
    <n v="2"/>
    <n v="4"/>
    <n v="6"/>
    <n v="0"/>
    <n v="3"/>
    <n v="2"/>
    <n v="1"/>
    <n v="1764"/>
    <n v="1836"/>
    <n v="10"/>
    <n v="3"/>
    <n v="7"/>
    <n v="9"/>
    <m/>
    <n v="0"/>
    <n v="7"/>
    <n v="3"/>
    <n v="17"/>
    <m/>
  </r>
  <r>
    <n v="331110011"/>
    <n v="10"/>
    <n v="2013"/>
    <d v="2013-11-10T00:00:00"/>
    <s v="SUN"/>
    <s v="STL"/>
    <s v="IND"/>
    <s v="INDvSTL"/>
    <x v="0"/>
    <n v="38"/>
    <n v="8"/>
    <n v="30"/>
    <s v="Lucas Oil Stadium, Indianapolis, IN"/>
    <d v="2014-10-02T13:00:00"/>
    <s v="FOX"/>
    <n v="66004"/>
    <n v="3"/>
    <n v="6"/>
    <n v="6"/>
    <n v="2"/>
    <n v="12"/>
    <n v="21"/>
    <n v="7"/>
    <n v="2"/>
    <n v="15"/>
    <n v="12"/>
    <n v="0"/>
    <n v="0"/>
    <n v="1"/>
    <n v="2"/>
    <n v="372"/>
    <n v="406"/>
    <n v="232"/>
    <n v="388"/>
    <n v="9"/>
    <n v="31"/>
    <n v="16"/>
    <n v="52"/>
    <n v="140"/>
    <n v="18"/>
    <n v="37"/>
    <n v="14"/>
    <n v="8"/>
    <n v="2"/>
    <n v="46"/>
    <n v="66"/>
    <n v="20"/>
    <n v="1"/>
    <n v="5"/>
    <n v="6"/>
    <n v="1"/>
    <n v="1"/>
    <n v="0"/>
    <n v="4"/>
    <n v="1838"/>
    <n v="1762"/>
    <n v="7"/>
    <n v="21"/>
    <n v="10"/>
    <n v="0"/>
    <m/>
    <n v="0"/>
    <n v="0"/>
    <n v="8"/>
    <n v="0"/>
    <m/>
  </r>
  <r>
    <n v="331110018"/>
    <n v="10"/>
    <n v="2013"/>
    <d v="2013-11-10T00:00:00"/>
    <s v="SUN"/>
    <s v="DAL"/>
    <s v="NO"/>
    <s v="DALvNO"/>
    <x v="0"/>
    <n v="17"/>
    <n v="49"/>
    <n v="32"/>
    <s v="Mercedes-Benz Superdome, New Orleans, LA"/>
    <d v="2014-10-02T20:30:00"/>
    <s v="NBC"/>
    <n v="73018"/>
    <n v="5"/>
    <n v="4"/>
    <n v="6"/>
    <n v="2"/>
    <n v="9"/>
    <n v="40"/>
    <n v="0"/>
    <n v="9"/>
    <n v="9"/>
    <n v="12"/>
    <n v="0"/>
    <n v="1"/>
    <n v="0"/>
    <n v="1"/>
    <n v="193"/>
    <n v="625"/>
    <n v="104"/>
    <n v="383"/>
    <n v="10"/>
    <n v="34"/>
    <n v="24"/>
    <n v="41"/>
    <n v="89"/>
    <n v="242"/>
    <n v="16"/>
    <n v="38"/>
    <n v="11"/>
    <n v="6"/>
    <n v="82"/>
    <n v="126"/>
    <n v="44"/>
    <n v="0"/>
    <n v="1"/>
    <n v="1"/>
    <n v="0"/>
    <n v="1"/>
    <n v="0"/>
    <n v="0"/>
    <n v="1228"/>
    <n v="2372"/>
    <n v="3"/>
    <n v="7"/>
    <n v="7"/>
    <n v="0"/>
    <m/>
    <n v="7"/>
    <n v="21"/>
    <n v="7"/>
    <n v="14"/>
    <m/>
  </r>
  <r>
    <n v="331110019"/>
    <n v="10"/>
    <n v="2013"/>
    <d v="2013-11-10T00:00:00"/>
    <s v="SUN"/>
    <s v="OAK"/>
    <s v="NYG"/>
    <s v="NYGvOAK"/>
    <x v="0"/>
    <n v="20"/>
    <n v="24"/>
    <n v="4"/>
    <s v="MetLife Stadium, East Rutherford, NJ"/>
    <d v="2014-10-02T13:00:00"/>
    <s v="CBS"/>
    <n v="80366"/>
    <n v="3"/>
    <n v="5"/>
    <n v="2"/>
    <n v="6"/>
    <n v="12"/>
    <n v="19"/>
    <n v="2"/>
    <n v="7"/>
    <n v="12"/>
    <n v="14"/>
    <n v="0"/>
    <n v="0"/>
    <n v="0"/>
    <n v="0"/>
    <n v="213"/>
    <n v="251"/>
    <n v="106"/>
    <n v="118"/>
    <n v="11"/>
    <n v="12"/>
    <n v="26"/>
    <n v="22"/>
    <n v="107"/>
    <n v="133"/>
    <n v="25"/>
    <n v="38"/>
    <n v="8"/>
    <n v="1"/>
    <n v="65"/>
    <n v="70"/>
    <n v="5"/>
    <n v="2"/>
    <n v="3"/>
    <n v="5"/>
    <n v="1"/>
    <n v="2"/>
    <n v="1"/>
    <n v="1"/>
    <n v="1678"/>
    <n v="1922"/>
    <n v="10"/>
    <n v="7"/>
    <n v="3"/>
    <n v="0"/>
    <m/>
    <n v="7"/>
    <n v="7"/>
    <n v="7"/>
    <n v="3"/>
    <m/>
  </r>
  <r>
    <n v="331110022"/>
    <n v="10"/>
    <n v="2013"/>
    <d v="2013-11-10T00:00:00"/>
    <s v="SUN"/>
    <s v="HOU"/>
    <s v="ARI"/>
    <s v="ARIvHOU"/>
    <x v="0"/>
    <n v="24"/>
    <n v="27"/>
    <n v="3"/>
    <s v="U of Phoenix Stadium, Glendale, AZ"/>
    <d v="2014-10-02T16:25:00"/>
    <s v="CBS"/>
    <m/>
    <n v="2"/>
    <n v="6"/>
    <n v="4"/>
    <n v="4"/>
    <n v="17"/>
    <n v="19"/>
    <n v="6"/>
    <n v="3"/>
    <n v="16"/>
    <n v="10"/>
    <n v="0"/>
    <n v="0"/>
    <n v="1"/>
    <n v="0"/>
    <n v="235"/>
    <n v="332"/>
    <n v="159"/>
    <n v="235"/>
    <n v="22"/>
    <n v="20"/>
    <n v="43"/>
    <n v="32"/>
    <n v="76"/>
    <n v="97"/>
    <n v="21"/>
    <n v="29"/>
    <n v="7"/>
    <n v="5"/>
    <n v="53"/>
    <n v="82"/>
    <n v="29"/>
    <n v="1"/>
    <n v="3"/>
    <n v="4"/>
    <n v="1"/>
    <n v="2"/>
    <n v="0"/>
    <n v="1"/>
    <n v="1732"/>
    <n v="1868"/>
    <n v="7"/>
    <n v="10"/>
    <n v="0"/>
    <n v="7"/>
    <m/>
    <n v="7"/>
    <n v="7"/>
    <n v="6"/>
    <n v="7"/>
    <m/>
  </r>
  <r>
    <n v="331110023"/>
    <n v="10"/>
    <n v="2013"/>
    <d v="2013-11-10T00:00:00"/>
    <s v="SUN"/>
    <s v="BUF"/>
    <s v="PIT"/>
    <s v="BUFvPIT"/>
    <x v="0"/>
    <n v="10"/>
    <n v="23"/>
    <n v="13"/>
    <s v="Heinz Field, Pittsburgh, PA"/>
    <d v="2014-10-02T13:00:00"/>
    <s v="CBS"/>
    <n v="60406"/>
    <n v="3"/>
    <n v="6"/>
    <n v="2"/>
    <n v="6"/>
    <n v="16"/>
    <n v="19"/>
    <n v="3"/>
    <n v="8"/>
    <n v="14"/>
    <n v="17"/>
    <n v="1"/>
    <n v="0"/>
    <n v="1"/>
    <n v="0"/>
    <n v="227"/>
    <n v="300"/>
    <n v="132"/>
    <n v="164"/>
    <n v="22"/>
    <n v="18"/>
    <n v="39"/>
    <n v="30"/>
    <n v="95"/>
    <n v="136"/>
    <n v="22"/>
    <n v="33"/>
    <n v="4"/>
    <n v="6"/>
    <n v="28"/>
    <n v="70"/>
    <n v="42"/>
    <n v="1"/>
    <n v="1"/>
    <n v="2"/>
    <n v="0"/>
    <n v="0"/>
    <n v="1"/>
    <n v="1"/>
    <n v="1484"/>
    <n v="2116"/>
    <n v="3"/>
    <n v="0"/>
    <n v="0"/>
    <n v="7"/>
    <m/>
    <n v="0"/>
    <n v="10"/>
    <n v="7"/>
    <n v="6"/>
    <m/>
  </r>
  <r>
    <n v="331110024"/>
    <n v="10"/>
    <n v="2013"/>
    <d v="2013-11-10T00:00:00"/>
    <s v="SUN"/>
    <s v="DEN"/>
    <s v="SD"/>
    <s v="DENvSD"/>
    <x v="0"/>
    <n v="28"/>
    <n v="20"/>
    <n v="8"/>
    <s v="Qualcomm Stadium, San Diego, CA"/>
    <d v="2014-10-02T16:25:00"/>
    <s v="CBS"/>
    <n v="68847"/>
    <n v="7"/>
    <n v="1"/>
    <n v="4"/>
    <n v="4"/>
    <n v="22"/>
    <n v="20"/>
    <n v="3"/>
    <n v="7"/>
    <n v="8"/>
    <n v="16"/>
    <n v="0"/>
    <n v="1"/>
    <n v="0"/>
    <n v="1"/>
    <n v="397"/>
    <n v="329"/>
    <n v="313"/>
    <n v="198"/>
    <n v="25"/>
    <n v="19"/>
    <n v="36"/>
    <n v="29"/>
    <n v="84"/>
    <n v="131"/>
    <n v="22"/>
    <n v="35"/>
    <n v="3"/>
    <n v="6"/>
    <n v="28"/>
    <n v="68"/>
    <n v="40"/>
    <n v="1"/>
    <n v="0"/>
    <n v="1"/>
    <n v="1"/>
    <n v="0"/>
    <n v="0"/>
    <n v="0"/>
    <n v="1317"/>
    <n v="2283"/>
    <n v="7"/>
    <n v="14"/>
    <n v="7"/>
    <n v="0"/>
    <m/>
    <n v="0"/>
    <n v="6"/>
    <n v="7"/>
    <n v="7"/>
    <m/>
  </r>
  <r>
    <n v="331110025"/>
    <n v="10"/>
    <n v="2013"/>
    <d v="2013-11-10T00:00:00"/>
    <s v="SUN"/>
    <s v="CAR"/>
    <s v="SF"/>
    <s v="CARvSF"/>
    <x v="0"/>
    <n v="10"/>
    <n v="9"/>
    <n v="1"/>
    <s v="Candlestick Park, San Francisco, CA"/>
    <d v="2014-10-02T16:05:00"/>
    <s v="FOX"/>
    <n v="69732"/>
    <n v="5"/>
    <n v="3"/>
    <n v="6"/>
    <n v="2"/>
    <n v="15"/>
    <n v="10"/>
    <n v="7"/>
    <n v="2"/>
    <n v="17"/>
    <n v="13"/>
    <n v="0"/>
    <n v="0"/>
    <n v="0"/>
    <n v="0"/>
    <n v="250"/>
    <n v="151"/>
    <n v="141"/>
    <n v="46"/>
    <n v="16"/>
    <n v="11"/>
    <n v="32"/>
    <n v="22"/>
    <n v="109"/>
    <n v="105"/>
    <n v="31"/>
    <n v="24"/>
    <n v="3"/>
    <n v="4"/>
    <n v="25"/>
    <n v="50"/>
    <n v="25"/>
    <n v="2"/>
    <n v="2"/>
    <n v="4"/>
    <n v="1"/>
    <n v="1"/>
    <n v="1"/>
    <n v="1"/>
    <n v="1923"/>
    <n v="1677"/>
    <n v="0"/>
    <n v="7"/>
    <n v="0"/>
    <n v="3"/>
    <m/>
    <n v="3"/>
    <n v="6"/>
    <n v="0"/>
    <n v="0"/>
    <m/>
  </r>
  <r>
    <n v="331110033"/>
    <n v="10"/>
    <n v="2013"/>
    <d v="2013-11-10T00:00:00"/>
    <s v="SUN"/>
    <s v="CIN"/>
    <s v="BAL"/>
    <s v="BALvCIN"/>
    <x v="0"/>
    <n v="17"/>
    <n v="20"/>
    <n v="3"/>
    <s v="M&amp;T Bank Stadium, Baltimore, MD"/>
    <d v="2014-10-02T13:00:00"/>
    <s v="CBS"/>
    <n v="70992"/>
    <n v="6"/>
    <n v="3"/>
    <n v="3"/>
    <n v="5"/>
    <n v="21"/>
    <n v="18"/>
    <n v="5"/>
    <n v="3"/>
    <n v="19"/>
    <n v="16"/>
    <n v="3"/>
    <n v="0"/>
    <n v="5"/>
    <n v="0"/>
    <n v="364"/>
    <n v="189"/>
    <n v="244"/>
    <n v="104"/>
    <n v="24"/>
    <n v="20"/>
    <n v="51"/>
    <n v="36"/>
    <n v="120"/>
    <n v="85"/>
    <n v="31"/>
    <n v="30"/>
    <n v="9"/>
    <n v="8"/>
    <n v="134"/>
    <n v="199"/>
    <n v="65"/>
    <n v="3"/>
    <n v="3"/>
    <n v="6"/>
    <n v="0"/>
    <n v="1"/>
    <n v="3"/>
    <n v="2"/>
    <n v="2278"/>
    <n v="1895"/>
    <n v="0"/>
    <n v="0"/>
    <n v="3"/>
    <n v="14"/>
    <n v="0"/>
    <n v="10"/>
    <n v="7"/>
    <n v="0"/>
    <n v="0"/>
    <n v="3"/>
  </r>
  <r>
    <n v="331111027"/>
    <n v="10"/>
    <n v="2013"/>
    <d v="2013-11-11T00:00:00"/>
    <s v="MON"/>
    <s v="MIA"/>
    <s v="TB"/>
    <s v="MIAvTB"/>
    <x v="0"/>
    <n v="19"/>
    <n v="22"/>
    <n v="3"/>
    <s v="Raymond James Stadium, Tampa, FL"/>
    <d v="2014-10-02T20:30:00"/>
    <s v="ESPN"/>
    <n v="64448"/>
    <n v="4"/>
    <n v="4"/>
    <n v="0"/>
    <n v="8"/>
    <n v="16"/>
    <n v="18"/>
    <n v="4"/>
    <n v="3"/>
    <n v="12"/>
    <n v="12"/>
    <n v="0"/>
    <n v="0"/>
    <n v="1"/>
    <n v="0"/>
    <n v="213"/>
    <n v="264"/>
    <n v="211"/>
    <n v="124"/>
    <n v="27"/>
    <n v="11"/>
    <n v="42"/>
    <n v="21"/>
    <n v="2"/>
    <n v="140"/>
    <n v="14"/>
    <n v="37"/>
    <n v="4"/>
    <n v="9"/>
    <n v="70"/>
    <n v="140"/>
    <n v="70"/>
    <n v="1"/>
    <n v="1"/>
    <n v="2"/>
    <n v="0"/>
    <n v="0"/>
    <n v="1"/>
    <n v="1"/>
    <n v="1512"/>
    <n v="2088"/>
    <n v="0"/>
    <n v="7"/>
    <n v="12"/>
    <n v="0"/>
    <m/>
    <n v="10"/>
    <n v="5"/>
    <n v="0"/>
    <n v="7"/>
    <m/>
  </r>
  <r>
    <n v="331114010"/>
    <n v="11"/>
    <n v="2013"/>
    <d v="2013-11-14T00:00:00"/>
    <s v="THU"/>
    <s v="IND"/>
    <s v="TEN"/>
    <s v="INDvTEN"/>
    <x v="0"/>
    <n v="30"/>
    <n v="27"/>
    <n v="3"/>
    <s v="LP Field, Nashville, TN"/>
    <d v="2014-10-02T20:25:00"/>
    <s v="NFL"/>
    <n v="69143"/>
    <n v="6"/>
    <n v="3"/>
    <n v="4"/>
    <n v="5"/>
    <n v="24"/>
    <n v="20"/>
    <n v="6"/>
    <n v="6"/>
    <n v="13"/>
    <n v="11"/>
    <n v="0"/>
    <n v="0"/>
    <n v="0"/>
    <n v="0"/>
    <n v="366"/>
    <n v="340"/>
    <n v="229"/>
    <n v="218"/>
    <n v="23"/>
    <n v="22"/>
    <n v="36"/>
    <n v="28"/>
    <n v="137"/>
    <n v="122"/>
    <n v="32"/>
    <n v="24"/>
    <n v="5"/>
    <n v="4"/>
    <n v="51"/>
    <n v="85"/>
    <n v="34"/>
    <n v="0"/>
    <n v="1"/>
    <n v="1"/>
    <n v="0"/>
    <n v="1"/>
    <n v="0"/>
    <n v="0"/>
    <n v="1943"/>
    <n v="1657"/>
    <n v="0"/>
    <n v="6"/>
    <n v="17"/>
    <n v="7"/>
    <m/>
    <n v="14"/>
    <n v="3"/>
    <n v="0"/>
    <n v="10"/>
    <m/>
  </r>
  <r>
    <n v="331117002"/>
    <n v="11"/>
    <n v="2013"/>
    <d v="2013-11-17T00:00:00"/>
    <s v="SUN"/>
    <s v="NYJ"/>
    <s v="BUF"/>
    <s v="BUFvNYJ"/>
    <x v="0"/>
    <n v="14"/>
    <n v="37"/>
    <n v="23"/>
    <s v="Ralph Wilson Stadium, Buffalo, NY"/>
    <d v="2014-10-02T13:00:00"/>
    <s v="CBS"/>
    <n v="68036"/>
    <n v="5"/>
    <n v="4"/>
    <n v="3"/>
    <n v="7"/>
    <n v="12"/>
    <n v="14"/>
    <n v="2"/>
    <n v="8"/>
    <n v="11"/>
    <n v="19"/>
    <n v="1"/>
    <n v="1"/>
    <n v="2"/>
    <n v="1"/>
    <n v="267"/>
    <n v="313"/>
    <n v="133"/>
    <n v="245"/>
    <n v="12"/>
    <n v="20"/>
    <n v="29"/>
    <n v="28"/>
    <n v="134"/>
    <n v="68"/>
    <n v="23"/>
    <n v="38"/>
    <n v="4"/>
    <n v="8"/>
    <n v="24"/>
    <n v="88"/>
    <n v="64"/>
    <n v="4"/>
    <n v="0"/>
    <n v="4"/>
    <n v="1"/>
    <n v="0"/>
    <n v="3"/>
    <n v="0"/>
    <n v="1578"/>
    <n v="2022"/>
    <n v="0"/>
    <n v="0"/>
    <n v="7"/>
    <n v="7"/>
    <m/>
    <n v="0"/>
    <n v="20"/>
    <n v="14"/>
    <n v="3"/>
    <m/>
  </r>
  <r>
    <n v="331117003"/>
    <n v="11"/>
    <n v="2013"/>
    <d v="2013-11-17T00:00:00"/>
    <s v="SUN"/>
    <s v="BAL"/>
    <s v="CHI"/>
    <s v="BALvCHI"/>
    <x v="0"/>
    <n v="20"/>
    <n v="23"/>
    <n v="3"/>
    <s v="Soldier Field, Chicago, IL"/>
    <d v="2014-10-02T13:00:00"/>
    <s v="CBS"/>
    <n v="62367"/>
    <n v="4"/>
    <n v="5"/>
    <n v="5"/>
    <n v="4"/>
    <n v="23"/>
    <n v="18"/>
    <n v="8"/>
    <n v="5"/>
    <n v="18"/>
    <n v="13"/>
    <n v="1"/>
    <n v="0"/>
    <n v="2"/>
    <n v="0"/>
    <n v="317"/>
    <n v="319"/>
    <n v="143"/>
    <n v="215"/>
    <n v="17"/>
    <n v="19"/>
    <n v="31"/>
    <n v="31"/>
    <n v="174"/>
    <n v="104"/>
    <n v="41"/>
    <n v="26"/>
    <n v="5"/>
    <n v="13"/>
    <n v="46"/>
    <n v="157"/>
    <n v="111"/>
    <n v="2"/>
    <n v="0"/>
    <n v="2"/>
    <n v="0"/>
    <n v="0"/>
    <n v="2"/>
    <n v="0"/>
    <n v="2141"/>
    <n v="1838"/>
    <n v="10"/>
    <n v="7"/>
    <n v="0"/>
    <n v="3"/>
    <n v="0"/>
    <n v="0"/>
    <n v="13"/>
    <n v="0"/>
    <n v="7"/>
    <n v="3"/>
  </r>
  <r>
    <n v="331117004"/>
    <n v="11"/>
    <n v="2013"/>
    <d v="2013-11-17T00:00:00"/>
    <s v="SUN"/>
    <s v="CLE"/>
    <s v="CIN"/>
    <s v="CINvCLE"/>
    <x v="1"/>
    <n v="20"/>
    <n v="41"/>
    <n v="21"/>
    <s v="Paul Brown Stadium, Cincinnati, OH"/>
    <d v="2014-10-02T13:00:00"/>
    <s v="CBS"/>
    <n v="63856"/>
    <n v="4"/>
    <n v="5"/>
    <n v="6"/>
    <n v="4"/>
    <n v="15"/>
    <n v="10"/>
    <n v="4"/>
    <n v="1"/>
    <n v="18"/>
    <n v="14"/>
    <n v="1"/>
    <n v="0"/>
    <n v="4"/>
    <n v="0"/>
    <n v="330"/>
    <n v="224"/>
    <n v="228"/>
    <n v="118"/>
    <n v="27"/>
    <n v="14"/>
    <n v="56"/>
    <n v="28"/>
    <n v="102"/>
    <n v="106"/>
    <n v="19"/>
    <n v="31"/>
    <n v="5"/>
    <n v="8"/>
    <n v="40"/>
    <n v="104"/>
    <n v="64"/>
    <n v="4"/>
    <n v="2"/>
    <n v="6"/>
    <n v="1"/>
    <n v="0"/>
    <n v="3"/>
    <n v="2"/>
    <n v="1944"/>
    <n v="1656"/>
    <n v="13"/>
    <n v="0"/>
    <n v="7"/>
    <n v="0"/>
    <m/>
    <n v="0"/>
    <n v="31"/>
    <n v="0"/>
    <n v="10"/>
    <m/>
  </r>
  <r>
    <n v="331117007"/>
    <n v="11"/>
    <n v="2013"/>
    <d v="2013-11-17T00:00:00"/>
    <s v="SUN"/>
    <s v="KC"/>
    <s v="DEN"/>
    <s v="DENvKC"/>
    <x v="0"/>
    <n v="17"/>
    <n v="27"/>
    <n v="10"/>
    <s v="Sports Authority Field at Mile High, Denver, CO"/>
    <d v="2014-10-02T20:30:00"/>
    <s v="NBC"/>
    <n v="77076"/>
    <n v="9"/>
    <n v="0"/>
    <n v="8"/>
    <n v="1"/>
    <n v="24"/>
    <n v="24"/>
    <n v="4"/>
    <n v="6"/>
    <n v="13"/>
    <n v="16"/>
    <n v="0"/>
    <n v="0"/>
    <n v="1"/>
    <n v="0"/>
    <n v="344"/>
    <n v="427"/>
    <n v="200"/>
    <n v="323"/>
    <n v="21"/>
    <n v="24"/>
    <n v="45"/>
    <n v="40"/>
    <n v="144"/>
    <n v="104"/>
    <n v="25"/>
    <n v="36"/>
    <n v="9"/>
    <n v="13"/>
    <n v="53"/>
    <n v="135"/>
    <n v="82"/>
    <n v="1"/>
    <n v="1"/>
    <n v="2"/>
    <n v="1"/>
    <n v="1"/>
    <n v="0"/>
    <n v="0"/>
    <n v="1807"/>
    <n v="1793"/>
    <n v="0"/>
    <n v="10"/>
    <n v="0"/>
    <n v="7"/>
    <m/>
    <n v="10"/>
    <n v="7"/>
    <n v="7"/>
    <n v="3"/>
    <m/>
  </r>
  <r>
    <n v="331117015"/>
    <n v="11"/>
    <n v="2013"/>
    <d v="2013-11-17T00:00:00"/>
    <s v="SUN"/>
    <s v="SD"/>
    <s v="MIA"/>
    <s v="MIAvSD"/>
    <x v="0"/>
    <n v="16"/>
    <n v="20"/>
    <n v="4"/>
    <s v="Sun Life Stadium, Miami, FL"/>
    <d v="2014-10-02T16:05:00"/>
    <s v="CBS"/>
    <n v="60256"/>
    <n v="4"/>
    <n v="5"/>
    <n v="4"/>
    <n v="5"/>
    <n v="22"/>
    <n v="21"/>
    <n v="4"/>
    <n v="2"/>
    <n v="11"/>
    <n v="10"/>
    <n v="0"/>
    <n v="0"/>
    <n v="0"/>
    <n v="0"/>
    <n v="435"/>
    <n v="343"/>
    <n v="281"/>
    <n v="239"/>
    <n v="22"/>
    <n v="22"/>
    <n v="34"/>
    <n v="35"/>
    <n v="154"/>
    <n v="104"/>
    <n v="26"/>
    <n v="19"/>
    <n v="10"/>
    <n v="3"/>
    <n v="76"/>
    <n v="91"/>
    <n v="15"/>
    <n v="1"/>
    <n v="1"/>
    <n v="2"/>
    <n v="0"/>
    <n v="0"/>
    <n v="1"/>
    <n v="1"/>
    <n v="1884"/>
    <n v="1716"/>
    <n v="7"/>
    <n v="3"/>
    <n v="3"/>
    <n v="3"/>
    <m/>
    <n v="3"/>
    <n v="7"/>
    <n v="7"/>
    <n v="3"/>
    <m/>
  </r>
  <r>
    <n v="331117018"/>
    <n v="11"/>
    <n v="2013"/>
    <d v="2013-11-17T00:00:00"/>
    <s v="SUN"/>
    <s v="SF"/>
    <s v="NO"/>
    <s v="NOvSF"/>
    <x v="0"/>
    <n v="20"/>
    <n v="23"/>
    <n v="3"/>
    <s v="Mercedes-Benz Superdome, New Orleans, LA"/>
    <d v="2014-10-02T16:25:00"/>
    <s v="FOX"/>
    <m/>
    <n v="6"/>
    <n v="3"/>
    <n v="7"/>
    <n v="2"/>
    <n v="12"/>
    <n v="23"/>
    <n v="6"/>
    <n v="6"/>
    <n v="15"/>
    <n v="14"/>
    <n v="0"/>
    <n v="0"/>
    <n v="0"/>
    <n v="1"/>
    <n v="196"/>
    <n v="387"/>
    <n v="115"/>
    <n v="295"/>
    <n v="17"/>
    <n v="30"/>
    <n v="31"/>
    <n v="43"/>
    <n v="81"/>
    <n v="92"/>
    <n v="22"/>
    <n v="23"/>
    <n v="5"/>
    <n v="4"/>
    <n v="45"/>
    <n v="93"/>
    <n v="48"/>
    <n v="1"/>
    <n v="3"/>
    <n v="4"/>
    <n v="0"/>
    <n v="2"/>
    <n v="1"/>
    <n v="1"/>
    <n v="1521"/>
    <n v="2079"/>
    <n v="0"/>
    <n v="10"/>
    <n v="7"/>
    <n v="3"/>
    <m/>
    <n v="7"/>
    <n v="7"/>
    <n v="0"/>
    <n v="9"/>
    <m/>
  </r>
  <r>
    <n v="331117019"/>
    <n v="11"/>
    <n v="2013"/>
    <d v="2013-11-17T00:00:00"/>
    <s v="SUN"/>
    <s v="GB"/>
    <s v="NYG"/>
    <s v="GBvNYG"/>
    <x v="0"/>
    <n v="13"/>
    <n v="27"/>
    <n v="14"/>
    <s v="MetLife Stadium, East Rutherford, NJ"/>
    <d v="2014-10-02T16:25:00"/>
    <s v="FOX"/>
    <n v="79114"/>
    <n v="5"/>
    <n v="4"/>
    <n v="3"/>
    <n v="6"/>
    <n v="16"/>
    <n v="19"/>
    <n v="2"/>
    <n v="4"/>
    <n v="8"/>
    <n v="14"/>
    <n v="0"/>
    <n v="2"/>
    <n v="1"/>
    <n v="2"/>
    <n v="394"/>
    <n v="334"/>
    <n v="339"/>
    <n v="256"/>
    <n v="24"/>
    <n v="25"/>
    <n v="34"/>
    <n v="35"/>
    <n v="55"/>
    <n v="78"/>
    <n v="20"/>
    <n v="24"/>
    <n v="5"/>
    <n v="3"/>
    <n v="38"/>
    <n v="68"/>
    <n v="30"/>
    <n v="3"/>
    <n v="1"/>
    <n v="4"/>
    <n v="0"/>
    <n v="0"/>
    <n v="3"/>
    <n v="1"/>
    <n v="1486"/>
    <n v="2114"/>
    <n v="0"/>
    <n v="6"/>
    <n v="0"/>
    <n v="7"/>
    <m/>
    <n v="7"/>
    <n v="3"/>
    <n v="10"/>
    <n v="7"/>
    <m/>
  </r>
  <r>
    <n v="331117021"/>
    <n v="11"/>
    <n v="2013"/>
    <d v="2013-11-17T00:00:00"/>
    <s v="SUN"/>
    <s v="WSH"/>
    <s v="PHI"/>
    <s v="PHIvWSH"/>
    <x v="0"/>
    <n v="16"/>
    <n v="24"/>
    <n v="8"/>
    <s v="Lincoln Financial Field, Philadelphia, PA"/>
    <d v="2014-10-02T13:00:00"/>
    <s v="FOX"/>
    <n v="69144"/>
    <n v="3"/>
    <n v="6"/>
    <n v="5"/>
    <n v="5"/>
    <n v="23"/>
    <n v="22"/>
    <n v="8"/>
    <n v="4"/>
    <n v="17"/>
    <n v="13"/>
    <n v="0"/>
    <n v="1"/>
    <n v="1"/>
    <n v="2"/>
    <n v="427"/>
    <n v="402"/>
    <n v="236"/>
    <n v="276"/>
    <n v="17"/>
    <n v="17"/>
    <n v="35"/>
    <n v="26"/>
    <n v="191"/>
    <n v="126"/>
    <n v="38"/>
    <n v="33"/>
    <n v="4"/>
    <n v="9"/>
    <n v="39"/>
    <n v="107"/>
    <n v="68"/>
    <n v="2"/>
    <n v="0"/>
    <n v="2"/>
    <n v="1"/>
    <n v="0"/>
    <n v="1"/>
    <n v="0"/>
    <n v="2022"/>
    <n v="1578"/>
    <n v="0"/>
    <n v="0"/>
    <n v="0"/>
    <n v="16"/>
    <m/>
    <n v="7"/>
    <n v="10"/>
    <n v="7"/>
    <n v="0"/>
    <m/>
  </r>
  <r>
    <n v="331117023"/>
    <n v="11"/>
    <n v="2013"/>
    <d v="2013-11-17T00:00:00"/>
    <s v="SUN"/>
    <s v="DET"/>
    <s v="PIT"/>
    <s v="DETvPIT"/>
    <x v="0"/>
    <n v="27"/>
    <n v="37"/>
    <n v="10"/>
    <s v="Heinz Field, Pittsburgh, PA"/>
    <d v="2014-10-02T13:00:00"/>
    <s v="FOX"/>
    <n v="57095"/>
    <n v="6"/>
    <n v="3"/>
    <n v="3"/>
    <n v="6"/>
    <n v="21"/>
    <n v="24"/>
    <n v="6"/>
    <n v="6"/>
    <n v="16"/>
    <n v="16"/>
    <n v="1"/>
    <n v="1"/>
    <n v="4"/>
    <n v="1"/>
    <n v="451"/>
    <n v="398"/>
    <n v="344"/>
    <n v="358"/>
    <n v="19"/>
    <n v="29"/>
    <n v="46"/>
    <n v="45"/>
    <n v="107"/>
    <n v="40"/>
    <n v="25"/>
    <n v="27"/>
    <n v="8"/>
    <n v="4"/>
    <n v="45"/>
    <n v="68"/>
    <n v="23"/>
    <n v="3"/>
    <n v="0"/>
    <n v="3"/>
    <n v="2"/>
    <n v="0"/>
    <n v="1"/>
    <n v="0"/>
    <n v="1664"/>
    <n v="1936"/>
    <n v="0"/>
    <n v="27"/>
    <n v="0"/>
    <n v="0"/>
    <m/>
    <n v="14"/>
    <n v="6"/>
    <n v="3"/>
    <n v="14"/>
    <m/>
  </r>
  <r>
    <n v="331117026"/>
    <n v="11"/>
    <n v="2013"/>
    <d v="2013-11-17T00:00:00"/>
    <s v="SUN"/>
    <s v="MIN"/>
    <s v="SEA"/>
    <s v="MINvSEA"/>
    <x v="0"/>
    <n v="20"/>
    <n v="41"/>
    <n v="21"/>
    <s v="CenturyLink Field, Seattle, WA"/>
    <d v="2014-10-02T16:25:00"/>
    <s v="FOX"/>
    <n v="68235"/>
    <n v="2"/>
    <n v="7"/>
    <n v="9"/>
    <n v="1"/>
    <n v="19"/>
    <n v="16"/>
    <n v="5"/>
    <n v="4"/>
    <n v="14"/>
    <n v="11"/>
    <n v="0"/>
    <n v="0"/>
    <n v="1"/>
    <n v="0"/>
    <n v="336"/>
    <n v="323"/>
    <n v="204"/>
    <n v="230"/>
    <n v="18"/>
    <n v="14"/>
    <n v="35"/>
    <n v="21"/>
    <n v="132"/>
    <n v="93"/>
    <n v="33"/>
    <n v="28"/>
    <n v="4"/>
    <n v="7"/>
    <n v="20"/>
    <n v="116"/>
    <n v="96"/>
    <n v="4"/>
    <n v="0"/>
    <n v="4"/>
    <n v="1"/>
    <n v="0"/>
    <n v="3"/>
    <n v="0"/>
    <n v="2049"/>
    <n v="1551"/>
    <n v="3"/>
    <n v="10"/>
    <n v="0"/>
    <n v="7"/>
    <m/>
    <n v="10"/>
    <n v="14"/>
    <n v="0"/>
    <n v="17"/>
    <m/>
  </r>
  <r>
    <n v="331117027"/>
    <n v="11"/>
    <n v="2013"/>
    <d v="2013-11-17T00:00:00"/>
    <s v="SUN"/>
    <s v="ATL"/>
    <s v="TB"/>
    <s v="ATLvTB"/>
    <x v="0"/>
    <n v="28"/>
    <n v="41"/>
    <n v="13"/>
    <s v="Raymond James Stadium, Tampa, FL"/>
    <d v="2014-10-02T13:00:00"/>
    <s v="FOX"/>
    <n v="55360"/>
    <n v="2"/>
    <n v="7"/>
    <n v="1"/>
    <n v="8"/>
    <n v="24"/>
    <n v="24"/>
    <n v="1"/>
    <n v="3"/>
    <n v="7"/>
    <n v="11"/>
    <n v="1"/>
    <n v="1"/>
    <n v="2"/>
    <n v="2"/>
    <n v="420"/>
    <n v="410"/>
    <n v="268"/>
    <n v="224"/>
    <n v="24"/>
    <n v="20"/>
    <n v="43"/>
    <n v="25"/>
    <n v="152"/>
    <n v="186"/>
    <n v="20"/>
    <n v="38"/>
    <n v="7"/>
    <n v="11"/>
    <n v="45"/>
    <n v="166"/>
    <n v="121"/>
    <n v="3"/>
    <n v="0"/>
    <n v="3"/>
    <n v="1"/>
    <n v="0"/>
    <n v="2"/>
    <n v="0"/>
    <n v="1606"/>
    <n v="1994"/>
    <n v="0"/>
    <n v="6"/>
    <n v="7"/>
    <n v="15"/>
    <m/>
    <n v="3"/>
    <n v="21"/>
    <n v="14"/>
    <n v="3"/>
    <m/>
  </r>
  <r>
    <n v="331117030"/>
    <n v="11"/>
    <n v="2013"/>
    <d v="2013-11-17T00:00:00"/>
    <s v="SUN"/>
    <s v="ARI"/>
    <s v="JAX"/>
    <s v="ARIvJAX"/>
    <x v="0"/>
    <n v="27"/>
    <n v="14"/>
    <n v="13"/>
    <s v="EverBank Field, Jacksonville, FL"/>
    <d v="2014-10-02T13:00:00"/>
    <s v="FOX"/>
    <n v="59862"/>
    <n v="5"/>
    <n v="4"/>
    <n v="1"/>
    <n v="8"/>
    <n v="19"/>
    <n v="14"/>
    <n v="5"/>
    <n v="2"/>
    <n v="16"/>
    <n v="14"/>
    <n v="0"/>
    <n v="2"/>
    <n v="0"/>
    <n v="3"/>
    <n v="416"/>
    <n v="274"/>
    <n v="402"/>
    <n v="242"/>
    <n v="30"/>
    <n v="27"/>
    <n v="42"/>
    <n v="42"/>
    <n v="14"/>
    <n v="32"/>
    <n v="24"/>
    <n v="16"/>
    <n v="5"/>
    <n v="6"/>
    <n v="42"/>
    <n v="82"/>
    <n v="40"/>
    <n v="0"/>
    <n v="2"/>
    <n v="2"/>
    <n v="0"/>
    <n v="0"/>
    <n v="0"/>
    <n v="2"/>
    <n v="2153"/>
    <n v="1447"/>
    <n v="7"/>
    <n v="7"/>
    <n v="10"/>
    <n v="3"/>
    <m/>
    <n v="14"/>
    <n v="0"/>
    <n v="0"/>
    <n v="0"/>
    <m/>
  </r>
  <r>
    <n v="331117034"/>
    <n v="11"/>
    <n v="2013"/>
    <d v="2013-11-17T00:00:00"/>
    <s v="SUN"/>
    <s v="OAK"/>
    <s v="HOU"/>
    <s v="HOUvOAK"/>
    <x v="0"/>
    <n v="28"/>
    <n v="23"/>
    <n v="5"/>
    <s v="Reliant Stadium, Houston, TX"/>
    <d v="2014-10-02T13:00:00"/>
    <s v="CBS"/>
    <n v="71726"/>
    <n v="3"/>
    <n v="6"/>
    <n v="2"/>
    <n v="7"/>
    <n v="12"/>
    <n v="14"/>
    <n v="5"/>
    <n v="2"/>
    <n v="18"/>
    <n v="16"/>
    <n v="0"/>
    <n v="0"/>
    <n v="0"/>
    <n v="1"/>
    <n v="341"/>
    <n v="394"/>
    <n v="176"/>
    <n v="304"/>
    <n v="18"/>
    <n v="25"/>
    <n v="32"/>
    <n v="49"/>
    <n v="165"/>
    <n v="90"/>
    <n v="31"/>
    <n v="21"/>
    <n v="8"/>
    <n v="9"/>
    <n v="77"/>
    <n v="127"/>
    <n v="50"/>
    <n v="0"/>
    <n v="2"/>
    <n v="2"/>
    <n v="0"/>
    <n v="1"/>
    <n v="0"/>
    <n v="1"/>
    <n v="1891"/>
    <n v="1709"/>
    <n v="14"/>
    <n v="0"/>
    <n v="14"/>
    <n v="0"/>
    <m/>
    <n v="0"/>
    <n v="17"/>
    <n v="0"/>
    <n v="6"/>
    <m/>
  </r>
  <r>
    <n v="331118029"/>
    <n v="11"/>
    <n v="2013"/>
    <d v="2013-11-18T00:00:00"/>
    <s v="MON"/>
    <s v="NE"/>
    <s v="CAR"/>
    <s v="CARvNE"/>
    <x v="0"/>
    <n v="20"/>
    <n v="24"/>
    <n v="4"/>
    <s v="Bank of America Stadium, Charlotte, NC"/>
    <d v="2014-10-02T20:30:00"/>
    <s v="ESPN"/>
    <n v="74225"/>
    <n v="7"/>
    <n v="2"/>
    <n v="6"/>
    <n v="3"/>
    <n v="28"/>
    <n v="20"/>
    <n v="5"/>
    <n v="8"/>
    <n v="10"/>
    <n v="11"/>
    <n v="1"/>
    <n v="0"/>
    <n v="1"/>
    <n v="0"/>
    <n v="390"/>
    <n v="300"/>
    <n v="283"/>
    <n v="197"/>
    <n v="29"/>
    <n v="19"/>
    <n v="40"/>
    <n v="28"/>
    <n v="107"/>
    <n v="103"/>
    <n v="25"/>
    <n v="23"/>
    <n v="5"/>
    <n v="7"/>
    <n v="50"/>
    <n v="97"/>
    <n v="47"/>
    <n v="2"/>
    <n v="0"/>
    <n v="2"/>
    <n v="1"/>
    <n v="0"/>
    <n v="1"/>
    <n v="0"/>
    <n v="1846"/>
    <n v="1754"/>
    <n v="0"/>
    <n v="3"/>
    <n v="7"/>
    <n v="10"/>
    <m/>
    <n v="7"/>
    <n v="3"/>
    <n v="7"/>
    <n v="7"/>
    <m/>
  </r>
  <r>
    <n v="331121001"/>
    <n v="12"/>
    <n v="2013"/>
    <d v="2013-11-21T00:00:00"/>
    <s v="THU"/>
    <s v="NO"/>
    <s v="ATL"/>
    <s v="ATLvNO"/>
    <x v="1"/>
    <n v="17"/>
    <n v="13"/>
    <n v="4"/>
    <s v="Georgia Dome, Atlanta, GA"/>
    <d v="2014-10-02T20:25:00"/>
    <s v="NFL"/>
    <n v="70422"/>
    <n v="8"/>
    <n v="2"/>
    <n v="2"/>
    <n v="8"/>
    <n v="19"/>
    <n v="22"/>
    <n v="7"/>
    <n v="6"/>
    <n v="13"/>
    <n v="12"/>
    <n v="0"/>
    <n v="0"/>
    <n v="1"/>
    <n v="0"/>
    <n v="374"/>
    <n v="355"/>
    <n v="271"/>
    <n v="264"/>
    <n v="23"/>
    <n v="30"/>
    <n v="33"/>
    <n v="39"/>
    <n v="103"/>
    <n v="91"/>
    <n v="25"/>
    <n v="22"/>
    <n v="5"/>
    <n v="3"/>
    <n v="66"/>
    <n v="91"/>
    <n v="25"/>
    <n v="0"/>
    <n v="1"/>
    <n v="1"/>
    <n v="0"/>
    <n v="1"/>
    <n v="0"/>
    <n v="0"/>
    <n v="1574"/>
    <n v="2026"/>
    <n v="7"/>
    <n v="7"/>
    <n v="3"/>
    <n v="0"/>
    <m/>
    <n v="7"/>
    <n v="6"/>
    <n v="0"/>
    <n v="0"/>
    <m/>
  </r>
  <r>
    <n v="331124005"/>
    <n v="12"/>
    <n v="2013"/>
    <d v="2013-11-24T00:00:00"/>
    <s v="SUN"/>
    <s v="PIT"/>
    <s v="CLE"/>
    <s v="CLEvPIT"/>
    <x v="0"/>
    <n v="27"/>
    <n v="11"/>
    <n v="16"/>
    <s v="FirstEnergy Stadium, Cleveland, OH"/>
    <d v="2014-10-02T13:00:00"/>
    <s v="CBS"/>
    <n v="71513"/>
    <n v="4"/>
    <n v="6"/>
    <n v="4"/>
    <n v="6"/>
    <n v="19"/>
    <n v="19"/>
    <n v="4"/>
    <n v="6"/>
    <n v="14"/>
    <n v="17"/>
    <n v="0"/>
    <n v="1"/>
    <n v="1"/>
    <n v="2"/>
    <n v="302"/>
    <n v="367"/>
    <n v="217"/>
    <n v="312"/>
    <n v="22"/>
    <n v="27"/>
    <n v="34"/>
    <n v="52"/>
    <n v="85"/>
    <n v="55"/>
    <n v="34"/>
    <n v="16"/>
    <n v="2"/>
    <n v="2"/>
    <n v="8"/>
    <n v="18"/>
    <n v="10"/>
    <n v="0"/>
    <n v="4"/>
    <n v="4"/>
    <n v="0"/>
    <n v="3"/>
    <n v="0"/>
    <n v="1"/>
    <n v="2019"/>
    <n v="1581"/>
    <n v="3"/>
    <n v="10"/>
    <n v="7"/>
    <n v="7"/>
    <m/>
    <n v="3"/>
    <n v="0"/>
    <n v="0"/>
    <n v="8"/>
    <m/>
  </r>
  <r>
    <n v="331124008"/>
    <n v="12"/>
    <n v="2013"/>
    <d v="2013-11-24T00:00:00"/>
    <s v="SUN"/>
    <s v="TB"/>
    <s v="DET"/>
    <s v="DETvTB"/>
    <x v="0"/>
    <n v="24"/>
    <n v="21"/>
    <n v="3"/>
    <s v="Ford Field, Detroit, MI"/>
    <d v="2014-10-02T13:00:00"/>
    <s v="FOX"/>
    <n v="62098"/>
    <n v="2"/>
    <n v="8"/>
    <n v="6"/>
    <n v="4"/>
    <n v="10"/>
    <n v="25"/>
    <n v="4"/>
    <n v="8"/>
    <n v="14"/>
    <n v="15"/>
    <n v="0"/>
    <n v="1"/>
    <n v="0"/>
    <n v="1"/>
    <n v="229"/>
    <n v="390"/>
    <n v="207"/>
    <n v="286"/>
    <n v="14"/>
    <n v="26"/>
    <n v="21"/>
    <n v="46"/>
    <n v="22"/>
    <n v="104"/>
    <n v="24"/>
    <n v="24"/>
    <n v="9"/>
    <n v="5"/>
    <n v="67"/>
    <n v="106"/>
    <n v="39"/>
    <n v="0"/>
    <n v="5"/>
    <n v="5"/>
    <n v="0"/>
    <n v="1"/>
    <n v="0"/>
    <n v="4"/>
    <n v="1598"/>
    <n v="2002"/>
    <n v="3"/>
    <n v="14"/>
    <n v="0"/>
    <n v="7"/>
    <m/>
    <n v="0"/>
    <n v="14"/>
    <n v="7"/>
    <n v="0"/>
    <m/>
  </r>
  <r>
    <n v="331124009"/>
    <n v="12"/>
    <n v="2013"/>
    <d v="2013-11-24T00:00:00"/>
    <s v="SUN"/>
    <s v="MIN"/>
    <s v="GB"/>
    <s v="GBvMIN"/>
    <x v="0"/>
    <n v="26"/>
    <n v="26"/>
    <n v="0"/>
    <s v="Lambeau Field, Green Bay, WI"/>
    <d v="2014-10-02T13:00:00"/>
    <s v="FOX"/>
    <n v="77871"/>
    <n v="2"/>
    <n v="7"/>
    <n v="5"/>
    <n v="5"/>
    <n v="28"/>
    <n v="30"/>
    <n v="6"/>
    <n v="3"/>
    <n v="16"/>
    <n v="16"/>
    <n v="0"/>
    <n v="2"/>
    <n v="0"/>
    <n v="2"/>
    <n v="447"/>
    <n v="494"/>
    <n v="215"/>
    <n v="298"/>
    <n v="21"/>
    <n v="28"/>
    <n v="30"/>
    <n v="53"/>
    <n v="232"/>
    <n v="196"/>
    <n v="43"/>
    <n v="34"/>
    <n v="5"/>
    <n v="7"/>
    <n v="53"/>
    <n v="103"/>
    <n v="50"/>
    <n v="1"/>
    <n v="0"/>
    <n v="1"/>
    <n v="1"/>
    <n v="0"/>
    <n v="0"/>
    <n v="0"/>
    <n v="2433"/>
    <n v="2067"/>
    <n v="3"/>
    <n v="10"/>
    <n v="7"/>
    <n v="3"/>
    <n v="3"/>
    <n v="7"/>
    <n v="0"/>
    <n v="0"/>
    <n v="16"/>
    <n v="3"/>
  </r>
  <r>
    <n v="331124012"/>
    <n v="12"/>
    <n v="2013"/>
    <d v="2013-11-24T00:00:00"/>
    <s v="SUN"/>
    <s v="SD"/>
    <s v="KC"/>
    <s v="KCvSD"/>
    <x v="0"/>
    <n v="41"/>
    <n v="38"/>
    <n v="3"/>
    <s v="Arrowhead Stadium, Kansas City, MO"/>
    <d v="2014-10-02T13:00:00"/>
    <s v="CBS"/>
    <n v="75259"/>
    <n v="4"/>
    <n v="6"/>
    <n v="9"/>
    <n v="1"/>
    <n v="24"/>
    <n v="26"/>
    <n v="7"/>
    <n v="3"/>
    <n v="15"/>
    <n v="9"/>
    <n v="1"/>
    <n v="0"/>
    <n v="1"/>
    <n v="0"/>
    <n v="491"/>
    <n v="395"/>
    <n v="387"/>
    <n v="281"/>
    <n v="27"/>
    <n v="26"/>
    <n v="39"/>
    <n v="38"/>
    <n v="104"/>
    <n v="114"/>
    <n v="27"/>
    <n v="18"/>
    <n v="9"/>
    <n v="7"/>
    <n v="97"/>
    <n v="159"/>
    <n v="62"/>
    <n v="0"/>
    <n v="2"/>
    <n v="2"/>
    <n v="0"/>
    <n v="1"/>
    <n v="0"/>
    <n v="1"/>
    <n v="1857"/>
    <n v="1743"/>
    <n v="3"/>
    <n v="7"/>
    <n v="14"/>
    <n v="17"/>
    <m/>
    <n v="7"/>
    <n v="7"/>
    <n v="14"/>
    <n v="10"/>
    <m/>
  </r>
  <r>
    <n v="331124013"/>
    <n v="12"/>
    <n v="2013"/>
    <d v="2013-11-24T00:00:00"/>
    <s v="SUN"/>
    <s v="TEN"/>
    <s v="OAK"/>
    <s v="OAKvTEN"/>
    <x v="0"/>
    <n v="23"/>
    <n v="19"/>
    <n v="4"/>
    <s v="O.co Coliseum, Oakland, CA"/>
    <d v="2014-10-02T16:05:00"/>
    <s v="CBS"/>
    <m/>
    <n v="4"/>
    <n v="6"/>
    <n v="4"/>
    <n v="6"/>
    <n v="22"/>
    <n v="19"/>
    <n v="10"/>
    <n v="3"/>
    <n v="18"/>
    <n v="10"/>
    <n v="0"/>
    <n v="0"/>
    <n v="0"/>
    <n v="0"/>
    <n v="426"/>
    <n v="353"/>
    <n v="312"/>
    <n v="260"/>
    <n v="30"/>
    <n v="19"/>
    <n v="42"/>
    <n v="32"/>
    <n v="114"/>
    <n v="93"/>
    <n v="29"/>
    <n v="23"/>
    <n v="10"/>
    <n v="4"/>
    <n v="100"/>
    <n v="150"/>
    <n v="50"/>
    <n v="0"/>
    <n v="2"/>
    <n v="2"/>
    <n v="0"/>
    <n v="1"/>
    <n v="0"/>
    <n v="1"/>
    <n v="2148"/>
    <n v="1452"/>
    <n v="3"/>
    <n v="3"/>
    <n v="7"/>
    <n v="10"/>
    <m/>
    <n v="3"/>
    <n v="6"/>
    <n v="3"/>
    <n v="7"/>
    <m/>
  </r>
  <r>
    <n v="331124014"/>
    <n v="12"/>
    <n v="2013"/>
    <d v="2013-11-24T00:00:00"/>
    <s v="SUN"/>
    <s v="CHI"/>
    <s v="STL"/>
    <s v="CHIvSTL"/>
    <x v="0"/>
    <n v="21"/>
    <n v="42"/>
    <n v="21"/>
    <s v="Edward Jones Dome, St. Louis, MO"/>
    <d v="2014-10-02T13:00:00"/>
    <s v="FOX"/>
    <n v="66024"/>
    <n v="6"/>
    <n v="4"/>
    <n v="4"/>
    <n v="6"/>
    <n v="30"/>
    <n v="20"/>
    <n v="6"/>
    <n v="4"/>
    <n v="10"/>
    <n v="10"/>
    <n v="0"/>
    <n v="0"/>
    <n v="1"/>
    <n v="0"/>
    <n v="424"/>
    <n v="406"/>
    <n v="344"/>
    <n v="148"/>
    <n v="36"/>
    <n v="10"/>
    <n v="47"/>
    <n v="22"/>
    <n v="80"/>
    <n v="258"/>
    <n v="26"/>
    <n v="29"/>
    <n v="10"/>
    <n v="6"/>
    <n v="84"/>
    <n v="123"/>
    <n v="39"/>
    <n v="3"/>
    <n v="0"/>
    <n v="3"/>
    <n v="2"/>
    <n v="0"/>
    <n v="1"/>
    <n v="0"/>
    <n v="2169"/>
    <n v="1431"/>
    <n v="7"/>
    <n v="7"/>
    <n v="0"/>
    <n v="7"/>
    <m/>
    <n v="21"/>
    <n v="3"/>
    <n v="3"/>
    <n v="15"/>
    <m/>
  </r>
  <r>
    <n v="331124015"/>
    <n v="12"/>
    <n v="2013"/>
    <d v="2013-11-24T00:00:00"/>
    <s v="SUN"/>
    <s v="CAR"/>
    <s v="MIA"/>
    <s v="CARvMIA"/>
    <x v="0"/>
    <n v="20"/>
    <n v="16"/>
    <n v="4"/>
    <s v="Sun Life Stadium, Miami, FL"/>
    <d v="2014-10-02T13:00:00"/>
    <s v="FOX"/>
    <n v="60156"/>
    <n v="7"/>
    <n v="3"/>
    <n v="5"/>
    <n v="5"/>
    <n v="20"/>
    <n v="13"/>
    <n v="6"/>
    <n v="4"/>
    <n v="17"/>
    <n v="16"/>
    <n v="2"/>
    <n v="0"/>
    <n v="2"/>
    <n v="0"/>
    <n v="295"/>
    <n v="332"/>
    <n v="159"/>
    <n v="280"/>
    <n v="19"/>
    <n v="28"/>
    <n v="38"/>
    <n v="42"/>
    <n v="136"/>
    <n v="52"/>
    <n v="28"/>
    <n v="17"/>
    <n v="8"/>
    <n v="6"/>
    <n v="56"/>
    <n v="111"/>
    <n v="55"/>
    <n v="1"/>
    <n v="1"/>
    <n v="2"/>
    <n v="0"/>
    <n v="0"/>
    <n v="1"/>
    <n v="1"/>
    <n v="1812"/>
    <n v="1788"/>
    <n v="3"/>
    <n v="3"/>
    <n v="7"/>
    <n v="7"/>
    <m/>
    <n v="7"/>
    <n v="9"/>
    <n v="0"/>
    <n v="0"/>
    <m/>
  </r>
  <r>
    <n v="331124017"/>
    <n v="12"/>
    <n v="2013"/>
    <d v="2013-11-24T00:00:00"/>
    <s v="SUN"/>
    <s v="DEN"/>
    <s v="NE"/>
    <s v="DENvNE"/>
    <x v="0"/>
    <n v="31"/>
    <n v="34"/>
    <n v="3"/>
    <s v="Gillette Stadium, Foxboro, MA"/>
    <d v="2014-10-02T20:30:00"/>
    <s v="NBC"/>
    <n v="68756"/>
    <n v="9"/>
    <n v="1"/>
    <n v="7"/>
    <n v="3"/>
    <n v="28"/>
    <n v="27"/>
    <n v="9"/>
    <n v="6"/>
    <n v="18"/>
    <n v="14"/>
    <n v="0"/>
    <n v="0"/>
    <n v="0"/>
    <n v="1"/>
    <n v="412"/>
    <n v="440"/>
    <n v="132"/>
    <n v="324"/>
    <n v="19"/>
    <n v="34"/>
    <n v="36"/>
    <n v="50"/>
    <n v="280"/>
    <n v="116"/>
    <n v="48"/>
    <n v="31"/>
    <n v="9"/>
    <n v="5"/>
    <n v="85"/>
    <n v="121"/>
    <n v="36"/>
    <n v="4"/>
    <n v="3"/>
    <n v="7"/>
    <n v="3"/>
    <n v="3"/>
    <n v="1"/>
    <n v="0"/>
    <n v="2338"/>
    <n v="2046"/>
    <n v="17"/>
    <n v="7"/>
    <n v="0"/>
    <n v="7"/>
    <n v="0"/>
    <n v="0"/>
    <n v="0"/>
    <n v="21"/>
    <n v="10"/>
    <n v="3"/>
  </r>
  <r>
    <n v="331124019"/>
    <n v="12"/>
    <n v="2013"/>
    <d v="2013-11-24T00:00:00"/>
    <s v="SUN"/>
    <s v="DAL"/>
    <s v="NYG"/>
    <s v="DALvNYG"/>
    <x v="0"/>
    <n v="24"/>
    <n v="21"/>
    <n v="3"/>
    <s v="MetLife Stadium, East Rutherford, NJ"/>
    <d v="2014-10-02T16:25:00"/>
    <s v="FOX"/>
    <n v="80499"/>
    <n v="5"/>
    <n v="5"/>
    <n v="4"/>
    <n v="6"/>
    <n v="24"/>
    <n v="22"/>
    <n v="4"/>
    <n v="3"/>
    <n v="11"/>
    <n v="12"/>
    <n v="0"/>
    <n v="1"/>
    <n v="0"/>
    <n v="2"/>
    <n v="327"/>
    <n v="356"/>
    <n v="220"/>
    <n v="154"/>
    <n v="23"/>
    <n v="16"/>
    <n v="38"/>
    <n v="30"/>
    <n v="107"/>
    <n v="202"/>
    <n v="20"/>
    <n v="30"/>
    <n v="11"/>
    <n v="11"/>
    <n v="85"/>
    <n v="166"/>
    <n v="81"/>
    <n v="1"/>
    <n v="1"/>
    <n v="2"/>
    <n v="0"/>
    <n v="1"/>
    <n v="1"/>
    <n v="0"/>
    <n v="1761"/>
    <n v="1839"/>
    <n v="7"/>
    <n v="7"/>
    <n v="7"/>
    <n v="3"/>
    <m/>
    <n v="0"/>
    <n v="6"/>
    <n v="7"/>
    <n v="8"/>
    <m/>
  </r>
  <r>
    <n v="331124022"/>
    <n v="12"/>
    <n v="2013"/>
    <d v="2013-11-24T00:00:00"/>
    <s v="SUN"/>
    <s v="IND"/>
    <s v="ARI"/>
    <s v="ARIvIND"/>
    <x v="0"/>
    <n v="11"/>
    <n v="40"/>
    <n v="29"/>
    <s v="U of Phoenix Stadium, Glendale, AZ"/>
    <d v="2014-10-02T16:05:00"/>
    <s v="CBS"/>
    <n v="60882"/>
    <n v="7"/>
    <n v="3"/>
    <n v="6"/>
    <n v="4"/>
    <n v="15"/>
    <n v="27"/>
    <n v="5"/>
    <n v="7"/>
    <n v="13"/>
    <n v="14"/>
    <n v="0"/>
    <n v="0"/>
    <n v="2"/>
    <n v="0"/>
    <n v="239"/>
    <n v="410"/>
    <n v="159"/>
    <n v="290"/>
    <n v="20"/>
    <n v="26"/>
    <n v="39"/>
    <n v="38"/>
    <n v="80"/>
    <n v="120"/>
    <n v="15"/>
    <n v="30"/>
    <n v="6"/>
    <n v="9"/>
    <n v="89"/>
    <n v="173"/>
    <n v="84"/>
    <n v="1"/>
    <n v="0"/>
    <n v="1"/>
    <n v="0"/>
    <n v="0"/>
    <n v="1"/>
    <n v="0"/>
    <n v="1391"/>
    <n v="2209"/>
    <n v="3"/>
    <n v="0"/>
    <n v="0"/>
    <n v="8"/>
    <m/>
    <n v="7"/>
    <n v="20"/>
    <n v="7"/>
    <n v="6"/>
    <m/>
  </r>
  <r>
    <n v="331124033"/>
    <n v="12"/>
    <n v="2013"/>
    <d v="2013-11-24T00:00:00"/>
    <s v="SUN"/>
    <s v="NYJ"/>
    <s v="BAL"/>
    <s v="BALvNYJ"/>
    <x v="0"/>
    <n v="3"/>
    <n v="19"/>
    <n v="16"/>
    <s v="M&amp;T Bank Stadium, Baltimore, MD"/>
    <d v="2014-10-02T13:00:00"/>
    <s v="CBS"/>
    <n v="71148"/>
    <n v="5"/>
    <n v="5"/>
    <n v="4"/>
    <n v="6"/>
    <n v="12"/>
    <n v="15"/>
    <n v="1"/>
    <n v="3"/>
    <n v="12"/>
    <n v="13"/>
    <n v="0"/>
    <n v="0"/>
    <n v="0"/>
    <n v="0"/>
    <n v="220"/>
    <n v="312"/>
    <n v="118"/>
    <n v="245"/>
    <n v="10"/>
    <n v="17"/>
    <n v="24"/>
    <n v="27"/>
    <n v="102"/>
    <n v="67"/>
    <n v="28"/>
    <n v="31"/>
    <n v="6"/>
    <n v="5"/>
    <n v="56"/>
    <n v="97"/>
    <n v="41"/>
    <n v="3"/>
    <n v="1"/>
    <n v="4"/>
    <n v="1"/>
    <n v="0"/>
    <n v="2"/>
    <n v="1"/>
    <n v="1555"/>
    <n v="2045"/>
    <n v="3"/>
    <n v="0"/>
    <n v="0"/>
    <n v="0"/>
    <m/>
    <n v="3"/>
    <n v="6"/>
    <n v="10"/>
    <n v="0"/>
    <m/>
  </r>
  <r>
    <n v="331124034"/>
    <n v="12"/>
    <n v="2013"/>
    <d v="2013-11-24T00:00:00"/>
    <s v="SUN"/>
    <s v="JAX"/>
    <s v="HOU"/>
    <s v="HOUvJAX"/>
    <x v="0"/>
    <n v="13"/>
    <n v="6"/>
    <n v="7"/>
    <s v="Reliant Stadium, Houston, TX"/>
    <d v="2014-10-02T13:00:00"/>
    <s v="CBS"/>
    <n v="71659"/>
    <n v="1"/>
    <n v="9"/>
    <n v="2"/>
    <n v="8"/>
    <n v="16"/>
    <n v="11"/>
    <n v="7"/>
    <n v="4"/>
    <n v="17"/>
    <n v="15"/>
    <n v="1"/>
    <n v="0"/>
    <n v="1"/>
    <n v="1"/>
    <n v="333"/>
    <n v="218"/>
    <n v="215"/>
    <n v="141"/>
    <n v="23"/>
    <n v="18"/>
    <n v="33"/>
    <n v="34"/>
    <n v="118"/>
    <n v="77"/>
    <n v="28"/>
    <n v="21"/>
    <n v="7"/>
    <n v="2"/>
    <n v="63"/>
    <n v="85"/>
    <n v="22"/>
    <n v="0"/>
    <n v="1"/>
    <n v="1"/>
    <n v="0"/>
    <n v="0"/>
    <n v="0"/>
    <n v="1"/>
    <n v="2021"/>
    <n v="1579"/>
    <n v="7"/>
    <n v="3"/>
    <n v="0"/>
    <n v="3"/>
    <m/>
    <n v="0"/>
    <n v="3"/>
    <n v="3"/>
    <n v="0"/>
    <m/>
  </r>
  <r>
    <n v="331125028"/>
    <n v="12"/>
    <n v="2013"/>
    <d v="2013-11-25T00:00:00"/>
    <s v="MON"/>
    <s v="SF"/>
    <s v="WSH"/>
    <s v="SFvWSH"/>
    <x v="0"/>
    <n v="27"/>
    <n v="6"/>
    <n v="21"/>
    <s v="FedEx Field, Landover, MD"/>
    <d v="2014-10-02T20:30:00"/>
    <s v="ESPN"/>
    <n v="79773"/>
    <n v="6"/>
    <n v="4"/>
    <n v="3"/>
    <n v="7"/>
    <n v="15"/>
    <n v="10"/>
    <n v="4"/>
    <n v="4"/>
    <n v="14"/>
    <n v="15"/>
    <n v="1"/>
    <n v="0"/>
    <n v="2"/>
    <n v="2"/>
    <n v="304"/>
    <n v="190"/>
    <n v="228"/>
    <n v="76"/>
    <n v="15"/>
    <n v="16"/>
    <n v="24"/>
    <n v="26"/>
    <n v="76"/>
    <n v="114"/>
    <n v="33"/>
    <n v="26"/>
    <n v="4"/>
    <n v="4"/>
    <n v="25"/>
    <n v="55"/>
    <n v="30"/>
    <n v="1"/>
    <n v="1"/>
    <n v="2"/>
    <n v="1"/>
    <n v="0"/>
    <n v="0"/>
    <n v="1"/>
    <n v="1886"/>
    <n v="1714"/>
    <n v="7"/>
    <n v="3"/>
    <n v="14"/>
    <n v="3"/>
    <m/>
    <n v="0"/>
    <n v="6"/>
    <n v="0"/>
    <n v="0"/>
    <m/>
  </r>
  <r>
    <n v="331128006"/>
    <n v="13"/>
    <n v="2013"/>
    <d v="2013-11-28T00:00:00"/>
    <s v="THU"/>
    <s v="OAK"/>
    <s v="DAL"/>
    <s v="DALvOAK"/>
    <x v="0"/>
    <n v="24"/>
    <n v="31"/>
    <n v="7"/>
    <s v="AT&amp;T Stadium, Arlington, TX"/>
    <d v="2014-10-02T16:30:00"/>
    <s v="CBS"/>
    <n v="87572"/>
    <n v="4"/>
    <n v="7"/>
    <n v="6"/>
    <n v="5"/>
    <n v="16"/>
    <n v="23"/>
    <n v="7"/>
    <n v="7"/>
    <n v="13"/>
    <n v="13"/>
    <n v="0"/>
    <n v="0"/>
    <n v="0"/>
    <n v="0"/>
    <n v="305"/>
    <n v="352"/>
    <n v="255"/>
    <n v="208"/>
    <n v="18"/>
    <n v="23"/>
    <n v="30"/>
    <n v="32"/>
    <n v="50"/>
    <n v="144"/>
    <n v="25"/>
    <n v="30"/>
    <n v="10"/>
    <n v="6"/>
    <n v="71"/>
    <n v="111"/>
    <n v="40"/>
    <n v="2"/>
    <n v="1"/>
    <n v="3"/>
    <n v="1"/>
    <n v="1"/>
    <n v="1"/>
    <n v="0"/>
    <n v="1661"/>
    <n v="1939"/>
    <n v="7"/>
    <n v="14"/>
    <n v="0"/>
    <n v="3"/>
    <m/>
    <n v="7"/>
    <n v="7"/>
    <n v="7"/>
    <n v="10"/>
    <m/>
  </r>
  <r>
    <n v="331128008"/>
    <n v="13"/>
    <n v="2013"/>
    <d v="2013-11-28T00:00:00"/>
    <s v="THU"/>
    <s v="GB"/>
    <s v="DET"/>
    <s v="DETvGB"/>
    <x v="0"/>
    <n v="10"/>
    <n v="40"/>
    <n v="30"/>
    <s v="Ford Field, Detroit, MI"/>
    <d v="2014-10-03T00:30:00"/>
    <s v="FOX"/>
    <n v="64934"/>
    <n v="5"/>
    <n v="5"/>
    <n v="6"/>
    <n v="5"/>
    <n v="7"/>
    <n v="30"/>
    <n v="2"/>
    <n v="9"/>
    <n v="10"/>
    <n v="12"/>
    <n v="0"/>
    <n v="0"/>
    <n v="0"/>
    <n v="0"/>
    <n v="126"/>
    <n v="561"/>
    <n v="102"/>
    <n v="320"/>
    <n v="10"/>
    <n v="22"/>
    <n v="20"/>
    <n v="35"/>
    <n v="24"/>
    <n v="241"/>
    <n v="15"/>
    <n v="43"/>
    <n v="3"/>
    <n v="5"/>
    <n v="25"/>
    <n v="75"/>
    <n v="50"/>
    <n v="3"/>
    <n v="4"/>
    <n v="7"/>
    <n v="2"/>
    <n v="2"/>
    <n v="1"/>
    <n v="2"/>
    <n v="1174"/>
    <n v="2426"/>
    <n v="0"/>
    <n v="10"/>
    <n v="0"/>
    <n v="0"/>
    <m/>
    <n v="0"/>
    <n v="17"/>
    <n v="9"/>
    <n v="14"/>
    <m/>
  </r>
  <r>
    <n v="331128033"/>
    <n v="13"/>
    <n v="2013"/>
    <d v="2013-11-28T00:00:00"/>
    <s v="THU"/>
    <s v="PIT"/>
    <s v="BAL"/>
    <s v="BALvPIT"/>
    <x v="1"/>
    <n v="20"/>
    <n v="22"/>
    <n v="2"/>
    <s v="M&amp;T Bank Stadium, Baltimore, MD"/>
    <d v="2014-10-02T20:30:00"/>
    <s v="NBC"/>
    <n v="71005"/>
    <n v="5"/>
    <n v="6"/>
    <n v="5"/>
    <n v="6"/>
    <n v="22"/>
    <n v="16"/>
    <n v="7"/>
    <n v="10"/>
    <n v="13"/>
    <n v="17"/>
    <n v="1"/>
    <n v="0"/>
    <n v="2"/>
    <n v="0"/>
    <n v="329"/>
    <n v="311"/>
    <n v="257"/>
    <n v="237"/>
    <n v="28"/>
    <n v="24"/>
    <n v="44"/>
    <n v="35"/>
    <n v="72"/>
    <n v="74"/>
    <n v="18"/>
    <n v="25"/>
    <n v="4"/>
    <n v="9"/>
    <n v="51"/>
    <n v="106"/>
    <n v="55"/>
    <n v="0"/>
    <n v="0"/>
    <n v="0"/>
    <n v="0"/>
    <n v="0"/>
    <n v="0"/>
    <n v="0"/>
    <n v="1804"/>
    <n v="1796"/>
    <n v="0"/>
    <n v="0"/>
    <n v="7"/>
    <n v="13"/>
    <m/>
    <n v="7"/>
    <n v="3"/>
    <n v="6"/>
    <n v="6"/>
    <m/>
  </r>
  <r>
    <n v="331201002"/>
    <n v="13"/>
    <n v="2013"/>
    <d v="2013-12-01T00:00:00"/>
    <s v="SUN"/>
    <s v="ATL"/>
    <s v="BUF"/>
    <s v="ATLvBUF"/>
    <x v="0"/>
    <n v="34"/>
    <n v="31"/>
    <n v="3"/>
    <s v="Rogers Centre, Toronto, Ontario"/>
    <d v="2014-10-02T16:05:00"/>
    <s v="FOX"/>
    <n v="38969"/>
    <n v="2"/>
    <n v="9"/>
    <n v="4"/>
    <n v="7"/>
    <n v="26"/>
    <n v="19"/>
    <n v="10"/>
    <n v="5"/>
    <n v="18"/>
    <n v="14"/>
    <n v="0"/>
    <n v="0"/>
    <n v="0"/>
    <n v="0"/>
    <n v="423"/>
    <n v="405"/>
    <n v="272"/>
    <n v="210"/>
    <n v="28"/>
    <n v="18"/>
    <n v="47"/>
    <n v="32"/>
    <n v="151"/>
    <n v="195"/>
    <n v="30"/>
    <n v="31"/>
    <n v="8"/>
    <n v="6"/>
    <n v="75"/>
    <n v="124"/>
    <n v="49"/>
    <n v="1"/>
    <n v="2"/>
    <n v="3"/>
    <n v="1"/>
    <n v="2"/>
    <n v="0"/>
    <n v="0"/>
    <n v="2289"/>
    <n v="1491"/>
    <n v="7"/>
    <n v="10"/>
    <n v="7"/>
    <n v="7"/>
    <n v="3"/>
    <n v="14"/>
    <n v="3"/>
    <n v="7"/>
    <n v="7"/>
    <n v="0"/>
  </r>
  <r>
    <n v="331201005"/>
    <n v="13"/>
    <n v="2013"/>
    <d v="2013-12-01T00:00:00"/>
    <s v="SUN"/>
    <s v="JAX"/>
    <s v="CLE"/>
    <s v="CLEvJAX"/>
    <x v="0"/>
    <n v="32"/>
    <n v="28"/>
    <n v="4"/>
    <s v="FirstEnergy Stadium, Cleveland, OH"/>
    <d v="2014-10-02T13:00:00"/>
    <s v="CBS"/>
    <n v="69654"/>
    <n v="2"/>
    <n v="9"/>
    <n v="4"/>
    <n v="7"/>
    <n v="22"/>
    <n v="24"/>
    <n v="7"/>
    <n v="6"/>
    <n v="16"/>
    <n v="13"/>
    <n v="0"/>
    <n v="1"/>
    <n v="0"/>
    <n v="1"/>
    <n v="314"/>
    <n v="439"/>
    <n v="202"/>
    <n v="342"/>
    <n v="23"/>
    <n v="24"/>
    <n v="41"/>
    <n v="40"/>
    <n v="112"/>
    <n v="97"/>
    <n v="29"/>
    <n v="30"/>
    <n v="5"/>
    <n v="9"/>
    <n v="35"/>
    <n v="85"/>
    <n v="50"/>
    <n v="1"/>
    <n v="3"/>
    <n v="4"/>
    <n v="0"/>
    <n v="1"/>
    <n v="1"/>
    <n v="2"/>
    <n v="1835"/>
    <n v="1765"/>
    <n v="7"/>
    <n v="13"/>
    <n v="0"/>
    <n v="12"/>
    <m/>
    <n v="7"/>
    <n v="7"/>
    <n v="7"/>
    <n v="7"/>
    <m/>
  </r>
  <r>
    <n v="331201011"/>
    <n v="13"/>
    <n v="2013"/>
    <d v="2013-12-01T00:00:00"/>
    <s v="SUN"/>
    <s v="TEN"/>
    <s v="IND"/>
    <s v="INDvTEN"/>
    <x v="0"/>
    <n v="14"/>
    <n v="22"/>
    <n v="8"/>
    <s v="Lucas Oil Stadium, Indianapolis, IN"/>
    <d v="2014-10-02T13:00:00"/>
    <s v="CBS"/>
    <n v="65502"/>
    <n v="5"/>
    <n v="6"/>
    <n v="7"/>
    <n v="4"/>
    <n v="24"/>
    <n v="18"/>
    <n v="6"/>
    <n v="3"/>
    <n v="15"/>
    <n v="14"/>
    <n v="1"/>
    <n v="1"/>
    <n v="1"/>
    <n v="1"/>
    <n v="347"/>
    <n v="264"/>
    <n v="185"/>
    <n v="160"/>
    <n v="21"/>
    <n v="17"/>
    <n v="37"/>
    <n v="32"/>
    <n v="162"/>
    <n v="104"/>
    <n v="36"/>
    <n v="25"/>
    <n v="6"/>
    <n v="7"/>
    <n v="74"/>
    <n v="124"/>
    <n v="50"/>
    <n v="4"/>
    <n v="1"/>
    <n v="5"/>
    <n v="1"/>
    <n v="0"/>
    <n v="3"/>
    <n v="1"/>
    <n v="2035"/>
    <n v="1565"/>
    <n v="0"/>
    <n v="7"/>
    <n v="7"/>
    <n v="0"/>
    <m/>
    <n v="6"/>
    <n v="6"/>
    <n v="3"/>
    <n v="7"/>
    <m/>
  </r>
  <r>
    <n v="331201012"/>
    <n v="13"/>
    <n v="2013"/>
    <d v="2013-12-01T00:00:00"/>
    <s v="SUN"/>
    <s v="DEN"/>
    <s v="KC"/>
    <s v="DENvKC"/>
    <x v="0"/>
    <n v="35"/>
    <n v="28"/>
    <n v="7"/>
    <s v="Arrowhead Stadium, Kansas City, MO"/>
    <d v="2014-10-02T16:25:00"/>
    <s v="CBS"/>
    <n v="77065"/>
    <n v="9"/>
    <n v="2"/>
    <n v="9"/>
    <n v="2"/>
    <n v="25"/>
    <n v="27"/>
    <n v="8"/>
    <n v="5"/>
    <n v="14"/>
    <n v="13"/>
    <n v="0"/>
    <n v="1"/>
    <n v="0"/>
    <n v="2"/>
    <n v="535"/>
    <n v="452"/>
    <n v="403"/>
    <n v="293"/>
    <n v="22"/>
    <n v="26"/>
    <n v="35"/>
    <n v="42"/>
    <n v="132"/>
    <n v="159"/>
    <n v="31"/>
    <n v="25"/>
    <n v="10"/>
    <n v="9"/>
    <n v="75"/>
    <n v="177"/>
    <n v="102"/>
    <n v="2"/>
    <n v="1"/>
    <n v="3"/>
    <n v="0"/>
    <n v="0"/>
    <n v="2"/>
    <n v="1"/>
    <n v="1684"/>
    <n v="1916"/>
    <n v="0"/>
    <n v="14"/>
    <n v="14"/>
    <n v="7"/>
    <m/>
    <n v="7"/>
    <n v="14"/>
    <n v="0"/>
    <n v="7"/>
    <m/>
  </r>
  <r>
    <n v="331201016"/>
    <n v="13"/>
    <n v="2013"/>
    <d v="2013-12-01T00:00:00"/>
    <s v="SUN"/>
    <s v="CHI"/>
    <s v="MIN"/>
    <s v="CHIvMIN"/>
    <x v="0"/>
    <n v="20"/>
    <n v="23"/>
    <n v="3"/>
    <s v="Mall of America Field, Minneapolis, MN"/>
    <d v="2014-10-02T13:00:00"/>
    <s v="FOX"/>
    <n v="64134"/>
    <n v="6"/>
    <n v="5"/>
    <n v="2"/>
    <n v="7"/>
    <n v="20"/>
    <n v="28"/>
    <n v="2"/>
    <n v="4"/>
    <n v="11"/>
    <n v="17"/>
    <n v="0"/>
    <n v="3"/>
    <n v="0"/>
    <n v="3"/>
    <n v="480"/>
    <n v="496"/>
    <n v="345"/>
    <n v="250"/>
    <n v="23"/>
    <n v="23"/>
    <n v="36"/>
    <n v="41"/>
    <n v="135"/>
    <n v="246"/>
    <n v="25"/>
    <n v="40"/>
    <n v="6"/>
    <n v="6"/>
    <n v="51"/>
    <n v="111"/>
    <n v="60"/>
    <n v="1"/>
    <n v="1"/>
    <n v="2"/>
    <n v="1"/>
    <n v="0"/>
    <n v="0"/>
    <n v="1"/>
    <n v="2048"/>
    <n v="2349"/>
    <n v="3"/>
    <n v="3"/>
    <n v="14"/>
    <n v="0"/>
    <n v="0"/>
    <n v="0"/>
    <n v="7"/>
    <n v="3"/>
    <n v="10"/>
    <n v="3"/>
  </r>
  <r>
    <n v="331201020"/>
    <n v="13"/>
    <n v="2013"/>
    <d v="2013-12-01T00:00:00"/>
    <s v="SUN"/>
    <s v="MIA"/>
    <s v="NYJ"/>
    <s v="MIAvNYJ"/>
    <x v="1"/>
    <n v="23"/>
    <n v="3"/>
    <n v="20"/>
    <s v="MetLife Stadium, East Rutherford, NJ"/>
    <d v="2014-10-02T13:00:00"/>
    <s v="CBS"/>
    <n v="76957"/>
    <n v="5"/>
    <n v="6"/>
    <n v="5"/>
    <n v="6"/>
    <n v="25"/>
    <n v="10"/>
    <n v="7"/>
    <n v="2"/>
    <n v="16"/>
    <n v="12"/>
    <n v="0"/>
    <n v="0"/>
    <n v="2"/>
    <n v="2"/>
    <n v="453"/>
    <n v="177"/>
    <n v="328"/>
    <n v="78"/>
    <n v="28"/>
    <n v="13"/>
    <n v="43"/>
    <n v="28"/>
    <n v="125"/>
    <n v="99"/>
    <n v="36"/>
    <n v="22"/>
    <n v="3"/>
    <n v="4"/>
    <n v="28"/>
    <n v="53"/>
    <n v="25"/>
    <n v="1"/>
    <n v="3"/>
    <n v="4"/>
    <n v="0"/>
    <n v="1"/>
    <n v="1"/>
    <n v="2"/>
    <n v="2332"/>
    <n v="1268"/>
    <n v="0"/>
    <n v="6"/>
    <n v="14"/>
    <n v="3"/>
    <m/>
    <n v="0"/>
    <n v="0"/>
    <n v="3"/>
    <n v="0"/>
    <m/>
  </r>
  <r>
    <n v="331201021"/>
    <n v="13"/>
    <n v="2013"/>
    <d v="2013-12-01T00:00:00"/>
    <s v="SUN"/>
    <s v="ARI"/>
    <s v="PHI"/>
    <s v="ARIvPHI"/>
    <x v="0"/>
    <n v="21"/>
    <n v="24"/>
    <n v="3"/>
    <s v="Lincoln Financial Field, Philadelphia, PA"/>
    <d v="2014-10-02T13:00:00"/>
    <s v="FOX"/>
    <n v="69144"/>
    <n v="7"/>
    <n v="4"/>
    <n v="6"/>
    <n v="5"/>
    <n v="24"/>
    <n v="23"/>
    <n v="4"/>
    <n v="5"/>
    <n v="12"/>
    <n v="16"/>
    <n v="1"/>
    <n v="1"/>
    <n v="2"/>
    <n v="1"/>
    <n v="350"/>
    <n v="307"/>
    <n v="260"/>
    <n v="202"/>
    <n v="24"/>
    <n v="21"/>
    <n v="41"/>
    <n v="34"/>
    <n v="90"/>
    <n v="105"/>
    <n v="22"/>
    <n v="34"/>
    <n v="6"/>
    <n v="5"/>
    <n v="55"/>
    <n v="103"/>
    <n v="48"/>
    <n v="3"/>
    <n v="0"/>
    <n v="3"/>
    <n v="1"/>
    <n v="0"/>
    <n v="2"/>
    <n v="0"/>
    <n v="1834"/>
    <n v="1766"/>
    <n v="0"/>
    <n v="7"/>
    <n v="7"/>
    <n v="7"/>
    <m/>
    <n v="7"/>
    <n v="10"/>
    <n v="7"/>
    <n v="0"/>
    <m/>
  </r>
  <r>
    <n v="331201024"/>
    <n v="13"/>
    <n v="2013"/>
    <d v="2013-12-01T00:00:00"/>
    <s v="SUN"/>
    <s v="CIN"/>
    <s v="SD"/>
    <s v="CINvSD"/>
    <x v="0"/>
    <n v="17"/>
    <n v="10"/>
    <n v="7"/>
    <s v="Qualcomm Stadium, San Diego, CA"/>
    <d v="2014-10-02T16:25:00"/>
    <s v="CBS"/>
    <n v="61536"/>
    <n v="7"/>
    <n v="4"/>
    <n v="5"/>
    <n v="6"/>
    <n v="19"/>
    <n v="19"/>
    <n v="6"/>
    <n v="6"/>
    <n v="12"/>
    <n v="13"/>
    <n v="0"/>
    <n v="0"/>
    <n v="0"/>
    <n v="0"/>
    <n v="354"/>
    <n v="334"/>
    <n v="190"/>
    <n v="243"/>
    <n v="14"/>
    <n v="23"/>
    <n v="23"/>
    <n v="37"/>
    <n v="164"/>
    <n v="91"/>
    <n v="38"/>
    <n v="24"/>
    <n v="3"/>
    <n v="5"/>
    <n v="30"/>
    <n v="75"/>
    <n v="45"/>
    <n v="2"/>
    <n v="3"/>
    <n v="5"/>
    <n v="1"/>
    <n v="2"/>
    <n v="1"/>
    <n v="1"/>
    <n v="1780"/>
    <n v="1820"/>
    <n v="0"/>
    <n v="7"/>
    <n v="7"/>
    <n v="3"/>
    <m/>
    <n v="0"/>
    <n v="7"/>
    <n v="0"/>
    <n v="3"/>
    <m/>
  </r>
  <r>
    <n v="331201025"/>
    <n v="13"/>
    <n v="2013"/>
    <d v="2013-12-01T00:00:00"/>
    <s v="SUN"/>
    <s v="STL"/>
    <s v="SF"/>
    <s v="SFvSTL"/>
    <x v="0"/>
    <n v="13"/>
    <n v="23"/>
    <n v="10"/>
    <s v="Candlestick Park, San Francisco, CA"/>
    <d v="2014-10-02T16:05:00"/>
    <s v="FOX"/>
    <n v="69732"/>
    <n v="5"/>
    <n v="6"/>
    <n v="7"/>
    <n v="4"/>
    <n v="19"/>
    <n v="20"/>
    <n v="4"/>
    <n v="4"/>
    <n v="13"/>
    <n v="12"/>
    <n v="0"/>
    <n v="0"/>
    <n v="2"/>
    <n v="0"/>
    <n v="312"/>
    <n v="338"/>
    <n v="198"/>
    <n v="255"/>
    <n v="19"/>
    <n v="19"/>
    <n v="38"/>
    <n v="28"/>
    <n v="114"/>
    <n v="83"/>
    <n v="26"/>
    <n v="30"/>
    <n v="11"/>
    <n v="9"/>
    <n v="105"/>
    <n v="190"/>
    <n v="85"/>
    <n v="1"/>
    <n v="1"/>
    <n v="2"/>
    <n v="0"/>
    <n v="1"/>
    <n v="1"/>
    <n v="0"/>
    <n v="1616"/>
    <n v="1984"/>
    <n v="0"/>
    <n v="3"/>
    <n v="3"/>
    <n v="7"/>
    <m/>
    <n v="3"/>
    <n v="10"/>
    <n v="3"/>
    <n v="7"/>
    <m/>
  </r>
  <r>
    <n v="331201028"/>
    <n v="13"/>
    <n v="2013"/>
    <d v="2013-12-01T00:00:00"/>
    <s v="SUN"/>
    <s v="NYG"/>
    <s v="WSH"/>
    <s v="NYGvWSH"/>
    <x v="0"/>
    <n v="24"/>
    <n v="17"/>
    <n v="7"/>
    <s v="FedEx Field, Landover, MD"/>
    <d v="2014-10-02T20:30:00"/>
    <s v="NBC"/>
    <n v="75220"/>
    <n v="4"/>
    <n v="7"/>
    <n v="3"/>
    <n v="8"/>
    <n v="16"/>
    <n v="18"/>
    <n v="4"/>
    <n v="5"/>
    <n v="12"/>
    <n v="16"/>
    <n v="0"/>
    <n v="2"/>
    <n v="0"/>
    <n v="3"/>
    <n v="286"/>
    <n v="323"/>
    <n v="206"/>
    <n v="184"/>
    <n v="22"/>
    <n v="24"/>
    <n v="28"/>
    <n v="32"/>
    <n v="80"/>
    <n v="139"/>
    <n v="23"/>
    <n v="31"/>
    <n v="1"/>
    <n v="8"/>
    <n v="1"/>
    <n v="56"/>
    <n v="55"/>
    <n v="1"/>
    <n v="1"/>
    <n v="2"/>
    <n v="0"/>
    <n v="1"/>
    <n v="1"/>
    <n v="0"/>
    <n v="1705"/>
    <n v="1895"/>
    <n v="0"/>
    <n v="14"/>
    <n v="0"/>
    <n v="10"/>
    <m/>
    <n v="7"/>
    <n v="7"/>
    <n v="3"/>
    <n v="0"/>
    <m/>
  </r>
  <r>
    <n v="331201029"/>
    <n v="13"/>
    <n v="2013"/>
    <d v="2013-12-01T00:00:00"/>
    <s v="SUN"/>
    <s v="TB"/>
    <s v="CAR"/>
    <s v="CARvTB"/>
    <x v="0"/>
    <n v="6"/>
    <n v="27"/>
    <n v="21"/>
    <s v="Bank of America Stadium, Charlotte, NC"/>
    <d v="2014-10-02T13:00:00"/>
    <s v="FOX"/>
    <n v="72795"/>
    <n v="3"/>
    <n v="8"/>
    <n v="8"/>
    <n v="3"/>
    <n v="10"/>
    <n v="20"/>
    <n v="1"/>
    <n v="5"/>
    <n v="10"/>
    <n v="13"/>
    <n v="0"/>
    <n v="2"/>
    <n v="1"/>
    <n v="2"/>
    <n v="206"/>
    <n v="426"/>
    <n v="140"/>
    <n v="263"/>
    <n v="14"/>
    <n v="18"/>
    <n v="21"/>
    <n v="29"/>
    <n v="66"/>
    <n v="163"/>
    <n v="20"/>
    <n v="34"/>
    <n v="4"/>
    <n v="3"/>
    <n v="30"/>
    <n v="55"/>
    <n v="25"/>
    <n v="2"/>
    <n v="2"/>
    <n v="4"/>
    <n v="1"/>
    <n v="0"/>
    <n v="1"/>
    <n v="2"/>
    <n v="1535"/>
    <n v="2065"/>
    <n v="6"/>
    <n v="0"/>
    <n v="0"/>
    <n v="0"/>
    <m/>
    <n v="7"/>
    <n v="10"/>
    <n v="7"/>
    <n v="3"/>
    <m/>
  </r>
  <r>
    <n v="331201034"/>
    <n v="13"/>
    <n v="2013"/>
    <d v="2013-12-01T00:00:00"/>
    <s v="SUN"/>
    <s v="NE"/>
    <s v="HOU"/>
    <s v="HOUvNE"/>
    <x v="0"/>
    <n v="34"/>
    <n v="31"/>
    <n v="3"/>
    <s v="Reliant Stadium, Houston, TX"/>
    <d v="2014-10-02T13:00:00"/>
    <s v="CBS"/>
    <n v="71769"/>
    <n v="8"/>
    <n v="3"/>
    <n v="2"/>
    <n v="9"/>
    <n v="28"/>
    <n v="19"/>
    <n v="5"/>
    <n v="5"/>
    <n v="12"/>
    <n v="11"/>
    <n v="0"/>
    <n v="0"/>
    <n v="0"/>
    <n v="1"/>
    <n v="453"/>
    <n v="385"/>
    <n v="365"/>
    <n v="264"/>
    <n v="29"/>
    <n v="15"/>
    <n v="41"/>
    <n v="30"/>
    <n v="88"/>
    <n v="121"/>
    <n v="27"/>
    <n v="28"/>
    <n v="0"/>
    <n v="2"/>
    <n v="0"/>
    <n v="25"/>
    <n v="25"/>
    <n v="1"/>
    <n v="1"/>
    <n v="2"/>
    <n v="0"/>
    <n v="0"/>
    <n v="1"/>
    <n v="1"/>
    <n v="2025"/>
    <n v="1575"/>
    <n v="7"/>
    <n v="0"/>
    <n v="14"/>
    <n v="13"/>
    <m/>
    <n v="10"/>
    <n v="7"/>
    <n v="7"/>
    <n v="7"/>
    <m/>
  </r>
  <r>
    <n v="331202026"/>
    <n v="13"/>
    <n v="2013"/>
    <d v="2013-12-02T00:00:00"/>
    <s v="MON"/>
    <s v="NO"/>
    <s v="SEA"/>
    <s v="NOvSEA"/>
    <x v="0"/>
    <n v="7"/>
    <n v="34"/>
    <n v="27"/>
    <s v="CenturyLink Field, Seattle, WA"/>
    <d v="2014-10-02T20:30:00"/>
    <s v="ESPN"/>
    <n v="68387"/>
    <n v="9"/>
    <n v="2"/>
    <n v="10"/>
    <n v="1"/>
    <n v="12"/>
    <n v="23"/>
    <n v="6"/>
    <n v="7"/>
    <n v="15"/>
    <n v="14"/>
    <n v="0"/>
    <n v="1"/>
    <n v="2"/>
    <n v="2"/>
    <n v="188"/>
    <n v="429"/>
    <n v="144"/>
    <n v="302"/>
    <n v="23"/>
    <n v="22"/>
    <n v="38"/>
    <n v="30"/>
    <n v="44"/>
    <n v="127"/>
    <n v="17"/>
    <n v="38"/>
    <n v="7"/>
    <n v="8"/>
    <n v="52"/>
    <n v="118"/>
    <n v="66"/>
    <n v="1"/>
    <n v="0"/>
    <n v="1"/>
    <n v="1"/>
    <n v="0"/>
    <n v="0"/>
    <n v="0"/>
    <n v="1582"/>
    <n v="2018"/>
    <n v="0"/>
    <n v="7"/>
    <n v="0"/>
    <n v="0"/>
    <m/>
    <n v="17"/>
    <n v="10"/>
    <n v="7"/>
    <n v="0"/>
    <m/>
  </r>
  <r>
    <n v="331205030"/>
    <n v="14"/>
    <n v="2013"/>
    <d v="2013-12-05T00:00:00"/>
    <s v="THU"/>
    <s v="HOU"/>
    <s v="JAX"/>
    <s v="HOUvJAX"/>
    <x v="0"/>
    <n v="20"/>
    <n v="27"/>
    <n v="7"/>
    <s v="EverBank Field, Jacksonville, FL"/>
    <d v="2014-10-02T20:25:00"/>
    <s v="NFL"/>
    <n v="60414"/>
    <n v="2"/>
    <n v="10"/>
    <n v="3"/>
    <n v="9"/>
    <n v="23"/>
    <n v="18"/>
    <n v="8"/>
    <n v="4"/>
    <n v="17"/>
    <n v="14"/>
    <n v="1"/>
    <n v="0"/>
    <n v="2"/>
    <n v="0"/>
    <n v="406"/>
    <n v="281"/>
    <n v="323"/>
    <n v="132"/>
    <n v="33"/>
    <n v="13"/>
    <n v="58"/>
    <n v="28"/>
    <n v="83"/>
    <n v="149"/>
    <n v="19"/>
    <n v="28"/>
    <n v="14"/>
    <n v="8"/>
    <n v="177"/>
    <n v="234"/>
    <n v="57"/>
    <n v="2"/>
    <n v="0"/>
    <n v="2"/>
    <n v="0"/>
    <n v="0"/>
    <n v="2"/>
    <n v="0"/>
    <n v="2122"/>
    <n v="1478"/>
    <n v="0"/>
    <n v="7"/>
    <n v="10"/>
    <n v="3"/>
    <m/>
    <n v="7"/>
    <n v="10"/>
    <n v="7"/>
    <n v="3"/>
    <m/>
  </r>
  <r>
    <n v="331208004"/>
    <n v="14"/>
    <n v="2013"/>
    <d v="2013-12-08T00:00:00"/>
    <s v="SUN"/>
    <s v="IND"/>
    <s v="CIN"/>
    <s v="CINvIND"/>
    <x v="0"/>
    <n v="28"/>
    <n v="42"/>
    <n v="14"/>
    <s v="Paul Brown Stadium, Cincinnati, OH"/>
    <d v="2014-10-02T13:00:00"/>
    <s v="CBS"/>
    <n v="62507"/>
    <n v="8"/>
    <n v="4"/>
    <n v="8"/>
    <n v="4"/>
    <n v="21"/>
    <n v="28"/>
    <n v="2"/>
    <n v="6"/>
    <n v="10"/>
    <n v="12"/>
    <n v="0"/>
    <n v="1"/>
    <n v="0"/>
    <n v="1"/>
    <n v="389"/>
    <n v="430"/>
    <n v="326"/>
    <n v="275"/>
    <n v="29"/>
    <n v="24"/>
    <n v="46"/>
    <n v="35"/>
    <n v="63"/>
    <n v="155"/>
    <n v="12"/>
    <n v="35"/>
    <n v="6"/>
    <n v="7"/>
    <n v="47"/>
    <n v="107"/>
    <n v="60"/>
    <n v="0"/>
    <n v="0"/>
    <n v="0"/>
    <n v="0"/>
    <n v="0"/>
    <n v="0"/>
    <n v="0"/>
    <n v="1335"/>
    <n v="2265"/>
    <n v="0"/>
    <n v="0"/>
    <n v="14"/>
    <n v="14"/>
    <m/>
    <n v="7"/>
    <n v="7"/>
    <n v="14"/>
    <n v="14"/>
    <m/>
  </r>
  <r>
    <n v="331208007"/>
    <n v="14"/>
    <n v="2013"/>
    <d v="2013-12-08T00:00:00"/>
    <s v="SUN"/>
    <s v="TEN"/>
    <s v="DEN"/>
    <s v="DENvTEN"/>
    <x v="0"/>
    <n v="28"/>
    <n v="51"/>
    <n v="23"/>
    <s v="Sports Authority Field at Mile High, Denver, CO"/>
    <d v="2014-10-02T16:05:00"/>
    <s v="CBS"/>
    <m/>
    <n v="5"/>
    <n v="7"/>
    <n v="10"/>
    <n v="2"/>
    <n v="15"/>
    <n v="39"/>
    <n v="2"/>
    <n v="5"/>
    <n v="9"/>
    <n v="13"/>
    <n v="2"/>
    <n v="3"/>
    <n v="3"/>
    <n v="3"/>
    <n v="254"/>
    <n v="551"/>
    <n v="158"/>
    <n v="397"/>
    <n v="13"/>
    <n v="39"/>
    <n v="24"/>
    <n v="59"/>
    <n v="96"/>
    <n v="154"/>
    <n v="22"/>
    <n v="32"/>
    <n v="8"/>
    <n v="7"/>
    <n v="66"/>
    <n v="126"/>
    <n v="60"/>
    <n v="2"/>
    <n v="0"/>
    <n v="2"/>
    <n v="1"/>
    <n v="0"/>
    <n v="1"/>
    <n v="0"/>
    <n v="1240"/>
    <n v="2360"/>
    <n v="14"/>
    <n v="7"/>
    <n v="7"/>
    <n v="0"/>
    <m/>
    <n v="10"/>
    <n v="10"/>
    <n v="14"/>
    <n v="17"/>
    <m/>
  </r>
  <r>
    <n v="331208009"/>
    <n v="14"/>
    <n v="2013"/>
    <d v="2013-12-08T00:00:00"/>
    <s v="SUN"/>
    <s v="ATL"/>
    <s v="GB"/>
    <s v="ATLvGB"/>
    <x v="0"/>
    <n v="21"/>
    <n v="22"/>
    <n v="1"/>
    <s v="Lambeau Field, Green Bay, WI"/>
    <d v="2014-10-02T13:00:00"/>
    <s v="FOX"/>
    <n v="77550"/>
    <n v="3"/>
    <n v="9"/>
    <n v="5"/>
    <n v="5"/>
    <n v="18"/>
    <n v="20"/>
    <n v="6"/>
    <n v="7"/>
    <n v="13"/>
    <n v="15"/>
    <n v="0"/>
    <n v="0"/>
    <n v="1"/>
    <n v="0"/>
    <n v="285"/>
    <n v="334"/>
    <n v="202"/>
    <n v="222"/>
    <n v="20"/>
    <n v="24"/>
    <n v="35"/>
    <n v="32"/>
    <n v="83"/>
    <n v="112"/>
    <n v="23"/>
    <n v="33"/>
    <n v="3"/>
    <n v="2"/>
    <n v="15"/>
    <n v="25"/>
    <n v="10"/>
    <n v="2"/>
    <n v="2"/>
    <n v="4"/>
    <n v="1"/>
    <n v="1"/>
    <n v="1"/>
    <n v="1"/>
    <n v="1588"/>
    <n v="2012"/>
    <n v="0"/>
    <n v="21"/>
    <n v="0"/>
    <n v="0"/>
    <m/>
    <n v="7"/>
    <n v="3"/>
    <n v="6"/>
    <n v="6"/>
    <m/>
  </r>
  <r>
    <n v="331208017"/>
    <n v="14"/>
    <n v="2013"/>
    <d v="2013-12-08T00:00:00"/>
    <s v="SUN"/>
    <s v="CLE"/>
    <s v="NE"/>
    <s v="CLEvNE"/>
    <x v="0"/>
    <n v="26"/>
    <n v="27"/>
    <n v="1"/>
    <s v="Gillette Stadium, Foxboro, MA"/>
    <d v="2014-10-02T13:00:00"/>
    <s v="CBS"/>
    <n v="68756"/>
    <n v="4"/>
    <n v="8"/>
    <n v="9"/>
    <n v="3"/>
    <n v="24"/>
    <n v="30"/>
    <n v="7"/>
    <n v="6"/>
    <n v="15"/>
    <n v="15"/>
    <n v="0"/>
    <n v="1"/>
    <n v="0"/>
    <n v="1"/>
    <n v="494"/>
    <n v="484"/>
    <n v="386"/>
    <n v="397"/>
    <n v="29"/>
    <n v="32"/>
    <n v="44"/>
    <n v="52"/>
    <n v="108"/>
    <n v="87"/>
    <n v="25"/>
    <n v="21"/>
    <n v="7"/>
    <n v="6"/>
    <n v="75"/>
    <n v="116"/>
    <n v="41"/>
    <n v="0"/>
    <n v="2"/>
    <n v="2"/>
    <n v="0"/>
    <n v="1"/>
    <n v="0"/>
    <n v="1"/>
    <n v="1900"/>
    <n v="1700"/>
    <n v="3"/>
    <n v="3"/>
    <n v="13"/>
    <n v="7"/>
    <m/>
    <n v="0"/>
    <n v="0"/>
    <n v="11"/>
    <n v="16"/>
    <m/>
  </r>
  <r>
    <n v="331208018"/>
    <n v="14"/>
    <n v="2013"/>
    <d v="2013-12-08T00:00:00"/>
    <s v="SUN"/>
    <s v="CAR"/>
    <s v="NO"/>
    <s v="CARvNO"/>
    <x v="0"/>
    <n v="13"/>
    <n v="31"/>
    <n v="18"/>
    <s v="Mercedes-Benz Superdome, New Orleans, LA"/>
    <d v="2014-10-02T20:30:00"/>
    <s v="NBC"/>
    <n v="73089"/>
    <n v="9"/>
    <n v="3"/>
    <n v="9"/>
    <n v="3"/>
    <n v="16"/>
    <n v="24"/>
    <n v="6"/>
    <n v="7"/>
    <n v="15"/>
    <n v="12"/>
    <n v="1"/>
    <n v="0"/>
    <n v="1"/>
    <n v="0"/>
    <n v="239"/>
    <n v="373"/>
    <n v="111"/>
    <n v="304"/>
    <n v="22"/>
    <n v="30"/>
    <n v="34"/>
    <n v="42"/>
    <n v="128"/>
    <n v="69"/>
    <n v="23"/>
    <n v="17"/>
    <n v="5"/>
    <n v="5"/>
    <n v="35"/>
    <n v="80"/>
    <n v="45"/>
    <n v="0"/>
    <n v="0"/>
    <n v="0"/>
    <n v="0"/>
    <n v="0"/>
    <n v="0"/>
    <n v="0"/>
    <n v="1947"/>
    <n v="1653"/>
    <n v="6"/>
    <n v="0"/>
    <n v="0"/>
    <n v="7"/>
    <m/>
    <n v="0"/>
    <n v="21"/>
    <n v="3"/>
    <n v="7"/>
    <m/>
  </r>
  <r>
    <n v="331208020"/>
    <n v="14"/>
    <n v="2013"/>
    <d v="2013-12-08T00:00:00"/>
    <s v="SUN"/>
    <s v="OAK"/>
    <s v="NYJ"/>
    <s v="NYJvOAK"/>
    <x v="0"/>
    <n v="27"/>
    <n v="37"/>
    <n v="10"/>
    <s v="MetLife Stadium, East Rutherford, NJ"/>
    <d v="2014-10-02T13:00:00"/>
    <s v="CBS"/>
    <n v="76957"/>
    <n v="4"/>
    <n v="8"/>
    <n v="5"/>
    <n v="7"/>
    <n v="19"/>
    <n v="18"/>
    <n v="5"/>
    <n v="7"/>
    <n v="15"/>
    <n v="13"/>
    <n v="2"/>
    <n v="0"/>
    <n v="2"/>
    <n v="0"/>
    <n v="383"/>
    <n v="352"/>
    <n v="233"/>
    <n v="209"/>
    <n v="20"/>
    <n v="16"/>
    <n v="36"/>
    <n v="25"/>
    <n v="150"/>
    <n v="143"/>
    <n v="26"/>
    <n v="32"/>
    <n v="4"/>
    <n v="4"/>
    <n v="31"/>
    <n v="67"/>
    <n v="36"/>
    <n v="1"/>
    <n v="1"/>
    <n v="2"/>
    <n v="0"/>
    <n v="0"/>
    <n v="1"/>
    <n v="1"/>
    <n v="1834"/>
    <n v="1766"/>
    <n v="0"/>
    <n v="3"/>
    <n v="14"/>
    <n v="10"/>
    <m/>
    <n v="10"/>
    <n v="10"/>
    <n v="10"/>
    <n v="7"/>
    <m/>
  </r>
  <r>
    <n v="331208021"/>
    <n v="14"/>
    <n v="2013"/>
    <d v="2013-12-08T00:00:00"/>
    <s v="SUN"/>
    <s v="DET"/>
    <s v="PHI"/>
    <s v="DETvPHI"/>
    <x v="0"/>
    <n v="20"/>
    <n v="34"/>
    <n v="14"/>
    <s v="Lincoln Financial Field, Philadelphia, PA"/>
    <d v="2014-10-02T13:00:00"/>
    <s v="FOX"/>
    <n v="69144"/>
    <n v="7"/>
    <n v="5"/>
    <n v="7"/>
    <n v="5"/>
    <n v="11"/>
    <n v="23"/>
    <n v="5"/>
    <n v="3"/>
    <n v="15"/>
    <n v="12"/>
    <n v="1"/>
    <n v="2"/>
    <n v="2"/>
    <n v="3"/>
    <n v="231"/>
    <n v="478"/>
    <n v="151"/>
    <n v="179"/>
    <n v="10"/>
    <n v="11"/>
    <n v="25"/>
    <n v="22"/>
    <n v="80"/>
    <n v="299"/>
    <n v="33"/>
    <n v="46"/>
    <n v="9"/>
    <n v="1"/>
    <n v="48"/>
    <n v="53"/>
    <n v="5"/>
    <n v="3"/>
    <n v="1"/>
    <n v="4"/>
    <n v="3"/>
    <n v="0"/>
    <n v="0"/>
    <n v="1"/>
    <n v="1713"/>
    <n v="1887"/>
    <n v="0"/>
    <n v="8"/>
    <n v="6"/>
    <n v="6"/>
    <m/>
    <n v="0"/>
    <n v="0"/>
    <n v="6"/>
    <n v="28"/>
    <m/>
  </r>
  <r>
    <n v="331208022"/>
    <n v="14"/>
    <n v="2013"/>
    <d v="2013-12-08T00:00:00"/>
    <s v="SUN"/>
    <s v="STL"/>
    <s v="ARI"/>
    <s v="ARIvSTL"/>
    <x v="0"/>
    <n v="10"/>
    <n v="30"/>
    <n v="20"/>
    <s v="U of Phoenix Stadium, Glendale, AZ"/>
    <d v="2014-10-02T16:25:00"/>
    <s v="FOX"/>
    <n v="60643"/>
    <n v="5"/>
    <n v="7"/>
    <n v="7"/>
    <n v="5"/>
    <n v="14"/>
    <n v="25"/>
    <n v="3"/>
    <n v="8"/>
    <n v="11"/>
    <n v="14"/>
    <n v="0"/>
    <n v="0"/>
    <n v="1"/>
    <n v="0"/>
    <n v="257"/>
    <n v="369"/>
    <n v="157"/>
    <n v="262"/>
    <n v="16"/>
    <n v="27"/>
    <n v="27"/>
    <n v="32"/>
    <n v="100"/>
    <n v="107"/>
    <n v="19"/>
    <n v="32"/>
    <n v="11"/>
    <n v="6"/>
    <n v="90"/>
    <n v="121"/>
    <n v="31"/>
    <n v="2"/>
    <n v="1"/>
    <n v="3"/>
    <n v="0"/>
    <n v="1"/>
    <n v="2"/>
    <n v="0"/>
    <n v="1493"/>
    <n v="2107"/>
    <n v="3"/>
    <n v="0"/>
    <n v="0"/>
    <n v="7"/>
    <m/>
    <n v="7"/>
    <n v="7"/>
    <n v="9"/>
    <n v="7"/>
    <m/>
  </r>
  <r>
    <n v="331208023"/>
    <n v="14"/>
    <n v="2013"/>
    <d v="2013-12-08T00:00:00"/>
    <s v="SUN"/>
    <s v="MIA"/>
    <s v="PIT"/>
    <s v="MIAvPIT"/>
    <x v="0"/>
    <n v="34"/>
    <n v="28"/>
    <n v="6"/>
    <s v="Heinz Field, Pittsburgh, PA"/>
    <d v="2014-10-02T13:00:00"/>
    <s v="CBS"/>
    <n v="52489"/>
    <n v="6"/>
    <n v="6"/>
    <n v="5"/>
    <n v="7"/>
    <n v="18"/>
    <n v="16"/>
    <n v="6"/>
    <n v="8"/>
    <n v="14"/>
    <n v="17"/>
    <n v="0"/>
    <n v="1"/>
    <n v="0"/>
    <n v="2"/>
    <n v="360"/>
    <n v="412"/>
    <n v="179"/>
    <n v="328"/>
    <n v="20"/>
    <n v="23"/>
    <n v="33"/>
    <n v="39"/>
    <n v="181"/>
    <n v="84"/>
    <n v="25"/>
    <n v="21"/>
    <n v="5"/>
    <n v="9"/>
    <n v="36"/>
    <n v="99"/>
    <n v="63"/>
    <n v="1"/>
    <n v="1"/>
    <n v="2"/>
    <n v="0"/>
    <n v="1"/>
    <n v="1"/>
    <n v="0"/>
    <n v="1735"/>
    <n v="1865"/>
    <n v="3"/>
    <n v="7"/>
    <n v="14"/>
    <n v="10"/>
    <m/>
    <n v="7"/>
    <n v="0"/>
    <n v="14"/>
    <n v="7"/>
    <m/>
  </r>
  <r>
    <n v="331208024"/>
    <n v="14"/>
    <n v="2013"/>
    <d v="2013-12-08T00:00:00"/>
    <s v="SUN"/>
    <s v="NYG"/>
    <s v="SD"/>
    <s v="NYGvSD"/>
    <x v="0"/>
    <n v="14"/>
    <n v="37"/>
    <n v="23"/>
    <s v="Qualcomm Stadium, San Diego, CA"/>
    <d v="2014-10-02T16:25:00"/>
    <s v="FOX"/>
    <n v="65132"/>
    <n v="5"/>
    <n v="7"/>
    <n v="5"/>
    <n v="7"/>
    <n v="18"/>
    <n v="25"/>
    <n v="3"/>
    <n v="10"/>
    <n v="8"/>
    <n v="15"/>
    <n v="1"/>
    <n v="0"/>
    <n v="2"/>
    <n v="0"/>
    <n v="333"/>
    <n v="388"/>
    <n v="241"/>
    <n v="244"/>
    <n v="20"/>
    <n v="21"/>
    <n v="32"/>
    <n v="28"/>
    <n v="92"/>
    <n v="144"/>
    <n v="20"/>
    <n v="40"/>
    <n v="7"/>
    <n v="6"/>
    <n v="72"/>
    <n v="102"/>
    <n v="30"/>
    <n v="3"/>
    <n v="1"/>
    <n v="4"/>
    <n v="1"/>
    <n v="1"/>
    <n v="2"/>
    <n v="0"/>
    <n v="1384"/>
    <n v="2216"/>
    <n v="0"/>
    <n v="0"/>
    <n v="7"/>
    <n v="7"/>
    <m/>
    <n v="7"/>
    <n v="17"/>
    <n v="7"/>
    <n v="6"/>
    <m/>
  </r>
  <r>
    <n v="331208025"/>
    <n v="14"/>
    <n v="2013"/>
    <d v="2013-12-08T00:00:00"/>
    <s v="SUN"/>
    <s v="SEA"/>
    <s v="SF"/>
    <s v="SEAvSF"/>
    <x v="0"/>
    <n v="17"/>
    <n v="19"/>
    <n v="2"/>
    <s v="Candlestick Park, San Francisco, CA"/>
    <d v="2014-10-02T16:25:00"/>
    <s v="FOX"/>
    <n v="69732"/>
    <n v="11"/>
    <n v="1"/>
    <n v="8"/>
    <n v="4"/>
    <n v="13"/>
    <n v="19"/>
    <n v="5"/>
    <n v="5"/>
    <n v="12"/>
    <n v="13"/>
    <n v="0"/>
    <n v="0"/>
    <n v="0"/>
    <n v="0"/>
    <n v="264"/>
    <n v="318"/>
    <n v="178"/>
    <n v="155"/>
    <n v="15"/>
    <n v="15"/>
    <n v="25"/>
    <n v="29"/>
    <n v="86"/>
    <n v="163"/>
    <n v="23"/>
    <n v="33"/>
    <n v="9"/>
    <n v="7"/>
    <n v="85"/>
    <n v="155"/>
    <n v="70"/>
    <n v="1"/>
    <n v="1"/>
    <n v="2"/>
    <n v="0"/>
    <n v="0"/>
    <n v="1"/>
    <n v="1"/>
    <n v="1652"/>
    <n v="1948"/>
    <n v="0"/>
    <n v="14"/>
    <n v="0"/>
    <n v="3"/>
    <m/>
    <n v="6"/>
    <n v="10"/>
    <n v="0"/>
    <n v="3"/>
    <m/>
  </r>
  <r>
    <n v="331208027"/>
    <n v="14"/>
    <n v="2013"/>
    <d v="2013-12-08T00:00:00"/>
    <s v="SUN"/>
    <s v="BUF"/>
    <s v="TB"/>
    <s v="BUFvTB"/>
    <x v="0"/>
    <n v="6"/>
    <n v="27"/>
    <n v="21"/>
    <s v="Raymond James Stadium, Tampa, FL"/>
    <d v="2014-10-02T13:00:00"/>
    <s v="CBS"/>
    <n v="59194"/>
    <n v="4"/>
    <n v="8"/>
    <n v="3"/>
    <n v="9"/>
    <n v="14"/>
    <n v="13"/>
    <n v="1"/>
    <n v="4"/>
    <n v="11"/>
    <n v="15"/>
    <n v="0"/>
    <n v="0"/>
    <n v="0"/>
    <n v="0"/>
    <n v="214"/>
    <n v="246"/>
    <n v="147"/>
    <n v="81"/>
    <n v="18"/>
    <n v="9"/>
    <n v="33"/>
    <n v="25"/>
    <n v="67"/>
    <n v="165"/>
    <n v="22"/>
    <n v="36"/>
    <n v="11"/>
    <n v="8"/>
    <n v="114"/>
    <n v="190"/>
    <n v="76"/>
    <n v="5"/>
    <n v="2"/>
    <n v="7"/>
    <n v="1"/>
    <n v="0"/>
    <n v="4"/>
    <n v="2"/>
    <n v="1690"/>
    <n v="1910"/>
    <n v="3"/>
    <n v="0"/>
    <n v="3"/>
    <n v="0"/>
    <m/>
    <n v="14"/>
    <n v="10"/>
    <n v="3"/>
    <n v="0"/>
    <m/>
  </r>
  <r>
    <n v="331208028"/>
    <n v="14"/>
    <n v="2013"/>
    <d v="2013-12-08T00:00:00"/>
    <s v="SUN"/>
    <s v="KC"/>
    <s v="WSH"/>
    <s v="KCvWSH"/>
    <x v="0"/>
    <n v="45"/>
    <n v="10"/>
    <n v="35"/>
    <s v="FedEx Field, Landover, MD"/>
    <d v="2014-10-02T13:00:00"/>
    <s v="CBS"/>
    <n v="56247"/>
    <n v="9"/>
    <n v="3"/>
    <n v="3"/>
    <n v="9"/>
    <n v="20"/>
    <n v="13"/>
    <n v="2"/>
    <n v="3"/>
    <n v="11"/>
    <n v="15"/>
    <n v="1"/>
    <n v="0"/>
    <n v="2"/>
    <n v="2"/>
    <n v="346"/>
    <n v="257"/>
    <n v="154"/>
    <n v="192"/>
    <n v="15"/>
    <n v="19"/>
    <n v="23"/>
    <n v="42"/>
    <n v="192"/>
    <n v="65"/>
    <n v="38"/>
    <n v="17"/>
    <n v="3"/>
    <n v="4"/>
    <n v="30"/>
    <n v="57"/>
    <n v="27"/>
    <n v="1"/>
    <n v="2"/>
    <n v="3"/>
    <n v="0"/>
    <n v="1"/>
    <n v="1"/>
    <n v="1"/>
    <n v="2050"/>
    <n v="1550"/>
    <n v="17"/>
    <n v="21"/>
    <n v="0"/>
    <n v="7"/>
    <m/>
    <n v="0"/>
    <n v="10"/>
    <n v="0"/>
    <n v="0"/>
    <m/>
  </r>
  <r>
    <n v="331208033"/>
    <n v="14"/>
    <n v="2013"/>
    <d v="2013-12-08T00:00:00"/>
    <s v="SUN"/>
    <s v="MIN"/>
    <s v="BAL"/>
    <s v="BALvMIN"/>
    <x v="0"/>
    <n v="26"/>
    <n v="29"/>
    <n v="3"/>
    <s v="M&amp;T Bank Stadium, Baltimore, MD"/>
    <d v="2014-10-02T13:00:00"/>
    <s v="FOX"/>
    <n v="70921"/>
    <n v="3"/>
    <n v="8"/>
    <n v="6"/>
    <n v="6"/>
    <n v="15"/>
    <n v="23"/>
    <n v="5"/>
    <n v="6"/>
    <n v="17"/>
    <n v="16"/>
    <n v="1"/>
    <n v="1"/>
    <n v="1"/>
    <n v="3"/>
    <n v="379"/>
    <n v="325"/>
    <n v="265"/>
    <n v="228"/>
    <n v="17"/>
    <n v="28"/>
    <n v="38"/>
    <n v="50"/>
    <n v="114"/>
    <n v="97"/>
    <n v="25"/>
    <n v="27"/>
    <n v="6"/>
    <n v="5"/>
    <n v="90"/>
    <n v="135"/>
    <n v="45"/>
    <n v="1"/>
    <n v="3"/>
    <n v="4"/>
    <n v="1"/>
    <n v="0"/>
    <n v="0"/>
    <n v="3"/>
    <n v="1668"/>
    <n v="1932"/>
    <n v="0"/>
    <n v="3"/>
    <n v="3"/>
    <n v="20"/>
    <m/>
    <n v="7"/>
    <n v="0"/>
    <n v="0"/>
    <n v="22"/>
    <m/>
  </r>
  <r>
    <n v="331209003"/>
    <n v="14"/>
    <n v="2013"/>
    <d v="2013-12-09T00:00:00"/>
    <s v="MON"/>
    <s v="DAL"/>
    <s v="CHI"/>
    <s v="CHIvDAL"/>
    <x v="0"/>
    <n v="28"/>
    <n v="45"/>
    <n v="17"/>
    <s v="Soldier Field, Chicago, IL"/>
    <d v="2014-10-02T20:30:00"/>
    <s v="ESPN"/>
    <n v="62229"/>
    <n v="7"/>
    <n v="5"/>
    <n v="6"/>
    <n v="6"/>
    <n v="24"/>
    <n v="33"/>
    <n v="5"/>
    <n v="8"/>
    <n v="10"/>
    <n v="11"/>
    <n v="1"/>
    <n v="0"/>
    <n v="2"/>
    <n v="0"/>
    <n v="328"/>
    <n v="490"/>
    <n v="130"/>
    <n v="341"/>
    <n v="14"/>
    <n v="27"/>
    <n v="25"/>
    <n v="36"/>
    <n v="198"/>
    <n v="149"/>
    <n v="28"/>
    <n v="32"/>
    <n v="4"/>
    <n v="2"/>
    <n v="50"/>
    <n v="65"/>
    <n v="15"/>
    <n v="0"/>
    <n v="0"/>
    <n v="0"/>
    <n v="0"/>
    <n v="0"/>
    <n v="0"/>
    <n v="0"/>
    <n v="1396"/>
    <n v="2204"/>
    <n v="7"/>
    <n v="7"/>
    <n v="0"/>
    <n v="14"/>
    <m/>
    <n v="7"/>
    <n v="17"/>
    <n v="11"/>
    <n v="10"/>
    <m/>
  </r>
  <r>
    <n v="331212007"/>
    <n v="15"/>
    <n v="2013"/>
    <d v="2013-12-12T00:00:00"/>
    <s v="THU"/>
    <s v="SD"/>
    <s v="DEN"/>
    <s v="DENvSD"/>
    <x v="0"/>
    <n v="27"/>
    <n v="20"/>
    <n v="7"/>
    <s v="Sports Authority Field at Mile High, Denver, CO"/>
    <d v="2014-10-02T20:25:00"/>
    <s v="NFL"/>
    <n v="76497"/>
    <n v="6"/>
    <n v="7"/>
    <n v="11"/>
    <n v="2"/>
    <n v="24"/>
    <n v="19"/>
    <n v="6"/>
    <n v="2"/>
    <n v="12"/>
    <n v="9"/>
    <n v="0"/>
    <n v="1"/>
    <n v="0"/>
    <n v="1"/>
    <n v="337"/>
    <n v="295"/>
    <n v="160"/>
    <n v="277"/>
    <n v="12"/>
    <n v="27"/>
    <n v="20"/>
    <n v="41"/>
    <n v="177"/>
    <n v="18"/>
    <n v="44"/>
    <n v="11"/>
    <n v="4"/>
    <n v="6"/>
    <n v="35"/>
    <n v="78"/>
    <n v="43"/>
    <n v="0"/>
    <n v="1"/>
    <n v="1"/>
    <n v="0"/>
    <n v="0"/>
    <n v="0"/>
    <n v="1"/>
    <n v="2329"/>
    <n v="1271"/>
    <n v="3"/>
    <n v="14"/>
    <n v="7"/>
    <n v="3"/>
    <m/>
    <n v="10"/>
    <n v="0"/>
    <n v="0"/>
    <n v="10"/>
    <m/>
  </r>
  <r>
    <n v="331215001"/>
    <n v="15"/>
    <n v="2013"/>
    <d v="2013-12-15T00:00:00"/>
    <s v="SUN"/>
    <s v="WSH"/>
    <s v="ATL"/>
    <s v="ATLvWSH"/>
    <x v="0"/>
    <n v="26"/>
    <n v="27"/>
    <n v="1"/>
    <s v="Georgia Dome, Atlanta, GA"/>
    <d v="2014-10-02T13:00:00"/>
    <s v="FOX"/>
    <n v="70069"/>
    <n v="3"/>
    <n v="10"/>
    <n v="3"/>
    <n v="10"/>
    <n v="22"/>
    <n v="19"/>
    <n v="5"/>
    <n v="5"/>
    <n v="10"/>
    <n v="14"/>
    <n v="0"/>
    <n v="0"/>
    <n v="0"/>
    <n v="1"/>
    <n v="476"/>
    <n v="243"/>
    <n v="373"/>
    <n v="189"/>
    <n v="29"/>
    <n v="29"/>
    <n v="45"/>
    <n v="38"/>
    <n v="103"/>
    <n v="54"/>
    <n v="21"/>
    <n v="21"/>
    <n v="9"/>
    <n v="7"/>
    <n v="66"/>
    <n v="139"/>
    <n v="73"/>
    <n v="7"/>
    <n v="2"/>
    <n v="9"/>
    <n v="5"/>
    <n v="1"/>
    <n v="2"/>
    <n v="1"/>
    <n v="1568"/>
    <n v="2032"/>
    <n v="7"/>
    <n v="13"/>
    <n v="0"/>
    <n v="6"/>
    <m/>
    <n v="14"/>
    <n v="3"/>
    <n v="7"/>
    <n v="3"/>
    <m/>
  </r>
  <r>
    <n v="331215005"/>
    <n v="15"/>
    <n v="2013"/>
    <d v="2013-12-15T00:00:00"/>
    <s v="SUN"/>
    <s v="CHI"/>
    <s v="CLE"/>
    <s v="CHIvCLE"/>
    <x v="0"/>
    <n v="38"/>
    <n v="31"/>
    <n v="7"/>
    <s v="FirstEnergy Stadium, Cleveland, OH"/>
    <d v="2014-10-02T13:00:00"/>
    <s v="FOX"/>
    <n v="71513"/>
    <n v="7"/>
    <n v="6"/>
    <n v="4"/>
    <n v="9"/>
    <n v="23"/>
    <n v="20"/>
    <n v="9"/>
    <n v="3"/>
    <n v="14"/>
    <n v="9"/>
    <n v="0"/>
    <n v="0"/>
    <n v="0"/>
    <n v="0"/>
    <n v="440"/>
    <n v="366"/>
    <n v="261"/>
    <n v="273"/>
    <n v="22"/>
    <n v="23"/>
    <n v="31"/>
    <n v="39"/>
    <n v="179"/>
    <n v="93"/>
    <n v="31"/>
    <n v="17"/>
    <n v="7"/>
    <n v="9"/>
    <n v="40"/>
    <n v="130"/>
    <n v="90"/>
    <n v="3"/>
    <n v="2"/>
    <n v="5"/>
    <n v="1"/>
    <n v="0"/>
    <n v="2"/>
    <n v="2"/>
    <n v="2088"/>
    <n v="1512"/>
    <n v="0"/>
    <n v="10"/>
    <n v="7"/>
    <n v="21"/>
    <m/>
    <n v="3"/>
    <n v="7"/>
    <n v="14"/>
    <n v="7"/>
    <m/>
  </r>
  <r>
    <n v="331215006"/>
    <n v="15"/>
    <n v="2013"/>
    <d v="2013-12-15T00:00:00"/>
    <s v="SUN"/>
    <s v="GB"/>
    <s v="DAL"/>
    <s v="DALvGB"/>
    <x v="0"/>
    <n v="37"/>
    <n v="36"/>
    <n v="1"/>
    <s v="AT&amp;T Stadium, Arlington, TX"/>
    <d v="2014-10-02T16:25:00"/>
    <s v="FOX"/>
    <n v="91054"/>
    <n v="6"/>
    <n v="5"/>
    <n v="7"/>
    <n v="6"/>
    <n v="26"/>
    <n v="27"/>
    <n v="7"/>
    <n v="2"/>
    <n v="13"/>
    <n v="9"/>
    <n v="0"/>
    <n v="0"/>
    <n v="0"/>
    <n v="0"/>
    <n v="433"/>
    <n v="466"/>
    <n v="299"/>
    <n v="358"/>
    <n v="26"/>
    <n v="29"/>
    <n v="39"/>
    <n v="48"/>
    <n v="150"/>
    <n v="134"/>
    <n v="27"/>
    <n v="18"/>
    <n v="7"/>
    <n v="7"/>
    <n v="59"/>
    <n v="138"/>
    <n v="79"/>
    <n v="1"/>
    <n v="2"/>
    <n v="3"/>
    <n v="0"/>
    <n v="0"/>
    <n v="1"/>
    <n v="2"/>
    <n v="1698"/>
    <n v="1902"/>
    <n v="3"/>
    <n v="0"/>
    <n v="14"/>
    <n v="20"/>
    <m/>
    <n v="13"/>
    <n v="13"/>
    <n v="3"/>
    <n v="7"/>
    <m/>
  </r>
  <r>
    <n v="331215010"/>
    <n v="15"/>
    <n v="2013"/>
    <d v="2013-12-15T00:00:00"/>
    <s v="SUN"/>
    <s v="ARI"/>
    <s v="TEN"/>
    <s v="ARIvTEN"/>
    <x v="0"/>
    <n v="37"/>
    <n v="34"/>
    <n v="3"/>
    <s v="LP Field, Nashville, TN"/>
    <d v="2014-10-02T16:25:00"/>
    <s v="FOX"/>
    <n v="69143"/>
    <n v="8"/>
    <n v="5"/>
    <n v="5"/>
    <n v="8"/>
    <n v="24"/>
    <n v="32"/>
    <n v="6"/>
    <n v="7"/>
    <n v="12"/>
    <n v="14"/>
    <n v="0"/>
    <n v="0"/>
    <n v="0"/>
    <n v="0"/>
    <n v="360"/>
    <n v="460"/>
    <n v="215"/>
    <n v="394"/>
    <n v="20"/>
    <n v="36"/>
    <n v="30"/>
    <n v="58"/>
    <n v="145"/>
    <n v="66"/>
    <n v="36"/>
    <n v="19"/>
    <n v="9"/>
    <n v="3"/>
    <n v="69"/>
    <n v="85"/>
    <n v="16"/>
    <n v="0"/>
    <n v="3"/>
    <n v="3"/>
    <n v="0"/>
    <n v="1"/>
    <n v="0"/>
    <n v="2"/>
    <n v="1858"/>
    <n v="2024"/>
    <n v="7"/>
    <n v="3"/>
    <n v="10"/>
    <n v="14"/>
    <n v="3"/>
    <n v="10"/>
    <n v="0"/>
    <n v="7"/>
    <n v="17"/>
    <n v="0"/>
  </r>
  <r>
    <n v="331215011"/>
    <n v="15"/>
    <n v="2013"/>
    <d v="2013-12-15T00:00:00"/>
    <s v="SUN"/>
    <s v="HOU"/>
    <s v="IND"/>
    <s v="HOUvIND"/>
    <x v="0"/>
    <n v="3"/>
    <n v="25"/>
    <n v="22"/>
    <s v="Lucas Oil Stadium, Indianapolis, IN"/>
    <d v="2014-10-02T13:00:00"/>
    <s v="CBS"/>
    <n v="65470"/>
    <n v="2"/>
    <n v="11"/>
    <n v="8"/>
    <n v="5"/>
    <n v="12"/>
    <n v="19"/>
    <n v="5"/>
    <n v="5"/>
    <n v="15"/>
    <n v="15"/>
    <n v="0"/>
    <n v="0"/>
    <n v="1"/>
    <n v="1"/>
    <n v="239"/>
    <n v="331"/>
    <n v="132"/>
    <n v="179"/>
    <n v="18"/>
    <n v="19"/>
    <n v="34"/>
    <n v="32"/>
    <n v="107"/>
    <n v="152"/>
    <n v="25"/>
    <n v="36"/>
    <n v="14"/>
    <n v="4"/>
    <n v="114"/>
    <n v="150"/>
    <n v="36"/>
    <n v="2"/>
    <n v="1"/>
    <n v="3"/>
    <n v="0"/>
    <n v="0"/>
    <n v="2"/>
    <n v="1"/>
    <n v="1609"/>
    <n v="1991"/>
    <n v="3"/>
    <n v="0"/>
    <n v="0"/>
    <n v="0"/>
    <m/>
    <n v="7"/>
    <n v="13"/>
    <n v="5"/>
    <n v="0"/>
    <m/>
  </r>
  <r>
    <n v="331215013"/>
    <n v="15"/>
    <n v="2013"/>
    <d v="2013-12-15T00:00:00"/>
    <s v="SUN"/>
    <s v="KC"/>
    <s v="OAK"/>
    <s v="KCvOAK"/>
    <x v="1"/>
    <n v="56"/>
    <n v="31"/>
    <n v="25"/>
    <s v="O.co Coliseum, Oakland, CA"/>
    <d v="2014-10-02T16:05:00"/>
    <s v="CBS"/>
    <n v="49571"/>
    <n v="10"/>
    <n v="3"/>
    <n v="4"/>
    <n v="9"/>
    <n v="19"/>
    <n v="26"/>
    <n v="4"/>
    <n v="7"/>
    <n v="9"/>
    <n v="14"/>
    <n v="1"/>
    <n v="1"/>
    <n v="1"/>
    <n v="1"/>
    <n v="384"/>
    <n v="461"/>
    <n v="306"/>
    <n v="331"/>
    <n v="20"/>
    <n v="20"/>
    <n v="25"/>
    <n v="41"/>
    <n v="78"/>
    <n v="130"/>
    <n v="24"/>
    <n v="33"/>
    <n v="8"/>
    <n v="10"/>
    <n v="91"/>
    <n v="181"/>
    <n v="90"/>
    <n v="1"/>
    <n v="7"/>
    <n v="8"/>
    <n v="1"/>
    <n v="2"/>
    <n v="0"/>
    <n v="5"/>
    <n v="1553"/>
    <n v="2047"/>
    <n v="21"/>
    <n v="14"/>
    <n v="14"/>
    <n v="7"/>
    <m/>
    <n v="3"/>
    <n v="14"/>
    <n v="14"/>
    <n v="0"/>
    <m/>
  </r>
  <r>
    <n v="331215014"/>
    <n v="15"/>
    <n v="2013"/>
    <d v="2013-12-15T00:00:00"/>
    <s v="SUN"/>
    <s v="NO"/>
    <s v="STL"/>
    <s v="NOvSTL"/>
    <x v="0"/>
    <n v="16"/>
    <n v="27"/>
    <n v="11"/>
    <s v="Edward Jones Dome, St. Louis, MO"/>
    <d v="2014-10-02T16:25:00"/>
    <s v="FOX"/>
    <n v="58442"/>
    <n v="10"/>
    <n v="3"/>
    <n v="5"/>
    <n v="8"/>
    <n v="30"/>
    <n v="17"/>
    <n v="5"/>
    <n v="7"/>
    <n v="15"/>
    <n v="14"/>
    <n v="4"/>
    <n v="0"/>
    <n v="4"/>
    <n v="0"/>
    <n v="432"/>
    <n v="302"/>
    <n v="371"/>
    <n v="158"/>
    <n v="39"/>
    <n v="14"/>
    <n v="56"/>
    <n v="20"/>
    <n v="61"/>
    <n v="144"/>
    <n v="20"/>
    <n v="34"/>
    <n v="8"/>
    <n v="4"/>
    <n v="77"/>
    <n v="107"/>
    <n v="30"/>
    <n v="3"/>
    <n v="0"/>
    <n v="3"/>
    <n v="1"/>
    <n v="0"/>
    <n v="2"/>
    <n v="0"/>
    <n v="1932"/>
    <n v="1668"/>
    <n v="0"/>
    <n v="3"/>
    <n v="0"/>
    <n v="13"/>
    <m/>
    <n v="14"/>
    <n v="10"/>
    <n v="3"/>
    <n v="0"/>
    <m/>
  </r>
  <r>
    <n v="331215015"/>
    <n v="15"/>
    <n v="2013"/>
    <d v="2013-12-15T00:00:00"/>
    <s v="SUN"/>
    <s v="NE"/>
    <s v="MIA"/>
    <s v="MIAvNE"/>
    <x v="0"/>
    <n v="20"/>
    <n v="24"/>
    <n v="4"/>
    <s v="Sun Life Stadium, Miami, FL"/>
    <d v="2014-10-02T13:00:00"/>
    <s v="CBS"/>
    <n v="71863"/>
    <n v="10"/>
    <n v="3"/>
    <n v="7"/>
    <n v="6"/>
    <n v="29"/>
    <n v="20"/>
    <n v="9"/>
    <n v="4"/>
    <n v="17"/>
    <n v="11"/>
    <n v="1"/>
    <n v="1"/>
    <n v="2"/>
    <n v="2"/>
    <n v="453"/>
    <n v="378"/>
    <n v="357"/>
    <n v="289"/>
    <n v="34"/>
    <n v="25"/>
    <n v="55"/>
    <n v="37"/>
    <n v="96"/>
    <n v="89"/>
    <n v="22"/>
    <n v="23"/>
    <n v="1"/>
    <n v="4"/>
    <n v="2"/>
    <n v="23"/>
    <n v="21"/>
    <n v="1"/>
    <n v="1"/>
    <n v="2"/>
    <n v="0"/>
    <n v="1"/>
    <n v="1"/>
    <n v="0"/>
    <n v="1881"/>
    <n v="1719"/>
    <n v="3"/>
    <n v="7"/>
    <n v="0"/>
    <n v="10"/>
    <m/>
    <n v="0"/>
    <n v="7"/>
    <n v="3"/>
    <n v="14"/>
    <m/>
  </r>
  <r>
    <n v="331215016"/>
    <n v="15"/>
    <n v="2013"/>
    <d v="2013-12-15T00:00:00"/>
    <s v="SUN"/>
    <s v="PHI"/>
    <s v="MIN"/>
    <s v="MINvPHI"/>
    <x v="0"/>
    <n v="30"/>
    <n v="48"/>
    <n v="18"/>
    <s v="Mall of America Field, Minneapolis, MN"/>
    <d v="2014-10-02T13:00:00"/>
    <s v="FOX"/>
    <n v="64087"/>
    <n v="8"/>
    <n v="5"/>
    <n v="3"/>
    <n v="8"/>
    <n v="25"/>
    <n v="29"/>
    <n v="7"/>
    <n v="8"/>
    <n v="14"/>
    <n v="13"/>
    <n v="0"/>
    <n v="0"/>
    <n v="1"/>
    <n v="0"/>
    <n v="475"/>
    <n v="455"/>
    <n v="396"/>
    <n v="370"/>
    <n v="30"/>
    <n v="26"/>
    <n v="48"/>
    <n v="35"/>
    <n v="79"/>
    <n v="85"/>
    <n v="13"/>
    <n v="35"/>
    <n v="9"/>
    <n v="3"/>
    <n v="94"/>
    <n v="119"/>
    <n v="25"/>
    <n v="1"/>
    <n v="1"/>
    <n v="2"/>
    <n v="0"/>
    <n v="0"/>
    <n v="1"/>
    <n v="1"/>
    <n v="1414"/>
    <n v="2186"/>
    <n v="3"/>
    <n v="6"/>
    <n v="13"/>
    <n v="8"/>
    <m/>
    <n v="7"/>
    <n v="10"/>
    <n v="10"/>
    <n v="21"/>
    <m/>
  </r>
  <r>
    <n v="331215019"/>
    <n v="15"/>
    <n v="2013"/>
    <d v="2013-12-15T00:00:00"/>
    <s v="SUN"/>
    <s v="SEA"/>
    <s v="NYG"/>
    <s v="NYGvSEA"/>
    <x v="0"/>
    <n v="23"/>
    <n v="0"/>
    <n v="23"/>
    <s v="MetLife Stadium, East Rutherford, NJ"/>
    <d v="2014-10-02T13:00:00"/>
    <s v="FOX"/>
    <n v="79691"/>
    <n v="11"/>
    <n v="2"/>
    <n v="5"/>
    <n v="8"/>
    <n v="21"/>
    <n v="12"/>
    <n v="3"/>
    <n v="1"/>
    <n v="13"/>
    <n v="10"/>
    <n v="0"/>
    <n v="0"/>
    <n v="0"/>
    <n v="0"/>
    <n v="327"/>
    <n v="181"/>
    <n v="193"/>
    <n v="156"/>
    <n v="20"/>
    <n v="22"/>
    <n v="29"/>
    <n v="35"/>
    <n v="134"/>
    <n v="25"/>
    <n v="34"/>
    <n v="14"/>
    <n v="8"/>
    <n v="5"/>
    <n v="50"/>
    <n v="88"/>
    <n v="38"/>
    <n v="1"/>
    <n v="5"/>
    <n v="6"/>
    <n v="0"/>
    <n v="0"/>
    <n v="1"/>
    <n v="5"/>
    <n v="2038"/>
    <n v="1562"/>
    <n v="3"/>
    <n v="10"/>
    <n v="3"/>
    <n v="7"/>
    <m/>
    <n v="0"/>
    <n v="0"/>
    <n v="0"/>
    <n v="0"/>
    <m/>
  </r>
  <r>
    <n v="331215023"/>
    <n v="15"/>
    <n v="2013"/>
    <d v="2013-12-15T00:00:00"/>
    <s v="SUN"/>
    <s v="CIN"/>
    <s v="PIT"/>
    <s v="CINvPIT"/>
    <x v="0"/>
    <n v="20"/>
    <n v="30"/>
    <n v="10"/>
    <s v="Heinz Field, Pittsburgh, PA"/>
    <d v="2014-10-02T20:30:00"/>
    <s v="NBC"/>
    <n v="45873"/>
    <n v="9"/>
    <n v="4"/>
    <n v="5"/>
    <n v="8"/>
    <n v="19"/>
    <n v="19"/>
    <n v="4"/>
    <n v="2"/>
    <n v="14"/>
    <n v="10"/>
    <n v="3"/>
    <n v="2"/>
    <n v="5"/>
    <n v="2"/>
    <n v="279"/>
    <n v="290"/>
    <n v="222"/>
    <n v="184"/>
    <n v="25"/>
    <n v="20"/>
    <n v="44"/>
    <n v="25"/>
    <n v="57"/>
    <n v="106"/>
    <n v="22"/>
    <n v="36"/>
    <n v="6"/>
    <n v="4"/>
    <n v="50"/>
    <n v="75"/>
    <n v="25"/>
    <n v="1"/>
    <n v="1"/>
    <n v="2"/>
    <n v="1"/>
    <n v="0"/>
    <n v="0"/>
    <n v="1"/>
    <n v="1704"/>
    <n v="1896"/>
    <n v="0"/>
    <n v="7"/>
    <n v="0"/>
    <n v="13"/>
    <m/>
    <n v="21"/>
    <n v="6"/>
    <n v="3"/>
    <n v="0"/>
    <m/>
  </r>
  <r>
    <n v="331215027"/>
    <n v="15"/>
    <n v="2013"/>
    <d v="2013-12-15T00:00:00"/>
    <s v="SUN"/>
    <s v="SF"/>
    <s v="TB"/>
    <s v="SFvTB"/>
    <x v="0"/>
    <n v="33"/>
    <n v="14"/>
    <n v="19"/>
    <s v="Raymond James Stadium, Tampa, FL"/>
    <d v="2014-10-02T13:00:00"/>
    <s v="FOX"/>
    <n v="64142"/>
    <n v="9"/>
    <n v="4"/>
    <n v="4"/>
    <n v="9"/>
    <n v="22"/>
    <n v="13"/>
    <n v="6"/>
    <n v="1"/>
    <n v="15"/>
    <n v="10"/>
    <n v="0"/>
    <n v="0"/>
    <n v="0"/>
    <n v="2"/>
    <n v="376"/>
    <n v="183"/>
    <n v="189"/>
    <n v="144"/>
    <n v="19"/>
    <n v="18"/>
    <n v="29"/>
    <n v="34"/>
    <n v="187"/>
    <n v="39"/>
    <n v="40"/>
    <n v="12"/>
    <n v="8"/>
    <n v="4"/>
    <n v="62"/>
    <n v="94"/>
    <n v="32"/>
    <n v="0"/>
    <n v="2"/>
    <n v="2"/>
    <n v="0"/>
    <n v="1"/>
    <n v="0"/>
    <n v="1"/>
    <n v="2390"/>
    <n v="1210"/>
    <n v="7"/>
    <n v="10"/>
    <n v="3"/>
    <n v="13"/>
    <m/>
    <n v="0"/>
    <n v="7"/>
    <n v="0"/>
    <n v="7"/>
    <m/>
  </r>
  <r>
    <n v="331215029"/>
    <n v="15"/>
    <n v="2013"/>
    <d v="2013-12-15T00:00:00"/>
    <s v="SUN"/>
    <s v="NYJ"/>
    <s v="CAR"/>
    <s v="CARvNYJ"/>
    <x v="0"/>
    <n v="20"/>
    <n v="30"/>
    <n v="10"/>
    <s v="Bank of America Stadium, Charlotte, NC"/>
    <d v="2014-10-02T16:05:00"/>
    <s v="CBS"/>
    <n v="73251"/>
    <n v="6"/>
    <n v="7"/>
    <n v="9"/>
    <n v="4"/>
    <n v="19"/>
    <n v="21"/>
    <n v="8"/>
    <n v="5"/>
    <n v="15"/>
    <n v="11"/>
    <n v="0"/>
    <n v="0"/>
    <n v="0"/>
    <n v="1"/>
    <n v="297"/>
    <n v="392"/>
    <n v="140"/>
    <n v="261"/>
    <n v="15"/>
    <n v="16"/>
    <n v="28"/>
    <n v="24"/>
    <n v="157"/>
    <n v="131"/>
    <n v="28"/>
    <n v="36"/>
    <n v="3"/>
    <n v="6"/>
    <n v="20"/>
    <n v="79"/>
    <n v="59"/>
    <n v="1"/>
    <n v="0"/>
    <n v="1"/>
    <n v="0"/>
    <n v="0"/>
    <n v="1"/>
    <n v="0"/>
    <n v="1619"/>
    <n v="1981"/>
    <n v="3"/>
    <n v="3"/>
    <n v="7"/>
    <n v="7"/>
    <m/>
    <n v="3"/>
    <n v="13"/>
    <n v="0"/>
    <n v="14"/>
    <m/>
  </r>
  <r>
    <n v="331215030"/>
    <n v="15"/>
    <n v="2013"/>
    <d v="2013-12-15T00:00:00"/>
    <s v="SUN"/>
    <s v="BUF"/>
    <s v="JAX"/>
    <s v="BUFvJAX"/>
    <x v="0"/>
    <n v="27"/>
    <n v="20"/>
    <n v="7"/>
    <s v="EverBank Field, Jacksonville, FL"/>
    <d v="2014-10-02T13:00:00"/>
    <s v="CBS"/>
    <n v="60085"/>
    <n v="4"/>
    <n v="9"/>
    <n v="4"/>
    <n v="9"/>
    <n v="25"/>
    <n v="22"/>
    <n v="5"/>
    <n v="8"/>
    <n v="13"/>
    <n v="15"/>
    <n v="0"/>
    <n v="0"/>
    <n v="0"/>
    <n v="1"/>
    <n v="366"/>
    <n v="354"/>
    <n v="168"/>
    <n v="195"/>
    <n v="17"/>
    <n v="21"/>
    <n v="24"/>
    <n v="36"/>
    <n v="198"/>
    <n v="159"/>
    <n v="44"/>
    <n v="31"/>
    <n v="7"/>
    <n v="6"/>
    <n v="67"/>
    <n v="147"/>
    <n v="80"/>
    <n v="2"/>
    <n v="4"/>
    <n v="6"/>
    <n v="1"/>
    <n v="2"/>
    <n v="1"/>
    <n v="2"/>
    <n v="1955"/>
    <n v="1645"/>
    <n v="3"/>
    <n v="17"/>
    <n v="0"/>
    <n v="7"/>
    <m/>
    <n v="3"/>
    <n v="7"/>
    <n v="3"/>
    <n v="7"/>
    <m/>
  </r>
  <r>
    <n v="331216008"/>
    <n v="15"/>
    <n v="2013"/>
    <d v="2013-12-16T00:00:00"/>
    <s v="MON"/>
    <s v="BAL"/>
    <s v="DET"/>
    <s v="BALvDET"/>
    <x v="0"/>
    <n v="18"/>
    <n v="16"/>
    <n v="2"/>
    <s v="Ford Field, Detroit, MI"/>
    <d v="2014-10-02T20:30:00"/>
    <s v="ESPN"/>
    <n v="64742"/>
    <n v="7"/>
    <n v="6"/>
    <n v="7"/>
    <n v="6"/>
    <n v="18"/>
    <n v="19"/>
    <n v="4"/>
    <n v="4"/>
    <n v="14"/>
    <n v="13"/>
    <n v="0"/>
    <n v="0"/>
    <n v="0"/>
    <n v="0"/>
    <n v="305"/>
    <n v="349"/>
    <n v="215"/>
    <n v="230"/>
    <n v="20"/>
    <n v="18"/>
    <n v="38"/>
    <n v="34"/>
    <n v="90"/>
    <n v="119"/>
    <n v="21"/>
    <n v="28"/>
    <n v="7"/>
    <n v="8"/>
    <n v="60"/>
    <n v="149"/>
    <n v="89"/>
    <n v="0"/>
    <n v="3"/>
    <n v="3"/>
    <n v="0"/>
    <n v="0"/>
    <n v="0"/>
    <n v="3"/>
    <n v="1655"/>
    <n v="1945"/>
    <n v="0"/>
    <n v="9"/>
    <n v="3"/>
    <n v="6"/>
    <m/>
    <n v="7"/>
    <n v="0"/>
    <n v="3"/>
    <n v="6"/>
    <m/>
  </r>
  <r>
    <n v="331222002"/>
    <n v="16"/>
    <n v="2013"/>
    <d v="2013-12-22T00:00:00"/>
    <s v="SUN"/>
    <s v="MIA"/>
    <s v="BUF"/>
    <s v="BUFvMIA"/>
    <x v="0"/>
    <n v="0"/>
    <n v="19"/>
    <n v="19"/>
    <s v="Ralph Wilson Stadium, Buffalo, NY"/>
    <d v="2014-10-02T13:00:00"/>
    <s v="CBS"/>
    <n v="54305"/>
    <n v="8"/>
    <n v="6"/>
    <n v="5"/>
    <n v="9"/>
    <n v="6"/>
    <n v="18"/>
    <n v="2"/>
    <n v="7"/>
    <n v="14"/>
    <n v="19"/>
    <n v="0"/>
    <n v="0"/>
    <n v="1"/>
    <n v="0"/>
    <n v="103"/>
    <n v="390"/>
    <n v="89"/>
    <n v="187"/>
    <n v="12"/>
    <n v="15"/>
    <n v="33"/>
    <n v="25"/>
    <n v="14"/>
    <n v="203"/>
    <n v="12"/>
    <n v="51"/>
    <n v="6"/>
    <n v="4"/>
    <n v="37"/>
    <n v="68"/>
    <n v="31"/>
    <n v="2"/>
    <n v="1"/>
    <n v="3"/>
    <n v="0"/>
    <n v="0"/>
    <n v="2"/>
    <n v="1"/>
    <n v="1409"/>
    <n v="2191"/>
    <n v="0"/>
    <n v="0"/>
    <n v="0"/>
    <n v="0"/>
    <m/>
    <n v="3"/>
    <n v="7"/>
    <n v="0"/>
    <n v="9"/>
    <m/>
  </r>
  <r>
    <n v="331222004"/>
    <n v="16"/>
    <n v="2013"/>
    <d v="2013-12-22T00:00:00"/>
    <s v="SUN"/>
    <s v="MIN"/>
    <s v="CIN"/>
    <s v="CINvMIN"/>
    <x v="0"/>
    <n v="14"/>
    <n v="42"/>
    <n v="28"/>
    <s v="Paul Brown Stadium, Cincinnati, OH"/>
    <d v="2014-10-02T13:00:00"/>
    <s v="FOX"/>
    <n v="61555"/>
    <n v="4"/>
    <n v="9"/>
    <n v="9"/>
    <n v="5"/>
    <n v="10"/>
    <n v="24"/>
    <n v="0"/>
    <n v="8"/>
    <n v="9"/>
    <n v="14"/>
    <n v="0"/>
    <n v="1"/>
    <n v="2"/>
    <n v="2"/>
    <n v="209"/>
    <n v="426"/>
    <n v="94"/>
    <n v="345"/>
    <n v="13"/>
    <n v="27"/>
    <n v="27"/>
    <n v="38"/>
    <n v="115"/>
    <n v="81"/>
    <n v="17"/>
    <n v="37"/>
    <n v="5"/>
    <n v="6"/>
    <n v="40"/>
    <n v="95"/>
    <n v="55"/>
    <n v="4"/>
    <n v="1"/>
    <n v="5"/>
    <n v="1"/>
    <n v="1"/>
    <n v="3"/>
    <n v="0"/>
    <n v="1228"/>
    <n v="2372"/>
    <n v="7"/>
    <n v="0"/>
    <n v="7"/>
    <n v="0"/>
    <m/>
    <n v="14"/>
    <n v="14"/>
    <n v="14"/>
    <n v="0"/>
    <m/>
  </r>
  <r>
    <n v="331222008"/>
    <n v="16"/>
    <n v="2013"/>
    <d v="2013-12-22T00:00:00"/>
    <s v="SUN"/>
    <s v="NYG"/>
    <s v="DET"/>
    <s v="DETvNYG"/>
    <x v="0"/>
    <n v="23"/>
    <n v="20"/>
    <n v="3"/>
    <s v="Ford Field, Detroit, MI"/>
    <d v="2014-10-02T16:05:00"/>
    <s v="FOX"/>
    <n v="63996"/>
    <n v="5"/>
    <n v="9"/>
    <n v="7"/>
    <n v="7"/>
    <n v="15"/>
    <n v="24"/>
    <n v="6"/>
    <n v="8"/>
    <n v="17"/>
    <n v="17"/>
    <n v="1"/>
    <n v="0"/>
    <n v="1"/>
    <n v="0"/>
    <n v="279"/>
    <n v="355"/>
    <n v="238"/>
    <n v="207"/>
    <n v="23"/>
    <n v="25"/>
    <n v="42"/>
    <n v="42"/>
    <n v="41"/>
    <n v="148"/>
    <n v="21"/>
    <n v="36"/>
    <n v="5"/>
    <n v="7"/>
    <n v="30"/>
    <n v="90"/>
    <n v="60"/>
    <n v="2"/>
    <n v="3"/>
    <n v="5"/>
    <n v="1"/>
    <n v="1"/>
    <n v="1"/>
    <n v="2"/>
    <n v="1783"/>
    <n v="2265"/>
    <n v="3"/>
    <n v="10"/>
    <n v="0"/>
    <n v="7"/>
    <n v="3"/>
    <n v="0"/>
    <n v="3"/>
    <n v="9"/>
    <n v="8"/>
    <n v="0"/>
  </r>
  <r>
    <n v="331222009"/>
    <n v="16"/>
    <n v="2013"/>
    <d v="2013-12-22T00:00:00"/>
    <s v="SUN"/>
    <s v="PIT"/>
    <s v="GB"/>
    <s v="GBvPIT"/>
    <x v="0"/>
    <n v="38"/>
    <n v="31"/>
    <n v="7"/>
    <s v="Lambeau Field, Green Bay, WI"/>
    <d v="2014-10-02T16:25:00"/>
    <s v="CBS"/>
    <n v="77999"/>
    <n v="6"/>
    <n v="8"/>
    <n v="7"/>
    <n v="6"/>
    <n v="21"/>
    <n v="26"/>
    <n v="2"/>
    <n v="6"/>
    <n v="10"/>
    <n v="14"/>
    <n v="2"/>
    <n v="0"/>
    <n v="2"/>
    <n v="0"/>
    <n v="343"/>
    <n v="370"/>
    <n v="192"/>
    <n v="219"/>
    <n v="17"/>
    <n v="21"/>
    <n v="29"/>
    <n v="39"/>
    <n v="151"/>
    <n v="151"/>
    <n v="29"/>
    <n v="30"/>
    <n v="7"/>
    <n v="9"/>
    <n v="58"/>
    <n v="148"/>
    <n v="90"/>
    <n v="2"/>
    <n v="2"/>
    <n v="4"/>
    <n v="1"/>
    <n v="1"/>
    <n v="1"/>
    <n v="1"/>
    <n v="1600"/>
    <n v="2000"/>
    <n v="7"/>
    <n v="3"/>
    <n v="21"/>
    <n v="7"/>
    <m/>
    <n v="7"/>
    <n v="7"/>
    <n v="7"/>
    <n v="10"/>
    <m/>
  </r>
  <r>
    <n v="331222012"/>
    <n v="16"/>
    <n v="2013"/>
    <d v="2013-12-22T00:00:00"/>
    <s v="SUN"/>
    <s v="IND"/>
    <s v="KC"/>
    <s v="INDvKC"/>
    <x v="0"/>
    <n v="23"/>
    <n v="7"/>
    <n v="16"/>
    <s v="Arrowhead Stadium, Kansas City, MO"/>
    <d v="2014-10-02T13:00:00"/>
    <s v="CBS"/>
    <n v="75396"/>
    <n v="9"/>
    <n v="5"/>
    <n v="11"/>
    <n v="3"/>
    <n v="19"/>
    <n v="18"/>
    <n v="7"/>
    <n v="1"/>
    <n v="18"/>
    <n v="8"/>
    <n v="1"/>
    <n v="1"/>
    <n v="1"/>
    <n v="1"/>
    <n v="367"/>
    <n v="287"/>
    <n v="232"/>
    <n v="132"/>
    <n v="26"/>
    <n v="16"/>
    <n v="37"/>
    <n v="28"/>
    <n v="135"/>
    <n v="155"/>
    <n v="34"/>
    <n v="20"/>
    <n v="3"/>
    <n v="7"/>
    <n v="31"/>
    <n v="96"/>
    <n v="65"/>
    <n v="0"/>
    <n v="4"/>
    <n v="4"/>
    <n v="0"/>
    <n v="3"/>
    <n v="0"/>
    <n v="1"/>
    <n v="2300"/>
    <n v="1300"/>
    <n v="0"/>
    <n v="13"/>
    <n v="10"/>
    <n v="0"/>
    <m/>
    <n v="7"/>
    <n v="0"/>
    <n v="0"/>
    <n v="0"/>
    <m/>
  </r>
  <r>
    <n v="331222014"/>
    <n v="16"/>
    <n v="2013"/>
    <d v="2013-12-22T00:00:00"/>
    <s v="SUN"/>
    <s v="TB"/>
    <s v="STL"/>
    <s v="STLvTB"/>
    <x v="0"/>
    <n v="13"/>
    <n v="23"/>
    <n v="10"/>
    <s v="Edward Jones Dome, St. Louis, MO"/>
    <d v="2014-10-02T13:00:00"/>
    <s v="FOX"/>
    <n v="54423"/>
    <n v="4"/>
    <n v="10"/>
    <n v="6"/>
    <n v="8"/>
    <n v="14"/>
    <n v="18"/>
    <n v="4"/>
    <n v="6"/>
    <n v="14"/>
    <n v="14"/>
    <n v="1"/>
    <n v="1"/>
    <n v="2"/>
    <n v="2"/>
    <n v="170"/>
    <n v="277"/>
    <n v="111"/>
    <n v="148"/>
    <n v="16"/>
    <n v="16"/>
    <n v="26"/>
    <n v="20"/>
    <n v="59"/>
    <n v="129"/>
    <n v="23"/>
    <n v="39"/>
    <n v="3"/>
    <n v="7"/>
    <n v="26"/>
    <n v="111"/>
    <n v="85"/>
    <n v="2"/>
    <n v="2"/>
    <n v="4"/>
    <n v="2"/>
    <n v="2"/>
    <n v="0"/>
    <n v="0"/>
    <n v="1554"/>
    <n v="2046"/>
    <n v="7"/>
    <n v="3"/>
    <n v="3"/>
    <n v="0"/>
    <m/>
    <n v="0"/>
    <n v="14"/>
    <n v="3"/>
    <n v="6"/>
    <m/>
  </r>
  <r>
    <n v="331222020"/>
    <n v="16"/>
    <n v="2013"/>
    <d v="2013-12-22T00:00:00"/>
    <s v="SUN"/>
    <s v="CLE"/>
    <s v="NYJ"/>
    <s v="CLEvNYJ"/>
    <x v="0"/>
    <n v="13"/>
    <n v="24"/>
    <n v="11"/>
    <s v="MetLife Stadium, East Rutherford, NJ"/>
    <d v="2014-10-02T13:00:00"/>
    <s v="CBS"/>
    <n v="76957"/>
    <n v="4"/>
    <n v="10"/>
    <n v="6"/>
    <n v="8"/>
    <n v="19"/>
    <n v="25"/>
    <n v="5"/>
    <n v="12"/>
    <n v="12"/>
    <n v="18"/>
    <n v="1"/>
    <n v="0"/>
    <n v="2"/>
    <n v="1"/>
    <n v="283"/>
    <n v="422"/>
    <n v="168"/>
    <n v="214"/>
    <n v="18"/>
    <n v="20"/>
    <n v="40"/>
    <n v="37"/>
    <n v="115"/>
    <n v="208"/>
    <n v="21"/>
    <n v="39"/>
    <n v="3"/>
    <n v="6"/>
    <n v="24"/>
    <n v="59"/>
    <n v="35"/>
    <n v="2"/>
    <n v="0"/>
    <n v="2"/>
    <n v="0"/>
    <n v="0"/>
    <n v="2"/>
    <n v="0"/>
    <n v="1637"/>
    <n v="1963"/>
    <n v="3"/>
    <n v="7"/>
    <n v="0"/>
    <n v="3"/>
    <m/>
    <n v="0"/>
    <n v="10"/>
    <n v="0"/>
    <n v="14"/>
    <m/>
  </r>
  <r>
    <n v="331222021"/>
    <n v="16"/>
    <n v="2013"/>
    <d v="2013-12-22T00:00:00"/>
    <s v="SUN"/>
    <s v="CHI"/>
    <s v="PHI"/>
    <s v="CHIvPHI"/>
    <x v="0"/>
    <n v="11"/>
    <n v="54"/>
    <n v="43"/>
    <s v="Lincoln Financial Field, Philadelphia, PA"/>
    <d v="2014-10-02T20:30:00"/>
    <s v="NBC"/>
    <n v="69144"/>
    <n v="8"/>
    <n v="6"/>
    <n v="8"/>
    <n v="6"/>
    <n v="18"/>
    <n v="28"/>
    <n v="5"/>
    <n v="5"/>
    <n v="14"/>
    <n v="9"/>
    <n v="2"/>
    <n v="1"/>
    <n v="3"/>
    <n v="1"/>
    <n v="257"/>
    <n v="514"/>
    <n v="196"/>
    <n v="225"/>
    <n v="22"/>
    <n v="21"/>
    <n v="39"/>
    <n v="25"/>
    <n v="61"/>
    <n v="289"/>
    <n v="19"/>
    <n v="36"/>
    <n v="2"/>
    <n v="2"/>
    <n v="10"/>
    <n v="25"/>
    <n v="15"/>
    <n v="2"/>
    <n v="1"/>
    <n v="3"/>
    <n v="1"/>
    <n v="1"/>
    <n v="1"/>
    <n v="0"/>
    <n v="1780"/>
    <n v="1820"/>
    <n v="0"/>
    <n v="3"/>
    <n v="8"/>
    <n v="0"/>
    <m/>
    <n v="21"/>
    <n v="3"/>
    <n v="9"/>
    <n v="21"/>
    <m/>
  </r>
  <r>
    <n v="331222024"/>
    <n v="16"/>
    <n v="2013"/>
    <d v="2013-12-22T00:00:00"/>
    <s v="SUN"/>
    <s v="OAK"/>
    <s v="SD"/>
    <s v="OAKvSD"/>
    <x v="0"/>
    <n v="13"/>
    <n v="26"/>
    <n v="13"/>
    <s v="Qualcomm Stadium, San Diego, CA"/>
    <d v="2014-10-02T16:25:00"/>
    <s v="CBS"/>
    <n v="65675"/>
    <n v="4"/>
    <n v="10"/>
    <n v="7"/>
    <n v="7"/>
    <n v="14"/>
    <n v="24"/>
    <n v="4"/>
    <n v="6"/>
    <n v="13"/>
    <n v="11"/>
    <n v="1"/>
    <n v="0"/>
    <n v="2"/>
    <n v="0"/>
    <n v="265"/>
    <n v="344"/>
    <n v="206"/>
    <n v="196"/>
    <n v="20"/>
    <n v="19"/>
    <n v="36"/>
    <n v="29"/>
    <n v="59"/>
    <n v="148"/>
    <n v="17"/>
    <n v="37"/>
    <n v="12"/>
    <n v="3"/>
    <n v="73"/>
    <n v="97"/>
    <n v="24"/>
    <n v="2"/>
    <n v="3"/>
    <n v="5"/>
    <n v="1"/>
    <n v="2"/>
    <n v="1"/>
    <n v="1"/>
    <n v="1518"/>
    <n v="2082"/>
    <n v="0"/>
    <n v="10"/>
    <n v="0"/>
    <n v="3"/>
    <m/>
    <n v="3"/>
    <n v="7"/>
    <n v="10"/>
    <n v="6"/>
    <m/>
  </r>
  <r>
    <n v="331222026"/>
    <n v="16"/>
    <n v="2013"/>
    <d v="2013-12-22T00:00:00"/>
    <s v="SUN"/>
    <s v="ARI"/>
    <s v="SEA"/>
    <s v="ARIvSEA"/>
    <x v="0"/>
    <n v="17"/>
    <n v="10"/>
    <n v="7"/>
    <s v="CenturyLink Field, Seattle, WA"/>
    <d v="2014-10-02T16:05:00"/>
    <s v="FOX"/>
    <m/>
    <n v="9"/>
    <n v="5"/>
    <n v="12"/>
    <n v="2"/>
    <n v="16"/>
    <n v="10"/>
    <n v="6"/>
    <n v="2"/>
    <n v="19"/>
    <n v="13"/>
    <n v="0"/>
    <n v="0"/>
    <n v="0"/>
    <n v="0"/>
    <n v="307"/>
    <n v="192"/>
    <n v="168"/>
    <n v="89"/>
    <n v="13"/>
    <n v="11"/>
    <n v="25"/>
    <n v="27"/>
    <n v="139"/>
    <n v="103"/>
    <n v="43"/>
    <n v="20"/>
    <n v="7"/>
    <n v="9"/>
    <n v="46"/>
    <n v="148"/>
    <n v="102"/>
    <n v="4"/>
    <n v="2"/>
    <n v="6"/>
    <n v="0"/>
    <n v="1"/>
    <n v="4"/>
    <n v="1"/>
    <n v="2244"/>
    <n v="1356"/>
    <n v="0"/>
    <n v="3"/>
    <n v="3"/>
    <n v="11"/>
    <m/>
    <n v="0"/>
    <n v="3"/>
    <n v="0"/>
    <n v="7"/>
    <m/>
  </r>
  <r>
    <n v="331222028"/>
    <n v="16"/>
    <n v="2013"/>
    <d v="2013-12-22T00:00:00"/>
    <s v="SUN"/>
    <s v="DAL"/>
    <s v="WSH"/>
    <s v="DALvWSH"/>
    <x v="0"/>
    <n v="24"/>
    <n v="23"/>
    <n v="1"/>
    <s v="FedEx Field, Landover, MD"/>
    <d v="2014-10-02T13:00:00"/>
    <s v="FOX"/>
    <n v="80411"/>
    <n v="7"/>
    <n v="7"/>
    <n v="3"/>
    <n v="11"/>
    <n v="16"/>
    <n v="17"/>
    <n v="4"/>
    <n v="7"/>
    <n v="10"/>
    <n v="16"/>
    <n v="2"/>
    <n v="0"/>
    <n v="2"/>
    <n v="1"/>
    <n v="309"/>
    <n v="297"/>
    <n v="214"/>
    <n v="197"/>
    <n v="17"/>
    <n v="21"/>
    <n v="27"/>
    <n v="36"/>
    <n v="95"/>
    <n v="100"/>
    <n v="23"/>
    <n v="28"/>
    <n v="6"/>
    <n v="8"/>
    <n v="42"/>
    <n v="86"/>
    <n v="44"/>
    <n v="2"/>
    <n v="1"/>
    <n v="3"/>
    <n v="1"/>
    <n v="0"/>
    <n v="1"/>
    <n v="1"/>
    <n v="1573"/>
    <n v="2027"/>
    <n v="7"/>
    <n v="7"/>
    <n v="0"/>
    <n v="10"/>
    <m/>
    <n v="3"/>
    <n v="3"/>
    <n v="14"/>
    <n v="3"/>
    <m/>
  </r>
  <r>
    <n v="331222029"/>
    <n v="16"/>
    <n v="2013"/>
    <d v="2013-12-22T00:00:00"/>
    <s v="SUN"/>
    <s v="NO"/>
    <s v="CAR"/>
    <s v="CARvNO"/>
    <x v="0"/>
    <n v="13"/>
    <n v="17"/>
    <n v="4"/>
    <s v="Bank of America Stadium, Charlotte, NC"/>
    <d v="2014-10-02T13:00:00"/>
    <s v="FOX"/>
    <n v="73825"/>
    <n v="10"/>
    <n v="4"/>
    <n v="10"/>
    <n v="4"/>
    <n v="20"/>
    <n v="10"/>
    <n v="5"/>
    <n v="0"/>
    <n v="18"/>
    <n v="9"/>
    <n v="0"/>
    <n v="0"/>
    <n v="1"/>
    <n v="0"/>
    <n v="365"/>
    <n v="222"/>
    <n v="239"/>
    <n v="141"/>
    <n v="30"/>
    <n v="13"/>
    <n v="45"/>
    <n v="22"/>
    <n v="126"/>
    <n v="81"/>
    <n v="30"/>
    <n v="18"/>
    <n v="4"/>
    <n v="3"/>
    <n v="40"/>
    <n v="66"/>
    <n v="26"/>
    <n v="2"/>
    <n v="1"/>
    <n v="3"/>
    <n v="0"/>
    <n v="0"/>
    <n v="2"/>
    <n v="1"/>
    <n v="2328"/>
    <n v="1272"/>
    <n v="0"/>
    <n v="6"/>
    <n v="0"/>
    <n v="7"/>
    <m/>
    <n v="0"/>
    <n v="7"/>
    <n v="3"/>
    <n v="7"/>
    <m/>
  </r>
  <r>
    <n v="331222030"/>
    <n v="16"/>
    <n v="2013"/>
    <d v="2013-12-22T00:00:00"/>
    <s v="SUN"/>
    <s v="TEN"/>
    <s v="JAX"/>
    <s v="JAXvTEN"/>
    <x v="0"/>
    <n v="20"/>
    <n v="16"/>
    <n v="4"/>
    <s v="EverBank Field, Jacksonville, FL"/>
    <d v="2014-10-02T13:00:00"/>
    <s v="CBS"/>
    <n v="60559"/>
    <n v="5"/>
    <n v="9"/>
    <n v="4"/>
    <n v="10"/>
    <n v="22"/>
    <n v="15"/>
    <n v="3"/>
    <n v="3"/>
    <n v="13"/>
    <n v="11"/>
    <n v="3"/>
    <n v="1"/>
    <n v="4"/>
    <n v="3"/>
    <n v="346"/>
    <n v="289"/>
    <n v="164"/>
    <n v="226"/>
    <n v="17"/>
    <n v="24"/>
    <n v="26"/>
    <n v="34"/>
    <n v="182"/>
    <n v="63"/>
    <n v="44"/>
    <n v="21"/>
    <n v="1"/>
    <n v="4"/>
    <n v="4"/>
    <n v="19"/>
    <n v="15"/>
    <n v="1"/>
    <n v="1"/>
    <n v="2"/>
    <n v="0"/>
    <n v="0"/>
    <n v="1"/>
    <n v="1"/>
    <n v="2139"/>
    <n v="1461"/>
    <n v="3"/>
    <n v="3"/>
    <n v="7"/>
    <n v="7"/>
    <m/>
    <n v="7"/>
    <n v="6"/>
    <n v="3"/>
    <n v="0"/>
    <m/>
  </r>
  <r>
    <n v="331222033"/>
    <n v="16"/>
    <n v="2013"/>
    <d v="2013-12-22T00:00:00"/>
    <s v="SUN"/>
    <s v="NE"/>
    <s v="BAL"/>
    <s v="BALvNE"/>
    <x v="0"/>
    <n v="41"/>
    <n v="7"/>
    <n v="34"/>
    <s v="M&amp;T Bank Stadium, Baltimore, MD"/>
    <d v="2014-10-02T16:25:00"/>
    <s v="CBS"/>
    <n v="71433"/>
    <n v="10"/>
    <n v="4"/>
    <n v="8"/>
    <n v="6"/>
    <n v="21"/>
    <n v="19"/>
    <n v="4"/>
    <n v="5"/>
    <n v="13"/>
    <n v="14"/>
    <n v="0"/>
    <n v="0"/>
    <n v="0"/>
    <n v="3"/>
    <n v="300"/>
    <n v="358"/>
    <n v="158"/>
    <n v="237"/>
    <n v="14"/>
    <n v="23"/>
    <n v="26"/>
    <n v="42"/>
    <n v="142"/>
    <n v="121"/>
    <n v="34"/>
    <n v="28"/>
    <n v="7"/>
    <n v="9"/>
    <n v="58"/>
    <n v="141"/>
    <n v="83"/>
    <n v="0"/>
    <n v="4"/>
    <n v="4"/>
    <n v="0"/>
    <n v="1"/>
    <n v="0"/>
    <n v="3"/>
    <n v="1918"/>
    <n v="1682"/>
    <n v="14"/>
    <n v="3"/>
    <n v="3"/>
    <n v="21"/>
    <m/>
    <n v="0"/>
    <n v="0"/>
    <n v="0"/>
    <n v="7"/>
    <m/>
  </r>
  <r>
    <n v="331222034"/>
    <n v="16"/>
    <n v="2013"/>
    <d v="2013-12-22T00:00:00"/>
    <s v="SUN"/>
    <s v="DEN"/>
    <s v="HOU"/>
    <s v="DENvHOU"/>
    <x v="0"/>
    <n v="37"/>
    <n v="13"/>
    <n v="24"/>
    <s v="Reliant Stadium, Houston, TX"/>
    <d v="2014-10-02T13:00:00"/>
    <s v="CBS"/>
    <n v="71761"/>
    <n v="11"/>
    <n v="3"/>
    <n v="2"/>
    <n v="12"/>
    <n v="25"/>
    <n v="14"/>
    <n v="2"/>
    <n v="6"/>
    <n v="11"/>
    <n v="16"/>
    <n v="0"/>
    <n v="0"/>
    <n v="1"/>
    <n v="0"/>
    <n v="511"/>
    <n v="240"/>
    <n v="397"/>
    <n v="153"/>
    <n v="32"/>
    <n v="18"/>
    <n v="51"/>
    <n v="37"/>
    <n v="114"/>
    <n v="87"/>
    <n v="18"/>
    <n v="26"/>
    <n v="8"/>
    <n v="4"/>
    <n v="67"/>
    <n v="124"/>
    <n v="57"/>
    <n v="0"/>
    <n v="2"/>
    <n v="2"/>
    <n v="0"/>
    <n v="0"/>
    <n v="0"/>
    <n v="2"/>
    <n v="1733"/>
    <n v="1867"/>
    <n v="3"/>
    <n v="13"/>
    <n v="0"/>
    <n v="21"/>
    <m/>
    <n v="3"/>
    <n v="3"/>
    <n v="7"/>
    <n v="0"/>
    <m/>
  </r>
  <r>
    <n v="331223025"/>
    <n v="16"/>
    <n v="2013"/>
    <d v="2013-12-23T00:00:00"/>
    <s v="MON"/>
    <s v="ATL"/>
    <s v="SF"/>
    <s v="ATLvSF"/>
    <x v="0"/>
    <n v="24"/>
    <n v="34"/>
    <n v="10"/>
    <s v="Candlestick Park, San Francisco, CA"/>
    <d v="2014-10-02T20:30:00"/>
    <s v="ESPN"/>
    <m/>
    <n v="4"/>
    <n v="10"/>
    <n v="10"/>
    <n v="4"/>
    <n v="25"/>
    <n v="20"/>
    <n v="8"/>
    <n v="4"/>
    <n v="15"/>
    <n v="9"/>
    <n v="1"/>
    <n v="0"/>
    <n v="1"/>
    <n v="0"/>
    <n v="402"/>
    <n v="379"/>
    <n v="341"/>
    <n v="180"/>
    <n v="37"/>
    <n v="13"/>
    <n v="48"/>
    <n v="21"/>
    <n v="61"/>
    <n v="199"/>
    <n v="20"/>
    <n v="30"/>
    <n v="5"/>
    <n v="7"/>
    <n v="37"/>
    <n v="82"/>
    <n v="45"/>
    <n v="2"/>
    <n v="0"/>
    <n v="2"/>
    <n v="0"/>
    <n v="0"/>
    <n v="2"/>
    <n v="0"/>
    <n v="1828"/>
    <n v="1772"/>
    <n v="0"/>
    <n v="10"/>
    <n v="0"/>
    <n v="14"/>
    <m/>
    <n v="3"/>
    <n v="0"/>
    <n v="10"/>
    <n v="21"/>
    <m/>
  </r>
  <r>
    <n v="331229001"/>
    <n v="17"/>
    <n v="2013"/>
    <d v="2013-12-29T00:00:00"/>
    <s v="SUN"/>
    <s v="CAR"/>
    <s v="ATL"/>
    <s v="ATLvCAR"/>
    <x v="0"/>
    <n v="21"/>
    <n v="20"/>
    <n v="1"/>
    <s v="Georgia Dome, Atlanta, GA"/>
    <d v="2014-10-02T13:00:00"/>
    <s v="FOX"/>
    <n v="70427"/>
    <n v="11"/>
    <n v="4"/>
    <n v="4"/>
    <n v="11"/>
    <n v="16"/>
    <n v="20"/>
    <n v="7"/>
    <n v="7"/>
    <n v="15"/>
    <n v="16"/>
    <n v="0"/>
    <n v="1"/>
    <n v="0"/>
    <n v="1"/>
    <n v="283"/>
    <n v="307"/>
    <n v="149"/>
    <n v="231"/>
    <n v="15"/>
    <n v="28"/>
    <n v="27"/>
    <n v="40"/>
    <n v="134"/>
    <n v="76"/>
    <n v="29"/>
    <n v="20"/>
    <n v="4"/>
    <n v="5"/>
    <n v="38"/>
    <n v="94"/>
    <n v="56"/>
    <n v="2"/>
    <n v="1"/>
    <n v="3"/>
    <n v="1"/>
    <n v="0"/>
    <n v="1"/>
    <n v="1"/>
    <n v="1534"/>
    <n v="2066"/>
    <n v="0"/>
    <n v="14"/>
    <n v="7"/>
    <n v="0"/>
    <m/>
    <n v="7"/>
    <n v="3"/>
    <n v="7"/>
    <n v="3"/>
    <m/>
  </r>
  <r>
    <n v="331229003"/>
    <n v="17"/>
    <n v="2013"/>
    <d v="2013-12-29T00:00:00"/>
    <s v="SUN"/>
    <s v="GB"/>
    <s v="CHI"/>
    <s v="CHIvGB"/>
    <x v="1"/>
    <n v="33"/>
    <n v="28"/>
    <n v="5"/>
    <s v="Soldier Field, Chicago, IL"/>
    <d v="2014-10-02T16:25:00"/>
    <s v="FOX"/>
    <n v="62708"/>
    <n v="7"/>
    <n v="6"/>
    <n v="8"/>
    <n v="7"/>
    <n v="25"/>
    <n v="17"/>
    <n v="9"/>
    <n v="5"/>
    <n v="18"/>
    <n v="10"/>
    <n v="3"/>
    <n v="0"/>
    <n v="3"/>
    <n v="0"/>
    <n v="473"/>
    <n v="345"/>
    <n v="313"/>
    <n v="224"/>
    <n v="25"/>
    <n v="15"/>
    <n v="39"/>
    <n v="24"/>
    <n v="160"/>
    <n v="121"/>
    <n v="34"/>
    <n v="24"/>
    <n v="1"/>
    <n v="5"/>
    <n v="15"/>
    <n v="55"/>
    <n v="40"/>
    <n v="2"/>
    <n v="2"/>
    <n v="4"/>
    <n v="0"/>
    <n v="1"/>
    <n v="2"/>
    <n v="1"/>
    <n v="2109"/>
    <n v="1491"/>
    <n v="0"/>
    <n v="13"/>
    <n v="7"/>
    <n v="13"/>
    <m/>
    <n v="7"/>
    <n v="0"/>
    <n v="14"/>
    <n v="7"/>
    <m/>
  </r>
  <r>
    <n v="331229004"/>
    <n v="17"/>
    <n v="2013"/>
    <d v="2013-12-29T00:00:00"/>
    <s v="SUN"/>
    <s v="BAL"/>
    <s v="CIN"/>
    <s v="BALvCIN"/>
    <x v="0"/>
    <n v="17"/>
    <n v="34"/>
    <n v="17"/>
    <s v="Paul Brown Stadium, Cincinnati, OH"/>
    <d v="2014-10-02T13:00:00"/>
    <s v="CBS"/>
    <n v="62406"/>
    <n v="8"/>
    <n v="7"/>
    <n v="10"/>
    <n v="5"/>
    <n v="17"/>
    <n v="21"/>
    <n v="4"/>
    <n v="7"/>
    <n v="15"/>
    <n v="13"/>
    <n v="0"/>
    <n v="0"/>
    <n v="2"/>
    <n v="0"/>
    <n v="222"/>
    <n v="392"/>
    <n v="175"/>
    <n v="281"/>
    <n v="30"/>
    <n v="21"/>
    <n v="50"/>
    <n v="36"/>
    <n v="47"/>
    <n v="111"/>
    <n v="14"/>
    <n v="30"/>
    <n v="6"/>
    <n v="10"/>
    <n v="56"/>
    <n v="132"/>
    <n v="76"/>
    <n v="3"/>
    <n v="4"/>
    <n v="7"/>
    <n v="0"/>
    <n v="0"/>
    <n v="3"/>
    <n v="4"/>
    <n v="1563"/>
    <n v="2037"/>
    <n v="6"/>
    <n v="0"/>
    <n v="11"/>
    <n v="0"/>
    <m/>
    <n v="7"/>
    <n v="10"/>
    <n v="0"/>
    <n v="17"/>
    <m/>
  </r>
  <r>
    <n v="331229006"/>
    <n v="17"/>
    <n v="2013"/>
    <d v="2013-12-29T00:00:00"/>
    <s v="SUN"/>
    <s v="PHI"/>
    <s v="DAL"/>
    <s v="DALvPHI"/>
    <x v="0"/>
    <n v="24"/>
    <n v="22"/>
    <n v="2"/>
    <s v="AT&amp;T Stadium, Arlington, TX"/>
    <d v="2014-10-02T20:30:00"/>
    <s v="NBC"/>
    <n v="91166"/>
    <n v="9"/>
    <n v="6"/>
    <n v="8"/>
    <n v="7"/>
    <n v="21"/>
    <n v="21"/>
    <n v="5"/>
    <n v="3"/>
    <n v="13"/>
    <n v="11"/>
    <n v="0"/>
    <n v="1"/>
    <n v="1"/>
    <n v="2"/>
    <n v="366"/>
    <n v="414"/>
    <n v="229"/>
    <n v="358"/>
    <n v="17"/>
    <n v="30"/>
    <n v="27"/>
    <n v="46"/>
    <n v="137"/>
    <n v="56"/>
    <n v="34"/>
    <n v="18"/>
    <n v="6"/>
    <n v="1"/>
    <n v="50"/>
    <n v="55"/>
    <n v="5"/>
    <n v="1"/>
    <n v="3"/>
    <n v="4"/>
    <n v="1"/>
    <n v="1"/>
    <n v="0"/>
    <n v="2"/>
    <n v="1783"/>
    <n v="1817"/>
    <n v="3"/>
    <n v="14"/>
    <n v="0"/>
    <n v="7"/>
    <m/>
    <n v="0"/>
    <n v="10"/>
    <n v="6"/>
    <n v="6"/>
    <m/>
  </r>
  <r>
    <n v="331229010"/>
    <n v="17"/>
    <n v="2013"/>
    <d v="2013-12-29T00:00:00"/>
    <s v="SUN"/>
    <s v="HOU"/>
    <s v="TEN"/>
    <s v="HOUvTEN"/>
    <x v="0"/>
    <n v="10"/>
    <n v="16"/>
    <n v="6"/>
    <s v="LP Field, Nashville, TN"/>
    <d v="2014-10-02T13:00:00"/>
    <s v="CBS"/>
    <n v="69143"/>
    <n v="2"/>
    <n v="13"/>
    <n v="6"/>
    <n v="9"/>
    <n v="19"/>
    <n v="17"/>
    <n v="4"/>
    <n v="4"/>
    <n v="10"/>
    <n v="14"/>
    <n v="0"/>
    <n v="0"/>
    <n v="0"/>
    <n v="0"/>
    <n v="288"/>
    <n v="311"/>
    <n v="223"/>
    <n v="160"/>
    <n v="22"/>
    <n v="15"/>
    <n v="34"/>
    <n v="24"/>
    <n v="65"/>
    <n v="151"/>
    <n v="22"/>
    <n v="36"/>
    <n v="5"/>
    <n v="7"/>
    <n v="55"/>
    <n v="131"/>
    <n v="76"/>
    <n v="4"/>
    <n v="1"/>
    <n v="5"/>
    <n v="2"/>
    <n v="0"/>
    <n v="2"/>
    <n v="1"/>
    <n v="1665"/>
    <n v="1935"/>
    <n v="7"/>
    <n v="0"/>
    <n v="0"/>
    <n v="3"/>
    <m/>
    <n v="0"/>
    <n v="6"/>
    <n v="7"/>
    <n v="3"/>
    <m/>
  </r>
  <r>
    <n v="331229011"/>
    <n v="17"/>
    <n v="2013"/>
    <d v="2013-12-29T00:00:00"/>
    <s v="SUN"/>
    <s v="JAX"/>
    <s v="IND"/>
    <s v="INDvJAX"/>
    <x v="0"/>
    <n v="10"/>
    <n v="30"/>
    <n v="20"/>
    <s v="Lucas Oil Stadium, Indianapolis, IN"/>
    <d v="2014-10-02T13:00:00"/>
    <s v="CBS"/>
    <n v="66008"/>
    <n v="4"/>
    <n v="11"/>
    <n v="10"/>
    <n v="5"/>
    <n v="19"/>
    <n v="23"/>
    <n v="3"/>
    <n v="8"/>
    <n v="14"/>
    <n v="16"/>
    <n v="3"/>
    <n v="1"/>
    <n v="5"/>
    <n v="1"/>
    <n v="350"/>
    <n v="379"/>
    <n v="308"/>
    <n v="299"/>
    <n v="30"/>
    <n v="29"/>
    <n v="51"/>
    <n v="41"/>
    <n v="42"/>
    <n v="80"/>
    <n v="16"/>
    <n v="28"/>
    <n v="5"/>
    <n v="2"/>
    <n v="50"/>
    <n v="60"/>
    <n v="10"/>
    <n v="2"/>
    <n v="0"/>
    <n v="2"/>
    <n v="1"/>
    <n v="0"/>
    <n v="1"/>
    <n v="0"/>
    <n v="1580"/>
    <n v="2020"/>
    <n v="0"/>
    <n v="3"/>
    <n v="0"/>
    <n v="7"/>
    <m/>
    <n v="17"/>
    <n v="3"/>
    <n v="7"/>
    <n v="3"/>
    <m/>
  </r>
  <r>
    <n v="331229013"/>
    <n v="17"/>
    <n v="2013"/>
    <d v="2013-12-29T00:00:00"/>
    <s v="SUN"/>
    <s v="DEN"/>
    <s v="OAK"/>
    <s v="DENvOAK"/>
    <x v="0"/>
    <n v="34"/>
    <n v="14"/>
    <n v="20"/>
    <s v="O.co Coliseum, Oakland, CA"/>
    <d v="2014-10-02T16:25:00"/>
    <s v="CBS"/>
    <n v="51500"/>
    <n v="12"/>
    <n v="3"/>
    <n v="4"/>
    <n v="11"/>
    <n v="28"/>
    <n v="17"/>
    <n v="9"/>
    <n v="5"/>
    <n v="15"/>
    <n v="13"/>
    <n v="0"/>
    <n v="0"/>
    <n v="0"/>
    <n v="1"/>
    <n v="458"/>
    <n v="255"/>
    <n v="334"/>
    <n v="191"/>
    <n v="34"/>
    <n v="21"/>
    <n v="41"/>
    <n v="38"/>
    <n v="124"/>
    <n v="64"/>
    <n v="29"/>
    <n v="20"/>
    <n v="6"/>
    <n v="2"/>
    <n v="56"/>
    <n v="66"/>
    <n v="10"/>
    <n v="0"/>
    <n v="1"/>
    <n v="1"/>
    <n v="0"/>
    <n v="1"/>
    <n v="0"/>
    <n v="0"/>
    <n v="2129"/>
    <n v="1471"/>
    <n v="14"/>
    <n v="17"/>
    <n v="0"/>
    <n v="3"/>
    <m/>
    <n v="0"/>
    <n v="0"/>
    <n v="0"/>
    <n v="14"/>
    <m/>
  </r>
  <r>
    <n v="331229015"/>
    <n v="17"/>
    <n v="2013"/>
    <d v="2013-12-29T00:00:00"/>
    <s v="SUN"/>
    <s v="NYJ"/>
    <s v="MIA"/>
    <s v="MIAvNYJ"/>
    <x v="1"/>
    <n v="20"/>
    <n v="7"/>
    <n v="13"/>
    <s v="Sun Life Stadium, Miami, FL"/>
    <d v="2014-10-02T13:00:00"/>
    <s v="CBS"/>
    <n v="70296"/>
    <n v="7"/>
    <n v="8"/>
    <n v="8"/>
    <n v="7"/>
    <n v="22"/>
    <n v="18"/>
    <n v="6"/>
    <n v="6"/>
    <n v="15"/>
    <n v="13"/>
    <n v="0"/>
    <n v="0"/>
    <n v="0"/>
    <n v="1"/>
    <n v="374"/>
    <n v="296"/>
    <n v="220"/>
    <n v="204"/>
    <n v="18"/>
    <n v="20"/>
    <n v="28"/>
    <n v="40"/>
    <n v="154"/>
    <n v="92"/>
    <n v="42"/>
    <n v="22"/>
    <n v="5"/>
    <n v="5"/>
    <n v="36"/>
    <n v="74"/>
    <n v="38"/>
    <n v="0"/>
    <n v="3"/>
    <n v="3"/>
    <n v="0"/>
    <n v="0"/>
    <n v="0"/>
    <n v="3"/>
    <n v="1944"/>
    <n v="1656"/>
    <n v="0"/>
    <n v="14"/>
    <n v="0"/>
    <n v="6"/>
    <m/>
    <n v="0"/>
    <n v="7"/>
    <n v="0"/>
    <n v="0"/>
    <m/>
  </r>
  <r>
    <n v="331229016"/>
    <n v="17"/>
    <n v="2013"/>
    <d v="2013-12-29T00:00:00"/>
    <s v="SUN"/>
    <s v="DET"/>
    <s v="MIN"/>
    <s v="DETvMIN"/>
    <x v="0"/>
    <n v="13"/>
    <n v="14"/>
    <n v="1"/>
    <s v="Mall of America Field, Minneapolis, MN"/>
    <d v="2014-10-02T13:00:00"/>
    <s v="FOX"/>
    <n v="64134"/>
    <n v="7"/>
    <n v="8"/>
    <n v="4"/>
    <n v="9"/>
    <n v="14"/>
    <n v="19"/>
    <n v="5"/>
    <n v="3"/>
    <n v="15"/>
    <n v="11"/>
    <n v="0"/>
    <n v="0"/>
    <n v="0"/>
    <n v="0"/>
    <n v="245"/>
    <n v="345"/>
    <n v="182"/>
    <n v="171"/>
    <n v="22"/>
    <n v="20"/>
    <n v="33"/>
    <n v="33"/>
    <n v="63"/>
    <n v="174"/>
    <n v="22"/>
    <n v="20"/>
    <n v="6"/>
    <n v="4"/>
    <n v="52"/>
    <n v="77"/>
    <n v="25"/>
    <n v="0"/>
    <n v="2"/>
    <n v="2"/>
    <n v="0"/>
    <n v="1"/>
    <n v="0"/>
    <n v="1"/>
    <n v="1957"/>
    <n v="1643"/>
    <n v="0"/>
    <n v="0"/>
    <n v="7"/>
    <n v="6"/>
    <m/>
    <n v="7"/>
    <n v="0"/>
    <n v="0"/>
    <n v="7"/>
    <m/>
  </r>
  <r>
    <n v="331229017"/>
    <n v="17"/>
    <n v="2013"/>
    <d v="2013-12-29T00:00:00"/>
    <s v="SUN"/>
    <s v="BUF"/>
    <s v="NE"/>
    <s v="BUFvNE"/>
    <x v="0"/>
    <n v="20"/>
    <n v="34"/>
    <n v="14"/>
    <s v="Gillette Stadium, Foxboro, MA"/>
    <d v="2014-10-02T16:25:00"/>
    <s v="CBS"/>
    <n v="68756"/>
    <n v="6"/>
    <n v="9"/>
    <n v="11"/>
    <n v="4"/>
    <n v="19"/>
    <n v="24"/>
    <n v="4"/>
    <n v="4"/>
    <n v="13"/>
    <n v="13"/>
    <n v="0"/>
    <n v="0"/>
    <n v="3"/>
    <n v="0"/>
    <n v="393"/>
    <n v="382"/>
    <n v="224"/>
    <n v="115"/>
    <n v="16"/>
    <n v="14"/>
    <n v="29"/>
    <n v="24"/>
    <n v="169"/>
    <n v="267"/>
    <n v="35"/>
    <n v="43"/>
    <n v="6"/>
    <n v="4"/>
    <n v="54"/>
    <n v="85"/>
    <n v="31"/>
    <n v="0"/>
    <n v="1"/>
    <n v="1"/>
    <n v="0"/>
    <n v="0"/>
    <n v="0"/>
    <n v="1"/>
    <n v="1633"/>
    <n v="1967"/>
    <n v="3"/>
    <n v="0"/>
    <n v="7"/>
    <n v="10"/>
    <m/>
    <n v="6"/>
    <n v="10"/>
    <n v="0"/>
    <n v="18"/>
    <m/>
  </r>
  <r>
    <n v="331229018"/>
    <n v="17"/>
    <n v="2013"/>
    <d v="2013-12-29T00:00:00"/>
    <s v="SUN"/>
    <s v="TB"/>
    <s v="NO"/>
    <s v="NOvTB"/>
    <x v="0"/>
    <n v="17"/>
    <n v="42"/>
    <n v="25"/>
    <s v="Mercedes-Benz Superdome, New Orleans, LA"/>
    <d v="2014-10-02T16:25:00"/>
    <s v="FOX"/>
    <m/>
    <n v="4"/>
    <n v="11"/>
    <n v="10"/>
    <n v="5"/>
    <n v="18"/>
    <n v="21"/>
    <n v="3"/>
    <n v="7"/>
    <n v="13"/>
    <n v="13"/>
    <n v="1"/>
    <n v="1"/>
    <n v="3"/>
    <n v="2"/>
    <n v="290"/>
    <n v="468"/>
    <n v="215"/>
    <n v="370"/>
    <n v="22"/>
    <n v="24"/>
    <n v="42"/>
    <n v="31"/>
    <n v="75"/>
    <n v="98"/>
    <n v="18"/>
    <n v="30"/>
    <n v="8"/>
    <n v="9"/>
    <n v="78"/>
    <n v="172"/>
    <n v="94"/>
    <n v="1"/>
    <n v="0"/>
    <n v="1"/>
    <n v="0"/>
    <n v="0"/>
    <n v="1"/>
    <n v="0"/>
    <n v="1548"/>
    <n v="2052"/>
    <n v="7"/>
    <n v="7"/>
    <n v="3"/>
    <n v="0"/>
    <m/>
    <n v="14"/>
    <n v="14"/>
    <n v="7"/>
    <n v="7"/>
    <m/>
  </r>
  <r>
    <n v="331229019"/>
    <n v="17"/>
    <n v="2013"/>
    <d v="2013-12-29T00:00:00"/>
    <s v="SUN"/>
    <s v="WSH"/>
    <s v="NYG"/>
    <s v="NYGvWSH"/>
    <x v="0"/>
    <n v="6"/>
    <n v="20"/>
    <n v="14"/>
    <s v="MetLife Stadium, East Rutherford, NJ"/>
    <d v="2014-10-02T13:00:00"/>
    <s v="FOX"/>
    <n v="80177"/>
    <n v="3"/>
    <n v="12"/>
    <n v="6"/>
    <n v="9"/>
    <n v="12"/>
    <n v="14"/>
    <n v="5"/>
    <n v="3"/>
    <n v="20"/>
    <n v="14"/>
    <n v="1"/>
    <n v="0"/>
    <n v="3"/>
    <n v="0"/>
    <n v="251"/>
    <n v="278"/>
    <n v="160"/>
    <n v="156"/>
    <n v="19"/>
    <n v="12"/>
    <n v="49"/>
    <n v="32"/>
    <n v="91"/>
    <n v="122"/>
    <n v="23"/>
    <n v="35"/>
    <n v="3"/>
    <n v="3"/>
    <n v="30"/>
    <n v="50"/>
    <n v="20"/>
    <n v="4"/>
    <n v="3"/>
    <n v="7"/>
    <n v="2"/>
    <n v="1"/>
    <n v="2"/>
    <n v="2"/>
    <n v="1701"/>
    <n v="1899"/>
    <n v="0"/>
    <n v="6"/>
    <n v="0"/>
    <n v="0"/>
    <m/>
    <n v="0"/>
    <n v="10"/>
    <n v="7"/>
    <n v="3"/>
    <m/>
  </r>
  <r>
    <n v="331229022"/>
    <n v="17"/>
    <n v="2013"/>
    <d v="2013-12-29T00:00:00"/>
    <s v="SUN"/>
    <s v="SF"/>
    <s v="ARI"/>
    <s v="ARIvSF"/>
    <x v="0"/>
    <n v="23"/>
    <n v="20"/>
    <n v="3"/>
    <s v="U of Phoenix Stadium, Glendale, AZ"/>
    <d v="2014-10-02T16:25:00"/>
    <s v="FOX"/>
    <m/>
    <n v="11"/>
    <n v="4"/>
    <n v="10"/>
    <n v="5"/>
    <n v="19"/>
    <n v="19"/>
    <n v="3"/>
    <n v="4"/>
    <n v="13"/>
    <n v="15"/>
    <n v="0"/>
    <n v="3"/>
    <n v="1"/>
    <n v="4"/>
    <n v="375"/>
    <n v="482"/>
    <n v="292"/>
    <n v="399"/>
    <n v="21"/>
    <n v="28"/>
    <n v="34"/>
    <n v="49"/>
    <n v="83"/>
    <n v="83"/>
    <n v="23"/>
    <n v="22"/>
    <n v="4"/>
    <n v="3"/>
    <n v="20"/>
    <n v="50"/>
    <n v="30"/>
    <n v="0"/>
    <n v="2"/>
    <n v="2"/>
    <n v="0"/>
    <n v="1"/>
    <n v="0"/>
    <n v="1"/>
    <n v="1660"/>
    <n v="1940"/>
    <n v="17"/>
    <n v="0"/>
    <n v="0"/>
    <n v="6"/>
    <m/>
    <n v="0"/>
    <n v="7"/>
    <n v="0"/>
    <n v="13"/>
    <m/>
  </r>
  <r>
    <n v="331229023"/>
    <n v="17"/>
    <n v="2013"/>
    <d v="2013-12-29T00:00:00"/>
    <s v="SUN"/>
    <s v="CLE"/>
    <s v="PIT"/>
    <s v="CLEvPIT"/>
    <x v="0"/>
    <n v="7"/>
    <n v="20"/>
    <n v="13"/>
    <s v="Heinz Field, Pittsburgh, PA"/>
    <d v="2014-10-02T13:00:00"/>
    <s v="CBS"/>
    <n v="56361"/>
    <n v="4"/>
    <n v="11"/>
    <n v="7"/>
    <n v="8"/>
    <n v="15"/>
    <n v="17"/>
    <n v="6"/>
    <n v="5"/>
    <n v="15"/>
    <n v="12"/>
    <n v="0"/>
    <n v="0"/>
    <n v="3"/>
    <n v="0"/>
    <n v="293"/>
    <n v="292"/>
    <n v="214"/>
    <n v="172"/>
    <n v="23"/>
    <n v="19"/>
    <n v="41"/>
    <n v="31"/>
    <n v="79"/>
    <n v="120"/>
    <n v="20"/>
    <n v="29"/>
    <n v="3"/>
    <n v="2"/>
    <n v="30"/>
    <n v="45"/>
    <n v="15"/>
    <n v="2"/>
    <n v="2"/>
    <n v="4"/>
    <n v="1"/>
    <n v="0"/>
    <n v="1"/>
    <n v="2"/>
    <n v="1783"/>
    <n v="1817"/>
    <n v="0"/>
    <n v="0"/>
    <n v="0"/>
    <n v="7"/>
    <m/>
    <n v="7"/>
    <n v="7"/>
    <n v="3"/>
    <n v="3"/>
    <m/>
  </r>
  <r>
    <n v="331229024"/>
    <n v="17"/>
    <n v="2013"/>
    <d v="2013-12-29T00:00:00"/>
    <s v="SUN"/>
    <s v="KC"/>
    <s v="SD"/>
    <s v="KCvSD"/>
    <x v="0"/>
    <n v="24"/>
    <n v="27"/>
    <n v="3"/>
    <s v="Qualcomm Stadium, San Diego, CA"/>
    <d v="2014-10-02T16:25:00"/>
    <s v="CBS"/>
    <n v="66374"/>
    <n v="11"/>
    <n v="4"/>
    <n v="8"/>
    <n v="7"/>
    <n v="22"/>
    <n v="19"/>
    <n v="6"/>
    <n v="9"/>
    <n v="14"/>
    <n v="17"/>
    <n v="0"/>
    <n v="1"/>
    <n v="1"/>
    <n v="1"/>
    <n v="332"/>
    <n v="405"/>
    <n v="189"/>
    <n v="219"/>
    <n v="21"/>
    <n v="22"/>
    <n v="30"/>
    <n v="33"/>
    <n v="143"/>
    <n v="186"/>
    <n v="37"/>
    <n v="36"/>
    <n v="1"/>
    <n v="4"/>
    <n v="5"/>
    <n v="27"/>
    <n v="22"/>
    <n v="0"/>
    <n v="1"/>
    <n v="1"/>
    <n v="0"/>
    <n v="0"/>
    <n v="0"/>
    <n v="1"/>
    <n v="2076"/>
    <n v="2228"/>
    <n v="14"/>
    <n v="7"/>
    <n v="3"/>
    <n v="0"/>
    <n v="0"/>
    <n v="7"/>
    <n v="7"/>
    <n v="0"/>
    <n v="10"/>
    <n v="3"/>
  </r>
  <r>
    <n v="331229026"/>
    <n v="17"/>
    <n v="2013"/>
    <d v="2013-12-29T00:00:00"/>
    <s v="SUN"/>
    <s v="STL"/>
    <s v="SEA"/>
    <s v="SEAvSTL"/>
    <x v="0"/>
    <n v="9"/>
    <n v="27"/>
    <n v="18"/>
    <s v="CenturyLink Field, Seattle, WA"/>
    <d v="2014-10-02T16:25:00"/>
    <s v="FOX"/>
    <n v="68264"/>
    <n v="7"/>
    <n v="8"/>
    <n v="12"/>
    <n v="3"/>
    <n v="11"/>
    <n v="20"/>
    <n v="2"/>
    <n v="4"/>
    <n v="11"/>
    <n v="13"/>
    <n v="0"/>
    <n v="1"/>
    <n v="0"/>
    <n v="1"/>
    <n v="158"/>
    <n v="269"/>
    <n v="145"/>
    <n v="158"/>
    <n v="21"/>
    <n v="15"/>
    <n v="30"/>
    <n v="23"/>
    <n v="13"/>
    <n v="111"/>
    <n v="18"/>
    <n v="36"/>
    <n v="12"/>
    <n v="7"/>
    <n v="87"/>
    <n v="152"/>
    <n v="65"/>
    <n v="2"/>
    <n v="0"/>
    <n v="2"/>
    <n v="0"/>
    <n v="0"/>
    <n v="2"/>
    <n v="0"/>
    <n v="1580"/>
    <n v="2020"/>
    <n v="0"/>
    <n v="0"/>
    <n v="3"/>
    <n v="6"/>
    <m/>
    <n v="7"/>
    <n v="6"/>
    <n v="7"/>
    <n v="7"/>
    <m/>
  </r>
  <r>
    <n v="400554194"/>
    <n v="3"/>
    <n v="2014"/>
    <d v="2014-09-18T00:00:00"/>
    <s v="THU"/>
    <s v="TB"/>
    <s v="ATL"/>
    <s v="ATLvTB"/>
    <x v="0"/>
    <n v="14"/>
    <n v="56"/>
    <n v="42"/>
    <s v="Georgia Dome, Atlanta, GA"/>
    <d v="2014-10-02T20:25:00"/>
    <s v="CBS/NFL"/>
    <n v="70318"/>
    <n v="0"/>
    <n v="2"/>
    <n v="1"/>
    <n v="1"/>
    <n v="10"/>
    <n v="26"/>
    <n v="3"/>
    <n v="8"/>
    <n v="13"/>
    <n v="11"/>
    <n v="1"/>
    <n v="0"/>
    <n v="1"/>
    <n v="0"/>
    <n v="217"/>
    <n v="488"/>
    <n v="153"/>
    <n v="344"/>
    <n v="22"/>
    <n v="24"/>
    <n v="36"/>
    <n v="28"/>
    <n v="64"/>
    <n v="144"/>
    <n v="18"/>
    <n v="36"/>
    <n v="11"/>
    <n v="5"/>
    <n v="110"/>
    <n v="160"/>
    <n v="50"/>
    <n v="5"/>
    <n v="4"/>
    <n v="9"/>
    <n v="4"/>
    <n v="3"/>
    <n v="1"/>
    <n v="1"/>
    <n v="1641"/>
    <n v="1959"/>
    <n v="0"/>
    <n v="0"/>
    <n v="0"/>
    <n v="14"/>
    <m/>
    <n v="21"/>
    <n v="14"/>
    <n v="21"/>
    <n v="0"/>
    <m/>
  </r>
  <r>
    <n v="400554195"/>
    <n v="3"/>
    <n v="2014"/>
    <d v="2014-09-21T00:00:00"/>
    <s v="SUN"/>
    <s v="SD"/>
    <s v="BUF"/>
    <s v="BUFvSD"/>
    <x v="0"/>
    <n v="22"/>
    <n v="10"/>
    <n v="12"/>
    <s v="Ralph Wilson Stadium, Buffalo, NY"/>
    <d v="2014-10-02T13:00:00"/>
    <s v="CBS"/>
    <n v="68611"/>
    <n v="1"/>
    <n v="1"/>
    <n v="2"/>
    <n v="0"/>
    <n v="20"/>
    <n v="18"/>
    <n v="5"/>
    <n v="6"/>
    <n v="13"/>
    <n v="14"/>
    <n v="0"/>
    <n v="0"/>
    <n v="0"/>
    <n v="2"/>
    <n v="333"/>
    <n v="292"/>
    <n v="250"/>
    <n v="205"/>
    <n v="18"/>
    <n v="23"/>
    <n v="25"/>
    <n v="40"/>
    <n v="83"/>
    <n v="87"/>
    <n v="36"/>
    <n v="22"/>
    <n v="6"/>
    <n v="11"/>
    <n v="44"/>
    <n v="154"/>
    <n v="110"/>
    <n v="0"/>
    <n v="0"/>
    <n v="0"/>
    <n v="0"/>
    <n v="0"/>
    <n v="0"/>
    <n v="0"/>
    <n v="1894"/>
    <n v="1706"/>
    <n v="7"/>
    <n v="6"/>
    <n v="7"/>
    <n v="2"/>
    <m/>
    <n v="0"/>
    <n v="3"/>
    <n v="7"/>
    <n v="0"/>
    <m/>
  </r>
  <r>
    <n v="400554196"/>
    <n v="2"/>
    <n v="2014"/>
    <d v="2014-09-11T00:00:00"/>
    <s v="THU"/>
    <s v="PIT"/>
    <s v="BAL"/>
    <s v="BALvPIT"/>
    <x v="1"/>
    <n v="6"/>
    <n v="26"/>
    <n v="20"/>
    <s v="M&amp;T Bank Stadium, Baltimore, MD"/>
    <d v="2014-10-02T20:25:00"/>
    <s v="CBS/NFL"/>
    <n v="71181"/>
    <n v="1"/>
    <n v="0"/>
    <n v="0"/>
    <n v="1"/>
    <n v="17"/>
    <n v="25"/>
    <n v="6"/>
    <n v="5"/>
    <n v="12"/>
    <n v="12"/>
    <n v="0"/>
    <n v="1"/>
    <n v="0"/>
    <n v="1"/>
    <n v="301"/>
    <n v="323"/>
    <n v="202"/>
    <n v="166"/>
    <n v="22"/>
    <n v="21"/>
    <n v="37"/>
    <n v="29"/>
    <n v="99"/>
    <n v="157"/>
    <n v="18"/>
    <n v="36"/>
    <n v="9"/>
    <n v="4"/>
    <n v="75"/>
    <n v="110"/>
    <n v="35"/>
    <n v="3"/>
    <n v="0"/>
    <n v="3"/>
    <n v="2"/>
    <n v="0"/>
    <n v="1"/>
    <n v="0"/>
    <n v="1492"/>
    <n v="2108"/>
    <n v="0"/>
    <n v="3"/>
    <n v="3"/>
    <n v="0"/>
    <m/>
    <n v="7"/>
    <n v="3"/>
    <n v="7"/>
    <n v="9"/>
    <m/>
  </r>
  <r>
    <n v="400554198"/>
    <n v="2"/>
    <n v="2014"/>
    <d v="2014-09-14T00:00:00"/>
    <s v="SUN"/>
    <s v="MIA"/>
    <s v="BUF"/>
    <s v="BUFvMIA"/>
    <x v="0"/>
    <n v="10"/>
    <n v="29"/>
    <n v="19"/>
    <s v="Ralph Wilson Stadium, Buffalo, NY"/>
    <d v="2014-10-02T13:00:00"/>
    <s v="CBS"/>
    <n v="69954"/>
    <n v="1"/>
    <n v="0"/>
    <n v="1"/>
    <n v="0"/>
    <n v="23"/>
    <n v="13"/>
    <n v="5"/>
    <n v="5"/>
    <n v="16"/>
    <n v="15"/>
    <n v="1"/>
    <n v="0"/>
    <n v="4"/>
    <n v="0"/>
    <n v="290"/>
    <n v="315"/>
    <n v="210"/>
    <n v="202"/>
    <n v="31"/>
    <n v="16"/>
    <n v="49"/>
    <n v="26"/>
    <n v="80"/>
    <n v="113"/>
    <n v="21"/>
    <n v="33"/>
    <n v="3"/>
    <n v="6"/>
    <n v="20"/>
    <n v="60"/>
    <n v="40"/>
    <n v="2"/>
    <n v="0"/>
    <n v="2"/>
    <n v="1"/>
    <n v="0"/>
    <n v="1"/>
    <n v="0"/>
    <n v="1877"/>
    <n v="1723"/>
    <n v="0"/>
    <n v="0"/>
    <n v="10"/>
    <n v="0"/>
    <m/>
    <n v="6"/>
    <n v="3"/>
    <n v="14"/>
    <n v="6"/>
    <m/>
  </r>
  <r>
    <n v="400554199"/>
    <n v="3"/>
    <n v="2014"/>
    <d v="2014-09-21T00:00:00"/>
    <s v="SUN"/>
    <s v="DAL"/>
    <s v="STL"/>
    <s v="DALvSTL"/>
    <x v="0"/>
    <n v="34"/>
    <n v="31"/>
    <n v="3"/>
    <s v="Edward Jones Dome, Saint Louis, MO"/>
    <d v="2014-10-02T13:00:00"/>
    <s v="FOX"/>
    <n v="58739"/>
    <n v="1"/>
    <n v="1"/>
    <n v="1"/>
    <n v="1"/>
    <n v="19"/>
    <n v="26"/>
    <n v="5"/>
    <n v="8"/>
    <n v="10"/>
    <n v="13"/>
    <n v="0"/>
    <n v="1"/>
    <n v="0"/>
    <n v="2"/>
    <n v="340"/>
    <n v="448"/>
    <n v="217"/>
    <n v="327"/>
    <n v="18"/>
    <n v="30"/>
    <n v="23"/>
    <n v="42"/>
    <n v="123"/>
    <n v="121"/>
    <n v="29"/>
    <n v="30"/>
    <n v="3"/>
    <n v="8"/>
    <n v="15"/>
    <n v="134"/>
    <n v="119"/>
    <n v="2"/>
    <n v="3"/>
    <n v="5"/>
    <n v="1"/>
    <n v="1"/>
    <n v="1"/>
    <n v="2"/>
    <n v="1630"/>
    <n v="1970"/>
    <n v="0"/>
    <n v="10"/>
    <n v="10"/>
    <n v="14"/>
    <m/>
    <n v="7"/>
    <n v="14"/>
    <n v="0"/>
    <n v="10"/>
    <m/>
  </r>
  <r>
    <n v="400554201"/>
    <n v="4"/>
    <n v="2014"/>
    <d v="2014-09-25T00:00:00"/>
    <s v="THU"/>
    <s v="NYG"/>
    <s v="WSH"/>
    <s v="NYGvWSH"/>
    <x v="0"/>
    <n v="45"/>
    <n v="14"/>
    <n v="31"/>
    <s v="FedEx Field, Landover, MD"/>
    <d v="2014-10-02T20:25:00"/>
    <s v="CBS/NFL"/>
    <n v="80573"/>
    <n v="1"/>
    <n v="2"/>
    <n v="1"/>
    <n v="2"/>
    <n v="31"/>
    <n v="17"/>
    <n v="11"/>
    <n v="1"/>
    <n v="16"/>
    <n v="8"/>
    <n v="0"/>
    <n v="0"/>
    <n v="0"/>
    <n v="0"/>
    <n v="449"/>
    <n v="329"/>
    <n v="295"/>
    <n v="243"/>
    <n v="28"/>
    <n v="19"/>
    <n v="39"/>
    <n v="33"/>
    <n v="154"/>
    <n v="86"/>
    <n v="38"/>
    <n v="17"/>
    <n v="7"/>
    <n v="11"/>
    <n v="66"/>
    <n v="154"/>
    <n v="88"/>
    <n v="1"/>
    <n v="6"/>
    <n v="7"/>
    <n v="0"/>
    <n v="2"/>
    <n v="1"/>
    <n v="4"/>
    <n v="2237"/>
    <n v="1363"/>
    <n v="7"/>
    <n v="17"/>
    <n v="7"/>
    <n v="14"/>
    <m/>
    <n v="0"/>
    <n v="7"/>
    <n v="7"/>
    <n v="0"/>
    <m/>
  </r>
  <r>
    <n v="400554202"/>
    <n v="2"/>
    <n v="2014"/>
    <d v="2014-09-14T00:00:00"/>
    <s v="SUN"/>
    <s v="JAX"/>
    <s v="WSH"/>
    <s v="JAXvWSH"/>
    <x v="0"/>
    <n v="10"/>
    <n v="41"/>
    <n v="31"/>
    <s v="FedEx Field, Landover, MD"/>
    <d v="2014-10-02T13:00:00"/>
    <s v="CBS"/>
    <n v="80037"/>
    <n v="0"/>
    <n v="1"/>
    <n v="0"/>
    <n v="1"/>
    <n v="8"/>
    <n v="32"/>
    <n v="3"/>
    <n v="6"/>
    <n v="13"/>
    <n v="14"/>
    <n v="0"/>
    <n v="1"/>
    <n v="1"/>
    <n v="2"/>
    <n v="148"/>
    <n v="449"/>
    <n v="123"/>
    <n v="258"/>
    <n v="14"/>
    <n v="24"/>
    <n v="28"/>
    <n v="36"/>
    <n v="25"/>
    <n v="191"/>
    <n v="10"/>
    <n v="42"/>
    <n v="6"/>
    <n v="11"/>
    <n v="44"/>
    <n v="142"/>
    <n v="98"/>
    <n v="1"/>
    <n v="0"/>
    <n v="1"/>
    <n v="0"/>
    <n v="0"/>
    <n v="1"/>
    <n v="0"/>
    <n v="1259"/>
    <n v="2341"/>
    <n v="0"/>
    <n v="7"/>
    <n v="0"/>
    <n v="3"/>
    <m/>
    <n v="7"/>
    <n v="14"/>
    <n v="3"/>
    <n v="17"/>
    <m/>
  </r>
  <r>
    <n v="400554203"/>
    <n v="3"/>
    <n v="2014"/>
    <d v="2014-09-21T00:00:00"/>
    <s v="SUN"/>
    <s v="WSH"/>
    <s v="PHI"/>
    <s v="PHIvWSH"/>
    <x v="0"/>
    <n v="34"/>
    <n v="37"/>
    <n v="3"/>
    <s v="Lincoln Financial Field, Philadelphia, PA"/>
    <d v="2014-10-02T13:00:00"/>
    <s v="FOX"/>
    <n v="69596"/>
    <n v="1"/>
    <n v="1"/>
    <n v="2"/>
    <n v="0"/>
    <n v="27"/>
    <n v="22"/>
    <n v="8"/>
    <n v="4"/>
    <n v="15"/>
    <n v="11"/>
    <n v="0"/>
    <n v="0"/>
    <n v="1"/>
    <n v="0"/>
    <n v="511"/>
    <n v="379"/>
    <n v="427"/>
    <n v="325"/>
    <n v="30"/>
    <n v="27"/>
    <n v="48"/>
    <n v="41"/>
    <n v="84"/>
    <n v="54"/>
    <n v="28"/>
    <n v="25"/>
    <n v="10"/>
    <n v="9"/>
    <n v="131"/>
    <n v="201"/>
    <n v="70"/>
    <n v="1"/>
    <n v="1"/>
    <n v="2"/>
    <n v="0"/>
    <n v="1"/>
    <n v="1"/>
    <n v="0"/>
    <n v="2088"/>
    <n v="1512"/>
    <n v="14"/>
    <n v="6"/>
    <n v="7"/>
    <n v="7"/>
    <m/>
    <n v="7"/>
    <n v="14"/>
    <n v="6"/>
    <n v="10"/>
    <m/>
  </r>
  <r>
    <n v="400554206"/>
    <n v="2"/>
    <n v="2014"/>
    <d v="2014-09-14T00:00:00"/>
    <s v="SUN"/>
    <s v="DAL"/>
    <s v="TEN"/>
    <s v="DALvTEN"/>
    <x v="0"/>
    <n v="26"/>
    <n v="10"/>
    <n v="16"/>
    <s v="LP Field, Nashville, TN"/>
    <d v="2014-10-02T13:00:00"/>
    <s v="FOX"/>
    <n v="69143"/>
    <n v="0"/>
    <n v="1"/>
    <n v="1"/>
    <n v="0"/>
    <n v="26"/>
    <n v="13"/>
    <n v="9"/>
    <n v="2"/>
    <n v="16"/>
    <n v="10"/>
    <n v="0"/>
    <n v="0"/>
    <n v="0"/>
    <n v="1"/>
    <n v="368"/>
    <n v="314"/>
    <n v="148"/>
    <n v="232"/>
    <n v="19"/>
    <n v="18"/>
    <n v="29"/>
    <n v="34"/>
    <n v="220"/>
    <n v="82"/>
    <n v="43"/>
    <n v="13"/>
    <n v="4"/>
    <n v="5"/>
    <n v="25"/>
    <n v="55"/>
    <n v="30"/>
    <n v="1"/>
    <n v="2"/>
    <n v="3"/>
    <n v="1"/>
    <n v="0"/>
    <n v="0"/>
    <n v="2"/>
    <n v="2471"/>
    <n v="1129"/>
    <n v="3"/>
    <n v="13"/>
    <n v="7"/>
    <n v="3"/>
    <m/>
    <n v="0"/>
    <n v="0"/>
    <n v="10"/>
    <n v="0"/>
    <m/>
  </r>
  <r>
    <n v="400554207"/>
    <n v="4"/>
    <n v="2014"/>
    <d v="2014-09-28T00:00:00"/>
    <s v="SUN"/>
    <s v="GB"/>
    <s v="CHI"/>
    <s v="CHIvGB"/>
    <x v="1"/>
    <n v="38"/>
    <n v="17"/>
    <n v="21"/>
    <s v="Soldier Field, Chicago, IL"/>
    <d v="2014-10-02T13:00:00"/>
    <s v="FOX"/>
    <n v="61736"/>
    <n v="1"/>
    <n v="2"/>
    <n v="2"/>
    <n v="1"/>
    <n v="21"/>
    <n v="33"/>
    <n v="4"/>
    <n v="7"/>
    <n v="8"/>
    <n v="11"/>
    <n v="0"/>
    <n v="2"/>
    <n v="0"/>
    <n v="3"/>
    <n v="358"/>
    <n v="496"/>
    <n v="302"/>
    <n v="261"/>
    <n v="22"/>
    <n v="23"/>
    <n v="28"/>
    <n v="35"/>
    <n v="56"/>
    <n v="235"/>
    <n v="18"/>
    <n v="41"/>
    <n v="9"/>
    <n v="6"/>
    <n v="70"/>
    <n v="116"/>
    <n v="46"/>
    <n v="0"/>
    <n v="2"/>
    <n v="2"/>
    <n v="0"/>
    <n v="0"/>
    <n v="0"/>
    <n v="2"/>
    <n v="1418"/>
    <n v="2182"/>
    <n v="7"/>
    <n v="14"/>
    <n v="10"/>
    <n v="7"/>
    <m/>
    <n v="7"/>
    <n v="10"/>
    <n v="0"/>
    <n v="0"/>
    <m/>
  </r>
  <r>
    <n v="400554208"/>
    <n v="3"/>
    <n v="2014"/>
    <d v="2014-09-21T00:00:00"/>
    <s v="SUN"/>
    <s v="HOU"/>
    <s v="NYG"/>
    <s v="HOUvNYG"/>
    <x v="0"/>
    <n v="17"/>
    <n v="30"/>
    <n v="13"/>
    <s v="MetLife Stadium, East Rutherford, NJ"/>
    <d v="2014-10-02T13:00:00"/>
    <s v="CBS"/>
    <n v="77462"/>
    <n v="2"/>
    <n v="0"/>
    <n v="0"/>
    <n v="2"/>
    <n v="20"/>
    <n v="26"/>
    <n v="2"/>
    <n v="4"/>
    <n v="12"/>
    <n v="12"/>
    <n v="1"/>
    <n v="0"/>
    <n v="2"/>
    <n v="1"/>
    <n v="411"/>
    <n v="419"/>
    <n v="292"/>
    <n v="226"/>
    <n v="21"/>
    <n v="21"/>
    <n v="35"/>
    <n v="28"/>
    <n v="119"/>
    <n v="193"/>
    <n v="25"/>
    <n v="42"/>
    <n v="5"/>
    <n v="4"/>
    <n v="40"/>
    <n v="71"/>
    <n v="31"/>
    <n v="3"/>
    <n v="1"/>
    <n v="4"/>
    <n v="0"/>
    <n v="1"/>
    <n v="3"/>
    <n v="0"/>
    <n v="1646"/>
    <n v="1954"/>
    <n v="0"/>
    <n v="0"/>
    <n v="10"/>
    <n v="7"/>
    <m/>
    <n v="0"/>
    <n v="14"/>
    <n v="3"/>
    <n v="13"/>
    <m/>
  </r>
  <r>
    <n v="400554211"/>
    <n v="2"/>
    <n v="2014"/>
    <d v="2014-09-14T00:00:00"/>
    <s v="SUN"/>
    <s v="ARI"/>
    <s v="NYG"/>
    <s v="ARIvNYG"/>
    <x v="0"/>
    <n v="25"/>
    <n v="14"/>
    <n v="11"/>
    <s v="MetLife Stadium, East Rutherford, NJ"/>
    <d v="2014-10-02T13:00:00"/>
    <s v="FOX"/>
    <n v="78344"/>
    <n v="1"/>
    <n v="0"/>
    <n v="0"/>
    <n v="1"/>
    <n v="21"/>
    <n v="24"/>
    <n v="5"/>
    <n v="6"/>
    <n v="13"/>
    <n v="12"/>
    <n v="0"/>
    <n v="0"/>
    <n v="0"/>
    <n v="1"/>
    <n v="266"/>
    <n v="341"/>
    <n v="142"/>
    <n v="260"/>
    <n v="14"/>
    <n v="26"/>
    <n v="29"/>
    <n v="39"/>
    <n v="124"/>
    <n v="81"/>
    <n v="28"/>
    <n v="27"/>
    <n v="7"/>
    <n v="9"/>
    <n v="71"/>
    <n v="141"/>
    <n v="70"/>
    <n v="0"/>
    <n v="4"/>
    <n v="4"/>
    <n v="0"/>
    <n v="2"/>
    <n v="0"/>
    <n v="2"/>
    <n v="1651"/>
    <n v="1949"/>
    <n v="10"/>
    <n v="0"/>
    <n v="0"/>
    <n v="15"/>
    <m/>
    <n v="0"/>
    <n v="7"/>
    <n v="7"/>
    <n v="0"/>
    <m/>
  </r>
  <r>
    <n v="400554212"/>
    <n v="4"/>
    <n v="2014"/>
    <d v="2014-09-28T00:00:00"/>
    <s v="SUN"/>
    <s v="BUF"/>
    <s v="HOU"/>
    <s v="BUFvHOU"/>
    <x v="0"/>
    <n v="17"/>
    <n v="23"/>
    <n v="6"/>
    <s v="NRG Stadium, Houston, TX"/>
    <d v="2014-10-02T13:00:00"/>
    <s v="CBS"/>
    <n v="71756"/>
    <n v="2"/>
    <n v="1"/>
    <n v="2"/>
    <n v="1"/>
    <n v="17"/>
    <n v="19"/>
    <n v="5"/>
    <n v="5"/>
    <n v="16"/>
    <n v="14"/>
    <n v="0"/>
    <n v="0"/>
    <n v="0"/>
    <n v="0"/>
    <n v="316"/>
    <n v="301"/>
    <n v="220"/>
    <n v="264"/>
    <n v="21"/>
    <n v="25"/>
    <n v="44"/>
    <n v="37"/>
    <n v="96"/>
    <n v="37"/>
    <n v="23"/>
    <n v="24"/>
    <n v="8"/>
    <n v="8"/>
    <n v="40"/>
    <n v="130"/>
    <n v="90"/>
    <n v="2"/>
    <n v="3"/>
    <n v="5"/>
    <n v="0"/>
    <n v="1"/>
    <n v="2"/>
    <n v="2"/>
    <n v="1744"/>
    <n v="1856"/>
    <n v="0"/>
    <n v="10"/>
    <n v="0"/>
    <n v="7"/>
    <m/>
    <n v="0"/>
    <n v="7"/>
    <n v="10"/>
    <n v="6"/>
    <m/>
  </r>
  <r>
    <n v="400554213"/>
    <n v="3"/>
    <n v="2014"/>
    <d v="2014-09-21T00:00:00"/>
    <s v="SUN"/>
    <s v="MIN"/>
    <s v="NO"/>
    <s v="MINvNO"/>
    <x v="0"/>
    <n v="9"/>
    <n v="20"/>
    <n v="11"/>
    <s v="Mercedes-Benz Superdome, New Orleans, LA"/>
    <d v="2014-10-02T13:00:00"/>
    <s v="FOX"/>
    <n v="73005"/>
    <n v="1"/>
    <n v="1"/>
    <n v="0"/>
    <n v="2"/>
    <n v="13"/>
    <n v="27"/>
    <n v="6"/>
    <n v="9"/>
    <n v="15"/>
    <n v="13"/>
    <n v="0"/>
    <n v="0"/>
    <n v="0"/>
    <n v="0"/>
    <n v="247"/>
    <n v="396"/>
    <n v="188"/>
    <n v="288"/>
    <n v="17"/>
    <n v="27"/>
    <n v="30"/>
    <n v="35"/>
    <n v="59"/>
    <n v="108"/>
    <n v="22"/>
    <n v="32"/>
    <n v="5"/>
    <n v="4"/>
    <n v="44"/>
    <n v="74"/>
    <n v="30"/>
    <n v="0"/>
    <n v="0"/>
    <n v="0"/>
    <n v="0"/>
    <n v="0"/>
    <n v="0"/>
    <n v="0"/>
    <n v="1587"/>
    <n v="2013"/>
    <n v="0"/>
    <n v="6"/>
    <n v="3"/>
    <n v="0"/>
    <m/>
    <n v="13"/>
    <n v="0"/>
    <n v="0"/>
    <n v="7"/>
    <m/>
  </r>
  <r>
    <n v="400554214"/>
    <n v="1"/>
    <n v="2014"/>
    <d v="2014-09-04T00:00:00"/>
    <s v="THU"/>
    <s v="GB"/>
    <s v="SEA"/>
    <s v="GBvSEA"/>
    <x v="0"/>
    <n v="16"/>
    <n v="36"/>
    <n v="20"/>
    <s v="CenturyLink Field, Seattle, WA"/>
    <d v="2014-10-02T20:30:00"/>
    <s v="NBC"/>
    <n v="68424"/>
    <n v="0"/>
    <n v="0"/>
    <n v="0"/>
    <n v="0"/>
    <n v="19"/>
    <n v="25"/>
    <n v="6"/>
    <n v="4"/>
    <n v="12"/>
    <n v="11"/>
    <n v="0"/>
    <n v="1"/>
    <n v="1"/>
    <n v="1"/>
    <n v="255"/>
    <n v="398"/>
    <n v="175"/>
    <n v="191"/>
    <n v="23"/>
    <n v="19"/>
    <n v="33"/>
    <n v="28"/>
    <n v="80"/>
    <n v="207"/>
    <n v="21"/>
    <n v="37"/>
    <n v="8"/>
    <n v="4"/>
    <n v="65"/>
    <n v="134"/>
    <n v="69"/>
    <n v="1"/>
    <n v="1"/>
    <n v="2"/>
    <n v="0"/>
    <n v="1"/>
    <n v="1"/>
    <n v="0"/>
    <n v="1600"/>
    <n v="2000"/>
    <n v="7"/>
    <n v="3"/>
    <n v="0"/>
    <n v="6"/>
    <m/>
    <n v="3"/>
    <n v="14"/>
    <n v="5"/>
    <n v="14"/>
    <m/>
  </r>
  <r>
    <n v="400554215"/>
    <n v="1"/>
    <n v="2014"/>
    <d v="2014-09-07T00:00:00"/>
    <s v="SUN"/>
    <s v="NO"/>
    <s v="ATL"/>
    <s v="ATLvNO"/>
    <x v="1"/>
    <n v="34"/>
    <n v="37"/>
    <n v="3"/>
    <s v="Georgia Dome, Atlanta, GA"/>
    <d v="2014-10-02T13:00:00"/>
    <s v="FOX"/>
    <n v="70706"/>
    <n v="0"/>
    <n v="0"/>
    <n v="0"/>
    <n v="0"/>
    <n v="30"/>
    <n v="28"/>
    <n v="8"/>
    <n v="6"/>
    <n v="13"/>
    <n v="11"/>
    <n v="0"/>
    <n v="0"/>
    <n v="0"/>
    <n v="0"/>
    <n v="472"/>
    <n v="568"/>
    <n v="333"/>
    <n v="445"/>
    <n v="29"/>
    <n v="31"/>
    <n v="42"/>
    <n v="43"/>
    <n v="139"/>
    <n v="123"/>
    <n v="28"/>
    <n v="25"/>
    <n v="3"/>
    <n v="10"/>
    <n v="27"/>
    <n v="123"/>
    <n v="96"/>
    <n v="2"/>
    <n v="1"/>
    <n v="3"/>
    <n v="1"/>
    <n v="1"/>
    <n v="1"/>
    <n v="0"/>
    <n v="1825"/>
    <n v="1878"/>
    <n v="6"/>
    <n v="14"/>
    <n v="0"/>
    <n v="14"/>
    <n v="0"/>
    <n v="0"/>
    <n v="10"/>
    <n v="14"/>
    <n v="10"/>
    <n v="3"/>
  </r>
  <r>
    <n v="400554217"/>
    <n v="1"/>
    <n v="2014"/>
    <d v="2014-09-07T00:00:00"/>
    <s v="SUN"/>
    <s v="MIN"/>
    <s v="STL"/>
    <s v="MINvSTL"/>
    <x v="0"/>
    <n v="34"/>
    <n v="6"/>
    <n v="28"/>
    <s v="Edward Jones Dome, Saint Louis, MO"/>
    <d v="2014-10-02T13:00:00"/>
    <s v="FOX"/>
    <n v="55919"/>
    <n v="0"/>
    <n v="0"/>
    <n v="0"/>
    <n v="0"/>
    <n v="18"/>
    <n v="15"/>
    <n v="3"/>
    <n v="4"/>
    <n v="12"/>
    <n v="14"/>
    <n v="0"/>
    <n v="0"/>
    <n v="0"/>
    <n v="0"/>
    <n v="355"/>
    <n v="318"/>
    <n v="170"/>
    <n v="246"/>
    <n v="17"/>
    <n v="24"/>
    <n v="25"/>
    <n v="36"/>
    <n v="185"/>
    <n v="72"/>
    <n v="32"/>
    <n v="22"/>
    <n v="7"/>
    <n v="13"/>
    <n v="60"/>
    <n v="181"/>
    <n v="121"/>
    <n v="0"/>
    <n v="2"/>
    <n v="2"/>
    <n v="0"/>
    <n v="0"/>
    <n v="0"/>
    <n v="2"/>
    <n v="1697"/>
    <n v="1903"/>
    <n v="3"/>
    <n v="10"/>
    <n v="7"/>
    <n v="14"/>
    <m/>
    <n v="0"/>
    <n v="0"/>
    <n v="3"/>
    <n v="3"/>
    <m/>
  </r>
  <r>
    <n v="400554221"/>
    <n v="1"/>
    <n v="2014"/>
    <d v="2014-09-07T00:00:00"/>
    <s v="SUN"/>
    <s v="CLE"/>
    <s v="PIT"/>
    <s v="CLEvPIT"/>
    <x v="0"/>
    <n v="27"/>
    <n v="30"/>
    <n v="3"/>
    <s v="Heinz Field, Pittsburgh, PA"/>
    <d v="2014-10-02T13:00:00"/>
    <s v="CBS"/>
    <n v="64598"/>
    <n v="0"/>
    <n v="0"/>
    <n v="0"/>
    <n v="0"/>
    <n v="23"/>
    <n v="24"/>
    <n v="2"/>
    <n v="4"/>
    <n v="11"/>
    <n v="12"/>
    <n v="0"/>
    <n v="1"/>
    <n v="0"/>
    <n v="1"/>
    <n v="389"/>
    <n v="503"/>
    <n v="206"/>
    <n v="376"/>
    <n v="19"/>
    <n v="24"/>
    <n v="31"/>
    <n v="35"/>
    <n v="183"/>
    <n v="127"/>
    <n v="30"/>
    <n v="29"/>
    <n v="8"/>
    <n v="11"/>
    <n v="55"/>
    <n v="151"/>
    <n v="96"/>
    <n v="0"/>
    <n v="1"/>
    <n v="1"/>
    <n v="0"/>
    <n v="0"/>
    <n v="0"/>
    <n v="1"/>
    <n v="1653"/>
    <n v="1947"/>
    <n v="3"/>
    <n v="0"/>
    <n v="14"/>
    <n v="10"/>
    <m/>
    <n v="10"/>
    <n v="17"/>
    <n v="0"/>
    <n v="3"/>
    <m/>
  </r>
  <r>
    <n v="400554223"/>
    <n v="1"/>
    <n v="2014"/>
    <d v="2014-09-07T00:00:00"/>
    <s v="SUN"/>
    <s v="JAX"/>
    <s v="PHI"/>
    <s v="JAXvPHI"/>
    <x v="0"/>
    <n v="17"/>
    <n v="34"/>
    <n v="17"/>
    <s v="Lincoln Financial Field, Philadelphia, PA"/>
    <d v="2014-10-02T13:00:00"/>
    <s v="CBS"/>
    <n v="69596"/>
    <n v="0"/>
    <n v="0"/>
    <n v="0"/>
    <n v="0"/>
    <n v="18"/>
    <n v="24"/>
    <n v="2"/>
    <n v="8"/>
    <n v="14"/>
    <n v="19"/>
    <n v="0"/>
    <n v="1"/>
    <n v="1"/>
    <n v="1"/>
    <n v="306"/>
    <n v="420"/>
    <n v="242"/>
    <n v="275"/>
    <n v="24"/>
    <n v="27"/>
    <n v="43"/>
    <n v="45"/>
    <n v="64"/>
    <n v="145"/>
    <n v="25"/>
    <n v="32"/>
    <n v="7"/>
    <n v="6"/>
    <n v="55"/>
    <n v="105"/>
    <n v="50"/>
    <n v="1"/>
    <n v="3"/>
    <n v="4"/>
    <n v="1"/>
    <n v="2"/>
    <n v="0"/>
    <n v="1"/>
    <n v="1754"/>
    <n v="1846"/>
    <n v="14"/>
    <n v="3"/>
    <n v="0"/>
    <n v="0"/>
    <m/>
    <n v="0"/>
    <n v="0"/>
    <n v="14"/>
    <n v="20"/>
    <m/>
  </r>
  <r>
    <n v="400554226"/>
    <n v="1"/>
    <n v="2014"/>
    <d v="2014-09-07T00:00:00"/>
    <s v="SUN"/>
    <s v="OAK"/>
    <s v="NYJ"/>
    <s v="NYJvOAK"/>
    <x v="0"/>
    <n v="14"/>
    <n v="19"/>
    <n v="5"/>
    <s v="MetLife Stadium, East Rutherford, NJ"/>
    <d v="2014-10-02T13:00:00"/>
    <s v="CBS"/>
    <n v="78160"/>
    <n v="0"/>
    <n v="0"/>
    <n v="0"/>
    <n v="0"/>
    <n v="11"/>
    <n v="20"/>
    <n v="3"/>
    <n v="5"/>
    <n v="12"/>
    <n v="12"/>
    <n v="0"/>
    <n v="0"/>
    <n v="0"/>
    <n v="0"/>
    <n v="158"/>
    <n v="402"/>
    <n v="133"/>
    <n v="190"/>
    <n v="20"/>
    <n v="23"/>
    <n v="32"/>
    <n v="29"/>
    <n v="25"/>
    <n v="212"/>
    <n v="15"/>
    <n v="34"/>
    <n v="4"/>
    <n v="11"/>
    <n v="20"/>
    <n v="125"/>
    <n v="105"/>
    <n v="0"/>
    <n v="2"/>
    <n v="2"/>
    <n v="0"/>
    <n v="1"/>
    <n v="0"/>
    <n v="1"/>
    <n v="1510"/>
    <n v="2090"/>
    <n v="7"/>
    <n v="0"/>
    <n v="0"/>
    <n v="7"/>
    <m/>
    <n v="3"/>
    <n v="7"/>
    <n v="3"/>
    <n v="6"/>
    <m/>
  </r>
  <r>
    <n v="400554229"/>
    <n v="1"/>
    <n v="2014"/>
    <d v="2014-09-07T00:00:00"/>
    <s v="SUN"/>
    <s v="CIN"/>
    <s v="BAL"/>
    <s v="BALvCIN"/>
    <x v="0"/>
    <n v="23"/>
    <n v="16"/>
    <n v="7"/>
    <s v="M&amp;T Bank Stadium, Baltimore, MD"/>
    <d v="2014-10-02T13:00:00"/>
    <s v="CBS"/>
    <n v="70925"/>
    <n v="0"/>
    <n v="0"/>
    <n v="0"/>
    <n v="0"/>
    <n v="16"/>
    <n v="26"/>
    <n v="4"/>
    <n v="8"/>
    <n v="14"/>
    <n v="17"/>
    <n v="0"/>
    <n v="1"/>
    <n v="0"/>
    <n v="2"/>
    <n v="380"/>
    <n v="423"/>
    <n v="301"/>
    <n v="329"/>
    <n v="25"/>
    <n v="35"/>
    <n v="38"/>
    <n v="62"/>
    <n v="79"/>
    <n v="94"/>
    <n v="26"/>
    <n v="20"/>
    <n v="4"/>
    <n v="3"/>
    <n v="45"/>
    <n v="74"/>
    <n v="29"/>
    <n v="0"/>
    <n v="2"/>
    <n v="2"/>
    <n v="0"/>
    <n v="1"/>
    <n v="0"/>
    <n v="1"/>
    <n v="1830"/>
    <n v="1770"/>
    <n v="6"/>
    <n v="9"/>
    <n v="0"/>
    <n v="8"/>
    <m/>
    <n v="0"/>
    <n v="0"/>
    <n v="7"/>
    <n v="9"/>
    <m/>
  </r>
  <r>
    <n v="400554232"/>
    <n v="1"/>
    <n v="2014"/>
    <d v="2014-09-07T00:00:00"/>
    <s v="SUN"/>
    <s v="BUF"/>
    <s v="CHI"/>
    <s v="BUFvCHI"/>
    <x v="0"/>
    <n v="23"/>
    <n v="20"/>
    <n v="3"/>
    <s v="Soldier Field, Chicago, IL"/>
    <d v="2014-10-02T13:00:00"/>
    <s v="FOX"/>
    <n v="62425"/>
    <n v="0"/>
    <n v="0"/>
    <n v="0"/>
    <n v="0"/>
    <n v="15"/>
    <n v="29"/>
    <n v="4"/>
    <n v="5"/>
    <n v="12"/>
    <n v="12"/>
    <n v="0"/>
    <n v="0"/>
    <n v="0"/>
    <n v="0"/>
    <n v="360"/>
    <n v="427"/>
    <n v="167"/>
    <n v="341"/>
    <n v="16"/>
    <n v="34"/>
    <n v="22"/>
    <n v="49"/>
    <n v="193"/>
    <n v="86"/>
    <n v="33"/>
    <n v="18"/>
    <n v="9"/>
    <n v="4"/>
    <n v="108"/>
    <n v="151"/>
    <n v="43"/>
    <n v="1"/>
    <n v="3"/>
    <n v="4"/>
    <n v="0"/>
    <n v="1"/>
    <n v="1"/>
    <n v="2"/>
    <n v="1832"/>
    <n v="2082"/>
    <n v="7"/>
    <n v="10"/>
    <n v="0"/>
    <n v="3"/>
    <n v="3"/>
    <n v="7"/>
    <n v="0"/>
    <n v="10"/>
    <n v="3"/>
    <n v="0"/>
  </r>
  <r>
    <n v="400554235"/>
    <n v="2"/>
    <n v="2014"/>
    <d v="2014-09-14T00:00:00"/>
    <s v="SUN"/>
    <s v="NE"/>
    <s v="MIN"/>
    <s v="MINvNE"/>
    <x v="0"/>
    <n v="30"/>
    <n v="7"/>
    <n v="23"/>
    <s v="TCF Bank Stadium, Minneapolis, MN"/>
    <d v="2014-10-02T13:00:00"/>
    <s v="CBS"/>
    <n v="52350"/>
    <n v="0"/>
    <n v="1"/>
    <n v="1"/>
    <n v="0"/>
    <n v="16"/>
    <n v="17"/>
    <n v="5"/>
    <n v="4"/>
    <n v="14"/>
    <n v="11"/>
    <n v="0"/>
    <n v="0"/>
    <n v="1"/>
    <n v="1"/>
    <n v="292"/>
    <n v="217"/>
    <n v="142"/>
    <n v="163"/>
    <n v="14"/>
    <n v="19"/>
    <n v="21"/>
    <n v="36"/>
    <n v="150"/>
    <n v="54"/>
    <n v="37"/>
    <n v="19"/>
    <n v="15"/>
    <n v="7"/>
    <n v="163"/>
    <n v="221"/>
    <n v="58"/>
    <n v="0"/>
    <n v="4"/>
    <n v="4"/>
    <n v="0"/>
    <n v="0"/>
    <n v="0"/>
    <n v="4"/>
    <n v="1894"/>
    <n v="1706"/>
    <n v="10"/>
    <n v="14"/>
    <n v="3"/>
    <n v="3"/>
    <m/>
    <n v="7"/>
    <n v="0"/>
    <n v="0"/>
    <n v="0"/>
    <m/>
  </r>
  <r>
    <n v="400554237"/>
    <n v="3"/>
    <n v="2014"/>
    <d v="2014-09-21T00:00:00"/>
    <s v="SUN"/>
    <s v="TEN"/>
    <s v="CIN"/>
    <s v="CINvTEN"/>
    <x v="0"/>
    <n v="7"/>
    <n v="33"/>
    <n v="26"/>
    <s v="Paul Brown Stadium, Cincinnati, OH"/>
    <d v="2014-10-02T13:00:00"/>
    <s v="CBS"/>
    <n v="56743"/>
    <n v="1"/>
    <n v="1"/>
    <n v="2"/>
    <n v="0"/>
    <n v="22"/>
    <n v="25"/>
    <n v="2"/>
    <n v="3"/>
    <n v="12"/>
    <n v="9"/>
    <n v="1"/>
    <n v="0"/>
    <n v="2"/>
    <n v="1"/>
    <n v="326"/>
    <n v="300"/>
    <n v="177"/>
    <n v="184"/>
    <n v="17"/>
    <n v="17"/>
    <n v="34"/>
    <n v="26"/>
    <n v="149"/>
    <n v="116"/>
    <n v="28"/>
    <n v="31"/>
    <n v="11"/>
    <n v="7"/>
    <n v="99"/>
    <n v="149"/>
    <n v="50"/>
    <n v="2"/>
    <n v="1"/>
    <n v="3"/>
    <n v="0"/>
    <n v="0"/>
    <n v="2"/>
    <n v="1"/>
    <n v="1876"/>
    <n v="1724"/>
    <n v="0"/>
    <n v="0"/>
    <n v="0"/>
    <n v="7"/>
    <m/>
    <n v="10"/>
    <n v="9"/>
    <n v="7"/>
    <n v="7"/>
    <m/>
  </r>
  <r>
    <n v="400554238"/>
    <n v="4"/>
    <n v="2014"/>
    <d v="2014-09-28T00:00:00"/>
    <s v="SUN"/>
    <s v="TEN"/>
    <s v="IND"/>
    <s v="INDvTEN"/>
    <x v="0"/>
    <n v="17"/>
    <n v="41"/>
    <n v="24"/>
    <s v="Lucas Oil Stadium, Indianapolis, IN"/>
    <d v="2014-10-02T13:00:00"/>
    <s v="CBS"/>
    <n v="64757"/>
    <n v="1"/>
    <n v="2"/>
    <n v="1"/>
    <n v="2"/>
    <n v="16"/>
    <n v="31"/>
    <n v="1"/>
    <n v="7"/>
    <n v="9"/>
    <n v="14"/>
    <n v="0"/>
    <n v="0"/>
    <n v="0"/>
    <n v="0"/>
    <n v="261"/>
    <n v="498"/>
    <n v="176"/>
    <n v="393"/>
    <n v="14"/>
    <n v="29"/>
    <n v="28"/>
    <n v="41"/>
    <n v="85"/>
    <n v="105"/>
    <n v="16"/>
    <n v="41"/>
    <n v="6"/>
    <n v="11"/>
    <n v="68"/>
    <n v="156"/>
    <n v="88"/>
    <n v="3"/>
    <n v="1"/>
    <n v="4"/>
    <n v="1"/>
    <n v="0"/>
    <n v="2"/>
    <n v="1"/>
    <n v="1059"/>
    <n v="2541"/>
    <n v="0"/>
    <n v="10"/>
    <n v="7"/>
    <n v="0"/>
    <m/>
    <n v="14"/>
    <n v="6"/>
    <n v="14"/>
    <n v="7"/>
    <m/>
  </r>
  <r>
    <n v="400554240"/>
    <n v="3"/>
    <n v="2014"/>
    <d v="2014-09-21T00:00:00"/>
    <s v="SUN"/>
    <s v="BAL"/>
    <s v="CLE"/>
    <s v="BALvCLE"/>
    <x v="0"/>
    <n v="23"/>
    <n v="21"/>
    <n v="2"/>
    <s v="FirstEnergy Stadium, Cleveland, OH"/>
    <d v="2014-10-02T13:00:00"/>
    <s v="CBS"/>
    <n v="67407"/>
    <n v="1"/>
    <n v="1"/>
    <n v="1"/>
    <n v="1"/>
    <n v="23"/>
    <n v="19"/>
    <n v="4"/>
    <n v="5"/>
    <n v="12"/>
    <n v="11"/>
    <n v="0"/>
    <n v="0"/>
    <n v="1"/>
    <n v="0"/>
    <n v="377"/>
    <n v="375"/>
    <n v="217"/>
    <n v="290"/>
    <n v="19"/>
    <n v="19"/>
    <n v="31"/>
    <n v="25"/>
    <n v="160"/>
    <n v="85"/>
    <n v="33"/>
    <n v="30"/>
    <n v="5"/>
    <n v="12"/>
    <n v="32"/>
    <n v="126"/>
    <n v="94"/>
    <n v="1"/>
    <n v="0"/>
    <n v="1"/>
    <n v="0"/>
    <n v="0"/>
    <n v="1"/>
    <n v="0"/>
    <n v="1855"/>
    <n v="1745"/>
    <n v="3"/>
    <n v="7"/>
    <n v="7"/>
    <n v="6"/>
    <m/>
    <n v="7"/>
    <n v="0"/>
    <n v="14"/>
    <n v="0"/>
    <m/>
  </r>
  <r>
    <n v="400554241"/>
    <n v="2"/>
    <n v="2014"/>
    <d v="2014-09-14T00:00:00"/>
    <s v="SUN"/>
    <s v="NO"/>
    <s v="CLE"/>
    <s v="CLEvNO"/>
    <x v="0"/>
    <n v="24"/>
    <n v="26"/>
    <n v="2"/>
    <s v="FirstEnergy Stadium, Cleveland, OH"/>
    <d v="2014-10-02T13:00:00"/>
    <s v="FOX"/>
    <n v="67407"/>
    <n v="0"/>
    <n v="1"/>
    <n v="0"/>
    <n v="1"/>
    <n v="26"/>
    <n v="23"/>
    <n v="7"/>
    <n v="7"/>
    <n v="13"/>
    <n v="16"/>
    <n v="0"/>
    <n v="2"/>
    <n v="0"/>
    <n v="2"/>
    <n v="397"/>
    <n v="324"/>
    <n v="223"/>
    <n v="202"/>
    <n v="27"/>
    <n v="24"/>
    <n v="40"/>
    <n v="41"/>
    <n v="174"/>
    <n v="122"/>
    <n v="27"/>
    <n v="30"/>
    <n v="5"/>
    <n v="4"/>
    <n v="39"/>
    <n v="69"/>
    <n v="30"/>
    <n v="2"/>
    <n v="0"/>
    <n v="2"/>
    <n v="1"/>
    <n v="0"/>
    <n v="1"/>
    <n v="0"/>
    <n v="1910"/>
    <n v="1690"/>
    <n v="0"/>
    <n v="10"/>
    <n v="7"/>
    <n v="7"/>
    <m/>
    <n v="10"/>
    <n v="6"/>
    <n v="7"/>
    <n v="3"/>
    <m/>
  </r>
  <r>
    <n v="400554242"/>
    <n v="4"/>
    <n v="2014"/>
    <d v="2014-09-28T00:00:00"/>
    <s v="SUN"/>
    <s v="ATL"/>
    <s v="MIN"/>
    <s v="ATLvMIN"/>
    <x v="0"/>
    <n v="28"/>
    <n v="41"/>
    <n v="13"/>
    <s v="TCF Bank Stadium, Minneapolis, MN"/>
    <d v="2014-10-02T16:25:00"/>
    <s v="FOX"/>
    <n v="52173"/>
    <n v="2"/>
    <n v="1"/>
    <n v="1"/>
    <n v="2"/>
    <n v="23"/>
    <n v="26"/>
    <n v="10"/>
    <n v="6"/>
    <n v="15"/>
    <n v="13"/>
    <n v="0"/>
    <n v="1"/>
    <n v="0"/>
    <n v="1"/>
    <n v="411"/>
    <n v="558"/>
    <n v="288"/>
    <n v="317"/>
    <n v="25"/>
    <n v="19"/>
    <n v="41"/>
    <n v="30"/>
    <n v="123"/>
    <n v="241"/>
    <n v="22"/>
    <n v="44"/>
    <n v="5"/>
    <n v="6"/>
    <n v="50"/>
    <n v="90"/>
    <n v="40"/>
    <n v="2"/>
    <n v="0"/>
    <n v="2"/>
    <n v="0"/>
    <n v="0"/>
    <n v="2"/>
    <n v="0"/>
    <n v="1628"/>
    <n v="1972"/>
    <n v="7"/>
    <n v="7"/>
    <n v="14"/>
    <n v="0"/>
    <m/>
    <n v="14"/>
    <n v="10"/>
    <n v="3"/>
    <n v="14"/>
    <m/>
  </r>
  <r>
    <n v="400554244"/>
    <n v="3"/>
    <n v="2014"/>
    <d v="2014-09-21T00:00:00"/>
    <s v="SUN"/>
    <s v="GB"/>
    <s v="DET"/>
    <s v="DETvGB"/>
    <x v="0"/>
    <n v="7"/>
    <n v="19"/>
    <n v="12"/>
    <s v="Ford Field, Detroit, MI"/>
    <d v="2014-10-02T13:00:00"/>
    <s v="FOX"/>
    <n v="62418"/>
    <n v="1"/>
    <n v="1"/>
    <n v="1"/>
    <n v="1"/>
    <n v="14"/>
    <n v="21"/>
    <n v="4"/>
    <n v="11"/>
    <n v="10"/>
    <n v="18"/>
    <n v="0"/>
    <n v="0"/>
    <n v="1"/>
    <n v="0"/>
    <n v="223"/>
    <n v="353"/>
    <n v="147"/>
    <n v="238"/>
    <n v="16"/>
    <n v="22"/>
    <n v="27"/>
    <n v="34"/>
    <n v="76"/>
    <n v="115"/>
    <n v="22"/>
    <n v="38"/>
    <n v="5"/>
    <n v="6"/>
    <n v="30"/>
    <n v="70"/>
    <n v="40"/>
    <n v="1"/>
    <n v="3"/>
    <n v="4"/>
    <n v="1"/>
    <n v="1"/>
    <n v="0"/>
    <n v="2"/>
    <n v="1307"/>
    <n v="2293"/>
    <n v="7"/>
    <n v="0"/>
    <n v="0"/>
    <n v="0"/>
    <m/>
    <n v="7"/>
    <n v="5"/>
    <n v="0"/>
    <n v="7"/>
    <m/>
  </r>
  <r>
    <n v="400554245"/>
    <n v="2"/>
    <n v="2014"/>
    <d v="2014-09-14T00:00:00"/>
    <s v="SUN"/>
    <s v="ATL"/>
    <s v="CIN"/>
    <s v="ATLvCIN"/>
    <x v="0"/>
    <n v="10"/>
    <n v="24"/>
    <n v="14"/>
    <s v="Paul Brown Stadium, Cincinnati, OH"/>
    <d v="2014-10-02T13:00:00"/>
    <s v="CBS"/>
    <n v="58574"/>
    <n v="1"/>
    <n v="0"/>
    <n v="1"/>
    <n v="0"/>
    <n v="19"/>
    <n v="21"/>
    <n v="3"/>
    <n v="6"/>
    <n v="12"/>
    <n v="14"/>
    <n v="1"/>
    <n v="0"/>
    <n v="2"/>
    <n v="0"/>
    <n v="309"/>
    <n v="472"/>
    <n v="212"/>
    <n v="302"/>
    <n v="24"/>
    <n v="16"/>
    <n v="44"/>
    <n v="24"/>
    <n v="97"/>
    <n v="170"/>
    <n v="19"/>
    <n v="45"/>
    <n v="7"/>
    <n v="7"/>
    <n v="56"/>
    <n v="111"/>
    <n v="55"/>
    <n v="3"/>
    <n v="0"/>
    <n v="3"/>
    <n v="0"/>
    <n v="0"/>
    <n v="3"/>
    <n v="0"/>
    <n v="1621"/>
    <n v="1979"/>
    <n v="3"/>
    <n v="0"/>
    <n v="0"/>
    <n v="7"/>
    <m/>
    <n v="3"/>
    <n v="7"/>
    <n v="14"/>
    <n v="0"/>
    <m/>
  </r>
  <r>
    <n v="400554247"/>
    <n v="3"/>
    <n v="2014"/>
    <d v="2014-09-21T00:00:00"/>
    <s v="SUN"/>
    <s v="IND"/>
    <s v="JAX"/>
    <s v="INDvJAX"/>
    <x v="0"/>
    <n v="44"/>
    <n v="17"/>
    <n v="27"/>
    <s v="EverBank Field, Jacksonville, FL"/>
    <d v="2014-10-02T13:00:00"/>
    <s v="CBS"/>
    <n v="60601"/>
    <n v="0"/>
    <n v="2"/>
    <n v="0"/>
    <n v="2"/>
    <n v="27"/>
    <n v="18"/>
    <n v="8"/>
    <n v="4"/>
    <n v="14"/>
    <n v="10"/>
    <n v="0"/>
    <n v="0"/>
    <n v="1"/>
    <n v="0"/>
    <n v="529"/>
    <n v="344"/>
    <n v="385"/>
    <n v="239"/>
    <n v="33"/>
    <n v="18"/>
    <n v="43"/>
    <n v="31"/>
    <n v="144"/>
    <n v="105"/>
    <n v="29"/>
    <n v="20"/>
    <n v="8"/>
    <n v="2"/>
    <n v="46"/>
    <n v="61"/>
    <n v="15"/>
    <n v="0"/>
    <n v="3"/>
    <n v="3"/>
    <n v="0"/>
    <n v="1"/>
    <n v="0"/>
    <n v="2"/>
    <n v="2223"/>
    <n v="1377"/>
    <n v="10"/>
    <n v="20"/>
    <n v="0"/>
    <n v="14"/>
    <m/>
    <n v="0"/>
    <n v="0"/>
    <n v="3"/>
    <n v="14"/>
    <m/>
  </r>
  <r>
    <n v="400554248"/>
    <n v="4"/>
    <n v="2014"/>
    <d v="2014-09-28T00:00:00"/>
    <s v="SUN"/>
    <s v="CAR"/>
    <s v="BAL"/>
    <s v="BALvCAR"/>
    <x v="0"/>
    <n v="10"/>
    <n v="38"/>
    <n v="28"/>
    <s v="M&amp;T Bank Stadium, Baltimore, MD"/>
    <d v="2014-10-02T13:00:00"/>
    <s v="CBS"/>
    <n v="71218"/>
    <n v="2"/>
    <n v="1"/>
    <n v="2"/>
    <n v="1"/>
    <n v="20"/>
    <n v="25"/>
    <n v="10"/>
    <n v="10"/>
    <n v="15"/>
    <n v="13"/>
    <n v="0"/>
    <n v="0"/>
    <n v="0"/>
    <n v="0"/>
    <n v="315"/>
    <n v="454"/>
    <n v="248"/>
    <n v="327"/>
    <n v="20"/>
    <n v="22"/>
    <n v="34"/>
    <n v="31"/>
    <n v="67"/>
    <n v="127"/>
    <n v="26"/>
    <n v="30"/>
    <n v="7"/>
    <n v="4"/>
    <n v="59"/>
    <n v="99"/>
    <n v="40"/>
    <n v="1"/>
    <n v="0"/>
    <n v="1"/>
    <n v="1"/>
    <n v="0"/>
    <n v="0"/>
    <n v="0"/>
    <n v="1776"/>
    <n v="1824"/>
    <n v="0"/>
    <n v="7"/>
    <n v="3"/>
    <n v="0"/>
    <m/>
    <n v="0"/>
    <n v="21"/>
    <n v="7"/>
    <n v="10"/>
    <m/>
  </r>
  <r>
    <n v="400554249"/>
    <n v="2"/>
    <n v="2014"/>
    <d v="2014-09-14T00:00:00"/>
    <s v="SUN"/>
    <s v="DET"/>
    <s v="CAR"/>
    <s v="CARvDET"/>
    <x v="0"/>
    <n v="7"/>
    <n v="24"/>
    <n v="17"/>
    <s v="Bank of America Stadium, Charlotte, NC"/>
    <d v="2014-10-02T13:00:00"/>
    <s v="FOX"/>
    <n v="73586"/>
    <n v="1"/>
    <n v="0"/>
    <n v="1"/>
    <n v="0"/>
    <n v="21"/>
    <n v="20"/>
    <n v="6"/>
    <n v="3"/>
    <n v="15"/>
    <n v="12"/>
    <n v="1"/>
    <n v="0"/>
    <n v="2"/>
    <n v="0"/>
    <n v="323"/>
    <n v="313"/>
    <n v="253"/>
    <n v="251"/>
    <n v="27"/>
    <n v="22"/>
    <n v="48"/>
    <n v="34"/>
    <n v="70"/>
    <n v="62"/>
    <n v="18"/>
    <n v="24"/>
    <n v="5"/>
    <n v="4"/>
    <n v="33"/>
    <n v="78"/>
    <n v="45"/>
    <n v="3"/>
    <n v="0"/>
    <n v="3"/>
    <n v="2"/>
    <n v="0"/>
    <n v="1"/>
    <n v="0"/>
    <n v="1841"/>
    <n v="1759"/>
    <n v="0"/>
    <n v="0"/>
    <n v="7"/>
    <n v="0"/>
    <m/>
    <n v="0"/>
    <n v="6"/>
    <n v="7"/>
    <n v="11"/>
    <m/>
  </r>
  <r>
    <n v="400554250"/>
    <n v="3"/>
    <n v="2014"/>
    <d v="2014-09-21T00:00:00"/>
    <s v="SUN"/>
    <s v="OAK"/>
    <s v="NE"/>
    <s v="NEvOAK"/>
    <x v="0"/>
    <n v="9"/>
    <n v="16"/>
    <n v="7"/>
    <s v="Gillette Stadium, Foxboro, MA"/>
    <d v="2014-10-02T13:00:00"/>
    <s v="CBS"/>
    <n v="68756"/>
    <n v="0"/>
    <n v="2"/>
    <n v="1"/>
    <n v="1"/>
    <n v="14"/>
    <n v="21"/>
    <n v="5"/>
    <n v="9"/>
    <n v="13"/>
    <n v="18"/>
    <n v="0"/>
    <n v="0"/>
    <n v="0"/>
    <n v="1"/>
    <n v="241"/>
    <n v="297"/>
    <n v="174"/>
    <n v="221"/>
    <n v="21"/>
    <n v="24"/>
    <n v="34"/>
    <n v="37"/>
    <n v="67"/>
    <n v="76"/>
    <n v="22"/>
    <n v="32"/>
    <n v="6"/>
    <n v="6"/>
    <n v="49"/>
    <n v="108"/>
    <n v="59"/>
    <n v="1"/>
    <n v="0"/>
    <n v="1"/>
    <n v="0"/>
    <n v="0"/>
    <n v="1"/>
    <n v="0"/>
    <n v="1705"/>
    <n v="1895"/>
    <n v="3"/>
    <n v="0"/>
    <n v="6"/>
    <n v="0"/>
    <m/>
    <n v="0"/>
    <n v="10"/>
    <n v="0"/>
    <n v="6"/>
    <m/>
  </r>
  <r>
    <n v="400554252"/>
    <n v="4"/>
    <n v="2014"/>
    <d v="2014-09-28T00:00:00"/>
    <s v="SUN"/>
    <s v="DET"/>
    <s v="NYJ"/>
    <s v="DETvNYJ"/>
    <x v="0"/>
    <n v="24"/>
    <n v="17"/>
    <n v="7"/>
    <s v="MetLife Stadium, East Rutherford, NJ"/>
    <d v="2014-10-02T13:00:00"/>
    <s v="FOX"/>
    <n v="78160"/>
    <n v="2"/>
    <n v="1"/>
    <n v="1"/>
    <n v="2"/>
    <n v="17"/>
    <n v="17"/>
    <n v="6"/>
    <n v="7"/>
    <n v="15"/>
    <n v="15"/>
    <n v="0"/>
    <n v="0"/>
    <n v="0"/>
    <n v="0"/>
    <n v="360"/>
    <n v="336"/>
    <n v="272"/>
    <n v="204"/>
    <n v="24"/>
    <n v="17"/>
    <n v="34"/>
    <n v="33"/>
    <n v="88"/>
    <n v="132"/>
    <n v="27"/>
    <n v="27"/>
    <n v="5"/>
    <n v="6"/>
    <n v="33"/>
    <n v="65"/>
    <n v="32"/>
    <n v="0"/>
    <n v="2"/>
    <n v="2"/>
    <n v="0"/>
    <n v="1"/>
    <n v="0"/>
    <n v="1"/>
    <n v="2093"/>
    <n v="1507"/>
    <n v="3"/>
    <n v="14"/>
    <n v="0"/>
    <n v="7"/>
    <m/>
    <n v="3"/>
    <n v="0"/>
    <n v="7"/>
    <n v="7"/>
    <m/>
  </r>
  <r>
    <n v="400554253"/>
    <n v="3"/>
    <n v="2014"/>
    <d v="2014-09-21T00:00:00"/>
    <s v="SUN"/>
    <s v="SF"/>
    <s v="ARI"/>
    <s v="ARIvSF"/>
    <x v="0"/>
    <n v="14"/>
    <n v="23"/>
    <n v="9"/>
    <s v="U of Phoenix Stadium, Glendale, AZ"/>
    <d v="2014-10-02T16:05:00"/>
    <s v="FOX"/>
    <n v="61572"/>
    <n v="1"/>
    <n v="1"/>
    <n v="2"/>
    <n v="0"/>
    <n v="20"/>
    <n v="24"/>
    <n v="6"/>
    <n v="8"/>
    <n v="12"/>
    <n v="13"/>
    <n v="1"/>
    <n v="1"/>
    <n v="1"/>
    <n v="1"/>
    <n v="318"/>
    <n v="338"/>
    <n v="236"/>
    <n v="254"/>
    <n v="29"/>
    <n v="19"/>
    <n v="37"/>
    <n v="34"/>
    <n v="82"/>
    <n v="84"/>
    <n v="23"/>
    <n v="27"/>
    <n v="9"/>
    <n v="5"/>
    <n v="107"/>
    <n v="143"/>
    <n v="36"/>
    <n v="0"/>
    <n v="1"/>
    <n v="1"/>
    <n v="0"/>
    <n v="1"/>
    <n v="0"/>
    <n v="0"/>
    <n v="1940"/>
    <n v="1660"/>
    <n v="7"/>
    <n v="7"/>
    <n v="0"/>
    <n v="0"/>
    <m/>
    <n v="3"/>
    <n v="3"/>
    <n v="14"/>
    <n v="3"/>
    <m/>
  </r>
  <r>
    <n v="400554256"/>
    <n v="1"/>
    <n v="2014"/>
    <d v="2014-09-07T00:00:00"/>
    <s v="SUN"/>
    <s v="WSH"/>
    <s v="HOU"/>
    <s v="HOUvWSH"/>
    <x v="0"/>
    <n v="6"/>
    <n v="17"/>
    <n v="11"/>
    <s v="NRG Stadium, Houston, TX"/>
    <d v="2014-10-02T13:00:00"/>
    <s v="FOX"/>
    <n v="71770"/>
    <n v="0"/>
    <n v="0"/>
    <n v="0"/>
    <n v="0"/>
    <n v="20"/>
    <n v="16"/>
    <n v="3"/>
    <n v="7"/>
    <n v="12"/>
    <n v="14"/>
    <n v="0"/>
    <n v="0"/>
    <n v="1"/>
    <n v="0"/>
    <n v="372"/>
    <n v="321"/>
    <n v="241"/>
    <n v="206"/>
    <n v="29"/>
    <n v="14"/>
    <n v="37"/>
    <n v="22"/>
    <n v="131"/>
    <n v="115"/>
    <n v="23"/>
    <n v="34"/>
    <n v="7"/>
    <n v="6"/>
    <n v="71"/>
    <n v="116"/>
    <n v="45"/>
    <n v="2"/>
    <n v="1"/>
    <n v="3"/>
    <n v="2"/>
    <n v="1"/>
    <n v="0"/>
    <n v="0"/>
    <n v="1854"/>
    <n v="1746"/>
    <n v="0"/>
    <n v="6"/>
    <n v="0"/>
    <n v="0"/>
    <m/>
    <n v="0"/>
    <n v="14"/>
    <n v="0"/>
    <n v="3"/>
    <m/>
  </r>
  <r>
    <n v="400554260"/>
    <n v="1"/>
    <n v="2014"/>
    <d v="2014-09-07T00:00:00"/>
    <s v="SUN"/>
    <s v="TEN"/>
    <s v="KC"/>
    <s v="KCvTEN"/>
    <x v="0"/>
    <n v="26"/>
    <n v="10"/>
    <n v="16"/>
    <s v="Arrowhead Stadium, Kansas City, MO"/>
    <d v="2014-10-02T13:00:00"/>
    <s v="CBS"/>
    <n v="73569"/>
    <n v="0"/>
    <n v="0"/>
    <n v="0"/>
    <n v="0"/>
    <n v="24"/>
    <n v="15"/>
    <n v="7"/>
    <n v="1"/>
    <n v="16"/>
    <n v="12"/>
    <n v="0"/>
    <n v="1"/>
    <n v="0"/>
    <n v="2"/>
    <n v="405"/>
    <n v="245"/>
    <n v="243"/>
    <n v="178"/>
    <n v="22"/>
    <n v="19"/>
    <n v="33"/>
    <n v="35"/>
    <n v="162"/>
    <n v="67"/>
    <n v="38"/>
    <n v="17"/>
    <n v="12"/>
    <n v="3"/>
    <n v="110"/>
    <n v="135"/>
    <n v="25"/>
    <n v="0"/>
    <n v="3"/>
    <n v="3"/>
    <n v="0"/>
    <n v="0"/>
    <n v="0"/>
    <n v="3"/>
    <n v="2264"/>
    <n v="1336"/>
    <n v="0"/>
    <n v="10"/>
    <n v="10"/>
    <n v="6"/>
    <m/>
    <n v="0"/>
    <n v="3"/>
    <n v="0"/>
    <n v="7"/>
    <m/>
  </r>
  <r>
    <n v="400554262"/>
    <n v="1"/>
    <n v="2014"/>
    <d v="2014-09-07T00:00:00"/>
    <s v="SUN"/>
    <s v="NE"/>
    <s v="MIA"/>
    <s v="MIAvNE"/>
    <x v="0"/>
    <n v="20"/>
    <n v="33"/>
    <n v="13"/>
    <s v="Sun Life Stadium, Miami, FL"/>
    <d v="2014-10-02T13:00:00"/>
    <s v="CBS"/>
    <n v="70630"/>
    <n v="0"/>
    <n v="0"/>
    <n v="0"/>
    <n v="0"/>
    <n v="20"/>
    <n v="25"/>
    <n v="5"/>
    <n v="7"/>
    <n v="17"/>
    <n v="13"/>
    <n v="2"/>
    <n v="0"/>
    <n v="4"/>
    <n v="0"/>
    <n v="315"/>
    <n v="360"/>
    <n v="226"/>
    <n v="169"/>
    <n v="29"/>
    <n v="18"/>
    <n v="56"/>
    <n v="32"/>
    <n v="89"/>
    <n v="191"/>
    <n v="20"/>
    <n v="38"/>
    <n v="9"/>
    <n v="4"/>
    <n v="100"/>
    <n v="126"/>
    <n v="26"/>
    <n v="2"/>
    <n v="3"/>
    <n v="5"/>
    <n v="2"/>
    <n v="2"/>
    <n v="0"/>
    <n v="1"/>
    <n v="1773"/>
    <n v="1827"/>
    <n v="10"/>
    <n v="10"/>
    <n v="0"/>
    <n v="0"/>
    <m/>
    <n v="7"/>
    <n v="3"/>
    <n v="13"/>
    <n v="10"/>
    <m/>
  </r>
  <r>
    <n v="400554266"/>
    <n v="1"/>
    <n v="2014"/>
    <d v="2014-09-07T00:00:00"/>
    <s v="SUN"/>
    <s v="CAR"/>
    <s v="TB"/>
    <s v="CARvTB"/>
    <x v="0"/>
    <n v="20"/>
    <n v="14"/>
    <n v="6"/>
    <s v="Raymond James Stadium, Tampa, FL"/>
    <d v="2014-10-02T16:25:00"/>
    <s v="FOX"/>
    <n v="62442"/>
    <n v="0"/>
    <n v="0"/>
    <n v="0"/>
    <n v="0"/>
    <n v="19"/>
    <n v="17"/>
    <n v="6"/>
    <n v="6"/>
    <n v="15"/>
    <n v="12"/>
    <n v="1"/>
    <n v="0"/>
    <n v="1"/>
    <n v="0"/>
    <n v="334"/>
    <n v="264"/>
    <n v="221"/>
    <n v="162"/>
    <n v="24"/>
    <n v="22"/>
    <n v="34"/>
    <n v="35"/>
    <n v="113"/>
    <n v="102"/>
    <n v="33"/>
    <n v="17"/>
    <n v="6"/>
    <n v="3"/>
    <n v="55"/>
    <n v="70"/>
    <n v="15"/>
    <n v="0"/>
    <n v="3"/>
    <n v="3"/>
    <n v="0"/>
    <n v="1"/>
    <n v="0"/>
    <n v="2"/>
    <n v="2112"/>
    <n v="1488"/>
    <n v="0"/>
    <n v="10"/>
    <n v="0"/>
    <n v="10"/>
    <m/>
    <n v="0"/>
    <n v="0"/>
    <n v="0"/>
    <n v="14"/>
    <m/>
  </r>
  <r>
    <n v="400554269"/>
    <n v="1"/>
    <n v="2014"/>
    <d v="2014-09-07T00:00:00"/>
    <s v="SUN"/>
    <s v="SF"/>
    <s v="DAL"/>
    <s v="DALvSF"/>
    <x v="0"/>
    <n v="28"/>
    <n v="17"/>
    <n v="11"/>
    <s v="AT&amp;T Stadium, Arlington, TX"/>
    <d v="2014-10-02T16:25:00"/>
    <s v="FOX"/>
    <n v="91174"/>
    <n v="0"/>
    <n v="0"/>
    <n v="0"/>
    <n v="0"/>
    <n v="19"/>
    <n v="26"/>
    <n v="7"/>
    <n v="5"/>
    <n v="12"/>
    <n v="9"/>
    <n v="0"/>
    <n v="1"/>
    <n v="0"/>
    <n v="1"/>
    <n v="319"/>
    <n v="382"/>
    <n v="192"/>
    <n v="255"/>
    <n v="16"/>
    <n v="23"/>
    <n v="23"/>
    <n v="37"/>
    <n v="127"/>
    <n v="127"/>
    <n v="30"/>
    <n v="23"/>
    <n v="11"/>
    <n v="10"/>
    <n v="78"/>
    <n v="150"/>
    <n v="72"/>
    <n v="0"/>
    <n v="4"/>
    <n v="4"/>
    <n v="0"/>
    <n v="1"/>
    <n v="0"/>
    <n v="3"/>
    <n v="1716"/>
    <n v="1884"/>
    <n v="21"/>
    <n v="7"/>
    <n v="0"/>
    <n v="0"/>
    <m/>
    <n v="3"/>
    <n v="0"/>
    <n v="7"/>
    <n v="7"/>
    <m/>
  </r>
  <r>
    <n v="400554273"/>
    <n v="1"/>
    <n v="2014"/>
    <d v="2014-09-07T00:00:00"/>
    <s v="SUN"/>
    <s v="IND"/>
    <s v="DEN"/>
    <s v="DENvIND"/>
    <x v="0"/>
    <n v="24"/>
    <n v="31"/>
    <n v="7"/>
    <s v="Sports Authority Field at Mile High, Denver, CO"/>
    <d v="2014-10-02T20:30:00"/>
    <s v="NBC"/>
    <n v="76939"/>
    <n v="0"/>
    <n v="0"/>
    <n v="0"/>
    <n v="0"/>
    <n v="24"/>
    <n v="24"/>
    <n v="4"/>
    <n v="7"/>
    <n v="13"/>
    <n v="14"/>
    <n v="2"/>
    <n v="0"/>
    <n v="4"/>
    <n v="0"/>
    <n v="408"/>
    <n v="361"/>
    <n v="354"/>
    <n v="259"/>
    <n v="35"/>
    <n v="22"/>
    <n v="53"/>
    <n v="36"/>
    <n v="54"/>
    <n v="102"/>
    <n v="14"/>
    <n v="32"/>
    <n v="9"/>
    <n v="7"/>
    <n v="45"/>
    <n v="115"/>
    <n v="70"/>
    <n v="2"/>
    <n v="0"/>
    <n v="2"/>
    <n v="0"/>
    <n v="0"/>
    <n v="2"/>
    <n v="0"/>
    <n v="1656"/>
    <n v="1944"/>
    <n v="0"/>
    <n v="7"/>
    <n v="3"/>
    <n v="14"/>
    <m/>
    <n v="3"/>
    <n v="21"/>
    <n v="0"/>
    <n v="7"/>
    <m/>
  </r>
  <r>
    <n v="400554274"/>
    <n v="2"/>
    <n v="2014"/>
    <d v="2014-09-14T00:00:00"/>
    <s v="SUN"/>
    <s v="STL"/>
    <s v="TB"/>
    <s v="STLvTB"/>
    <x v="0"/>
    <n v="19"/>
    <n v="17"/>
    <n v="2"/>
    <s v="Raymond James Stadium, Tampa, FL"/>
    <d v="2014-10-02T16:05:00"/>
    <s v="FOX"/>
    <n v="59923"/>
    <n v="0"/>
    <n v="1"/>
    <n v="0"/>
    <n v="1"/>
    <n v="20"/>
    <n v="18"/>
    <n v="5"/>
    <n v="4"/>
    <n v="11"/>
    <n v="8"/>
    <n v="0"/>
    <n v="0"/>
    <n v="0"/>
    <n v="0"/>
    <n v="339"/>
    <n v="332"/>
    <n v="220"/>
    <n v="175"/>
    <n v="22"/>
    <n v="16"/>
    <n v="29"/>
    <n v="21"/>
    <n v="119"/>
    <n v="157"/>
    <n v="29"/>
    <n v="30"/>
    <n v="5"/>
    <n v="4"/>
    <n v="65"/>
    <n v="95"/>
    <n v="30"/>
    <n v="1"/>
    <n v="1"/>
    <n v="2"/>
    <n v="1"/>
    <n v="0"/>
    <n v="0"/>
    <n v="1"/>
    <n v="1925"/>
    <n v="1675"/>
    <n v="7"/>
    <n v="3"/>
    <n v="3"/>
    <n v="6"/>
    <m/>
    <n v="7"/>
    <n v="0"/>
    <n v="7"/>
    <n v="3"/>
    <m/>
  </r>
  <r>
    <n v="400554276"/>
    <n v="3"/>
    <n v="2014"/>
    <d v="2014-09-21T00:00:00"/>
    <s v="SUN"/>
    <s v="DEN"/>
    <s v="SEA"/>
    <s v="DENvSEA"/>
    <x v="0"/>
    <n v="20"/>
    <n v="26"/>
    <n v="6"/>
    <s v="CenturyLink Field, Seattle, WA"/>
    <d v="2014-10-02T16:25:00"/>
    <s v="CBS"/>
    <n v="68447"/>
    <n v="2"/>
    <n v="0"/>
    <n v="1"/>
    <n v="1"/>
    <n v="20"/>
    <n v="26"/>
    <n v="6"/>
    <n v="7"/>
    <n v="16"/>
    <n v="17"/>
    <n v="0"/>
    <n v="0"/>
    <n v="0"/>
    <n v="0"/>
    <n v="332"/>
    <n v="384"/>
    <n v="296"/>
    <n v="255"/>
    <n v="31"/>
    <n v="25"/>
    <n v="49"/>
    <n v="35"/>
    <n v="36"/>
    <n v="129"/>
    <n v="20"/>
    <n v="37"/>
    <n v="4"/>
    <n v="7"/>
    <n v="27"/>
    <n v="61"/>
    <n v="34"/>
    <n v="2"/>
    <n v="1"/>
    <n v="3"/>
    <n v="1"/>
    <n v="0"/>
    <n v="1"/>
    <n v="1"/>
    <n v="1662"/>
    <n v="2284"/>
    <n v="3"/>
    <n v="0"/>
    <n v="0"/>
    <n v="17"/>
    <n v="0"/>
    <n v="3"/>
    <n v="14"/>
    <n v="0"/>
    <n v="3"/>
    <n v="6"/>
  </r>
  <r>
    <n v="400554278"/>
    <n v="2"/>
    <n v="2014"/>
    <d v="2014-09-14T00:00:00"/>
    <s v="SUN"/>
    <s v="SEA"/>
    <s v="SD"/>
    <s v="SDvSEA"/>
    <x v="0"/>
    <n v="21"/>
    <n v="30"/>
    <n v="9"/>
    <s v="Qualcomm Stadium, San Diego, CA"/>
    <d v="2014-10-02T16:05:00"/>
    <s v="FOX"/>
    <n v="67916"/>
    <n v="1"/>
    <n v="0"/>
    <n v="0"/>
    <n v="1"/>
    <n v="14"/>
    <n v="26"/>
    <n v="3"/>
    <n v="10"/>
    <n v="8"/>
    <n v="17"/>
    <n v="0"/>
    <n v="0"/>
    <n v="1"/>
    <n v="0"/>
    <n v="288"/>
    <n v="377"/>
    <n v="180"/>
    <n v="276"/>
    <n v="17"/>
    <n v="28"/>
    <n v="25"/>
    <n v="37"/>
    <n v="108"/>
    <n v="101"/>
    <n v="13"/>
    <n v="37"/>
    <n v="8"/>
    <n v="6"/>
    <n v="53"/>
    <n v="106"/>
    <n v="53"/>
    <n v="1"/>
    <n v="0"/>
    <n v="1"/>
    <n v="1"/>
    <n v="0"/>
    <n v="0"/>
    <n v="0"/>
    <n v="1065"/>
    <n v="2535"/>
    <n v="7"/>
    <n v="7"/>
    <n v="7"/>
    <n v="0"/>
    <m/>
    <n v="3"/>
    <n v="17"/>
    <n v="7"/>
    <n v="3"/>
    <m/>
  </r>
  <r>
    <n v="400554279"/>
    <n v="4"/>
    <n v="2014"/>
    <d v="2014-09-28T00:00:00"/>
    <s v="SUN"/>
    <s v="TB"/>
    <s v="PIT"/>
    <s v="PITvTB"/>
    <x v="0"/>
    <n v="27"/>
    <n v="24"/>
    <n v="3"/>
    <s v="Heinz Field, Pittsburgh, PA"/>
    <d v="2014-10-02T13:00:00"/>
    <s v="FOX"/>
    <n v="62910"/>
    <n v="0"/>
    <n v="3"/>
    <n v="2"/>
    <n v="1"/>
    <n v="21"/>
    <n v="27"/>
    <n v="7"/>
    <n v="6"/>
    <n v="13"/>
    <n v="14"/>
    <n v="0"/>
    <n v="1"/>
    <n v="1"/>
    <n v="1"/>
    <n v="350"/>
    <n v="390"/>
    <n v="287"/>
    <n v="305"/>
    <n v="21"/>
    <n v="30"/>
    <n v="43"/>
    <n v="41"/>
    <n v="63"/>
    <n v="85"/>
    <n v="20"/>
    <n v="27"/>
    <n v="9"/>
    <n v="13"/>
    <n v="50"/>
    <n v="175"/>
    <n v="125"/>
    <n v="1"/>
    <n v="1"/>
    <n v="2"/>
    <n v="0"/>
    <n v="1"/>
    <n v="1"/>
    <n v="0"/>
    <n v="1545"/>
    <n v="2055"/>
    <n v="10"/>
    <n v="0"/>
    <n v="7"/>
    <n v="10"/>
    <m/>
    <n v="10"/>
    <n v="7"/>
    <n v="7"/>
    <n v="0"/>
    <m/>
  </r>
  <r>
    <n v="400554280"/>
    <n v="3"/>
    <n v="2014"/>
    <d v="2014-09-21T00:00:00"/>
    <s v="SUN"/>
    <s v="KC"/>
    <s v="MIA"/>
    <s v="KCvMIA"/>
    <x v="0"/>
    <n v="34"/>
    <n v="15"/>
    <n v="19"/>
    <s v="Sun Life Stadium, Miami, FL"/>
    <d v="2014-10-02T16:25:00"/>
    <s v="CBS"/>
    <n v="70313"/>
    <n v="0"/>
    <n v="2"/>
    <n v="1"/>
    <n v="1"/>
    <n v="23"/>
    <n v="18"/>
    <n v="9"/>
    <n v="4"/>
    <n v="16"/>
    <n v="15"/>
    <n v="1"/>
    <n v="0"/>
    <n v="1"/>
    <n v="2"/>
    <n v="342"/>
    <n v="332"/>
    <n v="168"/>
    <n v="191"/>
    <n v="19"/>
    <n v="21"/>
    <n v="25"/>
    <n v="43"/>
    <n v="174"/>
    <n v="141"/>
    <n v="41"/>
    <n v="20"/>
    <n v="4"/>
    <n v="6"/>
    <n v="23"/>
    <n v="88"/>
    <n v="65"/>
    <n v="2"/>
    <n v="0"/>
    <n v="2"/>
    <n v="2"/>
    <n v="0"/>
    <n v="0"/>
    <n v="0"/>
    <n v="2022"/>
    <n v="1578"/>
    <n v="0"/>
    <n v="14"/>
    <n v="7"/>
    <n v="13"/>
    <m/>
    <n v="0"/>
    <n v="3"/>
    <n v="12"/>
    <n v="0"/>
    <m/>
  </r>
  <r>
    <n v="400554283"/>
    <n v="3"/>
    <n v="2014"/>
    <d v="2014-09-21T00:00:00"/>
    <s v="SUN"/>
    <s v="PIT"/>
    <s v="CAR"/>
    <s v="CARvPIT"/>
    <x v="0"/>
    <n v="37"/>
    <n v="19"/>
    <n v="18"/>
    <s v="Bank of America Stadium, Charlotte, NC"/>
    <d v="2014-10-02T20:30:00"/>
    <s v="NBC"/>
    <n v="73945"/>
    <n v="1"/>
    <n v="1"/>
    <n v="2"/>
    <n v="0"/>
    <n v="24"/>
    <n v="20"/>
    <n v="3"/>
    <n v="4"/>
    <n v="11"/>
    <n v="12"/>
    <n v="1"/>
    <n v="1"/>
    <n v="1"/>
    <n v="1"/>
    <n v="454"/>
    <n v="349"/>
    <n v="190"/>
    <n v="307"/>
    <n v="22"/>
    <n v="29"/>
    <n v="30"/>
    <n v="41"/>
    <n v="264"/>
    <n v="42"/>
    <n v="34"/>
    <n v="10"/>
    <n v="11"/>
    <n v="7"/>
    <n v="91"/>
    <n v="196"/>
    <n v="105"/>
    <n v="0"/>
    <n v="2"/>
    <n v="2"/>
    <n v="0"/>
    <n v="2"/>
    <n v="0"/>
    <n v="0"/>
    <n v="2079"/>
    <n v="1521"/>
    <n v="3"/>
    <n v="6"/>
    <n v="14"/>
    <n v="14"/>
    <m/>
    <n v="3"/>
    <n v="0"/>
    <n v="3"/>
    <n v="13"/>
    <m/>
  </r>
  <r>
    <n v="400554284"/>
    <n v="2"/>
    <n v="2014"/>
    <d v="2014-09-14T00:00:00"/>
    <s v="SUN"/>
    <s v="HOU"/>
    <s v="OAK"/>
    <s v="HOUvOAK"/>
    <x v="0"/>
    <n v="30"/>
    <n v="14"/>
    <n v="16"/>
    <s v="O.co Coliseum, Oakland, CA"/>
    <d v="2014-10-02T16:25:00"/>
    <s v="CBS"/>
    <n v="54063"/>
    <n v="1"/>
    <n v="0"/>
    <n v="0"/>
    <n v="1"/>
    <n v="20"/>
    <n v="22"/>
    <n v="9"/>
    <n v="2"/>
    <n v="15"/>
    <n v="9"/>
    <n v="0"/>
    <n v="2"/>
    <n v="0"/>
    <n v="2"/>
    <n v="327"/>
    <n v="364"/>
    <n v="139"/>
    <n v="263"/>
    <n v="14"/>
    <n v="27"/>
    <n v="19"/>
    <n v="42"/>
    <n v="188"/>
    <n v="101"/>
    <n v="46"/>
    <n v="17"/>
    <n v="7"/>
    <n v="5"/>
    <n v="85"/>
    <n v="109"/>
    <n v="24"/>
    <n v="0"/>
    <n v="4"/>
    <n v="4"/>
    <n v="0"/>
    <n v="2"/>
    <n v="0"/>
    <n v="2"/>
    <n v="2316"/>
    <n v="1284"/>
    <n v="14"/>
    <n v="3"/>
    <n v="10"/>
    <n v="3"/>
    <m/>
    <n v="0"/>
    <n v="0"/>
    <n v="0"/>
    <n v="14"/>
    <m/>
  </r>
  <r>
    <n v="400554286"/>
    <n v="4"/>
    <n v="2014"/>
    <d v="2014-09-28T00:00:00"/>
    <s v="SUN"/>
    <s v="MIA"/>
    <s v="OAK"/>
    <s v="MIAvOAK"/>
    <x v="0"/>
    <n v="38"/>
    <n v="14"/>
    <n v="24"/>
    <s v="Wembley Stadium, London"/>
    <d v="2014-10-02T13:00:00"/>
    <s v="CBS"/>
    <n v="83436"/>
    <n v="1"/>
    <n v="2"/>
    <n v="0"/>
    <n v="3"/>
    <n v="24"/>
    <n v="17"/>
    <n v="5"/>
    <n v="6"/>
    <n v="11"/>
    <n v="14"/>
    <n v="1"/>
    <n v="0"/>
    <n v="2"/>
    <n v="1"/>
    <n v="435"/>
    <n v="317"/>
    <n v="278"/>
    <n v="264"/>
    <n v="23"/>
    <n v="28"/>
    <n v="31"/>
    <n v="44"/>
    <n v="157"/>
    <n v="53"/>
    <n v="35"/>
    <n v="18"/>
    <n v="5"/>
    <n v="9"/>
    <n v="35"/>
    <n v="115"/>
    <n v="80"/>
    <n v="3"/>
    <n v="4"/>
    <n v="7"/>
    <n v="2"/>
    <n v="1"/>
    <n v="1"/>
    <n v="3"/>
    <n v="1854"/>
    <n v="1746"/>
    <n v="3"/>
    <n v="21"/>
    <n v="14"/>
    <n v="0"/>
    <m/>
    <n v="7"/>
    <n v="0"/>
    <n v="0"/>
    <n v="7"/>
    <m/>
  </r>
  <r>
    <n v="400554287"/>
    <n v="2"/>
    <n v="2014"/>
    <d v="2014-09-14T00:00:00"/>
    <s v="SUN"/>
    <s v="NYJ"/>
    <s v="GB"/>
    <s v="GBvNYJ"/>
    <x v="0"/>
    <n v="24"/>
    <n v="31"/>
    <n v="7"/>
    <s v="Lambeau Field, Green Bay, WI"/>
    <d v="2014-10-02T16:25:00"/>
    <s v="CBS"/>
    <n v="78041"/>
    <n v="1"/>
    <n v="0"/>
    <n v="0"/>
    <n v="1"/>
    <n v="19"/>
    <n v="25"/>
    <n v="8"/>
    <n v="7"/>
    <n v="17"/>
    <n v="14"/>
    <n v="2"/>
    <n v="0"/>
    <n v="3"/>
    <n v="0"/>
    <n v="312"/>
    <n v="390"/>
    <n v="166"/>
    <n v="310"/>
    <n v="16"/>
    <n v="25"/>
    <n v="32"/>
    <n v="42"/>
    <n v="146"/>
    <n v="80"/>
    <n v="37"/>
    <n v="22"/>
    <n v="7"/>
    <n v="3"/>
    <n v="82"/>
    <n v="117"/>
    <n v="35"/>
    <n v="1"/>
    <n v="1"/>
    <n v="2"/>
    <n v="0"/>
    <n v="1"/>
    <n v="1"/>
    <n v="0"/>
    <n v="1826"/>
    <n v="1774"/>
    <n v="14"/>
    <n v="7"/>
    <n v="3"/>
    <n v="0"/>
    <m/>
    <n v="3"/>
    <n v="13"/>
    <n v="15"/>
    <n v="0"/>
    <m/>
  </r>
  <r>
    <n v="400554288"/>
    <n v="3"/>
    <n v="2014"/>
    <d v="2014-09-22T00:00:00"/>
    <s v="MON"/>
    <s v="CHI"/>
    <s v="NYJ"/>
    <s v="CHIvNYJ"/>
    <x v="0"/>
    <n v="27"/>
    <n v="19"/>
    <n v="8"/>
    <s v="MetLife Stadium, East Rutherford, NJ"/>
    <d v="2014-10-02T20:30:00"/>
    <s v="ESPN"/>
    <n v="78160"/>
    <n v="1"/>
    <n v="1"/>
    <n v="1"/>
    <n v="1"/>
    <n v="17"/>
    <n v="21"/>
    <n v="7"/>
    <n v="6"/>
    <n v="15"/>
    <n v="15"/>
    <n v="0"/>
    <n v="1"/>
    <n v="0"/>
    <n v="2"/>
    <n v="257"/>
    <n v="414"/>
    <n v="197"/>
    <n v="300"/>
    <n v="23"/>
    <n v="26"/>
    <n v="38"/>
    <n v="43"/>
    <n v="60"/>
    <n v="114"/>
    <n v="21"/>
    <n v="26"/>
    <n v="9"/>
    <n v="6"/>
    <n v="95"/>
    <n v="173"/>
    <n v="78"/>
    <n v="1"/>
    <n v="3"/>
    <n v="4"/>
    <n v="1"/>
    <n v="1"/>
    <n v="0"/>
    <n v="2"/>
    <n v="1688"/>
    <n v="1912"/>
    <n v="14"/>
    <n v="3"/>
    <n v="7"/>
    <n v="3"/>
    <m/>
    <n v="3"/>
    <n v="10"/>
    <n v="3"/>
    <n v="3"/>
    <m/>
  </r>
  <r>
    <n v="400554290"/>
    <n v="4"/>
    <n v="2014"/>
    <d v="2014-09-28T00:00:00"/>
    <s v="SUN"/>
    <s v="JAX"/>
    <s v="SD"/>
    <s v="JAXvSD"/>
    <x v="0"/>
    <n v="14"/>
    <n v="33"/>
    <n v="19"/>
    <s v="Qualcomm Stadium, San Diego, CA"/>
    <d v="2014-10-02T16:05:00"/>
    <s v="CBS"/>
    <n v="56553"/>
    <n v="0"/>
    <n v="3"/>
    <n v="2"/>
    <n v="1"/>
    <n v="21"/>
    <n v="19"/>
    <n v="9"/>
    <n v="9"/>
    <n v="14"/>
    <n v="16"/>
    <n v="0"/>
    <n v="0"/>
    <n v="2"/>
    <n v="0"/>
    <n v="319"/>
    <n v="407"/>
    <n v="234"/>
    <n v="365"/>
    <n v="29"/>
    <n v="29"/>
    <n v="37"/>
    <n v="39"/>
    <n v="85"/>
    <n v="42"/>
    <n v="25"/>
    <n v="20"/>
    <n v="3"/>
    <n v="7"/>
    <n v="32"/>
    <n v="89"/>
    <n v="57"/>
    <n v="3"/>
    <n v="0"/>
    <n v="3"/>
    <n v="1"/>
    <n v="0"/>
    <n v="2"/>
    <n v="0"/>
    <n v="1834"/>
    <n v="1766"/>
    <n v="0"/>
    <n v="14"/>
    <n v="0"/>
    <n v="0"/>
    <m/>
    <n v="3"/>
    <n v="14"/>
    <n v="10"/>
    <n v="6"/>
    <m/>
  </r>
  <r>
    <n v="400554291"/>
    <n v="2"/>
    <n v="2014"/>
    <d v="2014-09-14T00:00:00"/>
    <s v="SUN"/>
    <s v="KC"/>
    <s v="DEN"/>
    <s v="DENvKC"/>
    <x v="0"/>
    <n v="17"/>
    <n v="24"/>
    <n v="7"/>
    <s v="Sports Authority Field at Mile High, Denver, CO"/>
    <d v="2014-10-02T16:25:00"/>
    <s v="CBS"/>
    <n v="76900"/>
    <n v="0"/>
    <n v="1"/>
    <n v="1"/>
    <n v="0"/>
    <n v="28"/>
    <n v="19"/>
    <n v="11"/>
    <n v="3"/>
    <n v="16"/>
    <n v="8"/>
    <n v="0"/>
    <n v="1"/>
    <n v="1"/>
    <n v="1"/>
    <n v="380"/>
    <n v="325"/>
    <n v="247"/>
    <n v="237"/>
    <n v="26"/>
    <n v="21"/>
    <n v="42"/>
    <n v="26"/>
    <n v="133"/>
    <n v="88"/>
    <n v="31"/>
    <n v="19"/>
    <n v="7"/>
    <n v="11"/>
    <n v="62"/>
    <n v="133"/>
    <n v="71"/>
    <n v="0"/>
    <n v="0"/>
    <n v="0"/>
    <n v="0"/>
    <n v="0"/>
    <n v="0"/>
    <n v="0"/>
    <n v="2174"/>
    <n v="1426"/>
    <n v="3"/>
    <n v="7"/>
    <n v="0"/>
    <n v="7"/>
    <m/>
    <n v="7"/>
    <n v="14"/>
    <n v="0"/>
    <n v="3"/>
    <m/>
  </r>
  <r>
    <n v="400554296"/>
    <n v="1"/>
    <n v="2014"/>
    <d v="2014-09-08T00:00:00"/>
    <s v="MON"/>
    <s v="NYG"/>
    <s v="DET"/>
    <s v="DETvNYG"/>
    <x v="0"/>
    <n v="14"/>
    <n v="35"/>
    <n v="21"/>
    <s v="Ford Field, Detroit, MI"/>
    <d v="2014-10-02T19:10:00"/>
    <s v="ESPN"/>
    <n v="64401"/>
    <n v="0"/>
    <n v="0"/>
    <n v="0"/>
    <n v="0"/>
    <n v="16"/>
    <n v="20"/>
    <n v="3"/>
    <n v="10"/>
    <n v="13"/>
    <n v="15"/>
    <n v="2"/>
    <n v="0"/>
    <n v="3"/>
    <n v="0"/>
    <n v="197"/>
    <n v="417"/>
    <n v="144"/>
    <n v="341"/>
    <n v="18"/>
    <n v="22"/>
    <n v="33"/>
    <n v="32"/>
    <n v="53"/>
    <n v="76"/>
    <n v="22"/>
    <n v="30"/>
    <n v="4"/>
    <n v="8"/>
    <n v="25"/>
    <n v="110"/>
    <n v="85"/>
    <n v="2"/>
    <n v="0"/>
    <n v="2"/>
    <n v="0"/>
    <n v="0"/>
    <n v="2"/>
    <n v="0"/>
    <n v="1436"/>
    <n v="2164"/>
    <n v="0"/>
    <n v="7"/>
    <n v="0"/>
    <n v="7"/>
    <m/>
    <n v="14"/>
    <n v="0"/>
    <n v="13"/>
    <n v="8"/>
    <m/>
  </r>
  <r>
    <n v="400554301"/>
    <n v="1"/>
    <n v="2014"/>
    <d v="2014-09-08T00:00:00"/>
    <s v="MON"/>
    <s v="SD"/>
    <s v="ARI"/>
    <s v="ARIvSD"/>
    <x v="0"/>
    <n v="17"/>
    <n v="18"/>
    <n v="1"/>
    <s v="U of Phoenix Stadium, Glendale, AZ"/>
    <d v="2014-10-02T22:20:00"/>
    <s v="ESPN"/>
    <n v="61292"/>
    <n v="0"/>
    <n v="0"/>
    <n v="0"/>
    <n v="0"/>
    <n v="15"/>
    <n v="22"/>
    <n v="6"/>
    <n v="6"/>
    <n v="15"/>
    <n v="13"/>
    <n v="0"/>
    <n v="0"/>
    <n v="1"/>
    <n v="0"/>
    <n v="290"/>
    <n v="403"/>
    <n v="238"/>
    <n v="294"/>
    <n v="21"/>
    <n v="24"/>
    <n v="36"/>
    <n v="37"/>
    <n v="52"/>
    <n v="109"/>
    <n v="24"/>
    <n v="26"/>
    <n v="6"/>
    <n v="5"/>
    <n v="47"/>
    <n v="70"/>
    <n v="23"/>
    <n v="1"/>
    <n v="2"/>
    <n v="3"/>
    <n v="0"/>
    <n v="2"/>
    <n v="1"/>
    <n v="0"/>
    <n v="1691"/>
    <n v="1909"/>
    <n v="0"/>
    <n v="3"/>
    <n v="14"/>
    <n v="0"/>
    <m/>
    <n v="0"/>
    <n v="6"/>
    <n v="0"/>
    <n v="12"/>
    <m/>
  </r>
  <r>
    <n v="400554314"/>
    <n v="2"/>
    <n v="2014"/>
    <d v="2014-09-14T00:00:00"/>
    <s v="SUN"/>
    <s v="CHI"/>
    <s v="SF"/>
    <s v="CHIvSF"/>
    <x v="0"/>
    <n v="28"/>
    <n v="20"/>
    <n v="8"/>
    <s v="Levi's Stadium, Santa Clara, CA"/>
    <d v="2014-10-02T20:30:00"/>
    <s v="NBC"/>
    <n v="70799"/>
    <n v="0"/>
    <n v="1"/>
    <n v="1"/>
    <n v="0"/>
    <n v="19"/>
    <n v="19"/>
    <n v="3"/>
    <n v="7"/>
    <n v="9"/>
    <n v="13"/>
    <n v="0"/>
    <n v="1"/>
    <n v="0"/>
    <n v="2"/>
    <n v="216"/>
    <n v="359"/>
    <n v="170"/>
    <n v="232"/>
    <n v="23"/>
    <n v="21"/>
    <n v="34"/>
    <n v="34"/>
    <n v="46"/>
    <n v="127"/>
    <n v="17"/>
    <n v="27"/>
    <n v="10"/>
    <n v="16"/>
    <n v="58"/>
    <n v="176"/>
    <n v="118"/>
    <n v="0"/>
    <n v="4"/>
    <n v="4"/>
    <n v="0"/>
    <n v="1"/>
    <n v="0"/>
    <n v="3"/>
    <n v="1569"/>
    <n v="2031"/>
    <n v="0"/>
    <n v="7"/>
    <n v="0"/>
    <n v="21"/>
    <m/>
    <n v="10"/>
    <n v="7"/>
    <n v="3"/>
    <n v="0"/>
    <m/>
  </r>
  <r>
    <n v="400554315"/>
    <n v="4"/>
    <n v="2014"/>
    <d v="2014-09-28T00:00:00"/>
    <s v="SUN"/>
    <s v="PHI"/>
    <s v="SF"/>
    <s v="PHIvSF"/>
    <x v="0"/>
    <n v="21"/>
    <n v="26"/>
    <n v="5"/>
    <s v="Levi's Stadium, Santa Clara, CA"/>
    <d v="2014-10-02T16:25:00"/>
    <s v="FOX"/>
    <n v="70799"/>
    <n v="3"/>
    <n v="0"/>
    <n v="1"/>
    <n v="2"/>
    <n v="11"/>
    <n v="20"/>
    <n v="5"/>
    <n v="8"/>
    <n v="13"/>
    <n v="19"/>
    <n v="0"/>
    <n v="0"/>
    <n v="2"/>
    <n v="0"/>
    <n v="213"/>
    <n v="407"/>
    <n v="191"/>
    <n v="189"/>
    <n v="21"/>
    <n v="17"/>
    <n v="43"/>
    <n v="30"/>
    <n v="22"/>
    <n v="218"/>
    <n v="12"/>
    <n v="42"/>
    <n v="10"/>
    <n v="10"/>
    <n v="70"/>
    <n v="150"/>
    <n v="80"/>
    <n v="4"/>
    <n v="1"/>
    <n v="5"/>
    <n v="2"/>
    <n v="0"/>
    <n v="2"/>
    <n v="1"/>
    <n v="1063"/>
    <n v="2537"/>
    <n v="7"/>
    <n v="14"/>
    <n v="0"/>
    <n v="0"/>
    <m/>
    <n v="3"/>
    <n v="10"/>
    <n v="10"/>
    <n v="3"/>
    <m/>
  </r>
  <r>
    <n v="400554318"/>
    <n v="2"/>
    <n v="2014"/>
    <d v="2014-09-15T00:00:00"/>
    <s v="MON"/>
    <s v="PHI"/>
    <s v="IND"/>
    <s v="INDvPHI"/>
    <x v="0"/>
    <n v="30"/>
    <n v="27"/>
    <n v="3"/>
    <s v="Lucas Oil Stadium, Indianapolis, IN"/>
    <d v="2014-10-02T20:30:00"/>
    <s v="ESPN"/>
    <n v="64871"/>
    <n v="1"/>
    <n v="0"/>
    <n v="0"/>
    <n v="1"/>
    <n v="24"/>
    <n v="25"/>
    <n v="5"/>
    <n v="4"/>
    <n v="12"/>
    <n v="12"/>
    <n v="0"/>
    <n v="1"/>
    <n v="0"/>
    <n v="1"/>
    <n v="458"/>
    <n v="341"/>
    <n v="331"/>
    <n v="172"/>
    <n v="21"/>
    <n v="20"/>
    <n v="37"/>
    <n v="34"/>
    <n v="127"/>
    <n v="169"/>
    <n v="28"/>
    <n v="38"/>
    <n v="11"/>
    <n v="4"/>
    <n v="90"/>
    <n v="160"/>
    <n v="70"/>
    <n v="1"/>
    <n v="2"/>
    <n v="3"/>
    <n v="0"/>
    <n v="1"/>
    <n v="1"/>
    <n v="1"/>
    <n v="1425"/>
    <n v="2175"/>
    <n v="3"/>
    <n v="3"/>
    <n v="14"/>
    <n v="10"/>
    <m/>
    <n v="7"/>
    <n v="10"/>
    <n v="3"/>
    <n v="7"/>
    <m/>
  </r>
  <r>
    <n v="400554319"/>
    <n v="4"/>
    <n v="2014"/>
    <d v="2014-09-28T00:00:00"/>
    <s v="SUN"/>
    <s v="NO"/>
    <s v="DAL"/>
    <s v="DALvNO"/>
    <x v="0"/>
    <n v="17"/>
    <n v="38"/>
    <n v="21"/>
    <s v="AT&amp;T Stadium, Arlington, TX"/>
    <d v="2014-10-02T20:30:00"/>
    <s v="NBC"/>
    <n v="91176"/>
    <n v="1"/>
    <n v="2"/>
    <n v="2"/>
    <n v="1"/>
    <n v="20"/>
    <n v="24"/>
    <n v="4"/>
    <n v="8"/>
    <n v="10"/>
    <n v="14"/>
    <n v="1"/>
    <n v="0"/>
    <n v="2"/>
    <n v="0"/>
    <n v="438"/>
    <n v="445"/>
    <n v="334"/>
    <n v="255"/>
    <n v="32"/>
    <n v="22"/>
    <n v="44"/>
    <n v="29"/>
    <n v="104"/>
    <n v="190"/>
    <n v="13"/>
    <n v="35"/>
    <n v="3"/>
    <n v="6"/>
    <n v="20"/>
    <n v="70"/>
    <n v="50"/>
    <n v="3"/>
    <n v="0"/>
    <n v="3"/>
    <n v="2"/>
    <n v="0"/>
    <n v="1"/>
    <n v="0"/>
    <n v="1515"/>
    <n v="2085"/>
    <n v="0"/>
    <n v="0"/>
    <n v="3"/>
    <n v="14"/>
    <m/>
    <n v="7"/>
    <n v="17"/>
    <n v="7"/>
    <n v="7"/>
    <m/>
  </r>
  <r>
    <n v="400554325"/>
    <n v="4"/>
    <n v="2014"/>
    <d v="2014-09-29T00:00:00"/>
    <s v="MON"/>
    <s v="NE"/>
    <s v="KC"/>
    <s v="KCvNE"/>
    <x v="0"/>
    <n v="14"/>
    <n v="41"/>
    <n v="27"/>
    <s v="Arrowhead Stadium, Kansas City, MO"/>
    <d v="2014-10-02T20:30:00"/>
    <s v="ESPN"/>
    <n v="76613"/>
    <n v="2"/>
    <n v="1"/>
    <n v="1"/>
    <n v="2"/>
    <n v="13"/>
    <n v="26"/>
    <n v="2"/>
    <n v="7"/>
    <n v="9"/>
    <n v="12"/>
    <n v="0"/>
    <n v="0"/>
    <n v="0"/>
    <n v="0"/>
    <n v="290"/>
    <n v="443"/>
    <n v="215"/>
    <n v="236"/>
    <n v="20"/>
    <n v="20"/>
    <n v="30"/>
    <n v="26"/>
    <n v="75"/>
    <n v="207"/>
    <n v="16"/>
    <n v="38"/>
    <n v="3"/>
    <n v="4"/>
    <n v="30"/>
    <n v="65"/>
    <n v="35"/>
    <n v="3"/>
    <n v="0"/>
    <n v="3"/>
    <n v="1"/>
    <n v="0"/>
    <n v="2"/>
    <n v="0"/>
    <n v="1413"/>
    <n v="2187"/>
    <n v="0"/>
    <n v="0"/>
    <n v="7"/>
    <n v="7"/>
    <m/>
    <n v="7"/>
    <n v="10"/>
    <n v="10"/>
    <n v="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D8" firstHeaderRow="1" firstDataRow="2" firstDataCol="1"/>
  <pivotFields count="66"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dataField="1" showAll="0" defaultSubtotal="0"/>
    <pivotField showAll="0"/>
    <pivotField numFmtId="2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showAll="0"/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8"/>
  </colFields>
  <colItems count="3">
    <i>
      <x/>
    </i>
    <i>
      <x v="1"/>
    </i>
    <i t="grand">
      <x/>
    </i>
  </colItems>
  <dataFields count="4">
    <dataField name="Average of total Turnovers" fld="49" subtotal="average" baseField="8" baseItem="0"/>
    <dataField name="Average of penaltyYards" fld="45" subtotal="average" baseField="8" baseItem="0"/>
    <dataField name="Average of scoreDiff" fld="11" subtotal="average" baseField="8" baseItem="0"/>
    <dataField name="Average of gameAttendance" fld="15" subtotal="average" baseField="8" baseItem="1"/>
  </dataFields>
  <formats count="2">
    <format dxfId="3">
      <pivotArea outline="0" collapsedLevelsAreSubtotals="1" fieldPosition="0"/>
    </format>
    <format dxfId="2">
      <pivotArea collapsedLevelsAreSubtotals="1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pigskin games" connectionId="1" autoFormatId="16" applyNumberFormats="0" applyBorderFormats="0" applyFontFormats="0" applyPatternFormats="0" applyAlignmentFormats="0" applyWidthHeightFormats="0">
  <queryTableRefresh nextId="67">
    <queryTableFields count="66">
      <queryTableField id="1" name="gameid" tableColumnId="1"/>
      <queryTableField id="2" name="week" tableColumnId="2"/>
      <queryTableField id="3" name="season" tableColumnId="3"/>
      <queryTableField id="4" name="gameDate" tableColumnId="4"/>
      <queryTableField id="5" name="gameWeekday" tableColumnId="5"/>
      <queryTableField id="6" name="awayTeam" tableColumnId="6"/>
      <queryTableField id="7" name="homeTeam" tableColumnId="7"/>
      <queryTableField id="62" dataBound="0" tableColumnId="62"/>
      <queryTableField id="63" dataBound="0" tableColumnId="63"/>
      <queryTableField id="8" name="awayScore" tableColumnId="8"/>
      <queryTableField id="9" name="homeScore" tableColumnId="9"/>
      <queryTableField id="66" dataBound="0" tableColumnId="66"/>
      <queryTableField id="10" name="gameLocation" tableColumnId="10"/>
      <queryTableField id="11" name="gameTime" tableColumnId="11"/>
      <queryTableField id="12" name="gameCoverage" tableColumnId="12"/>
      <queryTableField id="13" name="gameAttendance" tableColumnId="13"/>
      <queryTableField id="14" name="awayWins" tableColumnId="14"/>
      <queryTableField id="15" name="awayLosses" tableColumnId="15"/>
      <queryTableField id="16" name="homeWins" tableColumnId="16"/>
      <queryTableField id="17" name="homeLosses" tableColumnId="17"/>
      <queryTableField id="18" name="away1stDowns" tableColumnId="18"/>
      <queryTableField id="19" name="home1stDowns" tableColumnId="19"/>
      <queryTableField id="20" name="away3rdDownConv" tableColumnId="20"/>
      <queryTableField id="21" name="home3rdDownConv" tableColumnId="21"/>
      <queryTableField id="22" name="away3rdDownAtt" tableColumnId="22"/>
      <queryTableField id="23" name="home3rdDownAtt" tableColumnId="23"/>
      <queryTableField id="24" name="away4thDownConv" tableColumnId="24"/>
      <queryTableField id="25" name="home4thDownConv" tableColumnId="25"/>
      <queryTableField id="26" name="away4thDownAtt" tableColumnId="26"/>
      <queryTableField id="27" name="home4thDownAtt" tableColumnId="27"/>
      <queryTableField id="28" name="awayYards" tableColumnId="28"/>
      <queryTableField id="29" name="homeYards" tableColumnId="29"/>
      <queryTableField id="30" name="awayPassingYards" tableColumnId="30"/>
      <queryTableField id="31" name="homePassingYards" tableColumnId="31"/>
      <queryTableField id="32" name="awayPassComp" tableColumnId="32"/>
      <queryTableField id="33" name="homePassComp" tableColumnId="33"/>
      <queryTableField id="34" name="awayPassAtt" tableColumnId="34"/>
      <queryTableField id="35" name="homePassAtt" tableColumnId="35"/>
      <queryTableField id="36" name="awayRushingYards" tableColumnId="36"/>
      <queryTableField id="37" name="homeRushingYards" tableColumnId="37"/>
      <queryTableField id="38" name="awayRushingAtt" tableColumnId="38"/>
      <queryTableField id="39" name="homeRushingAtt" tableColumnId="39"/>
      <queryTableField id="40" name="awayPenaltyCount" tableColumnId="40"/>
      <queryTableField id="41" name="homePenaltyCount" tableColumnId="41"/>
      <queryTableField id="42" name="awayPenaltyYards" tableColumnId="42"/>
      <queryTableField id="65" dataBound="0" tableColumnId="65"/>
      <queryTableField id="43" name="homePenaltyYards" tableColumnId="43"/>
      <queryTableField id="44" name="awayTurnovers" tableColumnId="44"/>
      <queryTableField id="45" name="homeTurnovers" tableColumnId="45"/>
      <queryTableField id="64" dataBound="0" tableColumnId="64"/>
      <queryTableField id="46" name="awayFumblesLost" tableColumnId="46"/>
      <queryTableField id="47" name="homeFumblesLost" tableColumnId="47"/>
      <queryTableField id="48" name="awayInterceptionsThrown" tableColumnId="48"/>
      <queryTableField id="49" name="homeInterceptionsThrown" tableColumnId="49"/>
      <queryTableField id="50" name="awayPossessionSeconds" tableColumnId="50"/>
      <queryTableField id="51" name="homePossessionSeconds" tableColumnId="51"/>
      <queryTableField id="52" name="awayQ1points" tableColumnId="52"/>
      <queryTableField id="53" name="awayQ2points" tableColumnId="53"/>
      <queryTableField id="54" name="awayQ3points" tableColumnId="54"/>
      <queryTableField id="55" name="awayQ4points" tableColumnId="55"/>
      <queryTableField id="56" name="awayOTpoints" tableColumnId="56"/>
      <queryTableField id="57" name="homeQ1points" tableColumnId="57"/>
      <queryTableField id="58" name="homeQ2points" tableColumnId="58"/>
      <queryTableField id="59" name="homeQ3points" tableColumnId="59"/>
      <queryTableField id="60" name="homeQ4points" tableColumnId="60"/>
      <queryTableField id="61" name="homeOTpoints" tableColumnId="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pigskin_games" displayName="Table_pigskin_games" ref="A1:BN2110" tableType="queryTable" totalsRowShown="0">
  <autoFilter ref="A1:BN2110"/>
  <tableColumns count="66">
    <tableColumn id="1" uniqueName="1" name="gameid" queryTableFieldId="1"/>
    <tableColumn id="2" uniqueName="2" name="week" queryTableFieldId="2"/>
    <tableColumn id="3" uniqueName="3" name="season" queryTableFieldId="3"/>
    <tableColumn id="4" uniqueName="4" name="gameDate" queryTableFieldId="4" dataDxfId="10"/>
    <tableColumn id="5" uniqueName="5" name="gameWeekday" queryTableFieldId="5"/>
    <tableColumn id="6" uniqueName="6" name="awayTeam" queryTableFieldId="6"/>
    <tableColumn id="7" uniqueName="7" name="homeTeam" queryTableFieldId="7"/>
    <tableColumn id="62" uniqueName="62" name="matchup" queryTableFieldId="62" dataDxfId="8">
      <calculatedColumnFormula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calculatedColumnFormula>
    </tableColumn>
    <tableColumn id="63" uniqueName="63" name="rivalryFlag" queryTableFieldId="63" dataDxfId="7">
      <calculatedColumnFormula>IF(NOT(ISNA(VLOOKUP(Table_pigskin_games[[#This Row],[matchup]],rivalries!A$2:C$10,1,FALSE))),"Rivalry","Not a Rivalry")</calculatedColumnFormula>
    </tableColumn>
    <tableColumn id="8" uniqueName="8" name="awayScore" queryTableFieldId="8"/>
    <tableColumn id="9" uniqueName="9" name="homeScore" queryTableFieldId="9"/>
    <tableColumn id="66" uniqueName="66" name="scoreDiff" queryTableFieldId="66" dataDxfId="4">
      <calculatedColumnFormula>ABS(Table_pigskin_games[[#This Row],[homeScore]]-Table_pigskin_games[[#This Row],[awayScore]])</calculatedColumnFormula>
    </tableColumn>
    <tableColumn id="10" uniqueName="10" name="gameLocation" queryTableFieldId="10"/>
    <tableColumn id="11" uniqueName="11" name="gameTime" queryTableFieldId="11" dataDxfId="9"/>
    <tableColumn id="12" uniqueName="12" name="gameCoverage" queryTableFieldId="12"/>
    <tableColumn id="13" uniqueName="13" name="gameAttendance" queryTableFieldId="13"/>
    <tableColumn id="14" uniqueName="14" name="awayWins" queryTableFieldId="14"/>
    <tableColumn id="15" uniqueName="15" name="awayLosses" queryTableFieldId="15"/>
    <tableColumn id="16" uniqueName="16" name="homeWins" queryTableFieldId="16"/>
    <tableColumn id="17" uniqueName="17" name="homeLosses" queryTableFieldId="17"/>
    <tableColumn id="18" uniqueName="18" name="away1stDowns" queryTableFieldId="18"/>
    <tableColumn id="19" uniqueName="19" name="home1stDowns" queryTableFieldId="19"/>
    <tableColumn id="20" uniqueName="20" name="away3rdDownConv" queryTableFieldId="20"/>
    <tableColumn id="21" uniqueName="21" name="home3rdDownConv" queryTableFieldId="21"/>
    <tableColumn id="22" uniqueName="22" name="away3rdDownAtt" queryTableFieldId="22"/>
    <tableColumn id="23" uniqueName="23" name="home3rdDownAtt" queryTableFieldId="23"/>
    <tableColumn id="24" uniqueName="24" name="away4thDownConv" queryTableFieldId="24"/>
    <tableColumn id="25" uniqueName="25" name="home4thDownConv" queryTableFieldId="25"/>
    <tableColumn id="26" uniqueName="26" name="away4thDownAtt" queryTableFieldId="26"/>
    <tableColumn id="27" uniqueName="27" name="home4thDownAtt" queryTableFieldId="27"/>
    <tableColumn id="28" uniqueName="28" name="awayYards" queryTableFieldId="28"/>
    <tableColumn id="29" uniqueName="29" name="homeYards" queryTableFieldId="29"/>
    <tableColumn id="30" uniqueName="30" name="awayPassingYards" queryTableFieldId="30"/>
    <tableColumn id="31" uniqueName="31" name="homePassingYards" queryTableFieldId="31"/>
    <tableColumn id="32" uniqueName="32" name="awayPassComp" queryTableFieldId="32"/>
    <tableColumn id="33" uniqueName="33" name="homePassComp" queryTableFieldId="33"/>
    <tableColumn id="34" uniqueName="34" name="awayPassAtt" queryTableFieldId="34"/>
    <tableColumn id="35" uniqueName="35" name="homePassAtt" queryTableFieldId="35"/>
    <tableColumn id="36" uniqueName="36" name="awayRushingYards" queryTableFieldId="36"/>
    <tableColumn id="37" uniqueName="37" name="homeRushingYards" queryTableFieldId="37"/>
    <tableColumn id="38" uniqueName="38" name="awayRushingAtt" queryTableFieldId="38"/>
    <tableColumn id="39" uniqueName="39" name="homeRushingAtt" queryTableFieldId="39"/>
    <tableColumn id="40" uniqueName="40" name="awayPenaltyCount" queryTableFieldId="40"/>
    <tableColumn id="41" uniqueName="41" name="homePenaltyCount" queryTableFieldId="41"/>
    <tableColumn id="42" uniqueName="42" name="awayPenaltyYards" queryTableFieldId="42"/>
    <tableColumn id="65" uniqueName="65" name="penaltyYards" queryTableFieldId="65" dataDxfId="5">
      <calculatedColumnFormula>SUM(Table_pigskin_games[[#This Row],[awayPenaltyYards]],Table_pigskin_games[[#This Row],[homePenaltyYards]])</calculatedColumnFormula>
    </tableColumn>
    <tableColumn id="43" uniqueName="43" name="homePenaltyYards" queryTableFieldId="43"/>
    <tableColumn id="44" uniqueName="44" name="awayTurnovers" queryTableFieldId="44"/>
    <tableColumn id="45" uniqueName="45" name="homeTurnovers" queryTableFieldId="45"/>
    <tableColumn id="64" uniqueName="64" name="total Turnovers" queryTableFieldId="64" dataDxfId="6">
      <calculatedColumnFormula>SUM(Table_pigskin_games[[#This Row],[awayTurnovers]:[homeTurnovers]])</calculatedColumnFormula>
    </tableColumn>
    <tableColumn id="46" uniqueName="46" name="awayFumblesLost" queryTableFieldId="46"/>
    <tableColumn id="47" uniqueName="47" name="homeFumblesLost" queryTableFieldId="47"/>
    <tableColumn id="48" uniqueName="48" name="awayInterceptionsThrown" queryTableFieldId="48"/>
    <tableColumn id="49" uniqueName="49" name="homeInterceptionsThrown" queryTableFieldId="49"/>
    <tableColumn id="50" uniqueName="50" name="awayPossessionSeconds" queryTableFieldId="50"/>
    <tableColumn id="51" uniqueName="51" name="homePossessionSeconds" queryTableFieldId="51"/>
    <tableColumn id="52" uniqueName="52" name="awayQ1points" queryTableFieldId="52"/>
    <tableColumn id="53" uniqueName="53" name="awayQ2points" queryTableFieldId="53"/>
    <tableColumn id="54" uniqueName="54" name="awayQ3points" queryTableFieldId="54"/>
    <tableColumn id="55" uniqueName="55" name="awayQ4points" queryTableFieldId="55"/>
    <tableColumn id="56" uniqueName="56" name="awayOTpoints" queryTableFieldId="56"/>
    <tableColumn id="57" uniqueName="57" name="homeQ1points" queryTableFieldId="57"/>
    <tableColumn id="58" uniqueName="58" name="homeQ2points" queryTableFieldId="58"/>
    <tableColumn id="59" uniqueName="59" name="homeQ3points" queryTableFieldId="59"/>
    <tableColumn id="60" uniqueName="60" name="homeQ4points" queryTableFieldId="60"/>
    <tableColumn id="61" uniqueName="61" name="homeOTpoints" queryTableFieldId="6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workbookViewId="0"/>
  </sheetViews>
  <sheetFormatPr defaultRowHeight="15" x14ac:dyDescent="0.25"/>
  <cols>
    <col min="1" max="1" width="10.5703125" customWidth="1"/>
    <col min="2" max="2" width="11.140625" customWidth="1"/>
  </cols>
  <sheetData>
    <row r="1" spans="1:3" x14ac:dyDescent="0.25">
      <c r="A1" t="s">
        <v>152</v>
      </c>
      <c r="B1" t="s">
        <v>153</v>
      </c>
      <c r="C1" t="s">
        <v>154</v>
      </c>
    </row>
    <row r="2" spans="1:3" x14ac:dyDescent="0.25">
      <c r="A2" t="str">
        <f>CONCATENATE(B2,"v",C2)</f>
        <v>CINvCLE</v>
      </c>
      <c r="B2" t="s">
        <v>81</v>
      </c>
      <c r="C2" t="s">
        <v>68</v>
      </c>
    </row>
    <row r="3" spans="1:3" x14ac:dyDescent="0.25">
      <c r="A3" t="str">
        <f t="shared" ref="A3:A8" si="0">CONCATENATE(B3,"v",C3)</f>
        <v>ATLvNO</v>
      </c>
      <c r="B3" t="s">
        <v>99</v>
      </c>
      <c r="C3" t="s">
        <v>67</v>
      </c>
    </row>
    <row r="4" spans="1:3" x14ac:dyDescent="0.25">
      <c r="A4" t="str">
        <f t="shared" si="0"/>
        <v>DALvWAS</v>
      </c>
      <c r="B4" t="s">
        <v>102</v>
      </c>
      <c r="C4" t="s">
        <v>155</v>
      </c>
    </row>
    <row r="5" spans="1:3" x14ac:dyDescent="0.25">
      <c r="A5" t="str">
        <f>CONCATENATE(B5,"v",C5)</f>
        <v>KCvOAK</v>
      </c>
      <c r="B5" t="s">
        <v>82</v>
      </c>
      <c r="C5" t="s">
        <v>110</v>
      </c>
    </row>
    <row r="6" spans="1:3" x14ac:dyDescent="0.25">
      <c r="A6" t="str">
        <f>CONCATENATE(B6,"v",C6)</f>
        <v>CHIvGB</v>
      </c>
      <c r="B6" t="s">
        <v>74</v>
      </c>
      <c r="C6" t="s">
        <v>75</v>
      </c>
    </row>
    <row r="7" spans="1:3" x14ac:dyDescent="0.25">
      <c r="A7" t="str">
        <f>CONCATENATE(B7,"v",C7)</f>
        <v>BALvPIT</v>
      </c>
      <c r="B7" t="s">
        <v>96</v>
      </c>
      <c r="C7" t="s">
        <v>63</v>
      </c>
    </row>
    <row r="8" spans="1:3" x14ac:dyDescent="0.25">
      <c r="A8" t="str">
        <f t="shared" si="0"/>
        <v>NYGvPHI</v>
      </c>
      <c r="B8" t="s">
        <v>91</v>
      </c>
      <c r="C8" t="s">
        <v>105</v>
      </c>
    </row>
    <row r="9" spans="1:3" x14ac:dyDescent="0.25">
      <c r="A9" t="str">
        <f>CONCATENATE(B9,"v",C9)</f>
        <v>MIAvNYJ</v>
      </c>
      <c r="B9" t="s">
        <v>62</v>
      </c>
      <c r="C9" t="s">
        <v>77</v>
      </c>
    </row>
    <row r="10" spans="1:3" x14ac:dyDescent="0.25">
      <c r="A10" t="s">
        <v>156</v>
      </c>
      <c r="B10" t="s">
        <v>90</v>
      </c>
      <c r="C10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8"/>
  <sheetViews>
    <sheetView tabSelected="1" workbookViewId="0"/>
  </sheetViews>
  <sheetFormatPr defaultRowHeight="15" x14ac:dyDescent="0.25"/>
  <cols>
    <col min="1" max="1" width="26.7109375" customWidth="1"/>
    <col min="2" max="2" width="16.28515625" customWidth="1"/>
    <col min="3" max="3" width="7" customWidth="1"/>
    <col min="4" max="4" width="11.28515625" customWidth="1"/>
    <col min="5" max="5" width="27" bestFit="1" customWidth="1"/>
    <col min="6" max="6" width="26.42578125" bestFit="1" customWidth="1"/>
  </cols>
  <sheetData>
    <row r="3" spans="1:4" x14ac:dyDescent="0.25">
      <c r="B3" s="3" t="s">
        <v>159</v>
      </c>
    </row>
    <row r="4" spans="1:4" x14ac:dyDescent="0.25">
      <c r="A4" s="3" t="s">
        <v>163</v>
      </c>
      <c r="B4" t="s">
        <v>160</v>
      </c>
      <c r="C4" t="s">
        <v>161</v>
      </c>
      <c r="D4" t="s">
        <v>162</v>
      </c>
    </row>
    <row r="5" spans="1:4" x14ac:dyDescent="0.25">
      <c r="A5" s="4" t="s">
        <v>167</v>
      </c>
      <c r="B5" s="5">
        <v>3.2803220936084552</v>
      </c>
      <c r="C5" s="5">
        <v>3.442622950819672</v>
      </c>
      <c r="D5" s="5">
        <v>3.2897107633949738</v>
      </c>
    </row>
    <row r="6" spans="1:4" x14ac:dyDescent="0.25">
      <c r="A6" s="4" t="s">
        <v>168</v>
      </c>
      <c r="B6" s="5">
        <v>99.979869149471568</v>
      </c>
      <c r="C6" s="5">
        <v>103.3360655737705</v>
      </c>
      <c r="D6" s="5">
        <v>100.17401612138454</v>
      </c>
    </row>
    <row r="7" spans="1:4" x14ac:dyDescent="0.25">
      <c r="A7" s="4" t="s">
        <v>169</v>
      </c>
      <c r="B7" s="5">
        <v>12.194262707599396</v>
      </c>
      <c r="C7" s="5">
        <v>10.311475409836065</v>
      </c>
      <c r="D7" s="5">
        <v>12.085348506401138</v>
      </c>
    </row>
    <row r="8" spans="1:4" x14ac:dyDescent="0.25">
      <c r="A8" s="4" t="s">
        <v>170</v>
      </c>
      <c r="B8" s="6">
        <v>67855.950819672129</v>
      </c>
      <c r="C8" s="6">
        <v>68802.067796610165</v>
      </c>
      <c r="D8" s="6">
        <v>67909.884057971009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110"/>
  <sheetViews>
    <sheetView topLeftCell="A2" workbookViewId="0">
      <selection activeCell="AE2" sqref="AE2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9.42578125" bestFit="1" customWidth="1"/>
    <col min="4" max="4" width="12.28515625" bestFit="1" customWidth="1"/>
    <col min="5" max="5" width="16.7109375" bestFit="1" customWidth="1"/>
    <col min="6" max="6" width="12.7109375" bestFit="1" customWidth="1"/>
    <col min="7" max="7" width="13.28515625" bestFit="1" customWidth="1"/>
    <col min="8" max="9" width="13.28515625" customWidth="1"/>
    <col min="10" max="10" width="12.7109375" bestFit="1" customWidth="1"/>
    <col min="11" max="11" width="13.28515625" bestFit="1" customWidth="1"/>
    <col min="12" max="12" width="13.28515625" customWidth="1"/>
    <col min="13" max="13" width="45.140625" bestFit="1" customWidth="1"/>
    <col min="14" max="14" width="12.5703125" bestFit="1" customWidth="1"/>
    <col min="15" max="15" width="16.5703125" bestFit="1" customWidth="1"/>
    <col min="16" max="16" width="18.5703125" bestFit="1" customWidth="1"/>
    <col min="17" max="17" width="12.42578125" bestFit="1" customWidth="1"/>
    <col min="18" max="18" width="13.5703125" bestFit="1" customWidth="1"/>
    <col min="19" max="19" width="13" bestFit="1" customWidth="1"/>
    <col min="20" max="20" width="14.140625" bestFit="1" customWidth="1"/>
    <col min="21" max="21" width="16.5703125" bestFit="1" customWidth="1"/>
    <col min="22" max="22" width="17.140625" bestFit="1" customWidth="1"/>
    <col min="23" max="23" width="20.5703125" bestFit="1" customWidth="1"/>
    <col min="24" max="24" width="21.140625" bestFit="1" customWidth="1"/>
    <col min="25" max="25" width="18.7109375" bestFit="1" customWidth="1"/>
    <col min="26" max="26" width="19.28515625" bestFit="1" customWidth="1"/>
    <col min="27" max="27" width="20.5703125" bestFit="1" customWidth="1"/>
    <col min="28" max="28" width="21.140625" bestFit="1" customWidth="1"/>
    <col min="29" max="29" width="18.7109375" bestFit="1" customWidth="1"/>
    <col min="30" max="30" width="19.28515625" bestFit="1" customWidth="1"/>
    <col min="31" max="31" width="12.7109375" bestFit="1" customWidth="1"/>
    <col min="32" max="32" width="13.28515625" bestFit="1" customWidth="1"/>
    <col min="33" max="33" width="19.5703125" bestFit="1" customWidth="1"/>
    <col min="34" max="34" width="20.140625" bestFit="1" customWidth="1"/>
    <col min="35" max="35" width="17" bestFit="1" customWidth="1"/>
    <col min="36" max="36" width="17.5703125" bestFit="1" customWidth="1"/>
    <col min="37" max="37" width="14.42578125" bestFit="1" customWidth="1"/>
    <col min="38" max="38" width="15" bestFit="1" customWidth="1"/>
    <col min="39" max="39" width="20" bestFit="1" customWidth="1"/>
    <col min="40" max="40" width="20.5703125" bestFit="1" customWidth="1"/>
    <col min="41" max="41" width="17.7109375" bestFit="1" customWidth="1"/>
    <col min="42" max="42" width="18.28515625" bestFit="1" customWidth="1"/>
    <col min="43" max="43" width="20.140625" bestFit="1" customWidth="1"/>
    <col min="44" max="44" width="20.7109375" bestFit="1" customWidth="1"/>
    <col min="45" max="45" width="19.7109375" bestFit="1" customWidth="1"/>
    <col min="46" max="46" width="19.7109375" customWidth="1"/>
    <col min="47" max="47" width="20.28515625" bestFit="1" customWidth="1"/>
    <col min="48" max="48" width="16.85546875" bestFit="1" customWidth="1"/>
    <col min="49" max="49" width="17.42578125" bestFit="1" customWidth="1"/>
    <col min="50" max="50" width="19.140625" bestFit="1" customWidth="1"/>
    <col min="51" max="51" width="19.85546875" bestFit="1" customWidth="1"/>
    <col min="52" max="52" width="26.85546875" bestFit="1" customWidth="1"/>
    <col min="53" max="53" width="27.42578125" bestFit="1" customWidth="1"/>
    <col min="54" max="54" width="25.28515625" bestFit="1" customWidth="1"/>
    <col min="55" max="55" width="25.85546875" bestFit="1" customWidth="1"/>
    <col min="56" max="60" width="16" bestFit="1" customWidth="1"/>
    <col min="61" max="65" width="16.5703125" bestFit="1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157</v>
      </c>
      <c r="I1" t="s">
        <v>158</v>
      </c>
      <c r="J1" t="s">
        <v>7</v>
      </c>
      <c r="K1" t="s">
        <v>8</v>
      </c>
      <c r="L1" t="s">
        <v>166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165</v>
      </c>
      <c r="AU1" t="s">
        <v>42</v>
      </c>
      <c r="AV1" t="s">
        <v>43</v>
      </c>
      <c r="AW1" t="s">
        <v>44</v>
      </c>
      <c r="AX1" t="s">
        <v>164</v>
      </c>
      <c r="AY1" t="s">
        <v>45</v>
      </c>
      <c r="AZ1" t="s">
        <v>46</v>
      </c>
      <c r="BA1" t="s">
        <v>47</v>
      </c>
      <c r="BB1" t="s">
        <v>48</v>
      </c>
      <c r="BC1" t="s">
        <v>49</v>
      </c>
      <c r="BD1" t="s">
        <v>50</v>
      </c>
      <c r="BE1" t="s">
        <v>51</v>
      </c>
      <c r="BF1" t="s">
        <v>52</v>
      </c>
      <c r="BG1" t="s">
        <v>53</v>
      </c>
      <c r="BH1" t="s">
        <v>54</v>
      </c>
      <c r="BI1" t="s">
        <v>55</v>
      </c>
      <c r="BJ1" t="s">
        <v>56</v>
      </c>
      <c r="BK1" t="s">
        <v>57</v>
      </c>
      <c r="BL1" t="s">
        <v>58</v>
      </c>
      <c r="BM1" t="s">
        <v>59</v>
      </c>
      <c r="BN1" t="s">
        <v>60</v>
      </c>
    </row>
    <row r="2" spans="1:66" x14ac:dyDescent="0.25">
      <c r="A2">
        <v>260907023</v>
      </c>
      <c r="B2">
        <v>1</v>
      </c>
      <c r="C2">
        <v>2006</v>
      </c>
      <c r="D2" s="1">
        <v>38967</v>
      </c>
      <c r="E2" t="s">
        <v>61</v>
      </c>
      <c r="F2" t="s">
        <v>62</v>
      </c>
      <c r="G2" t="s">
        <v>63</v>
      </c>
      <c r="H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MIAvPIT</v>
      </c>
      <c r="I2" t="str">
        <f>IF(NOT(ISNA(VLOOKUP(Table_pigskin_games[[#This Row],[matchup]],rivalries!A$2:C$10,1,FALSE))),"Rivalry","Not a Rivalry")</f>
        <v>Not a Rivalry</v>
      </c>
      <c r="J2">
        <v>17</v>
      </c>
      <c r="K2">
        <v>28</v>
      </c>
      <c r="L2">
        <f>ABS(Table_pigskin_games[[#This Row],[homeScore]]-Table_pigskin_games[[#This Row],[awayScore]])</f>
        <v>11</v>
      </c>
      <c r="M2" t="s">
        <v>64</v>
      </c>
      <c r="N2" s="2">
        <v>41914.854166666664</v>
      </c>
      <c r="O2" t="s">
        <v>65</v>
      </c>
      <c r="P2">
        <v>64927</v>
      </c>
      <c r="Q2">
        <v>0</v>
      </c>
      <c r="R2">
        <v>0</v>
      </c>
      <c r="S2">
        <v>0</v>
      </c>
      <c r="T2">
        <v>0</v>
      </c>
      <c r="U2">
        <v>15</v>
      </c>
      <c r="V2">
        <v>20</v>
      </c>
      <c r="W2">
        <v>5</v>
      </c>
      <c r="X2">
        <v>7</v>
      </c>
      <c r="Y2">
        <v>13</v>
      </c>
      <c r="Z2">
        <v>15</v>
      </c>
      <c r="AA2">
        <v>0</v>
      </c>
      <c r="AB2">
        <v>1</v>
      </c>
      <c r="AC2">
        <v>1</v>
      </c>
      <c r="AD2">
        <v>1</v>
      </c>
      <c r="AE2">
        <v>278</v>
      </c>
      <c r="AF2">
        <v>342</v>
      </c>
      <c r="AG2">
        <v>240</v>
      </c>
      <c r="AH2">
        <v>196</v>
      </c>
      <c r="AI2">
        <v>18</v>
      </c>
      <c r="AJ2">
        <v>15</v>
      </c>
      <c r="AK2">
        <v>37</v>
      </c>
      <c r="AL2">
        <v>25</v>
      </c>
      <c r="AM2">
        <v>38</v>
      </c>
      <c r="AN2">
        <v>146</v>
      </c>
      <c r="AO2">
        <v>18</v>
      </c>
      <c r="AP2">
        <v>38</v>
      </c>
      <c r="AQ2">
        <v>6</v>
      </c>
      <c r="AR2">
        <v>1</v>
      </c>
      <c r="AS2">
        <v>63</v>
      </c>
      <c r="AT2">
        <f>SUM(Table_pigskin_games[[#This Row],[awayPenaltyYards]],Table_pigskin_games[[#This Row],[homePenaltyYards]])</f>
        <v>73</v>
      </c>
      <c r="AU2">
        <v>10</v>
      </c>
      <c r="AV2">
        <v>2</v>
      </c>
      <c r="AW2">
        <v>1</v>
      </c>
      <c r="AX2">
        <f>SUM(Table_pigskin_games[[#This Row],[awayTurnovers]:[homeTurnovers]])</f>
        <v>3</v>
      </c>
      <c r="AY2">
        <v>0</v>
      </c>
      <c r="AZ2">
        <v>1</v>
      </c>
      <c r="BA2">
        <v>2</v>
      </c>
      <c r="BB2">
        <v>0</v>
      </c>
      <c r="BC2">
        <v>1473</v>
      </c>
      <c r="BD2">
        <v>2127</v>
      </c>
      <c r="BE2">
        <v>0</v>
      </c>
      <c r="BF2">
        <v>10</v>
      </c>
      <c r="BG2">
        <v>7</v>
      </c>
      <c r="BH2">
        <v>0</v>
      </c>
      <c r="BJ2">
        <v>0</v>
      </c>
      <c r="BK2">
        <v>14</v>
      </c>
      <c r="BL2">
        <v>0</v>
      </c>
      <c r="BM2">
        <v>14</v>
      </c>
    </row>
    <row r="3" spans="1:66" x14ac:dyDescent="0.25">
      <c r="A3">
        <v>260910005</v>
      </c>
      <c r="B3">
        <v>1</v>
      </c>
      <c r="C3">
        <v>2006</v>
      </c>
      <c r="D3" s="1">
        <v>38970</v>
      </c>
      <c r="E3" t="s">
        <v>66</v>
      </c>
      <c r="F3" t="s">
        <v>67</v>
      </c>
      <c r="G3" t="s">
        <v>68</v>
      </c>
      <c r="H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CLEvNO</v>
      </c>
      <c r="I3" t="str">
        <f>IF(NOT(ISNA(VLOOKUP(Table_pigskin_games[[#This Row],[matchup]],rivalries!A$2:C$10,1,FALSE))),"Rivalry","Not a Rivalry")</f>
        <v>Not a Rivalry</v>
      </c>
      <c r="J3">
        <v>19</v>
      </c>
      <c r="K3">
        <v>14</v>
      </c>
      <c r="L3">
        <f>ABS(Table_pigskin_games[[#This Row],[homeScore]]-Table_pigskin_games[[#This Row],[awayScore]])</f>
        <v>5</v>
      </c>
      <c r="M3" t="s">
        <v>69</v>
      </c>
      <c r="N3" s="2">
        <v>41914.541666666664</v>
      </c>
      <c r="O3" t="s">
        <v>70</v>
      </c>
      <c r="P3">
        <v>72915</v>
      </c>
      <c r="Q3">
        <v>0</v>
      </c>
      <c r="R3">
        <v>0</v>
      </c>
      <c r="S3">
        <v>0</v>
      </c>
      <c r="T3">
        <v>0</v>
      </c>
      <c r="U3">
        <v>17</v>
      </c>
      <c r="V3">
        <v>15</v>
      </c>
      <c r="W3">
        <v>9</v>
      </c>
      <c r="X3">
        <v>5</v>
      </c>
      <c r="Y3">
        <v>18</v>
      </c>
      <c r="Z3">
        <v>12</v>
      </c>
      <c r="AA3">
        <v>0</v>
      </c>
      <c r="AB3">
        <v>0</v>
      </c>
      <c r="AC3">
        <v>1</v>
      </c>
      <c r="AD3">
        <v>0</v>
      </c>
      <c r="AE3">
        <v>326</v>
      </c>
      <c r="AF3">
        <v>186</v>
      </c>
      <c r="AG3">
        <v>170</v>
      </c>
      <c r="AH3">
        <v>101</v>
      </c>
      <c r="AI3">
        <v>16</v>
      </c>
      <c r="AJ3">
        <v>16</v>
      </c>
      <c r="AK3">
        <v>30</v>
      </c>
      <c r="AL3">
        <v>27</v>
      </c>
      <c r="AM3">
        <v>156</v>
      </c>
      <c r="AN3">
        <v>85</v>
      </c>
      <c r="AO3">
        <v>41</v>
      </c>
      <c r="AP3">
        <v>22</v>
      </c>
      <c r="AQ3">
        <v>6</v>
      </c>
      <c r="AR3">
        <v>4</v>
      </c>
      <c r="AS3">
        <v>44</v>
      </c>
      <c r="AT3">
        <f>SUM(Table_pigskin_games[[#This Row],[awayPenaltyYards]],Table_pigskin_games[[#This Row],[homePenaltyYards]])</f>
        <v>79</v>
      </c>
      <c r="AU3">
        <v>35</v>
      </c>
      <c r="AV3">
        <v>2</v>
      </c>
      <c r="AW3">
        <v>3</v>
      </c>
      <c r="AX3">
        <f>SUM(Table_pigskin_games[[#This Row],[awayTurnovers]:[homeTurnovers]])</f>
        <v>5</v>
      </c>
      <c r="AY3">
        <v>1</v>
      </c>
      <c r="AZ3">
        <v>1</v>
      </c>
      <c r="BA3">
        <v>1</v>
      </c>
      <c r="BB3">
        <v>2</v>
      </c>
      <c r="BC3">
        <v>1966</v>
      </c>
      <c r="BD3">
        <v>1634</v>
      </c>
      <c r="BE3">
        <v>3</v>
      </c>
      <c r="BF3">
        <v>6</v>
      </c>
      <c r="BG3">
        <v>7</v>
      </c>
      <c r="BH3">
        <v>3</v>
      </c>
      <c r="BJ3">
        <v>0</v>
      </c>
      <c r="BK3">
        <v>0</v>
      </c>
      <c r="BL3">
        <v>7</v>
      </c>
      <c r="BM3">
        <v>7</v>
      </c>
    </row>
    <row r="4" spans="1:66" x14ac:dyDescent="0.25">
      <c r="A4">
        <v>260910008</v>
      </c>
      <c r="B4">
        <v>1</v>
      </c>
      <c r="C4">
        <v>2006</v>
      </c>
      <c r="D4" s="1">
        <v>38970</v>
      </c>
      <c r="E4" t="s">
        <v>66</v>
      </c>
      <c r="F4" t="s">
        <v>71</v>
      </c>
      <c r="G4" t="s">
        <v>72</v>
      </c>
      <c r="H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DETvSEA</v>
      </c>
      <c r="I4" t="str">
        <f>IF(NOT(ISNA(VLOOKUP(Table_pigskin_games[[#This Row],[matchup]],rivalries!A$2:C$10,1,FALSE))),"Rivalry","Not a Rivalry")</f>
        <v>Not a Rivalry</v>
      </c>
      <c r="J4">
        <v>9</v>
      </c>
      <c r="K4">
        <v>6</v>
      </c>
      <c r="L4">
        <f>ABS(Table_pigskin_games[[#This Row],[homeScore]]-Table_pigskin_games[[#This Row],[awayScore]])</f>
        <v>3</v>
      </c>
      <c r="M4" t="s">
        <v>73</v>
      </c>
      <c r="N4" s="2">
        <v>41914.541666666664</v>
      </c>
      <c r="O4" t="s">
        <v>70</v>
      </c>
      <c r="P4">
        <v>60535</v>
      </c>
      <c r="Q4">
        <v>0</v>
      </c>
      <c r="R4">
        <v>0</v>
      </c>
      <c r="S4">
        <v>0</v>
      </c>
      <c r="T4">
        <v>0</v>
      </c>
      <c r="U4">
        <v>17</v>
      </c>
      <c r="V4">
        <v>15</v>
      </c>
      <c r="W4">
        <v>2</v>
      </c>
      <c r="X4">
        <v>5</v>
      </c>
      <c r="Y4">
        <v>11</v>
      </c>
      <c r="Z4">
        <v>14</v>
      </c>
      <c r="AA4">
        <v>0</v>
      </c>
      <c r="AB4">
        <v>0</v>
      </c>
      <c r="AC4">
        <v>0</v>
      </c>
      <c r="AD4">
        <v>0</v>
      </c>
      <c r="AE4">
        <v>264</v>
      </c>
      <c r="AF4">
        <v>251</v>
      </c>
      <c r="AG4">
        <v>173</v>
      </c>
      <c r="AH4">
        <v>213</v>
      </c>
      <c r="AI4">
        <v>25</v>
      </c>
      <c r="AJ4">
        <v>21</v>
      </c>
      <c r="AK4">
        <v>30</v>
      </c>
      <c r="AL4">
        <v>37</v>
      </c>
      <c r="AM4">
        <v>91</v>
      </c>
      <c r="AN4">
        <v>38</v>
      </c>
      <c r="AO4">
        <v>26</v>
      </c>
      <c r="AP4">
        <v>17</v>
      </c>
      <c r="AQ4">
        <v>8</v>
      </c>
      <c r="AR4">
        <v>7</v>
      </c>
      <c r="AS4">
        <v>55</v>
      </c>
      <c r="AT4">
        <f>SUM(Table_pigskin_games[[#This Row],[awayPenaltyYards]],Table_pigskin_games[[#This Row],[homePenaltyYards]])</f>
        <v>116</v>
      </c>
      <c r="AU4">
        <v>61</v>
      </c>
      <c r="AV4">
        <v>1</v>
      </c>
      <c r="AW4">
        <v>1</v>
      </c>
      <c r="AX4">
        <f>SUM(Table_pigskin_games[[#This Row],[awayTurnovers]:[homeTurnovers]])</f>
        <v>2</v>
      </c>
      <c r="AY4">
        <v>1</v>
      </c>
      <c r="AZ4">
        <v>1</v>
      </c>
      <c r="BA4">
        <v>0</v>
      </c>
      <c r="BB4">
        <v>0</v>
      </c>
      <c r="BC4">
        <v>1945</v>
      </c>
      <c r="BD4">
        <v>1655</v>
      </c>
      <c r="BE4">
        <v>0</v>
      </c>
      <c r="BF4">
        <v>6</v>
      </c>
      <c r="BG4">
        <v>0</v>
      </c>
      <c r="BH4">
        <v>3</v>
      </c>
      <c r="BJ4">
        <v>3</v>
      </c>
      <c r="BK4">
        <v>0</v>
      </c>
      <c r="BL4">
        <v>0</v>
      </c>
      <c r="BM4">
        <v>3</v>
      </c>
    </row>
    <row r="5" spans="1:66" x14ac:dyDescent="0.25">
      <c r="A5">
        <v>260910009</v>
      </c>
      <c r="B5">
        <v>1</v>
      </c>
      <c r="C5">
        <v>2006</v>
      </c>
      <c r="D5" s="1">
        <v>38970</v>
      </c>
      <c r="E5" t="s">
        <v>66</v>
      </c>
      <c r="F5" t="s">
        <v>74</v>
      </c>
      <c r="G5" t="s">
        <v>75</v>
      </c>
      <c r="H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5" t="str">
        <f>IF(NOT(ISNA(VLOOKUP(Table_pigskin_games[[#This Row],[matchup]],rivalries!A$2:C$10,1,FALSE))),"Rivalry","Not a Rivalry")</f>
        <v>Rivalry</v>
      </c>
      <c r="J5">
        <v>26</v>
      </c>
      <c r="K5">
        <v>0</v>
      </c>
      <c r="L5">
        <f>ABS(Table_pigskin_games[[#This Row],[homeScore]]-Table_pigskin_games[[#This Row],[awayScore]])</f>
        <v>26</v>
      </c>
      <c r="M5" t="s">
        <v>76</v>
      </c>
      <c r="N5" s="2">
        <v>41914.677083333336</v>
      </c>
      <c r="O5" t="s">
        <v>70</v>
      </c>
      <c r="P5">
        <v>70918</v>
      </c>
      <c r="Q5">
        <v>0</v>
      </c>
      <c r="R5">
        <v>0</v>
      </c>
      <c r="S5">
        <v>0</v>
      </c>
      <c r="T5">
        <v>0</v>
      </c>
      <c r="U5">
        <v>18</v>
      </c>
      <c r="V5">
        <v>14</v>
      </c>
      <c r="W5">
        <v>4</v>
      </c>
      <c r="X5">
        <v>1</v>
      </c>
      <c r="Y5">
        <v>14</v>
      </c>
      <c r="Z5">
        <v>11</v>
      </c>
      <c r="AA5">
        <v>1</v>
      </c>
      <c r="AB5">
        <v>2</v>
      </c>
      <c r="AC5">
        <v>1</v>
      </c>
      <c r="AD5">
        <v>3</v>
      </c>
      <c r="AE5">
        <v>361</v>
      </c>
      <c r="AF5">
        <v>267</v>
      </c>
      <c r="AG5">
        <v>252</v>
      </c>
      <c r="AH5">
        <v>164</v>
      </c>
      <c r="AI5">
        <v>19</v>
      </c>
      <c r="AJ5">
        <v>16</v>
      </c>
      <c r="AK5">
        <v>27</v>
      </c>
      <c r="AL5">
        <v>30</v>
      </c>
      <c r="AM5">
        <v>109</v>
      </c>
      <c r="AN5">
        <v>103</v>
      </c>
      <c r="AO5">
        <v>36</v>
      </c>
      <c r="AP5">
        <v>23</v>
      </c>
      <c r="AQ5">
        <v>4</v>
      </c>
      <c r="AR5">
        <v>5</v>
      </c>
      <c r="AS5">
        <v>25</v>
      </c>
      <c r="AT5">
        <f>SUM(Table_pigskin_games[[#This Row],[awayPenaltyYards]],Table_pigskin_games[[#This Row],[homePenaltyYards]])</f>
        <v>70</v>
      </c>
      <c r="AU5">
        <v>45</v>
      </c>
      <c r="AV5">
        <v>1</v>
      </c>
      <c r="AW5">
        <v>3</v>
      </c>
      <c r="AX5">
        <f>SUM(Table_pigskin_games[[#This Row],[awayTurnovers]:[homeTurnovers]])</f>
        <v>4</v>
      </c>
      <c r="AY5">
        <v>0</v>
      </c>
      <c r="AZ5">
        <v>1</v>
      </c>
      <c r="BA5">
        <v>1</v>
      </c>
      <c r="BB5">
        <v>2</v>
      </c>
      <c r="BC5">
        <v>2045</v>
      </c>
      <c r="BD5">
        <v>1555</v>
      </c>
      <c r="BE5">
        <v>7</v>
      </c>
      <c r="BF5">
        <v>9</v>
      </c>
      <c r="BG5">
        <v>3</v>
      </c>
      <c r="BH5">
        <v>7</v>
      </c>
      <c r="BJ5">
        <v>0</v>
      </c>
      <c r="BK5">
        <v>0</v>
      </c>
      <c r="BL5">
        <v>0</v>
      </c>
      <c r="BM5">
        <v>0</v>
      </c>
    </row>
    <row r="6" spans="1:66" x14ac:dyDescent="0.25">
      <c r="A6">
        <v>260910010</v>
      </c>
      <c r="B6">
        <v>1</v>
      </c>
      <c r="C6">
        <v>2006</v>
      </c>
      <c r="D6" s="1">
        <v>38970</v>
      </c>
      <c r="E6" t="s">
        <v>66</v>
      </c>
      <c r="F6" t="s">
        <v>77</v>
      </c>
      <c r="G6" t="s">
        <v>78</v>
      </c>
      <c r="H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NYJvTEN</v>
      </c>
      <c r="I6" t="str">
        <f>IF(NOT(ISNA(VLOOKUP(Table_pigskin_games[[#This Row],[matchup]],rivalries!A$2:C$10,1,FALSE))),"Rivalry","Not a Rivalry")</f>
        <v>Not a Rivalry</v>
      </c>
      <c r="J6">
        <v>23</v>
      </c>
      <c r="K6">
        <v>16</v>
      </c>
      <c r="L6">
        <f>ABS(Table_pigskin_games[[#This Row],[homeScore]]-Table_pigskin_games[[#This Row],[awayScore]])</f>
        <v>7</v>
      </c>
      <c r="M6" t="s">
        <v>79</v>
      </c>
      <c r="N6" s="2">
        <v>41914.541666666664</v>
      </c>
      <c r="O6" t="s">
        <v>80</v>
      </c>
      <c r="P6">
        <v>69143</v>
      </c>
      <c r="Q6">
        <v>0</v>
      </c>
      <c r="R6">
        <v>0</v>
      </c>
      <c r="S6">
        <v>0</v>
      </c>
      <c r="T6">
        <v>0</v>
      </c>
      <c r="U6">
        <v>24</v>
      </c>
      <c r="V6">
        <v>22</v>
      </c>
      <c r="W6">
        <v>4</v>
      </c>
      <c r="X6">
        <v>5</v>
      </c>
      <c r="Y6">
        <v>13</v>
      </c>
      <c r="Z6">
        <v>13</v>
      </c>
      <c r="AA6">
        <v>0</v>
      </c>
      <c r="AB6">
        <v>1</v>
      </c>
      <c r="AC6">
        <v>0</v>
      </c>
      <c r="AD6">
        <v>2</v>
      </c>
      <c r="AE6">
        <v>393</v>
      </c>
      <c r="AF6">
        <v>328</v>
      </c>
      <c r="AG6">
        <v>302</v>
      </c>
      <c r="AH6">
        <v>242</v>
      </c>
      <c r="AI6">
        <v>24</v>
      </c>
      <c r="AJ6">
        <v>20</v>
      </c>
      <c r="AK6">
        <v>33</v>
      </c>
      <c r="AL6">
        <v>42</v>
      </c>
      <c r="AM6">
        <v>91</v>
      </c>
      <c r="AN6">
        <v>86</v>
      </c>
      <c r="AO6">
        <v>34</v>
      </c>
      <c r="AP6">
        <v>25</v>
      </c>
      <c r="AQ6">
        <v>8</v>
      </c>
      <c r="AR6">
        <v>8</v>
      </c>
      <c r="AS6">
        <v>53</v>
      </c>
      <c r="AT6">
        <f>SUM(Table_pigskin_games[[#This Row],[awayPenaltyYards]],Table_pigskin_games[[#This Row],[homePenaltyYards]])</f>
        <v>123</v>
      </c>
      <c r="AU6">
        <v>70</v>
      </c>
      <c r="AV6">
        <v>2</v>
      </c>
      <c r="AW6">
        <v>3</v>
      </c>
      <c r="AX6">
        <f>SUM(Table_pigskin_games[[#This Row],[awayTurnovers]:[homeTurnovers]])</f>
        <v>5</v>
      </c>
      <c r="AY6">
        <v>2</v>
      </c>
      <c r="AZ6">
        <v>0</v>
      </c>
      <c r="BA6">
        <v>0</v>
      </c>
      <c r="BB6">
        <v>3</v>
      </c>
      <c r="BC6">
        <v>2042</v>
      </c>
      <c r="BD6">
        <v>1558</v>
      </c>
      <c r="BE6">
        <v>0</v>
      </c>
      <c r="BF6">
        <v>13</v>
      </c>
      <c r="BG6">
        <v>3</v>
      </c>
      <c r="BH6">
        <v>7</v>
      </c>
      <c r="BJ6">
        <v>0</v>
      </c>
      <c r="BK6">
        <v>0</v>
      </c>
      <c r="BL6">
        <v>0</v>
      </c>
      <c r="BM6">
        <v>16</v>
      </c>
    </row>
    <row r="7" spans="1:66" x14ac:dyDescent="0.25">
      <c r="A7">
        <v>260910012</v>
      </c>
      <c r="B7">
        <v>1</v>
      </c>
      <c r="C7">
        <v>2006</v>
      </c>
      <c r="D7" s="1">
        <v>38970</v>
      </c>
      <c r="E7" t="s">
        <v>66</v>
      </c>
      <c r="F7" t="s">
        <v>81</v>
      </c>
      <c r="G7" t="s">
        <v>82</v>
      </c>
      <c r="H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CINvKC</v>
      </c>
      <c r="I7" t="str">
        <f>IF(NOT(ISNA(VLOOKUP(Table_pigskin_games[[#This Row],[matchup]],rivalries!A$2:C$10,1,FALSE))),"Rivalry","Not a Rivalry")</f>
        <v>Not a Rivalry</v>
      </c>
      <c r="J7">
        <v>23</v>
      </c>
      <c r="K7">
        <v>10</v>
      </c>
      <c r="L7">
        <f>ABS(Table_pigskin_games[[#This Row],[homeScore]]-Table_pigskin_games[[#This Row],[awayScore]])</f>
        <v>13</v>
      </c>
      <c r="M7" t="s">
        <v>83</v>
      </c>
      <c r="N7" s="2">
        <v>41914.541666666664</v>
      </c>
      <c r="O7" t="s">
        <v>80</v>
      </c>
      <c r="P7">
        <v>77956</v>
      </c>
      <c r="Q7">
        <v>0</v>
      </c>
      <c r="R7">
        <v>0</v>
      </c>
      <c r="S7">
        <v>0</v>
      </c>
      <c r="T7">
        <v>0</v>
      </c>
      <c r="U7">
        <v>12</v>
      </c>
      <c r="V7">
        <v>18</v>
      </c>
      <c r="W7">
        <v>4</v>
      </c>
      <c r="X7">
        <v>5</v>
      </c>
      <c r="Y7">
        <v>13</v>
      </c>
      <c r="Z7">
        <v>15</v>
      </c>
      <c r="AA7">
        <v>0</v>
      </c>
      <c r="AB7">
        <v>3</v>
      </c>
      <c r="AC7">
        <v>0</v>
      </c>
      <c r="AD7">
        <v>4</v>
      </c>
      <c r="AE7">
        <v>236</v>
      </c>
      <c r="AF7">
        <v>289</v>
      </c>
      <c r="AG7">
        <v>120</v>
      </c>
      <c r="AH7">
        <v>176</v>
      </c>
      <c r="AI7">
        <v>13</v>
      </c>
      <c r="AJ7">
        <v>23</v>
      </c>
      <c r="AK7">
        <v>19</v>
      </c>
      <c r="AL7">
        <v>35</v>
      </c>
      <c r="AM7">
        <v>116</v>
      </c>
      <c r="AN7">
        <v>113</v>
      </c>
      <c r="AO7">
        <v>34</v>
      </c>
      <c r="AP7">
        <v>25</v>
      </c>
      <c r="AQ7">
        <v>5</v>
      </c>
      <c r="AR7">
        <v>5</v>
      </c>
      <c r="AS7">
        <v>40</v>
      </c>
      <c r="AT7">
        <f>SUM(Table_pigskin_games[[#This Row],[awayPenaltyYards]],Table_pigskin_games[[#This Row],[homePenaltyYards]])</f>
        <v>80</v>
      </c>
      <c r="AU7">
        <v>40</v>
      </c>
      <c r="AV7">
        <v>1</v>
      </c>
      <c r="AW7">
        <v>3</v>
      </c>
      <c r="AX7">
        <f>SUM(Table_pigskin_games[[#This Row],[awayTurnovers]:[homeTurnovers]])</f>
        <v>4</v>
      </c>
      <c r="AY7">
        <v>1</v>
      </c>
      <c r="AZ7">
        <v>2</v>
      </c>
      <c r="BA7">
        <v>0</v>
      </c>
      <c r="BB7">
        <v>1</v>
      </c>
      <c r="BC7">
        <v>1683</v>
      </c>
      <c r="BD7">
        <v>1917</v>
      </c>
      <c r="BE7">
        <v>0</v>
      </c>
      <c r="BF7">
        <v>17</v>
      </c>
      <c r="BG7">
        <v>0</v>
      </c>
      <c r="BH7">
        <v>6</v>
      </c>
      <c r="BJ7">
        <v>3</v>
      </c>
      <c r="BK7">
        <v>0</v>
      </c>
      <c r="BL7">
        <v>0</v>
      </c>
      <c r="BM7">
        <v>7</v>
      </c>
    </row>
    <row r="8" spans="1:66" x14ac:dyDescent="0.25">
      <c r="A8">
        <v>260910014</v>
      </c>
      <c r="B8">
        <v>1</v>
      </c>
      <c r="C8">
        <v>2006</v>
      </c>
      <c r="D8" s="1">
        <v>38970</v>
      </c>
      <c r="E8" t="s">
        <v>66</v>
      </c>
      <c r="F8" t="s">
        <v>84</v>
      </c>
      <c r="G8" t="s">
        <v>85</v>
      </c>
      <c r="H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DENvSTL</v>
      </c>
      <c r="I8" t="str">
        <f>IF(NOT(ISNA(VLOOKUP(Table_pigskin_games[[#This Row],[matchup]],rivalries!A$2:C$10,1,FALSE))),"Rivalry","Not a Rivalry")</f>
        <v>Not a Rivalry</v>
      </c>
      <c r="J8">
        <v>10</v>
      </c>
      <c r="K8">
        <v>18</v>
      </c>
      <c r="L8">
        <f>ABS(Table_pigskin_games[[#This Row],[homeScore]]-Table_pigskin_games[[#This Row],[awayScore]])</f>
        <v>8</v>
      </c>
      <c r="M8" t="s">
        <v>86</v>
      </c>
      <c r="N8" s="2">
        <v>41914.541666666664</v>
      </c>
      <c r="O8" t="s">
        <v>80</v>
      </c>
      <c r="P8">
        <v>65577</v>
      </c>
      <c r="Q8">
        <v>0</v>
      </c>
      <c r="R8">
        <v>0</v>
      </c>
      <c r="S8">
        <v>0</v>
      </c>
      <c r="T8">
        <v>0</v>
      </c>
      <c r="U8">
        <v>17</v>
      </c>
      <c r="V8">
        <v>16</v>
      </c>
      <c r="W8">
        <v>5</v>
      </c>
      <c r="X8">
        <v>3</v>
      </c>
      <c r="Y8">
        <v>12</v>
      </c>
      <c r="Z8">
        <v>15</v>
      </c>
      <c r="AA8">
        <v>1</v>
      </c>
      <c r="AB8">
        <v>0</v>
      </c>
      <c r="AC8">
        <v>1</v>
      </c>
      <c r="AD8">
        <v>0</v>
      </c>
      <c r="AE8">
        <v>259</v>
      </c>
      <c r="AF8">
        <v>320</v>
      </c>
      <c r="AG8">
        <v>98</v>
      </c>
      <c r="AH8">
        <v>195</v>
      </c>
      <c r="AI8">
        <v>13</v>
      </c>
      <c r="AJ8">
        <v>18</v>
      </c>
      <c r="AK8">
        <v>26</v>
      </c>
      <c r="AL8">
        <v>34</v>
      </c>
      <c r="AM8">
        <v>161</v>
      </c>
      <c r="AN8">
        <v>125</v>
      </c>
      <c r="AO8">
        <v>25</v>
      </c>
      <c r="AP8">
        <v>28</v>
      </c>
      <c r="AQ8">
        <v>4</v>
      </c>
      <c r="AR8">
        <v>10</v>
      </c>
      <c r="AS8">
        <v>30</v>
      </c>
      <c r="AT8">
        <f>SUM(Table_pigskin_games[[#This Row],[awayPenaltyYards]],Table_pigskin_games[[#This Row],[homePenaltyYards]])</f>
        <v>124</v>
      </c>
      <c r="AU8">
        <v>94</v>
      </c>
      <c r="AV8">
        <v>5</v>
      </c>
      <c r="AW8">
        <v>0</v>
      </c>
      <c r="AX8">
        <f>SUM(Table_pigskin_games[[#This Row],[awayTurnovers]:[homeTurnovers]])</f>
        <v>5</v>
      </c>
      <c r="AY8">
        <v>2</v>
      </c>
      <c r="AZ8">
        <v>0</v>
      </c>
      <c r="BA8">
        <v>3</v>
      </c>
      <c r="BB8">
        <v>0</v>
      </c>
      <c r="BC8">
        <v>1631</v>
      </c>
      <c r="BD8">
        <v>1969</v>
      </c>
      <c r="BE8">
        <v>0</v>
      </c>
      <c r="BF8">
        <v>7</v>
      </c>
      <c r="BG8">
        <v>0</v>
      </c>
      <c r="BH8">
        <v>3</v>
      </c>
      <c r="BJ8">
        <v>3</v>
      </c>
      <c r="BK8">
        <v>9</v>
      </c>
      <c r="BL8">
        <v>3</v>
      </c>
      <c r="BM8">
        <v>3</v>
      </c>
    </row>
    <row r="9" spans="1:66" x14ac:dyDescent="0.25">
      <c r="A9">
        <v>260910017</v>
      </c>
      <c r="B9">
        <v>1</v>
      </c>
      <c r="C9">
        <v>2006</v>
      </c>
      <c r="D9" s="1">
        <v>38970</v>
      </c>
      <c r="E9" t="s">
        <v>66</v>
      </c>
      <c r="F9" t="s">
        <v>87</v>
      </c>
      <c r="G9" t="s">
        <v>88</v>
      </c>
      <c r="H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9" t="str">
        <f>IF(NOT(ISNA(VLOOKUP(Table_pigskin_games[[#This Row],[matchup]],rivalries!A$2:C$10,1,FALSE))),"Rivalry","Not a Rivalry")</f>
        <v>Not a Rivalry</v>
      </c>
      <c r="J9">
        <v>17</v>
      </c>
      <c r="K9">
        <v>19</v>
      </c>
      <c r="L9">
        <f>ABS(Table_pigskin_games[[#This Row],[homeScore]]-Table_pigskin_games[[#This Row],[awayScore]])</f>
        <v>2</v>
      </c>
      <c r="M9" t="s">
        <v>89</v>
      </c>
      <c r="N9" s="2">
        <v>41914.541666666664</v>
      </c>
      <c r="O9" t="s">
        <v>80</v>
      </c>
      <c r="P9">
        <v>68756</v>
      </c>
      <c r="Q9">
        <v>0</v>
      </c>
      <c r="R9">
        <v>0</v>
      </c>
      <c r="S9">
        <v>0</v>
      </c>
      <c r="T9">
        <v>0</v>
      </c>
      <c r="U9">
        <v>12</v>
      </c>
      <c r="V9">
        <v>19</v>
      </c>
      <c r="W9">
        <v>3</v>
      </c>
      <c r="X9">
        <v>5</v>
      </c>
      <c r="Y9">
        <v>11</v>
      </c>
      <c r="Z9">
        <v>13</v>
      </c>
      <c r="AA9">
        <v>0</v>
      </c>
      <c r="AB9">
        <v>2</v>
      </c>
      <c r="AC9">
        <v>1</v>
      </c>
      <c r="AD9">
        <v>2</v>
      </c>
      <c r="AE9">
        <v>240</v>
      </c>
      <c r="AF9">
        <v>319</v>
      </c>
      <c r="AG9">
        <v>141</v>
      </c>
      <c r="AH9">
        <v>136</v>
      </c>
      <c r="AI9">
        <v>15</v>
      </c>
      <c r="AJ9">
        <v>11</v>
      </c>
      <c r="AK9">
        <v>23</v>
      </c>
      <c r="AL9">
        <v>23</v>
      </c>
      <c r="AM9">
        <v>99</v>
      </c>
      <c r="AN9">
        <v>183</v>
      </c>
      <c r="AO9">
        <v>24</v>
      </c>
      <c r="AP9">
        <v>41</v>
      </c>
      <c r="AQ9">
        <v>7</v>
      </c>
      <c r="AR9">
        <v>1</v>
      </c>
      <c r="AS9">
        <v>53</v>
      </c>
      <c r="AT9">
        <f>SUM(Table_pigskin_games[[#This Row],[awayPenaltyYards]],Table_pigskin_games[[#This Row],[homePenaltyYards]])</f>
        <v>58</v>
      </c>
      <c r="AU9">
        <v>5</v>
      </c>
      <c r="AV9">
        <v>0</v>
      </c>
      <c r="AW9">
        <v>2</v>
      </c>
      <c r="AX9">
        <f>SUM(Table_pigskin_games[[#This Row],[awayTurnovers]:[homeTurnovers]])</f>
        <v>2</v>
      </c>
      <c r="AY9">
        <v>0</v>
      </c>
      <c r="AZ9">
        <v>1</v>
      </c>
      <c r="BA9">
        <v>0</v>
      </c>
      <c r="BB9">
        <v>1</v>
      </c>
      <c r="BC9">
        <v>1625</v>
      </c>
      <c r="BD9">
        <v>1975</v>
      </c>
      <c r="BE9">
        <v>10</v>
      </c>
      <c r="BF9">
        <v>7</v>
      </c>
      <c r="BG9">
        <v>0</v>
      </c>
      <c r="BH9">
        <v>0</v>
      </c>
      <c r="BJ9">
        <v>7</v>
      </c>
      <c r="BK9">
        <v>0</v>
      </c>
      <c r="BL9">
        <v>7</v>
      </c>
      <c r="BM9">
        <v>5</v>
      </c>
    </row>
    <row r="10" spans="1:66" x14ac:dyDescent="0.25">
      <c r="A10">
        <v>260910019</v>
      </c>
      <c r="B10">
        <v>1</v>
      </c>
      <c r="C10">
        <v>2006</v>
      </c>
      <c r="D10" s="1">
        <v>38970</v>
      </c>
      <c r="E10" t="s">
        <v>66</v>
      </c>
      <c r="F10" t="s">
        <v>90</v>
      </c>
      <c r="G10" t="s">
        <v>91</v>
      </c>
      <c r="H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INDvNYG</v>
      </c>
      <c r="I10" t="str">
        <f>IF(NOT(ISNA(VLOOKUP(Table_pigskin_games[[#This Row],[matchup]],rivalries!A$2:C$10,1,FALSE))),"Rivalry","Not a Rivalry")</f>
        <v>Not a Rivalry</v>
      </c>
      <c r="J10">
        <v>26</v>
      </c>
      <c r="K10">
        <v>21</v>
      </c>
      <c r="L10">
        <f>ABS(Table_pigskin_games[[#This Row],[homeScore]]-Table_pigskin_games[[#This Row],[awayScore]])</f>
        <v>5</v>
      </c>
      <c r="M10" t="s">
        <v>92</v>
      </c>
      <c r="N10" s="2">
        <v>41914.84375</v>
      </c>
      <c r="O10" t="s">
        <v>65</v>
      </c>
      <c r="P10">
        <v>78682</v>
      </c>
      <c r="Q10">
        <v>0</v>
      </c>
      <c r="R10">
        <v>0</v>
      </c>
      <c r="S10">
        <v>0</v>
      </c>
      <c r="T10">
        <v>0</v>
      </c>
      <c r="U10">
        <v>22</v>
      </c>
      <c r="V10">
        <v>23</v>
      </c>
      <c r="W10">
        <v>11</v>
      </c>
      <c r="X10">
        <v>4</v>
      </c>
      <c r="Y10">
        <v>16</v>
      </c>
      <c r="Z10">
        <v>8</v>
      </c>
      <c r="AA10">
        <v>0</v>
      </c>
      <c r="AB10">
        <v>0</v>
      </c>
      <c r="AC10">
        <v>0</v>
      </c>
      <c r="AD10">
        <v>1</v>
      </c>
      <c r="AE10">
        <v>327</v>
      </c>
      <c r="AF10">
        <v>433</v>
      </c>
      <c r="AG10">
        <v>272</v>
      </c>
      <c r="AH10">
        <v>247</v>
      </c>
      <c r="AI10">
        <v>25</v>
      </c>
      <c r="AJ10">
        <v>20</v>
      </c>
      <c r="AK10">
        <v>41</v>
      </c>
      <c r="AL10">
        <v>34</v>
      </c>
      <c r="AM10">
        <v>55</v>
      </c>
      <c r="AN10">
        <v>186</v>
      </c>
      <c r="AO10">
        <v>23</v>
      </c>
      <c r="AP10">
        <v>28</v>
      </c>
      <c r="AQ10">
        <v>3</v>
      </c>
      <c r="AR10">
        <v>10</v>
      </c>
      <c r="AS10">
        <v>20</v>
      </c>
      <c r="AT10">
        <f>SUM(Table_pigskin_games[[#This Row],[awayPenaltyYards]],Table_pigskin_games[[#This Row],[homePenaltyYards]])</f>
        <v>84</v>
      </c>
      <c r="AU10">
        <v>64</v>
      </c>
      <c r="AV10">
        <v>1</v>
      </c>
      <c r="AW10">
        <v>2</v>
      </c>
      <c r="AX10">
        <f>SUM(Table_pigskin_games[[#This Row],[awayTurnovers]:[homeTurnovers]])</f>
        <v>3</v>
      </c>
      <c r="AY10">
        <v>0</v>
      </c>
      <c r="AZ10">
        <v>1</v>
      </c>
      <c r="BA10">
        <v>1</v>
      </c>
      <c r="BB10">
        <v>1</v>
      </c>
      <c r="BC10">
        <v>1797</v>
      </c>
      <c r="BD10">
        <v>1803</v>
      </c>
      <c r="BE10">
        <v>3</v>
      </c>
      <c r="BF10">
        <v>13</v>
      </c>
      <c r="BG10">
        <v>0</v>
      </c>
      <c r="BH10">
        <v>10</v>
      </c>
      <c r="BJ10">
        <v>0</v>
      </c>
      <c r="BK10">
        <v>7</v>
      </c>
      <c r="BL10">
        <v>7</v>
      </c>
      <c r="BM10">
        <v>7</v>
      </c>
    </row>
    <row r="11" spans="1:66" x14ac:dyDescent="0.25">
      <c r="A11">
        <v>260910022</v>
      </c>
      <c r="B11">
        <v>1</v>
      </c>
      <c r="C11">
        <v>2006</v>
      </c>
      <c r="D11" s="1">
        <v>38970</v>
      </c>
      <c r="E11" t="s">
        <v>66</v>
      </c>
      <c r="F11" t="s">
        <v>93</v>
      </c>
      <c r="G11" t="s">
        <v>94</v>
      </c>
      <c r="H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11" t="str">
        <f>IF(NOT(ISNA(VLOOKUP(Table_pigskin_games[[#This Row],[matchup]],rivalries!A$2:C$10,1,FALSE))),"Rivalry","Not a Rivalry")</f>
        <v>Not a Rivalry</v>
      </c>
      <c r="J11">
        <v>27</v>
      </c>
      <c r="K11">
        <v>34</v>
      </c>
      <c r="L11">
        <f>ABS(Table_pigskin_games[[#This Row],[homeScore]]-Table_pigskin_games[[#This Row],[awayScore]])</f>
        <v>7</v>
      </c>
      <c r="M11" t="s">
        <v>95</v>
      </c>
      <c r="N11" s="2">
        <v>41914.677083333336</v>
      </c>
      <c r="O11" t="s">
        <v>70</v>
      </c>
      <c r="P11">
        <v>63407</v>
      </c>
      <c r="Q11">
        <v>0</v>
      </c>
      <c r="R11">
        <v>0</v>
      </c>
      <c r="S11">
        <v>0</v>
      </c>
      <c r="T11">
        <v>0</v>
      </c>
      <c r="U11">
        <v>19</v>
      </c>
      <c r="V11">
        <v>23</v>
      </c>
      <c r="W11">
        <v>0</v>
      </c>
      <c r="X11">
        <v>7</v>
      </c>
      <c r="Y11">
        <v>9</v>
      </c>
      <c r="Z11">
        <v>14</v>
      </c>
      <c r="AA11">
        <v>2</v>
      </c>
      <c r="AB11">
        <v>0</v>
      </c>
      <c r="AC11">
        <v>2</v>
      </c>
      <c r="AD11">
        <v>0</v>
      </c>
      <c r="AE11">
        <v>393</v>
      </c>
      <c r="AF11">
        <v>367</v>
      </c>
      <c r="AG11">
        <v>286</v>
      </c>
      <c r="AH11">
        <v>283</v>
      </c>
      <c r="AI11">
        <v>23</v>
      </c>
      <c r="AJ11">
        <v>23</v>
      </c>
      <c r="AK11">
        <v>40</v>
      </c>
      <c r="AL11">
        <v>37</v>
      </c>
      <c r="AM11">
        <v>107</v>
      </c>
      <c r="AN11">
        <v>84</v>
      </c>
      <c r="AO11">
        <v>18</v>
      </c>
      <c r="AP11">
        <v>29</v>
      </c>
      <c r="AQ11">
        <v>8</v>
      </c>
      <c r="AR11">
        <v>11</v>
      </c>
      <c r="AS11">
        <v>62</v>
      </c>
      <c r="AT11">
        <f>SUM(Table_pigskin_games[[#This Row],[awayPenaltyYards]],Table_pigskin_games[[#This Row],[homePenaltyYards]])</f>
        <v>147</v>
      </c>
      <c r="AU11">
        <v>85</v>
      </c>
      <c r="AV11">
        <v>2</v>
      </c>
      <c r="AW11">
        <v>1</v>
      </c>
      <c r="AX11">
        <f>SUM(Table_pigskin_games[[#This Row],[awayTurnovers]:[homeTurnovers]])</f>
        <v>3</v>
      </c>
      <c r="AY11">
        <v>2</v>
      </c>
      <c r="AZ11">
        <v>1</v>
      </c>
      <c r="BA11">
        <v>0</v>
      </c>
      <c r="BB11">
        <v>0</v>
      </c>
      <c r="BC11">
        <v>1498</v>
      </c>
      <c r="BD11">
        <v>2102</v>
      </c>
      <c r="BE11">
        <v>7</v>
      </c>
      <c r="BF11">
        <v>7</v>
      </c>
      <c r="BG11">
        <v>7</v>
      </c>
      <c r="BH11">
        <v>6</v>
      </c>
      <c r="BJ11">
        <v>21</v>
      </c>
      <c r="BK11">
        <v>3</v>
      </c>
      <c r="BL11">
        <v>7</v>
      </c>
      <c r="BM11">
        <v>3</v>
      </c>
    </row>
    <row r="12" spans="1:66" x14ac:dyDescent="0.25">
      <c r="A12">
        <v>260910027</v>
      </c>
      <c r="B12">
        <v>1</v>
      </c>
      <c r="C12">
        <v>2006</v>
      </c>
      <c r="D12" s="1">
        <v>38970</v>
      </c>
      <c r="E12" t="s">
        <v>66</v>
      </c>
      <c r="F12" t="s">
        <v>96</v>
      </c>
      <c r="G12" t="s">
        <v>97</v>
      </c>
      <c r="H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BALvTB</v>
      </c>
      <c r="I12" t="str">
        <f>IF(NOT(ISNA(VLOOKUP(Table_pigskin_games[[#This Row],[matchup]],rivalries!A$2:C$10,1,FALSE))),"Rivalry","Not a Rivalry")</f>
        <v>Not a Rivalry</v>
      </c>
      <c r="J12">
        <v>27</v>
      </c>
      <c r="K12">
        <v>0</v>
      </c>
      <c r="L12">
        <f>ABS(Table_pigskin_games[[#This Row],[homeScore]]-Table_pigskin_games[[#This Row],[awayScore]])</f>
        <v>27</v>
      </c>
      <c r="M12" t="s">
        <v>98</v>
      </c>
      <c r="N12" s="2">
        <v>41914.541666666664</v>
      </c>
      <c r="O12" t="s">
        <v>80</v>
      </c>
      <c r="P12">
        <v>65087</v>
      </c>
      <c r="Q12">
        <v>0</v>
      </c>
      <c r="R12">
        <v>0</v>
      </c>
      <c r="S12">
        <v>0</v>
      </c>
      <c r="T12">
        <v>0</v>
      </c>
      <c r="U12">
        <v>16</v>
      </c>
      <c r="V12">
        <v>8</v>
      </c>
      <c r="W12">
        <v>5</v>
      </c>
      <c r="X12">
        <v>3</v>
      </c>
      <c r="Y12">
        <v>14</v>
      </c>
      <c r="Z12">
        <v>12</v>
      </c>
      <c r="AA12">
        <v>0</v>
      </c>
      <c r="AB12">
        <v>0</v>
      </c>
      <c r="AC12">
        <v>0</v>
      </c>
      <c r="AD12">
        <v>1</v>
      </c>
      <c r="AE12">
        <v>271</v>
      </c>
      <c r="AF12">
        <v>142</v>
      </c>
      <c r="AG12">
        <v>168</v>
      </c>
      <c r="AH12">
        <v>116</v>
      </c>
      <c r="AI12">
        <v>17</v>
      </c>
      <c r="AJ12">
        <v>18</v>
      </c>
      <c r="AK12">
        <v>27</v>
      </c>
      <c r="AL12">
        <v>34</v>
      </c>
      <c r="AM12">
        <v>103</v>
      </c>
      <c r="AN12">
        <v>26</v>
      </c>
      <c r="AO12">
        <v>34</v>
      </c>
      <c r="AP12">
        <v>13</v>
      </c>
      <c r="AQ12">
        <v>4</v>
      </c>
      <c r="AR12">
        <v>3</v>
      </c>
      <c r="AS12">
        <v>25</v>
      </c>
      <c r="AT12">
        <f>SUM(Table_pigskin_games[[#This Row],[awayPenaltyYards]],Table_pigskin_games[[#This Row],[homePenaltyYards]])</f>
        <v>46</v>
      </c>
      <c r="AU12">
        <v>21</v>
      </c>
      <c r="AV12">
        <v>0</v>
      </c>
      <c r="AW12">
        <v>3</v>
      </c>
      <c r="AX12">
        <f>SUM(Table_pigskin_games[[#This Row],[awayTurnovers]:[homeTurnovers]])</f>
        <v>3</v>
      </c>
      <c r="AY12">
        <v>0</v>
      </c>
      <c r="AZ12">
        <v>0</v>
      </c>
      <c r="BA12">
        <v>0</v>
      </c>
      <c r="BB12">
        <v>3</v>
      </c>
      <c r="BC12">
        <v>2149</v>
      </c>
      <c r="BD12">
        <v>1451</v>
      </c>
      <c r="BE12">
        <v>7</v>
      </c>
      <c r="BF12">
        <v>10</v>
      </c>
      <c r="BG12">
        <v>3</v>
      </c>
      <c r="BH12">
        <v>7</v>
      </c>
      <c r="BJ12">
        <v>0</v>
      </c>
      <c r="BK12">
        <v>0</v>
      </c>
      <c r="BL12">
        <v>0</v>
      </c>
      <c r="BM12">
        <v>0</v>
      </c>
    </row>
    <row r="13" spans="1:66" x14ac:dyDescent="0.25">
      <c r="A13">
        <v>260910029</v>
      </c>
      <c r="B13">
        <v>1</v>
      </c>
      <c r="C13">
        <v>2006</v>
      </c>
      <c r="D13" s="1">
        <v>38970</v>
      </c>
      <c r="E13" t="s">
        <v>66</v>
      </c>
      <c r="F13" t="s">
        <v>99</v>
      </c>
      <c r="G13" t="s">
        <v>100</v>
      </c>
      <c r="H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13" t="str">
        <f>IF(NOT(ISNA(VLOOKUP(Table_pigskin_games[[#This Row],[matchup]],rivalries!A$2:C$10,1,FALSE))),"Rivalry","Not a Rivalry")</f>
        <v>Not a Rivalry</v>
      </c>
      <c r="J13">
        <v>20</v>
      </c>
      <c r="K13">
        <v>6</v>
      </c>
      <c r="L13">
        <f>ABS(Table_pigskin_games[[#This Row],[homeScore]]-Table_pigskin_games[[#This Row],[awayScore]])</f>
        <v>14</v>
      </c>
      <c r="M13" t="s">
        <v>101</v>
      </c>
      <c r="N13" s="2">
        <v>41914.541666666664</v>
      </c>
      <c r="O13" t="s">
        <v>70</v>
      </c>
      <c r="P13">
        <v>70036</v>
      </c>
      <c r="Q13">
        <v>0</v>
      </c>
      <c r="R13">
        <v>0</v>
      </c>
      <c r="S13">
        <v>0</v>
      </c>
      <c r="T13">
        <v>0</v>
      </c>
      <c r="U13">
        <v>24</v>
      </c>
      <c r="V13">
        <v>15</v>
      </c>
      <c r="W13">
        <v>4</v>
      </c>
      <c r="X13">
        <v>2</v>
      </c>
      <c r="Y13">
        <v>13</v>
      </c>
      <c r="Z13">
        <v>12</v>
      </c>
      <c r="AA13">
        <v>0</v>
      </c>
      <c r="AB13">
        <v>0</v>
      </c>
      <c r="AC13">
        <v>1</v>
      </c>
      <c r="AD13">
        <v>2</v>
      </c>
      <c r="AE13">
        <v>385</v>
      </c>
      <c r="AF13">
        <v>215</v>
      </c>
      <c r="AG13">
        <v>133</v>
      </c>
      <c r="AH13">
        <v>150</v>
      </c>
      <c r="AI13">
        <v>10</v>
      </c>
      <c r="AJ13">
        <v>21</v>
      </c>
      <c r="AK13">
        <v>22</v>
      </c>
      <c r="AL13">
        <v>39</v>
      </c>
      <c r="AM13">
        <v>252</v>
      </c>
      <c r="AN13">
        <v>65</v>
      </c>
      <c r="AO13">
        <v>47</v>
      </c>
      <c r="AP13">
        <v>16</v>
      </c>
      <c r="AQ13">
        <v>2</v>
      </c>
      <c r="AR13">
        <v>8</v>
      </c>
      <c r="AS13">
        <v>20</v>
      </c>
      <c r="AT13">
        <f>SUM(Table_pigskin_games[[#This Row],[awayPenaltyYards]],Table_pigskin_games[[#This Row],[homePenaltyYards]])</f>
        <v>65</v>
      </c>
      <c r="AU13">
        <v>45</v>
      </c>
      <c r="AV13">
        <v>0</v>
      </c>
      <c r="AW13">
        <v>2</v>
      </c>
      <c r="AX13">
        <f>SUM(Table_pigskin_games[[#This Row],[awayTurnovers]:[homeTurnovers]])</f>
        <v>2</v>
      </c>
      <c r="AY13">
        <v>0</v>
      </c>
      <c r="AZ13">
        <v>1</v>
      </c>
      <c r="BA13">
        <v>0</v>
      </c>
      <c r="BB13">
        <v>1</v>
      </c>
      <c r="BC13">
        <v>2188</v>
      </c>
      <c r="BD13">
        <v>1412</v>
      </c>
      <c r="BE13">
        <v>3</v>
      </c>
      <c r="BF13">
        <v>10</v>
      </c>
      <c r="BG13">
        <v>7</v>
      </c>
      <c r="BH13">
        <v>0</v>
      </c>
      <c r="BJ13">
        <v>3</v>
      </c>
      <c r="BK13">
        <v>0</v>
      </c>
      <c r="BL13">
        <v>3</v>
      </c>
      <c r="BM13">
        <v>0</v>
      </c>
    </row>
    <row r="14" spans="1:66" x14ac:dyDescent="0.25">
      <c r="A14">
        <v>260910030</v>
      </c>
      <c r="B14">
        <v>1</v>
      </c>
      <c r="C14">
        <v>2006</v>
      </c>
      <c r="D14" s="1">
        <v>38970</v>
      </c>
      <c r="E14" t="s">
        <v>66</v>
      </c>
      <c r="F14" t="s">
        <v>102</v>
      </c>
      <c r="G14" t="s">
        <v>103</v>
      </c>
      <c r="H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DALvJAX</v>
      </c>
      <c r="I14" t="str">
        <f>IF(NOT(ISNA(VLOOKUP(Table_pigskin_games[[#This Row],[matchup]],rivalries!A$2:C$10,1,FALSE))),"Rivalry","Not a Rivalry")</f>
        <v>Not a Rivalry</v>
      </c>
      <c r="J14">
        <v>17</v>
      </c>
      <c r="K14">
        <v>24</v>
      </c>
      <c r="L14">
        <f>ABS(Table_pigskin_games[[#This Row],[homeScore]]-Table_pigskin_games[[#This Row],[awayScore]])</f>
        <v>7</v>
      </c>
      <c r="M14" t="s">
        <v>104</v>
      </c>
      <c r="N14" s="2">
        <v>41914.677083333336</v>
      </c>
      <c r="O14" t="s">
        <v>70</v>
      </c>
      <c r="P14">
        <v>67164</v>
      </c>
      <c r="Q14">
        <v>0</v>
      </c>
      <c r="R14">
        <v>0</v>
      </c>
      <c r="S14">
        <v>0</v>
      </c>
      <c r="T14">
        <v>0</v>
      </c>
      <c r="U14">
        <v>14</v>
      </c>
      <c r="V14">
        <v>22</v>
      </c>
      <c r="W14">
        <v>6</v>
      </c>
      <c r="X14">
        <v>5</v>
      </c>
      <c r="Y14">
        <v>15</v>
      </c>
      <c r="Z14">
        <v>13</v>
      </c>
      <c r="AA14">
        <v>1</v>
      </c>
      <c r="AB14">
        <v>0</v>
      </c>
      <c r="AC14">
        <v>1</v>
      </c>
      <c r="AD14">
        <v>0</v>
      </c>
      <c r="AE14">
        <v>323</v>
      </c>
      <c r="AF14">
        <v>307</v>
      </c>
      <c r="AG14">
        <v>235</v>
      </c>
      <c r="AH14">
        <v>229</v>
      </c>
      <c r="AI14">
        <v>16</v>
      </c>
      <c r="AJ14">
        <v>23</v>
      </c>
      <c r="AK14">
        <v>33</v>
      </c>
      <c r="AL14">
        <v>34</v>
      </c>
      <c r="AM14">
        <v>88</v>
      </c>
      <c r="AN14">
        <v>78</v>
      </c>
      <c r="AO14">
        <v>22</v>
      </c>
      <c r="AP14">
        <v>32</v>
      </c>
      <c r="AQ14">
        <v>9</v>
      </c>
      <c r="AR14">
        <v>2</v>
      </c>
      <c r="AS14">
        <v>93</v>
      </c>
      <c r="AT14">
        <f>SUM(Table_pigskin_games[[#This Row],[awayPenaltyYards]],Table_pigskin_games[[#This Row],[homePenaltyYards]])</f>
        <v>134</v>
      </c>
      <c r="AU14">
        <v>41</v>
      </c>
      <c r="AV14">
        <v>3</v>
      </c>
      <c r="AW14">
        <v>1</v>
      </c>
      <c r="AX14">
        <f>SUM(Table_pigskin_games[[#This Row],[awayTurnovers]:[homeTurnovers]])</f>
        <v>4</v>
      </c>
      <c r="AY14">
        <v>0</v>
      </c>
      <c r="AZ14">
        <v>0</v>
      </c>
      <c r="BA14">
        <v>3</v>
      </c>
      <c r="BB14">
        <v>1</v>
      </c>
      <c r="BC14">
        <v>1548</v>
      </c>
      <c r="BD14">
        <v>2052</v>
      </c>
      <c r="BE14">
        <v>10</v>
      </c>
      <c r="BF14">
        <v>0</v>
      </c>
      <c r="BG14">
        <v>0</v>
      </c>
      <c r="BH14">
        <v>7</v>
      </c>
      <c r="BJ14">
        <v>0</v>
      </c>
      <c r="BK14">
        <v>10</v>
      </c>
      <c r="BL14">
        <v>0</v>
      </c>
      <c r="BM14">
        <v>14</v>
      </c>
    </row>
    <row r="15" spans="1:66" x14ac:dyDescent="0.25">
      <c r="A15">
        <v>260910034</v>
      </c>
      <c r="B15">
        <v>1</v>
      </c>
      <c r="C15">
        <v>2006</v>
      </c>
      <c r="D15" s="1">
        <v>38970</v>
      </c>
      <c r="E15" t="s">
        <v>66</v>
      </c>
      <c r="F15" t="s">
        <v>105</v>
      </c>
      <c r="G15" t="s">
        <v>106</v>
      </c>
      <c r="H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HOUvPHI</v>
      </c>
      <c r="I15" t="str">
        <f>IF(NOT(ISNA(VLOOKUP(Table_pigskin_games[[#This Row],[matchup]],rivalries!A$2:C$10,1,FALSE))),"Rivalry","Not a Rivalry")</f>
        <v>Not a Rivalry</v>
      </c>
      <c r="J15">
        <v>24</v>
      </c>
      <c r="K15">
        <v>10</v>
      </c>
      <c r="L15">
        <f>ABS(Table_pigskin_games[[#This Row],[homeScore]]-Table_pigskin_games[[#This Row],[awayScore]])</f>
        <v>14</v>
      </c>
      <c r="M15" t="s">
        <v>107</v>
      </c>
      <c r="N15" s="2">
        <v>41914.541666666664</v>
      </c>
      <c r="O15" t="s">
        <v>70</v>
      </c>
      <c r="P15">
        <v>70180</v>
      </c>
      <c r="Q15">
        <v>0</v>
      </c>
      <c r="R15">
        <v>0</v>
      </c>
      <c r="S15">
        <v>0</v>
      </c>
      <c r="T15">
        <v>0</v>
      </c>
      <c r="U15">
        <v>24</v>
      </c>
      <c r="V15">
        <v>19</v>
      </c>
      <c r="W15">
        <v>8</v>
      </c>
      <c r="X15">
        <v>3</v>
      </c>
      <c r="Y15">
        <v>13</v>
      </c>
      <c r="Z15">
        <v>11</v>
      </c>
      <c r="AA15">
        <v>0</v>
      </c>
      <c r="AB15">
        <v>1</v>
      </c>
      <c r="AC15">
        <v>0</v>
      </c>
      <c r="AD15">
        <v>2</v>
      </c>
      <c r="AE15">
        <v>441</v>
      </c>
      <c r="AF15">
        <v>241</v>
      </c>
      <c r="AG15">
        <v>311</v>
      </c>
      <c r="AH15">
        <v>171</v>
      </c>
      <c r="AI15">
        <v>24</v>
      </c>
      <c r="AJ15">
        <v>18</v>
      </c>
      <c r="AK15">
        <v>35</v>
      </c>
      <c r="AL15">
        <v>27</v>
      </c>
      <c r="AM15">
        <v>130</v>
      </c>
      <c r="AN15">
        <v>70</v>
      </c>
      <c r="AO15">
        <v>30</v>
      </c>
      <c r="AP15">
        <v>20</v>
      </c>
      <c r="AQ15">
        <v>5</v>
      </c>
      <c r="AR15">
        <v>3</v>
      </c>
      <c r="AS15">
        <v>51</v>
      </c>
      <c r="AT15">
        <f>SUM(Table_pigskin_games[[#This Row],[awayPenaltyYards]],Table_pigskin_games[[#This Row],[homePenaltyYards]])</f>
        <v>71</v>
      </c>
      <c r="AU15">
        <v>20</v>
      </c>
      <c r="AV15">
        <v>1</v>
      </c>
      <c r="AW15">
        <v>0</v>
      </c>
      <c r="AX15">
        <f>SUM(Table_pigskin_games[[#This Row],[awayTurnovers]:[homeTurnovers]])</f>
        <v>1</v>
      </c>
      <c r="AY15">
        <v>0</v>
      </c>
      <c r="AZ15">
        <v>0</v>
      </c>
      <c r="BA15">
        <v>1</v>
      </c>
      <c r="BB15">
        <v>0</v>
      </c>
      <c r="BC15">
        <v>1971</v>
      </c>
      <c r="BD15">
        <v>1629</v>
      </c>
      <c r="BE15">
        <v>0</v>
      </c>
      <c r="BF15">
        <v>14</v>
      </c>
      <c r="BG15">
        <v>7</v>
      </c>
      <c r="BH15">
        <v>3</v>
      </c>
      <c r="BJ15">
        <v>7</v>
      </c>
      <c r="BK15">
        <v>3</v>
      </c>
      <c r="BL15">
        <v>0</v>
      </c>
      <c r="BM15">
        <v>0</v>
      </c>
    </row>
    <row r="16" spans="1:66" x14ac:dyDescent="0.25">
      <c r="A16">
        <v>260911013</v>
      </c>
      <c r="B16">
        <v>1</v>
      </c>
      <c r="C16">
        <v>2006</v>
      </c>
      <c r="D16" s="1">
        <v>38971</v>
      </c>
      <c r="E16" t="s">
        <v>108</v>
      </c>
      <c r="F16" t="s">
        <v>109</v>
      </c>
      <c r="G16" t="s">
        <v>110</v>
      </c>
      <c r="H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6" t="str">
        <f>IF(NOT(ISNA(VLOOKUP(Table_pigskin_games[[#This Row],[matchup]],rivalries!A$2:C$10,1,FALSE))),"Rivalry","Not a Rivalry")</f>
        <v>Not a Rivalry</v>
      </c>
      <c r="J16">
        <v>27</v>
      </c>
      <c r="K16">
        <v>0</v>
      </c>
      <c r="L16">
        <f>ABS(Table_pigskin_games[[#This Row],[homeScore]]-Table_pigskin_games[[#This Row],[awayScore]])</f>
        <v>27</v>
      </c>
      <c r="M16" t="s">
        <v>111</v>
      </c>
      <c r="N16" s="2">
        <v>41914.927083333336</v>
      </c>
      <c r="O16" t="s">
        <v>112</v>
      </c>
      <c r="P16">
        <v>62578</v>
      </c>
      <c r="Q16">
        <v>0</v>
      </c>
      <c r="R16">
        <v>0</v>
      </c>
      <c r="S16">
        <v>0</v>
      </c>
      <c r="T16">
        <v>0</v>
      </c>
      <c r="U16">
        <v>14</v>
      </c>
      <c r="V16">
        <v>9</v>
      </c>
      <c r="W16">
        <v>7</v>
      </c>
      <c r="X16">
        <v>2</v>
      </c>
      <c r="Y16">
        <v>16</v>
      </c>
      <c r="Z16">
        <v>12</v>
      </c>
      <c r="AA16">
        <v>1</v>
      </c>
      <c r="AB16">
        <v>0</v>
      </c>
      <c r="AC16">
        <v>1</v>
      </c>
      <c r="AD16">
        <v>1</v>
      </c>
      <c r="AE16">
        <v>302</v>
      </c>
      <c r="AF16">
        <v>129</v>
      </c>
      <c r="AG16">
        <v>108</v>
      </c>
      <c r="AH16">
        <v>42</v>
      </c>
      <c r="AI16">
        <v>8</v>
      </c>
      <c r="AJ16">
        <v>8</v>
      </c>
      <c r="AK16">
        <v>11</v>
      </c>
      <c r="AL16">
        <v>19</v>
      </c>
      <c r="AM16">
        <v>194</v>
      </c>
      <c r="AN16">
        <v>87</v>
      </c>
      <c r="AO16">
        <v>48</v>
      </c>
      <c r="AP16">
        <v>20</v>
      </c>
      <c r="AQ16">
        <v>3</v>
      </c>
      <c r="AR16">
        <v>7</v>
      </c>
      <c r="AS16">
        <v>25</v>
      </c>
      <c r="AT16">
        <f>SUM(Table_pigskin_games[[#This Row],[awayPenaltyYards]],Table_pigskin_games[[#This Row],[homePenaltyYards]])</f>
        <v>79</v>
      </c>
      <c r="AU16">
        <v>54</v>
      </c>
      <c r="AV16">
        <v>0</v>
      </c>
      <c r="AW16">
        <v>1</v>
      </c>
      <c r="AX16">
        <f>SUM(Table_pigskin_games[[#This Row],[awayTurnovers]:[homeTurnovers]])</f>
        <v>1</v>
      </c>
      <c r="AY16">
        <v>0</v>
      </c>
      <c r="AZ16">
        <v>1</v>
      </c>
      <c r="BA16">
        <v>0</v>
      </c>
      <c r="BB16">
        <v>0</v>
      </c>
      <c r="BC16">
        <v>2148</v>
      </c>
      <c r="BD16">
        <v>1452</v>
      </c>
      <c r="BE16">
        <v>3</v>
      </c>
      <c r="BF16">
        <v>10</v>
      </c>
      <c r="BG16">
        <v>0</v>
      </c>
      <c r="BH16">
        <v>14</v>
      </c>
      <c r="BJ16">
        <v>0</v>
      </c>
      <c r="BK16">
        <v>0</v>
      </c>
      <c r="BL16">
        <v>0</v>
      </c>
      <c r="BM16">
        <v>0</v>
      </c>
    </row>
    <row r="17" spans="1:66" x14ac:dyDescent="0.25">
      <c r="A17">
        <v>260911028</v>
      </c>
      <c r="B17">
        <v>1</v>
      </c>
      <c r="C17">
        <v>2006</v>
      </c>
      <c r="D17" s="1">
        <v>38971</v>
      </c>
      <c r="E17" t="s">
        <v>108</v>
      </c>
      <c r="F17" t="s">
        <v>113</v>
      </c>
      <c r="G17" t="s">
        <v>114</v>
      </c>
      <c r="H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MINvWSH</v>
      </c>
      <c r="I17" t="str">
        <f>IF(NOT(ISNA(VLOOKUP(Table_pigskin_games[[#This Row],[matchup]],rivalries!A$2:C$10,1,FALSE))),"Rivalry","Not a Rivalry")</f>
        <v>Not a Rivalry</v>
      </c>
      <c r="J17">
        <v>19</v>
      </c>
      <c r="K17">
        <v>16</v>
      </c>
      <c r="L17">
        <f>ABS(Table_pigskin_games[[#This Row],[homeScore]]-Table_pigskin_games[[#This Row],[awayScore]])</f>
        <v>3</v>
      </c>
      <c r="M17" t="s">
        <v>115</v>
      </c>
      <c r="N17" s="2">
        <v>41914.791666666664</v>
      </c>
      <c r="O17" t="s">
        <v>112</v>
      </c>
      <c r="P17">
        <v>90608</v>
      </c>
      <c r="Q17">
        <v>0</v>
      </c>
      <c r="R17">
        <v>0</v>
      </c>
      <c r="S17">
        <v>0</v>
      </c>
      <c r="T17">
        <v>0</v>
      </c>
      <c r="U17">
        <v>18</v>
      </c>
      <c r="V17">
        <v>15</v>
      </c>
      <c r="W17">
        <v>9</v>
      </c>
      <c r="X17">
        <v>4</v>
      </c>
      <c r="Y17">
        <v>17</v>
      </c>
      <c r="Z17">
        <v>13</v>
      </c>
      <c r="AA17">
        <v>0</v>
      </c>
      <c r="AB17">
        <v>0</v>
      </c>
      <c r="AC17">
        <v>0</v>
      </c>
      <c r="AD17">
        <v>0</v>
      </c>
      <c r="AE17">
        <v>309</v>
      </c>
      <c r="AF17">
        <v>266</v>
      </c>
      <c r="AG17">
        <v>223</v>
      </c>
      <c r="AH17">
        <v>163</v>
      </c>
      <c r="AI17">
        <v>16</v>
      </c>
      <c r="AJ17">
        <v>17</v>
      </c>
      <c r="AK17">
        <v>30</v>
      </c>
      <c r="AL17">
        <v>28</v>
      </c>
      <c r="AM17">
        <v>86</v>
      </c>
      <c r="AN17">
        <v>103</v>
      </c>
      <c r="AO17">
        <v>34</v>
      </c>
      <c r="AP17">
        <v>25</v>
      </c>
      <c r="AQ17">
        <v>9</v>
      </c>
      <c r="AR17">
        <v>7</v>
      </c>
      <c r="AS17">
        <v>60</v>
      </c>
      <c r="AT17">
        <f>SUM(Table_pigskin_games[[#This Row],[awayPenaltyYards]],Table_pigskin_games[[#This Row],[homePenaltyYards]])</f>
        <v>115</v>
      </c>
      <c r="AU17">
        <v>55</v>
      </c>
      <c r="AV17">
        <v>0</v>
      </c>
      <c r="AW17">
        <v>0</v>
      </c>
      <c r="AX17">
        <f>SUM(Table_pigskin_games[[#This Row],[awayTurnovers]:[homeTurnovers]])</f>
        <v>0</v>
      </c>
      <c r="AY17">
        <v>0</v>
      </c>
      <c r="AZ17">
        <v>0</v>
      </c>
      <c r="BA17">
        <v>0</v>
      </c>
      <c r="BB17">
        <v>0</v>
      </c>
      <c r="BC17">
        <v>1904</v>
      </c>
      <c r="BD17">
        <v>1696</v>
      </c>
      <c r="BE17">
        <v>6</v>
      </c>
      <c r="BF17">
        <v>3</v>
      </c>
      <c r="BG17">
        <v>7</v>
      </c>
      <c r="BH17">
        <v>3</v>
      </c>
      <c r="BJ17">
        <v>3</v>
      </c>
      <c r="BK17">
        <v>10</v>
      </c>
      <c r="BL17">
        <v>3</v>
      </c>
      <c r="BM17">
        <v>0</v>
      </c>
    </row>
    <row r="18" spans="1:66" x14ac:dyDescent="0.25">
      <c r="A18">
        <v>260917001</v>
      </c>
      <c r="B18">
        <v>2</v>
      </c>
      <c r="C18">
        <v>2006</v>
      </c>
      <c r="D18" s="1">
        <v>38977</v>
      </c>
      <c r="E18" t="s">
        <v>66</v>
      </c>
      <c r="F18" t="s">
        <v>97</v>
      </c>
      <c r="G18" t="s">
        <v>99</v>
      </c>
      <c r="H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8" t="str">
        <f>IF(NOT(ISNA(VLOOKUP(Table_pigskin_games[[#This Row],[matchup]],rivalries!A$2:C$10,1,FALSE))),"Rivalry","Not a Rivalry")</f>
        <v>Not a Rivalry</v>
      </c>
      <c r="J18">
        <v>3</v>
      </c>
      <c r="K18">
        <v>14</v>
      </c>
      <c r="L18">
        <f>ABS(Table_pigskin_games[[#This Row],[homeScore]]-Table_pigskin_games[[#This Row],[awayScore]])</f>
        <v>11</v>
      </c>
      <c r="M18" t="s">
        <v>116</v>
      </c>
      <c r="N18" s="2">
        <v>41914.541666666664</v>
      </c>
      <c r="O18" t="s">
        <v>70</v>
      </c>
      <c r="P18">
        <v>70828</v>
      </c>
      <c r="Q18">
        <v>0</v>
      </c>
      <c r="R18">
        <v>1</v>
      </c>
      <c r="S18">
        <v>1</v>
      </c>
      <c r="T18">
        <v>0</v>
      </c>
      <c r="U18">
        <v>22</v>
      </c>
      <c r="V18">
        <v>22</v>
      </c>
      <c r="W18">
        <v>7</v>
      </c>
      <c r="X18">
        <v>5</v>
      </c>
      <c r="Y18">
        <v>14</v>
      </c>
      <c r="Z18">
        <v>13</v>
      </c>
      <c r="AA18">
        <v>0</v>
      </c>
      <c r="AB18">
        <v>0</v>
      </c>
      <c r="AC18">
        <v>0</v>
      </c>
      <c r="AD18">
        <v>0</v>
      </c>
      <c r="AE18">
        <v>351</v>
      </c>
      <c r="AF18">
        <v>382</v>
      </c>
      <c r="AG18">
        <v>311</v>
      </c>
      <c r="AH18">
        <v>76</v>
      </c>
      <c r="AI18">
        <v>28</v>
      </c>
      <c r="AJ18">
        <v>10</v>
      </c>
      <c r="AK18">
        <v>53</v>
      </c>
      <c r="AL18">
        <v>16</v>
      </c>
      <c r="AM18">
        <v>40</v>
      </c>
      <c r="AN18">
        <v>306</v>
      </c>
      <c r="AO18">
        <v>16</v>
      </c>
      <c r="AP18">
        <v>44</v>
      </c>
      <c r="AQ18">
        <v>8</v>
      </c>
      <c r="AR18">
        <v>8</v>
      </c>
      <c r="AS18">
        <v>99</v>
      </c>
      <c r="AT18">
        <f>SUM(Table_pigskin_games[[#This Row],[awayPenaltyYards]],Table_pigskin_games[[#This Row],[homePenaltyYards]])</f>
        <v>182</v>
      </c>
      <c r="AU18">
        <v>83</v>
      </c>
      <c r="AV18">
        <v>3</v>
      </c>
      <c r="AW18">
        <v>2</v>
      </c>
      <c r="AX18">
        <f>SUM(Table_pigskin_games[[#This Row],[awayTurnovers]:[homeTurnovers]])</f>
        <v>5</v>
      </c>
      <c r="AY18">
        <v>0</v>
      </c>
      <c r="AZ18">
        <v>1</v>
      </c>
      <c r="BA18">
        <v>3</v>
      </c>
      <c r="BB18">
        <v>1</v>
      </c>
      <c r="BC18">
        <v>1551</v>
      </c>
      <c r="BD18">
        <v>2049</v>
      </c>
      <c r="BE18">
        <v>0</v>
      </c>
      <c r="BF18">
        <v>3</v>
      </c>
      <c r="BG18">
        <v>0</v>
      </c>
      <c r="BH18">
        <v>0</v>
      </c>
      <c r="BJ18">
        <v>7</v>
      </c>
      <c r="BK18">
        <v>7</v>
      </c>
      <c r="BL18">
        <v>0</v>
      </c>
      <c r="BM18">
        <v>0</v>
      </c>
    </row>
    <row r="19" spans="1:66" x14ac:dyDescent="0.25">
      <c r="A19">
        <v>260917003</v>
      </c>
      <c r="B19">
        <v>2</v>
      </c>
      <c r="C19">
        <v>2006</v>
      </c>
      <c r="D19" s="1">
        <v>38977</v>
      </c>
      <c r="E19" t="s">
        <v>66</v>
      </c>
      <c r="F19" t="s">
        <v>72</v>
      </c>
      <c r="G19" t="s">
        <v>74</v>
      </c>
      <c r="H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9" t="str">
        <f>IF(NOT(ISNA(VLOOKUP(Table_pigskin_games[[#This Row],[matchup]],rivalries!A$2:C$10,1,FALSE))),"Rivalry","Not a Rivalry")</f>
        <v>Not a Rivalry</v>
      </c>
      <c r="J19">
        <v>7</v>
      </c>
      <c r="K19">
        <v>34</v>
      </c>
      <c r="L19">
        <f>ABS(Table_pigskin_games[[#This Row],[homeScore]]-Table_pigskin_games[[#This Row],[awayScore]])</f>
        <v>27</v>
      </c>
      <c r="M19" t="s">
        <v>117</v>
      </c>
      <c r="N19" s="2">
        <v>41914.541666666664</v>
      </c>
      <c r="O19" t="s">
        <v>70</v>
      </c>
      <c r="P19">
        <v>58585</v>
      </c>
      <c r="Q19">
        <v>0</v>
      </c>
      <c r="R19">
        <v>1</v>
      </c>
      <c r="S19">
        <v>1</v>
      </c>
      <c r="T19">
        <v>0</v>
      </c>
      <c r="U19">
        <v>15</v>
      </c>
      <c r="V19">
        <v>22</v>
      </c>
      <c r="W19">
        <v>1</v>
      </c>
      <c r="X19">
        <v>6</v>
      </c>
      <c r="Y19">
        <v>9</v>
      </c>
      <c r="Z19">
        <v>12</v>
      </c>
      <c r="AA19">
        <v>1</v>
      </c>
      <c r="AB19">
        <v>0</v>
      </c>
      <c r="AC19">
        <v>1</v>
      </c>
      <c r="AD19">
        <v>0</v>
      </c>
      <c r="AE19">
        <v>245</v>
      </c>
      <c r="AF19">
        <v>383</v>
      </c>
      <c r="AG19">
        <v>199</v>
      </c>
      <c r="AH19">
        <v>294</v>
      </c>
      <c r="AI19">
        <v>23</v>
      </c>
      <c r="AJ19">
        <v>21</v>
      </c>
      <c r="AK19">
        <v>30</v>
      </c>
      <c r="AL19">
        <v>28</v>
      </c>
      <c r="AM19">
        <v>46</v>
      </c>
      <c r="AN19">
        <v>89</v>
      </c>
      <c r="AO19">
        <v>14</v>
      </c>
      <c r="AP19">
        <v>34</v>
      </c>
      <c r="AQ19">
        <v>14</v>
      </c>
      <c r="AR19">
        <v>6</v>
      </c>
      <c r="AS19">
        <v>104</v>
      </c>
      <c r="AT19">
        <f>SUM(Table_pigskin_games[[#This Row],[awayPenaltyYards]],Table_pigskin_games[[#This Row],[homePenaltyYards]])</f>
        <v>197</v>
      </c>
      <c r="AU19">
        <v>93</v>
      </c>
      <c r="AV19">
        <v>3</v>
      </c>
      <c r="AW19">
        <v>1</v>
      </c>
      <c r="AX19">
        <f>SUM(Table_pigskin_games[[#This Row],[awayTurnovers]:[homeTurnovers]])</f>
        <v>4</v>
      </c>
      <c r="AY19">
        <v>3</v>
      </c>
      <c r="AZ19">
        <v>1</v>
      </c>
      <c r="BA19">
        <v>0</v>
      </c>
      <c r="BB19">
        <v>0</v>
      </c>
      <c r="BC19">
        <v>1620</v>
      </c>
      <c r="BD19">
        <v>1980</v>
      </c>
      <c r="BE19">
        <v>0</v>
      </c>
      <c r="BF19">
        <v>0</v>
      </c>
      <c r="BG19">
        <v>7</v>
      </c>
      <c r="BH19">
        <v>0</v>
      </c>
      <c r="BJ19">
        <v>10</v>
      </c>
      <c r="BK19">
        <v>14</v>
      </c>
      <c r="BL19">
        <v>7</v>
      </c>
      <c r="BM19">
        <v>3</v>
      </c>
    </row>
    <row r="20" spans="1:66" x14ac:dyDescent="0.25">
      <c r="A20">
        <v>260917004</v>
      </c>
      <c r="B20">
        <v>2</v>
      </c>
      <c r="C20">
        <v>2006</v>
      </c>
      <c r="D20" s="1">
        <v>38977</v>
      </c>
      <c r="E20" t="s">
        <v>66</v>
      </c>
      <c r="F20" t="s">
        <v>68</v>
      </c>
      <c r="G20" t="s">
        <v>81</v>
      </c>
      <c r="H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20" t="str">
        <f>IF(NOT(ISNA(VLOOKUP(Table_pigskin_games[[#This Row],[matchup]],rivalries!A$2:C$10,1,FALSE))),"Rivalry","Not a Rivalry")</f>
        <v>Rivalry</v>
      </c>
      <c r="J20">
        <v>17</v>
      </c>
      <c r="K20">
        <v>34</v>
      </c>
      <c r="L20">
        <f>ABS(Table_pigskin_games[[#This Row],[homeScore]]-Table_pigskin_games[[#This Row],[awayScore]])</f>
        <v>17</v>
      </c>
      <c r="M20" t="s">
        <v>118</v>
      </c>
      <c r="N20" s="2">
        <v>41914.541666666664</v>
      </c>
      <c r="O20" t="s">
        <v>80</v>
      </c>
      <c r="P20">
        <v>66072</v>
      </c>
      <c r="Q20">
        <v>0</v>
      </c>
      <c r="R20">
        <v>1</v>
      </c>
      <c r="S20">
        <v>1</v>
      </c>
      <c r="T20">
        <v>0</v>
      </c>
      <c r="U20">
        <v>17</v>
      </c>
      <c r="V20">
        <v>27</v>
      </c>
      <c r="W20">
        <v>2</v>
      </c>
      <c r="X20">
        <v>8</v>
      </c>
      <c r="Y20">
        <v>10</v>
      </c>
      <c r="Z20">
        <v>15</v>
      </c>
      <c r="AA20">
        <v>0</v>
      </c>
      <c r="AB20">
        <v>0</v>
      </c>
      <c r="AC20">
        <v>1</v>
      </c>
      <c r="AD20">
        <v>0</v>
      </c>
      <c r="AE20">
        <v>301</v>
      </c>
      <c r="AF20">
        <v>481</v>
      </c>
      <c r="AG20">
        <v>244</v>
      </c>
      <c r="AH20">
        <v>321</v>
      </c>
      <c r="AI20">
        <v>20</v>
      </c>
      <c r="AJ20">
        <v>24</v>
      </c>
      <c r="AK20">
        <v>33</v>
      </c>
      <c r="AL20">
        <v>40</v>
      </c>
      <c r="AM20">
        <v>57</v>
      </c>
      <c r="AN20">
        <v>160</v>
      </c>
      <c r="AO20">
        <v>20</v>
      </c>
      <c r="AP20">
        <v>32</v>
      </c>
      <c r="AQ20">
        <v>2</v>
      </c>
      <c r="AR20">
        <v>9</v>
      </c>
      <c r="AS20">
        <v>27</v>
      </c>
      <c r="AT20">
        <f>SUM(Table_pigskin_games[[#This Row],[awayPenaltyYards]],Table_pigskin_games[[#This Row],[homePenaltyYards]])</f>
        <v>76</v>
      </c>
      <c r="AU20">
        <v>49</v>
      </c>
      <c r="AV20">
        <v>3</v>
      </c>
      <c r="AW20">
        <v>2</v>
      </c>
      <c r="AX20">
        <f>SUM(Table_pigskin_games[[#This Row],[awayTurnovers]:[homeTurnovers]])</f>
        <v>5</v>
      </c>
      <c r="AY20">
        <v>1</v>
      </c>
      <c r="AZ20">
        <v>0</v>
      </c>
      <c r="BA20">
        <v>2</v>
      </c>
      <c r="BB20">
        <v>2</v>
      </c>
      <c r="BC20">
        <v>1555</v>
      </c>
      <c r="BD20">
        <v>2045</v>
      </c>
      <c r="BE20">
        <v>3</v>
      </c>
      <c r="BF20">
        <v>0</v>
      </c>
      <c r="BG20">
        <v>0</v>
      </c>
      <c r="BH20">
        <v>14</v>
      </c>
      <c r="BJ20">
        <v>14</v>
      </c>
      <c r="BK20">
        <v>3</v>
      </c>
      <c r="BL20">
        <v>0</v>
      </c>
      <c r="BM20">
        <v>17</v>
      </c>
    </row>
    <row r="21" spans="1:66" x14ac:dyDescent="0.25">
      <c r="A21">
        <v>260917006</v>
      </c>
      <c r="B21">
        <v>2</v>
      </c>
      <c r="C21">
        <v>2006</v>
      </c>
      <c r="D21" s="1">
        <v>38977</v>
      </c>
      <c r="E21" t="s">
        <v>66</v>
      </c>
      <c r="F21" t="s">
        <v>114</v>
      </c>
      <c r="G21" t="s">
        <v>102</v>
      </c>
      <c r="H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21" t="str">
        <f>IF(NOT(ISNA(VLOOKUP(Table_pigskin_games[[#This Row],[matchup]],rivalries!A$2:C$10,1,FALSE))),"Rivalry","Not a Rivalry")</f>
        <v>Not a Rivalry</v>
      </c>
      <c r="J21">
        <v>10</v>
      </c>
      <c r="K21">
        <v>27</v>
      </c>
      <c r="L21">
        <f>ABS(Table_pigskin_games[[#This Row],[homeScore]]-Table_pigskin_games[[#This Row],[awayScore]])</f>
        <v>17</v>
      </c>
      <c r="M21" t="s">
        <v>119</v>
      </c>
      <c r="N21" s="2">
        <v>41914.84375</v>
      </c>
      <c r="O21" t="s">
        <v>65</v>
      </c>
      <c r="P21">
        <v>63163</v>
      </c>
      <c r="Q21">
        <v>0</v>
      </c>
      <c r="R21">
        <v>1</v>
      </c>
      <c r="S21">
        <v>0</v>
      </c>
      <c r="T21">
        <v>1</v>
      </c>
      <c r="U21">
        <v>16</v>
      </c>
      <c r="V21">
        <v>22</v>
      </c>
      <c r="W21">
        <v>2</v>
      </c>
      <c r="X21">
        <v>6</v>
      </c>
      <c r="Y21">
        <v>14</v>
      </c>
      <c r="Z21">
        <v>16</v>
      </c>
      <c r="AA21">
        <v>0</v>
      </c>
      <c r="AB21">
        <v>1</v>
      </c>
      <c r="AC21">
        <v>1</v>
      </c>
      <c r="AD21">
        <v>1</v>
      </c>
      <c r="AE21">
        <v>245</v>
      </c>
      <c r="AF21">
        <v>367</v>
      </c>
      <c r="AG21">
        <v>152</v>
      </c>
      <c r="AH21">
        <v>229</v>
      </c>
      <c r="AI21">
        <v>18</v>
      </c>
      <c r="AJ21">
        <v>19</v>
      </c>
      <c r="AK21">
        <v>32</v>
      </c>
      <c r="AL21">
        <v>38</v>
      </c>
      <c r="AM21">
        <v>93</v>
      </c>
      <c r="AN21">
        <v>138</v>
      </c>
      <c r="AO21">
        <v>20</v>
      </c>
      <c r="AP21">
        <v>31</v>
      </c>
      <c r="AQ21">
        <v>11</v>
      </c>
      <c r="AR21">
        <v>9</v>
      </c>
      <c r="AS21">
        <v>117</v>
      </c>
      <c r="AT21">
        <f>SUM(Table_pigskin_games[[#This Row],[awayPenaltyYards]],Table_pigskin_games[[#This Row],[homePenaltyYards]])</f>
        <v>207</v>
      </c>
      <c r="AU21">
        <v>90</v>
      </c>
      <c r="AV21">
        <v>1</v>
      </c>
      <c r="AW21">
        <v>1</v>
      </c>
      <c r="AX21">
        <f>SUM(Table_pigskin_games[[#This Row],[awayTurnovers]:[homeTurnovers]])</f>
        <v>2</v>
      </c>
      <c r="AY21">
        <v>0</v>
      </c>
      <c r="AZ21">
        <v>1</v>
      </c>
      <c r="BA21">
        <v>1</v>
      </c>
      <c r="BB21">
        <v>0</v>
      </c>
      <c r="BC21">
        <v>1685</v>
      </c>
      <c r="BD21">
        <v>1915</v>
      </c>
      <c r="BE21">
        <v>0</v>
      </c>
      <c r="BF21">
        <v>10</v>
      </c>
      <c r="BG21">
        <v>0</v>
      </c>
      <c r="BH21">
        <v>0</v>
      </c>
      <c r="BJ21">
        <v>10</v>
      </c>
      <c r="BK21">
        <v>7</v>
      </c>
      <c r="BL21">
        <v>0</v>
      </c>
      <c r="BM21">
        <v>10</v>
      </c>
    </row>
    <row r="22" spans="1:66" x14ac:dyDescent="0.25">
      <c r="A22">
        <v>260917007</v>
      </c>
      <c r="B22">
        <v>2</v>
      </c>
      <c r="C22">
        <v>2006</v>
      </c>
      <c r="D22" s="1">
        <v>38977</v>
      </c>
      <c r="E22" t="s">
        <v>66</v>
      </c>
      <c r="F22" t="s">
        <v>82</v>
      </c>
      <c r="G22" t="s">
        <v>84</v>
      </c>
      <c r="H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22" t="str">
        <f>IF(NOT(ISNA(VLOOKUP(Table_pigskin_games[[#This Row],[matchup]],rivalries!A$2:C$10,1,FALSE))),"Rivalry","Not a Rivalry")</f>
        <v>Not a Rivalry</v>
      </c>
      <c r="J22">
        <v>6</v>
      </c>
      <c r="K22">
        <v>9</v>
      </c>
      <c r="L22">
        <f>ABS(Table_pigskin_games[[#This Row],[homeScore]]-Table_pigskin_games[[#This Row],[awayScore]])</f>
        <v>3</v>
      </c>
      <c r="M22" t="s">
        <v>120</v>
      </c>
      <c r="N22" s="2">
        <v>41914.677083333336</v>
      </c>
      <c r="O22" t="s">
        <v>80</v>
      </c>
      <c r="P22">
        <v>73997</v>
      </c>
      <c r="Q22">
        <v>0</v>
      </c>
      <c r="R22">
        <v>1</v>
      </c>
      <c r="S22">
        <v>0</v>
      </c>
      <c r="T22">
        <v>1</v>
      </c>
      <c r="U22">
        <v>16</v>
      </c>
      <c r="V22">
        <v>18</v>
      </c>
      <c r="W22">
        <v>5</v>
      </c>
      <c r="X22">
        <v>3</v>
      </c>
      <c r="Y22">
        <v>13</v>
      </c>
      <c r="Z22">
        <v>14</v>
      </c>
      <c r="AA22">
        <v>0</v>
      </c>
      <c r="AB22">
        <v>1</v>
      </c>
      <c r="AC22">
        <v>0</v>
      </c>
      <c r="AD22">
        <v>1</v>
      </c>
      <c r="AE22">
        <v>276</v>
      </c>
      <c r="AF22">
        <v>318</v>
      </c>
      <c r="AG22">
        <v>131</v>
      </c>
      <c r="AH22">
        <v>173</v>
      </c>
      <c r="AI22">
        <v>17</v>
      </c>
      <c r="AJ22">
        <v>16</v>
      </c>
      <c r="AK22">
        <v>23</v>
      </c>
      <c r="AL22">
        <v>30</v>
      </c>
      <c r="AM22">
        <v>145</v>
      </c>
      <c r="AN22">
        <v>145</v>
      </c>
      <c r="AO22">
        <v>34</v>
      </c>
      <c r="AP22">
        <v>36</v>
      </c>
      <c r="AQ22">
        <v>4</v>
      </c>
      <c r="AR22">
        <v>0</v>
      </c>
      <c r="AS22">
        <v>26</v>
      </c>
      <c r="AT22">
        <f>SUM(Table_pigskin_games[[#This Row],[awayPenaltyYards]],Table_pigskin_games[[#This Row],[homePenaltyYards]])</f>
        <v>26</v>
      </c>
      <c r="AU22">
        <v>0</v>
      </c>
      <c r="AV22">
        <v>2</v>
      </c>
      <c r="AW22">
        <v>1</v>
      </c>
      <c r="AX22">
        <f>SUM(Table_pigskin_games[[#This Row],[awayTurnovers]:[homeTurnovers]])</f>
        <v>3</v>
      </c>
      <c r="AY22">
        <v>2</v>
      </c>
      <c r="AZ22">
        <v>0</v>
      </c>
      <c r="BA22">
        <v>0</v>
      </c>
      <c r="BB22">
        <v>1</v>
      </c>
      <c r="BC22">
        <v>1847</v>
      </c>
      <c r="BD22">
        <v>2063</v>
      </c>
      <c r="BE22">
        <v>0</v>
      </c>
      <c r="BF22">
        <v>3</v>
      </c>
      <c r="BG22">
        <v>3</v>
      </c>
      <c r="BH22">
        <v>0</v>
      </c>
      <c r="BI22">
        <v>0</v>
      </c>
      <c r="BJ22">
        <v>0</v>
      </c>
      <c r="BK22">
        <v>0</v>
      </c>
      <c r="BL22">
        <v>3</v>
      </c>
      <c r="BM22">
        <v>3</v>
      </c>
      <c r="BN22">
        <v>3</v>
      </c>
    </row>
    <row r="23" spans="1:66" x14ac:dyDescent="0.25">
      <c r="A23">
        <v>260917009</v>
      </c>
      <c r="B23">
        <v>2</v>
      </c>
      <c r="C23">
        <v>2006</v>
      </c>
      <c r="D23" s="1">
        <v>38977</v>
      </c>
      <c r="E23" t="s">
        <v>66</v>
      </c>
      <c r="F23" t="s">
        <v>67</v>
      </c>
      <c r="G23" t="s">
        <v>75</v>
      </c>
      <c r="H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GBvNO</v>
      </c>
      <c r="I23" t="str">
        <f>IF(NOT(ISNA(VLOOKUP(Table_pigskin_games[[#This Row],[matchup]],rivalries!A$2:C$10,1,FALSE))),"Rivalry","Not a Rivalry")</f>
        <v>Not a Rivalry</v>
      </c>
      <c r="J23">
        <v>34</v>
      </c>
      <c r="K23">
        <v>27</v>
      </c>
      <c r="L23">
        <f>ABS(Table_pigskin_games[[#This Row],[homeScore]]-Table_pigskin_games[[#This Row],[awayScore]])</f>
        <v>7</v>
      </c>
      <c r="M23" t="s">
        <v>76</v>
      </c>
      <c r="N23" s="2">
        <v>41914.541666666664</v>
      </c>
      <c r="O23" t="s">
        <v>70</v>
      </c>
      <c r="P23">
        <v>70602</v>
      </c>
      <c r="Q23">
        <v>1</v>
      </c>
      <c r="R23">
        <v>0</v>
      </c>
      <c r="S23">
        <v>0</v>
      </c>
      <c r="T23">
        <v>1</v>
      </c>
      <c r="U23">
        <v>20</v>
      </c>
      <c r="V23">
        <v>21</v>
      </c>
      <c r="W23">
        <v>6</v>
      </c>
      <c r="X23">
        <v>9</v>
      </c>
      <c r="Y23">
        <v>15</v>
      </c>
      <c r="Z23">
        <v>18</v>
      </c>
      <c r="AA23">
        <v>1</v>
      </c>
      <c r="AB23">
        <v>0</v>
      </c>
      <c r="AC23">
        <v>1</v>
      </c>
      <c r="AD23">
        <v>1</v>
      </c>
      <c r="AE23">
        <v>380</v>
      </c>
      <c r="AF23">
        <v>385</v>
      </c>
      <c r="AG23">
        <v>332</v>
      </c>
      <c r="AH23">
        <v>322</v>
      </c>
      <c r="AI23">
        <v>26</v>
      </c>
      <c r="AJ23">
        <v>31</v>
      </c>
      <c r="AK23">
        <v>41</v>
      </c>
      <c r="AL23">
        <v>55</v>
      </c>
      <c r="AM23">
        <v>48</v>
      </c>
      <c r="AN23">
        <v>63</v>
      </c>
      <c r="AO23">
        <v>22</v>
      </c>
      <c r="AP23">
        <v>20</v>
      </c>
      <c r="AQ23">
        <v>2</v>
      </c>
      <c r="AR23">
        <v>5</v>
      </c>
      <c r="AS23">
        <v>14</v>
      </c>
      <c r="AT23">
        <f>SUM(Table_pigskin_games[[#This Row],[awayPenaltyYards]],Table_pigskin_games[[#This Row],[homePenaltyYards]])</f>
        <v>45</v>
      </c>
      <c r="AU23">
        <v>31</v>
      </c>
      <c r="AV23">
        <v>3</v>
      </c>
      <c r="AW23">
        <v>2</v>
      </c>
      <c r="AX23">
        <f>SUM(Table_pigskin_games[[#This Row],[awayTurnovers]:[homeTurnovers]])</f>
        <v>5</v>
      </c>
      <c r="AY23">
        <v>2</v>
      </c>
      <c r="AZ23">
        <v>1</v>
      </c>
      <c r="BA23">
        <v>1</v>
      </c>
      <c r="BB23">
        <v>1</v>
      </c>
      <c r="BC23">
        <v>1684</v>
      </c>
      <c r="BD23">
        <v>1916</v>
      </c>
      <c r="BE23">
        <v>0</v>
      </c>
      <c r="BF23">
        <v>14</v>
      </c>
      <c r="BG23">
        <v>6</v>
      </c>
      <c r="BH23">
        <v>14</v>
      </c>
      <c r="BJ23">
        <v>13</v>
      </c>
      <c r="BK23">
        <v>0</v>
      </c>
      <c r="BL23">
        <v>0</v>
      </c>
      <c r="BM23">
        <v>14</v>
      </c>
    </row>
    <row r="24" spans="1:66" x14ac:dyDescent="0.25">
      <c r="A24">
        <v>260917011</v>
      </c>
      <c r="B24">
        <v>2</v>
      </c>
      <c r="C24">
        <v>2006</v>
      </c>
      <c r="D24" s="1">
        <v>38977</v>
      </c>
      <c r="E24" t="s">
        <v>66</v>
      </c>
      <c r="F24" t="s">
        <v>106</v>
      </c>
      <c r="G24" t="s">
        <v>90</v>
      </c>
      <c r="H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24" t="str">
        <f>IF(NOT(ISNA(VLOOKUP(Table_pigskin_games[[#This Row],[matchup]],rivalries!A$2:C$10,1,FALSE))),"Rivalry","Not a Rivalry")</f>
        <v>Not a Rivalry</v>
      </c>
      <c r="J24">
        <v>24</v>
      </c>
      <c r="K24">
        <v>43</v>
      </c>
      <c r="L24">
        <f>ABS(Table_pigskin_games[[#This Row],[homeScore]]-Table_pigskin_games[[#This Row],[awayScore]])</f>
        <v>19</v>
      </c>
      <c r="M24" t="s">
        <v>111</v>
      </c>
      <c r="N24" s="2">
        <v>41914.541666666664</v>
      </c>
      <c r="O24" t="s">
        <v>80</v>
      </c>
      <c r="P24">
        <v>56140</v>
      </c>
      <c r="Q24">
        <v>0</v>
      </c>
      <c r="R24">
        <v>1</v>
      </c>
      <c r="S24">
        <v>1</v>
      </c>
      <c r="T24">
        <v>0</v>
      </c>
      <c r="U24">
        <v>18</v>
      </c>
      <c r="V24">
        <v>34</v>
      </c>
      <c r="W24">
        <v>4</v>
      </c>
      <c r="X24">
        <v>9</v>
      </c>
      <c r="Y24">
        <v>9</v>
      </c>
      <c r="Z24">
        <v>12</v>
      </c>
      <c r="AA24">
        <v>0</v>
      </c>
      <c r="AB24">
        <v>0</v>
      </c>
      <c r="AC24">
        <v>0</v>
      </c>
      <c r="AD24">
        <v>0</v>
      </c>
      <c r="AE24">
        <v>299</v>
      </c>
      <c r="AF24">
        <v>515</v>
      </c>
      <c r="AG24">
        <v>191</v>
      </c>
      <c r="AH24">
        <v>390</v>
      </c>
      <c r="AI24">
        <v>22</v>
      </c>
      <c r="AJ24">
        <v>26</v>
      </c>
      <c r="AK24">
        <v>26</v>
      </c>
      <c r="AL24">
        <v>38</v>
      </c>
      <c r="AM24">
        <v>108</v>
      </c>
      <c r="AN24">
        <v>125</v>
      </c>
      <c r="AO24">
        <v>23</v>
      </c>
      <c r="AP24">
        <v>35</v>
      </c>
      <c r="AQ24">
        <v>8</v>
      </c>
      <c r="AR24">
        <v>7</v>
      </c>
      <c r="AS24">
        <v>58</v>
      </c>
      <c r="AT24">
        <f>SUM(Table_pigskin_games[[#This Row],[awayPenaltyYards]],Table_pigskin_games[[#This Row],[homePenaltyYards]])</f>
        <v>118</v>
      </c>
      <c r="AU24">
        <v>60</v>
      </c>
      <c r="AV24">
        <v>2</v>
      </c>
      <c r="AW24">
        <v>1</v>
      </c>
      <c r="AX24">
        <f>SUM(Table_pigskin_games[[#This Row],[awayTurnovers]:[homeTurnovers]])</f>
        <v>3</v>
      </c>
      <c r="AY24">
        <v>2</v>
      </c>
      <c r="AZ24">
        <v>1</v>
      </c>
      <c r="BA24">
        <v>0</v>
      </c>
      <c r="BB24">
        <v>0</v>
      </c>
      <c r="BC24">
        <v>1504</v>
      </c>
      <c r="BD24">
        <v>2096</v>
      </c>
      <c r="BE24">
        <v>0</v>
      </c>
      <c r="BF24">
        <v>3</v>
      </c>
      <c r="BG24">
        <v>0</v>
      </c>
      <c r="BH24">
        <v>21</v>
      </c>
      <c r="BJ24">
        <v>14</v>
      </c>
      <c r="BK24">
        <v>6</v>
      </c>
      <c r="BL24">
        <v>10</v>
      </c>
      <c r="BM24">
        <v>13</v>
      </c>
    </row>
    <row r="25" spans="1:66" x14ac:dyDescent="0.25">
      <c r="A25">
        <v>260917015</v>
      </c>
      <c r="B25">
        <v>2</v>
      </c>
      <c r="C25">
        <v>2006</v>
      </c>
      <c r="D25" s="1">
        <v>38977</v>
      </c>
      <c r="E25" t="s">
        <v>66</v>
      </c>
      <c r="F25" t="s">
        <v>87</v>
      </c>
      <c r="G25" t="s">
        <v>62</v>
      </c>
      <c r="H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25" t="str">
        <f>IF(NOT(ISNA(VLOOKUP(Table_pigskin_games[[#This Row],[matchup]],rivalries!A$2:C$10,1,FALSE))),"Rivalry","Not a Rivalry")</f>
        <v>Not a Rivalry</v>
      </c>
      <c r="J25">
        <v>16</v>
      </c>
      <c r="K25">
        <v>6</v>
      </c>
      <c r="L25">
        <f>ABS(Table_pigskin_games[[#This Row],[homeScore]]-Table_pigskin_games[[#This Row],[awayScore]])</f>
        <v>10</v>
      </c>
      <c r="M25" t="s">
        <v>111</v>
      </c>
      <c r="N25" s="2">
        <v>41914.541666666664</v>
      </c>
      <c r="O25" t="s">
        <v>80</v>
      </c>
      <c r="P25">
        <v>72797</v>
      </c>
      <c r="Q25">
        <v>0</v>
      </c>
      <c r="R25">
        <v>1</v>
      </c>
      <c r="S25">
        <v>0</v>
      </c>
      <c r="T25">
        <v>1</v>
      </c>
      <c r="U25">
        <v>12</v>
      </c>
      <c r="V25">
        <v>15</v>
      </c>
      <c r="W25">
        <v>4</v>
      </c>
      <c r="X25">
        <v>6</v>
      </c>
      <c r="Y25">
        <v>13</v>
      </c>
      <c r="Z25">
        <v>15</v>
      </c>
      <c r="AA25">
        <v>0</v>
      </c>
      <c r="AB25">
        <v>1</v>
      </c>
      <c r="AC25">
        <v>0</v>
      </c>
      <c r="AD25">
        <v>1</v>
      </c>
      <c r="AE25">
        <v>171</v>
      </c>
      <c r="AF25">
        <v>282</v>
      </c>
      <c r="AG25">
        <v>66</v>
      </c>
      <c r="AH25">
        <v>190</v>
      </c>
      <c r="AI25">
        <v>11</v>
      </c>
      <c r="AJ25">
        <v>23</v>
      </c>
      <c r="AK25">
        <v>18</v>
      </c>
      <c r="AL25">
        <v>32</v>
      </c>
      <c r="AM25">
        <v>105</v>
      </c>
      <c r="AN25">
        <v>92</v>
      </c>
      <c r="AO25">
        <v>32</v>
      </c>
      <c r="AP25">
        <v>20</v>
      </c>
      <c r="AQ25">
        <v>4</v>
      </c>
      <c r="AR25">
        <v>6</v>
      </c>
      <c r="AS25">
        <v>30</v>
      </c>
      <c r="AT25">
        <f>SUM(Table_pigskin_games[[#This Row],[awayPenaltyYards]],Table_pigskin_games[[#This Row],[homePenaltyYards]])</f>
        <v>105</v>
      </c>
      <c r="AU25">
        <v>75</v>
      </c>
      <c r="AV25">
        <v>0</v>
      </c>
      <c r="AW25">
        <v>1</v>
      </c>
      <c r="AX25">
        <f>SUM(Table_pigskin_games[[#This Row],[awayTurnovers]:[homeTurnovers]])</f>
        <v>1</v>
      </c>
      <c r="AY25">
        <v>0</v>
      </c>
      <c r="AZ25">
        <v>0</v>
      </c>
      <c r="BA25">
        <v>0</v>
      </c>
      <c r="BB25">
        <v>1</v>
      </c>
      <c r="BC25">
        <v>1859</v>
      </c>
      <c r="BD25">
        <v>1741</v>
      </c>
      <c r="BE25">
        <v>3</v>
      </c>
      <c r="BF25">
        <v>0</v>
      </c>
      <c r="BG25">
        <v>13</v>
      </c>
      <c r="BH25">
        <v>0</v>
      </c>
      <c r="BJ25">
        <v>0</v>
      </c>
      <c r="BK25">
        <v>0</v>
      </c>
      <c r="BL25">
        <v>0</v>
      </c>
      <c r="BM25">
        <v>6</v>
      </c>
    </row>
    <row r="26" spans="1:66" x14ac:dyDescent="0.25">
      <c r="A26">
        <v>260917016</v>
      </c>
      <c r="B26">
        <v>2</v>
      </c>
      <c r="C26">
        <v>2006</v>
      </c>
      <c r="D26" s="1">
        <v>38977</v>
      </c>
      <c r="E26" t="s">
        <v>66</v>
      </c>
      <c r="F26" t="s">
        <v>100</v>
      </c>
      <c r="G26" t="s">
        <v>113</v>
      </c>
      <c r="H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CARvMIN</v>
      </c>
      <c r="I26" t="str">
        <f>IF(NOT(ISNA(VLOOKUP(Table_pigskin_games[[#This Row],[matchup]],rivalries!A$2:C$10,1,FALSE))),"Rivalry","Not a Rivalry")</f>
        <v>Not a Rivalry</v>
      </c>
      <c r="J26">
        <v>13</v>
      </c>
      <c r="K26">
        <v>16</v>
      </c>
      <c r="L26">
        <f>ABS(Table_pigskin_games[[#This Row],[homeScore]]-Table_pigskin_games[[#This Row],[awayScore]])</f>
        <v>3</v>
      </c>
      <c r="M26" t="s">
        <v>111</v>
      </c>
      <c r="N26" s="2">
        <v>41914.541666666664</v>
      </c>
      <c r="O26" t="s">
        <v>70</v>
      </c>
      <c r="P26">
        <v>63623</v>
      </c>
      <c r="Q26">
        <v>0</v>
      </c>
      <c r="R26">
        <v>1</v>
      </c>
      <c r="S26">
        <v>1</v>
      </c>
      <c r="T26">
        <v>0</v>
      </c>
      <c r="U26">
        <v>14</v>
      </c>
      <c r="V26">
        <v>17</v>
      </c>
      <c r="W26">
        <v>3</v>
      </c>
      <c r="X26">
        <v>2</v>
      </c>
      <c r="Y26">
        <v>14</v>
      </c>
      <c r="Z26">
        <v>15</v>
      </c>
      <c r="AA26">
        <v>0</v>
      </c>
      <c r="AB26">
        <v>3</v>
      </c>
      <c r="AC26">
        <v>0</v>
      </c>
      <c r="AD26">
        <v>3</v>
      </c>
      <c r="AE26">
        <v>271</v>
      </c>
      <c r="AF26">
        <v>365</v>
      </c>
      <c r="AG26">
        <v>164</v>
      </c>
      <c r="AH26">
        <v>225</v>
      </c>
      <c r="AI26">
        <v>17</v>
      </c>
      <c r="AJ26">
        <v>20</v>
      </c>
      <c r="AK26">
        <v>33</v>
      </c>
      <c r="AL26">
        <v>32</v>
      </c>
      <c r="AM26">
        <v>107</v>
      </c>
      <c r="AN26">
        <v>140</v>
      </c>
      <c r="AO26">
        <v>27</v>
      </c>
      <c r="AP26">
        <v>33</v>
      </c>
      <c r="AQ26">
        <v>6</v>
      </c>
      <c r="AR26">
        <v>9</v>
      </c>
      <c r="AS26">
        <v>32</v>
      </c>
      <c r="AT26">
        <f>SUM(Table_pigskin_games[[#This Row],[awayPenaltyYards]],Table_pigskin_games[[#This Row],[homePenaltyYards]])</f>
        <v>86</v>
      </c>
      <c r="AU26">
        <v>54</v>
      </c>
      <c r="AV26">
        <v>1</v>
      </c>
      <c r="AW26">
        <v>1</v>
      </c>
      <c r="AX26">
        <f>SUM(Table_pigskin_games[[#This Row],[awayTurnovers]:[homeTurnovers]])</f>
        <v>2</v>
      </c>
      <c r="AY26">
        <v>1</v>
      </c>
      <c r="AZ26">
        <v>0</v>
      </c>
      <c r="BA26">
        <v>0</v>
      </c>
      <c r="BB26">
        <v>1</v>
      </c>
      <c r="BC26">
        <v>1795</v>
      </c>
      <c r="BD26">
        <v>2260</v>
      </c>
      <c r="BE26">
        <v>0</v>
      </c>
      <c r="BF26">
        <v>10</v>
      </c>
      <c r="BG26">
        <v>3</v>
      </c>
      <c r="BH26">
        <v>0</v>
      </c>
      <c r="BI26">
        <v>0</v>
      </c>
      <c r="BJ26">
        <v>3</v>
      </c>
      <c r="BK26">
        <v>3</v>
      </c>
      <c r="BL26">
        <v>0</v>
      </c>
      <c r="BM26">
        <v>7</v>
      </c>
      <c r="BN26">
        <v>3</v>
      </c>
    </row>
    <row r="27" spans="1:66" x14ac:dyDescent="0.25">
      <c r="A27">
        <v>260917020</v>
      </c>
      <c r="B27">
        <v>2</v>
      </c>
      <c r="C27">
        <v>2006</v>
      </c>
      <c r="D27" s="1">
        <v>38977</v>
      </c>
      <c r="E27" t="s">
        <v>66</v>
      </c>
      <c r="F27" t="s">
        <v>88</v>
      </c>
      <c r="G27" t="s">
        <v>77</v>
      </c>
      <c r="H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27" t="str">
        <f>IF(NOT(ISNA(VLOOKUP(Table_pigskin_games[[#This Row],[matchup]],rivalries!A$2:C$10,1,FALSE))),"Rivalry","Not a Rivalry")</f>
        <v>Not a Rivalry</v>
      </c>
      <c r="J27">
        <v>24</v>
      </c>
      <c r="K27">
        <v>17</v>
      </c>
      <c r="L27">
        <f>ABS(Table_pigskin_games[[#This Row],[homeScore]]-Table_pigskin_games[[#This Row],[awayScore]])</f>
        <v>7</v>
      </c>
      <c r="M27" t="s">
        <v>92</v>
      </c>
      <c r="N27" s="2">
        <v>41914.677083333336</v>
      </c>
      <c r="O27" t="s">
        <v>80</v>
      </c>
      <c r="P27">
        <v>77595</v>
      </c>
      <c r="Q27">
        <v>1</v>
      </c>
      <c r="R27">
        <v>0</v>
      </c>
      <c r="S27">
        <v>1</v>
      </c>
      <c r="T27">
        <v>0</v>
      </c>
      <c r="U27">
        <v>24</v>
      </c>
      <c r="V27">
        <v>16</v>
      </c>
      <c r="W27">
        <v>8</v>
      </c>
      <c r="X27">
        <v>11</v>
      </c>
      <c r="Y27">
        <v>14</v>
      </c>
      <c r="Z27">
        <v>18</v>
      </c>
      <c r="AA27">
        <v>0</v>
      </c>
      <c r="AB27">
        <v>0</v>
      </c>
      <c r="AC27">
        <v>0</v>
      </c>
      <c r="AD27">
        <v>1</v>
      </c>
      <c r="AE27">
        <v>358</v>
      </c>
      <c r="AF27">
        <v>337</v>
      </c>
      <c r="AG27">
        <v>211</v>
      </c>
      <c r="AH27">
        <v>286</v>
      </c>
      <c r="AI27">
        <v>15</v>
      </c>
      <c r="AJ27">
        <v>22</v>
      </c>
      <c r="AK27">
        <v>29</v>
      </c>
      <c r="AL27">
        <v>37</v>
      </c>
      <c r="AM27">
        <v>147</v>
      </c>
      <c r="AN27">
        <v>51</v>
      </c>
      <c r="AO27">
        <v>39</v>
      </c>
      <c r="AP27">
        <v>24</v>
      </c>
      <c r="AQ27">
        <v>6</v>
      </c>
      <c r="AR27">
        <v>4</v>
      </c>
      <c r="AS27">
        <v>64</v>
      </c>
      <c r="AT27">
        <f>SUM(Table_pigskin_games[[#This Row],[awayPenaltyYards]],Table_pigskin_games[[#This Row],[homePenaltyYards]])</f>
        <v>112</v>
      </c>
      <c r="AU27">
        <v>48</v>
      </c>
      <c r="AV27">
        <v>2</v>
      </c>
      <c r="AW27">
        <v>1</v>
      </c>
      <c r="AX27">
        <f>SUM(Table_pigskin_games[[#This Row],[awayTurnovers]:[homeTurnovers]])</f>
        <v>3</v>
      </c>
      <c r="AY27">
        <v>1</v>
      </c>
      <c r="AZ27">
        <v>0</v>
      </c>
      <c r="BA27">
        <v>1</v>
      </c>
      <c r="BB27">
        <v>1</v>
      </c>
      <c r="BC27">
        <v>1816</v>
      </c>
      <c r="BD27">
        <v>1784</v>
      </c>
      <c r="BE27">
        <v>7</v>
      </c>
      <c r="BF27">
        <v>10</v>
      </c>
      <c r="BG27">
        <v>7</v>
      </c>
      <c r="BH27">
        <v>0</v>
      </c>
      <c r="BJ27">
        <v>0</v>
      </c>
      <c r="BK27">
        <v>0</v>
      </c>
      <c r="BL27">
        <v>14</v>
      </c>
      <c r="BM27">
        <v>3</v>
      </c>
    </row>
    <row r="28" spans="1:66" x14ac:dyDescent="0.25">
      <c r="A28">
        <v>260917021</v>
      </c>
      <c r="B28">
        <v>2</v>
      </c>
      <c r="C28">
        <v>2006</v>
      </c>
      <c r="D28" s="1">
        <v>38977</v>
      </c>
      <c r="E28" t="s">
        <v>66</v>
      </c>
      <c r="F28" t="s">
        <v>91</v>
      </c>
      <c r="G28" t="s">
        <v>105</v>
      </c>
      <c r="H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28" t="str">
        <f>IF(NOT(ISNA(VLOOKUP(Table_pigskin_games[[#This Row],[matchup]],rivalries!A$2:C$10,1,FALSE))),"Rivalry","Not a Rivalry")</f>
        <v>Rivalry</v>
      </c>
      <c r="J28">
        <v>30</v>
      </c>
      <c r="K28">
        <v>24</v>
      </c>
      <c r="L28">
        <f>ABS(Table_pigskin_games[[#This Row],[homeScore]]-Table_pigskin_games[[#This Row],[awayScore]])</f>
        <v>6</v>
      </c>
      <c r="M28" t="s">
        <v>121</v>
      </c>
      <c r="N28" s="2">
        <v>41914.541666666664</v>
      </c>
      <c r="O28" t="s">
        <v>70</v>
      </c>
      <c r="P28">
        <v>69241</v>
      </c>
      <c r="Q28">
        <v>0</v>
      </c>
      <c r="R28">
        <v>1</v>
      </c>
      <c r="S28">
        <v>1</v>
      </c>
      <c r="T28">
        <v>0</v>
      </c>
      <c r="U28">
        <v>24</v>
      </c>
      <c r="V28">
        <v>23</v>
      </c>
      <c r="W28">
        <v>6</v>
      </c>
      <c r="X28">
        <v>6</v>
      </c>
      <c r="Y28">
        <v>15</v>
      </c>
      <c r="Z28">
        <v>14</v>
      </c>
      <c r="AA28">
        <v>0</v>
      </c>
      <c r="AB28">
        <v>0</v>
      </c>
      <c r="AC28">
        <v>1</v>
      </c>
      <c r="AD28">
        <v>2</v>
      </c>
      <c r="AE28">
        <v>404</v>
      </c>
      <c r="AF28">
        <v>451</v>
      </c>
      <c r="AG28">
        <v>318</v>
      </c>
      <c r="AH28">
        <v>344</v>
      </c>
      <c r="AI28">
        <v>31</v>
      </c>
      <c r="AJ28">
        <v>27</v>
      </c>
      <c r="AK28">
        <v>43</v>
      </c>
      <c r="AL28">
        <v>45</v>
      </c>
      <c r="AM28">
        <v>86</v>
      </c>
      <c r="AN28">
        <v>107</v>
      </c>
      <c r="AO28">
        <v>26</v>
      </c>
      <c r="AP28">
        <v>30</v>
      </c>
      <c r="AQ28">
        <v>9</v>
      </c>
      <c r="AR28">
        <v>10</v>
      </c>
      <c r="AS28">
        <v>75</v>
      </c>
      <c r="AT28">
        <f>SUM(Table_pigskin_games[[#This Row],[awayPenaltyYards]],Table_pigskin_games[[#This Row],[homePenaltyYards]])</f>
        <v>141</v>
      </c>
      <c r="AU28">
        <v>66</v>
      </c>
      <c r="AV28">
        <v>1</v>
      </c>
      <c r="AW28">
        <v>1</v>
      </c>
      <c r="AX28">
        <f>SUM(Table_pigskin_games[[#This Row],[awayTurnovers]:[homeTurnovers]])</f>
        <v>2</v>
      </c>
      <c r="AY28">
        <v>0</v>
      </c>
      <c r="AZ28">
        <v>1</v>
      </c>
      <c r="BA28">
        <v>1</v>
      </c>
      <c r="BB28">
        <v>0</v>
      </c>
      <c r="BC28">
        <v>2327</v>
      </c>
      <c r="BD28">
        <v>1982</v>
      </c>
      <c r="BE28">
        <v>7</v>
      </c>
      <c r="BF28">
        <v>0</v>
      </c>
      <c r="BG28">
        <v>0</v>
      </c>
      <c r="BH28">
        <v>17</v>
      </c>
      <c r="BI28">
        <v>6</v>
      </c>
      <c r="BJ28">
        <v>7</v>
      </c>
      <c r="BK28">
        <v>10</v>
      </c>
      <c r="BL28">
        <v>7</v>
      </c>
      <c r="BM28">
        <v>0</v>
      </c>
      <c r="BN28">
        <v>0</v>
      </c>
    </row>
    <row r="29" spans="1:66" x14ac:dyDescent="0.25">
      <c r="A29">
        <v>260917024</v>
      </c>
      <c r="B29">
        <v>2</v>
      </c>
      <c r="C29">
        <v>2006</v>
      </c>
      <c r="D29" s="1">
        <v>38977</v>
      </c>
      <c r="E29" t="s">
        <v>66</v>
      </c>
      <c r="F29" t="s">
        <v>78</v>
      </c>
      <c r="G29" t="s">
        <v>109</v>
      </c>
      <c r="H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SDvTEN</v>
      </c>
      <c r="I29" t="str">
        <f>IF(NOT(ISNA(VLOOKUP(Table_pigskin_games[[#This Row],[matchup]],rivalries!A$2:C$10,1,FALSE))),"Rivalry","Not a Rivalry")</f>
        <v>Not a Rivalry</v>
      </c>
      <c r="J29">
        <v>7</v>
      </c>
      <c r="K29">
        <v>40</v>
      </c>
      <c r="L29">
        <f>ABS(Table_pigskin_games[[#This Row],[homeScore]]-Table_pigskin_games[[#This Row],[awayScore]])</f>
        <v>33</v>
      </c>
      <c r="M29" t="s">
        <v>122</v>
      </c>
      <c r="N29" s="2">
        <v>41914.677083333336</v>
      </c>
      <c r="O29" t="s">
        <v>80</v>
      </c>
      <c r="P29">
        <v>64344</v>
      </c>
      <c r="Q29">
        <v>0</v>
      </c>
      <c r="R29">
        <v>1</v>
      </c>
      <c r="S29">
        <v>1</v>
      </c>
      <c r="T29">
        <v>0</v>
      </c>
      <c r="U29">
        <v>14</v>
      </c>
      <c r="V29">
        <v>26</v>
      </c>
      <c r="W29">
        <v>2</v>
      </c>
      <c r="X29">
        <v>5</v>
      </c>
      <c r="Y29">
        <v>12</v>
      </c>
      <c r="Z29">
        <v>13</v>
      </c>
      <c r="AA29">
        <v>2</v>
      </c>
      <c r="AB29">
        <v>1</v>
      </c>
      <c r="AC29">
        <v>3</v>
      </c>
      <c r="AD29">
        <v>2</v>
      </c>
      <c r="AE29">
        <v>218</v>
      </c>
      <c r="AF29">
        <v>476</v>
      </c>
      <c r="AG29">
        <v>163</v>
      </c>
      <c r="AH29">
        <v>235</v>
      </c>
      <c r="AI29">
        <v>13</v>
      </c>
      <c r="AJ29">
        <v>25</v>
      </c>
      <c r="AK29">
        <v>39</v>
      </c>
      <c r="AL29">
        <v>36</v>
      </c>
      <c r="AM29">
        <v>55</v>
      </c>
      <c r="AN29">
        <v>241</v>
      </c>
      <c r="AO29">
        <v>19</v>
      </c>
      <c r="AP29">
        <v>37</v>
      </c>
      <c r="AQ29">
        <v>6</v>
      </c>
      <c r="AR29">
        <v>7</v>
      </c>
      <c r="AS29">
        <v>55</v>
      </c>
      <c r="AT29">
        <f>SUM(Table_pigskin_games[[#This Row],[awayPenaltyYards]],Table_pigskin_games[[#This Row],[homePenaltyYards]])</f>
        <v>108</v>
      </c>
      <c r="AU29">
        <v>53</v>
      </c>
      <c r="AV29">
        <v>2</v>
      </c>
      <c r="AW29">
        <v>0</v>
      </c>
      <c r="AX29">
        <f>SUM(Table_pigskin_games[[#This Row],[awayTurnovers]:[homeTurnovers]])</f>
        <v>2</v>
      </c>
      <c r="AY29">
        <v>0</v>
      </c>
      <c r="AZ29">
        <v>0</v>
      </c>
      <c r="BA29">
        <v>2</v>
      </c>
      <c r="BB29">
        <v>0</v>
      </c>
      <c r="BC29">
        <v>1285</v>
      </c>
      <c r="BD29">
        <v>2315</v>
      </c>
      <c r="BE29">
        <v>0</v>
      </c>
      <c r="BF29">
        <v>0</v>
      </c>
      <c r="BG29">
        <v>0</v>
      </c>
      <c r="BH29">
        <v>7</v>
      </c>
      <c r="BJ29">
        <v>3</v>
      </c>
      <c r="BK29">
        <v>17</v>
      </c>
      <c r="BL29">
        <v>6</v>
      </c>
      <c r="BM29">
        <v>14</v>
      </c>
    </row>
    <row r="30" spans="1:66" x14ac:dyDescent="0.25">
      <c r="A30">
        <v>260917025</v>
      </c>
      <c r="B30">
        <v>2</v>
      </c>
      <c r="C30">
        <v>2006</v>
      </c>
      <c r="D30" s="1">
        <v>38977</v>
      </c>
      <c r="E30" t="s">
        <v>66</v>
      </c>
      <c r="F30" t="s">
        <v>85</v>
      </c>
      <c r="G30" t="s">
        <v>93</v>
      </c>
      <c r="H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30" t="str">
        <f>IF(NOT(ISNA(VLOOKUP(Table_pigskin_games[[#This Row],[matchup]],rivalries!A$2:C$10,1,FALSE))),"Rivalry","Not a Rivalry")</f>
        <v>Not a Rivalry</v>
      </c>
      <c r="J30">
        <v>13</v>
      </c>
      <c r="K30">
        <v>20</v>
      </c>
      <c r="L30">
        <f>ABS(Table_pigskin_games[[#This Row],[homeScore]]-Table_pigskin_games[[#This Row],[awayScore]])</f>
        <v>7</v>
      </c>
      <c r="M30" t="s">
        <v>123</v>
      </c>
      <c r="N30" s="2">
        <v>41914.670138888891</v>
      </c>
      <c r="O30" t="s">
        <v>70</v>
      </c>
      <c r="P30">
        <v>67791</v>
      </c>
      <c r="Q30">
        <v>1</v>
      </c>
      <c r="R30">
        <v>0</v>
      </c>
      <c r="S30">
        <v>0</v>
      </c>
      <c r="T30">
        <v>1</v>
      </c>
      <c r="U30">
        <v>17</v>
      </c>
      <c r="V30">
        <v>14</v>
      </c>
      <c r="W30">
        <v>7</v>
      </c>
      <c r="X30">
        <v>4</v>
      </c>
      <c r="Y30">
        <v>17</v>
      </c>
      <c r="Z30">
        <v>12</v>
      </c>
      <c r="AA30">
        <v>1</v>
      </c>
      <c r="AB30">
        <v>0</v>
      </c>
      <c r="AC30">
        <v>1</v>
      </c>
      <c r="AD30">
        <v>0</v>
      </c>
      <c r="AE30">
        <v>265</v>
      </c>
      <c r="AF30">
        <v>360</v>
      </c>
      <c r="AG30">
        <v>147</v>
      </c>
      <c r="AH30">
        <v>233</v>
      </c>
      <c r="AI30">
        <v>19</v>
      </c>
      <c r="AJ30">
        <v>11</v>
      </c>
      <c r="AK30">
        <v>34</v>
      </c>
      <c r="AL30">
        <v>22</v>
      </c>
      <c r="AM30">
        <v>118</v>
      </c>
      <c r="AN30">
        <v>127</v>
      </c>
      <c r="AO30">
        <v>28</v>
      </c>
      <c r="AP30">
        <v>33</v>
      </c>
      <c r="AQ30">
        <v>6</v>
      </c>
      <c r="AR30">
        <v>2</v>
      </c>
      <c r="AS30">
        <v>40</v>
      </c>
      <c r="AT30">
        <f>SUM(Table_pigskin_games[[#This Row],[awayPenaltyYards]],Table_pigskin_games[[#This Row],[homePenaltyYards]])</f>
        <v>60</v>
      </c>
      <c r="AU30">
        <v>20</v>
      </c>
      <c r="AV30">
        <v>1</v>
      </c>
      <c r="AW30">
        <v>1</v>
      </c>
      <c r="AX30">
        <f>SUM(Table_pigskin_games[[#This Row],[awayTurnovers]:[homeTurnovers]])</f>
        <v>2</v>
      </c>
      <c r="AY30">
        <v>1</v>
      </c>
      <c r="AZ30">
        <v>1</v>
      </c>
      <c r="BA30">
        <v>0</v>
      </c>
      <c r="BB30">
        <v>0</v>
      </c>
      <c r="BC30">
        <v>2077</v>
      </c>
      <c r="BD30">
        <v>1523</v>
      </c>
      <c r="BE30">
        <v>0</v>
      </c>
      <c r="BF30">
        <v>10</v>
      </c>
      <c r="BG30">
        <v>0</v>
      </c>
      <c r="BH30">
        <v>3</v>
      </c>
      <c r="BJ30">
        <v>3</v>
      </c>
      <c r="BK30">
        <v>0</v>
      </c>
      <c r="BL30">
        <v>14</v>
      </c>
      <c r="BM30">
        <v>3</v>
      </c>
    </row>
    <row r="31" spans="1:66" x14ac:dyDescent="0.25">
      <c r="A31">
        <v>260917026</v>
      </c>
      <c r="B31">
        <v>2</v>
      </c>
      <c r="C31">
        <v>2006</v>
      </c>
      <c r="D31" s="1">
        <v>38977</v>
      </c>
      <c r="E31" t="s">
        <v>66</v>
      </c>
      <c r="F31" t="s">
        <v>94</v>
      </c>
      <c r="G31" t="s">
        <v>71</v>
      </c>
      <c r="H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31" t="str">
        <f>IF(NOT(ISNA(VLOOKUP(Table_pigskin_games[[#This Row],[matchup]],rivalries!A$2:C$10,1,FALSE))),"Rivalry","Not a Rivalry")</f>
        <v>Not a Rivalry</v>
      </c>
      <c r="J31">
        <v>10</v>
      </c>
      <c r="K31">
        <v>21</v>
      </c>
      <c r="L31">
        <f>ABS(Table_pigskin_games[[#This Row],[homeScore]]-Table_pigskin_games[[#This Row],[awayScore]])</f>
        <v>11</v>
      </c>
      <c r="M31" t="s">
        <v>124</v>
      </c>
      <c r="N31" s="2">
        <v>41914.670138888891</v>
      </c>
      <c r="O31" t="s">
        <v>70</v>
      </c>
      <c r="P31">
        <v>67470</v>
      </c>
      <c r="Q31">
        <v>1</v>
      </c>
      <c r="R31">
        <v>0</v>
      </c>
      <c r="S31">
        <v>1</v>
      </c>
      <c r="T31">
        <v>0</v>
      </c>
      <c r="U31">
        <v>17</v>
      </c>
      <c r="V31">
        <v>20</v>
      </c>
      <c r="W31">
        <v>6</v>
      </c>
      <c r="X31">
        <v>6</v>
      </c>
      <c r="Y31">
        <v>14</v>
      </c>
      <c r="Z31">
        <v>13</v>
      </c>
      <c r="AA31">
        <v>0</v>
      </c>
      <c r="AB31">
        <v>0</v>
      </c>
      <c r="AC31">
        <v>0</v>
      </c>
      <c r="AD31">
        <v>0</v>
      </c>
      <c r="AE31">
        <v>256</v>
      </c>
      <c r="AF31">
        <v>341</v>
      </c>
      <c r="AG31">
        <v>191</v>
      </c>
      <c r="AH31">
        <v>195</v>
      </c>
      <c r="AI31">
        <v>24</v>
      </c>
      <c r="AJ31">
        <v>12</v>
      </c>
      <c r="AK31">
        <v>38</v>
      </c>
      <c r="AL31">
        <v>27</v>
      </c>
      <c r="AM31">
        <v>65</v>
      </c>
      <c r="AN31">
        <v>146</v>
      </c>
      <c r="AO31">
        <v>20</v>
      </c>
      <c r="AP31">
        <v>36</v>
      </c>
      <c r="AQ31">
        <v>11</v>
      </c>
      <c r="AR31">
        <v>7</v>
      </c>
      <c r="AS31">
        <v>66</v>
      </c>
      <c r="AT31">
        <f>SUM(Table_pigskin_games[[#This Row],[awayPenaltyYards]],Table_pigskin_games[[#This Row],[homePenaltyYards]])</f>
        <v>139</v>
      </c>
      <c r="AU31">
        <v>73</v>
      </c>
      <c r="AV31">
        <v>2</v>
      </c>
      <c r="AW31">
        <v>2</v>
      </c>
      <c r="AX31">
        <f>SUM(Table_pigskin_games[[#This Row],[awayTurnovers]:[homeTurnovers]])</f>
        <v>4</v>
      </c>
      <c r="AY31">
        <v>1</v>
      </c>
      <c r="AZ31">
        <v>0</v>
      </c>
      <c r="BA31">
        <v>1</v>
      </c>
      <c r="BB31">
        <v>2</v>
      </c>
      <c r="BC31">
        <v>1687</v>
      </c>
      <c r="BD31">
        <v>1913</v>
      </c>
      <c r="BE31">
        <v>0</v>
      </c>
      <c r="BF31">
        <v>0</v>
      </c>
      <c r="BG31">
        <v>3</v>
      </c>
      <c r="BH31">
        <v>7</v>
      </c>
      <c r="BJ31">
        <v>14</v>
      </c>
      <c r="BK31">
        <v>0</v>
      </c>
      <c r="BL31">
        <v>0</v>
      </c>
      <c r="BM31">
        <v>7</v>
      </c>
    </row>
    <row r="32" spans="1:66" x14ac:dyDescent="0.25">
      <c r="A32">
        <v>260917033</v>
      </c>
      <c r="B32">
        <v>2</v>
      </c>
      <c r="C32">
        <v>2006</v>
      </c>
      <c r="D32" s="1">
        <v>38977</v>
      </c>
      <c r="E32" t="s">
        <v>66</v>
      </c>
      <c r="F32" t="s">
        <v>110</v>
      </c>
      <c r="G32" t="s">
        <v>96</v>
      </c>
      <c r="H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BALvOAK</v>
      </c>
      <c r="I32" t="str">
        <f>IF(NOT(ISNA(VLOOKUP(Table_pigskin_games[[#This Row],[matchup]],rivalries!A$2:C$10,1,FALSE))),"Rivalry","Not a Rivalry")</f>
        <v>Not a Rivalry</v>
      </c>
      <c r="J32">
        <v>6</v>
      </c>
      <c r="K32">
        <v>28</v>
      </c>
      <c r="L32">
        <f>ABS(Table_pigskin_games[[#This Row],[homeScore]]-Table_pigskin_games[[#This Row],[awayScore]])</f>
        <v>22</v>
      </c>
      <c r="M32" t="s">
        <v>125</v>
      </c>
      <c r="N32" s="2">
        <v>41914.541666666664</v>
      </c>
      <c r="O32" t="s">
        <v>80</v>
      </c>
      <c r="P32">
        <v>70744</v>
      </c>
      <c r="Q32">
        <v>0</v>
      </c>
      <c r="R32">
        <v>1</v>
      </c>
      <c r="S32">
        <v>1</v>
      </c>
      <c r="T32">
        <v>0</v>
      </c>
      <c r="U32">
        <v>14</v>
      </c>
      <c r="V32">
        <v>14</v>
      </c>
      <c r="W32">
        <v>2</v>
      </c>
      <c r="X32">
        <v>6</v>
      </c>
      <c r="Y32">
        <v>12</v>
      </c>
      <c r="Z32">
        <v>18</v>
      </c>
      <c r="AA32">
        <v>1</v>
      </c>
      <c r="AB32">
        <v>0</v>
      </c>
      <c r="AC32">
        <v>2</v>
      </c>
      <c r="AD32">
        <v>0</v>
      </c>
      <c r="AE32">
        <v>162</v>
      </c>
      <c r="AF32">
        <v>264</v>
      </c>
      <c r="AG32">
        <v>123</v>
      </c>
      <c r="AH32">
        <v>126</v>
      </c>
      <c r="AI32">
        <v>10</v>
      </c>
      <c r="AJ32">
        <v>16</v>
      </c>
      <c r="AK32">
        <v>27</v>
      </c>
      <c r="AL32">
        <v>33</v>
      </c>
      <c r="AM32">
        <v>39</v>
      </c>
      <c r="AN32">
        <v>138</v>
      </c>
      <c r="AO32">
        <v>26</v>
      </c>
      <c r="AP32">
        <v>31</v>
      </c>
      <c r="AQ32">
        <v>6</v>
      </c>
      <c r="AR32">
        <v>10</v>
      </c>
      <c r="AS32">
        <v>45</v>
      </c>
      <c r="AT32">
        <f>SUM(Table_pigskin_games[[#This Row],[awayPenaltyYards]],Table_pigskin_games[[#This Row],[homePenaltyYards]])</f>
        <v>117</v>
      </c>
      <c r="AU32">
        <v>72</v>
      </c>
      <c r="AV32">
        <v>6</v>
      </c>
      <c r="AW32">
        <v>1</v>
      </c>
      <c r="AX32">
        <f>SUM(Table_pigskin_games[[#This Row],[awayTurnovers]:[homeTurnovers]])</f>
        <v>7</v>
      </c>
      <c r="AY32">
        <v>3</v>
      </c>
      <c r="AZ32">
        <v>0</v>
      </c>
      <c r="BA32">
        <v>3</v>
      </c>
      <c r="BB32">
        <v>1</v>
      </c>
      <c r="BC32">
        <v>1679</v>
      </c>
      <c r="BD32">
        <v>1921</v>
      </c>
      <c r="BE32">
        <v>0</v>
      </c>
      <c r="BF32">
        <v>3</v>
      </c>
      <c r="BG32">
        <v>0</v>
      </c>
      <c r="BH32">
        <v>3</v>
      </c>
      <c r="BJ32">
        <v>9</v>
      </c>
      <c r="BK32">
        <v>7</v>
      </c>
      <c r="BL32">
        <v>2</v>
      </c>
      <c r="BM32">
        <v>10</v>
      </c>
    </row>
    <row r="33" spans="1:65" x14ac:dyDescent="0.25">
      <c r="A33">
        <v>260918030</v>
      </c>
      <c r="B33">
        <v>2</v>
      </c>
      <c r="C33">
        <v>2006</v>
      </c>
      <c r="D33" s="1">
        <v>38978</v>
      </c>
      <c r="E33" t="s">
        <v>108</v>
      </c>
      <c r="F33" t="s">
        <v>63</v>
      </c>
      <c r="G33" t="s">
        <v>103</v>
      </c>
      <c r="H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JAXvPIT</v>
      </c>
      <c r="I33" t="str">
        <f>IF(NOT(ISNA(VLOOKUP(Table_pigskin_games[[#This Row],[matchup]],rivalries!A$2:C$10,1,FALSE))),"Rivalry","Not a Rivalry")</f>
        <v>Not a Rivalry</v>
      </c>
      <c r="J33">
        <v>0</v>
      </c>
      <c r="K33">
        <v>9</v>
      </c>
      <c r="L33">
        <f>ABS(Table_pigskin_games[[#This Row],[homeScore]]-Table_pigskin_games[[#This Row],[awayScore]])</f>
        <v>9</v>
      </c>
      <c r="M33" t="s">
        <v>104</v>
      </c>
      <c r="N33" s="2">
        <v>41914.854166666664</v>
      </c>
      <c r="O33" t="s">
        <v>112</v>
      </c>
      <c r="P33">
        <v>67164</v>
      </c>
      <c r="Q33">
        <v>1</v>
      </c>
      <c r="R33">
        <v>0</v>
      </c>
      <c r="S33">
        <v>1</v>
      </c>
      <c r="T33">
        <v>0</v>
      </c>
      <c r="U33">
        <v>9</v>
      </c>
      <c r="V33">
        <v>17</v>
      </c>
      <c r="W33">
        <v>3</v>
      </c>
      <c r="X33">
        <v>6</v>
      </c>
      <c r="Y33">
        <v>13</v>
      </c>
      <c r="Z33">
        <v>18</v>
      </c>
      <c r="AA33">
        <v>0</v>
      </c>
      <c r="AB33">
        <v>0</v>
      </c>
      <c r="AC33">
        <v>1</v>
      </c>
      <c r="AD33">
        <v>1</v>
      </c>
      <c r="AE33">
        <v>153</v>
      </c>
      <c r="AF33">
        <v>362</v>
      </c>
      <c r="AG33">
        <v>127</v>
      </c>
      <c r="AH33">
        <v>252</v>
      </c>
      <c r="AI33">
        <v>17</v>
      </c>
      <c r="AJ33">
        <v>26</v>
      </c>
      <c r="AK33">
        <v>32</v>
      </c>
      <c r="AL33">
        <v>39</v>
      </c>
      <c r="AM33">
        <v>26</v>
      </c>
      <c r="AN33">
        <v>110</v>
      </c>
      <c r="AO33">
        <v>14</v>
      </c>
      <c r="AP33">
        <v>30</v>
      </c>
      <c r="AQ33">
        <v>3</v>
      </c>
      <c r="AR33">
        <v>10</v>
      </c>
      <c r="AS33">
        <v>25</v>
      </c>
      <c r="AT33">
        <f>SUM(Table_pigskin_games[[#This Row],[awayPenaltyYards]],Table_pigskin_games[[#This Row],[homePenaltyYards]])</f>
        <v>111</v>
      </c>
      <c r="AU33">
        <v>86</v>
      </c>
      <c r="AV33">
        <v>2</v>
      </c>
      <c r="AW33">
        <v>1</v>
      </c>
      <c r="AX33">
        <f>SUM(Table_pigskin_games[[#This Row],[awayTurnovers]:[homeTurnovers]])</f>
        <v>3</v>
      </c>
      <c r="AY33">
        <v>0</v>
      </c>
      <c r="AZ33">
        <v>0</v>
      </c>
      <c r="BA33">
        <v>2</v>
      </c>
      <c r="BB33">
        <v>1</v>
      </c>
      <c r="BC33">
        <v>1355</v>
      </c>
      <c r="BD33">
        <v>2245</v>
      </c>
      <c r="BE33">
        <v>0</v>
      </c>
      <c r="BF33">
        <v>0</v>
      </c>
      <c r="BG33">
        <v>0</v>
      </c>
      <c r="BH33">
        <v>0</v>
      </c>
      <c r="BJ33">
        <v>0</v>
      </c>
      <c r="BK33">
        <v>0</v>
      </c>
      <c r="BL33">
        <v>3</v>
      </c>
      <c r="BM33">
        <v>6</v>
      </c>
    </row>
    <row r="34" spans="1:65" x14ac:dyDescent="0.25">
      <c r="A34">
        <v>260924002</v>
      </c>
      <c r="B34">
        <v>3</v>
      </c>
      <c r="C34">
        <v>2006</v>
      </c>
      <c r="D34" s="1">
        <v>38984</v>
      </c>
      <c r="E34" t="s">
        <v>66</v>
      </c>
      <c r="F34" t="s">
        <v>77</v>
      </c>
      <c r="G34" t="s">
        <v>87</v>
      </c>
      <c r="H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34" t="str">
        <f>IF(NOT(ISNA(VLOOKUP(Table_pigskin_games[[#This Row],[matchup]],rivalries!A$2:C$10,1,FALSE))),"Rivalry","Not a Rivalry")</f>
        <v>Not a Rivalry</v>
      </c>
      <c r="J34">
        <v>28</v>
      </c>
      <c r="K34">
        <v>20</v>
      </c>
      <c r="L34">
        <f>ABS(Table_pigskin_games[[#This Row],[homeScore]]-Table_pigskin_games[[#This Row],[awayScore]])</f>
        <v>8</v>
      </c>
      <c r="M34" t="s">
        <v>126</v>
      </c>
      <c r="N34" s="2">
        <v>41914.541666666664</v>
      </c>
      <c r="O34" t="s">
        <v>80</v>
      </c>
      <c r="P34">
        <v>72067</v>
      </c>
      <c r="Q34">
        <v>1</v>
      </c>
      <c r="R34">
        <v>1</v>
      </c>
      <c r="S34">
        <v>1</v>
      </c>
      <c r="T34">
        <v>1</v>
      </c>
      <c r="U34">
        <v>15</v>
      </c>
      <c r="V34">
        <v>26</v>
      </c>
      <c r="W34">
        <v>4</v>
      </c>
      <c r="X34">
        <v>3</v>
      </c>
      <c r="Y34">
        <v>12</v>
      </c>
      <c r="Z34">
        <v>12</v>
      </c>
      <c r="AA34">
        <v>1</v>
      </c>
      <c r="AB34">
        <v>1</v>
      </c>
      <c r="AC34">
        <v>1</v>
      </c>
      <c r="AD34">
        <v>4</v>
      </c>
      <c r="AE34">
        <v>256</v>
      </c>
      <c r="AF34">
        <v>475</v>
      </c>
      <c r="AG34">
        <v>182</v>
      </c>
      <c r="AH34">
        <v>306</v>
      </c>
      <c r="AI34">
        <v>19</v>
      </c>
      <c r="AJ34">
        <v>22</v>
      </c>
      <c r="AK34">
        <v>29</v>
      </c>
      <c r="AL34">
        <v>39</v>
      </c>
      <c r="AM34">
        <v>74</v>
      </c>
      <c r="AN34">
        <v>169</v>
      </c>
      <c r="AO34">
        <v>24</v>
      </c>
      <c r="AP34">
        <v>31</v>
      </c>
      <c r="AQ34">
        <v>8</v>
      </c>
      <c r="AR34">
        <v>6</v>
      </c>
      <c r="AS34">
        <v>52</v>
      </c>
      <c r="AT34">
        <f>SUM(Table_pigskin_games[[#This Row],[awayPenaltyYards]],Table_pigskin_games[[#This Row],[homePenaltyYards]])</f>
        <v>95</v>
      </c>
      <c r="AU34">
        <v>43</v>
      </c>
      <c r="AV34">
        <v>0</v>
      </c>
      <c r="AW34">
        <v>3</v>
      </c>
      <c r="AX34">
        <f>SUM(Table_pigskin_games[[#This Row],[awayTurnovers]:[homeTurnovers]])</f>
        <v>3</v>
      </c>
      <c r="AY34">
        <v>0</v>
      </c>
      <c r="AZ34">
        <v>2</v>
      </c>
      <c r="BA34">
        <v>0</v>
      </c>
      <c r="BB34">
        <v>1</v>
      </c>
      <c r="BC34">
        <v>1607</v>
      </c>
      <c r="BD34">
        <v>1993</v>
      </c>
      <c r="BE34">
        <v>0</v>
      </c>
      <c r="BF34">
        <v>14</v>
      </c>
      <c r="BG34">
        <v>7</v>
      </c>
      <c r="BH34">
        <v>7</v>
      </c>
      <c r="BJ34">
        <v>7</v>
      </c>
      <c r="BK34">
        <v>3</v>
      </c>
      <c r="BL34">
        <v>0</v>
      </c>
      <c r="BM34">
        <v>10</v>
      </c>
    </row>
    <row r="35" spans="1:65" x14ac:dyDescent="0.25">
      <c r="A35">
        <v>260924005</v>
      </c>
      <c r="B35">
        <v>3</v>
      </c>
      <c r="C35">
        <v>2006</v>
      </c>
      <c r="D35" s="1">
        <v>38984</v>
      </c>
      <c r="E35" t="s">
        <v>66</v>
      </c>
      <c r="F35" t="s">
        <v>96</v>
      </c>
      <c r="G35" t="s">
        <v>68</v>
      </c>
      <c r="H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35" t="str">
        <f>IF(NOT(ISNA(VLOOKUP(Table_pigskin_games[[#This Row],[matchup]],rivalries!A$2:C$10,1,FALSE))),"Rivalry","Not a Rivalry")</f>
        <v>Not a Rivalry</v>
      </c>
      <c r="J35">
        <v>15</v>
      </c>
      <c r="K35">
        <v>14</v>
      </c>
      <c r="L35">
        <f>ABS(Table_pigskin_games[[#This Row],[homeScore]]-Table_pigskin_games[[#This Row],[awayScore]])</f>
        <v>1</v>
      </c>
      <c r="M35" t="s">
        <v>69</v>
      </c>
      <c r="N35" s="2">
        <v>41914.670138888891</v>
      </c>
      <c r="O35" t="s">
        <v>80</v>
      </c>
      <c r="P35">
        <v>72474</v>
      </c>
      <c r="Q35">
        <v>2</v>
      </c>
      <c r="R35">
        <v>0</v>
      </c>
      <c r="S35">
        <v>0</v>
      </c>
      <c r="T35">
        <v>2</v>
      </c>
      <c r="U35">
        <v>18</v>
      </c>
      <c r="V35">
        <v>17</v>
      </c>
      <c r="W35">
        <v>7</v>
      </c>
      <c r="X35">
        <v>6</v>
      </c>
      <c r="Y35">
        <v>17</v>
      </c>
      <c r="Z35">
        <v>14</v>
      </c>
      <c r="AA35">
        <v>0</v>
      </c>
      <c r="AB35">
        <v>0</v>
      </c>
      <c r="AC35">
        <v>1</v>
      </c>
      <c r="AD35">
        <v>0</v>
      </c>
      <c r="AE35">
        <v>340</v>
      </c>
      <c r="AF35">
        <v>288</v>
      </c>
      <c r="AG35">
        <v>254</v>
      </c>
      <c r="AH35">
        <v>250</v>
      </c>
      <c r="AI35">
        <v>23</v>
      </c>
      <c r="AJ35">
        <v>21</v>
      </c>
      <c r="AK35">
        <v>41</v>
      </c>
      <c r="AL35">
        <v>33</v>
      </c>
      <c r="AM35">
        <v>86</v>
      </c>
      <c r="AN35">
        <v>38</v>
      </c>
      <c r="AO35">
        <v>27</v>
      </c>
      <c r="AP35">
        <v>19</v>
      </c>
      <c r="AQ35">
        <v>5</v>
      </c>
      <c r="AR35">
        <v>2</v>
      </c>
      <c r="AS35">
        <v>30</v>
      </c>
      <c r="AT35">
        <f>SUM(Table_pigskin_games[[#This Row],[awayPenaltyYards]],Table_pigskin_games[[#This Row],[homePenaltyYards]])</f>
        <v>47</v>
      </c>
      <c r="AU35">
        <v>17</v>
      </c>
      <c r="AV35">
        <v>0</v>
      </c>
      <c r="AW35">
        <v>2</v>
      </c>
      <c r="AX35">
        <f>SUM(Table_pigskin_games[[#This Row],[awayTurnovers]:[homeTurnovers]])</f>
        <v>2</v>
      </c>
      <c r="AY35">
        <v>0</v>
      </c>
      <c r="AZ35">
        <v>1</v>
      </c>
      <c r="BA35">
        <v>0</v>
      </c>
      <c r="BB35">
        <v>1</v>
      </c>
      <c r="BC35">
        <v>1911</v>
      </c>
      <c r="BD35">
        <v>1689</v>
      </c>
      <c r="BE35">
        <v>3</v>
      </c>
      <c r="BF35">
        <v>0</v>
      </c>
      <c r="BG35">
        <v>0</v>
      </c>
      <c r="BH35">
        <v>12</v>
      </c>
      <c r="BJ35">
        <v>0</v>
      </c>
      <c r="BK35">
        <v>14</v>
      </c>
      <c r="BL35">
        <v>0</v>
      </c>
      <c r="BM35">
        <v>0</v>
      </c>
    </row>
    <row r="36" spans="1:65" x14ac:dyDescent="0.25">
      <c r="A36">
        <v>260924008</v>
      </c>
      <c r="B36">
        <v>3</v>
      </c>
      <c r="C36">
        <v>2006</v>
      </c>
      <c r="D36" s="1">
        <v>38984</v>
      </c>
      <c r="E36" t="s">
        <v>66</v>
      </c>
      <c r="F36" t="s">
        <v>75</v>
      </c>
      <c r="G36" t="s">
        <v>72</v>
      </c>
      <c r="H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36" t="str">
        <f>IF(NOT(ISNA(VLOOKUP(Table_pigskin_games[[#This Row],[matchup]],rivalries!A$2:C$10,1,FALSE))),"Rivalry","Not a Rivalry")</f>
        <v>Not a Rivalry</v>
      </c>
      <c r="J36">
        <v>31</v>
      </c>
      <c r="K36">
        <v>24</v>
      </c>
      <c r="L36">
        <f>ABS(Table_pigskin_games[[#This Row],[homeScore]]-Table_pigskin_games[[#This Row],[awayScore]])</f>
        <v>7</v>
      </c>
      <c r="M36" t="s">
        <v>73</v>
      </c>
      <c r="N36" s="2">
        <v>41914.541666666664</v>
      </c>
      <c r="O36" t="s">
        <v>70</v>
      </c>
      <c r="P36">
        <v>61095</v>
      </c>
      <c r="Q36">
        <v>0</v>
      </c>
      <c r="R36">
        <v>2</v>
      </c>
      <c r="S36">
        <v>0</v>
      </c>
      <c r="T36">
        <v>2</v>
      </c>
      <c r="U36">
        <v>18</v>
      </c>
      <c r="V36">
        <v>23</v>
      </c>
      <c r="W36">
        <v>7</v>
      </c>
      <c r="X36">
        <v>3</v>
      </c>
      <c r="Y36">
        <v>15</v>
      </c>
      <c r="Z36">
        <v>12</v>
      </c>
      <c r="AA36">
        <v>0</v>
      </c>
      <c r="AB36">
        <v>1</v>
      </c>
      <c r="AC36">
        <v>0</v>
      </c>
      <c r="AD36">
        <v>3</v>
      </c>
      <c r="AE36">
        <v>400</v>
      </c>
      <c r="AF36">
        <v>424</v>
      </c>
      <c r="AG36">
        <v>340</v>
      </c>
      <c r="AH36">
        <v>319</v>
      </c>
      <c r="AI36">
        <v>25</v>
      </c>
      <c r="AJ36">
        <v>25</v>
      </c>
      <c r="AK36">
        <v>36</v>
      </c>
      <c r="AL36">
        <v>40</v>
      </c>
      <c r="AM36">
        <v>60</v>
      </c>
      <c r="AN36">
        <v>105</v>
      </c>
      <c r="AO36">
        <v>27</v>
      </c>
      <c r="AP36">
        <v>23</v>
      </c>
      <c r="AQ36">
        <v>5</v>
      </c>
      <c r="AR36">
        <v>6</v>
      </c>
      <c r="AS36">
        <v>30</v>
      </c>
      <c r="AT36">
        <f>SUM(Table_pigskin_games[[#This Row],[awayPenaltyYards]],Table_pigskin_games[[#This Row],[homePenaltyYards]])</f>
        <v>76</v>
      </c>
      <c r="AU36">
        <v>46</v>
      </c>
      <c r="AV36">
        <v>2</v>
      </c>
      <c r="AW36">
        <v>1</v>
      </c>
      <c r="AX36">
        <f>SUM(Table_pigskin_games[[#This Row],[awayTurnovers]:[homeTurnovers]])</f>
        <v>3</v>
      </c>
      <c r="AY36">
        <v>2</v>
      </c>
      <c r="AZ36">
        <v>0</v>
      </c>
      <c r="BA36">
        <v>0</v>
      </c>
      <c r="BB36">
        <v>1</v>
      </c>
      <c r="BC36">
        <v>1840</v>
      </c>
      <c r="BD36">
        <v>1760</v>
      </c>
      <c r="BE36">
        <v>14</v>
      </c>
      <c r="BF36">
        <v>3</v>
      </c>
      <c r="BG36">
        <v>7</v>
      </c>
      <c r="BH36">
        <v>7</v>
      </c>
      <c r="BJ36">
        <v>14</v>
      </c>
      <c r="BK36">
        <v>0</v>
      </c>
      <c r="BL36">
        <v>7</v>
      </c>
      <c r="BM36">
        <v>3</v>
      </c>
    </row>
    <row r="37" spans="1:65" x14ac:dyDescent="0.25">
      <c r="A37">
        <v>260924011</v>
      </c>
      <c r="B37">
        <v>3</v>
      </c>
      <c r="C37">
        <v>2006</v>
      </c>
      <c r="D37" s="1">
        <v>38984</v>
      </c>
      <c r="E37" t="s">
        <v>66</v>
      </c>
      <c r="F37" t="s">
        <v>103</v>
      </c>
      <c r="G37" t="s">
        <v>90</v>
      </c>
      <c r="H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37" t="str">
        <f>IF(NOT(ISNA(VLOOKUP(Table_pigskin_games[[#This Row],[matchup]],rivalries!A$2:C$10,1,FALSE))),"Rivalry","Not a Rivalry")</f>
        <v>Not a Rivalry</v>
      </c>
      <c r="J37">
        <v>14</v>
      </c>
      <c r="K37">
        <v>21</v>
      </c>
      <c r="L37">
        <f>ABS(Table_pigskin_games[[#This Row],[homeScore]]-Table_pigskin_games[[#This Row],[awayScore]])</f>
        <v>7</v>
      </c>
      <c r="M37" t="s">
        <v>111</v>
      </c>
      <c r="N37" s="2">
        <v>41914.541666666664</v>
      </c>
      <c r="O37" t="s">
        <v>80</v>
      </c>
      <c r="P37">
        <v>57041</v>
      </c>
      <c r="Q37">
        <v>2</v>
      </c>
      <c r="R37">
        <v>0</v>
      </c>
      <c r="S37">
        <v>2</v>
      </c>
      <c r="T37">
        <v>0</v>
      </c>
      <c r="U37">
        <v>20</v>
      </c>
      <c r="V37">
        <v>14</v>
      </c>
      <c r="W37">
        <v>9</v>
      </c>
      <c r="X37">
        <v>6</v>
      </c>
      <c r="Y37">
        <v>16</v>
      </c>
      <c r="Z37">
        <v>13</v>
      </c>
      <c r="AA37">
        <v>1</v>
      </c>
      <c r="AB37">
        <v>0</v>
      </c>
      <c r="AC37">
        <v>1</v>
      </c>
      <c r="AD37">
        <v>0</v>
      </c>
      <c r="AE37">
        <v>297</v>
      </c>
      <c r="AF37">
        <v>272</v>
      </c>
      <c r="AG37">
        <v>106</v>
      </c>
      <c r="AH37">
        <v>209</v>
      </c>
      <c r="AI37">
        <v>16</v>
      </c>
      <c r="AJ37">
        <v>14</v>
      </c>
      <c r="AK37">
        <v>28</v>
      </c>
      <c r="AL37">
        <v>31</v>
      </c>
      <c r="AM37">
        <v>191</v>
      </c>
      <c r="AN37">
        <v>63</v>
      </c>
      <c r="AO37">
        <v>40</v>
      </c>
      <c r="AP37">
        <v>20</v>
      </c>
      <c r="AQ37">
        <v>4</v>
      </c>
      <c r="AR37">
        <v>4</v>
      </c>
      <c r="AS37">
        <v>38</v>
      </c>
      <c r="AT37">
        <f>SUM(Table_pigskin_games[[#This Row],[awayPenaltyYards]],Table_pigskin_games[[#This Row],[homePenaltyYards]])</f>
        <v>73</v>
      </c>
      <c r="AU37">
        <v>35</v>
      </c>
      <c r="AV37">
        <v>2</v>
      </c>
      <c r="AW37">
        <v>0</v>
      </c>
      <c r="AX37">
        <f>SUM(Table_pigskin_games[[#This Row],[awayTurnovers]:[homeTurnovers]])</f>
        <v>2</v>
      </c>
      <c r="AY37">
        <v>0</v>
      </c>
      <c r="AZ37">
        <v>0</v>
      </c>
      <c r="BA37">
        <v>2</v>
      </c>
      <c r="BB37">
        <v>0</v>
      </c>
      <c r="BC37">
        <v>2364</v>
      </c>
      <c r="BD37">
        <v>1236</v>
      </c>
      <c r="BE37">
        <v>7</v>
      </c>
      <c r="BF37">
        <v>0</v>
      </c>
      <c r="BG37">
        <v>0</v>
      </c>
      <c r="BH37">
        <v>7</v>
      </c>
      <c r="BJ37">
        <v>0</v>
      </c>
      <c r="BK37">
        <v>7</v>
      </c>
      <c r="BL37">
        <v>7</v>
      </c>
      <c r="BM37">
        <v>7</v>
      </c>
    </row>
    <row r="38" spans="1:65" x14ac:dyDescent="0.25">
      <c r="A38">
        <v>260924015</v>
      </c>
      <c r="B38">
        <v>3</v>
      </c>
      <c r="C38">
        <v>2006</v>
      </c>
      <c r="D38" s="1">
        <v>38984</v>
      </c>
      <c r="E38" t="s">
        <v>66</v>
      </c>
      <c r="F38" t="s">
        <v>78</v>
      </c>
      <c r="G38" t="s">
        <v>62</v>
      </c>
      <c r="H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MIAvTEN</v>
      </c>
      <c r="I38" t="str">
        <f>IF(NOT(ISNA(VLOOKUP(Table_pigskin_games[[#This Row],[matchup]],rivalries!A$2:C$10,1,FALSE))),"Rivalry","Not a Rivalry")</f>
        <v>Not a Rivalry</v>
      </c>
      <c r="J38">
        <v>10</v>
      </c>
      <c r="K38">
        <v>13</v>
      </c>
      <c r="L38">
        <f>ABS(Table_pigskin_games[[#This Row],[homeScore]]-Table_pigskin_games[[#This Row],[awayScore]])</f>
        <v>3</v>
      </c>
      <c r="M38" t="s">
        <v>111</v>
      </c>
      <c r="N38" s="2">
        <v>41914.541666666664</v>
      </c>
      <c r="O38" t="s">
        <v>80</v>
      </c>
      <c r="P38">
        <v>72733</v>
      </c>
      <c r="Q38">
        <v>0</v>
      </c>
      <c r="R38">
        <v>2</v>
      </c>
      <c r="S38">
        <v>0</v>
      </c>
      <c r="T38">
        <v>2</v>
      </c>
      <c r="U38">
        <v>14</v>
      </c>
      <c r="V38">
        <v>17</v>
      </c>
      <c r="W38">
        <v>6</v>
      </c>
      <c r="X38">
        <v>6</v>
      </c>
      <c r="Y38">
        <v>14</v>
      </c>
      <c r="Z38">
        <v>16</v>
      </c>
      <c r="AA38">
        <v>0</v>
      </c>
      <c r="AB38">
        <v>0</v>
      </c>
      <c r="AC38">
        <v>0</v>
      </c>
      <c r="AD38">
        <v>0</v>
      </c>
      <c r="AE38">
        <v>316</v>
      </c>
      <c r="AF38">
        <v>289</v>
      </c>
      <c r="AG38">
        <v>254</v>
      </c>
      <c r="AH38">
        <v>130</v>
      </c>
      <c r="AI38">
        <v>19</v>
      </c>
      <c r="AJ38">
        <v>17</v>
      </c>
      <c r="AK38">
        <v>33</v>
      </c>
      <c r="AL38">
        <v>26</v>
      </c>
      <c r="AM38">
        <v>62</v>
      </c>
      <c r="AN38">
        <v>159</v>
      </c>
      <c r="AO38">
        <v>22</v>
      </c>
      <c r="AP38">
        <v>36</v>
      </c>
      <c r="AQ38">
        <v>6</v>
      </c>
      <c r="AR38">
        <v>5</v>
      </c>
      <c r="AS38">
        <v>47</v>
      </c>
      <c r="AT38">
        <f>SUM(Table_pigskin_games[[#This Row],[awayPenaltyYards]],Table_pigskin_games[[#This Row],[homePenaltyYards]])</f>
        <v>76</v>
      </c>
      <c r="AU38">
        <v>29</v>
      </c>
      <c r="AV38">
        <v>3</v>
      </c>
      <c r="AW38">
        <v>1</v>
      </c>
      <c r="AX38">
        <f>SUM(Table_pigskin_games[[#This Row],[awayTurnovers]:[homeTurnovers]])</f>
        <v>4</v>
      </c>
      <c r="AY38">
        <v>1</v>
      </c>
      <c r="AZ38">
        <v>1</v>
      </c>
      <c r="BA38">
        <v>2</v>
      </c>
      <c r="BB38">
        <v>0</v>
      </c>
      <c r="BC38">
        <v>1471</v>
      </c>
      <c r="BD38">
        <v>2129</v>
      </c>
      <c r="BE38">
        <v>0</v>
      </c>
      <c r="BF38">
        <v>7</v>
      </c>
      <c r="BG38">
        <v>3</v>
      </c>
      <c r="BH38">
        <v>0</v>
      </c>
      <c r="BJ38">
        <v>3</v>
      </c>
      <c r="BK38">
        <v>0</v>
      </c>
      <c r="BL38">
        <v>7</v>
      </c>
      <c r="BM38">
        <v>3</v>
      </c>
    </row>
    <row r="39" spans="1:65" x14ac:dyDescent="0.25">
      <c r="A39">
        <v>260924016</v>
      </c>
      <c r="B39">
        <v>3</v>
      </c>
      <c r="C39">
        <v>2006</v>
      </c>
      <c r="D39" s="1">
        <v>38984</v>
      </c>
      <c r="E39" t="s">
        <v>66</v>
      </c>
      <c r="F39" t="s">
        <v>74</v>
      </c>
      <c r="G39" t="s">
        <v>113</v>
      </c>
      <c r="H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39" t="str">
        <f>IF(NOT(ISNA(VLOOKUP(Table_pigskin_games[[#This Row],[matchup]],rivalries!A$2:C$10,1,FALSE))),"Rivalry","Not a Rivalry")</f>
        <v>Not a Rivalry</v>
      </c>
      <c r="J39">
        <v>19</v>
      </c>
      <c r="K39">
        <v>16</v>
      </c>
      <c r="L39">
        <f>ABS(Table_pigskin_games[[#This Row],[homeScore]]-Table_pigskin_games[[#This Row],[awayScore]])</f>
        <v>3</v>
      </c>
      <c r="M39" t="s">
        <v>111</v>
      </c>
      <c r="N39" s="2">
        <v>41914.541666666664</v>
      </c>
      <c r="O39" t="s">
        <v>70</v>
      </c>
      <c r="P39">
        <v>63754</v>
      </c>
      <c r="Q39">
        <v>2</v>
      </c>
      <c r="R39">
        <v>0</v>
      </c>
      <c r="S39">
        <v>2</v>
      </c>
      <c r="T39">
        <v>0</v>
      </c>
      <c r="U39">
        <v>19</v>
      </c>
      <c r="V39">
        <v>11</v>
      </c>
      <c r="W39">
        <v>5</v>
      </c>
      <c r="X39">
        <v>5</v>
      </c>
      <c r="Y39">
        <v>15</v>
      </c>
      <c r="Z39">
        <v>15</v>
      </c>
      <c r="AA39">
        <v>1</v>
      </c>
      <c r="AB39">
        <v>0</v>
      </c>
      <c r="AC39">
        <v>1</v>
      </c>
      <c r="AD39">
        <v>1</v>
      </c>
      <c r="AE39">
        <v>325</v>
      </c>
      <c r="AF39">
        <v>286</v>
      </c>
      <c r="AG39">
        <v>274</v>
      </c>
      <c r="AH39">
        <v>189</v>
      </c>
      <c r="AI39">
        <v>23</v>
      </c>
      <c r="AJ39">
        <v>21</v>
      </c>
      <c r="AK39">
        <v>41</v>
      </c>
      <c r="AL39">
        <v>31</v>
      </c>
      <c r="AM39">
        <v>51</v>
      </c>
      <c r="AN39">
        <v>97</v>
      </c>
      <c r="AO39">
        <v>21</v>
      </c>
      <c r="AP39">
        <v>24</v>
      </c>
      <c r="AQ39">
        <v>10</v>
      </c>
      <c r="AR39">
        <v>8</v>
      </c>
      <c r="AS39">
        <v>82</v>
      </c>
      <c r="AT39">
        <f>SUM(Table_pigskin_games[[#This Row],[awayPenaltyYards]],Table_pigskin_games[[#This Row],[homePenaltyYards]])</f>
        <v>165</v>
      </c>
      <c r="AU39">
        <v>83</v>
      </c>
      <c r="AV39">
        <v>2</v>
      </c>
      <c r="AW39">
        <v>2</v>
      </c>
      <c r="AX39">
        <f>SUM(Table_pigskin_games[[#This Row],[awayTurnovers]:[homeTurnovers]])</f>
        <v>4</v>
      </c>
      <c r="AY39">
        <v>0</v>
      </c>
      <c r="AZ39">
        <v>2</v>
      </c>
      <c r="BA39">
        <v>2</v>
      </c>
      <c r="BB39">
        <v>0</v>
      </c>
      <c r="BC39">
        <v>1701</v>
      </c>
      <c r="BD39">
        <v>1899</v>
      </c>
      <c r="BE39">
        <v>3</v>
      </c>
      <c r="BF39">
        <v>0</v>
      </c>
      <c r="BG39">
        <v>6</v>
      </c>
      <c r="BH39">
        <v>10</v>
      </c>
      <c r="BJ39">
        <v>3</v>
      </c>
      <c r="BK39">
        <v>3</v>
      </c>
      <c r="BL39">
        <v>0</v>
      </c>
      <c r="BM39">
        <v>10</v>
      </c>
    </row>
    <row r="40" spans="1:65" x14ac:dyDescent="0.25">
      <c r="A40">
        <v>260924017</v>
      </c>
      <c r="B40">
        <v>3</v>
      </c>
      <c r="C40">
        <v>2006</v>
      </c>
      <c r="D40" s="1">
        <v>38984</v>
      </c>
      <c r="E40" t="s">
        <v>66</v>
      </c>
      <c r="F40" t="s">
        <v>84</v>
      </c>
      <c r="G40" t="s">
        <v>88</v>
      </c>
      <c r="H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DENvNE</v>
      </c>
      <c r="I40" t="str">
        <f>IF(NOT(ISNA(VLOOKUP(Table_pigskin_games[[#This Row],[matchup]],rivalries!A$2:C$10,1,FALSE))),"Rivalry","Not a Rivalry")</f>
        <v>Not a Rivalry</v>
      </c>
      <c r="J40">
        <v>17</v>
      </c>
      <c r="K40">
        <v>7</v>
      </c>
      <c r="L40">
        <f>ABS(Table_pigskin_games[[#This Row],[homeScore]]-Table_pigskin_games[[#This Row],[awayScore]])</f>
        <v>10</v>
      </c>
      <c r="M40" t="s">
        <v>89</v>
      </c>
      <c r="N40" s="2">
        <v>41914.84375</v>
      </c>
      <c r="O40" t="s">
        <v>65</v>
      </c>
      <c r="P40">
        <v>68756</v>
      </c>
      <c r="Q40">
        <v>1</v>
      </c>
      <c r="R40">
        <v>1</v>
      </c>
      <c r="S40">
        <v>2</v>
      </c>
      <c r="T40">
        <v>0</v>
      </c>
      <c r="U40">
        <v>19</v>
      </c>
      <c r="V40">
        <v>22</v>
      </c>
      <c r="W40">
        <v>7</v>
      </c>
      <c r="X40">
        <v>4</v>
      </c>
      <c r="Y40">
        <v>16</v>
      </c>
      <c r="Z40">
        <v>16</v>
      </c>
      <c r="AA40">
        <v>0</v>
      </c>
      <c r="AB40">
        <v>1</v>
      </c>
      <c r="AC40">
        <v>0</v>
      </c>
      <c r="AD40">
        <v>3</v>
      </c>
      <c r="AE40">
        <v>400</v>
      </c>
      <c r="AF40">
        <v>370</v>
      </c>
      <c r="AG40">
        <v>256</v>
      </c>
      <c r="AH40">
        <v>320</v>
      </c>
      <c r="AI40">
        <v>15</v>
      </c>
      <c r="AJ40">
        <v>31</v>
      </c>
      <c r="AK40">
        <v>30</v>
      </c>
      <c r="AL40">
        <v>55</v>
      </c>
      <c r="AM40">
        <v>144</v>
      </c>
      <c r="AN40">
        <v>50</v>
      </c>
      <c r="AO40">
        <v>34</v>
      </c>
      <c r="AP40">
        <v>21</v>
      </c>
      <c r="AQ40">
        <v>7</v>
      </c>
      <c r="AR40">
        <v>6</v>
      </c>
      <c r="AS40">
        <v>52</v>
      </c>
      <c r="AT40">
        <f>SUM(Table_pigskin_games[[#This Row],[awayPenaltyYards]],Table_pigskin_games[[#This Row],[homePenaltyYards]])</f>
        <v>130</v>
      </c>
      <c r="AU40">
        <v>78</v>
      </c>
      <c r="AV40">
        <v>0</v>
      </c>
      <c r="AW40">
        <v>0</v>
      </c>
      <c r="AX40">
        <f>SUM(Table_pigskin_games[[#This Row],[awayTurnovers]:[homeTurnovers]])</f>
        <v>0</v>
      </c>
      <c r="AY40">
        <v>0</v>
      </c>
      <c r="AZ40">
        <v>0</v>
      </c>
      <c r="BA40">
        <v>0</v>
      </c>
      <c r="BB40">
        <v>0</v>
      </c>
      <c r="BC40">
        <v>1905</v>
      </c>
      <c r="BD40">
        <v>1695</v>
      </c>
      <c r="BE40">
        <v>0</v>
      </c>
      <c r="BF40">
        <v>10</v>
      </c>
      <c r="BG40">
        <v>0</v>
      </c>
      <c r="BH40">
        <v>7</v>
      </c>
      <c r="BJ40">
        <v>0</v>
      </c>
      <c r="BK40">
        <v>0</v>
      </c>
      <c r="BL40">
        <v>0</v>
      </c>
      <c r="BM40">
        <v>7</v>
      </c>
    </row>
    <row r="41" spans="1:65" x14ac:dyDescent="0.25">
      <c r="A41">
        <v>260924022</v>
      </c>
      <c r="B41">
        <v>3</v>
      </c>
      <c r="C41">
        <v>2006</v>
      </c>
      <c r="D41" s="1">
        <v>38984</v>
      </c>
      <c r="E41" t="s">
        <v>66</v>
      </c>
      <c r="F41" t="s">
        <v>85</v>
      </c>
      <c r="G41" t="s">
        <v>94</v>
      </c>
      <c r="H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41" t="str">
        <f>IF(NOT(ISNA(VLOOKUP(Table_pigskin_games[[#This Row],[matchup]],rivalries!A$2:C$10,1,FALSE))),"Rivalry","Not a Rivalry")</f>
        <v>Not a Rivalry</v>
      </c>
      <c r="J41">
        <v>16</v>
      </c>
      <c r="K41">
        <v>14</v>
      </c>
      <c r="L41">
        <f>ABS(Table_pigskin_games[[#This Row],[homeScore]]-Table_pigskin_games[[#This Row],[awayScore]])</f>
        <v>2</v>
      </c>
      <c r="M41" t="s">
        <v>95</v>
      </c>
      <c r="N41" s="2">
        <v>41914.677083333336</v>
      </c>
      <c r="O41" t="s">
        <v>70</v>
      </c>
      <c r="P41">
        <v>63278</v>
      </c>
      <c r="Q41">
        <v>1</v>
      </c>
      <c r="R41">
        <v>1</v>
      </c>
      <c r="S41">
        <v>1</v>
      </c>
      <c r="T41">
        <v>1</v>
      </c>
      <c r="U41">
        <v>18</v>
      </c>
      <c r="V41">
        <v>20</v>
      </c>
      <c r="W41">
        <v>6</v>
      </c>
      <c r="X41">
        <v>6</v>
      </c>
      <c r="Y41">
        <v>13</v>
      </c>
      <c r="Z41">
        <v>12</v>
      </c>
      <c r="AA41">
        <v>0</v>
      </c>
      <c r="AB41">
        <v>1</v>
      </c>
      <c r="AC41">
        <v>1</v>
      </c>
      <c r="AD41">
        <v>1</v>
      </c>
      <c r="AE41">
        <v>372</v>
      </c>
      <c r="AF41">
        <v>357</v>
      </c>
      <c r="AG41">
        <v>309</v>
      </c>
      <c r="AH41">
        <v>256</v>
      </c>
      <c r="AI41">
        <v>21</v>
      </c>
      <c r="AJ41">
        <v>19</v>
      </c>
      <c r="AK41">
        <v>31</v>
      </c>
      <c r="AL41">
        <v>28</v>
      </c>
      <c r="AM41">
        <v>63</v>
      </c>
      <c r="AN41">
        <v>101</v>
      </c>
      <c r="AO41">
        <v>28</v>
      </c>
      <c r="AP41">
        <v>28</v>
      </c>
      <c r="AQ41">
        <v>5</v>
      </c>
      <c r="AR41">
        <v>5</v>
      </c>
      <c r="AS41">
        <v>25</v>
      </c>
      <c r="AT41">
        <f>SUM(Table_pigskin_games[[#This Row],[awayPenaltyYards]],Table_pigskin_games[[#This Row],[homePenaltyYards]])</f>
        <v>77</v>
      </c>
      <c r="AU41">
        <v>52</v>
      </c>
      <c r="AV41">
        <v>2</v>
      </c>
      <c r="AW41">
        <v>4</v>
      </c>
      <c r="AX41">
        <f>SUM(Table_pigskin_games[[#This Row],[awayTurnovers]:[homeTurnovers]])</f>
        <v>6</v>
      </c>
      <c r="AY41">
        <v>2</v>
      </c>
      <c r="AZ41">
        <v>1</v>
      </c>
      <c r="BA41">
        <v>0</v>
      </c>
      <c r="BB41">
        <v>3</v>
      </c>
      <c r="BC41">
        <v>1807</v>
      </c>
      <c r="BD41">
        <v>1793</v>
      </c>
      <c r="BE41">
        <v>0</v>
      </c>
      <c r="BF41">
        <v>13</v>
      </c>
      <c r="BG41">
        <v>3</v>
      </c>
      <c r="BH41">
        <v>0</v>
      </c>
      <c r="BJ41">
        <v>7</v>
      </c>
      <c r="BK41">
        <v>0</v>
      </c>
      <c r="BL41">
        <v>0</v>
      </c>
      <c r="BM41">
        <v>7</v>
      </c>
    </row>
    <row r="42" spans="1:65" x14ac:dyDescent="0.25">
      <c r="A42">
        <v>260924023</v>
      </c>
      <c r="B42">
        <v>3</v>
      </c>
      <c r="C42">
        <v>2006</v>
      </c>
      <c r="D42" s="1">
        <v>38984</v>
      </c>
      <c r="E42" t="s">
        <v>66</v>
      </c>
      <c r="F42" t="s">
        <v>81</v>
      </c>
      <c r="G42" t="s">
        <v>63</v>
      </c>
      <c r="H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42" t="str">
        <f>IF(NOT(ISNA(VLOOKUP(Table_pigskin_games[[#This Row],[matchup]],rivalries!A$2:C$10,1,FALSE))),"Rivalry","Not a Rivalry")</f>
        <v>Not a Rivalry</v>
      </c>
      <c r="J42">
        <v>28</v>
      </c>
      <c r="K42">
        <v>20</v>
      </c>
      <c r="L42">
        <f>ABS(Table_pigskin_games[[#This Row],[homeScore]]-Table_pigskin_games[[#This Row],[awayScore]])</f>
        <v>8</v>
      </c>
      <c r="M42" t="s">
        <v>64</v>
      </c>
      <c r="N42" s="2">
        <v>41914.541666666664</v>
      </c>
      <c r="O42" t="s">
        <v>80</v>
      </c>
      <c r="P42">
        <v>64922</v>
      </c>
      <c r="Q42">
        <v>2</v>
      </c>
      <c r="R42">
        <v>0</v>
      </c>
      <c r="S42">
        <v>1</v>
      </c>
      <c r="T42">
        <v>1</v>
      </c>
      <c r="U42">
        <v>15</v>
      </c>
      <c r="V42">
        <v>27</v>
      </c>
      <c r="W42">
        <v>4</v>
      </c>
      <c r="X42">
        <v>7</v>
      </c>
      <c r="Y42">
        <v>12</v>
      </c>
      <c r="Z42">
        <v>16</v>
      </c>
      <c r="AA42">
        <v>1</v>
      </c>
      <c r="AB42">
        <v>3</v>
      </c>
      <c r="AC42">
        <v>1</v>
      </c>
      <c r="AD42">
        <v>3</v>
      </c>
      <c r="AE42">
        <v>246</v>
      </c>
      <c r="AF42">
        <v>365</v>
      </c>
      <c r="AG42">
        <v>159</v>
      </c>
      <c r="AH42">
        <v>195</v>
      </c>
      <c r="AI42">
        <v>18</v>
      </c>
      <c r="AJ42">
        <v>18</v>
      </c>
      <c r="AK42">
        <v>26</v>
      </c>
      <c r="AL42">
        <v>39</v>
      </c>
      <c r="AM42">
        <v>87</v>
      </c>
      <c r="AN42">
        <v>170</v>
      </c>
      <c r="AO42">
        <v>25</v>
      </c>
      <c r="AP42">
        <v>38</v>
      </c>
      <c r="AQ42">
        <v>5</v>
      </c>
      <c r="AR42">
        <v>2</v>
      </c>
      <c r="AS42">
        <v>45</v>
      </c>
      <c r="AT42">
        <f>SUM(Table_pigskin_games[[#This Row],[awayPenaltyYards]],Table_pigskin_games[[#This Row],[homePenaltyYards]])</f>
        <v>70</v>
      </c>
      <c r="AU42">
        <v>25</v>
      </c>
      <c r="AV42">
        <v>3</v>
      </c>
      <c r="AW42">
        <v>5</v>
      </c>
      <c r="AX42">
        <f>SUM(Table_pigskin_games[[#This Row],[awayTurnovers]:[homeTurnovers]])</f>
        <v>8</v>
      </c>
      <c r="AY42">
        <v>1</v>
      </c>
      <c r="AZ42">
        <v>2</v>
      </c>
      <c r="BA42">
        <v>2</v>
      </c>
      <c r="BB42">
        <v>3</v>
      </c>
      <c r="BC42">
        <v>1569</v>
      </c>
      <c r="BD42">
        <v>2031</v>
      </c>
      <c r="BE42">
        <v>0</v>
      </c>
      <c r="BF42">
        <v>14</v>
      </c>
      <c r="BG42">
        <v>0</v>
      </c>
      <c r="BH42">
        <v>14</v>
      </c>
      <c r="BJ42">
        <v>7</v>
      </c>
      <c r="BK42">
        <v>0</v>
      </c>
      <c r="BL42">
        <v>10</v>
      </c>
      <c r="BM42">
        <v>3</v>
      </c>
    </row>
    <row r="43" spans="1:65" x14ac:dyDescent="0.25">
      <c r="A43">
        <v>260924025</v>
      </c>
      <c r="B43">
        <v>3</v>
      </c>
      <c r="C43">
        <v>2006</v>
      </c>
      <c r="D43" s="1">
        <v>38984</v>
      </c>
      <c r="E43" t="s">
        <v>66</v>
      </c>
      <c r="F43" t="s">
        <v>105</v>
      </c>
      <c r="G43" t="s">
        <v>93</v>
      </c>
      <c r="H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PHIvSF</v>
      </c>
      <c r="I43" t="str">
        <f>IF(NOT(ISNA(VLOOKUP(Table_pigskin_games[[#This Row],[matchup]],rivalries!A$2:C$10,1,FALSE))),"Rivalry","Not a Rivalry")</f>
        <v>Not a Rivalry</v>
      </c>
      <c r="J43">
        <v>38</v>
      </c>
      <c r="K43">
        <v>24</v>
      </c>
      <c r="L43">
        <f>ABS(Table_pigskin_games[[#This Row],[homeScore]]-Table_pigskin_games[[#This Row],[awayScore]])</f>
        <v>14</v>
      </c>
      <c r="M43" t="s">
        <v>123</v>
      </c>
      <c r="N43" s="2">
        <v>41914.677083333336</v>
      </c>
      <c r="O43" t="s">
        <v>70</v>
      </c>
      <c r="P43">
        <v>68166</v>
      </c>
      <c r="Q43">
        <v>1</v>
      </c>
      <c r="R43">
        <v>1</v>
      </c>
      <c r="S43">
        <v>1</v>
      </c>
      <c r="T43">
        <v>1</v>
      </c>
      <c r="U43">
        <v>16</v>
      </c>
      <c r="V43">
        <v>23</v>
      </c>
      <c r="W43">
        <v>5</v>
      </c>
      <c r="X43">
        <v>7</v>
      </c>
      <c r="Y43">
        <v>12</v>
      </c>
      <c r="Z43">
        <v>18</v>
      </c>
      <c r="AA43">
        <v>0</v>
      </c>
      <c r="AB43">
        <v>1</v>
      </c>
      <c r="AC43">
        <v>0</v>
      </c>
      <c r="AD43">
        <v>1</v>
      </c>
      <c r="AE43">
        <v>416</v>
      </c>
      <c r="AF43">
        <v>392</v>
      </c>
      <c r="AG43">
        <v>266</v>
      </c>
      <c r="AH43">
        <v>269</v>
      </c>
      <c r="AI43">
        <v>18</v>
      </c>
      <c r="AJ43">
        <v>27</v>
      </c>
      <c r="AK43">
        <v>33</v>
      </c>
      <c r="AL43">
        <v>46</v>
      </c>
      <c r="AM43">
        <v>150</v>
      </c>
      <c r="AN43">
        <v>123</v>
      </c>
      <c r="AO43">
        <v>18</v>
      </c>
      <c r="AP43">
        <v>28</v>
      </c>
      <c r="AQ43">
        <v>9</v>
      </c>
      <c r="AR43">
        <v>8</v>
      </c>
      <c r="AS43">
        <v>72</v>
      </c>
      <c r="AT43">
        <f>SUM(Table_pigskin_games[[#This Row],[awayPenaltyYards]],Table_pigskin_games[[#This Row],[homePenaltyYards]])</f>
        <v>136</v>
      </c>
      <c r="AU43">
        <v>64</v>
      </c>
      <c r="AV43">
        <v>1</v>
      </c>
      <c r="AW43">
        <v>2</v>
      </c>
      <c r="AX43">
        <f>SUM(Table_pigskin_games[[#This Row],[awayTurnovers]:[homeTurnovers]])</f>
        <v>3</v>
      </c>
      <c r="AY43">
        <v>1</v>
      </c>
      <c r="AZ43">
        <v>2</v>
      </c>
      <c r="BA43">
        <v>0</v>
      </c>
      <c r="BB43">
        <v>0</v>
      </c>
      <c r="BC43">
        <v>1479</v>
      </c>
      <c r="BD43">
        <v>2121</v>
      </c>
      <c r="BE43">
        <v>14</v>
      </c>
      <c r="BF43">
        <v>10</v>
      </c>
      <c r="BG43">
        <v>7</v>
      </c>
      <c r="BH43">
        <v>7</v>
      </c>
      <c r="BJ43">
        <v>0</v>
      </c>
      <c r="BK43">
        <v>3</v>
      </c>
      <c r="BL43">
        <v>7</v>
      </c>
      <c r="BM43">
        <v>14</v>
      </c>
    </row>
    <row r="44" spans="1:65" x14ac:dyDescent="0.25">
      <c r="A44">
        <v>260924026</v>
      </c>
      <c r="B44">
        <v>3</v>
      </c>
      <c r="C44">
        <v>2006</v>
      </c>
      <c r="D44" s="1">
        <v>38984</v>
      </c>
      <c r="E44" t="s">
        <v>66</v>
      </c>
      <c r="F44" t="s">
        <v>91</v>
      </c>
      <c r="G44" t="s">
        <v>71</v>
      </c>
      <c r="H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NYGvSEA</v>
      </c>
      <c r="I44" t="str">
        <f>IF(NOT(ISNA(VLOOKUP(Table_pigskin_games[[#This Row],[matchup]],rivalries!A$2:C$10,1,FALSE))),"Rivalry","Not a Rivalry")</f>
        <v>Not a Rivalry</v>
      </c>
      <c r="J44">
        <v>30</v>
      </c>
      <c r="K44">
        <v>42</v>
      </c>
      <c r="L44">
        <f>ABS(Table_pigskin_games[[#This Row],[homeScore]]-Table_pigskin_games[[#This Row],[awayScore]])</f>
        <v>12</v>
      </c>
      <c r="M44" t="s">
        <v>124</v>
      </c>
      <c r="N44" s="2">
        <v>41914.677083333336</v>
      </c>
      <c r="O44" t="s">
        <v>70</v>
      </c>
      <c r="P44">
        <v>68161</v>
      </c>
      <c r="Q44">
        <v>1</v>
      </c>
      <c r="R44">
        <v>1</v>
      </c>
      <c r="S44">
        <v>2</v>
      </c>
      <c r="T44">
        <v>0</v>
      </c>
      <c r="U44">
        <v>18</v>
      </c>
      <c r="V44">
        <v>26</v>
      </c>
      <c r="W44">
        <v>2</v>
      </c>
      <c r="X44">
        <v>10</v>
      </c>
      <c r="Y44">
        <v>9</v>
      </c>
      <c r="Z44">
        <v>16</v>
      </c>
      <c r="AA44">
        <v>1</v>
      </c>
      <c r="AB44">
        <v>1</v>
      </c>
      <c r="AC44">
        <v>1</v>
      </c>
      <c r="AD44">
        <v>1</v>
      </c>
      <c r="AE44">
        <v>348</v>
      </c>
      <c r="AF44">
        <v>333</v>
      </c>
      <c r="AG44">
        <v>275</v>
      </c>
      <c r="AH44">
        <v>227</v>
      </c>
      <c r="AI44">
        <v>24</v>
      </c>
      <c r="AJ44">
        <v>24</v>
      </c>
      <c r="AK44">
        <v>36</v>
      </c>
      <c r="AL44">
        <v>33</v>
      </c>
      <c r="AM44">
        <v>73</v>
      </c>
      <c r="AN44">
        <v>106</v>
      </c>
      <c r="AO44">
        <v>15</v>
      </c>
      <c r="AP44">
        <v>41</v>
      </c>
      <c r="AQ44">
        <v>8</v>
      </c>
      <c r="AR44">
        <v>4</v>
      </c>
      <c r="AS44">
        <v>63</v>
      </c>
      <c r="AT44">
        <f>SUM(Table_pigskin_games[[#This Row],[awayPenaltyYards]],Table_pigskin_games[[#This Row],[homePenaltyYards]])</f>
        <v>85</v>
      </c>
      <c r="AU44">
        <v>22</v>
      </c>
      <c r="AV44">
        <v>4</v>
      </c>
      <c r="AW44">
        <v>3</v>
      </c>
      <c r="AX44">
        <f>SUM(Table_pigskin_games[[#This Row],[awayTurnovers]:[homeTurnovers]])</f>
        <v>7</v>
      </c>
      <c r="AY44">
        <v>1</v>
      </c>
      <c r="AZ44">
        <v>0</v>
      </c>
      <c r="BA44">
        <v>3</v>
      </c>
      <c r="BB44">
        <v>3</v>
      </c>
      <c r="BC44">
        <v>1320</v>
      </c>
      <c r="BD44">
        <v>2280</v>
      </c>
      <c r="BE44">
        <v>0</v>
      </c>
      <c r="BF44">
        <v>3</v>
      </c>
      <c r="BG44">
        <v>0</v>
      </c>
      <c r="BH44">
        <v>27</v>
      </c>
      <c r="BJ44">
        <v>21</v>
      </c>
      <c r="BK44">
        <v>14</v>
      </c>
      <c r="BL44">
        <v>7</v>
      </c>
      <c r="BM44">
        <v>0</v>
      </c>
    </row>
    <row r="45" spans="1:65" x14ac:dyDescent="0.25">
      <c r="A45">
        <v>260924027</v>
      </c>
      <c r="B45">
        <v>3</v>
      </c>
      <c r="C45">
        <v>2006</v>
      </c>
      <c r="D45" s="1">
        <v>38984</v>
      </c>
      <c r="E45" t="s">
        <v>66</v>
      </c>
      <c r="F45" t="s">
        <v>100</v>
      </c>
      <c r="G45" t="s">
        <v>97</v>
      </c>
      <c r="H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45" t="str">
        <f>IF(NOT(ISNA(VLOOKUP(Table_pigskin_games[[#This Row],[matchup]],rivalries!A$2:C$10,1,FALSE))),"Rivalry","Not a Rivalry")</f>
        <v>Not a Rivalry</v>
      </c>
      <c r="J45">
        <v>26</v>
      </c>
      <c r="K45">
        <v>24</v>
      </c>
      <c r="L45">
        <f>ABS(Table_pigskin_games[[#This Row],[homeScore]]-Table_pigskin_games[[#This Row],[awayScore]])</f>
        <v>2</v>
      </c>
      <c r="M45" t="s">
        <v>98</v>
      </c>
      <c r="N45" s="2">
        <v>41914.541666666664</v>
      </c>
      <c r="O45" t="s">
        <v>70</v>
      </c>
      <c r="P45">
        <v>65423</v>
      </c>
      <c r="Q45">
        <v>0</v>
      </c>
      <c r="R45">
        <v>2</v>
      </c>
      <c r="S45">
        <v>0</v>
      </c>
      <c r="T45">
        <v>2</v>
      </c>
      <c r="U45">
        <v>22</v>
      </c>
      <c r="V45">
        <v>13</v>
      </c>
      <c r="W45">
        <v>2</v>
      </c>
      <c r="X45">
        <v>4</v>
      </c>
      <c r="Y45">
        <v>12</v>
      </c>
      <c r="Z45">
        <v>12</v>
      </c>
      <c r="AA45">
        <v>1</v>
      </c>
      <c r="AB45">
        <v>1</v>
      </c>
      <c r="AC45">
        <v>1</v>
      </c>
      <c r="AD45">
        <v>1</v>
      </c>
      <c r="AE45">
        <v>350</v>
      </c>
      <c r="AF45">
        <v>209</v>
      </c>
      <c r="AG45">
        <v>249</v>
      </c>
      <c r="AH45">
        <v>145</v>
      </c>
      <c r="AI45">
        <v>22</v>
      </c>
      <c r="AJ45">
        <v>14</v>
      </c>
      <c r="AK45">
        <v>36</v>
      </c>
      <c r="AL45">
        <v>25</v>
      </c>
      <c r="AM45">
        <v>101</v>
      </c>
      <c r="AN45">
        <v>64</v>
      </c>
      <c r="AO45">
        <v>28</v>
      </c>
      <c r="AP45">
        <v>25</v>
      </c>
      <c r="AQ45">
        <v>7</v>
      </c>
      <c r="AR45">
        <v>6</v>
      </c>
      <c r="AS45">
        <v>40</v>
      </c>
      <c r="AT45">
        <f>SUM(Table_pigskin_games[[#This Row],[awayPenaltyYards]],Table_pigskin_games[[#This Row],[homePenaltyYards]])</f>
        <v>96</v>
      </c>
      <c r="AU45">
        <v>56</v>
      </c>
      <c r="AV45">
        <v>3</v>
      </c>
      <c r="AW45">
        <v>2</v>
      </c>
      <c r="AX45">
        <f>SUM(Table_pigskin_games[[#This Row],[awayTurnovers]:[homeTurnovers]])</f>
        <v>5</v>
      </c>
      <c r="AY45">
        <v>3</v>
      </c>
      <c r="AZ45">
        <v>1</v>
      </c>
      <c r="BA45">
        <v>0</v>
      </c>
      <c r="BB45">
        <v>1</v>
      </c>
      <c r="BC45">
        <v>2063</v>
      </c>
      <c r="BD45">
        <v>1537</v>
      </c>
      <c r="BE45">
        <v>10</v>
      </c>
      <c r="BF45">
        <v>10</v>
      </c>
      <c r="BG45">
        <v>3</v>
      </c>
      <c r="BH45">
        <v>3</v>
      </c>
      <c r="BJ45">
        <v>0</v>
      </c>
      <c r="BK45">
        <v>7</v>
      </c>
      <c r="BL45">
        <v>14</v>
      </c>
      <c r="BM45">
        <v>3</v>
      </c>
    </row>
    <row r="46" spans="1:65" x14ac:dyDescent="0.25">
      <c r="A46">
        <v>260924034</v>
      </c>
      <c r="B46">
        <v>3</v>
      </c>
      <c r="C46">
        <v>2006</v>
      </c>
      <c r="D46" s="1">
        <v>38984</v>
      </c>
      <c r="E46" t="s">
        <v>66</v>
      </c>
      <c r="F46" t="s">
        <v>114</v>
      </c>
      <c r="G46" t="s">
        <v>106</v>
      </c>
      <c r="H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HOUvWSH</v>
      </c>
      <c r="I46" t="str">
        <f>IF(NOT(ISNA(VLOOKUP(Table_pigskin_games[[#This Row],[matchup]],rivalries!A$2:C$10,1,FALSE))),"Rivalry","Not a Rivalry")</f>
        <v>Not a Rivalry</v>
      </c>
      <c r="J46">
        <v>31</v>
      </c>
      <c r="K46">
        <v>15</v>
      </c>
      <c r="L46">
        <f>ABS(Table_pigskin_games[[#This Row],[homeScore]]-Table_pigskin_games[[#This Row],[awayScore]])</f>
        <v>16</v>
      </c>
      <c r="M46" t="s">
        <v>107</v>
      </c>
      <c r="N46" s="2">
        <v>41914.541666666664</v>
      </c>
      <c r="O46" t="s">
        <v>70</v>
      </c>
      <c r="P46">
        <v>70069</v>
      </c>
      <c r="Q46">
        <v>0</v>
      </c>
      <c r="R46">
        <v>2</v>
      </c>
      <c r="S46">
        <v>0</v>
      </c>
      <c r="T46">
        <v>2</v>
      </c>
      <c r="U46">
        <v>25</v>
      </c>
      <c r="V46">
        <v>17</v>
      </c>
      <c r="W46">
        <v>9</v>
      </c>
      <c r="X46">
        <v>3</v>
      </c>
      <c r="Y46">
        <v>13</v>
      </c>
      <c r="Z46">
        <v>7</v>
      </c>
      <c r="AA46">
        <v>0</v>
      </c>
      <c r="AB46">
        <v>0</v>
      </c>
      <c r="AC46">
        <v>0</v>
      </c>
      <c r="AD46">
        <v>0</v>
      </c>
      <c r="AE46">
        <v>495</v>
      </c>
      <c r="AF46">
        <v>261</v>
      </c>
      <c r="AG46">
        <v>261</v>
      </c>
      <c r="AH46">
        <v>200</v>
      </c>
      <c r="AI46">
        <v>24</v>
      </c>
      <c r="AJ46">
        <v>19</v>
      </c>
      <c r="AK46">
        <v>27</v>
      </c>
      <c r="AL46">
        <v>29</v>
      </c>
      <c r="AM46">
        <v>234</v>
      </c>
      <c r="AN46">
        <v>61</v>
      </c>
      <c r="AO46">
        <v>41</v>
      </c>
      <c r="AP46">
        <v>18</v>
      </c>
      <c r="AQ46">
        <v>12</v>
      </c>
      <c r="AR46">
        <v>7</v>
      </c>
      <c r="AS46">
        <v>126</v>
      </c>
      <c r="AT46">
        <f>SUM(Table_pigskin_games[[#This Row],[awayPenaltyYards]],Table_pigskin_games[[#This Row],[homePenaltyYards]])</f>
        <v>183</v>
      </c>
      <c r="AU46">
        <v>57</v>
      </c>
      <c r="AV46">
        <v>1</v>
      </c>
      <c r="AW46">
        <v>2</v>
      </c>
      <c r="AX46">
        <f>SUM(Table_pigskin_games[[#This Row],[awayTurnovers]:[homeTurnovers]])</f>
        <v>3</v>
      </c>
      <c r="AY46">
        <v>1</v>
      </c>
      <c r="AZ46">
        <v>1</v>
      </c>
      <c r="BA46">
        <v>0</v>
      </c>
      <c r="BB46">
        <v>1</v>
      </c>
      <c r="BC46">
        <v>2307</v>
      </c>
      <c r="BD46">
        <v>1293</v>
      </c>
      <c r="BE46">
        <v>7</v>
      </c>
      <c r="BF46">
        <v>14</v>
      </c>
      <c r="BG46">
        <v>7</v>
      </c>
      <c r="BH46">
        <v>3</v>
      </c>
      <c r="BJ46">
        <v>7</v>
      </c>
      <c r="BK46">
        <v>0</v>
      </c>
      <c r="BL46">
        <v>0</v>
      </c>
      <c r="BM46">
        <v>8</v>
      </c>
    </row>
    <row r="47" spans="1:65" x14ac:dyDescent="0.25">
      <c r="A47">
        <v>260925018</v>
      </c>
      <c r="B47">
        <v>3</v>
      </c>
      <c r="C47">
        <v>2006</v>
      </c>
      <c r="D47" s="1">
        <v>38985</v>
      </c>
      <c r="E47" t="s">
        <v>108</v>
      </c>
      <c r="F47" t="s">
        <v>99</v>
      </c>
      <c r="G47" t="s">
        <v>67</v>
      </c>
      <c r="H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47" t="str">
        <f>IF(NOT(ISNA(VLOOKUP(Table_pigskin_games[[#This Row],[matchup]],rivalries!A$2:C$10,1,FALSE))),"Rivalry","Not a Rivalry")</f>
        <v>Rivalry</v>
      </c>
      <c r="J47">
        <v>3</v>
      </c>
      <c r="K47">
        <v>23</v>
      </c>
      <c r="L47">
        <f>ABS(Table_pigskin_games[[#This Row],[homeScore]]-Table_pigskin_games[[#This Row],[awayScore]])</f>
        <v>20</v>
      </c>
      <c r="M47" t="s">
        <v>127</v>
      </c>
      <c r="N47" s="2">
        <v>41914.854166666664</v>
      </c>
      <c r="O47" t="s">
        <v>112</v>
      </c>
      <c r="P47">
        <v>70003</v>
      </c>
      <c r="Q47">
        <v>2</v>
      </c>
      <c r="R47">
        <v>0</v>
      </c>
      <c r="S47">
        <v>2</v>
      </c>
      <c r="T47">
        <v>0</v>
      </c>
      <c r="U47">
        <v>10</v>
      </c>
      <c r="V47">
        <v>19</v>
      </c>
      <c r="W47">
        <v>3</v>
      </c>
      <c r="X47">
        <v>4</v>
      </c>
      <c r="Y47">
        <v>16</v>
      </c>
      <c r="Z47">
        <v>12</v>
      </c>
      <c r="AA47">
        <v>2</v>
      </c>
      <c r="AB47">
        <v>0</v>
      </c>
      <c r="AC47">
        <v>3</v>
      </c>
      <c r="AD47">
        <v>0</v>
      </c>
      <c r="AE47">
        <v>229</v>
      </c>
      <c r="AF47">
        <v>326</v>
      </c>
      <c r="AG47">
        <v>112</v>
      </c>
      <c r="AH47">
        <v>180</v>
      </c>
      <c r="AI47">
        <v>12</v>
      </c>
      <c r="AJ47">
        <v>20</v>
      </c>
      <c r="AK47">
        <v>31</v>
      </c>
      <c r="AL47">
        <v>28</v>
      </c>
      <c r="AM47">
        <v>117</v>
      </c>
      <c r="AN47">
        <v>146</v>
      </c>
      <c r="AO47">
        <v>23</v>
      </c>
      <c r="AP47">
        <v>34</v>
      </c>
      <c r="AQ47">
        <v>5</v>
      </c>
      <c r="AR47">
        <v>4</v>
      </c>
      <c r="AS47">
        <v>43</v>
      </c>
      <c r="AT47">
        <f>SUM(Table_pigskin_games[[#This Row],[awayPenaltyYards]],Table_pigskin_games[[#This Row],[homePenaltyYards]])</f>
        <v>83</v>
      </c>
      <c r="AU47">
        <v>40</v>
      </c>
      <c r="AV47">
        <v>0</v>
      </c>
      <c r="AW47">
        <v>0</v>
      </c>
      <c r="AX47">
        <f>SUM(Table_pigskin_games[[#This Row],[awayTurnovers]:[homeTurnovers]])</f>
        <v>0</v>
      </c>
      <c r="AY47">
        <v>0</v>
      </c>
      <c r="AZ47">
        <v>0</v>
      </c>
      <c r="BA47">
        <v>0</v>
      </c>
      <c r="BB47">
        <v>0</v>
      </c>
      <c r="BC47">
        <v>1640</v>
      </c>
      <c r="BD47">
        <v>1960</v>
      </c>
      <c r="BE47">
        <v>3</v>
      </c>
      <c r="BF47">
        <v>0</v>
      </c>
      <c r="BG47">
        <v>0</v>
      </c>
      <c r="BH47">
        <v>0</v>
      </c>
      <c r="BJ47">
        <v>14</v>
      </c>
      <c r="BK47">
        <v>6</v>
      </c>
      <c r="BL47">
        <v>3</v>
      </c>
      <c r="BM47">
        <v>0</v>
      </c>
    </row>
    <row r="48" spans="1:65" x14ac:dyDescent="0.25">
      <c r="A48">
        <v>261001001</v>
      </c>
      <c r="B48">
        <v>4</v>
      </c>
      <c r="C48">
        <v>2006</v>
      </c>
      <c r="D48" s="1">
        <v>38991</v>
      </c>
      <c r="E48" t="s">
        <v>66</v>
      </c>
      <c r="F48" t="s">
        <v>94</v>
      </c>
      <c r="G48" t="s">
        <v>99</v>
      </c>
      <c r="H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ARIvATL</v>
      </c>
      <c r="I48" t="str">
        <f>IF(NOT(ISNA(VLOOKUP(Table_pigskin_games[[#This Row],[matchup]],rivalries!A$2:C$10,1,FALSE))),"Rivalry","Not a Rivalry")</f>
        <v>Not a Rivalry</v>
      </c>
      <c r="J48">
        <v>10</v>
      </c>
      <c r="K48">
        <v>32</v>
      </c>
      <c r="L48">
        <f>ABS(Table_pigskin_games[[#This Row],[homeScore]]-Table_pigskin_games[[#This Row],[awayScore]])</f>
        <v>22</v>
      </c>
      <c r="M48" t="s">
        <v>116</v>
      </c>
      <c r="N48" s="2">
        <v>41914.541666666664</v>
      </c>
      <c r="O48" t="s">
        <v>70</v>
      </c>
      <c r="P48">
        <v>68981</v>
      </c>
      <c r="Q48">
        <v>1</v>
      </c>
      <c r="R48">
        <v>2</v>
      </c>
      <c r="S48">
        <v>2</v>
      </c>
      <c r="T48">
        <v>1</v>
      </c>
      <c r="U48">
        <v>14</v>
      </c>
      <c r="V48">
        <v>19</v>
      </c>
      <c r="W48">
        <v>4</v>
      </c>
      <c r="X48">
        <v>4</v>
      </c>
      <c r="Y48">
        <v>12</v>
      </c>
      <c r="Z48">
        <v>14</v>
      </c>
      <c r="AA48">
        <v>1</v>
      </c>
      <c r="AB48">
        <v>1</v>
      </c>
      <c r="AC48">
        <v>1</v>
      </c>
      <c r="AD48">
        <v>1</v>
      </c>
      <c r="AE48">
        <v>187</v>
      </c>
      <c r="AF48">
        <v>405</v>
      </c>
      <c r="AG48">
        <v>161</v>
      </c>
      <c r="AH48">
        <v>143</v>
      </c>
      <c r="AI48">
        <v>17</v>
      </c>
      <c r="AJ48">
        <v>13</v>
      </c>
      <c r="AK48">
        <v>29</v>
      </c>
      <c r="AL48">
        <v>22</v>
      </c>
      <c r="AM48">
        <v>26</v>
      </c>
      <c r="AN48">
        <v>262</v>
      </c>
      <c r="AO48">
        <v>24</v>
      </c>
      <c r="AP48">
        <v>40</v>
      </c>
      <c r="AQ48">
        <v>4</v>
      </c>
      <c r="AR48">
        <v>5</v>
      </c>
      <c r="AS48">
        <v>19</v>
      </c>
      <c r="AT48">
        <f>SUM(Table_pigskin_games[[#This Row],[awayPenaltyYards]],Table_pigskin_games[[#This Row],[homePenaltyYards]])</f>
        <v>59</v>
      </c>
      <c r="AU48">
        <v>40</v>
      </c>
      <c r="AV48">
        <v>4</v>
      </c>
      <c r="AW48">
        <v>1</v>
      </c>
      <c r="AX48">
        <f>SUM(Table_pigskin_games[[#This Row],[awayTurnovers]:[homeTurnovers]])</f>
        <v>5</v>
      </c>
      <c r="AY48">
        <v>2</v>
      </c>
      <c r="AZ48">
        <v>0</v>
      </c>
      <c r="BA48">
        <v>2</v>
      </c>
      <c r="BB48">
        <v>1</v>
      </c>
      <c r="BC48">
        <v>1714</v>
      </c>
      <c r="BD48">
        <v>1886</v>
      </c>
      <c r="BE48">
        <v>3</v>
      </c>
      <c r="BF48">
        <v>7</v>
      </c>
      <c r="BG48">
        <v>0</v>
      </c>
      <c r="BH48">
        <v>0</v>
      </c>
      <c r="BJ48">
        <v>6</v>
      </c>
      <c r="BK48">
        <v>6</v>
      </c>
      <c r="BL48">
        <v>10</v>
      </c>
      <c r="BM48">
        <v>10</v>
      </c>
    </row>
    <row r="49" spans="1:66" x14ac:dyDescent="0.25">
      <c r="A49">
        <v>261001002</v>
      </c>
      <c r="B49">
        <v>4</v>
      </c>
      <c r="C49">
        <v>2006</v>
      </c>
      <c r="D49" s="1">
        <v>38991</v>
      </c>
      <c r="E49" t="s">
        <v>66</v>
      </c>
      <c r="F49" t="s">
        <v>113</v>
      </c>
      <c r="G49" t="s">
        <v>87</v>
      </c>
      <c r="H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BUFvMIN</v>
      </c>
      <c r="I49" t="str">
        <f>IF(NOT(ISNA(VLOOKUP(Table_pigskin_games[[#This Row],[matchup]],rivalries!A$2:C$10,1,FALSE))),"Rivalry","Not a Rivalry")</f>
        <v>Not a Rivalry</v>
      </c>
      <c r="J49">
        <v>12</v>
      </c>
      <c r="K49">
        <v>17</v>
      </c>
      <c r="L49">
        <f>ABS(Table_pigskin_games[[#This Row],[homeScore]]-Table_pigskin_games[[#This Row],[awayScore]])</f>
        <v>5</v>
      </c>
      <c r="M49" t="s">
        <v>126</v>
      </c>
      <c r="N49" s="2">
        <v>41914.541666666664</v>
      </c>
      <c r="O49" t="s">
        <v>70</v>
      </c>
      <c r="P49">
        <v>71972</v>
      </c>
      <c r="Q49">
        <v>2</v>
      </c>
      <c r="R49">
        <v>1</v>
      </c>
      <c r="S49">
        <v>1</v>
      </c>
      <c r="T49">
        <v>2</v>
      </c>
      <c r="U49">
        <v>14</v>
      </c>
      <c r="V49">
        <v>19</v>
      </c>
      <c r="W49">
        <v>2</v>
      </c>
      <c r="X49">
        <v>5</v>
      </c>
      <c r="Y49">
        <v>13</v>
      </c>
      <c r="Z49">
        <v>14</v>
      </c>
      <c r="AA49">
        <v>2</v>
      </c>
      <c r="AB49">
        <v>0</v>
      </c>
      <c r="AC49">
        <v>2</v>
      </c>
      <c r="AD49">
        <v>0</v>
      </c>
      <c r="AE49">
        <v>330</v>
      </c>
      <c r="AF49">
        <v>298</v>
      </c>
      <c r="AG49">
        <v>267</v>
      </c>
      <c r="AH49">
        <v>203</v>
      </c>
      <c r="AI49">
        <v>25</v>
      </c>
      <c r="AJ49">
        <v>23</v>
      </c>
      <c r="AK49">
        <v>44</v>
      </c>
      <c r="AL49">
        <v>32</v>
      </c>
      <c r="AM49">
        <v>63</v>
      </c>
      <c r="AN49">
        <v>95</v>
      </c>
      <c r="AO49">
        <v>16</v>
      </c>
      <c r="AP49">
        <v>33</v>
      </c>
      <c r="AQ49">
        <v>12</v>
      </c>
      <c r="AR49">
        <v>15</v>
      </c>
      <c r="AS49">
        <v>78</v>
      </c>
      <c r="AT49">
        <f>SUM(Table_pigskin_games[[#This Row],[awayPenaltyYards]],Table_pigskin_games[[#This Row],[homePenaltyYards]])</f>
        <v>182</v>
      </c>
      <c r="AU49">
        <v>104</v>
      </c>
      <c r="AV49">
        <v>2</v>
      </c>
      <c r="AW49">
        <v>0</v>
      </c>
      <c r="AX49">
        <f>SUM(Table_pigskin_games[[#This Row],[awayTurnovers]:[homeTurnovers]])</f>
        <v>2</v>
      </c>
      <c r="AY49">
        <v>0</v>
      </c>
      <c r="AZ49">
        <v>0</v>
      </c>
      <c r="BA49">
        <v>2</v>
      </c>
      <c r="BB49">
        <v>0</v>
      </c>
      <c r="BC49">
        <v>1443</v>
      </c>
      <c r="BD49">
        <v>2157</v>
      </c>
      <c r="BE49">
        <v>3</v>
      </c>
      <c r="BF49">
        <v>3</v>
      </c>
      <c r="BG49">
        <v>0</v>
      </c>
      <c r="BH49">
        <v>6</v>
      </c>
      <c r="BJ49">
        <v>0</v>
      </c>
      <c r="BK49">
        <v>7</v>
      </c>
      <c r="BL49">
        <v>7</v>
      </c>
      <c r="BM49">
        <v>3</v>
      </c>
    </row>
    <row r="50" spans="1:66" x14ac:dyDescent="0.25">
      <c r="A50">
        <v>261001003</v>
      </c>
      <c r="B50">
        <v>4</v>
      </c>
      <c r="C50">
        <v>2006</v>
      </c>
      <c r="D50" s="1">
        <v>38991</v>
      </c>
      <c r="E50" t="s">
        <v>66</v>
      </c>
      <c r="F50" t="s">
        <v>71</v>
      </c>
      <c r="G50" t="s">
        <v>74</v>
      </c>
      <c r="H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CHIvSEA</v>
      </c>
      <c r="I50" t="str">
        <f>IF(NOT(ISNA(VLOOKUP(Table_pigskin_games[[#This Row],[matchup]],rivalries!A$2:C$10,1,FALSE))),"Rivalry","Not a Rivalry")</f>
        <v>Not a Rivalry</v>
      </c>
      <c r="J50">
        <v>6</v>
      </c>
      <c r="K50">
        <v>37</v>
      </c>
      <c r="L50">
        <f>ABS(Table_pigskin_games[[#This Row],[homeScore]]-Table_pigskin_games[[#This Row],[awayScore]])</f>
        <v>31</v>
      </c>
      <c r="M50" t="s">
        <v>117</v>
      </c>
      <c r="N50" s="2">
        <v>41914.84375</v>
      </c>
      <c r="O50" t="s">
        <v>65</v>
      </c>
      <c r="P50">
        <v>60238</v>
      </c>
      <c r="Q50">
        <v>3</v>
      </c>
      <c r="R50">
        <v>0</v>
      </c>
      <c r="S50">
        <v>3</v>
      </c>
      <c r="T50">
        <v>0</v>
      </c>
      <c r="U50">
        <v>14</v>
      </c>
      <c r="V50">
        <v>21</v>
      </c>
      <c r="W50">
        <v>4</v>
      </c>
      <c r="X50">
        <v>6</v>
      </c>
      <c r="Y50">
        <v>16</v>
      </c>
      <c r="Z50">
        <v>15</v>
      </c>
      <c r="AA50">
        <v>0</v>
      </c>
      <c r="AB50">
        <v>1</v>
      </c>
      <c r="AC50">
        <v>0</v>
      </c>
      <c r="AD50">
        <v>1</v>
      </c>
      <c r="AE50">
        <v>230</v>
      </c>
      <c r="AF50">
        <v>362</v>
      </c>
      <c r="AG50">
        <v>153</v>
      </c>
      <c r="AH50">
        <v>219</v>
      </c>
      <c r="AI50">
        <v>17</v>
      </c>
      <c r="AJ50">
        <v>17</v>
      </c>
      <c r="AK50">
        <v>37</v>
      </c>
      <c r="AL50">
        <v>31</v>
      </c>
      <c r="AM50">
        <v>77</v>
      </c>
      <c r="AN50">
        <v>143</v>
      </c>
      <c r="AO50">
        <v>19</v>
      </c>
      <c r="AP50">
        <v>38</v>
      </c>
      <c r="AQ50">
        <v>7</v>
      </c>
      <c r="AR50">
        <v>5</v>
      </c>
      <c r="AS50">
        <v>59</v>
      </c>
      <c r="AT50">
        <f>SUM(Table_pigskin_games[[#This Row],[awayPenaltyYards]],Table_pigskin_games[[#This Row],[homePenaltyYards]])</f>
        <v>119</v>
      </c>
      <c r="AU50">
        <v>60</v>
      </c>
      <c r="AV50">
        <v>2</v>
      </c>
      <c r="AW50">
        <v>0</v>
      </c>
      <c r="AX50">
        <f>SUM(Table_pigskin_games[[#This Row],[awayTurnovers]:[homeTurnovers]])</f>
        <v>2</v>
      </c>
      <c r="AY50">
        <v>0</v>
      </c>
      <c r="AZ50">
        <v>0</v>
      </c>
      <c r="BA50">
        <v>2</v>
      </c>
      <c r="BB50">
        <v>0</v>
      </c>
      <c r="BC50">
        <v>1468</v>
      </c>
      <c r="BD50">
        <v>2132</v>
      </c>
      <c r="BE50">
        <v>3</v>
      </c>
      <c r="BF50">
        <v>3</v>
      </c>
      <c r="BG50">
        <v>0</v>
      </c>
      <c r="BH50">
        <v>0</v>
      </c>
      <c r="BJ50">
        <v>7</v>
      </c>
      <c r="BK50">
        <v>13</v>
      </c>
      <c r="BL50">
        <v>14</v>
      </c>
      <c r="BM50">
        <v>3</v>
      </c>
    </row>
    <row r="51" spans="1:66" x14ac:dyDescent="0.25">
      <c r="A51">
        <v>261001004</v>
      </c>
      <c r="B51">
        <v>4</v>
      </c>
      <c r="C51">
        <v>2006</v>
      </c>
      <c r="D51" s="1">
        <v>38991</v>
      </c>
      <c r="E51" t="s">
        <v>66</v>
      </c>
      <c r="F51" t="s">
        <v>88</v>
      </c>
      <c r="G51" t="s">
        <v>81</v>
      </c>
      <c r="H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CINvNE</v>
      </c>
      <c r="I51" t="str">
        <f>IF(NOT(ISNA(VLOOKUP(Table_pigskin_games[[#This Row],[matchup]],rivalries!A$2:C$10,1,FALSE))),"Rivalry","Not a Rivalry")</f>
        <v>Not a Rivalry</v>
      </c>
      <c r="J51">
        <v>38</v>
      </c>
      <c r="K51">
        <v>13</v>
      </c>
      <c r="L51">
        <f>ABS(Table_pigskin_games[[#This Row],[homeScore]]-Table_pigskin_games[[#This Row],[awayScore]])</f>
        <v>25</v>
      </c>
      <c r="M51" t="s">
        <v>118</v>
      </c>
      <c r="N51" s="2">
        <v>41914.677083333336</v>
      </c>
      <c r="O51" t="s">
        <v>80</v>
      </c>
      <c r="P51">
        <v>66035</v>
      </c>
      <c r="Q51">
        <v>2</v>
      </c>
      <c r="R51">
        <v>1</v>
      </c>
      <c r="S51">
        <v>3</v>
      </c>
      <c r="T51">
        <v>0</v>
      </c>
      <c r="U51">
        <v>26</v>
      </c>
      <c r="V51">
        <v>17</v>
      </c>
      <c r="W51">
        <v>6</v>
      </c>
      <c r="X51">
        <v>2</v>
      </c>
      <c r="Y51">
        <v>13</v>
      </c>
      <c r="Z51">
        <v>11</v>
      </c>
      <c r="AA51">
        <v>1</v>
      </c>
      <c r="AB51">
        <v>0</v>
      </c>
      <c r="AC51">
        <v>1</v>
      </c>
      <c r="AD51">
        <v>0</v>
      </c>
      <c r="AE51">
        <v>424</v>
      </c>
      <c r="AF51">
        <v>279</v>
      </c>
      <c r="AG51">
        <v>188</v>
      </c>
      <c r="AH51">
        <v>208</v>
      </c>
      <c r="AI51">
        <v>15</v>
      </c>
      <c r="AJ51">
        <v>20</v>
      </c>
      <c r="AK51">
        <v>26</v>
      </c>
      <c r="AL51">
        <v>35</v>
      </c>
      <c r="AM51">
        <v>236</v>
      </c>
      <c r="AN51">
        <v>71</v>
      </c>
      <c r="AO51">
        <v>41</v>
      </c>
      <c r="AP51">
        <v>17</v>
      </c>
      <c r="AQ51">
        <v>7</v>
      </c>
      <c r="AR51">
        <v>9</v>
      </c>
      <c r="AS51">
        <v>61</v>
      </c>
      <c r="AT51">
        <f>SUM(Table_pigskin_games[[#This Row],[awayPenaltyYards]],Table_pigskin_games[[#This Row],[homePenaltyYards]])</f>
        <v>135</v>
      </c>
      <c r="AU51">
        <v>74</v>
      </c>
      <c r="AV51">
        <v>1</v>
      </c>
      <c r="AW51">
        <v>2</v>
      </c>
      <c r="AX51">
        <f>SUM(Table_pigskin_games[[#This Row],[awayTurnovers]:[homeTurnovers]])</f>
        <v>3</v>
      </c>
      <c r="AY51">
        <v>0</v>
      </c>
      <c r="AZ51">
        <v>2</v>
      </c>
      <c r="BA51">
        <v>1</v>
      </c>
      <c r="BB51">
        <v>0</v>
      </c>
      <c r="BC51">
        <v>2036</v>
      </c>
      <c r="BD51">
        <v>1564</v>
      </c>
      <c r="BE51">
        <v>0</v>
      </c>
      <c r="BF51">
        <v>14</v>
      </c>
      <c r="BG51">
        <v>7</v>
      </c>
      <c r="BH51">
        <v>17</v>
      </c>
      <c r="BJ51">
        <v>6</v>
      </c>
      <c r="BK51">
        <v>0</v>
      </c>
      <c r="BL51">
        <v>7</v>
      </c>
      <c r="BM51">
        <v>0</v>
      </c>
    </row>
    <row r="52" spans="1:66" x14ac:dyDescent="0.25">
      <c r="A52">
        <v>261001010</v>
      </c>
      <c r="B52">
        <v>4</v>
      </c>
      <c r="C52">
        <v>2006</v>
      </c>
      <c r="D52" s="1">
        <v>38991</v>
      </c>
      <c r="E52" t="s">
        <v>66</v>
      </c>
      <c r="F52" t="s">
        <v>102</v>
      </c>
      <c r="G52" t="s">
        <v>78</v>
      </c>
      <c r="H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DALvTEN</v>
      </c>
      <c r="I52" t="str">
        <f>IF(NOT(ISNA(VLOOKUP(Table_pigskin_games[[#This Row],[matchup]],rivalries!A$2:C$10,1,FALSE))),"Rivalry","Not a Rivalry")</f>
        <v>Not a Rivalry</v>
      </c>
      <c r="J52">
        <v>45</v>
      </c>
      <c r="K52">
        <v>14</v>
      </c>
      <c r="L52">
        <f>ABS(Table_pigskin_games[[#This Row],[homeScore]]-Table_pigskin_games[[#This Row],[awayScore]])</f>
        <v>31</v>
      </c>
      <c r="M52" t="s">
        <v>79</v>
      </c>
      <c r="N52" s="2">
        <v>41914.541666666664</v>
      </c>
      <c r="O52" t="s">
        <v>70</v>
      </c>
      <c r="P52">
        <v>69143</v>
      </c>
      <c r="Q52">
        <v>1</v>
      </c>
      <c r="R52">
        <v>1</v>
      </c>
      <c r="S52">
        <v>0</v>
      </c>
      <c r="T52">
        <v>3</v>
      </c>
      <c r="U52">
        <v>23</v>
      </c>
      <c r="V52">
        <v>16</v>
      </c>
      <c r="W52">
        <v>5</v>
      </c>
      <c r="X52">
        <v>6</v>
      </c>
      <c r="Y52">
        <v>10</v>
      </c>
      <c r="Z52">
        <v>12</v>
      </c>
      <c r="AA52">
        <v>1</v>
      </c>
      <c r="AB52">
        <v>0</v>
      </c>
      <c r="AC52">
        <v>1</v>
      </c>
      <c r="AD52">
        <v>1</v>
      </c>
      <c r="AE52">
        <v>396</v>
      </c>
      <c r="AF52">
        <v>229</v>
      </c>
      <c r="AG52">
        <v>179</v>
      </c>
      <c r="AH52">
        <v>151</v>
      </c>
      <c r="AI52">
        <v>13</v>
      </c>
      <c r="AJ52">
        <v>14</v>
      </c>
      <c r="AK52">
        <v>20</v>
      </c>
      <c r="AL52">
        <v>29</v>
      </c>
      <c r="AM52">
        <v>217</v>
      </c>
      <c r="AN52">
        <v>78</v>
      </c>
      <c r="AO52">
        <v>41</v>
      </c>
      <c r="AP52">
        <v>27</v>
      </c>
      <c r="AQ52">
        <v>5</v>
      </c>
      <c r="AR52">
        <v>5</v>
      </c>
      <c r="AS52">
        <v>61</v>
      </c>
      <c r="AT52">
        <f>SUM(Table_pigskin_games[[#This Row],[awayPenaltyYards]],Table_pigskin_games[[#This Row],[homePenaltyYards]])</f>
        <v>116</v>
      </c>
      <c r="AU52">
        <v>55</v>
      </c>
      <c r="AV52">
        <v>1</v>
      </c>
      <c r="AW52">
        <v>3</v>
      </c>
      <c r="AX52">
        <f>SUM(Table_pigskin_games[[#This Row],[awayTurnovers]:[homeTurnovers]])</f>
        <v>4</v>
      </c>
      <c r="AY52">
        <v>0</v>
      </c>
      <c r="AZ52">
        <v>1</v>
      </c>
      <c r="BA52">
        <v>1</v>
      </c>
      <c r="BB52">
        <v>2</v>
      </c>
      <c r="BC52">
        <v>1954</v>
      </c>
      <c r="BD52">
        <v>1646</v>
      </c>
      <c r="BE52">
        <v>7</v>
      </c>
      <c r="BF52">
        <v>7</v>
      </c>
      <c r="BG52">
        <v>14</v>
      </c>
      <c r="BH52">
        <v>17</v>
      </c>
      <c r="BJ52">
        <v>3</v>
      </c>
      <c r="BK52">
        <v>3</v>
      </c>
      <c r="BL52">
        <v>8</v>
      </c>
      <c r="BM52">
        <v>0</v>
      </c>
    </row>
    <row r="53" spans="1:66" x14ac:dyDescent="0.25">
      <c r="A53">
        <v>261001012</v>
      </c>
      <c r="B53">
        <v>4</v>
      </c>
      <c r="C53">
        <v>2006</v>
      </c>
      <c r="D53" s="1">
        <v>38991</v>
      </c>
      <c r="E53" t="s">
        <v>66</v>
      </c>
      <c r="F53" t="s">
        <v>93</v>
      </c>
      <c r="G53" t="s">
        <v>82</v>
      </c>
      <c r="H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KCvSF</v>
      </c>
      <c r="I53" t="str">
        <f>IF(NOT(ISNA(VLOOKUP(Table_pigskin_games[[#This Row],[matchup]],rivalries!A$2:C$10,1,FALSE))),"Rivalry","Not a Rivalry")</f>
        <v>Not a Rivalry</v>
      </c>
      <c r="J53">
        <v>0</v>
      </c>
      <c r="K53">
        <v>41</v>
      </c>
      <c r="L53">
        <f>ABS(Table_pigskin_games[[#This Row],[homeScore]]-Table_pigskin_games[[#This Row],[awayScore]])</f>
        <v>41</v>
      </c>
      <c r="M53" t="s">
        <v>83</v>
      </c>
      <c r="N53" s="2">
        <v>41914.541666666664</v>
      </c>
      <c r="O53" t="s">
        <v>70</v>
      </c>
      <c r="P53">
        <v>77609</v>
      </c>
      <c r="Q53">
        <v>1</v>
      </c>
      <c r="R53">
        <v>2</v>
      </c>
      <c r="S53">
        <v>0</v>
      </c>
      <c r="T53">
        <v>2</v>
      </c>
      <c r="U53">
        <v>10</v>
      </c>
      <c r="V53">
        <v>23</v>
      </c>
      <c r="W53">
        <v>3</v>
      </c>
      <c r="X53">
        <v>8</v>
      </c>
      <c r="Y53">
        <v>13</v>
      </c>
      <c r="Z53">
        <v>15</v>
      </c>
      <c r="AA53">
        <v>0</v>
      </c>
      <c r="AB53">
        <v>0</v>
      </c>
      <c r="AC53">
        <v>0</v>
      </c>
      <c r="AD53">
        <v>0</v>
      </c>
      <c r="AE53">
        <v>165</v>
      </c>
      <c r="AF53">
        <v>333</v>
      </c>
      <c r="AG53">
        <v>76</v>
      </c>
      <c r="AH53">
        <v>208</v>
      </c>
      <c r="AI53">
        <v>13</v>
      </c>
      <c r="AJ53">
        <v>18</v>
      </c>
      <c r="AK53">
        <v>25</v>
      </c>
      <c r="AL53">
        <v>23</v>
      </c>
      <c r="AM53">
        <v>89</v>
      </c>
      <c r="AN53">
        <v>125</v>
      </c>
      <c r="AO53">
        <v>22</v>
      </c>
      <c r="AP53">
        <v>40</v>
      </c>
      <c r="AQ53">
        <v>6</v>
      </c>
      <c r="AR53">
        <v>3</v>
      </c>
      <c r="AS53">
        <v>73</v>
      </c>
      <c r="AT53">
        <f>SUM(Table_pigskin_games[[#This Row],[awayPenaltyYards]],Table_pigskin_games[[#This Row],[homePenaltyYards]])</f>
        <v>103</v>
      </c>
      <c r="AU53">
        <v>30</v>
      </c>
      <c r="AV53">
        <v>4</v>
      </c>
      <c r="AW53">
        <v>0</v>
      </c>
      <c r="AX53">
        <f>SUM(Table_pigskin_games[[#This Row],[awayTurnovers]:[homeTurnovers]])</f>
        <v>4</v>
      </c>
      <c r="AY53">
        <v>2</v>
      </c>
      <c r="AZ53">
        <v>0</v>
      </c>
      <c r="BA53">
        <v>2</v>
      </c>
      <c r="BB53">
        <v>0</v>
      </c>
      <c r="BC53">
        <v>1485</v>
      </c>
      <c r="BD53">
        <v>2115</v>
      </c>
      <c r="BE53">
        <v>0</v>
      </c>
      <c r="BF53">
        <v>0</v>
      </c>
      <c r="BG53">
        <v>0</v>
      </c>
      <c r="BH53">
        <v>0</v>
      </c>
      <c r="BJ53">
        <v>10</v>
      </c>
      <c r="BK53">
        <v>14</v>
      </c>
      <c r="BL53">
        <v>3</v>
      </c>
      <c r="BM53">
        <v>14</v>
      </c>
    </row>
    <row r="54" spans="1:66" x14ac:dyDescent="0.25">
      <c r="A54">
        <v>261001013</v>
      </c>
      <c r="B54">
        <v>4</v>
      </c>
      <c r="C54">
        <v>2006</v>
      </c>
      <c r="D54" s="1">
        <v>38991</v>
      </c>
      <c r="E54" t="s">
        <v>66</v>
      </c>
      <c r="F54" t="s">
        <v>68</v>
      </c>
      <c r="G54" t="s">
        <v>110</v>
      </c>
      <c r="H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CLEvOAK</v>
      </c>
      <c r="I54" t="str">
        <f>IF(NOT(ISNA(VLOOKUP(Table_pigskin_games[[#This Row],[matchup]],rivalries!A$2:C$10,1,FALSE))),"Rivalry","Not a Rivalry")</f>
        <v>Not a Rivalry</v>
      </c>
      <c r="J54">
        <v>24</v>
      </c>
      <c r="K54">
        <v>21</v>
      </c>
      <c r="L54">
        <f>ABS(Table_pigskin_games[[#This Row],[homeScore]]-Table_pigskin_games[[#This Row],[awayScore]])</f>
        <v>3</v>
      </c>
      <c r="M54" t="s">
        <v>111</v>
      </c>
      <c r="N54" s="2">
        <v>41914.677083333336</v>
      </c>
      <c r="O54" t="s">
        <v>80</v>
      </c>
      <c r="Q54">
        <v>0</v>
      </c>
      <c r="R54">
        <v>3</v>
      </c>
      <c r="S54">
        <v>0</v>
      </c>
      <c r="T54">
        <v>2</v>
      </c>
      <c r="U54">
        <v>21</v>
      </c>
      <c r="V54">
        <v>14</v>
      </c>
      <c r="W54">
        <v>8</v>
      </c>
      <c r="X54">
        <v>4</v>
      </c>
      <c r="Y54">
        <v>15</v>
      </c>
      <c r="Z54">
        <v>12</v>
      </c>
      <c r="AA54">
        <v>2</v>
      </c>
      <c r="AB54">
        <v>0</v>
      </c>
      <c r="AC54">
        <v>2</v>
      </c>
      <c r="AD54">
        <v>1</v>
      </c>
      <c r="AE54">
        <v>283</v>
      </c>
      <c r="AF54">
        <v>240</v>
      </c>
      <c r="AG54">
        <v>179</v>
      </c>
      <c r="AH54">
        <v>46</v>
      </c>
      <c r="AI54">
        <v>22</v>
      </c>
      <c r="AJ54">
        <v>9</v>
      </c>
      <c r="AK54">
        <v>32</v>
      </c>
      <c r="AL54">
        <v>24</v>
      </c>
      <c r="AM54">
        <v>104</v>
      </c>
      <c r="AN54">
        <v>194</v>
      </c>
      <c r="AO54">
        <v>35</v>
      </c>
      <c r="AP54">
        <v>24</v>
      </c>
      <c r="AQ54">
        <v>4</v>
      </c>
      <c r="AR54">
        <v>6</v>
      </c>
      <c r="AS54">
        <v>37</v>
      </c>
      <c r="AT54">
        <f>SUM(Table_pigskin_games[[#This Row],[awayPenaltyYards]],Table_pigskin_games[[#This Row],[homePenaltyYards]])</f>
        <v>84</v>
      </c>
      <c r="AU54">
        <v>47</v>
      </c>
      <c r="AV54">
        <v>3</v>
      </c>
      <c r="AW54">
        <v>1</v>
      </c>
      <c r="AX54">
        <f>SUM(Table_pigskin_games[[#This Row],[awayTurnovers]:[homeTurnovers]])</f>
        <v>4</v>
      </c>
      <c r="AY54">
        <v>1</v>
      </c>
      <c r="AZ54">
        <v>0</v>
      </c>
      <c r="BA54">
        <v>2</v>
      </c>
      <c r="BB54">
        <v>1</v>
      </c>
      <c r="BC54">
        <v>2226</v>
      </c>
      <c r="BD54">
        <v>1374</v>
      </c>
      <c r="BE54">
        <v>0</v>
      </c>
      <c r="BF54">
        <v>10</v>
      </c>
      <c r="BG54">
        <v>14</v>
      </c>
      <c r="BH54">
        <v>0</v>
      </c>
      <c r="BJ54">
        <v>7</v>
      </c>
      <c r="BK54">
        <v>14</v>
      </c>
      <c r="BL54">
        <v>0</v>
      </c>
      <c r="BM54">
        <v>0</v>
      </c>
    </row>
    <row r="55" spans="1:66" x14ac:dyDescent="0.25">
      <c r="A55">
        <v>261001014</v>
      </c>
      <c r="B55">
        <v>4</v>
      </c>
      <c r="C55">
        <v>2006</v>
      </c>
      <c r="D55" s="1">
        <v>38991</v>
      </c>
      <c r="E55" t="s">
        <v>66</v>
      </c>
      <c r="F55" t="s">
        <v>72</v>
      </c>
      <c r="G55" t="s">
        <v>85</v>
      </c>
      <c r="H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DETvSTL</v>
      </c>
      <c r="I55" t="str">
        <f>IF(NOT(ISNA(VLOOKUP(Table_pigskin_games[[#This Row],[matchup]],rivalries!A$2:C$10,1,FALSE))),"Rivalry","Not a Rivalry")</f>
        <v>Not a Rivalry</v>
      </c>
      <c r="J55">
        <v>34</v>
      </c>
      <c r="K55">
        <v>41</v>
      </c>
      <c r="L55">
        <f>ABS(Table_pigskin_games[[#This Row],[homeScore]]-Table_pigskin_games[[#This Row],[awayScore]])</f>
        <v>7</v>
      </c>
      <c r="M55" t="s">
        <v>86</v>
      </c>
      <c r="N55" s="2">
        <v>41914.670138888891</v>
      </c>
      <c r="O55" t="s">
        <v>70</v>
      </c>
      <c r="P55">
        <v>65563</v>
      </c>
      <c r="Q55">
        <v>0</v>
      </c>
      <c r="R55">
        <v>3</v>
      </c>
      <c r="S55">
        <v>2</v>
      </c>
      <c r="T55">
        <v>1</v>
      </c>
      <c r="U55">
        <v>21</v>
      </c>
      <c r="V55">
        <v>23</v>
      </c>
      <c r="W55">
        <v>5</v>
      </c>
      <c r="X55">
        <v>4</v>
      </c>
      <c r="Y55">
        <v>12</v>
      </c>
      <c r="Z55">
        <v>13</v>
      </c>
      <c r="AA55">
        <v>0</v>
      </c>
      <c r="AB55">
        <v>0</v>
      </c>
      <c r="AC55">
        <v>1</v>
      </c>
      <c r="AD55">
        <v>0</v>
      </c>
      <c r="AE55">
        <v>370</v>
      </c>
      <c r="AF55">
        <v>427</v>
      </c>
      <c r="AG55">
        <v>277</v>
      </c>
      <c r="AH55">
        <v>321</v>
      </c>
      <c r="AI55">
        <v>29</v>
      </c>
      <c r="AJ55">
        <v>26</v>
      </c>
      <c r="AK55">
        <v>43</v>
      </c>
      <c r="AL55">
        <v>42</v>
      </c>
      <c r="AM55">
        <v>93</v>
      </c>
      <c r="AN55">
        <v>106</v>
      </c>
      <c r="AO55">
        <v>21</v>
      </c>
      <c r="AP55">
        <v>27</v>
      </c>
      <c r="AQ55">
        <v>4</v>
      </c>
      <c r="AR55">
        <v>8</v>
      </c>
      <c r="AS55">
        <v>70</v>
      </c>
      <c r="AT55">
        <f>SUM(Table_pigskin_games[[#This Row],[awayPenaltyYards]],Table_pigskin_games[[#This Row],[homePenaltyYards]])</f>
        <v>136</v>
      </c>
      <c r="AU55">
        <v>66</v>
      </c>
      <c r="AV55">
        <v>3</v>
      </c>
      <c r="AW55">
        <v>0</v>
      </c>
      <c r="AX55">
        <f>SUM(Table_pigskin_games[[#This Row],[awayTurnovers]:[homeTurnovers]])</f>
        <v>3</v>
      </c>
      <c r="AY55">
        <v>1</v>
      </c>
      <c r="AZ55">
        <v>0</v>
      </c>
      <c r="BA55">
        <v>2</v>
      </c>
      <c r="BB55">
        <v>0</v>
      </c>
      <c r="BC55">
        <v>1794</v>
      </c>
      <c r="BD55">
        <v>1806</v>
      </c>
      <c r="BE55">
        <v>3</v>
      </c>
      <c r="BF55">
        <v>14</v>
      </c>
      <c r="BG55">
        <v>10</v>
      </c>
      <c r="BH55">
        <v>7</v>
      </c>
      <c r="BJ55">
        <v>13</v>
      </c>
      <c r="BK55">
        <v>3</v>
      </c>
      <c r="BL55">
        <v>14</v>
      </c>
      <c r="BM55">
        <v>11</v>
      </c>
    </row>
    <row r="56" spans="1:66" x14ac:dyDescent="0.25">
      <c r="A56">
        <v>261001020</v>
      </c>
      <c r="B56">
        <v>4</v>
      </c>
      <c r="C56">
        <v>2006</v>
      </c>
      <c r="D56" s="1">
        <v>38991</v>
      </c>
      <c r="E56" t="s">
        <v>66</v>
      </c>
      <c r="F56" t="s">
        <v>90</v>
      </c>
      <c r="G56" t="s">
        <v>77</v>
      </c>
      <c r="H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INDvNYJ</v>
      </c>
      <c r="I56" t="str">
        <f>IF(NOT(ISNA(VLOOKUP(Table_pigskin_games[[#This Row],[matchup]],rivalries!A$2:C$10,1,FALSE))),"Rivalry","Not a Rivalry")</f>
        <v>Not a Rivalry</v>
      </c>
      <c r="J56">
        <v>31</v>
      </c>
      <c r="K56">
        <v>28</v>
      </c>
      <c r="L56">
        <f>ABS(Table_pigskin_games[[#This Row],[homeScore]]-Table_pigskin_games[[#This Row],[awayScore]])</f>
        <v>3</v>
      </c>
      <c r="M56" t="s">
        <v>92</v>
      </c>
      <c r="N56" s="2">
        <v>41914.541666666664</v>
      </c>
      <c r="O56" t="s">
        <v>80</v>
      </c>
      <c r="P56">
        <v>77190</v>
      </c>
      <c r="Q56">
        <v>3</v>
      </c>
      <c r="R56">
        <v>0</v>
      </c>
      <c r="S56">
        <v>2</v>
      </c>
      <c r="T56">
        <v>1</v>
      </c>
      <c r="U56">
        <v>26</v>
      </c>
      <c r="V56">
        <v>23</v>
      </c>
      <c r="W56">
        <v>7</v>
      </c>
      <c r="X56">
        <v>7</v>
      </c>
      <c r="Y56">
        <v>12</v>
      </c>
      <c r="Z56">
        <v>13</v>
      </c>
      <c r="AA56">
        <v>0</v>
      </c>
      <c r="AB56">
        <v>1</v>
      </c>
      <c r="AC56">
        <v>0</v>
      </c>
      <c r="AD56">
        <v>2</v>
      </c>
      <c r="AE56">
        <v>352</v>
      </c>
      <c r="AF56">
        <v>321</v>
      </c>
      <c r="AG56">
        <v>192</v>
      </c>
      <c r="AH56">
        <v>186</v>
      </c>
      <c r="AI56">
        <v>21</v>
      </c>
      <c r="AJ56">
        <v>17</v>
      </c>
      <c r="AK56">
        <v>30</v>
      </c>
      <c r="AL56">
        <v>23</v>
      </c>
      <c r="AM56">
        <v>160</v>
      </c>
      <c r="AN56">
        <v>135</v>
      </c>
      <c r="AO56">
        <v>36</v>
      </c>
      <c r="AP56">
        <v>37</v>
      </c>
      <c r="AQ56">
        <v>10</v>
      </c>
      <c r="AR56">
        <v>5</v>
      </c>
      <c r="AS56">
        <v>64</v>
      </c>
      <c r="AT56">
        <f>SUM(Table_pigskin_games[[#This Row],[awayPenaltyYards]],Table_pigskin_games[[#This Row],[homePenaltyYards]])</f>
        <v>111</v>
      </c>
      <c r="AU56">
        <v>47</v>
      </c>
      <c r="AV56">
        <v>0</v>
      </c>
      <c r="AW56">
        <v>3</v>
      </c>
      <c r="AX56">
        <f>SUM(Table_pigskin_games[[#This Row],[awayTurnovers]:[homeTurnovers]])</f>
        <v>3</v>
      </c>
      <c r="AY56">
        <v>0</v>
      </c>
      <c r="AZ56">
        <v>2</v>
      </c>
      <c r="BA56">
        <v>0</v>
      </c>
      <c r="BB56">
        <v>1</v>
      </c>
      <c r="BC56">
        <v>1683</v>
      </c>
      <c r="BD56">
        <v>1909</v>
      </c>
      <c r="BE56">
        <v>7</v>
      </c>
      <c r="BF56">
        <v>7</v>
      </c>
      <c r="BG56">
        <v>0</v>
      </c>
      <c r="BH56">
        <v>17</v>
      </c>
      <c r="BJ56">
        <v>0</v>
      </c>
      <c r="BK56">
        <v>14</v>
      </c>
      <c r="BL56">
        <v>0</v>
      </c>
      <c r="BM56">
        <v>14</v>
      </c>
    </row>
    <row r="57" spans="1:66" x14ac:dyDescent="0.25">
      <c r="A57">
        <v>261001028</v>
      </c>
      <c r="B57">
        <v>4</v>
      </c>
      <c r="C57">
        <v>2006</v>
      </c>
      <c r="D57" s="1">
        <v>38991</v>
      </c>
      <c r="E57" t="s">
        <v>66</v>
      </c>
      <c r="F57" t="s">
        <v>103</v>
      </c>
      <c r="G57" t="s">
        <v>114</v>
      </c>
      <c r="H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JAXvWSH</v>
      </c>
      <c r="I57" t="str">
        <f>IF(NOT(ISNA(VLOOKUP(Table_pigskin_games[[#This Row],[matchup]],rivalries!A$2:C$10,1,FALSE))),"Rivalry","Not a Rivalry")</f>
        <v>Not a Rivalry</v>
      </c>
      <c r="J57">
        <v>30</v>
      </c>
      <c r="K57">
        <v>36</v>
      </c>
      <c r="L57">
        <f>ABS(Table_pigskin_games[[#This Row],[homeScore]]-Table_pigskin_games[[#This Row],[awayScore]])</f>
        <v>6</v>
      </c>
      <c r="M57" t="s">
        <v>115</v>
      </c>
      <c r="N57" s="2">
        <v>41914.677083333336</v>
      </c>
      <c r="O57" t="s">
        <v>80</v>
      </c>
      <c r="Q57">
        <v>2</v>
      </c>
      <c r="R57">
        <v>1</v>
      </c>
      <c r="S57">
        <v>1</v>
      </c>
      <c r="T57">
        <v>2</v>
      </c>
      <c r="U57">
        <v>12</v>
      </c>
      <c r="V57">
        <v>22</v>
      </c>
      <c r="W57">
        <v>2</v>
      </c>
      <c r="X57">
        <v>7</v>
      </c>
      <c r="Y57">
        <v>13</v>
      </c>
      <c r="Z57">
        <v>14</v>
      </c>
      <c r="AA57">
        <v>2</v>
      </c>
      <c r="AB57">
        <v>0</v>
      </c>
      <c r="AC57">
        <v>2</v>
      </c>
      <c r="AD57">
        <v>0</v>
      </c>
      <c r="AE57">
        <v>307</v>
      </c>
      <c r="AF57">
        <v>481</v>
      </c>
      <c r="AG57">
        <v>275</v>
      </c>
      <c r="AH57">
        <v>329</v>
      </c>
      <c r="AI57">
        <v>20</v>
      </c>
      <c r="AJ57">
        <v>18</v>
      </c>
      <c r="AK57">
        <v>34</v>
      </c>
      <c r="AL57">
        <v>30</v>
      </c>
      <c r="AM57">
        <v>32</v>
      </c>
      <c r="AN57">
        <v>152</v>
      </c>
      <c r="AO57">
        <v>16</v>
      </c>
      <c r="AP57">
        <v>40</v>
      </c>
      <c r="AQ57">
        <v>4</v>
      </c>
      <c r="AR57">
        <v>4</v>
      </c>
      <c r="AS57">
        <v>35</v>
      </c>
      <c r="AT57">
        <f>SUM(Table_pigskin_games[[#This Row],[awayPenaltyYards]],Table_pigskin_games[[#This Row],[homePenaltyYards]])</f>
        <v>75</v>
      </c>
      <c r="AU57">
        <v>40</v>
      </c>
      <c r="AV57">
        <v>2</v>
      </c>
      <c r="AW57">
        <v>2</v>
      </c>
      <c r="AX57">
        <f>SUM(Table_pigskin_games[[#This Row],[awayTurnovers]:[homeTurnovers]])</f>
        <v>4</v>
      </c>
      <c r="AY57">
        <v>1</v>
      </c>
      <c r="AZ57">
        <v>1</v>
      </c>
      <c r="BA57">
        <v>1</v>
      </c>
      <c r="BB57">
        <v>1</v>
      </c>
      <c r="BC57">
        <v>1517</v>
      </c>
      <c r="BD57">
        <v>2192</v>
      </c>
      <c r="BE57">
        <v>10</v>
      </c>
      <c r="BF57">
        <v>7</v>
      </c>
      <c r="BG57">
        <v>0</v>
      </c>
      <c r="BH57">
        <v>13</v>
      </c>
      <c r="BI57">
        <v>0</v>
      </c>
      <c r="BJ57">
        <v>7</v>
      </c>
      <c r="BK57">
        <v>6</v>
      </c>
      <c r="BL57">
        <v>7</v>
      </c>
      <c r="BM57">
        <v>10</v>
      </c>
      <c r="BN57">
        <v>6</v>
      </c>
    </row>
    <row r="58" spans="1:66" x14ac:dyDescent="0.25">
      <c r="A58">
        <v>261001029</v>
      </c>
      <c r="B58">
        <v>4</v>
      </c>
      <c r="C58">
        <v>2006</v>
      </c>
      <c r="D58" s="1">
        <v>38991</v>
      </c>
      <c r="E58" t="s">
        <v>66</v>
      </c>
      <c r="F58" t="s">
        <v>67</v>
      </c>
      <c r="G58" t="s">
        <v>100</v>
      </c>
      <c r="H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58" t="str">
        <f>IF(NOT(ISNA(VLOOKUP(Table_pigskin_games[[#This Row],[matchup]],rivalries!A$2:C$10,1,FALSE))),"Rivalry","Not a Rivalry")</f>
        <v>Not a Rivalry</v>
      </c>
      <c r="J58">
        <v>18</v>
      </c>
      <c r="K58">
        <v>21</v>
      </c>
      <c r="L58">
        <f>ABS(Table_pigskin_games[[#This Row],[homeScore]]-Table_pigskin_games[[#This Row],[awayScore]])</f>
        <v>3</v>
      </c>
      <c r="M58" t="s">
        <v>101</v>
      </c>
      <c r="N58" s="2">
        <v>41914.541666666664</v>
      </c>
      <c r="O58" t="s">
        <v>70</v>
      </c>
      <c r="P58">
        <v>69583</v>
      </c>
      <c r="Q58">
        <v>3</v>
      </c>
      <c r="R58">
        <v>0</v>
      </c>
      <c r="S58">
        <v>1</v>
      </c>
      <c r="T58">
        <v>2</v>
      </c>
      <c r="U58">
        <v>22</v>
      </c>
      <c r="V58">
        <v>20</v>
      </c>
      <c r="W58">
        <v>4</v>
      </c>
      <c r="X58">
        <v>4</v>
      </c>
      <c r="Y58">
        <v>11</v>
      </c>
      <c r="Z58">
        <v>10</v>
      </c>
      <c r="AA58">
        <v>0</v>
      </c>
      <c r="AB58">
        <v>0</v>
      </c>
      <c r="AC58">
        <v>0</v>
      </c>
      <c r="AD58">
        <v>0</v>
      </c>
      <c r="AE58">
        <v>407</v>
      </c>
      <c r="AF58">
        <v>324</v>
      </c>
      <c r="AG58">
        <v>344</v>
      </c>
      <c r="AH58">
        <v>157</v>
      </c>
      <c r="AI58">
        <v>28</v>
      </c>
      <c r="AJ58">
        <v>19</v>
      </c>
      <c r="AK58">
        <v>38</v>
      </c>
      <c r="AL58">
        <v>29</v>
      </c>
      <c r="AM58">
        <v>63</v>
      </c>
      <c r="AN58">
        <v>167</v>
      </c>
      <c r="AO58">
        <v>23</v>
      </c>
      <c r="AP58">
        <v>29</v>
      </c>
      <c r="AQ58">
        <v>5</v>
      </c>
      <c r="AR58">
        <v>7</v>
      </c>
      <c r="AS58">
        <v>38</v>
      </c>
      <c r="AT58">
        <f>SUM(Table_pigskin_games[[#This Row],[awayPenaltyYards]],Table_pigskin_games[[#This Row],[homePenaltyYards]])</f>
        <v>86</v>
      </c>
      <c r="AU58">
        <v>48</v>
      </c>
      <c r="AV58">
        <v>1</v>
      </c>
      <c r="AW58">
        <v>0</v>
      </c>
      <c r="AX58">
        <f>SUM(Table_pigskin_games[[#This Row],[awayTurnovers]:[homeTurnovers]])</f>
        <v>1</v>
      </c>
      <c r="AY58">
        <v>1</v>
      </c>
      <c r="AZ58">
        <v>0</v>
      </c>
      <c r="BA58">
        <v>0</v>
      </c>
      <c r="BB58">
        <v>0</v>
      </c>
      <c r="BC58">
        <v>1779</v>
      </c>
      <c r="BD58">
        <v>1821</v>
      </c>
      <c r="BE58">
        <v>0</v>
      </c>
      <c r="BF58">
        <v>3</v>
      </c>
      <c r="BG58">
        <v>0</v>
      </c>
      <c r="BH58">
        <v>15</v>
      </c>
      <c r="BJ58">
        <v>7</v>
      </c>
      <c r="BK58">
        <v>0</v>
      </c>
      <c r="BL58">
        <v>0</v>
      </c>
      <c r="BM58">
        <v>14</v>
      </c>
    </row>
    <row r="59" spans="1:66" x14ac:dyDescent="0.25">
      <c r="A59">
        <v>261001033</v>
      </c>
      <c r="B59">
        <v>4</v>
      </c>
      <c r="C59">
        <v>2006</v>
      </c>
      <c r="D59" s="1">
        <v>38991</v>
      </c>
      <c r="E59" t="s">
        <v>66</v>
      </c>
      <c r="F59" t="s">
        <v>109</v>
      </c>
      <c r="G59" t="s">
        <v>96</v>
      </c>
      <c r="H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BALvSD</v>
      </c>
      <c r="I59" t="str">
        <f>IF(NOT(ISNA(VLOOKUP(Table_pigskin_games[[#This Row],[matchup]],rivalries!A$2:C$10,1,FALSE))),"Rivalry","Not a Rivalry")</f>
        <v>Not a Rivalry</v>
      </c>
      <c r="J59">
        <v>13</v>
      </c>
      <c r="K59">
        <v>16</v>
      </c>
      <c r="L59">
        <f>ABS(Table_pigskin_games[[#This Row],[homeScore]]-Table_pigskin_games[[#This Row],[awayScore]])</f>
        <v>3</v>
      </c>
      <c r="M59" t="s">
        <v>125</v>
      </c>
      <c r="N59" s="2">
        <v>41914.541666666664</v>
      </c>
      <c r="O59" t="s">
        <v>80</v>
      </c>
      <c r="P59">
        <v>70743</v>
      </c>
      <c r="Q59">
        <v>2</v>
      </c>
      <c r="R59">
        <v>0</v>
      </c>
      <c r="S59">
        <v>3</v>
      </c>
      <c r="T59">
        <v>0</v>
      </c>
      <c r="U59">
        <v>13</v>
      </c>
      <c r="V59">
        <v>14</v>
      </c>
      <c r="W59">
        <v>2</v>
      </c>
      <c r="X59">
        <v>4</v>
      </c>
      <c r="Y59">
        <v>13</v>
      </c>
      <c r="Z59">
        <v>11</v>
      </c>
      <c r="AA59">
        <v>1</v>
      </c>
      <c r="AB59">
        <v>0</v>
      </c>
      <c r="AC59">
        <v>3</v>
      </c>
      <c r="AD59">
        <v>0</v>
      </c>
      <c r="AE59">
        <v>284</v>
      </c>
      <c r="AF59">
        <v>206</v>
      </c>
      <c r="AG59">
        <v>134</v>
      </c>
      <c r="AH59">
        <v>150</v>
      </c>
      <c r="AI59">
        <v>13</v>
      </c>
      <c r="AJ59">
        <v>17</v>
      </c>
      <c r="AK59">
        <v>23</v>
      </c>
      <c r="AL59">
        <v>30</v>
      </c>
      <c r="AM59">
        <v>150</v>
      </c>
      <c r="AN59">
        <v>56</v>
      </c>
      <c r="AO59">
        <v>40</v>
      </c>
      <c r="AP59">
        <v>21</v>
      </c>
      <c r="AQ59">
        <v>10</v>
      </c>
      <c r="AR59">
        <v>4</v>
      </c>
      <c r="AS59">
        <v>77</v>
      </c>
      <c r="AT59">
        <f>SUM(Table_pigskin_games[[#This Row],[awayPenaltyYards]],Table_pigskin_games[[#This Row],[homePenaltyYards]])</f>
        <v>107</v>
      </c>
      <c r="AU59">
        <v>30</v>
      </c>
      <c r="AV59">
        <v>1</v>
      </c>
      <c r="AW59">
        <v>3</v>
      </c>
      <c r="AX59">
        <f>SUM(Table_pigskin_games[[#This Row],[awayTurnovers]:[homeTurnovers]])</f>
        <v>4</v>
      </c>
      <c r="AY59">
        <v>0</v>
      </c>
      <c r="AZ59">
        <v>1</v>
      </c>
      <c r="BA59">
        <v>1</v>
      </c>
      <c r="BB59">
        <v>2</v>
      </c>
      <c r="BC59">
        <v>2022</v>
      </c>
      <c r="BD59">
        <v>1578</v>
      </c>
      <c r="BE59">
        <v>7</v>
      </c>
      <c r="BF59">
        <v>6</v>
      </c>
      <c r="BG59">
        <v>0</v>
      </c>
      <c r="BH59">
        <v>0</v>
      </c>
      <c r="BJ59">
        <v>7</v>
      </c>
      <c r="BK59">
        <v>0</v>
      </c>
      <c r="BL59">
        <v>0</v>
      </c>
      <c r="BM59">
        <v>9</v>
      </c>
    </row>
    <row r="60" spans="1:66" x14ac:dyDescent="0.25">
      <c r="A60">
        <v>261001034</v>
      </c>
      <c r="B60">
        <v>4</v>
      </c>
      <c r="C60">
        <v>2006</v>
      </c>
      <c r="D60" s="1">
        <v>38991</v>
      </c>
      <c r="E60" t="s">
        <v>66</v>
      </c>
      <c r="F60" t="s">
        <v>62</v>
      </c>
      <c r="G60" t="s">
        <v>106</v>
      </c>
      <c r="H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HOUvMIA</v>
      </c>
      <c r="I60" t="str">
        <f>IF(NOT(ISNA(VLOOKUP(Table_pigskin_games[[#This Row],[matchup]],rivalries!A$2:C$10,1,FALSE))),"Rivalry","Not a Rivalry")</f>
        <v>Not a Rivalry</v>
      </c>
      <c r="J60">
        <v>15</v>
      </c>
      <c r="K60">
        <v>17</v>
      </c>
      <c r="L60">
        <f>ABS(Table_pigskin_games[[#This Row],[homeScore]]-Table_pigskin_games[[#This Row],[awayScore]])</f>
        <v>2</v>
      </c>
      <c r="M60" t="s">
        <v>107</v>
      </c>
      <c r="N60" s="2">
        <v>41914.541666666664</v>
      </c>
      <c r="O60" t="s">
        <v>80</v>
      </c>
      <c r="P60">
        <v>70071</v>
      </c>
      <c r="Q60">
        <v>1</v>
      </c>
      <c r="R60">
        <v>2</v>
      </c>
      <c r="S60">
        <v>0</v>
      </c>
      <c r="T60">
        <v>3</v>
      </c>
      <c r="U60">
        <v>12</v>
      </c>
      <c r="V60">
        <v>19</v>
      </c>
      <c r="W60">
        <v>3</v>
      </c>
      <c r="X60">
        <v>9</v>
      </c>
      <c r="Y60">
        <v>12</v>
      </c>
      <c r="Z60">
        <v>16</v>
      </c>
      <c r="AA60">
        <v>1</v>
      </c>
      <c r="AB60">
        <v>0</v>
      </c>
      <c r="AC60">
        <v>1</v>
      </c>
      <c r="AD60">
        <v>1</v>
      </c>
      <c r="AE60">
        <v>289</v>
      </c>
      <c r="AF60">
        <v>276</v>
      </c>
      <c r="AG60">
        <v>219</v>
      </c>
      <c r="AH60">
        <v>211</v>
      </c>
      <c r="AI60">
        <v>23</v>
      </c>
      <c r="AJ60">
        <v>22</v>
      </c>
      <c r="AK60">
        <v>39</v>
      </c>
      <c r="AL60">
        <v>29</v>
      </c>
      <c r="AM60">
        <v>70</v>
      </c>
      <c r="AN60">
        <v>65</v>
      </c>
      <c r="AO60">
        <v>14</v>
      </c>
      <c r="AP60">
        <v>33</v>
      </c>
      <c r="AQ60">
        <v>5</v>
      </c>
      <c r="AR60">
        <v>2</v>
      </c>
      <c r="AS60">
        <v>35</v>
      </c>
      <c r="AT60">
        <f>SUM(Table_pigskin_games[[#This Row],[awayPenaltyYards]],Table_pigskin_games[[#This Row],[homePenaltyYards]])</f>
        <v>50</v>
      </c>
      <c r="AU60">
        <v>15</v>
      </c>
      <c r="AV60">
        <v>0</v>
      </c>
      <c r="AW60">
        <v>2</v>
      </c>
      <c r="AX60">
        <f>SUM(Table_pigskin_games[[#This Row],[awayTurnovers]:[homeTurnovers]])</f>
        <v>2</v>
      </c>
      <c r="AY60">
        <v>0</v>
      </c>
      <c r="AZ60">
        <v>1</v>
      </c>
      <c r="BA60">
        <v>0</v>
      </c>
      <c r="BB60">
        <v>1</v>
      </c>
      <c r="BC60">
        <v>1565</v>
      </c>
      <c r="BD60">
        <v>2035</v>
      </c>
      <c r="BE60">
        <v>0</v>
      </c>
      <c r="BF60">
        <v>3</v>
      </c>
      <c r="BG60">
        <v>3</v>
      </c>
      <c r="BH60">
        <v>9</v>
      </c>
      <c r="BJ60">
        <v>0</v>
      </c>
      <c r="BK60">
        <v>3</v>
      </c>
      <c r="BL60">
        <v>0</v>
      </c>
      <c r="BM60">
        <v>14</v>
      </c>
    </row>
    <row r="61" spans="1:66" x14ac:dyDescent="0.25">
      <c r="A61">
        <v>261002021</v>
      </c>
      <c r="B61">
        <v>4</v>
      </c>
      <c r="C61">
        <v>2006</v>
      </c>
      <c r="D61" s="1">
        <v>38992</v>
      </c>
      <c r="E61" t="s">
        <v>108</v>
      </c>
      <c r="F61" t="s">
        <v>75</v>
      </c>
      <c r="G61" t="s">
        <v>105</v>
      </c>
      <c r="H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GBvPHI</v>
      </c>
      <c r="I61" t="str">
        <f>IF(NOT(ISNA(VLOOKUP(Table_pigskin_games[[#This Row],[matchup]],rivalries!A$2:C$10,1,FALSE))),"Rivalry","Not a Rivalry")</f>
        <v>Not a Rivalry</v>
      </c>
      <c r="J61">
        <v>9</v>
      </c>
      <c r="K61">
        <v>31</v>
      </c>
      <c r="L61">
        <f>ABS(Table_pigskin_games[[#This Row],[homeScore]]-Table_pigskin_games[[#This Row],[awayScore]])</f>
        <v>22</v>
      </c>
      <c r="M61" t="s">
        <v>121</v>
      </c>
      <c r="N61" s="2">
        <v>41914.854166666664</v>
      </c>
      <c r="O61" t="s">
        <v>112</v>
      </c>
      <c r="P61">
        <v>69222</v>
      </c>
      <c r="Q61">
        <v>1</v>
      </c>
      <c r="R61">
        <v>2</v>
      </c>
      <c r="S61">
        <v>2</v>
      </c>
      <c r="T61">
        <v>1</v>
      </c>
      <c r="U61">
        <v>20</v>
      </c>
      <c r="V61">
        <v>23</v>
      </c>
      <c r="W61">
        <v>4</v>
      </c>
      <c r="X61">
        <v>4</v>
      </c>
      <c r="Y61">
        <v>14</v>
      </c>
      <c r="Z61">
        <v>11</v>
      </c>
      <c r="AA61">
        <v>0</v>
      </c>
      <c r="AB61">
        <v>0</v>
      </c>
      <c r="AC61">
        <v>1</v>
      </c>
      <c r="AD61">
        <v>1</v>
      </c>
      <c r="AE61">
        <v>318</v>
      </c>
      <c r="AF61">
        <v>398</v>
      </c>
      <c r="AG61">
        <v>219</v>
      </c>
      <c r="AH61">
        <v>267</v>
      </c>
      <c r="AI61">
        <v>24</v>
      </c>
      <c r="AJ61">
        <v>17</v>
      </c>
      <c r="AK61">
        <v>47</v>
      </c>
      <c r="AL61">
        <v>32</v>
      </c>
      <c r="AM61">
        <v>99</v>
      </c>
      <c r="AN61">
        <v>131</v>
      </c>
      <c r="AO61">
        <v>28</v>
      </c>
      <c r="AP61">
        <v>27</v>
      </c>
      <c r="AQ61">
        <v>7</v>
      </c>
      <c r="AR61">
        <v>5</v>
      </c>
      <c r="AS61">
        <v>62</v>
      </c>
      <c r="AT61">
        <f>SUM(Table_pigskin_games[[#This Row],[awayPenaltyYards]],Table_pigskin_games[[#This Row],[homePenaltyYards]])</f>
        <v>115</v>
      </c>
      <c r="AU61">
        <v>53</v>
      </c>
      <c r="AV61">
        <v>3</v>
      </c>
      <c r="AW61">
        <v>2</v>
      </c>
      <c r="AX61">
        <f>SUM(Table_pigskin_games[[#This Row],[awayTurnovers]:[homeTurnovers]])</f>
        <v>5</v>
      </c>
      <c r="AY61">
        <v>1</v>
      </c>
      <c r="AZ61">
        <v>2</v>
      </c>
      <c r="BA61">
        <v>2</v>
      </c>
      <c r="BB61">
        <v>0</v>
      </c>
      <c r="BC61">
        <v>1963</v>
      </c>
      <c r="BD61">
        <v>1637</v>
      </c>
      <c r="BE61">
        <v>3</v>
      </c>
      <c r="BF61">
        <v>6</v>
      </c>
      <c r="BG61">
        <v>0</v>
      </c>
      <c r="BH61">
        <v>0</v>
      </c>
      <c r="BJ61">
        <v>0</v>
      </c>
      <c r="BK61">
        <v>7</v>
      </c>
      <c r="BL61">
        <v>17</v>
      </c>
      <c r="BM61">
        <v>7</v>
      </c>
    </row>
    <row r="62" spans="1:66" x14ac:dyDescent="0.25">
      <c r="A62">
        <v>261008003</v>
      </c>
      <c r="B62">
        <v>5</v>
      </c>
      <c r="C62">
        <v>2006</v>
      </c>
      <c r="D62" s="1">
        <v>38998</v>
      </c>
      <c r="E62" t="s">
        <v>66</v>
      </c>
      <c r="F62" t="s">
        <v>87</v>
      </c>
      <c r="G62" t="s">
        <v>74</v>
      </c>
      <c r="H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BUFvCHI</v>
      </c>
      <c r="I62" t="str">
        <f>IF(NOT(ISNA(VLOOKUP(Table_pigskin_games[[#This Row],[matchup]],rivalries!A$2:C$10,1,FALSE))),"Rivalry","Not a Rivalry")</f>
        <v>Not a Rivalry</v>
      </c>
      <c r="J62">
        <v>7</v>
      </c>
      <c r="K62">
        <v>40</v>
      </c>
      <c r="L62">
        <f>ABS(Table_pigskin_games[[#This Row],[homeScore]]-Table_pigskin_games[[#This Row],[awayScore]])</f>
        <v>33</v>
      </c>
      <c r="M62" t="s">
        <v>117</v>
      </c>
      <c r="N62" s="2">
        <v>41914.541666666664</v>
      </c>
      <c r="O62" t="s">
        <v>80</v>
      </c>
      <c r="P62">
        <v>62206</v>
      </c>
      <c r="Q62">
        <v>2</v>
      </c>
      <c r="R62">
        <v>2</v>
      </c>
      <c r="S62">
        <v>4</v>
      </c>
      <c r="T62">
        <v>0</v>
      </c>
      <c r="U62">
        <v>10</v>
      </c>
      <c r="V62">
        <v>23</v>
      </c>
      <c r="W62">
        <v>2</v>
      </c>
      <c r="X62">
        <v>7</v>
      </c>
      <c r="Y62">
        <v>11</v>
      </c>
      <c r="Z62">
        <v>14</v>
      </c>
      <c r="AA62">
        <v>0</v>
      </c>
      <c r="AB62">
        <v>0</v>
      </c>
      <c r="AC62">
        <v>1</v>
      </c>
      <c r="AD62">
        <v>0</v>
      </c>
      <c r="AE62">
        <v>145</v>
      </c>
      <c r="AF62">
        <v>351</v>
      </c>
      <c r="AG62">
        <v>87</v>
      </c>
      <c r="AH62">
        <v>195</v>
      </c>
      <c r="AI62">
        <v>14</v>
      </c>
      <c r="AJ62">
        <v>19</v>
      </c>
      <c r="AK62">
        <v>27</v>
      </c>
      <c r="AL62">
        <v>31</v>
      </c>
      <c r="AM62">
        <v>58</v>
      </c>
      <c r="AN62">
        <v>156</v>
      </c>
      <c r="AO62">
        <v>18</v>
      </c>
      <c r="AP62">
        <v>38</v>
      </c>
      <c r="AQ62">
        <v>7</v>
      </c>
      <c r="AR62">
        <v>4</v>
      </c>
      <c r="AS62">
        <v>44</v>
      </c>
      <c r="AT62">
        <f>SUM(Table_pigskin_games[[#This Row],[awayPenaltyYards]],Table_pigskin_games[[#This Row],[homePenaltyYards]])</f>
        <v>65</v>
      </c>
      <c r="AU62">
        <v>21</v>
      </c>
      <c r="AV62">
        <v>5</v>
      </c>
      <c r="AW62">
        <v>1</v>
      </c>
      <c r="AX62">
        <f>SUM(Table_pigskin_games[[#This Row],[awayTurnovers]:[homeTurnovers]])</f>
        <v>6</v>
      </c>
      <c r="AY62">
        <v>2</v>
      </c>
      <c r="AZ62">
        <v>1</v>
      </c>
      <c r="BA62">
        <v>3</v>
      </c>
      <c r="BB62">
        <v>0</v>
      </c>
      <c r="BC62">
        <v>1349</v>
      </c>
      <c r="BD62">
        <v>2251</v>
      </c>
      <c r="BE62">
        <v>0</v>
      </c>
      <c r="BF62">
        <v>0</v>
      </c>
      <c r="BG62">
        <v>0</v>
      </c>
      <c r="BH62">
        <v>7</v>
      </c>
      <c r="BJ62">
        <v>6</v>
      </c>
      <c r="BK62">
        <v>21</v>
      </c>
      <c r="BL62">
        <v>3</v>
      </c>
      <c r="BM62">
        <v>10</v>
      </c>
    </row>
    <row r="63" spans="1:66" x14ac:dyDescent="0.25">
      <c r="A63">
        <v>261008009</v>
      </c>
      <c r="B63">
        <v>5</v>
      </c>
      <c r="C63">
        <v>2006</v>
      </c>
      <c r="D63" s="1">
        <v>38998</v>
      </c>
      <c r="E63" t="s">
        <v>66</v>
      </c>
      <c r="F63" t="s">
        <v>85</v>
      </c>
      <c r="G63" t="s">
        <v>75</v>
      </c>
      <c r="H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GBvSTL</v>
      </c>
      <c r="I63" t="str">
        <f>IF(NOT(ISNA(VLOOKUP(Table_pigskin_games[[#This Row],[matchup]],rivalries!A$2:C$10,1,FALSE))),"Rivalry","Not a Rivalry")</f>
        <v>Not a Rivalry</v>
      </c>
      <c r="J63">
        <v>23</v>
      </c>
      <c r="K63">
        <v>20</v>
      </c>
      <c r="L63">
        <f>ABS(Table_pigskin_games[[#This Row],[homeScore]]-Table_pigskin_games[[#This Row],[awayScore]])</f>
        <v>3</v>
      </c>
      <c r="M63" t="s">
        <v>76</v>
      </c>
      <c r="N63" s="2">
        <v>41914.541666666664</v>
      </c>
      <c r="O63" t="s">
        <v>70</v>
      </c>
      <c r="P63">
        <v>70804</v>
      </c>
      <c r="Q63">
        <v>3</v>
      </c>
      <c r="R63">
        <v>1</v>
      </c>
      <c r="S63">
        <v>1</v>
      </c>
      <c r="T63">
        <v>3</v>
      </c>
      <c r="U63">
        <v>19</v>
      </c>
      <c r="V63">
        <v>20</v>
      </c>
      <c r="W63">
        <v>5</v>
      </c>
      <c r="X63">
        <v>9</v>
      </c>
      <c r="Y63">
        <v>13</v>
      </c>
      <c r="Z63">
        <v>16</v>
      </c>
      <c r="AA63">
        <v>0</v>
      </c>
      <c r="AB63">
        <v>0</v>
      </c>
      <c r="AC63">
        <v>0</v>
      </c>
      <c r="AD63">
        <v>0</v>
      </c>
      <c r="AE63">
        <v>327</v>
      </c>
      <c r="AF63">
        <v>336</v>
      </c>
      <c r="AG63">
        <v>209</v>
      </c>
      <c r="AH63">
        <v>215</v>
      </c>
      <c r="AI63">
        <v>18</v>
      </c>
      <c r="AJ63">
        <v>22</v>
      </c>
      <c r="AK63">
        <v>28</v>
      </c>
      <c r="AL63">
        <v>39</v>
      </c>
      <c r="AM63">
        <v>118</v>
      </c>
      <c r="AN63">
        <v>121</v>
      </c>
      <c r="AO63">
        <v>30</v>
      </c>
      <c r="AP63">
        <v>26</v>
      </c>
      <c r="AQ63">
        <v>10</v>
      </c>
      <c r="AR63">
        <v>4</v>
      </c>
      <c r="AS63">
        <v>78</v>
      </c>
      <c r="AT63">
        <f>SUM(Table_pigskin_games[[#This Row],[awayPenaltyYards]],Table_pigskin_games[[#This Row],[homePenaltyYards]])</f>
        <v>119</v>
      </c>
      <c r="AU63">
        <v>41</v>
      </c>
      <c r="AV63">
        <v>0</v>
      </c>
      <c r="AW63">
        <v>2</v>
      </c>
      <c r="AX63">
        <f>SUM(Table_pigskin_games[[#This Row],[awayTurnovers]:[homeTurnovers]])</f>
        <v>2</v>
      </c>
      <c r="AY63">
        <v>0</v>
      </c>
      <c r="AZ63">
        <v>2</v>
      </c>
      <c r="BA63">
        <v>0</v>
      </c>
      <c r="BB63">
        <v>0</v>
      </c>
      <c r="BC63">
        <v>1843</v>
      </c>
      <c r="BD63">
        <v>1757</v>
      </c>
      <c r="BE63">
        <v>7</v>
      </c>
      <c r="BF63">
        <v>7</v>
      </c>
      <c r="BG63">
        <v>3</v>
      </c>
      <c r="BH63">
        <v>6</v>
      </c>
      <c r="BJ63">
        <v>7</v>
      </c>
      <c r="BK63">
        <v>6</v>
      </c>
      <c r="BL63">
        <v>0</v>
      </c>
      <c r="BM63">
        <v>7</v>
      </c>
    </row>
    <row r="64" spans="1:66" x14ac:dyDescent="0.25">
      <c r="A64">
        <v>261008011</v>
      </c>
      <c r="B64">
        <v>5</v>
      </c>
      <c r="C64">
        <v>2006</v>
      </c>
      <c r="D64" s="1">
        <v>38998</v>
      </c>
      <c r="E64" t="s">
        <v>66</v>
      </c>
      <c r="F64" t="s">
        <v>78</v>
      </c>
      <c r="G64" t="s">
        <v>90</v>
      </c>
      <c r="H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64" t="str">
        <f>IF(NOT(ISNA(VLOOKUP(Table_pigskin_games[[#This Row],[matchup]],rivalries!A$2:C$10,1,FALSE))),"Rivalry","Not a Rivalry")</f>
        <v>Not a Rivalry</v>
      </c>
      <c r="J64">
        <v>13</v>
      </c>
      <c r="K64">
        <v>14</v>
      </c>
      <c r="L64">
        <f>ABS(Table_pigskin_games[[#This Row],[homeScore]]-Table_pigskin_games[[#This Row],[awayScore]])</f>
        <v>1</v>
      </c>
      <c r="M64" t="s">
        <v>111</v>
      </c>
      <c r="N64" s="2">
        <v>41914.541666666664</v>
      </c>
      <c r="O64" t="s">
        <v>80</v>
      </c>
      <c r="P64">
        <v>57021</v>
      </c>
      <c r="Q64">
        <v>0</v>
      </c>
      <c r="R64">
        <v>4</v>
      </c>
      <c r="S64">
        <v>4</v>
      </c>
      <c r="T64">
        <v>0</v>
      </c>
      <c r="U64">
        <v>15</v>
      </c>
      <c r="V64">
        <v>20</v>
      </c>
      <c r="W64">
        <v>2</v>
      </c>
      <c r="X64">
        <v>5</v>
      </c>
      <c r="Y64">
        <v>10</v>
      </c>
      <c r="Z64">
        <v>12</v>
      </c>
      <c r="AA64">
        <v>0</v>
      </c>
      <c r="AB64">
        <v>0</v>
      </c>
      <c r="AC64">
        <v>0</v>
      </c>
      <c r="AD64">
        <v>0</v>
      </c>
      <c r="AE64">
        <v>277</v>
      </c>
      <c r="AF64">
        <v>320</v>
      </c>
      <c r="AG64">
        <v>63</v>
      </c>
      <c r="AH64">
        <v>166</v>
      </c>
      <c r="AI64">
        <v>10</v>
      </c>
      <c r="AJ64">
        <v>20</v>
      </c>
      <c r="AK64">
        <v>21</v>
      </c>
      <c r="AL64">
        <v>31</v>
      </c>
      <c r="AM64">
        <v>214</v>
      </c>
      <c r="AN64">
        <v>154</v>
      </c>
      <c r="AO64">
        <v>31</v>
      </c>
      <c r="AP64">
        <v>34</v>
      </c>
      <c r="AQ64">
        <v>6</v>
      </c>
      <c r="AR64">
        <v>5</v>
      </c>
      <c r="AS64">
        <v>36</v>
      </c>
      <c r="AT64">
        <f>SUM(Table_pigskin_games[[#This Row],[awayPenaltyYards]],Table_pigskin_games[[#This Row],[homePenaltyYards]])</f>
        <v>81</v>
      </c>
      <c r="AU64">
        <v>45</v>
      </c>
      <c r="AV64">
        <v>1</v>
      </c>
      <c r="AW64">
        <v>2</v>
      </c>
      <c r="AX64">
        <f>SUM(Table_pigskin_games[[#This Row],[awayTurnovers]:[homeTurnovers]])</f>
        <v>3</v>
      </c>
      <c r="AY64">
        <v>0</v>
      </c>
      <c r="AZ64">
        <v>1</v>
      </c>
      <c r="BA64">
        <v>1</v>
      </c>
      <c r="BB64">
        <v>1</v>
      </c>
      <c r="BC64">
        <v>1565</v>
      </c>
      <c r="BD64">
        <v>2035</v>
      </c>
      <c r="BE64">
        <v>7</v>
      </c>
      <c r="BF64">
        <v>3</v>
      </c>
      <c r="BG64">
        <v>3</v>
      </c>
      <c r="BH64">
        <v>0</v>
      </c>
      <c r="BJ64">
        <v>0</v>
      </c>
      <c r="BK64">
        <v>0</v>
      </c>
      <c r="BL64">
        <v>7</v>
      </c>
      <c r="BM64">
        <v>7</v>
      </c>
    </row>
    <row r="65" spans="1:65" x14ac:dyDescent="0.25">
      <c r="A65">
        <v>261008016</v>
      </c>
      <c r="B65">
        <v>5</v>
      </c>
      <c r="C65">
        <v>2006</v>
      </c>
      <c r="D65" s="1">
        <v>38998</v>
      </c>
      <c r="E65" t="s">
        <v>66</v>
      </c>
      <c r="F65" t="s">
        <v>72</v>
      </c>
      <c r="G65" t="s">
        <v>113</v>
      </c>
      <c r="H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65" t="str">
        <f>IF(NOT(ISNA(VLOOKUP(Table_pigskin_games[[#This Row],[matchup]],rivalries!A$2:C$10,1,FALSE))),"Rivalry","Not a Rivalry")</f>
        <v>Not a Rivalry</v>
      </c>
      <c r="J65">
        <v>17</v>
      </c>
      <c r="K65">
        <v>26</v>
      </c>
      <c r="L65">
        <f>ABS(Table_pigskin_games[[#This Row],[homeScore]]-Table_pigskin_games[[#This Row],[awayScore]])</f>
        <v>9</v>
      </c>
      <c r="M65" t="s">
        <v>111</v>
      </c>
      <c r="N65" s="2">
        <v>41914.541666666664</v>
      </c>
      <c r="O65" t="s">
        <v>70</v>
      </c>
      <c r="P65">
        <v>63906</v>
      </c>
      <c r="Q65">
        <v>0</v>
      </c>
      <c r="R65">
        <v>4</v>
      </c>
      <c r="S65">
        <v>2</v>
      </c>
      <c r="T65">
        <v>2</v>
      </c>
      <c r="U65">
        <v>13</v>
      </c>
      <c r="V65">
        <v>18</v>
      </c>
      <c r="W65">
        <v>3</v>
      </c>
      <c r="X65">
        <v>5</v>
      </c>
      <c r="Y65">
        <v>12</v>
      </c>
      <c r="Z65">
        <v>13</v>
      </c>
      <c r="AA65">
        <v>1</v>
      </c>
      <c r="AB65">
        <v>0</v>
      </c>
      <c r="AC65">
        <v>2</v>
      </c>
      <c r="AD65">
        <v>0</v>
      </c>
      <c r="AE65">
        <v>217</v>
      </c>
      <c r="AF65">
        <v>336</v>
      </c>
      <c r="AG65">
        <v>201</v>
      </c>
      <c r="AH65">
        <v>201</v>
      </c>
      <c r="AI65">
        <v>23</v>
      </c>
      <c r="AJ65">
        <v>26</v>
      </c>
      <c r="AK65">
        <v>42</v>
      </c>
      <c r="AL65">
        <v>34</v>
      </c>
      <c r="AM65">
        <v>16</v>
      </c>
      <c r="AN65">
        <v>135</v>
      </c>
      <c r="AO65">
        <v>11</v>
      </c>
      <c r="AP65">
        <v>30</v>
      </c>
      <c r="AQ65">
        <v>7</v>
      </c>
      <c r="AR65">
        <v>5</v>
      </c>
      <c r="AS65">
        <v>50</v>
      </c>
      <c r="AT65">
        <f>SUM(Table_pigskin_games[[#This Row],[awayPenaltyYards]],Table_pigskin_games[[#This Row],[homePenaltyYards]])</f>
        <v>90</v>
      </c>
      <c r="AU65">
        <v>40</v>
      </c>
      <c r="AV65">
        <v>4</v>
      </c>
      <c r="AW65">
        <v>3</v>
      </c>
      <c r="AX65">
        <f>SUM(Table_pigskin_games[[#This Row],[awayTurnovers]:[homeTurnovers]])</f>
        <v>7</v>
      </c>
      <c r="AY65">
        <v>1</v>
      </c>
      <c r="AZ65">
        <v>2</v>
      </c>
      <c r="BA65">
        <v>3</v>
      </c>
      <c r="BB65">
        <v>1</v>
      </c>
      <c r="BC65">
        <v>1401</v>
      </c>
      <c r="BD65">
        <v>2199</v>
      </c>
      <c r="BE65">
        <v>0</v>
      </c>
      <c r="BF65">
        <v>10</v>
      </c>
      <c r="BG65">
        <v>7</v>
      </c>
      <c r="BH65">
        <v>0</v>
      </c>
      <c r="BJ65">
        <v>3</v>
      </c>
      <c r="BK65">
        <v>0</v>
      </c>
      <c r="BL65">
        <v>0</v>
      </c>
      <c r="BM65">
        <v>23</v>
      </c>
    </row>
    <row r="66" spans="1:65" x14ac:dyDescent="0.25">
      <c r="A66">
        <v>261008017</v>
      </c>
      <c r="B66">
        <v>5</v>
      </c>
      <c r="C66">
        <v>2006</v>
      </c>
      <c r="D66" s="1">
        <v>38998</v>
      </c>
      <c r="E66" t="s">
        <v>66</v>
      </c>
      <c r="F66" t="s">
        <v>62</v>
      </c>
      <c r="G66" t="s">
        <v>88</v>
      </c>
      <c r="H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66" t="str">
        <f>IF(NOT(ISNA(VLOOKUP(Table_pigskin_games[[#This Row],[matchup]],rivalries!A$2:C$10,1,FALSE))),"Rivalry","Not a Rivalry")</f>
        <v>Not a Rivalry</v>
      </c>
      <c r="J66">
        <v>10</v>
      </c>
      <c r="K66">
        <v>20</v>
      </c>
      <c r="L66">
        <f>ABS(Table_pigskin_games[[#This Row],[homeScore]]-Table_pigskin_games[[#This Row],[awayScore]])</f>
        <v>10</v>
      </c>
      <c r="M66" t="s">
        <v>89</v>
      </c>
      <c r="N66" s="2">
        <v>41914.541666666664</v>
      </c>
      <c r="O66" t="s">
        <v>80</v>
      </c>
      <c r="P66">
        <v>68756</v>
      </c>
      <c r="Q66">
        <v>1</v>
      </c>
      <c r="R66">
        <v>3</v>
      </c>
      <c r="S66">
        <v>3</v>
      </c>
      <c r="T66">
        <v>1</v>
      </c>
      <c r="U66">
        <v>19</v>
      </c>
      <c r="V66">
        <v>17</v>
      </c>
      <c r="W66">
        <v>4</v>
      </c>
      <c r="X66">
        <v>5</v>
      </c>
      <c r="Y66">
        <v>14</v>
      </c>
      <c r="Z66">
        <v>15</v>
      </c>
      <c r="AA66">
        <v>0</v>
      </c>
      <c r="AB66">
        <v>2</v>
      </c>
      <c r="AC66">
        <v>1</v>
      </c>
      <c r="AD66">
        <v>2</v>
      </c>
      <c r="AE66">
        <v>283</v>
      </c>
      <c r="AF66">
        <v>213</v>
      </c>
      <c r="AG66">
        <v>221</v>
      </c>
      <c r="AH66">
        <v>134</v>
      </c>
      <c r="AI66">
        <v>26</v>
      </c>
      <c r="AJ66">
        <v>16</v>
      </c>
      <c r="AK66">
        <v>41</v>
      </c>
      <c r="AL66">
        <v>29</v>
      </c>
      <c r="AM66">
        <v>62</v>
      </c>
      <c r="AN66">
        <v>79</v>
      </c>
      <c r="AO66">
        <v>21</v>
      </c>
      <c r="AP66">
        <v>34</v>
      </c>
      <c r="AQ66">
        <v>10</v>
      </c>
      <c r="AR66">
        <v>7</v>
      </c>
      <c r="AS66">
        <v>81</v>
      </c>
      <c r="AT66">
        <f>SUM(Table_pigskin_games[[#This Row],[awayPenaltyYards]],Table_pigskin_games[[#This Row],[homePenaltyYards]])</f>
        <v>140</v>
      </c>
      <c r="AU66">
        <v>59</v>
      </c>
      <c r="AV66">
        <v>3</v>
      </c>
      <c r="AW66">
        <v>1</v>
      </c>
      <c r="AX66">
        <f>SUM(Table_pigskin_games[[#This Row],[awayTurnovers]:[homeTurnovers]])</f>
        <v>4</v>
      </c>
      <c r="AY66">
        <v>1</v>
      </c>
      <c r="AZ66">
        <v>1</v>
      </c>
      <c r="BA66">
        <v>2</v>
      </c>
      <c r="BB66">
        <v>0</v>
      </c>
      <c r="BC66">
        <v>1817</v>
      </c>
      <c r="BD66">
        <v>1783</v>
      </c>
      <c r="BE66">
        <v>0</v>
      </c>
      <c r="BF66">
        <v>10</v>
      </c>
      <c r="BG66">
        <v>0</v>
      </c>
      <c r="BH66">
        <v>0</v>
      </c>
      <c r="BJ66">
        <v>3</v>
      </c>
      <c r="BK66">
        <v>10</v>
      </c>
      <c r="BL66">
        <v>0</v>
      </c>
      <c r="BM66">
        <v>7</v>
      </c>
    </row>
    <row r="67" spans="1:65" x14ac:dyDescent="0.25">
      <c r="A67">
        <v>261008018</v>
      </c>
      <c r="B67">
        <v>5</v>
      </c>
      <c r="C67">
        <v>2006</v>
      </c>
      <c r="D67" s="1">
        <v>38998</v>
      </c>
      <c r="E67" t="s">
        <v>66</v>
      </c>
      <c r="F67" t="s">
        <v>97</v>
      </c>
      <c r="G67" t="s">
        <v>67</v>
      </c>
      <c r="H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67" t="str">
        <f>IF(NOT(ISNA(VLOOKUP(Table_pigskin_games[[#This Row],[matchup]],rivalries!A$2:C$10,1,FALSE))),"Rivalry","Not a Rivalry")</f>
        <v>Not a Rivalry</v>
      </c>
      <c r="J67">
        <v>21</v>
      </c>
      <c r="K67">
        <v>24</v>
      </c>
      <c r="L67">
        <f>ABS(Table_pigskin_games[[#This Row],[homeScore]]-Table_pigskin_games[[#This Row],[awayScore]])</f>
        <v>3</v>
      </c>
      <c r="M67" t="s">
        <v>127</v>
      </c>
      <c r="N67" s="2">
        <v>41914.541666666664</v>
      </c>
      <c r="O67" t="s">
        <v>70</v>
      </c>
      <c r="P67">
        <v>68183</v>
      </c>
      <c r="Q67">
        <v>0</v>
      </c>
      <c r="R67">
        <v>3</v>
      </c>
      <c r="S67">
        <v>3</v>
      </c>
      <c r="T67">
        <v>1</v>
      </c>
      <c r="U67">
        <v>18</v>
      </c>
      <c r="V67">
        <v>15</v>
      </c>
      <c r="W67">
        <v>5</v>
      </c>
      <c r="X67">
        <v>3</v>
      </c>
      <c r="Y67">
        <v>13</v>
      </c>
      <c r="Z67">
        <v>12</v>
      </c>
      <c r="AA67">
        <v>0</v>
      </c>
      <c r="AB67">
        <v>0</v>
      </c>
      <c r="AC67">
        <v>2</v>
      </c>
      <c r="AD67">
        <v>0</v>
      </c>
      <c r="AE67">
        <v>406</v>
      </c>
      <c r="AF67">
        <v>314</v>
      </c>
      <c r="AG67">
        <v>219</v>
      </c>
      <c r="AH67">
        <v>171</v>
      </c>
      <c r="AI67">
        <v>20</v>
      </c>
      <c r="AJ67">
        <v>21</v>
      </c>
      <c r="AK67">
        <v>31</v>
      </c>
      <c r="AL67">
        <v>33</v>
      </c>
      <c r="AM67">
        <v>187</v>
      </c>
      <c r="AN67">
        <v>143</v>
      </c>
      <c r="AO67">
        <v>33</v>
      </c>
      <c r="AP67">
        <v>25</v>
      </c>
      <c r="AQ67">
        <v>8</v>
      </c>
      <c r="AR67">
        <v>9</v>
      </c>
      <c r="AS67">
        <v>66</v>
      </c>
      <c r="AT67">
        <f>SUM(Table_pigskin_games[[#This Row],[awayPenaltyYards]],Table_pigskin_games[[#This Row],[homePenaltyYards]])</f>
        <v>115</v>
      </c>
      <c r="AU67">
        <v>49</v>
      </c>
      <c r="AV67">
        <v>1</v>
      </c>
      <c r="AW67">
        <v>0</v>
      </c>
      <c r="AX67">
        <f>SUM(Table_pigskin_games[[#This Row],[awayTurnovers]:[homeTurnovers]])</f>
        <v>1</v>
      </c>
      <c r="AY67">
        <v>1</v>
      </c>
      <c r="AZ67">
        <v>0</v>
      </c>
      <c r="BA67">
        <v>0</v>
      </c>
      <c r="BB67">
        <v>0</v>
      </c>
      <c r="BC67">
        <v>1837</v>
      </c>
      <c r="BD67">
        <v>1763</v>
      </c>
      <c r="BE67">
        <v>7</v>
      </c>
      <c r="BF67">
        <v>0</v>
      </c>
      <c r="BG67">
        <v>7</v>
      </c>
      <c r="BH67">
        <v>7</v>
      </c>
      <c r="BJ67">
        <v>3</v>
      </c>
      <c r="BK67">
        <v>7</v>
      </c>
      <c r="BL67">
        <v>7</v>
      </c>
      <c r="BM67">
        <v>7</v>
      </c>
    </row>
    <row r="68" spans="1:65" x14ac:dyDescent="0.25">
      <c r="A68">
        <v>261008019</v>
      </c>
      <c r="B68">
        <v>5</v>
      </c>
      <c r="C68">
        <v>2006</v>
      </c>
      <c r="D68" s="1">
        <v>38998</v>
      </c>
      <c r="E68" t="s">
        <v>66</v>
      </c>
      <c r="F68" t="s">
        <v>114</v>
      </c>
      <c r="G68" t="s">
        <v>91</v>
      </c>
      <c r="H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68" t="str">
        <f>IF(NOT(ISNA(VLOOKUP(Table_pigskin_games[[#This Row],[matchup]],rivalries!A$2:C$10,1,FALSE))),"Rivalry","Not a Rivalry")</f>
        <v>Not a Rivalry</v>
      </c>
      <c r="J68">
        <v>3</v>
      </c>
      <c r="K68">
        <v>19</v>
      </c>
      <c r="L68">
        <f>ABS(Table_pigskin_games[[#This Row],[homeScore]]-Table_pigskin_games[[#This Row],[awayScore]])</f>
        <v>16</v>
      </c>
      <c r="M68" t="s">
        <v>92</v>
      </c>
      <c r="N68" s="2">
        <v>41914.541666666664</v>
      </c>
      <c r="O68" t="s">
        <v>70</v>
      </c>
      <c r="P68">
        <v>78653</v>
      </c>
      <c r="Q68">
        <v>2</v>
      </c>
      <c r="R68">
        <v>2</v>
      </c>
      <c r="S68">
        <v>1</v>
      </c>
      <c r="T68">
        <v>2</v>
      </c>
      <c r="U68">
        <v>10</v>
      </c>
      <c r="V68">
        <v>20</v>
      </c>
      <c r="W68">
        <v>3</v>
      </c>
      <c r="X68">
        <v>9</v>
      </c>
      <c r="Y68">
        <v>11</v>
      </c>
      <c r="Z68">
        <v>16</v>
      </c>
      <c r="AA68">
        <v>0</v>
      </c>
      <c r="AB68">
        <v>0</v>
      </c>
      <c r="AC68">
        <v>1</v>
      </c>
      <c r="AD68">
        <v>0</v>
      </c>
      <c r="AE68">
        <v>164</v>
      </c>
      <c r="AF68">
        <v>411</v>
      </c>
      <c r="AG68">
        <v>86</v>
      </c>
      <c r="AH68">
        <v>256</v>
      </c>
      <c r="AI68">
        <v>12</v>
      </c>
      <c r="AJ68">
        <v>23</v>
      </c>
      <c r="AK68">
        <v>22</v>
      </c>
      <c r="AL68">
        <v>33</v>
      </c>
      <c r="AM68">
        <v>78</v>
      </c>
      <c r="AN68">
        <v>155</v>
      </c>
      <c r="AO68">
        <v>20</v>
      </c>
      <c r="AP68">
        <v>36</v>
      </c>
      <c r="AQ68">
        <v>5</v>
      </c>
      <c r="AR68">
        <v>8</v>
      </c>
      <c r="AS68">
        <v>35</v>
      </c>
      <c r="AT68">
        <f>SUM(Table_pigskin_games[[#This Row],[awayPenaltyYards]],Table_pigskin_games[[#This Row],[homePenaltyYards]])</f>
        <v>111</v>
      </c>
      <c r="AU68">
        <v>76</v>
      </c>
      <c r="AV68">
        <v>0</v>
      </c>
      <c r="AW68">
        <v>0</v>
      </c>
      <c r="AX68">
        <f>SUM(Table_pigskin_games[[#This Row],[awayTurnovers]:[homeTurnovers]])</f>
        <v>0</v>
      </c>
      <c r="AY68">
        <v>0</v>
      </c>
      <c r="AZ68">
        <v>0</v>
      </c>
      <c r="BA68">
        <v>0</v>
      </c>
      <c r="BB68">
        <v>0</v>
      </c>
      <c r="BC68">
        <v>1513</v>
      </c>
      <c r="BD68">
        <v>2087</v>
      </c>
      <c r="BE68">
        <v>3</v>
      </c>
      <c r="BF68">
        <v>0</v>
      </c>
      <c r="BG68">
        <v>0</v>
      </c>
      <c r="BH68">
        <v>0</v>
      </c>
      <c r="BJ68">
        <v>0</v>
      </c>
      <c r="BK68">
        <v>9</v>
      </c>
      <c r="BL68">
        <v>7</v>
      </c>
      <c r="BM68">
        <v>3</v>
      </c>
    </row>
    <row r="69" spans="1:65" x14ac:dyDescent="0.25">
      <c r="A69">
        <v>261008021</v>
      </c>
      <c r="B69">
        <v>5</v>
      </c>
      <c r="C69">
        <v>2006</v>
      </c>
      <c r="D69" s="1">
        <v>38998</v>
      </c>
      <c r="E69" t="s">
        <v>66</v>
      </c>
      <c r="F69" t="s">
        <v>102</v>
      </c>
      <c r="G69" t="s">
        <v>105</v>
      </c>
      <c r="H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69" t="str">
        <f>IF(NOT(ISNA(VLOOKUP(Table_pigskin_games[[#This Row],[matchup]],rivalries!A$2:C$10,1,FALSE))),"Rivalry","Not a Rivalry")</f>
        <v>Not a Rivalry</v>
      </c>
      <c r="J69">
        <v>24</v>
      </c>
      <c r="K69">
        <v>38</v>
      </c>
      <c r="L69">
        <f>ABS(Table_pigskin_games[[#This Row],[homeScore]]-Table_pigskin_games[[#This Row],[awayScore]])</f>
        <v>14</v>
      </c>
      <c r="M69" t="s">
        <v>121</v>
      </c>
      <c r="N69" s="2">
        <v>41914.677083333336</v>
      </c>
      <c r="O69" t="s">
        <v>70</v>
      </c>
      <c r="P69">
        <v>69268</v>
      </c>
      <c r="Q69">
        <v>2</v>
      </c>
      <c r="R69">
        <v>1</v>
      </c>
      <c r="S69">
        <v>3</v>
      </c>
      <c r="T69">
        <v>1</v>
      </c>
      <c r="U69">
        <v>23</v>
      </c>
      <c r="V69">
        <v>16</v>
      </c>
      <c r="W69">
        <v>7</v>
      </c>
      <c r="X69">
        <v>2</v>
      </c>
      <c r="Y69">
        <v>18</v>
      </c>
      <c r="Z69">
        <v>12</v>
      </c>
      <c r="AA69">
        <v>1</v>
      </c>
      <c r="AB69">
        <v>0</v>
      </c>
      <c r="AC69">
        <v>2</v>
      </c>
      <c r="AD69">
        <v>0</v>
      </c>
      <c r="AE69">
        <v>369</v>
      </c>
      <c r="AF69">
        <v>406</v>
      </c>
      <c r="AG69">
        <v>223</v>
      </c>
      <c r="AH69">
        <v>354</v>
      </c>
      <c r="AI69">
        <v>18</v>
      </c>
      <c r="AJ69">
        <v>18</v>
      </c>
      <c r="AK69">
        <v>38</v>
      </c>
      <c r="AL69">
        <v>33</v>
      </c>
      <c r="AM69">
        <v>146</v>
      </c>
      <c r="AN69">
        <v>52</v>
      </c>
      <c r="AO69">
        <v>39</v>
      </c>
      <c r="AP69">
        <v>18</v>
      </c>
      <c r="AQ69">
        <v>7</v>
      </c>
      <c r="AR69">
        <v>3</v>
      </c>
      <c r="AS69">
        <v>49</v>
      </c>
      <c r="AT69">
        <f>SUM(Table_pigskin_games[[#This Row],[awayPenaltyYards]],Table_pigskin_games[[#This Row],[homePenaltyYards]])</f>
        <v>116</v>
      </c>
      <c r="AU69">
        <v>67</v>
      </c>
      <c r="AV69">
        <v>5</v>
      </c>
      <c r="AW69">
        <v>2</v>
      </c>
      <c r="AX69">
        <f>SUM(Table_pigskin_games[[#This Row],[awayTurnovers]:[homeTurnovers]])</f>
        <v>7</v>
      </c>
      <c r="AY69">
        <v>2</v>
      </c>
      <c r="AZ69">
        <v>2</v>
      </c>
      <c r="BA69">
        <v>3</v>
      </c>
      <c r="BB69">
        <v>0</v>
      </c>
      <c r="BC69">
        <v>2219</v>
      </c>
      <c r="BD69">
        <v>1381</v>
      </c>
      <c r="BE69">
        <v>7</v>
      </c>
      <c r="BF69">
        <v>14</v>
      </c>
      <c r="BG69">
        <v>0</v>
      </c>
      <c r="BH69">
        <v>3</v>
      </c>
      <c r="BJ69">
        <v>10</v>
      </c>
      <c r="BK69">
        <v>7</v>
      </c>
      <c r="BL69">
        <v>7</v>
      </c>
      <c r="BM69">
        <v>14</v>
      </c>
    </row>
    <row r="70" spans="1:65" x14ac:dyDescent="0.25">
      <c r="A70">
        <v>261008022</v>
      </c>
      <c r="B70">
        <v>5</v>
      </c>
      <c r="C70">
        <v>2006</v>
      </c>
      <c r="D70" s="1">
        <v>38998</v>
      </c>
      <c r="E70" t="s">
        <v>66</v>
      </c>
      <c r="F70" t="s">
        <v>82</v>
      </c>
      <c r="G70" t="s">
        <v>94</v>
      </c>
      <c r="H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ARIvKC</v>
      </c>
      <c r="I70" t="str">
        <f>IF(NOT(ISNA(VLOOKUP(Table_pigskin_games[[#This Row],[matchup]],rivalries!A$2:C$10,1,FALSE))),"Rivalry","Not a Rivalry")</f>
        <v>Not a Rivalry</v>
      </c>
      <c r="J70">
        <v>23</v>
      </c>
      <c r="K70">
        <v>20</v>
      </c>
      <c r="L70">
        <f>ABS(Table_pigskin_games[[#This Row],[homeScore]]-Table_pigskin_games[[#This Row],[awayScore]])</f>
        <v>3</v>
      </c>
      <c r="M70" t="s">
        <v>95</v>
      </c>
      <c r="N70" s="2">
        <v>41914.670138888891</v>
      </c>
      <c r="O70" t="s">
        <v>80</v>
      </c>
      <c r="P70">
        <v>63445</v>
      </c>
      <c r="Q70">
        <v>1</v>
      </c>
      <c r="R70">
        <v>2</v>
      </c>
      <c r="S70">
        <v>1</v>
      </c>
      <c r="T70">
        <v>3</v>
      </c>
      <c r="U70">
        <v>18</v>
      </c>
      <c r="V70">
        <v>18</v>
      </c>
      <c r="W70">
        <v>5</v>
      </c>
      <c r="X70">
        <v>3</v>
      </c>
      <c r="Y70">
        <v>14</v>
      </c>
      <c r="Z70">
        <v>14</v>
      </c>
      <c r="AA70">
        <v>0</v>
      </c>
      <c r="AB70">
        <v>1</v>
      </c>
      <c r="AC70">
        <v>0</v>
      </c>
      <c r="AD70">
        <v>1</v>
      </c>
      <c r="AE70">
        <v>301</v>
      </c>
      <c r="AF70">
        <v>298</v>
      </c>
      <c r="AG70">
        <v>262</v>
      </c>
      <c r="AH70">
        <v>222</v>
      </c>
      <c r="AI70">
        <v>26</v>
      </c>
      <c r="AJ70">
        <v>22</v>
      </c>
      <c r="AK70">
        <v>38</v>
      </c>
      <c r="AL70">
        <v>35</v>
      </c>
      <c r="AM70">
        <v>39</v>
      </c>
      <c r="AN70">
        <v>76</v>
      </c>
      <c r="AO70">
        <v>22</v>
      </c>
      <c r="AP70">
        <v>26</v>
      </c>
      <c r="AQ70">
        <v>5</v>
      </c>
      <c r="AR70">
        <v>7</v>
      </c>
      <c r="AS70">
        <v>49</v>
      </c>
      <c r="AT70">
        <f>SUM(Table_pigskin_games[[#This Row],[awayPenaltyYards]],Table_pigskin_games[[#This Row],[homePenaltyYards]])</f>
        <v>99</v>
      </c>
      <c r="AU70">
        <v>50</v>
      </c>
      <c r="AV70">
        <v>2</v>
      </c>
      <c r="AW70">
        <v>1</v>
      </c>
      <c r="AX70">
        <f>SUM(Table_pigskin_games[[#This Row],[awayTurnovers]:[homeTurnovers]])</f>
        <v>3</v>
      </c>
      <c r="AY70">
        <v>2</v>
      </c>
      <c r="AZ70">
        <v>0</v>
      </c>
      <c r="BA70">
        <v>0</v>
      </c>
      <c r="BB70">
        <v>1</v>
      </c>
      <c r="BC70">
        <v>1771</v>
      </c>
      <c r="BD70">
        <v>1829</v>
      </c>
      <c r="BE70">
        <v>0</v>
      </c>
      <c r="BF70">
        <v>10</v>
      </c>
      <c r="BG70">
        <v>0</v>
      </c>
      <c r="BH70">
        <v>13</v>
      </c>
      <c r="BJ70">
        <v>14</v>
      </c>
      <c r="BK70">
        <v>3</v>
      </c>
      <c r="BL70">
        <v>3</v>
      </c>
      <c r="BM70">
        <v>0</v>
      </c>
    </row>
    <row r="71" spans="1:65" x14ac:dyDescent="0.25">
      <c r="A71">
        <v>261008024</v>
      </c>
      <c r="B71">
        <v>5</v>
      </c>
      <c r="C71">
        <v>2006</v>
      </c>
      <c r="D71" s="1">
        <v>38998</v>
      </c>
      <c r="E71" t="s">
        <v>66</v>
      </c>
      <c r="F71" t="s">
        <v>63</v>
      </c>
      <c r="G71" t="s">
        <v>109</v>
      </c>
      <c r="H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PITvSD</v>
      </c>
      <c r="I71" t="str">
        <f>IF(NOT(ISNA(VLOOKUP(Table_pigskin_games[[#This Row],[matchup]],rivalries!A$2:C$10,1,FALSE))),"Rivalry","Not a Rivalry")</f>
        <v>Not a Rivalry</v>
      </c>
      <c r="J71">
        <v>13</v>
      </c>
      <c r="K71">
        <v>23</v>
      </c>
      <c r="L71">
        <f>ABS(Table_pigskin_games[[#This Row],[homeScore]]-Table_pigskin_games[[#This Row],[awayScore]])</f>
        <v>10</v>
      </c>
      <c r="M71" t="s">
        <v>122</v>
      </c>
      <c r="N71" s="2">
        <v>41914.84375</v>
      </c>
      <c r="O71" t="s">
        <v>65</v>
      </c>
      <c r="P71">
        <v>67837</v>
      </c>
      <c r="Q71">
        <v>1</v>
      </c>
      <c r="R71">
        <v>2</v>
      </c>
      <c r="S71">
        <v>2</v>
      </c>
      <c r="T71">
        <v>1</v>
      </c>
      <c r="U71">
        <v>16</v>
      </c>
      <c r="V71">
        <v>22</v>
      </c>
      <c r="W71">
        <v>3</v>
      </c>
      <c r="X71">
        <v>9</v>
      </c>
      <c r="Y71">
        <v>9</v>
      </c>
      <c r="Z71">
        <v>16</v>
      </c>
      <c r="AA71">
        <v>0</v>
      </c>
      <c r="AB71">
        <v>0</v>
      </c>
      <c r="AC71">
        <v>2</v>
      </c>
      <c r="AD71">
        <v>0</v>
      </c>
      <c r="AE71">
        <v>288</v>
      </c>
      <c r="AF71">
        <v>361</v>
      </c>
      <c r="AG71">
        <v>220</v>
      </c>
      <c r="AH71">
        <v>242</v>
      </c>
      <c r="AI71">
        <v>20</v>
      </c>
      <c r="AJ71">
        <v>24</v>
      </c>
      <c r="AK71">
        <v>31</v>
      </c>
      <c r="AL71">
        <v>37</v>
      </c>
      <c r="AM71">
        <v>68</v>
      </c>
      <c r="AN71">
        <v>119</v>
      </c>
      <c r="AO71">
        <v>18</v>
      </c>
      <c r="AP71">
        <v>31</v>
      </c>
      <c r="AQ71">
        <v>4</v>
      </c>
      <c r="AR71">
        <v>2</v>
      </c>
      <c r="AS71">
        <v>30</v>
      </c>
      <c r="AT71">
        <f>SUM(Table_pigskin_games[[#This Row],[awayPenaltyYards]],Table_pigskin_games[[#This Row],[homePenaltyYards]])</f>
        <v>40</v>
      </c>
      <c r="AU71">
        <v>10</v>
      </c>
      <c r="AV71">
        <v>2</v>
      </c>
      <c r="AW71">
        <v>1</v>
      </c>
      <c r="AX71">
        <f>SUM(Table_pigskin_games[[#This Row],[awayTurnovers]:[homeTurnovers]])</f>
        <v>3</v>
      </c>
      <c r="AY71">
        <v>0</v>
      </c>
      <c r="AZ71">
        <v>0</v>
      </c>
      <c r="BA71">
        <v>2</v>
      </c>
      <c r="BB71">
        <v>1</v>
      </c>
      <c r="BC71">
        <v>1568</v>
      </c>
      <c r="BD71">
        <v>2032</v>
      </c>
      <c r="BE71">
        <v>7</v>
      </c>
      <c r="BF71">
        <v>6</v>
      </c>
      <c r="BG71">
        <v>0</v>
      </c>
      <c r="BH71">
        <v>0</v>
      </c>
      <c r="BJ71">
        <v>0</v>
      </c>
      <c r="BK71">
        <v>7</v>
      </c>
      <c r="BL71">
        <v>10</v>
      </c>
      <c r="BM71">
        <v>6</v>
      </c>
    </row>
    <row r="72" spans="1:65" x14ac:dyDescent="0.25">
      <c r="A72">
        <v>261008025</v>
      </c>
      <c r="B72">
        <v>5</v>
      </c>
      <c r="C72">
        <v>2006</v>
      </c>
      <c r="D72" s="1">
        <v>38998</v>
      </c>
      <c r="E72" t="s">
        <v>66</v>
      </c>
      <c r="F72" t="s">
        <v>110</v>
      </c>
      <c r="G72" t="s">
        <v>93</v>
      </c>
      <c r="H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OAKvSF</v>
      </c>
      <c r="I72" t="str">
        <f>IF(NOT(ISNA(VLOOKUP(Table_pigskin_games[[#This Row],[matchup]],rivalries!A$2:C$10,1,FALSE))),"Rivalry","Not a Rivalry")</f>
        <v>Not a Rivalry</v>
      </c>
      <c r="J72">
        <v>20</v>
      </c>
      <c r="K72">
        <v>34</v>
      </c>
      <c r="L72">
        <f>ABS(Table_pigskin_games[[#This Row],[homeScore]]-Table_pigskin_games[[#This Row],[awayScore]])</f>
        <v>14</v>
      </c>
      <c r="M72" t="s">
        <v>123</v>
      </c>
      <c r="N72" s="2">
        <v>41914.670138888891</v>
      </c>
      <c r="O72" t="s">
        <v>80</v>
      </c>
      <c r="P72">
        <v>68368</v>
      </c>
      <c r="Q72">
        <v>0</v>
      </c>
      <c r="R72">
        <v>3</v>
      </c>
      <c r="S72">
        <v>1</v>
      </c>
      <c r="T72">
        <v>3</v>
      </c>
      <c r="U72">
        <v>18</v>
      </c>
      <c r="V72">
        <v>18</v>
      </c>
      <c r="W72">
        <v>3</v>
      </c>
      <c r="X72">
        <v>5</v>
      </c>
      <c r="Y72">
        <v>9</v>
      </c>
      <c r="Z72">
        <v>11</v>
      </c>
      <c r="AA72">
        <v>1</v>
      </c>
      <c r="AB72">
        <v>0</v>
      </c>
      <c r="AC72">
        <v>1</v>
      </c>
      <c r="AD72">
        <v>2</v>
      </c>
      <c r="AE72">
        <v>370</v>
      </c>
      <c r="AF72">
        <v>330</v>
      </c>
      <c r="AG72">
        <v>216</v>
      </c>
      <c r="AH72">
        <v>165</v>
      </c>
      <c r="AI72">
        <v>18</v>
      </c>
      <c r="AJ72">
        <v>15</v>
      </c>
      <c r="AK72">
        <v>32</v>
      </c>
      <c r="AL72">
        <v>19</v>
      </c>
      <c r="AM72">
        <v>154</v>
      </c>
      <c r="AN72">
        <v>165</v>
      </c>
      <c r="AO72">
        <v>23</v>
      </c>
      <c r="AP72">
        <v>41</v>
      </c>
      <c r="AQ72">
        <v>5</v>
      </c>
      <c r="AR72">
        <v>3</v>
      </c>
      <c r="AS72">
        <v>35</v>
      </c>
      <c r="AT72">
        <f>SUM(Table_pigskin_games[[#This Row],[awayPenaltyYards]],Table_pigskin_games[[#This Row],[homePenaltyYards]])</f>
        <v>55</v>
      </c>
      <c r="AU72">
        <v>20</v>
      </c>
      <c r="AV72">
        <v>5</v>
      </c>
      <c r="AW72">
        <v>1</v>
      </c>
      <c r="AX72">
        <f>SUM(Table_pigskin_games[[#This Row],[awayTurnovers]:[homeTurnovers]])</f>
        <v>6</v>
      </c>
      <c r="AY72">
        <v>1</v>
      </c>
      <c r="AZ72">
        <v>0</v>
      </c>
      <c r="BA72">
        <v>4</v>
      </c>
      <c r="BB72">
        <v>1</v>
      </c>
      <c r="BC72">
        <v>1487</v>
      </c>
      <c r="BD72">
        <v>2113</v>
      </c>
      <c r="BE72">
        <v>3</v>
      </c>
      <c r="BF72">
        <v>10</v>
      </c>
      <c r="BG72">
        <v>0</v>
      </c>
      <c r="BH72">
        <v>7</v>
      </c>
      <c r="BJ72">
        <v>7</v>
      </c>
      <c r="BK72">
        <v>0</v>
      </c>
      <c r="BL72">
        <v>14</v>
      </c>
      <c r="BM72">
        <v>13</v>
      </c>
    </row>
    <row r="73" spans="1:65" x14ac:dyDescent="0.25">
      <c r="A73">
        <v>261008029</v>
      </c>
      <c r="B73">
        <v>5</v>
      </c>
      <c r="C73">
        <v>2006</v>
      </c>
      <c r="D73" s="1">
        <v>38998</v>
      </c>
      <c r="E73" t="s">
        <v>66</v>
      </c>
      <c r="F73" t="s">
        <v>68</v>
      </c>
      <c r="G73" t="s">
        <v>100</v>
      </c>
      <c r="H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CARvCLE</v>
      </c>
      <c r="I73" t="str">
        <f>IF(NOT(ISNA(VLOOKUP(Table_pigskin_games[[#This Row],[matchup]],rivalries!A$2:C$10,1,FALSE))),"Rivalry","Not a Rivalry")</f>
        <v>Not a Rivalry</v>
      </c>
      <c r="J73">
        <v>12</v>
      </c>
      <c r="K73">
        <v>20</v>
      </c>
      <c r="L73">
        <f>ABS(Table_pigskin_games[[#This Row],[homeScore]]-Table_pigskin_games[[#This Row],[awayScore]])</f>
        <v>8</v>
      </c>
      <c r="M73" t="s">
        <v>101</v>
      </c>
      <c r="N73" s="2">
        <v>41914.541666666664</v>
      </c>
      <c r="O73" t="s">
        <v>80</v>
      </c>
      <c r="P73">
        <v>73520</v>
      </c>
      <c r="Q73">
        <v>1</v>
      </c>
      <c r="R73">
        <v>3</v>
      </c>
      <c r="S73">
        <v>2</v>
      </c>
      <c r="T73">
        <v>2</v>
      </c>
      <c r="U73">
        <v>17</v>
      </c>
      <c r="V73">
        <v>15</v>
      </c>
      <c r="W73">
        <v>2</v>
      </c>
      <c r="X73">
        <v>0</v>
      </c>
      <c r="Y73">
        <v>14</v>
      </c>
      <c r="Z73">
        <v>11</v>
      </c>
      <c r="AA73">
        <v>0</v>
      </c>
      <c r="AB73">
        <v>0</v>
      </c>
      <c r="AC73">
        <v>0</v>
      </c>
      <c r="AD73">
        <v>0</v>
      </c>
      <c r="AE73">
        <v>248</v>
      </c>
      <c r="AF73">
        <v>288</v>
      </c>
      <c r="AG73">
        <v>157</v>
      </c>
      <c r="AH73">
        <v>169</v>
      </c>
      <c r="AI73">
        <v>26</v>
      </c>
      <c r="AJ73">
        <v>20</v>
      </c>
      <c r="AK73">
        <v>43</v>
      </c>
      <c r="AL73">
        <v>29</v>
      </c>
      <c r="AM73">
        <v>91</v>
      </c>
      <c r="AN73">
        <v>119</v>
      </c>
      <c r="AO73">
        <v>23</v>
      </c>
      <c r="AP73">
        <v>28</v>
      </c>
      <c r="AQ73">
        <v>7</v>
      </c>
      <c r="AR73">
        <v>4</v>
      </c>
      <c r="AS73">
        <v>70</v>
      </c>
      <c r="AT73">
        <f>SUM(Table_pigskin_games[[#This Row],[awayPenaltyYards]],Table_pigskin_games[[#This Row],[homePenaltyYards]])</f>
        <v>104</v>
      </c>
      <c r="AU73">
        <v>34</v>
      </c>
      <c r="AV73">
        <v>3</v>
      </c>
      <c r="AW73">
        <v>0</v>
      </c>
      <c r="AX73">
        <f>SUM(Table_pigskin_games[[#This Row],[awayTurnovers]:[homeTurnovers]])</f>
        <v>3</v>
      </c>
      <c r="AY73">
        <v>1</v>
      </c>
      <c r="AZ73">
        <v>0</v>
      </c>
      <c r="BA73">
        <v>2</v>
      </c>
      <c r="BB73">
        <v>0</v>
      </c>
      <c r="BC73">
        <v>1875</v>
      </c>
      <c r="BD73">
        <v>1725</v>
      </c>
      <c r="BE73">
        <v>3</v>
      </c>
      <c r="BF73">
        <v>0</v>
      </c>
      <c r="BG73">
        <v>3</v>
      </c>
      <c r="BH73">
        <v>6</v>
      </c>
      <c r="BJ73">
        <v>7</v>
      </c>
      <c r="BK73">
        <v>7</v>
      </c>
      <c r="BL73">
        <v>3</v>
      </c>
      <c r="BM73">
        <v>3</v>
      </c>
    </row>
    <row r="74" spans="1:65" x14ac:dyDescent="0.25">
      <c r="A74">
        <v>261008030</v>
      </c>
      <c r="B74">
        <v>5</v>
      </c>
      <c r="C74">
        <v>2006</v>
      </c>
      <c r="D74" s="1">
        <v>38998</v>
      </c>
      <c r="E74" t="s">
        <v>66</v>
      </c>
      <c r="F74" t="s">
        <v>77</v>
      </c>
      <c r="G74" t="s">
        <v>103</v>
      </c>
      <c r="H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JAXvNYJ</v>
      </c>
      <c r="I74" t="str">
        <f>IF(NOT(ISNA(VLOOKUP(Table_pigskin_games[[#This Row],[matchup]],rivalries!A$2:C$10,1,FALSE))),"Rivalry","Not a Rivalry")</f>
        <v>Not a Rivalry</v>
      </c>
      <c r="J74">
        <v>0</v>
      </c>
      <c r="K74">
        <v>41</v>
      </c>
      <c r="L74">
        <f>ABS(Table_pigskin_games[[#This Row],[homeScore]]-Table_pigskin_games[[#This Row],[awayScore]])</f>
        <v>41</v>
      </c>
      <c r="M74" t="s">
        <v>104</v>
      </c>
      <c r="N74" s="2">
        <v>41914.670138888891</v>
      </c>
      <c r="O74" t="s">
        <v>80</v>
      </c>
      <c r="P74">
        <v>66604</v>
      </c>
      <c r="Q74">
        <v>2</v>
      </c>
      <c r="R74">
        <v>2</v>
      </c>
      <c r="S74">
        <v>2</v>
      </c>
      <c r="T74">
        <v>2</v>
      </c>
      <c r="U74">
        <v>11</v>
      </c>
      <c r="V74">
        <v>19</v>
      </c>
      <c r="W74">
        <v>3</v>
      </c>
      <c r="X74">
        <v>6</v>
      </c>
      <c r="Y74">
        <v>14</v>
      </c>
      <c r="Z74">
        <v>13</v>
      </c>
      <c r="AA74">
        <v>0</v>
      </c>
      <c r="AB74">
        <v>0</v>
      </c>
      <c r="AC74">
        <v>2</v>
      </c>
      <c r="AD74">
        <v>0</v>
      </c>
      <c r="AE74">
        <v>177</v>
      </c>
      <c r="AF74">
        <v>312</v>
      </c>
      <c r="AG74">
        <v>45</v>
      </c>
      <c r="AH74">
        <v>131</v>
      </c>
      <c r="AI74">
        <v>10</v>
      </c>
      <c r="AJ74">
        <v>9</v>
      </c>
      <c r="AK74">
        <v>18</v>
      </c>
      <c r="AL74">
        <v>20</v>
      </c>
      <c r="AM74">
        <v>132</v>
      </c>
      <c r="AN74">
        <v>181</v>
      </c>
      <c r="AO74">
        <v>34</v>
      </c>
      <c r="AP74">
        <v>39</v>
      </c>
      <c r="AQ74">
        <v>6</v>
      </c>
      <c r="AR74">
        <v>9</v>
      </c>
      <c r="AS74">
        <v>59</v>
      </c>
      <c r="AT74">
        <f>SUM(Table_pigskin_games[[#This Row],[awayPenaltyYards]],Table_pigskin_games[[#This Row],[homePenaltyYards]])</f>
        <v>121</v>
      </c>
      <c r="AU74">
        <v>62</v>
      </c>
      <c r="AV74">
        <v>4</v>
      </c>
      <c r="AW74">
        <v>0</v>
      </c>
      <c r="AX74">
        <f>SUM(Table_pigskin_games[[#This Row],[awayTurnovers]:[homeTurnovers]])</f>
        <v>4</v>
      </c>
      <c r="AY74">
        <v>1</v>
      </c>
      <c r="AZ74">
        <v>0</v>
      </c>
      <c r="BA74">
        <v>3</v>
      </c>
      <c r="BB74">
        <v>0</v>
      </c>
      <c r="BC74">
        <v>1678</v>
      </c>
      <c r="BD74">
        <v>1922</v>
      </c>
      <c r="BE74">
        <v>0</v>
      </c>
      <c r="BF74">
        <v>0</v>
      </c>
      <c r="BG74">
        <v>0</v>
      </c>
      <c r="BH74">
        <v>0</v>
      </c>
      <c r="BJ74">
        <v>14</v>
      </c>
      <c r="BK74">
        <v>14</v>
      </c>
      <c r="BL74">
        <v>10</v>
      </c>
      <c r="BM74">
        <v>3</v>
      </c>
    </row>
    <row r="75" spans="1:65" x14ac:dyDescent="0.25">
      <c r="A75">
        <v>261009007</v>
      </c>
      <c r="B75">
        <v>5</v>
      </c>
      <c r="C75">
        <v>2006</v>
      </c>
      <c r="D75" s="1">
        <v>38999</v>
      </c>
      <c r="E75" t="s">
        <v>108</v>
      </c>
      <c r="F75" t="s">
        <v>96</v>
      </c>
      <c r="G75" t="s">
        <v>84</v>
      </c>
      <c r="H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BALvDEN</v>
      </c>
      <c r="I75" t="str">
        <f>IF(NOT(ISNA(VLOOKUP(Table_pigskin_games[[#This Row],[matchup]],rivalries!A$2:C$10,1,FALSE))),"Rivalry","Not a Rivalry")</f>
        <v>Not a Rivalry</v>
      </c>
      <c r="J75">
        <v>3</v>
      </c>
      <c r="K75">
        <v>13</v>
      </c>
      <c r="L75">
        <f>ABS(Table_pigskin_games[[#This Row],[homeScore]]-Table_pigskin_games[[#This Row],[awayScore]])</f>
        <v>10</v>
      </c>
      <c r="M75" t="s">
        <v>120</v>
      </c>
      <c r="N75" s="2">
        <v>41914.854166666664</v>
      </c>
      <c r="O75" t="s">
        <v>112</v>
      </c>
      <c r="Q75">
        <v>4</v>
      </c>
      <c r="R75">
        <v>0</v>
      </c>
      <c r="S75">
        <v>2</v>
      </c>
      <c r="T75">
        <v>1</v>
      </c>
      <c r="U75">
        <v>16</v>
      </c>
      <c r="V75">
        <v>13</v>
      </c>
      <c r="W75">
        <v>6</v>
      </c>
      <c r="X75">
        <v>6</v>
      </c>
      <c r="Y75">
        <v>15</v>
      </c>
      <c r="Z75">
        <v>12</v>
      </c>
      <c r="AA75">
        <v>0</v>
      </c>
      <c r="AB75">
        <v>0</v>
      </c>
      <c r="AC75">
        <v>0</v>
      </c>
      <c r="AD75">
        <v>0</v>
      </c>
      <c r="AE75">
        <v>257</v>
      </c>
      <c r="AF75">
        <v>222</v>
      </c>
      <c r="AG75">
        <v>154</v>
      </c>
      <c r="AH75">
        <v>106</v>
      </c>
      <c r="AI75">
        <v>20</v>
      </c>
      <c r="AJ75">
        <v>13</v>
      </c>
      <c r="AK75">
        <v>34</v>
      </c>
      <c r="AL75">
        <v>24</v>
      </c>
      <c r="AM75">
        <v>103</v>
      </c>
      <c r="AN75">
        <v>116</v>
      </c>
      <c r="AO75">
        <v>25</v>
      </c>
      <c r="AP75">
        <v>28</v>
      </c>
      <c r="AQ75">
        <v>3</v>
      </c>
      <c r="AR75">
        <v>3</v>
      </c>
      <c r="AS75">
        <v>15</v>
      </c>
      <c r="AT75">
        <f>SUM(Table_pigskin_games[[#This Row],[awayPenaltyYards]],Table_pigskin_games[[#This Row],[homePenaltyYards]])</f>
        <v>40</v>
      </c>
      <c r="AU75">
        <v>25</v>
      </c>
      <c r="AV75">
        <v>3</v>
      </c>
      <c r="AW75">
        <v>2</v>
      </c>
      <c r="AX75">
        <f>SUM(Table_pigskin_games[[#This Row],[awayTurnovers]:[homeTurnovers]])</f>
        <v>5</v>
      </c>
      <c r="AY75">
        <v>0</v>
      </c>
      <c r="AZ75">
        <v>1</v>
      </c>
      <c r="BA75">
        <v>3</v>
      </c>
      <c r="BB75">
        <v>1</v>
      </c>
      <c r="BC75">
        <v>1898</v>
      </c>
      <c r="BD75">
        <v>1702</v>
      </c>
      <c r="BE75">
        <v>3</v>
      </c>
      <c r="BF75">
        <v>0</v>
      </c>
      <c r="BG75">
        <v>0</v>
      </c>
      <c r="BH75">
        <v>0</v>
      </c>
      <c r="BJ75">
        <v>0</v>
      </c>
      <c r="BK75">
        <v>3</v>
      </c>
      <c r="BL75">
        <v>0</v>
      </c>
      <c r="BM75">
        <v>10</v>
      </c>
    </row>
    <row r="76" spans="1:65" x14ac:dyDescent="0.25">
      <c r="A76">
        <v>261015001</v>
      </c>
      <c r="B76">
        <v>6</v>
      </c>
      <c r="C76">
        <v>2006</v>
      </c>
      <c r="D76" s="1">
        <v>39005</v>
      </c>
      <c r="E76" t="s">
        <v>66</v>
      </c>
      <c r="F76" t="s">
        <v>91</v>
      </c>
      <c r="G76" t="s">
        <v>99</v>
      </c>
      <c r="H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ATLvNYG</v>
      </c>
      <c r="I76" t="str">
        <f>IF(NOT(ISNA(VLOOKUP(Table_pigskin_games[[#This Row],[matchup]],rivalries!A$2:C$10,1,FALSE))),"Rivalry","Not a Rivalry")</f>
        <v>Not a Rivalry</v>
      </c>
      <c r="J76">
        <v>27</v>
      </c>
      <c r="K76">
        <v>14</v>
      </c>
      <c r="L76">
        <f>ABS(Table_pigskin_games[[#This Row],[homeScore]]-Table_pigskin_games[[#This Row],[awayScore]])</f>
        <v>13</v>
      </c>
      <c r="M76" t="s">
        <v>116</v>
      </c>
      <c r="N76" s="2">
        <v>41914.541666666664</v>
      </c>
      <c r="O76" t="s">
        <v>70</v>
      </c>
      <c r="P76">
        <v>70840</v>
      </c>
      <c r="Q76">
        <v>2</v>
      </c>
      <c r="R76">
        <v>2</v>
      </c>
      <c r="S76">
        <v>3</v>
      </c>
      <c r="T76">
        <v>1</v>
      </c>
      <c r="U76">
        <v>28</v>
      </c>
      <c r="V76">
        <v>16</v>
      </c>
      <c r="W76">
        <v>4</v>
      </c>
      <c r="X76">
        <v>6</v>
      </c>
      <c r="Y76">
        <v>11</v>
      </c>
      <c r="Z76">
        <v>15</v>
      </c>
      <c r="AA76">
        <v>0</v>
      </c>
      <c r="AB76">
        <v>0</v>
      </c>
      <c r="AC76">
        <v>0</v>
      </c>
      <c r="AD76">
        <v>1</v>
      </c>
      <c r="AE76">
        <v>439</v>
      </c>
      <c r="AF76">
        <v>377</v>
      </c>
      <c r="AG76">
        <v>180</v>
      </c>
      <c r="AH76">
        <v>154</v>
      </c>
      <c r="AI76">
        <v>17</v>
      </c>
      <c r="AJ76">
        <v>14</v>
      </c>
      <c r="AK76">
        <v>30</v>
      </c>
      <c r="AL76">
        <v>27</v>
      </c>
      <c r="AM76">
        <v>259</v>
      </c>
      <c r="AN76">
        <v>223</v>
      </c>
      <c r="AO76">
        <v>38</v>
      </c>
      <c r="AP76">
        <v>26</v>
      </c>
      <c r="AQ76">
        <v>5</v>
      </c>
      <c r="AR76">
        <v>4</v>
      </c>
      <c r="AS76">
        <v>45</v>
      </c>
      <c r="AT76">
        <f>SUM(Table_pigskin_games[[#This Row],[awayPenaltyYards]],Table_pigskin_games[[#This Row],[homePenaltyYards]])</f>
        <v>85</v>
      </c>
      <c r="AU76">
        <v>40</v>
      </c>
      <c r="AV76">
        <v>2</v>
      </c>
      <c r="AW76">
        <v>2</v>
      </c>
      <c r="AX76">
        <f>SUM(Table_pigskin_games[[#This Row],[awayTurnovers]:[homeTurnovers]])</f>
        <v>4</v>
      </c>
      <c r="AY76">
        <v>0</v>
      </c>
      <c r="AZ76">
        <v>1</v>
      </c>
      <c r="BA76">
        <v>2</v>
      </c>
      <c r="BB76">
        <v>1</v>
      </c>
      <c r="BC76">
        <v>2058</v>
      </c>
      <c r="BD76">
        <v>1542</v>
      </c>
      <c r="BE76">
        <v>0</v>
      </c>
      <c r="BF76">
        <v>3</v>
      </c>
      <c r="BG76">
        <v>14</v>
      </c>
      <c r="BH76">
        <v>10</v>
      </c>
      <c r="BJ76">
        <v>0</v>
      </c>
      <c r="BK76">
        <v>7</v>
      </c>
      <c r="BL76">
        <v>7</v>
      </c>
      <c r="BM76">
        <v>0</v>
      </c>
    </row>
    <row r="77" spans="1:65" x14ac:dyDescent="0.25">
      <c r="A77">
        <v>261015006</v>
      </c>
      <c r="B77">
        <v>6</v>
      </c>
      <c r="C77">
        <v>2006</v>
      </c>
      <c r="D77" s="1">
        <v>39005</v>
      </c>
      <c r="E77" t="s">
        <v>66</v>
      </c>
      <c r="F77" t="s">
        <v>106</v>
      </c>
      <c r="G77" t="s">
        <v>102</v>
      </c>
      <c r="H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DALvHOU</v>
      </c>
      <c r="I77" t="str">
        <f>IF(NOT(ISNA(VLOOKUP(Table_pigskin_games[[#This Row],[matchup]],rivalries!A$2:C$10,1,FALSE))),"Rivalry","Not a Rivalry")</f>
        <v>Not a Rivalry</v>
      </c>
      <c r="J77">
        <v>6</v>
      </c>
      <c r="K77">
        <v>34</v>
      </c>
      <c r="L77">
        <f>ABS(Table_pigskin_games[[#This Row],[homeScore]]-Table_pigskin_games[[#This Row],[awayScore]])</f>
        <v>28</v>
      </c>
      <c r="M77" t="s">
        <v>119</v>
      </c>
      <c r="N77" s="2">
        <v>41914.541666666664</v>
      </c>
      <c r="O77" t="s">
        <v>80</v>
      </c>
      <c r="P77">
        <v>63186</v>
      </c>
      <c r="Q77">
        <v>1</v>
      </c>
      <c r="R77">
        <v>3</v>
      </c>
      <c r="S77">
        <v>2</v>
      </c>
      <c r="T77">
        <v>2</v>
      </c>
      <c r="U77">
        <v>12</v>
      </c>
      <c r="V77">
        <v>21</v>
      </c>
      <c r="W77">
        <v>3</v>
      </c>
      <c r="X77">
        <v>8</v>
      </c>
      <c r="Y77">
        <v>13</v>
      </c>
      <c r="Z77">
        <v>16</v>
      </c>
      <c r="AA77">
        <v>1</v>
      </c>
      <c r="AB77">
        <v>1</v>
      </c>
      <c r="AC77">
        <v>1</v>
      </c>
      <c r="AD77">
        <v>2</v>
      </c>
      <c r="AE77">
        <v>232</v>
      </c>
      <c r="AF77">
        <v>354</v>
      </c>
      <c r="AG77">
        <v>198</v>
      </c>
      <c r="AH77">
        <v>184</v>
      </c>
      <c r="AI77">
        <v>23</v>
      </c>
      <c r="AJ77">
        <v>19</v>
      </c>
      <c r="AK77">
        <v>38</v>
      </c>
      <c r="AL77">
        <v>30</v>
      </c>
      <c r="AM77">
        <v>34</v>
      </c>
      <c r="AN77">
        <v>170</v>
      </c>
      <c r="AO77">
        <v>17</v>
      </c>
      <c r="AP77">
        <v>37</v>
      </c>
      <c r="AQ77">
        <v>7</v>
      </c>
      <c r="AR77">
        <v>9</v>
      </c>
      <c r="AS77">
        <v>42</v>
      </c>
      <c r="AT77">
        <f>SUM(Table_pigskin_games[[#This Row],[awayPenaltyYards]],Table_pigskin_games[[#This Row],[homePenaltyYards]])</f>
        <v>115</v>
      </c>
      <c r="AU77">
        <v>73</v>
      </c>
      <c r="AV77">
        <v>3</v>
      </c>
      <c r="AW77">
        <v>0</v>
      </c>
      <c r="AX77">
        <f>SUM(Table_pigskin_games[[#This Row],[awayTurnovers]:[homeTurnovers]])</f>
        <v>3</v>
      </c>
      <c r="AY77">
        <v>1</v>
      </c>
      <c r="AZ77">
        <v>0</v>
      </c>
      <c r="BA77">
        <v>2</v>
      </c>
      <c r="BB77">
        <v>0</v>
      </c>
      <c r="BC77">
        <v>1486</v>
      </c>
      <c r="BD77">
        <v>2114</v>
      </c>
      <c r="BE77">
        <v>3</v>
      </c>
      <c r="BF77">
        <v>3</v>
      </c>
      <c r="BG77">
        <v>0</v>
      </c>
      <c r="BH77">
        <v>0</v>
      </c>
      <c r="BJ77">
        <v>0</v>
      </c>
      <c r="BK77">
        <v>3</v>
      </c>
      <c r="BL77">
        <v>14</v>
      </c>
      <c r="BM77">
        <v>17</v>
      </c>
    </row>
    <row r="78" spans="1:65" x14ac:dyDescent="0.25">
      <c r="A78">
        <v>261015007</v>
      </c>
      <c r="B78">
        <v>6</v>
      </c>
      <c r="C78">
        <v>2006</v>
      </c>
      <c r="D78" s="1">
        <v>39005</v>
      </c>
      <c r="E78" t="s">
        <v>66</v>
      </c>
      <c r="F78" t="s">
        <v>110</v>
      </c>
      <c r="G78" t="s">
        <v>84</v>
      </c>
      <c r="H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78" t="str">
        <f>IF(NOT(ISNA(VLOOKUP(Table_pigskin_games[[#This Row],[matchup]],rivalries!A$2:C$10,1,FALSE))),"Rivalry","Not a Rivalry")</f>
        <v>Not a Rivalry</v>
      </c>
      <c r="J78">
        <v>3</v>
      </c>
      <c r="K78">
        <v>13</v>
      </c>
      <c r="L78">
        <f>ABS(Table_pigskin_games[[#This Row],[homeScore]]-Table_pigskin_games[[#This Row],[awayScore]])</f>
        <v>10</v>
      </c>
      <c r="M78" t="s">
        <v>120</v>
      </c>
      <c r="N78" s="2">
        <v>41914.84375</v>
      </c>
      <c r="O78" t="s">
        <v>65</v>
      </c>
      <c r="P78">
        <v>75707</v>
      </c>
      <c r="Q78">
        <v>0</v>
      </c>
      <c r="R78">
        <v>4</v>
      </c>
      <c r="S78">
        <v>3</v>
      </c>
      <c r="T78">
        <v>1</v>
      </c>
      <c r="U78">
        <v>14</v>
      </c>
      <c r="V78">
        <v>15</v>
      </c>
      <c r="W78">
        <v>4</v>
      </c>
      <c r="X78">
        <v>5</v>
      </c>
      <c r="Y78">
        <v>13</v>
      </c>
      <c r="Z78">
        <v>11</v>
      </c>
      <c r="AA78">
        <v>1</v>
      </c>
      <c r="AB78">
        <v>0</v>
      </c>
      <c r="AC78">
        <v>2</v>
      </c>
      <c r="AD78">
        <v>0</v>
      </c>
      <c r="AE78">
        <v>244</v>
      </c>
      <c r="AF78">
        <v>235</v>
      </c>
      <c r="AG78">
        <v>159</v>
      </c>
      <c r="AH78">
        <v>91</v>
      </c>
      <c r="AI78">
        <v>13</v>
      </c>
      <c r="AJ78">
        <v>11</v>
      </c>
      <c r="AK78">
        <v>26</v>
      </c>
      <c r="AL78">
        <v>18</v>
      </c>
      <c r="AM78">
        <v>85</v>
      </c>
      <c r="AN78">
        <v>144</v>
      </c>
      <c r="AO78">
        <v>30</v>
      </c>
      <c r="AP78">
        <v>31</v>
      </c>
      <c r="AQ78">
        <v>13</v>
      </c>
      <c r="AR78">
        <v>5</v>
      </c>
      <c r="AS78">
        <v>95</v>
      </c>
      <c r="AT78">
        <f>SUM(Table_pigskin_games[[#This Row],[awayPenaltyYards]],Table_pigskin_games[[#This Row],[homePenaltyYards]])</f>
        <v>134</v>
      </c>
      <c r="AU78">
        <v>39</v>
      </c>
      <c r="AV78">
        <v>2</v>
      </c>
      <c r="AW78">
        <v>1</v>
      </c>
      <c r="AX78">
        <f>SUM(Table_pigskin_games[[#This Row],[awayTurnovers]:[homeTurnovers]])</f>
        <v>3</v>
      </c>
      <c r="AY78">
        <v>1</v>
      </c>
      <c r="AZ78">
        <v>1</v>
      </c>
      <c r="BA78">
        <v>1</v>
      </c>
      <c r="BB78">
        <v>0</v>
      </c>
      <c r="BC78">
        <v>1896</v>
      </c>
      <c r="BD78">
        <v>1704</v>
      </c>
      <c r="BE78">
        <v>0</v>
      </c>
      <c r="BF78">
        <v>0</v>
      </c>
      <c r="BG78">
        <v>3</v>
      </c>
      <c r="BH78">
        <v>0</v>
      </c>
      <c r="BJ78">
        <v>7</v>
      </c>
      <c r="BK78">
        <v>6</v>
      </c>
      <c r="BL78">
        <v>0</v>
      </c>
      <c r="BM78">
        <v>0</v>
      </c>
    </row>
    <row r="79" spans="1:65" x14ac:dyDescent="0.25">
      <c r="A79">
        <v>261015008</v>
      </c>
      <c r="B79">
        <v>6</v>
      </c>
      <c r="C79">
        <v>2006</v>
      </c>
      <c r="D79" s="1">
        <v>39005</v>
      </c>
      <c r="E79" t="s">
        <v>66</v>
      </c>
      <c r="F79" t="s">
        <v>87</v>
      </c>
      <c r="G79" t="s">
        <v>72</v>
      </c>
      <c r="H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BUFvDET</v>
      </c>
      <c r="I79" t="str">
        <f>IF(NOT(ISNA(VLOOKUP(Table_pigskin_games[[#This Row],[matchup]],rivalries!A$2:C$10,1,FALSE))),"Rivalry","Not a Rivalry")</f>
        <v>Not a Rivalry</v>
      </c>
      <c r="J79">
        <v>17</v>
      </c>
      <c r="K79">
        <v>20</v>
      </c>
      <c r="L79">
        <f>ABS(Table_pigskin_games[[#This Row],[homeScore]]-Table_pigskin_games[[#This Row],[awayScore]])</f>
        <v>3</v>
      </c>
      <c r="M79" t="s">
        <v>73</v>
      </c>
      <c r="N79" s="2">
        <v>41914.541666666664</v>
      </c>
      <c r="O79" t="s">
        <v>80</v>
      </c>
      <c r="P79">
        <v>60704</v>
      </c>
      <c r="Q79">
        <v>2</v>
      </c>
      <c r="R79">
        <v>3</v>
      </c>
      <c r="S79">
        <v>0</v>
      </c>
      <c r="T79">
        <v>5</v>
      </c>
      <c r="U79">
        <v>16</v>
      </c>
      <c r="V79">
        <v>21</v>
      </c>
      <c r="W79">
        <v>3</v>
      </c>
      <c r="X79">
        <v>3</v>
      </c>
      <c r="Y79">
        <v>11</v>
      </c>
      <c r="Z79">
        <v>12</v>
      </c>
      <c r="AA79">
        <v>0</v>
      </c>
      <c r="AB79">
        <v>0</v>
      </c>
      <c r="AC79">
        <v>0</v>
      </c>
      <c r="AD79">
        <v>1</v>
      </c>
      <c r="AE79">
        <v>242</v>
      </c>
      <c r="AF79">
        <v>397</v>
      </c>
      <c r="AG79">
        <v>157</v>
      </c>
      <c r="AH79">
        <v>262</v>
      </c>
      <c r="AI79">
        <v>21</v>
      </c>
      <c r="AJ79">
        <v>24</v>
      </c>
      <c r="AK79">
        <v>34</v>
      </c>
      <c r="AL79">
        <v>36</v>
      </c>
      <c r="AM79">
        <v>85</v>
      </c>
      <c r="AN79">
        <v>135</v>
      </c>
      <c r="AO79">
        <v>21</v>
      </c>
      <c r="AP79">
        <v>27</v>
      </c>
      <c r="AQ79">
        <v>2</v>
      </c>
      <c r="AR79">
        <v>6</v>
      </c>
      <c r="AS79">
        <v>20</v>
      </c>
      <c r="AT79">
        <f>SUM(Table_pigskin_games[[#This Row],[awayPenaltyYards]],Table_pigskin_games[[#This Row],[homePenaltyYards]])</f>
        <v>60</v>
      </c>
      <c r="AU79">
        <v>40</v>
      </c>
      <c r="AV79">
        <v>3</v>
      </c>
      <c r="AW79">
        <v>1</v>
      </c>
      <c r="AX79">
        <f>SUM(Table_pigskin_games[[#This Row],[awayTurnovers]:[homeTurnovers]])</f>
        <v>4</v>
      </c>
      <c r="AY79">
        <v>2</v>
      </c>
      <c r="AZ79">
        <v>0</v>
      </c>
      <c r="BA79">
        <v>1</v>
      </c>
      <c r="BB79">
        <v>1</v>
      </c>
      <c r="BC79">
        <v>1699</v>
      </c>
      <c r="BD79">
        <v>1901</v>
      </c>
      <c r="BE79">
        <v>0</v>
      </c>
      <c r="BF79">
        <v>10</v>
      </c>
      <c r="BG79">
        <v>0</v>
      </c>
      <c r="BH79">
        <v>7</v>
      </c>
      <c r="BJ79">
        <v>10</v>
      </c>
      <c r="BK79">
        <v>7</v>
      </c>
      <c r="BL79">
        <v>0</v>
      </c>
      <c r="BM79">
        <v>3</v>
      </c>
    </row>
    <row r="80" spans="1:65" x14ac:dyDescent="0.25">
      <c r="A80">
        <v>261015014</v>
      </c>
      <c r="B80">
        <v>6</v>
      </c>
      <c r="C80">
        <v>2006</v>
      </c>
      <c r="D80" s="1">
        <v>39005</v>
      </c>
      <c r="E80" t="s">
        <v>66</v>
      </c>
      <c r="F80" t="s">
        <v>71</v>
      </c>
      <c r="G80" t="s">
        <v>85</v>
      </c>
      <c r="H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80" t="str">
        <f>IF(NOT(ISNA(VLOOKUP(Table_pigskin_games[[#This Row],[matchup]],rivalries!A$2:C$10,1,FALSE))),"Rivalry","Not a Rivalry")</f>
        <v>Not a Rivalry</v>
      </c>
      <c r="J80">
        <v>30</v>
      </c>
      <c r="K80">
        <v>28</v>
      </c>
      <c r="L80">
        <f>ABS(Table_pigskin_games[[#This Row],[homeScore]]-Table_pigskin_games[[#This Row],[awayScore]])</f>
        <v>2</v>
      </c>
      <c r="M80" t="s">
        <v>86</v>
      </c>
      <c r="N80" s="2">
        <v>41914.541666666664</v>
      </c>
      <c r="O80" t="s">
        <v>70</v>
      </c>
      <c r="P80">
        <v>65592</v>
      </c>
      <c r="Q80">
        <v>3</v>
      </c>
      <c r="R80">
        <v>1</v>
      </c>
      <c r="S80">
        <v>4</v>
      </c>
      <c r="T80">
        <v>1</v>
      </c>
      <c r="U80">
        <v>20</v>
      </c>
      <c r="V80">
        <v>21</v>
      </c>
      <c r="W80">
        <v>9</v>
      </c>
      <c r="X80">
        <v>8</v>
      </c>
      <c r="Y80">
        <v>17</v>
      </c>
      <c r="Z80">
        <v>15</v>
      </c>
      <c r="AA80">
        <v>0</v>
      </c>
      <c r="AB80">
        <v>0</v>
      </c>
      <c r="AC80">
        <v>0</v>
      </c>
      <c r="AD80">
        <v>0</v>
      </c>
      <c r="AE80">
        <v>393</v>
      </c>
      <c r="AF80">
        <v>419</v>
      </c>
      <c r="AG80">
        <v>268</v>
      </c>
      <c r="AH80">
        <v>360</v>
      </c>
      <c r="AI80">
        <v>19</v>
      </c>
      <c r="AJ80">
        <v>26</v>
      </c>
      <c r="AK80">
        <v>34</v>
      </c>
      <c r="AL80">
        <v>39</v>
      </c>
      <c r="AM80">
        <v>125</v>
      </c>
      <c r="AN80">
        <v>59</v>
      </c>
      <c r="AO80">
        <v>28</v>
      </c>
      <c r="AP80">
        <v>22</v>
      </c>
      <c r="AQ80">
        <v>10</v>
      </c>
      <c r="AR80">
        <v>6</v>
      </c>
      <c r="AS80">
        <v>65</v>
      </c>
      <c r="AT80">
        <f>SUM(Table_pigskin_games[[#This Row],[awayPenaltyYards]],Table_pigskin_games[[#This Row],[homePenaltyYards]])</f>
        <v>137</v>
      </c>
      <c r="AU80">
        <v>72</v>
      </c>
      <c r="AV80">
        <v>1</v>
      </c>
      <c r="AW80">
        <v>2</v>
      </c>
      <c r="AX80">
        <f>SUM(Table_pigskin_games[[#This Row],[awayTurnovers]:[homeTurnovers]])</f>
        <v>3</v>
      </c>
      <c r="AY80">
        <v>1</v>
      </c>
      <c r="AZ80">
        <v>1</v>
      </c>
      <c r="BA80">
        <v>0</v>
      </c>
      <c r="BB80">
        <v>1</v>
      </c>
      <c r="BC80">
        <v>1675</v>
      </c>
      <c r="BD80">
        <v>1925</v>
      </c>
      <c r="BE80">
        <v>7</v>
      </c>
      <c r="BF80">
        <v>0</v>
      </c>
      <c r="BG80">
        <v>7</v>
      </c>
      <c r="BH80">
        <v>16</v>
      </c>
      <c r="BJ80">
        <v>7</v>
      </c>
      <c r="BK80">
        <v>14</v>
      </c>
      <c r="BL80">
        <v>0</v>
      </c>
      <c r="BM80">
        <v>7</v>
      </c>
    </row>
    <row r="81" spans="1:66" x14ac:dyDescent="0.25">
      <c r="A81">
        <v>261015018</v>
      </c>
      <c r="B81">
        <v>6</v>
      </c>
      <c r="C81">
        <v>2006</v>
      </c>
      <c r="D81" s="1">
        <v>39005</v>
      </c>
      <c r="E81" t="s">
        <v>66</v>
      </c>
      <c r="F81" t="s">
        <v>105</v>
      </c>
      <c r="G81" t="s">
        <v>67</v>
      </c>
      <c r="H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NOvPHI</v>
      </c>
      <c r="I81" t="str">
        <f>IF(NOT(ISNA(VLOOKUP(Table_pigskin_games[[#This Row],[matchup]],rivalries!A$2:C$10,1,FALSE))),"Rivalry","Not a Rivalry")</f>
        <v>Not a Rivalry</v>
      </c>
      <c r="J81">
        <v>24</v>
      </c>
      <c r="K81">
        <v>27</v>
      </c>
      <c r="L81">
        <f>ABS(Table_pigskin_games[[#This Row],[homeScore]]-Table_pigskin_games[[#This Row],[awayScore]])</f>
        <v>3</v>
      </c>
      <c r="M81" t="s">
        <v>127</v>
      </c>
      <c r="N81" s="2">
        <v>41914.541666666664</v>
      </c>
      <c r="O81" t="s">
        <v>70</v>
      </c>
      <c r="P81">
        <v>68269</v>
      </c>
      <c r="Q81">
        <v>4</v>
      </c>
      <c r="R81">
        <v>1</v>
      </c>
      <c r="S81">
        <v>4</v>
      </c>
      <c r="T81">
        <v>1</v>
      </c>
      <c r="U81">
        <v>20</v>
      </c>
      <c r="V81">
        <v>22</v>
      </c>
      <c r="W81">
        <v>3</v>
      </c>
      <c r="X81">
        <v>8</v>
      </c>
      <c r="Y81">
        <v>10</v>
      </c>
      <c r="Z81">
        <v>16</v>
      </c>
      <c r="AA81">
        <v>0</v>
      </c>
      <c r="AB81">
        <v>0</v>
      </c>
      <c r="AC81">
        <v>0</v>
      </c>
      <c r="AD81">
        <v>0</v>
      </c>
      <c r="AE81">
        <v>325</v>
      </c>
      <c r="AF81">
        <v>373</v>
      </c>
      <c r="AG81">
        <v>226</v>
      </c>
      <c r="AH81">
        <v>275</v>
      </c>
      <c r="AI81">
        <v>19</v>
      </c>
      <c r="AJ81">
        <v>27</v>
      </c>
      <c r="AK81">
        <v>32</v>
      </c>
      <c r="AL81">
        <v>38</v>
      </c>
      <c r="AM81">
        <v>99</v>
      </c>
      <c r="AN81">
        <v>98</v>
      </c>
      <c r="AO81">
        <v>19</v>
      </c>
      <c r="AP81">
        <v>30</v>
      </c>
      <c r="AQ81">
        <v>8</v>
      </c>
      <c r="AR81">
        <v>7</v>
      </c>
      <c r="AS81">
        <v>67</v>
      </c>
      <c r="AT81">
        <f>SUM(Table_pigskin_games[[#This Row],[awayPenaltyYards]],Table_pigskin_games[[#This Row],[homePenaltyYards]])</f>
        <v>131</v>
      </c>
      <c r="AU81">
        <v>64</v>
      </c>
      <c r="AV81">
        <v>2</v>
      </c>
      <c r="AW81">
        <v>2</v>
      </c>
      <c r="AX81">
        <f>SUM(Table_pigskin_games[[#This Row],[awayTurnovers]:[homeTurnovers]])</f>
        <v>4</v>
      </c>
      <c r="AY81">
        <v>1</v>
      </c>
      <c r="AZ81">
        <v>0</v>
      </c>
      <c r="BA81">
        <v>1</v>
      </c>
      <c r="BB81">
        <v>2</v>
      </c>
      <c r="BC81">
        <v>1557</v>
      </c>
      <c r="BD81">
        <v>2043</v>
      </c>
      <c r="BE81">
        <v>0</v>
      </c>
      <c r="BF81">
        <v>3</v>
      </c>
      <c r="BG81">
        <v>14</v>
      </c>
      <c r="BH81">
        <v>7</v>
      </c>
      <c r="BJ81">
        <v>10</v>
      </c>
      <c r="BK81">
        <v>7</v>
      </c>
      <c r="BL81">
        <v>0</v>
      </c>
      <c r="BM81">
        <v>10</v>
      </c>
    </row>
    <row r="82" spans="1:66" x14ac:dyDescent="0.25">
      <c r="A82">
        <v>261015020</v>
      </c>
      <c r="B82">
        <v>6</v>
      </c>
      <c r="C82">
        <v>2006</v>
      </c>
      <c r="D82" s="1">
        <v>39005</v>
      </c>
      <c r="E82" t="s">
        <v>66</v>
      </c>
      <c r="F82" t="s">
        <v>62</v>
      </c>
      <c r="G82" t="s">
        <v>77</v>
      </c>
      <c r="H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82" t="str">
        <f>IF(NOT(ISNA(VLOOKUP(Table_pigskin_games[[#This Row],[matchup]],rivalries!A$2:C$10,1,FALSE))),"Rivalry","Not a Rivalry")</f>
        <v>Rivalry</v>
      </c>
      <c r="J82">
        <v>17</v>
      </c>
      <c r="K82">
        <v>20</v>
      </c>
      <c r="L82">
        <f>ABS(Table_pigskin_games[[#This Row],[homeScore]]-Table_pigskin_games[[#This Row],[awayScore]])</f>
        <v>3</v>
      </c>
      <c r="M82" t="s">
        <v>92</v>
      </c>
      <c r="N82" s="2">
        <v>41914.677083333336</v>
      </c>
      <c r="O82" t="s">
        <v>80</v>
      </c>
      <c r="P82">
        <v>77439</v>
      </c>
      <c r="Q82">
        <v>1</v>
      </c>
      <c r="R82">
        <v>4</v>
      </c>
      <c r="S82">
        <v>2</v>
      </c>
      <c r="T82">
        <v>3</v>
      </c>
      <c r="U82">
        <v>24</v>
      </c>
      <c r="V82">
        <v>15</v>
      </c>
      <c r="W82">
        <v>8</v>
      </c>
      <c r="X82">
        <v>4</v>
      </c>
      <c r="Y82">
        <v>15</v>
      </c>
      <c r="Z82">
        <v>13</v>
      </c>
      <c r="AA82">
        <v>0</v>
      </c>
      <c r="AB82">
        <v>0</v>
      </c>
      <c r="AC82">
        <v>1</v>
      </c>
      <c r="AD82">
        <v>0</v>
      </c>
      <c r="AE82">
        <v>395</v>
      </c>
      <c r="AF82">
        <v>272</v>
      </c>
      <c r="AG82">
        <v>266</v>
      </c>
      <c r="AH82">
        <v>169</v>
      </c>
      <c r="AI82">
        <v>27</v>
      </c>
      <c r="AJ82">
        <v>17</v>
      </c>
      <c r="AK82">
        <v>43</v>
      </c>
      <c r="AL82">
        <v>29</v>
      </c>
      <c r="AM82">
        <v>129</v>
      </c>
      <c r="AN82">
        <v>103</v>
      </c>
      <c r="AO82">
        <v>29</v>
      </c>
      <c r="AP82">
        <v>27</v>
      </c>
      <c r="AQ82">
        <v>6</v>
      </c>
      <c r="AR82">
        <v>8</v>
      </c>
      <c r="AS82">
        <v>61</v>
      </c>
      <c r="AT82">
        <f>SUM(Table_pigskin_games[[#This Row],[awayPenaltyYards]],Table_pigskin_games[[#This Row],[homePenaltyYards]])</f>
        <v>131</v>
      </c>
      <c r="AU82">
        <v>70</v>
      </c>
      <c r="AV82">
        <v>3</v>
      </c>
      <c r="AW82">
        <v>0</v>
      </c>
      <c r="AX82">
        <f>SUM(Table_pigskin_games[[#This Row],[awayTurnovers]:[homeTurnovers]])</f>
        <v>3</v>
      </c>
      <c r="AY82">
        <v>1</v>
      </c>
      <c r="AZ82">
        <v>0</v>
      </c>
      <c r="BA82">
        <v>2</v>
      </c>
      <c r="BB82">
        <v>0</v>
      </c>
      <c r="BC82">
        <v>1904</v>
      </c>
      <c r="BD82">
        <v>1696</v>
      </c>
      <c r="BE82">
        <v>0</v>
      </c>
      <c r="BF82">
        <v>0</v>
      </c>
      <c r="BG82">
        <v>3</v>
      </c>
      <c r="BH82">
        <v>14</v>
      </c>
      <c r="BJ82">
        <v>3</v>
      </c>
      <c r="BK82">
        <v>0</v>
      </c>
      <c r="BL82">
        <v>10</v>
      </c>
      <c r="BM82">
        <v>7</v>
      </c>
    </row>
    <row r="83" spans="1:66" x14ac:dyDescent="0.25">
      <c r="A83">
        <v>261015023</v>
      </c>
      <c r="B83">
        <v>6</v>
      </c>
      <c r="C83">
        <v>2006</v>
      </c>
      <c r="D83" s="1">
        <v>39005</v>
      </c>
      <c r="E83" t="s">
        <v>66</v>
      </c>
      <c r="F83" t="s">
        <v>82</v>
      </c>
      <c r="G83" t="s">
        <v>63</v>
      </c>
      <c r="H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KCvPIT</v>
      </c>
      <c r="I83" t="str">
        <f>IF(NOT(ISNA(VLOOKUP(Table_pigskin_games[[#This Row],[matchup]],rivalries!A$2:C$10,1,FALSE))),"Rivalry","Not a Rivalry")</f>
        <v>Not a Rivalry</v>
      </c>
      <c r="J83">
        <v>7</v>
      </c>
      <c r="K83">
        <v>45</v>
      </c>
      <c r="L83">
        <f>ABS(Table_pigskin_games[[#This Row],[homeScore]]-Table_pigskin_games[[#This Row],[awayScore]])</f>
        <v>38</v>
      </c>
      <c r="M83" t="s">
        <v>64</v>
      </c>
      <c r="N83" s="2">
        <v>41914.677083333336</v>
      </c>
      <c r="O83" t="s">
        <v>80</v>
      </c>
      <c r="P83">
        <v>64727</v>
      </c>
      <c r="Q83">
        <v>2</v>
      </c>
      <c r="R83">
        <v>2</v>
      </c>
      <c r="S83">
        <v>1</v>
      </c>
      <c r="T83">
        <v>3</v>
      </c>
      <c r="U83">
        <v>14</v>
      </c>
      <c r="V83">
        <v>23</v>
      </c>
      <c r="W83">
        <v>5</v>
      </c>
      <c r="X83">
        <v>8</v>
      </c>
      <c r="Y83">
        <v>14</v>
      </c>
      <c r="Z83">
        <v>13</v>
      </c>
      <c r="AA83">
        <v>0</v>
      </c>
      <c r="AB83">
        <v>1</v>
      </c>
      <c r="AC83">
        <v>1</v>
      </c>
      <c r="AD83">
        <v>1</v>
      </c>
      <c r="AE83">
        <v>213</v>
      </c>
      <c r="AF83">
        <v>457</v>
      </c>
      <c r="AG83">
        <v>175</v>
      </c>
      <c r="AH83">
        <v>238</v>
      </c>
      <c r="AI83">
        <v>19</v>
      </c>
      <c r="AJ83">
        <v>17</v>
      </c>
      <c r="AK83">
        <v>39</v>
      </c>
      <c r="AL83">
        <v>20</v>
      </c>
      <c r="AM83">
        <v>38</v>
      </c>
      <c r="AN83">
        <v>219</v>
      </c>
      <c r="AO83">
        <v>19</v>
      </c>
      <c r="AP83">
        <v>42</v>
      </c>
      <c r="AQ83">
        <v>6</v>
      </c>
      <c r="AR83">
        <v>5</v>
      </c>
      <c r="AS83">
        <v>50</v>
      </c>
      <c r="AT83">
        <f>SUM(Table_pigskin_games[[#This Row],[awayPenaltyYards]],Table_pigskin_games[[#This Row],[homePenaltyYards]])</f>
        <v>91</v>
      </c>
      <c r="AU83">
        <v>41</v>
      </c>
      <c r="AV83">
        <v>3</v>
      </c>
      <c r="AW83">
        <v>1</v>
      </c>
      <c r="AX83">
        <f>SUM(Table_pigskin_games[[#This Row],[awayTurnovers]:[homeTurnovers]])</f>
        <v>4</v>
      </c>
      <c r="AY83">
        <v>0</v>
      </c>
      <c r="AZ83">
        <v>1</v>
      </c>
      <c r="BA83">
        <v>3</v>
      </c>
      <c r="BB83">
        <v>0</v>
      </c>
      <c r="BC83">
        <v>1529</v>
      </c>
      <c r="BD83">
        <v>2071</v>
      </c>
      <c r="BE83">
        <v>0</v>
      </c>
      <c r="BF83">
        <v>0</v>
      </c>
      <c r="BG83">
        <v>7</v>
      </c>
      <c r="BH83">
        <v>0</v>
      </c>
      <c r="BJ83">
        <v>14</v>
      </c>
      <c r="BK83">
        <v>17</v>
      </c>
      <c r="BL83">
        <v>0</v>
      </c>
      <c r="BM83">
        <v>14</v>
      </c>
    </row>
    <row r="84" spans="1:66" x14ac:dyDescent="0.25">
      <c r="A84">
        <v>261015025</v>
      </c>
      <c r="B84">
        <v>6</v>
      </c>
      <c r="C84">
        <v>2006</v>
      </c>
      <c r="D84" s="1">
        <v>39005</v>
      </c>
      <c r="E84" t="s">
        <v>66</v>
      </c>
      <c r="F84" t="s">
        <v>109</v>
      </c>
      <c r="G84" t="s">
        <v>93</v>
      </c>
      <c r="H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SDvSF</v>
      </c>
      <c r="I84" t="str">
        <f>IF(NOT(ISNA(VLOOKUP(Table_pigskin_games[[#This Row],[matchup]],rivalries!A$2:C$10,1,FALSE))),"Rivalry","Not a Rivalry")</f>
        <v>Not a Rivalry</v>
      </c>
      <c r="J84">
        <v>48</v>
      </c>
      <c r="K84">
        <v>19</v>
      </c>
      <c r="L84">
        <f>ABS(Table_pigskin_games[[#This Row],[homeScore]]-Table_pigskin_games[[#This Row],[awayScore]])</f>
        <v>29</v>
      </c>
      <c r="M84" t="s">
        <v>123</v>
      </c>
      <c r="N84" s="2">
        <v>41914.677083333336</v>
      </c>
      <c r="O84" t="s">
        <v>80</v>
      </c>
      <c r="P84">
        <v>68137</v>
      </c>
      <c r="Q84">
        <v>3</v>
      </c>
      <c r="R84">
        <v>1</v>
      </c>
      <c r="S84">
        <v>2</v>
      </c>
      <c r="T84">
        <v>3</v>
      </c>
      <c r="U84">
        <v>30</v>
      </c>
      <c r="V84">
        <v>15</v>
      </c>
      <c r="W84">
        <v>12</v>
      </c>
      <c r="X84">
        <v>4</v>
      </c>
      <c r="Y84">
        <v>15</v>
      </c>
      <c r="Z84">
        <v>11</v>
      </c>
      <c r="AA84">
        <v>0</v>
      </c>
      <c r="AB84">
        <v>0</v>
      </c>
      <c r="AC84">
        <v>0</v>
      </c>
      <c r="AD84">
        <v>1</v>
      </c>
      <c r="AE84">
        <v>421</v>
      </c>
      <c r="AF84">
        <v>306</v>
      </c>
      <c r="AG84">
        <v>334</v>
      </c>
      <c r="AH84">
        <v>214</v>
      </c>
      <c r="AI84">
        <v>29</v>
      </c>
      <c r="AJ84">
        <v>20</v>
      </c>
      <c r="AK84">
        <v>39</v>
      </c>
      <c r="AL84">
        <v>31</v>
      </c>
      <c r="AM84">
        <v>87</v>
      </c>
      <c r="AN84">
        <v>92</v>
      </c>
      <c r="AO84">
        <v>30</v>
      </c>
      <c r="AP84">
        <v>14</v>
      </c>
      <c r="AQ84">
        <v>6</v>
      </c>
      <c r="AR84">
        <v>9</v>
      </c>
      <c r="AS84">
        <v>51</v>
      </c>
      <c r="AT84">
        <f>SUM(Table_pigskin_games[[#This Row],[awayPenaltyYards]],Table_pigskin_games[[#This Row],[homePenaltyYards]])</f>
        <v>167</v>
      </c>
      <c r="AU84">
        <v>116</v>
      </c>
      <c r="AV84">
        <v>0</v>
      </c>
      <c r="AW84">
        <v>2</v>
      </c>
      <c r="AX84">
        <f>SUM(Table_pigskin_games[[#This Row],[awayTurnovers]:[homeTurnovers]])</f>
        <v>2</v>
      </c>
      <c r="AY84">
        <v>0</v>
      </c>
      <c r="AZ84">
        <v>1</v>
      </c>
      <c r="BA84">
        <v>0</v>
      </c>
      <c r="BB84">
        <v>1</v>
      </c>
      <c r="BC84">
        <v>2148</v>
      </c>
      <c r="BD84">
        <v>1452</v>
      </c>
      <c r="BE84">
        <v>14</v>
      </c>
      <c r="BF84">
        <v>21</v>
      </c>
      <c r="BG84">
        <v>3</v>
      </c>
      <c r="BH84">
        <v>10</v>
      </c>
      <c r="BJ84">
        <v>7</v>
      </c>
      <c r="BK84">
        <v>12</v>
      </c>
      <c r="BL84">
        <v>0</v>
      </c>
      <c r="BM84">
        <v>0</v>
      </c>
    </row>
    <row r="85" spans="1:66" x14ac:dyDescent="0.25">
      <c r="A85">
        <v>261015027</v>
      </c>
      <c r="B85">
        <v>6</v>
      </c>
      <c r="C85">
        <v>2006</v>
      </c>
      <c r="D85" s="1">
        <v>39005</v>
      </c>
      <c r="E85" t="s">
        <v>66</v>
      </c>
      <c r="F85" t="s">
        <v>81</v>
      </c>
      <c r="G85" t="s">
        <v>97</v>
      </c>
      <c r="H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CINvTB</v>
      </c>
      <c r="I85" t="str">
        <f>IF(NOT(ISNA(VLOOKUP(Table_pigskin_games[[#This Row],[matchup]],rivalries!A$2:C$10,1,FALSE))),"Rivalry","Not a Rivalry")</f>
        <v>Not a Rivalry</v>
      </c>
      <c r="J85">
        <v>13</v>
      </c>
      <c r="K85">
        <v>14</v>
      </c>
      <c r="L85">
        <f>ABS(Table_pigskin_games[[#This Row],[homeScore]]-Table_pigskin_games[[#This Row],[awayScore]])</f>
        <v>1</v>
      </c>
      <c r="M85" t="s">
        <v>98</v>
      </c>
      <c r="N85" s="2">
        <v>41914.541666666664</v>
      </c>
      <c r="O85" t="s">
        <v>80</v>
      </c>
      <c r="P85">
        <v>65732</v>
      </c>
      <c r="Q85">
        <v>3</v>
      </c>
      <c r="R85">
        <v>1</v>
      </c>
      <c r="S85">
        <v>0</v>
      </c>
      <c r="T85">
        <v>4</v>
      </c>
      <c r="U85">
        <v>14</v>
      </c>
      <c r="V85">
        <v>21</v>
      </c>
      <c r="W85">
        <v>3</v>
      </c>
      <c r="X85">
        <v>6</v>
      </c>
      <c r="Y85">
        <v>14</v>
      </c>
      <c r="Z85">
        <v>16</v>
      </c>
      <c r="AA85">
        <v>0</v>
      </c>
      <c r="AB85">
        <v>1</v>
      </c>
      <c r="AC85">
        <v>1</v>
      </c>
      <c r="AD85">
        <v>1</v>
      </c>
      <c r="AE85">
        <v>314</v>
      </c>
      <c r="AF85">
        <v>310</v>
      </c>
      <c r="AG85">
        <v>261</v>
      </c>
      <c r="AH85">
        <v>184</v>
      </c>
      <c r="AI85">
        <v>24</v>
      </c>
      <c r="AJ85">
        <v>25</v>
      </c>
      <c r="AK85">
        <v>37</v>
      </c>
      <c r="AL85">
        <v>44</v>
      </c>
      <c r="AM85">
        <v>53</v>
      </c>
      <c r="AN85">
        <v>126</v>
      </c>
      <c r="AO85">
        <v>20</v>
      </c>
      <c r="AP85">
        <v>25</v>
      </c>
      <c r="AQ85">
        <v>10</v>
      </c>
      <c r="AR85">
        <v>9</v>
      </c>
      <c r="AS85">
        <v>84</v>
      </c>
      <c r="AT85">
        <f>SUM(Table_pigskin_games[[#This Row],[awayPenaltyYards]],Table_pigskin_games[[#This Row],[homePenaltyYards]])</f>
        <v>159</v>
      </c>
      <c r="AU85">
        <v>75</v>
      </c>
      <c r="AV85">
        <v>0</v>
      </c>
      <c r="AW85">
        <v>1</v>
      </c>
      <c r="AX85">
        <f>SUM(Table_pigskin_games[[#This Row],[awayTurnovers]:[homeTurnovers]])</f>
        <v>1</v>
      </c>
      <c r="AY85">
        <v>0</v>
      </c>
      <c r="AZ85">
        <v>0</v>
      </c>
      <c r="BA85">
        <v>0</v>
      </c>
      <c r="BB85">
        <v>1</v>
      </c>
      <c r="BC85">
        <v>1493</v>
      </c>
      <c r="BD85">
        <v>2107</v>
      </c>
      <c r="BE85">
        <v>0</v>
      </c>
      <c r="BF85">
        <v>7</v>
      </c>
      <c r="BG85">
        <v>3</v>
      </c>
      <c r="BH85">
        <v>3</v>
      </c>
      <c r="BJ85">
        <v>0</v>
      </c>
      <c r="BK85">
        <v>0</v>
      </c>
      <c r="BL85">
        <v>7</v>
      </c>
      <c r="BM85">
        <v>7</v>
      </c>
    </row>
    <row r="86" spans="1:66" x14ac:dyDescent="0.25">
      <c r="A86">
        <v>261015028</v>
      </c>
      <c r="B86">
        <v>6</v>
      </c>
      <c r="C86">
        <v>2006</v>
      </c>
      <c r="D86" s="1">
        <v>39005</v>
      </c>
      <c r="E86" t="s">
        <v>66</v>
      </c>
      <c r="F86" t="s">
        <v>78</v>
      </c>
      <c r="G86" t="s">
        <v>114</v>
      </c>
      <c r="H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TENvWSH</v>
      </c>
      <c r="I86" t="str">
        <f>IF(NOT(ISNA(VLOOKUP(Table_pigskin_games[[#This Row],[matchup]],rivalries!A$2:C$10,1,FALSE))),"Rivalry","Not a Rivalry")</f>
        <v>Not a Rivalry</v>
      </c>
      <c r="J86">
        <v>25</v>
      </c>
      <c r="K86">
        <v>22</v>
      </c>
      <c r="L86">
        <f>ABS(Table_pigskin_games[[#This Row],[homeScore]]-Table_pigskin_games[[#This Row],[awayScore]])</f>
        <v>3</v>
      </c>
      <c r="M86" t="s">
        <v>115</v>
      </c>
      <c r="N86" s="2">
        <v>41914.541666666664</v>
      </c>
      <c r="O86" t="s">
        <v>80</v>
      </c>
      <c r="P86">
        <v>88550</v>
      </c>
      <c r="Q86">
        <v>0</v>
      </c>
      <c r="R86">
        <v>5</v>
      </c>
      <c r="S86">
        <v>2</v>
      </c>
      <c r="T86">
        <v>3</v>
      </c>
      <c r="U86">
        <v>21</v>
      </c>
      <c r="V86">
        <v>18</v>
      </c>
      <c r="W86">
        <v>4</v>
      </c>
      <c r="X86">
        <v>5</v>
      </c>
      <c r="Y86">
        <v>15</v>
      </c>
      <c r="Z86">
        <v>12</v>
      </c>
      <c r="AA86">
        <v>1</v>
      </c>
      <c r="AB86">
        <v>0</v>
      </c>
      <c r="AC86">
        <v>1</v>
      </c>
      <c r="AD86">
        <v>0</v>
      </c>
      <c r="AE86">
        <v>344</v>
      </c>
      <c r="AF86">
        <v>305</v>
      </c>
      <c r="AG86">
        <v>151</v>
      </c>
      <c r="AH86">
        <v>180</v>
      </c>
      <c r="AI86">
        <v>13</v>
      </c>
      <c r="AJ86">
        <v>16</v>
      </c>
      <c r="AK86">
        <v>25</v>
      </c>
      <c r="AL86">
        <v>30</v>
      </c>
      <c r="AM86">
        <v>193</v>
      </c>
      <c r="AN86">
        <v>125</v>
      </c>
      <c r="AO86">
        <v>42</v>
      </c>
      <c r="AP86">
        <v>26</v>
      </c>
      <c r="AQ86">
        <v>5</v>
      </c>
      <c r="AR86">
        <v>6</v>
      </c>
      <c r="AS86">
        <v>51</v>
      </c>
      <c r="AT86">
        <f>SUM(Table_pigskin_games[[#This Row],[awayPenaltyYards]],Table_pigskin_games[[#This Row],[homePenaltyYards]])</f>
        <v>97</v>
      </c>
      <c r="AU86">
        <v>46</v>
      </c>
      <c r="AV86">
        <v>0</v>
      </c>
      <c r="AW86">
        <v>2</v>
      </c>
      <c r="AX86">
        <f>SUM(Table_pigskin_games[[#This Row],[awayTurnovers]:[homeTurnovers]])</f>
        <v>2</v>
      </c>
      <c r="AY86">
        <v>0</v>
      </c>
      <c r="AZ86">
        <v>1</v>
      </c>
      <c r="BA86">
        <v>0</v>
      </c>
      <c r="BB86">
        <v>1</v>
      </c>
      <c r="BC86">
        <v>2140</v>
      </c>
      <c r="BD86">
        <v>1460</v>
      </c>
      <c r="BE86">
        <v>3</v>
      </c>
      <c r="BF86">
        <v>10</v>
      </c>
      <c r="BG86">
        <v>9</v>
      </c>
      <c r="BH86">
        <v>3</v>
      </c>
      <c r="BJ86">
        <v>7</v>
      </c>
      <c r="BK86">
        <v>7</v>
      </c>
      <c r="BL86">
        <v>0</v>
      </c>
      <c r="BM86">
        <v>8</v>
      </c>
    </row>
    <row r="87" spans="1:66" x14ac:dyDescent="0.25">
      <c r="A87">
        <v>261015033</v>
      </c>
      <c r="B87">
        <v>6</v>
      </c>
      <c r="C87">
        <v>2006</v>
      </c>
      <c r="D87" s="1">
        <v>39005</v>
      </c>
      <c r="E87" t="s">
        <v>66</v>
      </c>
      <c r="F87" t="s">
        <v>100</v>
      </c>
      <c r="G87" t="s">
        <v>96</v>
      </c>
      <c r="H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BALvCAR</v>
      </c>
      <c r="I87" t="str">
        <f>IF(NOT(ISNA(VLOOKUP(Table_pigskin_games[[#This Row],[matchup]],rivalries!A$2:C$10,1,FALSE))),"Rivalry","Not a Rivalry")</f>
        <v>Not a Rivalry</v>
      </c>
      <c r="J87">
        <v>23</v>
      </c>
      <c r="K87">
        <v>21</v>
      </c>
      <c r="L87">
        <f>ABS(Table_pigskin_games[[#This Row],[homeScore]]-Table_pigskin_games[[#This Row],[awayScore]])</f>
        <v>2</v>
      </c>
      <c r="M87" t="s">
        <v>125</v>
      </c>
      <c r="N87" s="2">
        <v>41914.541666666664</v>
      </c>
      <c r="O87" t="s">
        <v>70</v>
      </c>
      <c r="P87">
        <v>70762</v>
      </c>
      <c r="Q87">
        <v>3</v>
      </c>
      <c r="R87">
        <v>2</v>
      </c>
      <c r="S87">
        <v>4</v>
      </c>
      <c r="T87">
        <v>1</v>
      </c>
      <c r="U87">
        <v>20</v>
      </c>
      <c r="V87">
        <v>16</v>
      </c>
      <c r="W87">
        <v>7</v>
      </c>
      <c r="X87">
        <v>5</v>
      </c>
      <c r="Y87">
        <v>15</v>
      </c>
      <c r="Z87">
        <v>15</v>
      </c>
      <c r="AA87">
        <v>0</v>
      </c>
      <c r="AB87">
        <v>2</v>
      </c>
      <c r="AC87">
        <v>0</v>
      </c>
      <c r="AD87">
        <v>2</v>
      </c>
      <c r="AE87">
        <v>414</v>
      </c>
      <c r="AF87">
        <v>292</v>
      </c>
      <c r="AG87">
        <v>356</v>
      </c>
      <c r="AH87">
        <v>212</v>
      </c>
      <c r="AI87">
        <v>24</v>
      </c>
      <c r="AJ87">
        <v>19</v>
      </c>
      <c r="AK87">
        <v>39</v>
      </c>
      <c r="AL87">
        <v>35</v>
      </c>
      <c r="AM87">
        <v>58</v>
      </c>
      <c r="AN87">
        <v>80</v>
      </c>
      <c r="AO87">
        <v>30</v>
      </c>
      <c r="AP87">
        <v>22</v>
      </c>
      <c r="AQ87">
        <v>4</v>
      </c>
      <c r="AR87">
        <v>5</v>
      </c>
      <c r="AS87">
        <v>20</v>
      </c>
      <c r="AT87">
        <f>SUM(Table_pigskin_games[[#This Row],[awayPenaltyYards]],Table_pigskin_games[[#This Row],[homePenaltyYards]])</f>
        <v>60</v>
      </c>
      <c r="AU87">
        <v>40</v>
      </c>
      <c r="AV87">
        <v>3</v>
      </c>
      <c r="AW87">
        <v>3</v>
      </c>
      <c r="AX87">
        <f>SUM(Table_pigskin_games[[#This Row],[awayTurnovers]:[homeTurnovers]])</f>
        <v>6</v>
      </c>
      <c r="AY87">
        <v>1</v>
      </c>
      <c r="AZ87">
        <v>1</v>
      </c>
      <c r="BA87">
        <v>2</v>
      </c>
      <c r="BB87">
        <v>2</v>
      </c>
      <c r="BC87">
        <v>2029</v>
      </c>
      <c r="BD87">
        <v>1571</v>
      </c>
      <c r="BE87">
        <v>3</v>
      </c>
      <c r="BF87">
        <v>10</v>
      </c>
      <c r="BG87">
        <v>0</v>
      </c>
      <c r="BH87">
        <v>10</v>
      </c>
      <c r="BJ87">
        <v>0</v>
      </c>
      <c r="BK87">
        <v>7</v>
      </c>
      <c r="BL87">
        <v>0</v>
      </c>
      <c r="BM87">
        <v>14</v>
      </c>
    </row>
    <row r="88" spans="1:66" x14ac:dyDescent="0.25">
      <c r="A88">
        <v>261016022</v>
      </c>
      <c r="B88">
        <v>6</v>
      </c>
      <c r="C88">
        <v>2006</v>
      </c>
      <c r="D88" s="1">
        <v>39006</v>
      </c>
      <c r="E88" t="s">
        <v>108</v>
      </c>
      <c r="F88" t="s">
        <v>74</v>
      </c>
      <c r="G88" t="s">
        <v>94</v>
      </c>
      <c r="H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ARIvCHI</v>
      </c>
      <c r="I88" t="str">
        <f>IF(NOT(ISNA(VLOOKUP(Table_pigskin_games[[#This Row],[matchup]],rivalries!A$2:C$10,1,FALSE))),"Rivalry","Not a Rivalry")</f>
        <v>Not a Rivalry</v>
      </c>
      <c r="J88">
        <v>24</v>
      </c>
      <c r="K88">
        <v>23</v>
      </c>
      <c r="L88">
        <f>ABS(Table_pigskin_games[[#This Row],[homeScore]]-Table_pigskin_games[[#This Row],[awayScore]])</f>
        <v>1</v>
      </c>
      <c r="M88" t="s">
        <v>95</v>
      </c>
      <c r="N88" s="2">
        <v>41914.854166666664</v>
      </c>
      <c r="O88" t="s">
        <v>112</v>
      </c>
      <c r="P88">
        <v>63977</v>
      </c>
      <c r="Q88">
        <v>5</v>
      </c>
      <c r="R88">
        <v>0</v>
      </c>
      <c r="S88">
        <v>1</v>
      </c>
      <c r="T88">
        <v>4</v>
      </c>
      <c r="U88">
        <v>9</v>
      </c>
      <c r="V88">
        <v>17</v>
      </c>
      <c r="W88">
        <v>4</v>
      </c>
      <c r="X88">
        <v>6</v>
      </c>
      <c r="Y88">
        <v>14</v>
      </c>
      <c r="Z88">
        <v>20</v>
      </c>
      <c r="AA88">
        <v>0</v>
      </c>
      <c r="AB88">
        <v>0</v>
      </c>
      <c r="AC88">
        <v>1</v>
      </c>
      <c r="AD88">
        <v>0</v>
      </c>
      <c r="AE88">
        <v>168</v>
      </c>
      <c r="AF88">
        <v>286</v>
      </c>
      <c r="AG88">
        <v>130</v>
      </c>
      <c r="AH88">
        <v>220</v>
      </c>
      <c r="AI88">
        <v>14</v>
      </c>
      <c r="AJ88">
        <v>24</v>
      </c>
      <c r="AK88">
        <v>37</v>
      </c>
      <c r="AL88">
        <v>42</v>
      </c>
      <c r="AM88">
        <v>38</v>
      </c>
      <c r="AN88">
        <v>66</v>
      </c>
      <c r="AO88">
        <v>16</v>
      </c>
      <c r="AP88">
        <v>38</v>
      </c>
      <c r="AQ88">
        <v>6</v>
      </c>
      <c r="AR88">
        <v>9</v>
      </c>
      <c r="AS88">
        <v>50</v>
      </c>
      <c r="AT88">
        <f>SUM(Table_pigskin_games[[#This Row],[awayPenaltyYards]],Table_pigskin_games[[#This Row],[homePenaltyYards]])</f>
        <v>115</v>
      </c>
      <c r="AU88">
        <v>65</v>
      </c>
      <c r="AV88">
        <v>6</v>
      </c>
      <c r="AW88">
        <v>2</v>
      </c>
      <c r="AX88">
        <f>SUM(Table_pigskin_games[[#This Row],[awayTurnovers]:[homeTurnovers]])</f>
        <v>8</v>
      </c>
      <c r="AY88">
        <v>2</v>
      </c>
      <c r="AZ88">
        <v>2</v>
      </c>
      <c r="BA88">
        <v>4</v>
      </c>
      <c r="BB88">
        <v>0</v>
      </c>
      <c r="BC88">
        <v>1217</v>
      </c>
      <c r="BD88">
        <v>2383</v>
      </c>
      <c r="BE88">
        <v>0</v>
      </c>
      <c r="BF88">
        <v>0</v>
      </c>
      <c r="BG88">
        <v>10</v>
      </c>
      <c r="BH88">
        <v>14</v>
      </c>
      <c r="BJ88">
        <v>14</v>
      </c>
      <c r="BK88">
        <v>6</v>
      </c>
      <c r="BL88">
        <v>3</v>
      </c>
      <c r="BM88">
        <v>0</v>
      </c>
    </row>
    <row r="89" spans="1:66" x14ac:dyDescent="0.25">
      <c r="A89">
        <v>261022001</v>
      </c>
      <c r="B89">
        <v>7</v>
      </c>
      <c r="C89">
        <v>2006</v>
      </c>
      <c r="D89" s="1">
        <v>39012</v>
      </c>
      <c r="E89" t="s">
        <v>66</v>
      </c>
      <c r="F89" t="s">
        <v>63</v>
      </c>
      <c r="G89" t="s">
        <v>99</v>
      </c>
      <c r="H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ATLvPIT</v>
      </c>
      <c r="I89" t="str">
        <f>IF(NOT(ISNA(VLOOKUP(Table_pigskin_games[[#This Row],[matchup]],rivalries!A$2:C$10,1,FALSE))),"Rivalry","Not a Rivalry")</f>
        <v>Not a Rivalry</v>
      </c>
      <c r="J89">
        <v>38</v>
      </c>
      <c r="K89">
        <v>41</v>
      </c>
      <c r="L89">
        <f>ABS(Table_pigskin_games[[#This Row],[homeScore]]-Table_pigskin_games[[#This Row],[awayScore]])</f>
        <v>3</v>
      </c>
      <c r="M89" t="s">
        <v>116</v>
      </c>
      <c r="N89" s="2">
        <v>41914.541666666664</v>
      </c>
      <c r="O89" t="s">
        <v>80</v>
      </c>
      <c r="P89">
        <v>71154</v>
      </c>
      <c r="Q89">
        <v>2</v>
      </c>
      <c r="R89">
        <v>3</v>
      </c>
      <c r="S89">
        <v>3</v>
      </c>
      <c r="T89">
        <v>2</v>
      </c>
      <c r="U89">
        <v>27</v>
      </c>
      <c r="V89">
        <v>24</v>
      </c>
      <c r="W89">
        <v>7</v>
      </c>
      <c r="X89">
        <v>8</v>
      </c>
      <c r="Y89">
        <v>11</v>
      </c>
      <c r="Z89">
        <v>16</v>
      </c>
      <c r="AA89">
        <v>0</v>
      </c>
      <c r="AB89">
        <v>0</v>
      </c>
      <c r="AC89">
        <v>0</v>
      </c>
      <c r="AD89">
        <v>0</v>
      </c>
      <c r="AE89">
        <v>473</v>
      </c>
      <c r="AF89">
        <v>399</v>
      </c>
      <c r="AG89">
        <v>418</v>
      </c>
      <c r="AH89">
        <v>226</v>
      </c>
      <c r="AI89">
        <v>24</v>
      </c>
      <c r="AJ89">
        <v>18</v>
      </c>
      <c r="AK89">
        <v>35</v>
      </c>
      <c r="AL89">
        <v>30</v>
      </c>
      <c r="AM89">
        <v>55</v>
      </c>
      <c r="AN89">
        <v>173</v>
      </c>
      <c r="AO89">
        <v>26</v>
      </c>
      <c r="AP89">
        <v>39</v>
      </c>
      <c r="AQ89">
        <v>9</v>
      </c>
      <c r="AR89">
        <v>6</v>
      </c>
      <c r="AS89">
        <v>65</v>
      </c>
      <c r="AT89">
        <f>SUM(Table_pigskin_games[[#This Row],[awayPenaltyYards]],Table_pigskin_games[[#This Row],[homePenaltyYards]])</f>
        <v>105</v>
      </c>
      <c r="AU89">
        <v>40</v>
      </c>
      <c r="AV89">
        <v>3</v>
      </c>
      <c r="AW89">
        <v>2</v>
      </c>
      <c r="AX89">
        <f>SUM(Table_pigskin_games[[#This Row],[awayTurnovers]:[homeTurnovers]])</f>
        <v>5</v>
      </c>
      <c r="AY89">
        <v>3</v>
      </c>
      <c r="AZ89">
        <v>0</v>
      </c>
      <c r="BA89">
        <v>0</v>
      </c>
      <c r="BB89">
        <v>2</v>
      </c>
      <c r="BC89">
        <v>1853</v>
      </c>
      <c r="BD89">
        <v>2163</v>
      </c>
      <c r="BE89">
        <v>10</v>
      </c>
      <c r="BF89">
        <v>14</v>
      </c>
      <c r="BG89">
        <v>7</v>
      </c>
      <c r="BH89">
        <v>7</v>
      </c>
      <c r="BI89">
        <v>0</v>
      </c>
      <c r="BJ89">
        <v>7</v>
      </c>
      <c r="BK89">
        <v>14</v>
      </c>
      <c r="BL89">
        <v>14</v>
      </c>
      <c r="BM89">
        <v>3</v>
      </c>
      <c r="BN89">
        <v>3</v>
      </c>
    </row>
    <row r="90" spans="1:66" x14ac:dyDescent="0.25">
      <c r="A90">
        <v>261022002</v>
      </c>
      <c r="B90">
        <v>7</v>
      </c>
      <c r="C90">
        <v>2006</v>
      </c>
      <c r="D90" s="1">
        <v>39012</v>
      </c>
      <c r="E90" t="s">
        <v>66</v>
      </c>
      <c r="F90" t="s">
        <v>88</v>
      </c>
      <c r="G90" t="s">
        <v>87</v>
      </c>
      <c r="H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90" t="str">
        <f>IF(NOT(ISNA(VLOOKUP(Table_pigskin_games[[#This Row],[matchup]],rivalries!A$2:C$10,1,FALSE))),"Rivalry","Not a Rivalry")</f>
        <v>Not a Rivalry</v>
      </c>
      <c r="J90">
        <v>28</v>
      </c>
      <c r="K90">
        <v>6</v>
      </c>
      <c r="L90">
        <f>ABS(Table_pigskin_games[[#This Row],[homeScore]]-Table_pigskin_games[[#This Row],[awayScore]])</f>
        <v>22</v>
      </c>
      <c r="M90" t="s">
        <v>126</v>
      </c>
      <c r="N90" s="2">
        <v>41914.541666666664</v>
      </c>
      <c r="O90" t="s">
        <v>80</v>
      </c>
      <c r="P90">
        <v>72180</v>
      </c>
      <c r="Q90">
        <v>4</v>
      </c>
      <c r="R90">
        <v>1</v>
      </c>
      <c r="S90">
        <v>2</v>
      </c>
      <c r="T90">
        <v>4</v>
      </c>
      <c r="U90">
        <v>18</v>
      </c>
      <c r="V90">
        <v>13</v>
      </c>
      <c r="W90">
        <v>8</v>
      </c>
      <c r="X90">
        <v>4</v>
      </c>
      <c r="Y90">
        <v>15</v>
      </c>
      <c r="Z90">
        <v>12</v>
      </c>
      <c r="AA90">
        <v>0</v>
      </c>
      <c r="AB90">
        <v>0</v>
      </c>
      <c r="AC90">
        <v>0</v>
      </c>
      <c r="AD90">
        <v>0</v>
      </c>
      <c r="AE90">
        <v>265</v>
      </c>
      <c r="AF90">
        <v>255</v>
      </c>
      <c r="AG90">
        <v>171</v>
      </c>
      <c r="AH90">
        <v>180</v>
      </c>
      <c r="AI90">
        <v>18</v>
      </c>
      <c r="AJ90">
        <v>16</v>
      </c>
      <c r="AK90">
        <v>27</v>
      </c>
      <c r="AL90">
        <v>25</v>
      </c>
      <c r="AM90">
        <v>94</v>
      </c>
      <c r="AN90">
        <v>75</v>
      </c>
      <c r="AO90">
        <v>27</v>
      </c>
      <c r="AP90">
        <v>25</v>
      </c>
      <c r="AQ90">
        <v>3</v>
      </c>
      <c r="AR90">
        <v>9</v>
      </c>
      <c r="AS90">
        <v>25</v>
      </c>
      <c r="AT90">
        <f>SUM(Table_pigskin_games[[#This Row],[awayPenaltyYards]],Table_pigskin_games[[#This Row],[homePenaltyYards]])</f>
        <v>92</v>
      </c>
      <c r="AU90">
        <v>67</v>
      </c>
      <c r="AV90">
        <v>0</v>
      </c>
      <c r="AW90">
        <v>4</v>
      </c>
      <c r="AX90">
        <f>SUM(Table_pigskin_games[[#This Row],[awayTurnovers]:[homeTurnovers]])</f>
        <v>4</v>
      </c>
      <c r="AY90">
        <v>0</v>
      </c>
      <c r="AZ90">
        <v>3</v>
      </c>
      <c r="BA90">
        <v>0</v>
      </c>
      <c r="BB90">
        <v>1</v>
      </c>
      <c r="BC90">
        <v>1900</v>
      </c>
      <c r="BD90">
        <v>1700</v>
      </c>
      <c r="BE90">
        <v>14</v>
      </c>
      <c r="BF90">
        <v>0</v>
      </c>
      <c r="BG90">
        <v>7</v>
      </c>
      <c r="BH90">
        <v>7</v>
      </c>
      <c r="BJ90">
        <v>3</v>
      </c>
      <c r="BK90">
        <v>0</v>
      </c>
      <c r="BL90">
        <v>0</v>
      </c>
      <c r="BM90">
        <v>3</v>
      </c>
    </row>
    <row r="91" spans="1:66" x14ac:dyDescent="0.25">
      <c r="A91">
        <v>261022004</v>
      </c>
      <c r="B91">
        <v>7</v>
      </c>
      <c r="C91">
        <v>2006</v>
      </c>
      <c r="D91" s="1">
        <v>39012</v>
      </c>
      <c r="E91" t="s">
        <v>66</v>
      </c>
      <c r="F91" t="s">
        <v>100</v>
      </c>
      <c r="G91" t="s">
        <v>81</v>
      </c>
      <c r="H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CARvCIN</v>
      </c>
      <c r="I91" t="str">
        <f>IF(NOT(ISNA(VLOOKUP(Table_pigskin_games[[#This Row],[matchup]],rivalries!A$2:C$10,1,FALSE))),"Rivalry","Not a Rivalry")</f>
        <v>Not a Rivalry</v>
      </c>
      <c r="J91">
        <v>14</v>
      </c>
      <c r="K91">
        <v>17</v>
      </c>
      <c r="L91">
        <f>ABS(Table_pigskin_games[[#This Row],[homeScore]]-Table_pigskin_games[[#This Row],[awayScore]])</f>
        <v>3</v>
      </c>
      <c r="M91" t="s">
        <v>118</v>
      </c>
      <c r="N91" s="2">
        <v>41914.541666666664</v>
      </c>
      <c r="O91" t="s">
        <v>70</v>
      </c>
      <c r="P91">
        <v>65964</v>
      </c>
      <c r="Q91">
        <v>4</v>
      </c>
      <c r="R91">
        <v>2</v>
      </c>
      <c r="S91">
        <v>3</v>
      </c>
      <c r="T91">
        <v>2</v>
      </c>
      <c r="U91">
        <v>17</v>
      </c>
      <c r="V91">
        <v>22</v>
      </c>
      <c r="W91">
        <v>2</v>
      </c>
      <c r="X91">
        <v>6</v>
      </c>
      <c r="Y91">
        <v>11</v>
      </c>
      <c r="Z91">
        <v>16</v>
      </c>
      <c r="AA91">
        <v>0</v>
      </c>
      <c r="AB91">
        <v>1</v>
      </c>
      <c r="AC91">
        <v>0</v>
      </c>
      <c r="AD91">
        <v>1</v>
      </c>
      <c r="AE91">
        <v>277</v>
      </c>
      <c r="AF91">
        <v>342</v>
      </c>
      <c r="AG91">
        <v>217</v>
      </c>
      <c r="AH91">
        <v>230</v>
      </c>
      <c r="AI91">
        <v>20</v>
      </c>
      <c r="AJ91">
        <v>23</v>
      </c>
      <c r="AK91">
        <v>34</v>
      </c>
      <c r="AL91">
        <v>39</v>
      </c>
      <c r="AM91">
        <v>60</v>
      </c>
      <c r="AN91">
        <v>112</v>
      </c>
      <c r="AO91">
        <v>16</v>
      </c>
      <c r="AP91">
        <v>30</v>
      </c>
      <c r="AQ91">
        <v>8</v>
      </c>
      <c r="AR91">
        <v>5</v>
      </c>
      <c r="AS91">
        <v>41</v>
      </c>
      <c r="AT91">
        <f>SUM(Table_pigskin_games[[#This Row],[awayPenaltyYards]],Table_pigskin_games[[#This Row],[homePenaltyYards]])</f>
        <v>96</v>
      </c>
      <c r="AU91">
        <v>55</v>
      </c>
      <c r="AV91">
        <v>1</v>
      </c>
      <c r="AW91">
        <v>0</v>
      </c>
      <c r="AX91">
        <f>SUM(Table_pigskin_games[[#This Row],[awayTurnovers]:[homeTurnovers]])</f>
        <v>1</v>
      </c>
      <c r="AY91">
        <v>0</v>
      </c>
      <c r="AZ91">
        <v>0</v>
      </c>
      <c r="BA91">
        <v>1</v>
      </c>
      <c r="BB91">
        <v>0</v>
      </c>
      <c r="BC91">
        <v>1528</v>
      </c>
      <c r="BD91">
        <v>2072</v>
      </c>
      <c r="BE91">
        <v>7</v>
      </c>
      <c r="BF91">
        <v>7</v>
      </c>
      <c r="BG91">
        <v>0</v>
      </c>
      <c r="BH91">
        <v>0</v>
      </c>
      <c r="BJ91">
        <v>0</v>
      </c>
      <c r="BK91">
        <v>7</v>
      </c>
      <c r="BL91">
        <v>3</v>
      </c>
      <c r="BM91">
        <v>7</v>
      </c>
    </row>
    <row r="92" spans="1:66" x14ac:dyDescent="0.25">
      <c r="A92">
        <v>261022005</v>
      </c>
      <c r="B92">
        <v>7</v>
      </c>
      <c r="C92">
        <v>2006</v>
      </c>
      <c r="D92" s="1">
        <v>39012</v>
      </c>
      <c r="E92" t="s">
        <v>66</v>
      </c>
      <c r="F92" t="s">
        <v>84</v>
      </c>
      <c r="G92" t="s">
        <v>68</v>
      </c>
      <c r="H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CLEvDEN</v>
      </c>
      <c r="I92" t="str">
        <f>IF(NOT(ISNA(VLOOKUP(Table_pigskin_games[[#This Row],[matchup]],rivalries!A$2:C$10,1,FALSE))),"Rivalry","Not a Rivalry")</f>
        <v>Not a Rivalry</v>
      </c>
      <c r="J92">
        <v>17</v>
      </c>
      <c r="K92">
        <v>7</v>
      </c>
      <c r="L92">
        <f>ABS(Table_pigskin_games[[#This Row],[homeScore]]-Table_pigskin_games[[#This Row],[awayScore]])</f>
        <v>10</v>
      </c>
      <c r="M92" t="s">
        <v>69</v>
      </c>
      <c r="N92" s="2">
        <v>41914.670138888891</v>
      </c>
      <c r="O92" t="s">
        <v>80</v>
      </c>
      <c r="P92">
        <v>73024</v>
      </c>
      <c r="Q92">
        <v>4</v>
      </c>
      <c r="R92">
        <v>1</v>
      </c>
      <c r="S92">
        <v>1</v>
      </c>
      <c r="T92">
        <v>4</v>
      </c>
      <c r="U92">
        <v>22</v>
      </c>
      <c r="V92">
        <v>10</v>
      </c>
      <c r="W92">
        <v>9</v>
      </c>
      <c r="X92">
        <v>1</v>
      </c>
      <c r="Y92">
        <v>20</v>
      </c>
      <c r="Z92">
        <v>11</v>
      </c>
      <c r="AA92">
        <v>1</v>
      </c>
      <c r="AB92">
        <v>0</v>
      </c>
      <c r="AC92">
        <v>1</v>
      </c>
      <c r="AD92">
        <v>3</v>
      </c>
      <c r="AE92">
        <v>347</v>
      </c>
      <c r="AF92">
        <v>165</v>
      </c>
      <c r="AG92">
        <v>197</v>
      </c>
      <c r="AH92">
        <v>131</v>
      </c>
      <c r="AI92">
        <v>20</v>
      </c>
      <c r="AJ92">
        <v>19</v>
      </c>
      <c r="AK92">
        <v>41</v>
      </c>
      <c r="AL92">
        <v>33</v>
      </c>
      <c r="AM92">
        <v>150</v>
      </c>
      <c r="AN92">
        <v>34</v>
      </c>
      <c r="AO92">
        <v>37</v>
      </c>
      <c r="AP92">
        <v>13</v>
      </c>
      <c r="AQ92">
        <v>3</v>
      </c>
      <c r="AR92">
        <v>2</v>
      </c>
      <c r="AS92">
        <v>30</v>
      </c>
      <c r="AT92">
        <f>SUM(Table_pigskin_games[[#This Row],[awayPenaltyYards]],Table_pigskin_games[[#This Row],[homePenaltyYards]])</f>
        <v>40</v>
      </c>
      <c r="AU92">
        <v>10</v>
      </c>
      <c r="AV92">
        <v>2</v>
      </c>
      <c r="AW92">
        <v>3</v>
      </c>
      <c r="AX92">
        <f>SUM(Table_pigskin_games[[#This Row],[awayTurnovers]:[homeTurnovers]])</f>
        <v>5</v>
      </c>
      <c r="AY92">
        <v>0</v>
      </c>
      <c r="AZ92">
        <v>2</v>
      </c>
      <c r="BA92">
        <v>2</v>
      </c>
      <c r="BB92">
        <v>1</v>
      </c>
      <c r="BC92">
        <v>2235</v>
      </c>
      <c r="BD92">
        <v>1365</v>
      </c>
      <c r="BE92">
        <v>0</v>
      </c>
      <c r="BF92">
        <v>10</v>
      </c>
      <c r="BG92">
        <v>7</v>
      </c>
      <c r="BH92">
        <v>0</v>
      </c>
      <c r="BJ92">
        <v>0</v>
      </c>
      <c r="BK92">
        <v>0</v>
      </c>
      <c r="BL92">
        <v>0</v>
      </c>
      <c r="BM92">
        <v>7</v>
      </c>
    </row>
    <row r="93" spans="1:66" x14ac:dyDescent="0.25">
      <c r="A93">
        <v>261022011</v>
      </c>
      <c r="B93">
        <v>7</v>
      </c>
      <c r="C93">
        <v>2006</v>
      </c>
      <c r="D93" s="1">
        <v>39012</v>
      </c>
      <c r="E93" t="s">
        <v>66</v>
      </c>
      <c r="F93" t="s">
        <v>114</v>
      </c>
      <c r="G93" t="s">
        <v>90</v>
      </c>
      <c r="H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INDvWSH</v>
      </c>
      <c r="I93" t="str">
        <f>IF(NOT(ISNA(VLOOKUP(Table_pigskin_games[[#This Row],[matchup]],rivalries!A$2:C$10,1,FALSE))),"Rivalry","Not a Rivalry")</f>
        <v>Not a Rivalry</v>
      </c>
      <c r="J93">
        <v>22</v>
      </c>
      <c r="K93">
        <v>36</v>
      </c>
      <c r="L93">
        <f>ABS(Table_pigskin_games[[#This Row],[homeScore]]-Table_pigskin_games[[#This Row],[awayScore]])</f>
        <v>14</v>
      </c>
      <c r="M93" t="s">
        <v>111</v>
      </c>
      <c r="N93" s="2">
        <v>41914.677083333336</v>
      </c>
      <c r="O93" t="s">
        <v>70</v>
      </c>
      <c r="P93">
        <v>57724</v>
      </c>
      <c r="Q93">
        <v>2</v>
      </c>
      <c r="R93">
        <v>4</v>
      </c>
      <c r="S93">
        <v>5</v>
      </c>
      <c r="T93">
        <v>0</v>
      </c>
      <c r="U93">
        <v>19</v>
      </c>
      <c r="V93">
        <v>25</v>
      </c>
      <c r="W93">
        <v>6</v>
      </c>
      <c r="X93">
        <v>5</v>
      </c>
      <c r="Y93">
        <v>14</v>
      </c>
      <c r="Z93">
        <v>10</v>
      </c>
      <c r="AA93">
        <v>2</v>
      </c>
      <c r="AB93">
        <v>0</v>
      </c>
      <c r="AC93">
        <v>2</v>
      </c>
      <c r="AD93">
        <v>0</v>
      </c>
      <c r="AE93">
        <v>325</v>
      </c>
      <c r="AF93">
        <v>452</v>
      </c>
      <c r="AG93">
        <v>211</v>
      </c>
      <c r="AH93">
        <v>342</v>
      </c>
      <c r="AI93">
        <v>27</v>
      </c>
      <c r="AJ93">
        <v>25</v>
      </c>
      <c r="AK93">
        <v>37</v>
      </c>
      <c r="AL93">
        <v>35</v>
      </c>
      <c r="AM93">
        <v>114</v>
      </c>
      <c r="AN93">
        <v>110</v>
      </c>
      <c r="AO93">
        <v>24</v>
      </c>
      <c r="AP93">
        <v>25</v>
      </c>
      <c r="AQ93">
        <v>10</v>
      </c>
      <c r="AR93">
        <v>3</v>
      </c>
      <c r="AS93">
        <v>91</v>
      </c>
      <c r="AT93">
        <f>SUM(Table_pigskin_games[[#This Row],[awayPenaltyYards]],Table_pigskin_games[[#This Row],[homePenaltyYards]])</f>
        <v>118</v>
      </c>
      <c r="AU93">
        <v>27</v>
      </c>
      <c r="AV93">
        <v>0</v>
      </c>
      <c r="AW93">
        <v>0</v>
      </c>
      <c r="AX93">
        <f>SUM(Table_pigskin_games[[#This Row],[awayTurnovers]:[homeTurnovers]])</f>
        <v>0</v>
      </c>
      <c r="AY93">
        <v>0</v>
      </c>
      <c r="AZ93">
        <v>0</v>
      </c>
      <c r="BA93">
        <v>0</v>
      </c>
      <c r="BB93">
        <v>0</v>
      </c>
      <c r="BC93">
        <v>1854</v>
      </c>
      <c r="BD93">
        <v>1746</v>
      </c>
      <c r="BE93">
        <v>0</v>
      </c>
      <c r="BF93">
        <v>14</v>
      </c>
      <c r="BG93">
        <v>0</v>
      </c>
      <c r="BH93">
        <v>8</v>
      </c>
      <c r="BJ93">
        <v>7</v>
      </c>
      <c r="BK93">
        <v>6</v>
      </c>
      <c r="BL93">
        <v>20</v>
      </c>
      <c r="BM93">
        <v>3</v>
      </c>
    </row>
    <row r="94" spans="1:66" x14ac:dyDescent="0.25">
      <c r="A94">
        <v>261022012</v>
      </c>
      <c r="B94">
        <v>7</v>
      </c>
      <c r="C94">
        <v>2006</v>
      </c>
      <c r="D94" s="1">
        <v>39012</v>
      </c>
      <c r="E94" t="s">
        <v>66</v>
      </c>
      <c r="F94" t="s">
        <v>109</v>
      </c>
      <c r="G94" t="s">
        <v>82</v>
      </c>
      <c r="H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94" t="str">
        <f>IF(NOT(ISNA(VLOOKUP(Table_pigskin_games[[#This Row],[matchup]],rivalries!A$2:C$10,1,FALSE))),"Rivalry","Not a Rivalry")</f>
        <v>Not a Rivalry</v>
      </c>
      <c r="J94">
        <v>27</v>
      </c>
      <c r="K94">
        <v>30</v>
      </c>
      <c r="L94">
        <f>ABS(Table_pigskin_games[[#This Row],[homeScore]]-Table_pigskin_games[[#This Row],[awayScore]])</f>
        <v>3</v>
      </c>
      <c r="M94" t="s">
        <v>83</v>
      </c>
      <c r="N94" s="2">
        <v>41914.541666666664</v>
      </c>
      <c r="O94" t="s">
        <v>80</v>
      </c>
      <c r="P94">
        <v>77752</v>
      </c>
      <c r="Q94">
        <v>4</v>
      </c>
      <c r="R94">
        <v>1</v>
      </c>
      <c r="S94">
        <v>2</v>
      </c>
      <c r="T94">
        <v>3</v>
      </c>
      <c r="U94">
        <v>22</v>
      </c>
      <c r="V94">
        <v>19</v>
      </c>
      <c r="W94">
        <v>6</v>
      </c>
      <c r="X94">
        <v>6</v>
      </c>
      <c r="Y94">
        <v>15</v>
      </c>
      <c r="Z94">
        <v>13</v>
      </c>
      <c r="AA94">
        <v>1</v>
      </c>
      <c r="AB94">
        <v>0</v>
      </c>
      <c r="AC94">
        <v>1</v>
      </c>
      <c r="AD94">
        <v>0</v>
      </c>
      <c r="AE94">
        <v>349</v>
      </c>
      <c r="AF94">
        <v>355</v>
      </c>
      <c r="AG94">
        <v>252</v>
      </c>
      <c r="AH94">
        <v>221</v>
      </c>
      <c r="AI94">
        <v>26</v>
      </c>
      <c r="AJ94">
        <v>15</v>
      </c>
      <c r="AK94">
        <v>44</v>
      </c>
      <c r="AL94">
        <v>27</v>
      </c>
      <c r="AM94">
        <v>97</v>
      </c>
      <c r="AN94">
        <v>134</v>
      </c>
      <c r="AO94">
        <v>23</v>
      </c>
      <c r="AP94">
        <v>30</v>
      </c>
      <c r="AQ94">
        <v>7</v>
      </c>
      <c r="AR94">
        <v>6</v>
      </c>
      <c r="AS94">
        <v>60</v>
      </c>
      <c r="AT94">
        <f>SUM(Table_pigskin_games[[#This Row],[awayPenaltyYards]],Table_pigskin_games[[#This Row],[homePenaltyYards]])</f>
        <v>110</v>
      </c>
      <c r="AU94">
        <v>50</v>
      </c>
      <c r="AV94">
        <v>3</v>
      </c>
      <c r="AW94">
        <v>1</v>
      </c>
      <c r="AX94">
        <f>SUM(Table_pigskin_games[[#This Row],[awayTurnovers]:[homeTurnovers]])</f>
        <v>4</v>
      </c>
      <c r="AY94">
        <v>2</v>
      </c>
      <c r="AZ94">
        <v>1</v>
      </c>
      <c r="BA94">
        <v>1</v>
      </c>
      <c r="BB94">
        <v>0</v>
      </c>
      <c r="BC94">
        <v>1862</v>
      </c>
      <c r="BD94">
        <v>1738</v>
      </c>
      <c r="BE94">
        <v>0</v>
      </c>
      <c r="BF94">
        <v>6</v>
      </c>
      <c r="BG94">
        <v>7</v>
      </c>
      <c r="BH94">
        <v>14</v>
      </c>
      <c r="BJ94">
        <v>14</v>
      </c>
      <c r="BK94">
        <v>6</v>
      </c>
      <c r="BL94">
        <v>7</v>
      </c>
      <c r="BM94">
        <v>3</v>
      </c>
    </row>
    <row r="95" spans="1:66" x14ac:dyDescent="0.25">
      <c r="A95">
        <v>261022013</v>
      </c>
      <c r="B95">
        <v>7</v>
      </c>
      <c r="C95">
        <v>2006</v>
      </c>
      <c r="D95" s="1">
        <v>39012</v>
      </c>
      <c r="E95" t="s">
        <v>66</v>
      </c>
      <c r="F95" t="s">
        <v>94</v>
      </c>
      <c r="G95" t="s">
        <v>110</v>
      </c>
      <c r="H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ARIvOAK</v>
      </c>
      <c r="I95" t="str">
        <f>IF(NOT(ISNA(VLOOKUP(Table_pigskin_games[[#This Row],[matchup]],rivalries!A$2:C$10,1,FALSE))),"Rivalry","Not a Rivalry")</f>
        <v>Not a Rivalry</v>
      </c>
      <c r="J95">
        <v>9</v>
      </c>
      <c r="K95">
        <v>22</v>
      </c>
      <c r="L95">
        <f>ABS(Table_pigskin_games[[#This Row],[homeScore]]-Table_pigskin_games[[#This Row],[awayScore]])</f>
        <v>13</v>
      </c>
      <c r="M95" t="s">
        <v>111</v>
      </c>
      <c r="N95" s="2">
        <v>41914.677083333336</v>
      </c>
      <c r="O95" t="s">
        <v>70</v>
      </c>
      <c r="Q95">
        <v>1</v>
      </c>
      <c r="R95">
        <v>5</v>
      </c>
      <c r="S95">
        <v>0</v>
      </c>
      <c r="T95">
        <v>5</v>
      </c>
      <c r="U95">
        <v>9</v>
      </c>
      <c r="V95">
        <v>21</v>
      </c>
      <c r="W95">
        <v>1</v>
      </c>
      <c r="X95">
        <v>13</v>
      </c>
      <c r="Y95">
        <v>11</v>
      </c>
      <c r="Z95">
        <v>20</v>
      </c>
      <c r="AA95">
        <v>0</v>
      </c>
      <c r="AB95">
        <v>0</v>
      </c>
      <c r="AC95">
        <v>1</v>
      </c>
      <c r="AD95">
        <v>1</v>
      </c>
      <c r="AE95">
        <v>224</v>
      </c>
      <c r="AF95">
        <v>395</v>
      </c>
      <c r="AG95">
        <v>174</v>
      </c>
      <c r="AH95">
        <v>258</v>
      </c>
      <c r="AI95">
        <v>13</v>
      </c>
      <c r="AJ95">
        <v>19</v>
      </c>
      <c r="AK95">
        <v>32</v>
      </c>
      <c r="AL95">
        <v>35</v>
      </c>
      <c r="AM95">
        <v>50</v>
      </c>
      <c r="AN95">
        <v>137</v>
      </c>
      <c r="AO95">
        <v>20</v>
      </c>
      <c r="AP95">
        <v>37</v>
      </c>
      <c r="AQ95">
        <v>4</v>
      </c>
      <c r="AR95">
        <v>8</v>
      </c>
      <c r="AS95">
        <v>25</v>
      </c>
      <c r="AT95">
        <f>SUM(Table_pigskin_games[[#This Row],[awayPenaltyYards]],Table_pigskin_games[[#This Row],[homePenaltyYards]])</f>
        <v>95</v>
      </c>
      <c r="AU95">
        <v>70</v>
      </c>
      <c r="AV95">
        <v>2</v>
      </c>
      <c r="AW95">
        <v>5</v>
      </c>
      <c r="AX95">
        <f>SUM(Table_pigskin_games[[#This Row],[awayTurnovers]:[homeTurnovers]])</f>
        <v>7</v>
      </c>
      <c r="AY95">
        <v>0</v>
      </c>
      <c r="AZ95">
        <v>3</v>
      </c>
      <c r="BA95">
        <v>2</v>
      </c>
      <c r="BB95">
        <v>2</v>
      </c>
      <c r="BC95">
        <v>1379</v>
      </c>
      <c r="BD95">
        <v>2221</v>
      </c>
      <c r="BE95">
        <v>0</v>
      </c>
      <c r="BF95">
        <v>3</v>
      </c>
      <c r="BG95">
        <v>3</v>
      </c>
      <c r="BH95">
        <v>3</v>
      </c>
      <c r="BJ95">
        <v>14</v>
      </c>
      <c r="BK95">
        <v>3</v>
      </c>
      <c r="BL95">
        <v>5</v>
      </c>
      <c r="BM95">
        <v>0</v>
      </c>
    </row>
    <row r="96" spans="1:66" x14ac:dyDescent="0.25">
      <c r="A96">
        <v>261022015</v>
      </c>
      <c r="B96">
        <v>7</v>
      </c>
      <c r="C96">
        <v>2006</v>
      </c>
      <c r="D96" s="1">
        <v>39012</v>
      </c>
      <c r="E96" t="s">
        <v>66</v>
      </c>
      <c r="F96" t="s">
        <v>75</v>
      </c>
      <c r="G96" t="s">
        <v>62</v>
      </c>
      <c r="H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GBvMIA</v>
      </c>
      <c r="I96" t="str">
        <f>IF(NOT(ISNA(VLOOKUP(Table_pigskin_games[[#This Row],[matchup]],rivalries!A$2:C$10,1,FALSE))),"Rivalry","Not a Rivalry")</f>
        <v>Not a Rivalry</v>
      </c>
      <c r="J96">
        <v>34</v>
      </c>
      <c r="K96">
        <v>24</v>
      </c>
      <c r="L96">
        <f>ABS(Table_pigskin_games[[#This Row],[homeScore]]-Table_pigskin_games[[#This Row],[awayScore]])</f>
        <v>10</v>
      </c>
      <c r="M96" t="s">
        <v>111</v>
      </c>
      <c r="N96" s="2">
        <v>41914.541666666664</v>
      </c>
      <c r="O96" t="s">
        <v>70</v>
      </c>
      <c r="P96">
        <v>73548</v>
      </c>
      <c r="Q96">
        <v>1</v>
      </c>
      <c r="R96">
        <v>4</v>
      </c>
      <c r="S96">
        <v>1</v>
      </c>
      <c r="T96">
        <v>5</v>
      </c>
      <c r="U96">
        <v>19</v>
      </c>
      <c r="V96">
        <v>26</v>
      </c>
      <c r="W96">
        <v>4</v>
      </c>
      <c r="X96">
        <v>7</v>
      </c>
      <c r="Y96">
        <v>15</v>
      </c>
      <c r="Z96">
        <v>18</v>
      </c>
      <c r="AA96">
        <v>2</v>
      </c>
      <c r="AB96">
        <v>3</v>
      </c>
      <c r="AC96">
        <v>2</v>
      </c>
      <c r="AD96">
        <v>3</v>
      </c>
      <c r="AE96">
        <v>346</v>
      </c>
      <c r="AF96">
        <v>448</v>
      </c>
      <c r="AG96">
        <v>191</v>
      </c>
      <c r="AH96">
        <v>381</v>
      </c>
      <c r="AI96">
        <v>19</v>
      </c>
      <c r="AJ96">
        <v>33</v>
      </c>
      <c r="AK96">
        <v>35</v>
      </c>
      <c r="AL96">
        <v>62</v>
      </c>
      <c r="AM96">
        <v>155</v>
      </c>
      <c r="AN96">
        <v>67</v>
      </c>
      <c r="AO96">
        <v>29</v>
      </c>
      <c r="AP96">
        <v>17</v>
      </c>
      <c r="AQ96">
        <v>9</v>
      </c>
      <c r="AR96">
        <v>8</v>
      </c>
      <c r="AS96">
        <v>74</v>
      </c>
      <c r="AT96">
        <f>SUM(Table_pigskin_games[[#This Row],[awayPenaltyYards]],Table_pigskin_games[[#This Row],[homePenaltyYards]])</f>
        <v>144</v>
      </c>
      <c r="AU96">
        <v>70</v>
      </c>
      <c r="AV96">
        <v>1</v>
      </c>
      <c r="AW96">
        <v>3</v>
      </c>
      <c r="AX96">
        <f>SUM(Table_pigskin_games[[#This Row],[awayTurnovers]:[homeTurnovers]])</f>
        <v>4</v>
      </c>
      <c r="AY96">
        <v>1</v>
      </c>
      <c r="AZ96">
        <v>0</v>
      </c>
      <c r="BA96">
        <v>0</v>
      </c>
      <c r="BB96">
        <v>3</v>
      </c>
      <c r="BC96">
        <v>1679</v>
      </c>
      <c r="BD96">
        <v>1921</v>
      </c>
      <c r="BE96">
        <v>0</v>
      </c>
      <c r="BF96">
        <v>6</v>
      </c>
      <c r="BG96">
        <v>14</v>
      </c>
      <c r="BH96">
        <v>14</v>
      </c>
      <c r="BJ96">
        <v>7</v>
      </c>
      <c r="BK96">
        <v>3</v>
      </c>
      <c r="BL96">
        <v>3</v>
      </c>
      <c r="BM96">
        <v>11</v>
      </c>
    </row>
    <row r="97" spans="1:65" x14ac:dyDescent="0.25">
      <c r="A97">
        <v>261022020</v>
      </c>
      <c r="B97">
        <v>7</v>
      </c>
      <c r="C97">
        <v>2006</v>
      </c>
      <c r="D97" s="1">
        <v>39012</v>
      </c>
      <c r="E97" t="s">
        <v>66</v>
      </c>
      <c r="F97" t="s">
        <v>72</v>
      </c>
      <c r="G97" t="s">
        <v>77</v>
      </c>
      <c r="H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DETvNYJ</v>
      </c>
      <c r="I97" t="str">
        <f>IF(NOT(ISNA(VLOOKUP(Table_pigskin_games[[#This Row],[matchup]],rivalries!A$2:C$10,1,FALSE))),"Rivalry","Not a Rivalry")</f>
        <v>Not a Rivalry</v>
      </c>
      <c r="J97">
        <v>24</v>
      </c>
      <c r="K97">
        <v>31</v>
      </c>
      <c r="L97">
        <f>ABS(Table_pigskin_games[[#This Row],[homeScore]]-Table_pigskin_games[[#This Row],[awayScore]])</f>
        <v>7</v>
      </c>
      <c r="M97" t="s">
        <v>92</v>
      </c>
      <c r="N97" s="2">
        <v>41914.541666666664</v>
      </c>
      <c r="O97" t="s">
        <v>70</v>
      </c>
      <c r="P97">
        <v>76953</v>
      </c>
      <c r="Q97">
        <v>1</v>
      </c>
      <c r="R97">
        <v>5</v>
      </c>
      <c r="S97">
        <v>3</v>
      </c>
      <c r="T97">
        <v>3</v>
      </c>
      <c r="U97">
        <v>22</v>
      </c>
      <c r="V97">
        <v>27</v>
      </c>
      <c r="W97">
        <v>4</v>
      </c>
      <c r="X97">
        <v>8</v>
      </c>
      <c r="Y97">
        <v>10</v>
      </c>
      <c r="Z97">
        <v>12</v>
      </c>
      <c r="AA97">
        <v>2</v>
      </c>
      <c r="AB97">
        <v>0</v>
      </c>
      <c r="AC97">
        <v>2</v>
      </c>
      <c r="AD97">
        <v>0</v>
      </c>
      <c r="AE97">
        <v>386</v>
      </c>
      <c r="AF97">
        <v>398</v>
      </c>
      <c r="AG97">
        <v>261</v>
      </c>
      <c r="AH97">
        <v>177</v>
      </c>
      <c r="AI97">
        <v>22</v>
      </c>
      <c r="AJ97">
        <v>16</v>
      </c>
      <c r="AK97">
        <v>36</v>
      </c>
      <c r="AL97">
        <v>22</v>
      </c>
      <c r="AM97">
        <v>125</v>
      </c>
      <c r="AN97">
        <v>221</v>
      </c>
      <c r="AO97">
        <v>22</v>
      </c>
      <c r="AP97">
        <v>42</v>
      </c>
      <c r="AQ97">
        <v>9</v>
      </c>
      <c r="AR97">
        <v>2</v>
      </c>
      <c r="AS97">
        <v>60</v>
      </c>
      <c r="AT97">
        <f>SUM(Table_pigskin_games[[#This Row],[awayPenaltyYards]],Table_pigskin_games[[#This Row],[homePenaltyYards]])</f>
        <v>80</v>
      </c>
      <c r="AU97">
        <v>20</v>
      </c>
      <c r="AV97">
        <v>2</v>
      </c>
      <c r="AW97">
        <v>1</v>
      </c>
      <c r="AX97">
        <f>SUM(Table_pigskin_games[[#This Row],[awayTurnovers]:[homeTurnovers]])</f>
        <v>3</v>
      </c>
      <c r="AY97">
        <v>0</v>
      </c>
      <c r="AZ97">
        <v>0</v>
      </c>
      <c r="BA97">
        <v>2</v>
      </c>
      <c r="BB97">
        <v>1</v>
      </c>
      <c r="BC97">
        <v>1546</v>
      </c>
      <c r="BD97">
        <v>2054</v>
      </c>
      <c r="BE97">
        <v>0</v>
      </c>
      <c r="BF97">
        <v>7</v>
      </c>
      <c r="BG97">
        <v>3</v>
      </c>
      <c r="BH97">
        <v>14</v>
      </c>
      <c r="BJ97">
        <v>14</v>
      </c>
      <c r="BK97">
        <v>7</v>
      </c>
      <c r="BL97">
        <v>0</v>
      </c>
      <c r="BM97">
        <v>10</v>
      </c>
    </row>
    <row r="98" spans="1:65" x14ac:dyDescent="0.25">
      <c r="A98">
        <v>261022026</v>
      </c>
      <c r="B98">
        <v>7</v>
      </c>
      <c r="C98">
        <v>2006</v>
      </c>
      <c r="D98" s="1">
        <v>39012</v>
      </c>
      <c r="E98" t="s">
        <v>66</v>
      </c>
      <c r="F98" t="s">
        <v>113</v>
      </c>
      <c r="G98" t="s">
        <v>71</v>
      </c>
      <c r="H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MINvSEA</v>
      </c>
      <c r="I98" t="str">
        <f>IF(NOT(ISNA(VLOOKUP(Table_pigskin_games[[#This Row],[matchup]],rivalries!A$2:C$10,1,FALSE))),"Rivalry","Not a Rivalry")</f>
        <v>Not a Rivalry</v>
      </c>
      <c r="J98">
        <v>31</v>
      </c>
      <c r="K98">
        <v>13</v>
      </c>
      <c r="L98">
        <f>ABS(Table_pigskin_games[[#This Row],[homeScore]]-Table_pigskin_games[[#This Row],[awayScore]])</f>
        <v>18</v>
      </c>
      <c r="M98" t="s">
        <v>124</v>
      </c>
      <c r="N98" s="2">
        <v>41914.677083333336</v>
      </c>
      <c r="O98" t="s">
        <v>70</v>
      </c>
      <c r="P98">
        <v>68118</v>
      </c>
      <c r="Q98">
        <v>3</v>
      </c>
      <c r="R98">
        <v>2</v>
      </c>
      <c r="S98">
        <v>4</v>
      </c>
      <c r="T98">
        <v>1</v>
      </c>
      <c r="U98">
        <v>14</v>
      </c>
      <c r="V98">
        <v>16</v>
      </c>
      <c r="W98">
        <v>5</v>
      </c>
      <c r="X98">
        <v>6</v>
      </c>
      <c r="Y98">
        <v>14</v>
      </c>
      <c r="Z98">
        <v>16</v>
      </c>
      <c r="AA98">
        <v>0</v>
      </c>
      <c r="AB98">
        <v>0</v>
      </c>
      <c r="AC98">
        <v>1</v>
      </c>
      <c r="AD98">
        <v>1</v>
      </c>
      <c r="AE98">
        <v>332</v>
      </c>
      <c r="AF98">
        <v>290</v>
      </c>
      <c r="AG98">
        <v>157</v>
      </c>
      <c r="AH98">
        <v>237</v>
      </c>
      <c r="AI98">
        <v>16</v>
      </c>
      <c r="AJ98">
        <v>21</v>
      </c>
      <c r="AK98">
        <v>25</v>
      </c>
      <c r="AL98">
        <v>42</v>
      </c>
      <c r="AM98">
        <v>175</v>
      </c>
      <c r="AN98">
        <v>53</v>
      </c>
      <c r="AO98">
        <v>30</v>
      </c>
      <c r="AP98">
        <v>21</v>
      </c>
      <c r="AQ98">
        <v>5</v>
      </c>
      <c r="AR98">
        <v>5</v>
      </c>
      <c r="AS98">
        <v>45</v>
      </c>
      <c r="AT98">
        <f>SUM(Table_pigskin_games[[#This Row],[awayPenaltyYards]],Table_pigskin_games[[#This Row],[homePenaltyYards]])</f>
        <v>75</v>
      </c>
      <c r="AU98">
        <v>30</v>
      </c>
      <c r="AV98">
        <v>0</v>
      </c>
      <c r="AW98">
        <v>3</v>
      </c>
      <c r="AX98">
        <f>SUM(Table_pigskin_games[[#This Row],[awayTurnovers]:[homeTurnovers]])</f>
        <v>3</v>
      </c>
      <c r="AY98">
        <v>0</v>
      </c>
      <c r="AZ98">
        <v>1</v>
      </c>
      <c r="BA98">
        <v>0</v>
      </c>
      <c r="BB98">
        <v>2</v>
      </c>
      <c r="BC98">
        <v>1939</v>
      </c>
      <c r="BD98">
        <v>1661</v>
      </c>
      <c r="BE98">
        <v>3</v>
      </c>
      <c r="BF98">
        <v>7</v>
      </c>
      <c r="BG98">
        <v>14</v>
      </c>
      <c r="BH98">
        <v>7</v>
      </c>
      <c r="BJ98">
        <v>7</v>
      </c>
      <c r="BK98">
        <v>3</v>
      </c>
      <c r="BL98">
        <v>0</v>
      </c>
      <c r="BM98">
        <v>3</v>
      </c>
    </row>
    <row r="99" spans="1:65" x14ac:dyDescent="0.25">
      <c r="A99">
        <v>261022027</v>
      </c>
      <c r="B99">
        <v>7</v>
      </c>
      <c r="C99">
        <v>2006</v>
      </c>
      <c r="D99" s="1">
        <v>39012</v>
      </c>
      <c r="E99" t="s">
        <v>66</v>
      </c>
      <c r="F99" t="s">
        <v>105</v>
      </c>
      <c r="G99" t="s">
        <v>97</v>
      </c>
      <c r="H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PHIvTB</v>
      </c>
      <c r="I99" t="str">
        <f>IF(NOT(ISNA(VLOOKUP(Table_pigskin_games[[#This Row],[matchup]],rivalries!A$2:C$10,1,FALSE))),"Rivalry","Not a Rivalry")</f>
        <v>Not a Rivalry</v>
      </c>
      <c r="J99">
        <v>21</v>
      </c>
      <c r="K99">
        <v>23</v>
      </c>
      <c r="L99">
        <f>ABS(Table_pigskin_games[[#This Row],[homeScore]]-Table_pigskin_games[[#This Row],[awayScore]])</f>
        <v>2</v>
      </c>
      <c r="M99" t="s">
        <v>98</v>
      </c>
      <c r="N99" s="2">
        <v>41914.541666666664</v>
      </c>
      <c r="O99" t="s">
        <v>70</v>
      </c>
      <c r="P99">
        <v>65808</v>
      </c>
      <c r="Q99">
        <v>4</v>
      </c>
      <c r="R99">
        <v>2</v>
      </c>
      <c r="S99">
        <v>1</v>
      </c>
      <c r="T99">
        <v>4</v>
      </c>
      <c r="U99">
        <v>22</v>
      </c>
      <c r="V99">
        <v>14</v>
      </c>
      <c r="W99">
        <v>7</v>
      </c>
      <c r="X99">
        <v>5</v>
      </c>
      <c r="Y99">
        <v>11</v>
      </c>
      <c r="Z99">
        <v>14</v>
      </c>
      <c r="AA99">
        <v>0</v>
      </c>
      <c r="AB99">
        <v>1</v>
      </c>
      <c r="AC99">
        <v>0</v>
      </c>
      <c r="AD99">
        <v>1</v>
      </c>
      <c r="AE99">
        <v>506</v>
      </c>
      <c r="AF99">
        <v>196</v>
      </c>
      <c r="AG99">
        <v>298</v>
      </c>
      <c r="AH99">
        <v>85</v>
      </c>
      <c r="AI99">
        <v>22</v>
      </c>
      <c r="AJ99">
        <v>13</v>
      </c>
      <c r="AK99">
        <v>35</v>
      </c>
      <c r="AL99">
        <v>26</v>
      </c>
      <c r="AM99">
        <v>208</v>
      </c>
      <c r="AN99">
        <v>111</v>
      </c>
      <c r="AO99">
        <v>27</v>
      </c>
      <c r="AP99">
        <v>30</v>
      </c>
      <c r="AQ99">
        <v>7</v>
      </c>
      <c r="AR99">
        <v>2</v>
      </c>
      <c r="AS99">
        <v>65</v>
      </c>
      <c r="AT99">
        <f>SUM(Table_pigskin_games[[#This Row],[awayPenaltyYards]],Table_pigskin_games[[#This Row],[homePenaltyYards]])</f>
        <v>80</v>
      </c>
      <c r="AU99">
        <v>15</v>
      </c>
      <c r="AV99">
        <v>4</v>
      </c>
      <c r="AW99">
        <v>0</v>
      </c>
      <c r="AX99">
        <f>SUM(Table_pigskin_games[[#This Row],[awayTurnovers]:[homeTurnovers]])</f>
        <v>4</v>
      </c>
      <c r="AY99">
        <v>1</v>
      </c>
      <c r="AZ99">
        <v>0</v>
      </c>
      <c r="BA99">
        <v>3</v>
      </c>
      <c r="BB99">
        <v>0</v>
      </c>
      <c r="BC99">
        <v>1739</v>
      </c>
      <c r="BD99">
        <v>1861</v>
      </c>
      <c r="BE99">
        <v>0</v>
      </c>
      <c r="BF99">
        <v>0</v>
      </c>
      <c r="BG99">
        <v>7</v>
      </c>
      <c r="BH99">
        <v>14</v>
      </c>
      <c r="BJ99">
        <v>0</v>
      </c>
      <c r="BK99">
        <v>7</v>
      </c>
      <c r="BL99">
        <v>10</v>
      </c>
      <c r="BM99">
        <v>6</v>
      </c>
    </row>
    <row r="100" spans="1:65" x14ac:dyDescent="0.25">
      <c r="A100">
        <v>261022034</v>
      </c>
      <c r="B100">
        <v>7</v>
      </c>
      <c r="C100">
        <v>2006</v>
      </c>
      <c r="D100" s="1">
        <v>39012</v>
      </c>
      <c r="E100" t="s">
        <v>66</v>
      </c>
      <c r="F100" t="s">
        <v>103</v>
      </c>
      <c r="G100" t="s">
        <v>106</v>
      </c>
      <c r="H1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00" t="str">
        <f>IF(NOT(ISNA(VLOOKUP(Table_pigskin_games[[#This Row],[matchup]],rivalries!A$2:C$10,1,FALSE))),"Rivalry","Not a Rivalry")</f>
        <v>Not a Rivalry</v>
      </c>
      <c r="J100">
        <v>7</v>
      </c>
      <c r="K100">
        <v>27</v>
      </c>
      <c r="L100">
        <f>ABS(Table_pigskin_games[[#This Row],[homeScore]]-Table_pigskin_games[[#This Row],[awayScore]])</f>
        <v>20</v>
      </c>
      <c r="M100" t="s">
        <v>107</v>
      </c>
      <c r="N100" s="2">
        <v>41914.541666666664</v>
      </c>
      <c r="O100" t="s">
        <v>80</v>
      </c>
      <c r="P100">
        <v>70035</v>
      </c>
      <c r="Q100">
        <v>3</v>
      </c>
      <c r="R100">
        <v>2</v>
      </c>
      <c r="S100">
        <v>1</v>
      </c>
      <c r="T100">
        <v>4</v>
      </c>
      <c r="U100">
        <v>14</v>
      </c>
      <c r="V100">
        <v>21</v>
      </c>
      <c r="W100">
        <v>3</v>
      </c>
      <c r="X100">
        <v>5</v>
      </c>
      <c r="Y100">
        <v>12</v>
      </c>
      <c r="Z100">
        <v>14</v>
      </c>
      <c r="AA100">
        <v>0</v>
      </c>
      <c r="AB100">
        <v>0</v>
      </c>
      <c r="AC100">
        <v>2</v>
      </c>
      <c r="AD100">
        <v>0</v>
      </c>
      <c r="AE100">
        <v>220</v>
      </c>
      <c r="AF100">
        <v>349</v>
      </c>
      <c r="AG100">
        <v>118</v>
      </c>
      <c r="AH100">
        <v>218</v>
      </c>
      <c r="AI100">
        <v>14</v>
      </c>
      <c r="AJ100">
        <v>25</v>
      </c>
      <c r="AK100">
        <v>28</v>
      </c>
      <c r="AL100">
        <v>34</v>
      </c>
      <c r="AM100">
        <v>102</v>
      </c>
      <c r="AN100">
        <v>131</v>
      </c>
      <c r="AO100">
        <v>25</v>
      </c>
      <c r="AP100">
        <v>34</v>
      </c>
      <c r="AQ100">
        <v>7</v>
      </c>
      <c r="AR100">
        <v>3</v>
      </c>
      <c r="AS100">
        <v>35</v>
      </c>
      <c r="AT100">
        <f>SUM(Table_pigskin_games[[#This Row],[awayPenaltyYards]],Table_pigskin_games[[#This Row],[homePenaltyYards]])</f>
        <v>52</v>
      </c>
      <c r="AU100">
        <v>17</v>
      </c>
      <c r="AV100">
        <v>2</v>
      </c>
      <c r="AW100">
        <v>0</v>
      </c>
      <c r="AX100">
        <f>SUM(Table_pigskin_games[[#This Row],[awayTurnovers]:[homeTurnovers]])</f>
        <v>2</v>
      </c>
      <c r="AY100">
        <v>2</v>
      </c>
      <c r="AZ100">
        <v>0</v>
      </c>
      <c r="BA100">
        <v>0</v>
      </c>
      <c r="BB100">
        <v>0</v>
      </c>
      <c r="BC100">
        <v>1590</v>
      </c>
      <c r="BD100">
        <v>2010</v>
      </c>
      <c r="BE100">
        <v>0</v>
      </c>
      <c r="BF100">
        <v>0</v>
      </c>
      <c r="BG100">
        <v>7</v>
      </c>
      <c r="BH100">
        <v>0</v>
      </c>
      <c r="BJ100">
        <v>0</v>
      </c>
      <c r="BK100">
        <v>10</v>
      </c>
      <c r="BL100">
        <v>0</v>
      </c>
      <c r="BM100">
        <v>17</v>
      </c>
    </row>
    <row r="101" spans="1:65" x14ac:dyDescent="0.25">
      <c r="A101">
        <v>261023006</v>
      </c>
      <c r="B101">
        <v>7</v>
      </c>
      <c r="C101">
        <v>2006</v>
      </c>
      <c r="D101" s="1">
        <v>39013</v>
      </c>
      <c r="E101" t="s">
        <v>108</v>
      </c>
      <c r="F101" t="s">
        <v>91</v>
      </c>
      <c r="G101" t="s">
        <v>102</v>
      </c>
      <c r="H1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01" t="str">
        <f>IF(NOT(ISNA(VLOOKUP(Table_pigskin_games[[#This Row],[matchup]],rivalries!A$2:C$10,1,FALSE))),"Rivalry","Not a Rivalry")</f>
        <v>Not a Rivalry</v>
      </c>
      <c r="J101">
        <v>36</v>
      </c>
      <c r="K101">
        <v>22</v>
      </c>
      <c r="L101">
        <f>ABS(Table_pigskin_games[[#This Row],[homeScore]]-Table_pigskin_games[[#This Row],[awayScore]])</f>
        <v>14</v>
      </c>
      <c r="M101" t="s">
        <v>119</v>
      </c>
      <c r="N101" s="2">
        <v>41914.854166666664</v>
      </c>
      <c r="O101" t="s">
        <v>112</v>
      </c>
      <c r="P101">
        <v>63512</v>
      </c>
      <c r="Q101">
        <v>3</v>
      </c>
      <c r="R101">
        <v>2</v>
      </c>
      <c r="S101">
        <v>3</v>
      </c>
      <c r="T101">
        <v>2</v>
      </c>
      <c r="U101">
        <v>18</v>
      </c>
      <c r="V101">
        <v>21</v>
      </c>
      <c r="W101">
        <v>9</v>
      </c>
      <c r="X101">
        <v>7</v>
      </c>
      <c r="Y101">
        <v>16</v>
      </c>
      <c r="Z101">
        <v>11</v>
      </c>
      <c r="AA101">
        <v>1</v>
      </c>
      <c r="AB101">
        <v>0</v>
      </c>
      <c r="AC101">
        <v>1</v>
      </c>
      <c r="AD101">
        <v>1</v>
      </c>
      <c r="AE101">
        <v>328</v>
      </c>
      <c r="AF101">
        <v>379</v>
      </c>
      <c r="AG101">
        <v>173</v>
      </c>
      <c r="AH101">
        <v>310</v>
      </c>
      <c r="AI101">
        <v>12</v>
      </c>
      <c r="AJ101">
        <v>21</v>
      </c>
      <c r="AK101">
        <v>26</v>
      </c>
      <c r="AL101">
        <v>37</v>
      </c>
      <c r="AM101">
        <v>155</v>
      </c>
      <c r="AN101">
        <v>69</v>
      </c>
      <c r="AO101">
        <v>39</v>
      </c>
      <c r="AP101">
        <v>21</v>
      </c>
      <c r="AQ101">
        <v>3</v>
      </c>
      <c r="AR101">
        <v>1</v>
      </c>
      <c r="AS101">
        <v>24</v>
      </c>
      <c r="AT101">
        <f>SUM(Table_pigskin_games[[#This Row],[awayPenaltyYards]],Table_pigskin_games[[#This Row],[homePenaltyYards]])</f>
        <v>29</v>
      </c>
      <c r="AU101">
        <v>5</v>
      </c>
      <c r="AV101">
        <v>2</v>
      </c>
      <c r="AW101">
        <v>4</v>
      </c>
      <c r="AX101">
        <f>SUM(Table_pigskin_games[[#This Row],[awayTurnovers]:[homeTurnovers]])</f>
        <v>6</v>
      </c>
      <c r="AY101">
        <v>1</v>
      </c>
      <c r="AZ101">
        <v>0</v>
      </c>
      <c r="BA101">
        <v>1</v>
      </c>
      <c r="BB101">
        <v>4</v>
      </c>
      <c r="BC101">
        <v>1949</v>
      </c>
      <c r="BD101">
        <v>1651</v>
      </c>
      <c r="BE101">
        <v>9</v>
      </c>
      <c r="BF101">
        <v>3</v>
      </c>
      <c r="BG101">
        <v>14</v>
      </c>
      <c r="BH101">
        <v>10</v>
      </c>
      <c r="BJ101">
        <v>0</v>
      </c>
      <c r="BK101">
        <v>7</v>
      </c>
      <c r="BL101">
        <v>0</v>
      </c>
      <c r="BM101">
        <v>15</v>
      </c>
    </row>
    <row r="102" spans="1:65" x14ac:dyDescent="0.25">
      <c r="A102">
        <v>261029003</v>
      </c>
      <c r="B102">
        <v>8</v>
      </c>
      <c r="C102">
        <v>2006</v>
      </c>
      <c r="D102" s="1">
        <v>39019</v>
      </c>
      <c r="E102" t="s">
        <v>66</v>
      </c>
      <c r="F102" t="s">
        <v>93</v>
      </c>
      <c r="G102" t="s">
        <v>74</v>
      </c>
      <c r="H1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CHIvSF</v>
      </c>
      <c r="I102" t="str">
        <f>IF(NOT(ISNA(VLOOKUP(Table_pigskin_games[[#This Row],[matchup]],rivalries!A$2:C$10,1,FALSE))),"Rivalry","Not a Rivalry")</f>
        <v>Not a Rivalry</v>
      </c>
      <c r="J102">
        <v>10</v>
      </c>
      <c r="K102">
        <v>41</v>
      </c>
      <c r="L102">
        <f>ABS(Table_pigskin_games[[#This Row],[homeScore]]-Table_pigskin_games[[#This Row],[awayScore]])</f>
        <v>31</v>
      </c>
      <c r="M102" t="s">
        <v>117</v>
      </c>
      <c r="N102" s="2">
        <v>41914.541666666664</v>
      </c>
      <c r="O102" t="s">
        <v>70</v>
      </c>
      <c r="P102">
        <v>62200</v>
      </c>
      <c r="Q102">
        <v>2</v>
      </c>
      <c r="R102">
        <v>4</v>
      </c>
      <c r="S102">
        <v>6</v>
      </c>
      <c r="T102">
        <v>0</v>
      </c>
      <c r="U102">
        <v>12</v>
      </c>
      <c r="V102">
        <v>24</v>
      </c>
      <c r="W102">
        <v>3</v>
      </c>
      <c r="X102">
        <v>7</v>
      </c>
      <c r="Y102">
        <v>10</v>
      </c>
      <c r="Z102">
        <v>14</v>
      </c>
      <c r="AA102">
        <v>0</v>
      </c>
      <c r="AB102">
        <v>1</v>
      </c>
      <c r="AC102">
        <v>1</v>
      </c>
      <c r="AD102">
        <v>2</v>
      </c>
      <c r="AE102">
        <v>248</v>
      </c>
      <c r="AF102">
        <v>402</v>
      </c>
      <c r="AG102">
        <v>121</v>
      </c>
      <c r="AH102">
        <v>257</v>
      </c>
      <c r="AI102">
        <v>14</v>
      </c>
      <c r="AJ102">
        <v>25</v>
      </c>
      <c r="AK102">
        <v>25</v>
      </c>
      <c r="AL102">
        <v>32</v>
      </c>
      <c r="AM102">
        <v>127</v>
      </c>
      <c r="AN102">
        <v>145</v>
      </c>
      <c r="AO102">
        <v>19</v>
      </c>
      <c r="AP102">
        <v>35</v>
      </c>
      <c r="AQ102">
        <v>5</v>
      </c>
      <c r="AR102">
        <v>5</v>
      </c>
      <c r="AS102">
        <v>38</v>
      </c>
      <c r="AT102">
        <f>SUM(Table_pigskin_games[[#This Row],[awayPenaltyYards]],Table_pigskin_games[[#This Row],[homePenaltyYards]])</f>
        <v>87</v>
      </c>
      <c r="AU102">
        <v>49</v>
      </c>
      <c r="AV102">
        <v>5</v>
      </c>
      <c r="AW102">
        <v>0</v>
      </c>
      <c r="AX102">
        <f>SUM(Table_pigskin_games[[#This Row],[awayTurnovers]:[homeTurnovers]])</f>
        <v>5</v>
      </c>
      <c r="AY102">
        <v>3</v>
      </c>
      <c r="AZ102">
        <v>0</v>
      </c>
      <c r="BA102">
        <v>2</v>
      </c>
      <c r="BB102">
        <v>0</v>
      </c>
      <c r="BC102">
        <v>1375</v>
      </c>
      <c r="BD102">
        <v>2225</v>
      </c>
      <c r="BE102">
        <v>0</v>
      </c>
      <c r="BF102">
        <v>0</v>
      </c>
      <c r="BG102">
        <v>0</v>
      </c>
      <c r="BH102">
        <v>10</v>
      </c>
      <c r="BJ102">
        <v>24</v>
      </c>
      <c r="BK102">
        <v>17</v>
      </c>
      <c r="BL102">
        <v>0</v>
      </c>
      <c r="BM102">
        <v>0</v>
      </c>
    </row>
    <row r="103" spans="1:65" x14ac:dyDescent="0.25">
      <c r="A103">
        <v>261029004</v>
      </c>
      <c r="B103">
        <v>8</v>
      </c>
      <c r="C103">
        <v>2006</v>
      </c>
      <c r="D103" s="1">
        <v>39019</v>
      </c>
      <c r="E103" t="s">
        <v>66</v>
      </c>
      <c r="F103" t="s">
        <v>99</v>
      </c>
      <c r="G103" t="s">
        <v>81</v>
      </c>
      <c r="H1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ATLvCIN</v>
      </c>
      <c r="I103" t="str">
        <f>IF(NOT(ISNA(VLOOKUP(Table_pigskin_games[[#This Row],[matchup]],rivalries!A$2:C$10,1,FALSE))),"Rivalry","Not a Rivalry")</f>
        <v>Not a Rivalry</v>
      </c>
      <c r="J103">
        <v>29</v>
      </c>
      <c r="K103">
        <v>27</v>
      </c>
      <c r="L103">
        <f>ABS(Table_pigskin_games[[#This Row],[homeScore]]-Table_pigskin_games[[#This Row],[awayScore]])</f>
        <v>2</v>
      </c>
      <c r="M103" t="s">
        <v>118</v>
      </c>
      <c r="N103" s="2">
        <v>41914.541666666664</v>
      </c>
      <c r="O103" t="s">
        <v>70</v>
      </c>
      <c r="P103">
        <v>65978</v>
      </c>
      <c r="Q103">
        <v>4</v>
      </c>
      <c r="R103">
        <v>2</v>
      </c>
      <c r="S103">
        <v>4</v>
      </c>
      <c r="T103">
        <v>2</v>
      </c>
      <c r="U103">
        <v>25</v>
      </c>
      <c r="V103">
        <v>22</v>
      </c>
      <c r="W103">
        <v>7</v>
      </c>
      <c r="X103">
        <v>4</v>
      </c>
      <c r="Y103">
        <v>13</v>
      </c>
      <c r="Z103">
        <v>10</v>
      </c>
      <c r="AA103">
        <v>0</v>
      </c>
      <c r="AB103">
        <v>0</v>
      </c>
      <c r="AC103">
        <v>0</v>
      </c>
      <c r="AD103">
        <v>0</v>
      </c>
      <c r="AE103">
        <v>420</v>
      </c>
      <c r="AF103">
        <v>331</v>
      </c>
      <c r="AG103">
        <v>277</v>
      </c>
      <c r="AH103">
        <v>258</v>
      </c>
      <c r="AI103">
        <v>19</v>
      </c>
      <c r="AJ103">
        <v>24</v>
      </c>
      <c r="AK103">
        <v>27</v>
      </c>
      <c r="AL103">
        <v>36</v>
      </c>
      <c r="AM103">
        <v>143</v>
      </c>
      <c r="AN103">
        <v>73</v>
      </c>
      <c r="AO103">
        <v>38</v>
      </c>
      <c r="AP103">
        <v>18</v>
      </c>
      <c r="AQ103">
        <v>9</v>
      </c>
      <c r="AR103">
        <v>4</v>
      </c>
      <c r="AS103">
        <v>75</v>
      </c>
      <c r="AT103">
        <f>SUM(Table_pigskin_games[[#This Row],[awayPenaltyYards]],Table_pigskin_games[[#This Row],[homePenaltyYards]])</f>
        <v>105</v>
      </c>
      <c r="AU103">
        <v>30</v>
      </c>
      <c r="AV103">
        <v>0</v>
      </c>
      <c r="AW103">
        <v>1</v>
      </c>
      <c r="AX103">
        <f>SUM(Table_pigskin_games[[#This Row],[awayTurnovers]:[homeTurnovers]])</f>
        <v>1</v>
      </c>
      <c r="AY103">
        <v>0</v>
      </c>
      <c r="AZ103">
        <v>1</v>
      </c>
      <c r="BA103">
        <v>0</v>
      </c>
      <c r="BB103">
        <v>0</v>
      </c>
      <c r="BC103">
        <v>2228</v>
      </c>
      <c r="BD103">
        <v>1372</v>
      </c>
      <c r="BE103">
        <v>6</v>
      </c>
      <c r="BF103">
        <v>7</v>
      </c>
      <c r="BG103">
        <v>13</v>
      </c>
      <c r="BH103">
        <v>3</v>
      </c>
      <c r="BJ103">
        <v>7</v>
      </c>
      <c r="BK103">
        <v>10</v>
      </c>
      <c r="BL103">
        <v>3</v>
      </c>
      <c r="BM103">
        <v>7</v>
      </c>
    </row>
    <row r="104" spans="1:65" x14ac:dyDescent="0.25">
      <c r="A104">
        <v>261029005</v>
      </c>
      <c r="B104">
        <v>8</v>
      </c>
      <c r="C104">
        <v>2006</v>
      </c>
      <c r="D104" s="1">
        <v>39019</v>
      </c>
      <c r="E104" t="s">
        <v>66</v>
      </c>
      <c r="F104" t="s">
        <v>77</v>
      </c>
      <c r="G104" t="s">
        <v>68</v>
      </c>
      <c r="H1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CLEvNYJ</v>
      </c>
      <c r="I104" t="str">
        <f>IF(NOT(ISNA(VLOOKUP(Table_pigskin_games[[#This Row],[matchup]],rivalries!A$2:C$10,1,FALSE))),"Rivalry","Not a Rivalry")</f>
        <v>Not a Rivalry</v>
      </c>
      <c r="J104">
        <v>13</v>
      </c>
      <c r="K104">
        <v>20</v>
      </c>
      <c r="L104">
        <f>ABS(Table_pigskin_games[[#This Row],[homeScore]]-Table_pigskin_games[[#This Row],[awayScore]])</f>
        <v>7</v>
      </c>
      <c r="M104" t="s">
        <v>69</v>
      </c>
      <c r="N104" s="2">
        <v>41914.677083333336</v>
      </c>
      <c r="O104" t="s">
        <v>80</v>
      </c>
      <c r="Q104">
        <v>4</v>
      </c>
      <c r="R104">
        <v>3</v>
      </c>
      <c r="S104">
        <v>1</v>
      </c>
      <c r="T104">
        <v>5</v>
      </c>
      <c r="U104">
        <v>12</v>
      </c>
      <c r="V104">
        <v>16</v>
      </c>
      <c r="W104">
        <v>5</v>
      </c>
      <c r="X104">
        <v>7</v>
      </c>
      <c r="Y104">
        <v>13</v>
      </c>
      <c r="Z104">
        <v>17</v>
      </c>
      <c r="AA104">
        <v>0</v>
      </c>
      <c r="AB104">
        <v>0</v>
      </c>
      <c r="AC104">
        <v>1</v>
      </c>
      <c r="AD104">
        <v>0</v>
      </c>
      <c r="AE104">
        <v>193</v>
      </c>
      <c r="AF104">
        <v>267</v>
      </c>
      <c r="AG104">
        <v>105</v>
      </c>
      <c r="AH104">
        <v>120</v>
      </c>
      <c r="AI104">
        <v>11</v>
      </c>
      <c r="AJ104">
        <v>15</v>
      </c>
      <c r="AK104">
        <v>28</v>
      </c>
      <c r="AL104">
        <v>22</v>
      </c>
      <c r="AM104">
        <v>88</v>
      </c>
      <c r="AN104">
        <v>147</v>
      </c>
      <c r="AO104">
        <v>27</v>
      </c>
      <c r="AP104">
        <v>39</v>
      </c>
      <c r="AQ104">
        <v>1</v>
      </c>
      <c r="AR104">
        <v>3</v>
      </c>
      <c r="AS104">
        <v>5</v>
      </c>
      <c r="AT104">
        <f>SUM(Table_pigskin_games[[#This Row],[awayPenaltyYards]],Table_pigskin_games[[#This Row],[homePenaltyYards]])</f>
        <v>47</v>
      </c>
      <c r="AU104">
        <v>42</v>
      </c>
      <c r="AV104">
        <v>3</v>
      </c>
      <c r="AW104">
        <v>1</v>
      </c>
      <c r="AX104">
        <f>SUM(Table_pigskin_games[[#This Row],[awayTurnovers]:[homeTurnovers]])</f>
        <v>4</v>
      </c>
      <c r="AY104">
        <v>1</v>
      </c>
      <c r="AZ104">
        <v>0</v>
      </c>
      <c r="BA104">
        <v>2</v>
      </c>
      <c r="BB104">
        <v>1</v>
      </c>
      <c r="BC104">
        <v>1489</v>
      </c>
      <c r="BD104">
        <v>2111</v>
      </c>
      <c r="BE104">
        <v>3</v>
      </c>
      <c r="BF104">
        <v>0</v>
      </c>
      <c r="BG104">
        <v>7</v>
      </c>
      <c r="BH104">
        <v>3</v>
      </c>
      <c r="BJ104">
        <v>3</v>
      </c>
      <c r="BK104">
        <v>7</v>
      </c>
      <c r="BL104">
        <v>10</v>
      </c>
      <c r="BM104">
        <v>0</v>
      </c>
    </row>
    <row r="105" spans="1:65" x14ac:dyDescent="0.25">
      <c r="A105">
        <v>261029007</v>
      </c>
      <c r="B105">
        <v>8</v>
      </c>
      <c r="C105">
        <v>2006</v>
      </c>
      <c r="D105" s="1">
        <v>39019</v>
      </c>
      <c r="E105" t="s">
        <v>66</v>
      </c>
      <c r="F105" t="s">
        <v>90</v>
      </c>
      <c r="G105" t="s">
        <v>84</v>
      </c>
      <c r="H1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DENvIND</v>
      </c>
      <c r="I105" t="str">
        <f>IF(NOT(ISNA(VLOOKUP(Table_pigskin_games[[#This Row],[matchup]],rivalries!A$2:C$10,1,FALSE))),"Rivalry","Not a Rivalry")</f>
        <v>Not a Rivalry</v>
      </c>
      <c r="J105">
        <v>34</v>
      </c>
      <c r="K105">
        <v>31</v>
      </c>
      <c r="L105">
        <f>ABS(Table_pigskin_games[[#This Row],[homeScore]]-Table_pigskin_games[[#This Row],[awayScore]])</f>
        <v>3</v>
      </c>
      <c r="M105" t="s">
        <v>120</v>
      </c>
      <c r="N105" s="2">
        <v>41914.677083333336</v>
      </c>
      <c r="O105" t="s">
        <v>80</v>
      </c>
      <c r="P105">
        <v>75051</v>
      </c>
      <c r="Q105">
        <v>6</v>
      </c>
      <c r="R105">
        <v>0</v>
      </c>
      <c r="S105">
        <v>5</v>
      </c>
      <c r="T105">
        <v>1</v>
      </c>
      <c r="U105">
        <v>23</v>
      </c>
      <c r="V105">
        <v>24</v>
      </c>
      <c r="W105">
        <v>7</v>
      </c>
      <c r="X105">
        <v>7</v>
      </c>
      <c r="Y105">
        <v>11</v>
      </c>
      <c r="Z105">
        <v>11</v>
      </c>
      <c r="AA105">
        <v>0</v>
      </c>
      <c r="AB105">
        <v>0</v>
      </c>
      <c r="AC105">
        <v>0</v>
      </c>
      <c r="AD105">
        <v>0</v>
      </c>
      <c r="AE105">
        <v>437</v>
      </c>
      <c r="AF105">
        <v>396</v>
      </c>
      <c r="AG105">
        <v>345</v>
      </c>
      <c r="AH105">
        <v>169</v>
      </c>
      <c r="AI105">
        <v>32</v>
      </c>
      <c r="AJ105">
        <v>13</v>
      </c>
      <c r="AK105">
        <v>39</v>
      </c>
      <c r="AL105">
        <v>21</v>
      </c>
      <c r="AM105">
        <v>92</v>
      </c>
      <c r="AN105">
        <v>227</v>
      </c>
      <c r="AO105">
        <v>21</v>
      </c>
      <c r="AP105">
        <v>36</v>
      </c>
      <c r="AQ105">
        <v>5</v>
      </c>
      <c r="AR105">
        <v>3</v>
      </c>
      <c r="AS105">
        <v>55</v>
      </c>
      <c r="AT105">
        <f>SUM(Table_pigskin_games[[#This Row],[awayPenaltyYards]],Table_pigskin_games[[#This Row],[homePenaltyYards]])</f>
        <v>79</v>
      </c>
      <c r="AU105">
        <v>24</v>
      </c>
      <c r="AV105">
        <v>0</v>
      </c>
      <c r="AW105">
        <v>1</v>
      </c>
      <c r="AX105">
        <f>SUM(Table_pigskin_games[[#This Row],[awayTurnovers]:[homeTurnovers]])</f>
        <v>1</v>
      </c>
      <c r="AY105">
        <v>0</v>
      </c>
      <c r="AZ105">
        <v>1</v>
      </c>
      <c r="BA105">
        <v>0</v>
      </c>
      <c r="BB105">
        <v>0</v>
      </c>
      <c r="BC105">
        <v>1737</v>
      </c>
      <c r="BD105">
        <v>1863</v>
      </c>
      <c r="BE105">
        <v>3</v>
      </c>
      <c r="BF105">
        <v>3</v>
      </c>
      <c r="BG105">
        <v>14</v>
      </c>
      <c r="BH105">
        <v>14</v>
      </c>
      <c r="BJ105">
        <v>0</v>
      </c>
      <c r="BK105">
        <v>14</v>
      </c>
      <c r="BL105">
        <v>7</v>
      </c>
      <c r="BM105">
        <v>10</v>
      </c>
    </row>
    <row r="106" spans="1:65" x14ac:dyDescent="0.25">
      <c r="A106">
        <v>261029009</v>
      </c>
      <c r="B106">
        <v>8</v>
      </c>
      <c r="C106">
        <v>2006</v>
      </c>
      <c r="D106" s="1">
        <v>39019</v>
      </c>
      <c r="E106" t="s">
        <v>66</v>
      </c>
      <c r="F106" t="s">
        <v>94</v>
      </c>
      <c r="G106" t="s">
        <v>75</v>
      </c>
      <c r="H1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ARIvGB</v>
      </c>
      <c r="I106" t="str">
        <f>IF(NOT(ISNA(VLOOKUP(Table_pigskin_games[[#This Row],[matchup]],rivalries!A$2:C$10,1,FALSE))),"Rivalry","Not a Rivalry")</f>
        <v>Not a Rivalry</v>
      </c>
      <c r="J106">
        <v>14</v>
      </c>
      <c r="K106">
        <v>31</v>
      </c>
      <c r="L106">
        <f>ABS(Table_pigskin_games[[#This Row],[homeScore]]-Table_pigskin_games[[#This Row],[awayScore]])</f>
        <v>17</v>
      </c>
      <c r="M106" t="s">
        <v>76</v>
      </c>
      <c r="N106" s="2">
        <v>41914.541666666664</v>
      </c>
      <c r="O106" t="s">
        <v>70</v>
      </c>
      <c r="P106">
        <v>70809</v>
      </c>
      <c r="Q106">
        <v>1</v>
      </c>
      <c r="R106">
        <v>6</v>
      </c>
      <c r="S106">
        <v>2</v>
      </c>
      <c r="T106">
        <v>4</v>
      </c>
      <c r="U106">
        <v>20</v>
      </c>
      <c r="V106">
        <v>28</v>
      </c>
      <c r="W106">
        <v>6</v>
      </c>
      <c r="X106">
        <v>2</v>
      </c>
      <c r="Y106">
        <v>14</v>
      </c>
      <c r="Z106">
        <v>7</v>
      </c>
      <c r="AA106">
        <v>1</v>
      </c>
      <c r="AB106">
        <v>1</v>
      </c>
      <c r="AC106">
        <v>2</v>
      </c>
      <c r="AD106">
        <v>2</v>
      </c>
      <c r="AE106">
        <v>218</v>
      </c>
      <c r="AF106">
        <v>383</v>
      </c>
      <c r="AG106">
        <v>132</v>
      </c>
      <c r="AH106">
        <v>180</v>
      </c>
      <c r="AI106">
        <v>14</v>
      </c>
      <c r="AJ106">
        <v>17</v>
      </c>
      <c r="AK106">
        <v>35</v>
      </c>
      <c r="AL106">
        <v>25</v>
      </c>
      <c r="AM106">
        <v>86</v>
      </c>
      <c r="AN106">
        <v>203</v>
      </c>
      <c r="AO106">
        <v>25</v>
      </c>
      <c r="AP106">
        <v>39</v>
      </c>
      <c r="AQ106">
        <v>9</v>
      </c>
      <c r="AR106">
        <v>10</v>
      </c>
      <c r="AS106">
        <v>68</v>
      </c>
      <c r="AT106">
        <f>SUM(Table_pigskin_games[[#This Row],[awayPenaltyYards]],Table_pigskin_games[[#This Row],[homePenaltyYards]])</f>
        <v>133</v>
      </c>
      <c r="AU106">
        <v>65</v>
      </c>
      <c r="AV106">
        <v>1</v>
      </c>
      <c r="AW106">
        <v>0</v>
      </c>
      <c r="AX106">
        <f>SUM(Table_pigskin_games[[#This Row],[awayTurnovers]:[homeTurnovers]])</f>
        <v>1</v>
      </c>
      <c r="AY106">
        <v>0</v>
      </c>
      <c r="AZ106">
        <v>0</v>
      </c>
      <c r="BA106">
        <v>1</v>
      </c>
      <c r="BB106">
        <v>0</v>
      </c>
      <c r="BC106">
        <v>1581</v>
      </c>
      <c r="BD106">
        <v>2019</v>
      </c>
      <c r="BE106">
        <v>0</v>
      </c>
      <c r="BF106">
        <v>7</v>
      </c>
      <c r="BG106">
        <v>7</v>
      </c>
      <c r="BH106">
        <v>0</v>
      </c>
      <c r="BJ106">
        <v>7</v>
      </c>
      <c r="BK106">
        <v>14</v>
      </c>
      <c r="BL106">
        <v>7</v>
      </c>
      <c r="BM106">
        <v>3</v>
      </c>
    </row>
    <row r="107" spans="1:65" x14ac:dyDescent="0.25">
      <c r="A107">
        <v>261029010</v>
      </c>
      <c r="B107">
        <v>8</v>
      </c>
      <c r="C107">
        <v>2006</v>
      </c>
      <c r="D107" s="1">
        <v>39019</v>
      </c>
      <c r="E107" t="s">
        <v>66</v>
      </c>
      <c r="F107" t="s">
        <v>106</v>
      </c>
      <c r="G107" t="s">
        <v>78</v>
      </c>
      <c r="H1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107" t="str">
        <f>IF(NOT(ISNA(VLOOKUP(Table_pigskin_games[[#This Row],[matchup]],rivalries!A$2:C$10,1,FALSE))),"Rivalry","Not a Rivalry")</f>
        <v>Not a Rivalry</v>
      </c>
      <c r="J107">
        <v>22</v>
      </c>
      <c r="K107">
        <v>28</v>
      </c>
      <c r="L107">
        <f>ABS(Table_pigskin_games[[#This Row],[homeScore]]-Table_pigskin_games[[#This Row],[awayScore]])</f>
        <v>6</v>
      </c>
      <c r="M107" t="s">
        <v>79</v>
      </c>
      <c r="N107" s="2">
        <v>41914.541666666664</v>
      </c>
      <c r="O107" t="s">
        <v>80</v>
      </c>
      <c r="P107">
        <v>69143</v>
      </c>
      <c r="Q107">
        <v>2</v>
      </c>
      <c r="R107">
        <v>4</v>
      </c>
      <c r="S107">
        <v>1</v>
      </c>
      <c r="T107">
        <v>5</v>
      </c>
      <c r="U107">
        <v>26</v>
      </c>
      <c r="V107">
        <v>10</v>
      </c>
      <c r="W107">
        <v>4</v>
      </c>
      <c r="X107">
        <v>2</v>
      </c>
      <c r="Y107">
        <v>12</v>
      </c>
      <c r="Z107">
        <v>10</v>
      </c>
      <c r="AA107">
        <v>2</v>
      </c>
      <c r="AB107">
        <v>0</v>
      </c>
      <c r="AC107">
        <v>2</v>
      </c>
      <c r="AD107">
        <v>0</v>
      </c>
      <c r="AE107">
        <v>427</v>
      </c>
      <c r="AF107">
        <v>197</v>
      </c>
      <c r="AG107">
        <v>279</v>
      </c>
      <c r="AH107">
        <v>86</v>
      </c>
      <c r="AI107">
        <v>33</v>
      </c>
      <c r="AJ107">
        <v>7</v>
      </c>
      <c r="AK107">
        <v>46</v>
      </c>
      <c r="AL107">
        <v>15</v>
      </c>
      <c r="AM107">
        <v>148</v>
      </c>
      <c r="AN107">
        <v>111</v>
      </c>
      <c r="AO107">
        <v>26</v>
      </c>
      <c r="AP107">
        <v>27</v>
      </c>
      <c r="AQ107">
        <v>10</v>
      </c>
      <c r="AR107">
        <v>8</v>
      </c>
      <c r="AS107">
        <v>74</v>
      </c>
      <c r="AT107">
        <f>SUM(Table_pigskin_games[[#This Row],[awayPenaltyYards]],Table_pigskin_games[[#This Row],[homePenaltyYards]])</f>
        <v>138</v>
      </c>
      <c r="AU107">
        <v>64</v>
      </c>
      <c r="AV107">
        <v>5</v>
      </c>
      <c r="AW107">
        <v>0</v>
      </c>
      <c r="AX107">
        <f>SUM(Table_pigskin_games[[#This Row],[awayTurnovers]:[homeTurnovers]])</f>
        <v>5</v>
      </c>
      <c r="AY107">
        <v>3</v>
      </c>
      <c r="AZ107">
        <v>0</v>
      </c>
      <c r="BA107">
        <v>2</v>
      </c>
      <c r="BB107">
        <v>0</v>
      </c>
      <c r="BC107">
        <v>2181</v>
      </c>
      <c r="BD107">
        <v>1419</v>
      </c>
      <c r="BE107">
        <v>0</v>
      </c>
      <c r="BF107">
        <v>3</v>
      </c>
      <c r="BG107">
        <v>7</v>
      </c>
      <c r="BH107">
        <v>12</v>
      </c>
      <c r="BJ107">
        <v>0</v>
      </c>
      <c r="BK107">
        <v>14</v>
      </c>
      <c r="BL107">
        <v>7</v>
      </c>
      <c r="BM107">
        <v>7</v>
      </c>
    </row>
    <row r="108" spans="1:65" x14ac:dyDescent="0.25">
      <c r="A108">
        <v>261029012</v>
      </c>
      <c r="B108">
        <v>8</v>
      </c>
      <c r="C108">
        <v>2006</v>
      </c>
      <c r="D108" s="1">
        <v>39019</v>
      </c>
      <c r="E108" t="s">
        <v>66</v>
      </c>
      <c r="F108" t="s">
        <v>71</v>
      </c>
      <c r="G108" t="s">
        <v>82</v>
      </c>
      <c r="H1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KCvSEA</v>
      </c>
      <c r="I108" t="str">
        <f>IF(NOT(ISNA(VLOOKUP(Table_pigskin_games[[#This Row],[matchup]],rivalries!A$2:C$10,1,FALSE))),"Rivalry","Not a Rivalry")</f>
        <v>Not a Rivalry</v>
      </c>
      <c r="J108">
        <v>28</v>
      </c>
      <c r="K108">
        <v>35</v>
      </c>
      <c r="L108">
        <f>ABS(Table_pigskin_games[[#This Row],[homeScore]]-Table_pigskin_games[[#This Row],[awayScore]])</f>
        <v>7</v>
      </c>
      <c r="M108" t="s">
        <v>83</v>
      </c>
      <c r="N108" s="2">
        <v>41914.541666666664</v>
      </c>
      <c r="O108" t="s">
        <v>70</v>
      </c>
      <c r="P108">
        <v>77645</v>
      </c>
      <c r="Q108">
        <v>4</v>
      </c>
      <c r="R108">
        <v>2</v>
      </c>
      <c r="S108">
        <v>3</v>
      </c>
      <c r="T108">
        <v>3</v>
      </c>
      <c r="U108">
        <v>15</v>
      </c>
      <c r="V108">
        <v>30</v>
      </c>
      <c r="W108">
        <v>4</v>
      </c>
      <c r="X108">
        <v>6</v>
      </c>
      <c r="Y108">
        <v>10</v>
      </c>
      <c r="Z108">
        <v>13</v>
      </c>
      <c r="AA108">
        <v>0</v>
      </c>
      <c r="AB108">
        <v>1</v>
      </c>
      <c r="AC108">
        <v>1</v>
      </c>
      <c r="AD108">
        <v>2</v>
      </c>
      <c r="AE108">
        <v>240</v>
      </c>
      <c r="AF108">
        <v>499</v>
      </c>
      <c r="AG108">
        <v>190</v>
      </c>
      <c r="AH108">
        <v>308</v>
      </c>
      <c r="AI108">
        <v>15</v>
      </c>
      <c r="AJ108">
        <v>17</v>
      </c>
      <c r="AK108">
        <v>30</v>
      </c>
      <c r="AL108">
        <v>25</v>
      </c>
      <c r="AM108">
        <v>50</v>
      </c>
      <c r="AN108">
        <v>191</v>
      </c>
      <c r="AO108">
        <v>17</v>
      </c>
      <c r="AP108">
        <v>53</v>
      </c>
      <c r="AQ108">
        <v>4</v>
      </c>
      <c r="AR108">
        <v>6</v>
      </c>
      <c r="AS108">
        <v>35</v>
      </c>
      <c r="AT108">
        <f>SUM(Table_pigskin_games[[#This Row],[awayPenaltyYards]],Table_pigskin_games[[#This Row],[homePenaltyYards]])</f>
        <v>75</v>
      </c>
      <c r="AU108">
        <v>40</v>
      </c>
      <c r="AV108">
        <v>2</v>
      </c>
      <c r="AW108">
        <v>3</v>
      </c>
      <c r="AX108">
        <f>SUM(Table_pigskin_games[[#This Row],[awayTurnovers]:[homeTurnovers]])</f>
        <v>5</v>
      </c>
      <c r="AY108">
        <v>0</v>
      </c>
      <c r="AZ108">
        <v>3</v>
      </c>
      <c r="BA108">
        <v>2</v>
      </c>
      <c r="BB108">
        <v>0</v>
      </c>
      <c r="BC108">
        <v>1065</v>
      </c>
      <c r="BD108">
        <v>2535</v>
      </c>
      <c r="BE108">
        <v>7</v>
      </c>
      <c r="BF108">
        <v>7</v>
      </c>
      <c r="BG108">
        <v>7</v>
      </c>
      <c r="BH108">
        <v>7</v>
      </c>
      <c r="BJ108">
        <v>10</v>
      </c>
      <c r="BK108">
        <v>10</v>
      </c>
      <c r="BL108">
        <v>7</v>
      </c>
      <c r="BM108">
        <v>8</v>
      </c>
    </row>
    <row r="109" spans="1:65" x14ac:dyDescent="0.25">
      <c r="A109">
        <v>261029013</v>
      </c>
      <c r="B109">
        <v>8</v>
      </c>
      <c r="C109">
        <v>2006</v>
      </c>
      <c r="D109" s="1">
        <v>39019</v>
      </c>
      <c r="E109" t="s">
        <v>66</v>
      </c>
      <c r="F109" t="s">
        <v>63</v>
      </c>
      <c r="G109" t="s">
        <v>110</v>
      </c>
      <c r="H1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OAKvPIT</v>
      </c>
      <c r="I109" t="str">
        <f>IF(NOT(ISNA(VLOOKUP(Table_pigskin_games[[#This Row],[matchup]],rivalries!A$2:C$10,1,FALSE))),"Rivalry","Not a Rivalry")</f>
        <v>Not a Rivalry</v>
      </c>
      <c r="J109">
        <v>13</v>
      </c>
      <c r="K109">
        <v>20</v>
      </c>
      <c r="L109">
        <f>ABS(Table_pigskin_games[[#This Row],[homeScore]]-Table_pigskin_games[[#This Row],[awayScore]])</f>
        <v>7</v>
      </c>
      <c r="M109" t="s">
        <v>111</v>
      </c>
      <c r="N109" s="2">
        <v>41914.677083333336</v>
      </c>
      <c r="O109" t="s">
        <v>80</v>
      </c>
      <c r="Q109">
        <v>2</v>
      </c>
      <c r="R109">
        <v>4</v>
      </c>
      <c r="S109">
        <v>1</v>
      </c>
      <c r="T109">
        <v>5</v>
      </c>
      <c r="U109">
        <v>15</v>
      </c>
      <c r="V109">
        <v>9</v>
      </c>
      <c r="W109">
        <v>7</v>
      </c>
      <c r="X109">
        <v>1</v>
      </c>
      <c r="Y109">
        <v>19</v>
      </c>
      <c r="Z109">
        <v>11</v>
      </c>
      <c r="AA109">
        <v>1</v>
      </c>
      <c r="AB109">
        <v>0</v>
      </c>
      <c r="AC109">
        <v>3</v>
      </c>
      <c r="AD109">
        <v>1</v>
      </c>
      <c r="AE109">
        <v>360</v>
      </c>
      <c r="AF109">
        <v>98</v>
      </c>
      <c r="AG109">
        <v>271</v>
      </c>
      <c r="AH109">
        <v>17</v>
      </c>
      <c r="AI109">
        <v>25</v>
      </c>
      <c r="AJ109">
        <v>5</v>
      </c>
      <c r="AK109">
        <v>37</v>
      </c>
      <c r="AL109">
        <v>14</v>
      </c>
      <c r="AM109">
        <v>89</v>
      </c>
      <c r="AN109">
        <v>81</v>
      </c>
      <c r="AO109">
        <v>28</v>
      </c>
      <c r="AP109">
        <v>29</v>
      </c>
      <c r="AQ109">
        <v>6</v>
      </c>
      <c r="AR109">
        <v>5</v>
      </c>
      <c r="AS109">
        <v>70</v>
      </c>
      <c r="AT109">
        <f>SUM(Table_pigskin_games[[#This Row],[awayPenaltyYards]],Table_pigskin_games[[#This Row],[homePenaltyYards]])</f>
        <v>115</v>
      </c>
      <c r="AU109">
        <v>45</v>
      </c>
      <c r="AV109">
        <v>4</v>
      </c>
      <c r="AW109">
        <v>1</v>
      </c>
      <c r="AX109">
        <f>SUM(Table_pigskin_games[[#This Row],[awayTurnovers]:[homeTurnovers]])</f>
        <v>5</v>
      </c>
      <c r="AY109">
        <v>0</v>
      </c>
      <c r="AZ109">
        <v>0</v>
      </c>
      <c r="BA109">
        <v>4</v>
      </c>
      <c r="BB109">
        <v>1</v>
      </c>
      <c r="BC109">
        <v>2130</v>
      </c>
      <c r="BD109">
        <v>1470</v>
      </c>
      <c r="BE109">
        <v>0</v>
      </c>
      <c r="BF109">
        <v>6</v>
      </c>
      <c r="BG109">
        <v>0</v>
      </c>
      <c r="BH109">
        <v>7</v>
      </c>
      <c r="BJ109">
        <v>7</v>
      </c>
      <c r="BK109">
        <v>3</v>
      </c>
      <c r="BL109">
        <v>3</v>
      </c>
      <c r="BM109">
        <v>7</v>
      </c>
    </row>
    <row r="110" spans="1:65" x14ac:dyDescent="0.25">
      <c r="A110">
        <v>261029018</v>
      </c>
      <c r="B110">
        <v>8</v>
      </c>
      <c r="C110">
        <v>2006</v>
      </c>
      <c r="D110" s="1">
        <v>39019</v>
      </c>
      <c r="E110" t="s">
        <v>66</v>
      </c>
      <c r="F110" t="s">
        <v>96</v>
      </c>
      <c r="G110" t="s">
        <v>67</v>
      </c>
      <c r="H1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BALvNO</v>
      </c>
      <c r="I110" t="str">
        <f>IF(NOT(ISNA(VLOOKUP(Table_pigskin_games[[#This Row],[matchup]],rivalries!A$2:C$10,1,FALSE))),"Rivalry","Not a Rivalry")</f>
        <v>Not a Rivalry</v>
      </c>
      <c r="J110">
        <v>35</v>
      </c>
      <c r="K110">
        <v>22</v>
      </c>
      <c r="L110">
        <f>ABS(Table_pigskin_games[[#This Row],[homeScore]]-Table_pigskin_games[[#This Row],[awayScore]])</f>
        <v>13</v>
      </c>
      <c r="M110" t="s">
        <v>127</v>
      </c>
      <c r="N110" s="2">
        <v>41914.541666666664</v>
      </c>
      <c r="O110" t="s">
        <v>80</v>
      </c>
      <c r="P110">
        <v>69152</v>
      </c>
      <c r="Q110">
        <v>4</v>
      </c>
      <c r="R110">
        <v>2</v>
      </c>
      <c r="S110">
        <v>5</v>
      </c>
      <c r="T110">
        <v>1</v>
      </c>
      <c r="U110">
        <v>21</v>
      </c>
      <c r="V110">
        <v>17</v>
      </c>
      <c r="W110">
        <v>8</v>
      </c>
      <c r="X110">
        <v>6</v>
      </c>
      <c r="Y110">
        <v>14</v>
      </c>
      <c r="Z110">
        <v>14</v>
      </c>
      <c r="AA110">
        <v>0</v>
      </c>
      <c r="AB110">
        <v>2</v>
      </c>
      <c r="AC110">
        <v>0</v>
      </c>
      <c r="AD110">
        <v>4</v>
      </c>
      <c r="AE110">
        <v>293</v>
      </c>
      <c r="AF110">
        <v>403</v>
      </c>
      <c r="AG110">
        <v>156</v>
      </c>
      <c r="AH110">
        <v>368</v>
      </c>
      <c r="AI110">
        <v>17</v>
      </c>
      <c r="AJ110">
        <v>24</v>
      </c>
      <c r="AK110">
        <v>23</v>
      </c>
      <c r="AL110">
        <v>46</v>
      </c>
      <c r="AM110">
        <v>137</v>
      </c>
      <c r="AN110">
        <v>35</v>
      </c>
      <c r="AO110">
        <v>39</v>
      </c>
      <c r="AP110">
        <v>14</v>
      </c>
      <c r="AQ110">
        <v>9</v>
      </c>
      <c r="AR110">
        <v>10</v>
      </c>
      <c r="AS110">
        <v>69</v>
      </c>
      <c r="AT110">
        <f>SUM(Table_pigskin_games[[#This Row],[awayPenaltyYards]],Table_pigskin_games[[#This Row],[homePenaltyYards]])</f>
        <v>137</v>
      </c>
      <c r="AU110">
        <v>68</v>
      </c>
      <c r="AV110">
        <v>1</v>
      </c>
      <c r="AW110">
        <v>5</v>
      </c>
      <c r="AX110">
        <f>SUM(Table_pigskin_games[[#This Row],[awayTurnovers]:[homeTurnovers]])</f>
        <v>6</v>
      </c>
      <c r="AY110">
        <v>1</v>
      </c>
      <c r="AZ110">
        <v>1</v>
      </c>
      <c r="BA110">
        <v>0</v>
      </c>
      <c r="BB110">
        <v>4</v>
      </c>
      <c r="BC110">
        <v>2206</v>
      </c>
      <c r="BD110">
        <v>1394</v>
      </c>
      <c r="BE110">
        <v>7</v>
      </c>
      <c r="BF110">
        <v>21</v>
      </c>
      <c r="BG110">
        <v>7</v>
      </c>
      <c r="BH110">
        <v>0</v>
      </c>
      <c r="BJ110">
        <v>0</v>
      </c>
      <c r="BK110">
        <v>7</v>
      </c>
      <c r="BL110">
        <v>0</v>
      </c>
      <c r="BM110">
        <v>15</v>
      </c>
    </row>
    <row r="111" spans="1:65" x14ac:dyDescent="0.25">
      <c r="A111">
        <v>261029019</v>
      </c>
      <c r="B111">
        <v>8</v>
      </c>
      <c r="C111">
        <v>2006</v>
      </c>
      <c r="D111" s="1">
        <v>39019</v>
      </c>
      <c r="E111" t="s">
        <v>66</v>
      </c>
      <c r="F111" t="s">
        <v>97</v>
      </c>
      <c r="G111" t="s">
        <v>91</v>
      </c>
      <c r="H1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NYGvTB</v>
      </c>
      <c r="I111" t="str">
        <f>IF(NOT(ISNA(VLOOKUP(Table_pigskin_games[[#This Row],[matchup]],rivalries!A$2:C$10,1,FALSE))),"Rivalry","Not a Rivalry")</f>
        <v>Not a Rivalry</v>
      </c>
      <c r="J111">
        <v>3</v>
      </c>
      <c r="K111">
        <v>17</v>
      </c>
      <c r="L111">
        <f>ABS(Table_pigskin_games[[#This Row],[homeScore]]-Table_pigskin_games[[#This Row],[awayScore]])</f>
        <v>14</v>
      </c>
      <c r="M111" t="s">
        <v>92</v>
      </c>
      <c r="N111" s="2">
        <v>41914.541666666664</v>
      </c>
      <c r="O111" t="s">
        <v>70</v>
      </c>
      <c r="P111">
        <v>78647</v>
      </c>
      <c r="Q111">
        <v>2</v>
      </c>
      <c r="R111">
        <v>4</v>
      </c>
      <c r="S111">
        <v>4</v>
      </c>
      <c r="T111">
        <v>2</v>
      </c>
      <c r="U111">
        <v>10</v>
      </c>
      <c r="V111">
        <v>16</v>
      </c>
      <c r="W111">
        <v>2</v>
      </c>
      <c r="X111">
        <v>3</v>
      </c>
      <c r="Y111">
        <v>16</v>
      </c>
      <c r="Z111">
        <v>14</v>
      </c>
      <c r="AA111">
        <v>0</v>
      </c>
      <c r="AB111">
        <v>0</v>
      </c>
      <c r="AC111">
        <v>3</v>
      </c>
      <c r="AD111">
        <v>1</v>
      </c>
      <c r="AE111">
        <v>174</v>
      </c>
      <c r="AF111">
        <v>251</v>
      </c>
      <c r="AG111">
        <v>134</v>
      </c>
      <c r="AH111">
        <v>143</v>
      </c>
      <c r="AI111">
        <v>20</v>
      </c>
      <c r="AJ111">
        <v>16</v>
      </c>
      <c r="AK111">
        <v>48</v>
      </c>
      <c r="AL111">
        <v>31</v>
      </c>
      <c r="AM111">
        <v>40</v>
      </c>
      <c r="AN111">
        <v>108</v>
      </c>
      <c r="AO111">
        <v>13</v>
      </c>
      <c r="AP111">
        <v>35</v>
      </c>
      <c r="AQ111">
        <v>3</v>
      </c>
      <c r="AR111">
        <v>4</v>
      </c>
      <c r="AS111">
        <v>30</v>
      </c>
      <c r="AT111">
        <f>SUM(Table_pigskin_games[[#This Row],[awayPenaltyYards]],Table_pigskin_games[[#This Row],[homePenaltyYards]])</f>
        <v>70</v>
      </c>
      <c r="AU111">
        <v>40</v>
      </c>
      <c r="AV111">
        <v>1</v>
      </c>
      <c r="AW111">
        <v>0</v>
      </c>
      <c r="AX111">
        <f>SUM(Table_pigskin_games[[#This Row],[awayTurnovers]:[homeTurnovers]])</f>
        <v>1</v>
      </c>
      <c r="AY111">
        <v>1</v>
      </c>
      <c r="AZ111">
        <v>0</v>
      </c>
      <c r="BA111">
        <v>0</v>
      </c>
      <c r="BB111">
        <v>0</v>
      </c>
      <c r="BC111">
        <v>1462</v>
      </c>
      <c r="BD111">
        <v>2138</v>
      </c>
      <c r="BE111">
        <v>0</v>
      </c>
      <c r="BF111">
        <v>3</v>
      </c>
      <c r="BG111">
        <v>0</v>
      </c>
      <c r="BH111">
        <v>0</v>
      </c>
      <c r="BJ111">
        <v>7</v>
      </c>
      <c r="BK111">
        <v>7</v>
      </c>
      <c r="BL111">
        <v>0</v>
      </c>
      <c r="BM111">
        <v>3</v>
      </c>
    </row>
    <row r="112" spans="1:65" x14ac:dyDescent="0.25">
      <c r="A112">
        <v>261029021</v>
      </c>
      <c r="B112">
        <v>8</v>
      </c>
      <c r="C112">
        <v>2006</v>
      </c>
      <c r="D112" s="1">
        <v>39019</v>
      </c>
      <c r="E112" t="s">
        <v>66</v>
      </c>
      <c r="F112" t="s">
        <v>103</v>
      </c>
      <c r="G112" t="s">
        <v>105</v>
      </c>
      <c r="H1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JAXvPHI</v>
      </c>
      <c r="I112" t="str">
        <f>IF(NOT(ISNA(VLOOKUP(Table_pigskin_games[[#This Row],[matchup]],rivalries!A$2:C$10,1,FALSE))),"Rivalry","Not a Rivalry")</f>
        <v>Not a Rivalry</v>
      </c>
      <c r="J112">
        <v>13</v>
      </c>
      <c r="K112">
        <v>6</v>
      </c>
      <c r="L112">
        <f>ABS(Table_pigskin_games[[#This Row],[homeScore]]-Table_pigskin_games[[#This Row],[awayScore]])</f>
        <v>7</v>
      </c>
      <c r="M112" t="s">
        <v>121</v>
      </c>
      <c r="N112" s="2">
        <v>41914.541666666664</v>
      </c>
      <c r="O112" t="s">
        <v>80</v>
      </c>
      <c r="P112">
        <v>69249</v>
      </c>
      <c r="Q112">
        <v>3</v>
      </c>
      <c r="R112">
        <v>3</v>
      </c>
      <c r="S112">
        <v>4</v>
      </c>
      <c r="T112">
        <v>3</v>
      </c>
      <c r="U112">
        <v>16</v>
      </c>
      <c r="V112">
        <v>14</v>
      </c>
      <c r="W112">
        <v>4</v>
      </c>
      <c r="X112">
        <v>4</v>
      </c>
      <c r="Y112">
        <v>14</v>
      </c>
      <c r="Z112">
        <v>14</v>
      </c>
      <c r="AA112">
        <v>2</v>
      </c>
      <c r="AB112">
        <v>0</v>
      </c>
      <c r="AC112">
        <v>3</v>
      </c>
      <c r="AD112">
        <v>1</v>
      </c>
      <c r="AE112">
        <v>285</v>
      </c>
      <c r="AF112">
        <v>227</v>
      </c>
      <c r="AG112">
        <v>76</v>
      </c>
      <c r="AH112">
        <v>142</v>
      </c>
      <c r="AI112">
        <v>10</v>
      </c>
      <c r="AJ112">
        <v>18</v>
      </c>
      <c r="AK112">
        <v>17</v>
      </c>
      <c r="AL112">
        <v>34</v>
      </c>
      <c r="AM112">
        <v>209</v>
      </c>
      <c r="AN112">
        <v>85</v>
      </c>
      <c r="AO112">
        <v>46</v>
      </c>
      <c r="AP112">
        <v>20</v>
      </c>
      <c r="AQ112">
        <v>5</v>
      </c>
      <c r="AR112">
        <v>8</v>
      </c>
      <c r="AS112">
        <v>44</v>
      </c>
      <c r="AT112">
        <f>SUM(Table_pigskin_games[[#This Row],[awayPenaltyYards]],Table_pigskin_games[[#This Row],[homePenaltyYards]])</f>
        <v>94</v>
      </c>
      <c r="AU112">
        <v>50</v>
      </c>
      <c r="AV112">
        <v>1</v>
      </c>
      <c r="AW112">
        <v>0</v>
      </c>
      <c r="AX112">
        <f>SUM(Table_pigskin_games[[#This Row],[awayTurnovers]:[homeTurnovers]])</f>
        <v>1</v>
      </c>
      <c r="AY112">
        <v>1</v>
      </c>
      <c r="AZ112">
        <v>0</v>
      </c>
      <c r="BA112">
        <v>0</v>
      </c>
      <c r="BB112">
        <v>0</v>
      </c>
      <c r="BC112">
        <v>2211</v>
      </c>
      <c r="BD112">
        <v>1389</v>
      </c>
      <c r="BE112">
        <v>7</v>
      </c>
      <c r="BF112">
        <v>0</v>
      </c>
      <c r="BG112">
        <v>3</v>
      </c>
      <c r="BH112">
        <v>3</v>
      </c>
      <c r="BJ112">
        <v>0</v>
      </c>
      <c r="BK112">
        <v>0</v>
      </c>
      <c r="BL112">
        <v>3</v>
      </c>
      <c r="BM112">
        <v>3</v>
      </c>
    </row>
    <row r="113" spans="1:65" x14ac:dyDescent="0.25">
      <c r="A113">
        <v>261029024</v>
      </c>
      <c r="B113">
        <v>8</v>
      </c>
      <c r="C113">
        <v>2006</v>
      </c>
      <c r="D113" s="1">
        <v>39019</v>
      </c>
      <c r="E113" t="s">
        <v>66</v>
      </c>
      <c r="F113" t="s">
        <v>85</v>
      </c>
      <c r="G113" t="s">
        <v>109</v>
      </c>
      <c r="H1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SDvSTL</v>
      </c>
      <c r="I113" t="str">
        <f>IF(NOT(ISNA(VLOOKUP(Table_pigskin_games[[#This Row],[matchup]],rivalries!A$2:C$10,1,FALSE))),"Rivalry","Not a Rivalry")</f>
        <v>Not a Rivalry</v>
      </c>
      <c r="J113">
        <v>24</v>
      </c>
      <c r="K113">
        <v>38</v>
      </c>
      <c r="L113">
        <f>ABS(Table_pigskin_games[[#This Row],[homeScore]]-Table_pigskin_games[[#This Row],[awayScore]])</f>
        <v>14</v>
      </c>
      <c r="M113" t="s">
        <v>122</v>
      </c>
      <c r="N113" s="2">
        <v>41914.670138888891</v>
      </c>
      <c r="O113" t="s">
        <v>70</v>
      </c>
      <c r="P113">
        <v>66598</v>
      </c>
      <c r="Q113">
        <v>4</v>
      </c>
      <c r="R113">
        <v>2</v>
      </c>
      <c r="S113">
        <v>4</v>
      </c>
      <c r="T113">
        <v>2</v>
      </c>
      <c r="U113">
        <v>23</v>
      </c>
      <c r="V113">
        <v>21</v>
      </c>
      <c r="W113">
        <v>5</v>
      </c>
      <c r="X113">
        <v>7</v>
      </c>
      <c r="Y113">
        <v>12</v>
      </c>
      <c r="Z113">
        <v>13</v>
      </c>
      <c r="AA113">
        <v>1</v>
      </c>
      <c r="AB113">
        <v>0</v>
      </c>
      <c r="AC113">
        <v>1</v>
      </c>
      <c r="AD113">
        <v>1</v>
      </c>
      <c r="AE113">
        <v>412</v>
      </c>
      <c r="AF113">
        <v>419</v>
      </c>
      <c r="AG113">
        <v>311</v>
      </c>
      <c r="AH113">
        <v>203</v>
      </c>
      <c r="AI113">
        <v>27</v>
      </c>
      <c r="AJ113">
        <v>15</v>
      </c>
      <c r="AK113">
        <v>40</v>
      </c>
      <c r="AL113">
        <v>23</v>
      </c>
      <c r="AM113">
        <v>101</v>
      </c>
      <c r="AN113">
        <v>216</v>
      </c>
      <c r="AO113">
        <v>21</v>
      </c>
      <c r="AP113">
        <v>35</v>
      </c>
      <c r="AQ113">
        <v>4</v>
      </c>
      <c r="AR113">
        <v>3</v>
      </c>
      <c r="AS113">
        <v>20</v>
      </c>
      <c r="AT113">
        <f>SUM(Table_pigskin_games[[#This Row],[awayPenaltyYards]],Table_pigskin_games[[#This Row],[homePenaltyYards]])</f>
        <v>63</v>
      </c>
      <c r="AU113">
        <v>43</v>
      </c>
      <c r="AV113">
        <v>1</v>
      </c>
      <c r="AW113">
        <v>0</v>
      </c>
      <c r="AX113">
        <f>SUM(Table_pigskin_games[[#This Row],[awayTurnovers]:[homeTurnovers]])</f>
        <v>1</v>
      </c>
      <c r="AY113">
        <v>1</v>
      </c>
      <c r="AZ113">
        <v>0</v>
      </c>
      <c r="BA113">
        <v>0</v>
      </c>
      <c r="BB113">
        <v>0</v>
      </c>
      <c r="BC113">
        <v>1746</v>
      </c>
      <c r="BD113">
        <v>1854</v>
      </c>
      <c r="BE113">
        <v>0</v>
      </c>
      <c r="BF113">
        <v>7</v>
      </c>
      <c r="BG113">
        <v>3</v>
      </c>
      <c r="BH113">
        <v>14</v>
      </c>
      <c r="BJ113">
        <v>14</v>
      </c>
      <c r="BK113">
        <v>0</v>
      </c>
      <c r="BL113">
        <v>10</v>
      </c>
      <c r="BM113">
        <v>14</v>
      </c>
    </row>
    <row r="114" spans="1:65" x14ac:dyDescent="0.25">
      <c r="A114">
        <v>261029029</v>
      </c>
      <c r="B114">
        <v>8</v>
      </c>
      <c r="C114">
        <v>2006</v>
      </c>
      <c r="D114" s="1">
        <v>39019</v>
      </c>
      <c r="E114" t="s">
        <v>66</v>
      </c>
      <c r="F114" t="s">
        <v>102</v>
      </c>
      <c r="G114" t="s">
        <v>100</v>
      </c>
      <c r="H1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CARvDAL</v>
      </c>
      <c r="I114" t="str">
        <f>IF(NOT(ISNA(VLOOKUP(Table_pigskin_games[[#This Row],[matchup]],rivalries!A$2:C$10,1,FALSE))),"Rivalry","Not a Rivalry")</f>
        <v>Not a Rivalry</v>
      </c>
      <c r="J114">
        <v>35</v>
      </c>
      <c r="K114">
        <v>14</v>
      </c>
      <c r="L114">
        <f>ABS(Table_pigskin_games[[#This Row],[homeScore]]-Table_pigskin_games[[#This Row],[awayScore]])</f>
        <v>21</v>
      </c>
      <c r="M114" t="s">
        <v>101</v>
      </c>
      <c r="N114" s="2">
        <v>41914.84375</v>
      </c>
      <c r="O114" t="s">
        <v>65</v>
      </c>
      <c r="P114">
        <v>71101</v>
      </c>
      <c r="Q114">
        <v>3</v>
      </c>
      <c r="R114">
        <v>3</v>
      </c>
      <c r="S114">
        <v>4</v>
      </c>
      <c r="T114">
        <v>3</v>
      </c>
      <c r="U114">
        <v>27</v>
      </c>
      <c r="V114">
        <v>16</v>
      </c>
      <c r="W114">
        <v>6</v>
      </c>
      <c r="X114">
        <v>3</v>
      </c>
      <c r="Y114">
        <v>14</v>
      </c>
      <c r="Z114">
        <v>9</v>
      </c>
      <c r="AA114">
        <v>0</v>
      </c>
      <c r="AB114">
        <v>0</v>
      </c>
      <c r="AC114">
        <v>0</v>
      </c>
      <c r="AD114">
        <v>0</v>
      </c>
      <c r="AE114">
        <v>414</v>
      </c>
      <c r="AF114">
        <v>204</v>
      </c>
      <c r="AG114">
        <v>258</v>
      </c>
      <c r="AH114">
        <v>128</v>
      </c>
      <c r="AI114">
        <v>24</v>
      </c>
      <c r="AJ114">
        <v>17</v>
      </c>
      <c r="AK114">
        <v>36</v>
      </c>
      <c r="AL114">
        <v>31</v>
      </c>
      <c r="AM114">
        <v>156</v>
      </c>
      <c r="AN114">
        <v>76</v>
      </c>
      <c r="AO114">
        <v>38</v>
      </c>
      <c r="AP114">
        <v>17</v>
      </c>
      <c r="AQ114">
        <v>9</v>
      </c>
      <c r="AR114">
        <v>5</v>
      </c>
      <c r="AS114">
        <v>86</v>
      </c>
      <c r="AT114">
        <f>SUM(Table_pigskin_games[[#This Row],[awayPenaltyYards]],Table_pigskin_games[[#This Row],[homePenaltyYards]])</f>
        <v>130</v>
      </c>
      <c r="AU114">
        <v>44</v>
      </c>
      <c r="AV114">
        <v>1</v>
      </c>
      <c r="AW114">
        <v>3</v>
      </c>
      <c r="AX114">
        <f>SUM(Table_pigskin_games[[#This Row],[awayTurnovers]:[homeTurnovers]])</f>
        <v>4</v>
      </c>
      <c r="AY114">
        <v>0</v>
      </c>
      <c r="AZ114">
        <v>2</v>
      </c>
      <c r="BA114">
        <v>1</v>
      </c>
      <c r="BB114">
        <v>1</v>
      </c>
      <c r="BC114">
        <v>2296</v>
      </c>
      <c r="BD114">
        <v>1304</v>
      </c>
      <c r="BE114">
        <v>0</v>
      </c>
      <c r="BF114">
        <v>10</v>
      </c>
      <c r="BG114">
        <v>0</v>
      </c>
      <c r="BH114">
        <v>25</v>
      </c>
      <c r="BJ114">
        <v>14</v>
      </c>
      <c r="BK114">
        <v>0</v>
      </c>
      <c r="BL114">
        <v>0</v>
      </c>
      <c r="BM114">
        <v>0</v>
      </c>
    </row>
    <row r="115" spans="1:65" x14ac:dyDescent="0.25">
      <c r="A115">
        <v>261030016</v>
      </c>
      <c r="B115">
        <v>8</v>
      </c>
      <c r="C115">
        <v>2006</v>
      </c>
      <c r="D115" s="1">
        <v>39020</v>
      </c>
      <c r="E115" t="s">
        <v>108</v>
      </c>
      <c r="F115" t="s">
        <v>88</v>
      </c>
      <c r="G115" t="s">
        <v>113</v>
      </c>
      <c r="H1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MINvNE</v>
      </c>
      <c r="I115" t="str">
        <f>IF(NOT(ISNA(VLOOKUP(Table_pigskin_games[[#This Row],[matchup]],rivalries!A$2:C$10,1,FALSE))),"Rivalry","Not a Rivalry")</f>
        <v>Not a Rivalry</v>
      </c>
      <c r="J115">
        <v>31</v>
      </c>
      <c r="K115">
        <v>7</v>
      </c>
      <c r="L115">
        <f>ABS(Table_pigskin_games[[#This Row],[homeScore]]-Table_pigskin_games[[#This Row],[awayScore]])</f>
        <v>24</v>
      </c>
      <c r="M115" t="s">
        <v>111</v>
      </c>
      <c r="N115" s="2">
        <v>41914.854166666664</v>
      </c>
      <c r="O115" t="s">
        <v>112</v>
      </c>
      <c r="P115">
        <v>63819</v>
      </c>
      <c r="Q115">
        <v>5</v>
      </c>
      <c r="R115">
        <v>1</v>
      </c>
      <c r="S115">
        <v>4</v>
      </c>
      <c r="T115">
        <v>2</v>
      </c>
      <c r="U115">
        <v>25</v>
      </c>
      <c r="V115">
        <v>17</v>
      </c>
      <c r="W115">
        <v>4</v>
      </c>
      <c r="X115">
        <v>5</v>
      </c>
      <c r="Y115">
        <v>11</v>
      </c>
      <c r="Z115">
        <v>14</v>
      </c>
      <c r="AA115">
        <v>0</v>
      </c>
      <c r="AB115">
        <v>0</v>
      </c>
      <c r="AC115">
        <v>1</v>
      </c>
      <c r="AD115">
        <v>2</v>
      </c>
      <c r="AE115">
        <v>430</v>
      </c>
      <c r="AF115">
        <v>284</v>
      </c>
      <c r="AG115">
        <v>345</v>
      </c>
      <c r="AH115">
        <v>239</v>
      </c>
      <c r="AI115">
        <v>29</v>
      </c>
      <c r="AJ115">
        <v>26</v>
      </c>
      <c r="AK115">
        <v>43</v>
      </c>
      <c r="AL115">
        <v>42</v>
      </c>
      <c r="AM115">
        <v>85</v>
      </c>
      <c r="AN115">
        <v>45</v>
      </c>
      <c r="AO115">
        <v>15</v>
      </c>
      <c r="AP115">
        <v>15</v>
      </c>
      <c r="AQ115">
        <v>9</v>
      </c>
      <c r="AR115">
        <v>6</v>
      </c>
      <c r="AS115">
        <v>85</v>
      </c>
      <c r="AT115">
        <f>SUM(Table_pigskin_games[[#This Row],[awayPenaltyYards]],Table_pigskin_games[[#This Row],[homePenaltyYards]])</f>
        <v>124</v>
      </c>
      <c r="AU115">
        <v>39</v>
      </c>
      <c r="AV115">
        <v>2</v>
      </c>
      <c r="AW115">
        <v>4</v>
      </c>
      <c r="AX115">
        <f>SUM(Table_pigskin_games[[#This Row],[awayTurnovers]:[homeTurnovers]])</f>
        <v>6</v>
      </c>
      <c r="AY115">
        <v>1</v>
      </c>
      <c r="AZ115">
        <v>0</v>
      </c>
      <c r="BA115">
        <v>1</v>
      </c>
      <c r="BB115">
        <v>4</v>
      </c>
      <c r="BC115">
        <v>1785</v>
      </c>
      <c r="BD115">
        <v>1815</v>
      </c>
      <c r="BE115">
        <v>7</v>
      </c>
      <c r="BF115">
        <v>10</v>
      </c>
      <c r="BG115">
        <v>14</v>
      </c>
      <c r="BH115">
        <v>0</v>
      </c>
      <c r="BJ115">
        <v>0</v>
      </c>
      <c r="BK115">
        <v>0</v>
      </c>
      <c r="BL115">
        <v>7</v>
      </c>
      <c r="BM115">
        <v>0</v>
      </c>
    </row>
    <row r="116" spans="1:65" x14ac:dyDescent="0.25">
      <c r="A116">
        <v>261105002</v>
      </c>
      <c r="B116">
        <v>9</v>
      </c>
      <c r="C116">
        <v>2006</v>
      </c>
      <c r="D116" s="1">
        <v>39026</v>
      </c>
      <c r="E116" t="s">
        <v>66</v>
      </c>
      <c r="F116" t="s">
        <v>75</v>
      </c>
      <c r="G116" t="s">
        <v>87</v>
      </c>
      <c r="H1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BUFvGB</v>
      </c>
      <c r="I116" t="str">
        <f>IF(NOT(ISNA(VLOOKUP(Table_pigskin_games[[#This Row],[matchup]],rivalries!A$2:C$10,1,FALSE))),"Rivalry","Not a Rivalry")</f>
        <v>Not a Rivalry</v>
      </c>
      <c r="J116">
        <v>10</v>
      </c>
      <c r="K116">
        <v>24</v>
      </c>
      <c r="L116">
        <f>ABS(Table_pigskin_games[[#This Row],[homeScore]]-Table_pigskin_games[[#This Row],[awayScore]])</f>
        <v>14</v>
      </c>
      <c r="M116" t="s">
        <v>126</v>
      </c>
      <c r="N116" s="2">
        <v>41914.541666666664</v>
      </c>
      <c r="O116" t="s">
        <v>70</v>
      </c>
      <c r="P116">
        <v>72205</v>
      </c>
      <c r="Q116">
        <v>3</v>
      </c>
      <c r="R116">
        <v>4</v>
      </c>
      <c r="S116">
        <v>2</v>
      </c>
      <c r="T116">
        <v>5</v>
      </c>
      <c r="U116">
        <v>26</v>
      </c>
      <c r="V116">
        <v>11</v>
      </c>
      <c r="W116">
        <v>7</v>
      </c>
      <c r="X116">
        <v>2</v>
      </c>
      <c r="Y116">
        <v>16</v>
      </c>
      <c r="Z116">
        <v>11</v>
      </c>
      <c r="AA116">
        <v>0</v>
      </c>
      <c r="AB116">
        <v>0</v>
      </c>
      <c r="AC116">
        <v>1</v>
      </c>
      <c r="AD116">
        <v>0</v>
      </c>
      <c r="AE116">
        <v>427</v>
      </c>
      <c r="AF116">
        <v>184</v>
      </c>
      <c r="AG116">
        <v>280</v>
      </c>
      <c r="AH116">
        <v>64</v>
      </c>
      <c r="AI116">
        <v>28</v>
      </c>
      <c r="AJ116">
        <v>8</v>
      </c>
      <c r="AK116">
        <v>47</v>
      </c>
      <c r="AL116">
        <v>15</v>
      </c>
      <c r="AM116">
        <v>147</v>
      </c>
      <c r="AN116">
        <v>120</v>
      </c>
      <c r="AO116">
        <v>30</v>
      </c>
      <c r="AP116">
        <v>28</v>
      </c>
      <c r="AQ116">
        <v>5</v>
      </c>
      <c r="AR116">
        <v>8</v>
      </c>
      <c r="AS116">
        <v>36</v>
      </c>
      <c r="AT116">
        <f>SUM(Table_pigskin_games[[#This Row],[awayPenaltyYards]],Table_pigskin_games[[#This Row],[homePenaltyYards]])</f>
        <v>86</v>
      </c>
      <c r="AU116">
        <v>50</v>
      </c>
      <c r="AV116">
        <v>4</v>
      </c>
      <c r="AW116">
        <v>0</v>
      </c>
      <c r="AX116">
        <f>SUM(Table_pigskin_games[[#This Row],[awayTurnovers]:[homeTurnovers]])</f>
        <v>4</v>
      </c>
      <c r="AY116">
        <v>2</v>
      </c>
      <c r="AZ116">
        <v>0</v>
      </c>
      <c r="BA116">
        <v>2</v>
      </c>
      <c r="BB116">
        <v>0</v>
      </c>
      <c r="BC116">
        <v>2061</v>
      </c>
      <c r="BD116">
        <v>1539</v>
      </c>
      <c r="BE116">
        <v>0</v>
      </c>
      <c r="BF116">
        <v>0</v>
      </c>
      <c r="BG116">
        <v>7</v>
      </c>
      <c r="BH116">
        <v>3</v>
      </c>
      <c r="BJ116">
        <v>3</v>
      </c>
      <c r="BK116">
        <v>7</v>
      </c>
      <c r="BL116">
        <v>0</v>
      </c>
      <c r="BM116">
        <v>14</v>
      </c>
    </row>
    <row r="117" spans="1:65" x14ac:dyDescent="0.25">
      <c r="A117">
        <v>261105003</v>
      </c>
      <c r="B117">
        <v>9</v>
      </c>
      <c r="C117">
        <v>2006</v>
      </c>
      <c r="D117" s="1">
        <v>39026</v>
      </c>
      <c r="E117" t="s">
        <v>66</v>
      </c>
      <c r="F117" t="s">
        <v>62</v>
      </c>
      <c r="G117" t="s">
        <v>74</v>
      </c>
      <c r="H1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CHIvMIA</v>
      </c>
      <c r="I117" t="str">
        <f>IF(NOT(ISNA(VLOOKUP(Table_pigskin_games[[#This Row],[matchup]],rivalries!A$2:C$10,1,FALSE))),"Rivalry","Not a Rivalry")</f>
        <v>Not a Rivalry</v>
      </c>
      <c r="J117">
        <v>31</v>
      </c>
      <c r="K117">
        <v>13</v>
      </c>
      <c r="L117">
        <f>ABS(Table_pigskin_games[[#This Row],[homeScore]]-Table_pigskin_games[[#This Row],[awayScore]])</f>
        <v>18</v>
      </c>
      <c r="M117" t="s">
        <v>117</v>
      </c>
      <c r="N117" s="2">
        <v>41914.541666666664</v>
      </c>
      <c r="O117" t="s">
        <v>80</v>
      </c>
      <c r="P117">
        <v>62206</v>
      </c>
      <c r="Q117">
        <v>1</v>
      </c>
      <c r="R117">
        <v>6</v>
      </c>
      <c r="S117">
        <v>7</v>
      </c>
      <c r="T117">
        <v>0</v>
      </c>
      <c r="U117">
        <v>17</v>
      </c>
      <c r="V117">
        <v>20</v>
      </c>
      <c r="W117">
        <v>7</v>
      </c>
      <c r="X117">
        <v>5</v>
      </c>
      <c r="Y117">
        <v>17</v>
      </c>
      <c r="Z117">
        <v>16</v>
      </c>
      <c r="AA117">
        <v>0</v>
      </c>
      <c r="AB117">
        <v>0</v>
      </c>
      <c r="AC117">
        <v>0</v>
      </c>
      <c r="AD117">
        <v>2</v>
      </c>
      <c r="AE117">
        <v>298</v>
      </c>
      <c r="AF117">
        <v>292</v>
      </c>
      <c r="AG117">
        <v>137</v>
      </c>
      <c r="AH117">
        <v>189</v>
      </c>
      <c r="AI117">
        <v>16</v>
      </c>
      <c r="AJ117">
        <v>18</v>
      </c>
      <c r="AK117">
        <v>32</v>
      </c>
      <c r="AL117">
        <v>42</v>
      </c>
      <c r="AM117">
        <v>161</v>
      </c>
      <c r="AN117">
        <v>103</v>
      </c>
      <c r="AO117">
        <v>35</v>
      </c>
      <c r="AP117">
        <v>28</v>
      </c>
      <c r="AQ117">
        <v>11</v>
      </c>
      <c r="AR117">
        <v>7</v>
      </c>
      <c r="AS117">
        <v>69</v>
      </c>
      <c r="AT117">
        <f>SUM(Table_pigskin_games[[#This Row],[awayPenaltyYards]],Table_pigskin_games[[#This Row],[homePenaltyYards]])</f>
        <v>114</v>
      </c>
      <c r="AU117">
        <v>45</v>
      </c>
      <c r="AV117">
        <v>2</v>
      </c>
      <c r="AW117">
        <v>6</v>
      </c>
      <c r="AX117">
        <f>SUM(Table_pigskin_games[[#This Row],[awayTurnovers]:[homeTurnovers]])</f>
        <v>8</v>
      </c>
      <c r="AY117">
        <v>0</v>
      </c>
      <c r="AZ117">
        <v>3</v>
      </c>
      <c r="BA117">
        <v>2</v>
      </c>
      <c r="BB117">
        <v>3</v>
      </c>
      <c r="BC117">
        <v>1794</v>
      </c>
      <c r="BD117">
        <v>1806</v>
      </c>
      <c r="BE117">
        <v>0</v>
      </c>
      <c r="BF117">
        <v>14</v>
      </c>
      <c r="BG117">
        <v>7</v>
      </c>
      <c r="BH117">
        <v>10</v>
      </c>
      <c r="BJ117">
        <v>3</v>
      </c>
      <c r="BK117">
        <v>7</v>
      </c>
      <c r="BL117">
        <v>3</v>
      </c>
      <c r="BM117">
        <v>0</v>
      </c>
    </row>
    <row r="118" spans="1:65" x14ac:dyDescent="0.25">
      <c r="A118">
        <v>261105008</v>
      </c>
      <c r="B118">
        <v>9</v>
      </c>
      <c r="C118">
        <v>2006</v>
      </c>
      <c r="D118" s="1">
        <v>39026</v>
      </c>
      <c r="E118" t="s">
        <v>66</v>
      </c>
      <c r="F118" t="s">
        <v>99</v>
      </c>
      <c r="G118" t="s">
        <v>72</v>
      </c>
      <c r="H1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ATLvDET</v>
      </c>
      <c r="I118" t="str">
        <f>IF(NOT(ISNA(VLOOKUP(Table_pigskin_games[[#This Row],[matchup]],rivalries!A$2:C$10,1,FALSE))),"Rivalry","Not a Rivalry")</f>
        <v>Not a Rivalry</v>
      </c>
      <c r="J118">
        <v>14</v>
      </c>
      <c r="K118">
        <v>30</v>
      </c>
      <c r="L118">
        <f>ABS(Table_pigskin_games[[#This Row],[homeScore]]-Table_pigskin_games[[#This Row],[awayScore]])</f>
        <v>16</v>
      </c>
      <c r="M118" t="s">
        <v>73</v>
      </c>
      <c r="N118" s="2">
        <v>41914.541666666664</v>
      </c>
      <c r="O118" t="s">
        <v>70</v>
      </c>
      <c r="P118">
        <v>60987</v>
      </c>
      <c r="Q118">
        <v>5</v>
      </c>
      <c r="R118">
        <v>2</v>
      </c>
      <c r="S118">
        <v>1</v>
      </c>
      <c r="T118">
        <v>6</v>
      </c>
      <c r="U118">
        <v>19</v>
      </c>
      <c r="V118">
        <v>20</v>
      </c>
      <c r="W118">
        <v>3</v>
      </c>
      <c r="X118">
        <v>6</v>
      </c>
      <c r="Y118">
        <v>11</v>
      </c>
      <c r="Z118">
        <v>12</v>
      </c>
      <c r="AA118">
        <v>1</v>
      </c>
      <c r="AB118">
        <v>0</v>
      </c>
      <c r="AC118">
        <v>1</v>
      </c>
      <c r="AD118">
        <v>1</v>
      </c>
      <c r="AE118">
        <v>319</v>
      </c>
      <c r="AF118">
        <v>435</v>
      </c>
      <c r="AG118">
        <v>154</v>
      </c>
      <c r="AH118">
        <v>308</v>
      </c>
      <c r="AI118">
        <v>17</v>
      </c>
      <c r="AJ118">
        <v>20</v>
      </c>
      <c r="AK118">
        <v>32</v>
      </c>
      <c r="AL118">
        <v>32</v>
      </c>
      <c r="AM118">
        <v>165</v>
      </c>
      <c r="AN118">
        <v>127</v>
      </c>
      <c r="AO118">
        <v>26</v>
      </c>
      <c r="AP118">
        <v>27</v>
      </c>
      <c r="AQ118">
        <v>9</v>
      </c>
      <c r="AR118">
        <v>10</v>
      </c>
      <c r="AS118">
        <v>76</v>
      </c>
      <c r="AT118">
        <f>SUM(Table_pigskin_games[[#This Row],[awayPenaltyYards]],Table_pigskin_games[[#This Row],[homePenaltyYards]])</f>
        <v>147</v>
      </c>
      <c r="AU118">
        <v>71</v>
      </c>
      <c r="AV118">
        <v>3</v>
      </c>
      <c r="AW118">
        <v>1</v>
      </c>
      <c r="AX118">
        <f>SUM(Table_pigskin_games[[#This Row],[awayTurnovers]:[homeTurnovers]])</f>
        <v>4</v>
      </c>
      <c r="AY118">
        <v>1</v>
      </c>
      <c r="AZ118">
        <v>0</v>
      </c>
      <c r="BA118">
        <v>2</v>
      </c>
      <c r="BB118">
        <v>1</v>
      </c>
      <c r="BC118">
        <v>1624</v>
      </c>
      <c r="BD118">
        <v>1976</v>
      </c>
      <c r="BE118">
        <v>7</v>
      </c>
      <c r="BF118">
        <v>7</v>
      </c>
      <c r="BG118">
        <v>0</v>
      </c>
      <c r="BH118">
        <v>0</v>
      </c>
      <c r="BJ118">
        <v>10</v>
      </c>
      <c r="BK118">
        <v>7</v>
      </c>
      <c r="BL118">
        <v>3</v>
      </c>
      <c r="BM118">
        <v>10</v>
      </c>
    </row>
    <row r="119" spans="1:65" x14ac:dyDescent="0.25">
      <c r="A119">
        <v>261105014</v>
      </c>
      <c r="B119">
        <v>9</v>
      </c>
      <c r="C119">
        <v>2006</v>
      </c>
      <c r="D119" s="1">
        <v>39026</v>
      </c>
      <c r="E119" t="s">
        <v>66</v>
      </c>
      <c r="F119" t="s">
        <v>82</v>
      </c>
      <c r="G119" t="s">
        <v>85</v>
      </c>
      <c r="H1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KCvSTL</v>
      </c>
      <c r="I119" t="str">
        <f>IF(NOT(ISNA(VLOOKUP(Table_pigskin_games[[#This Row],[matchup]],rivalries!A$2:C$10,1,FALSE))),"Rivalry","Not a Rivalry")</f>
        <v>Not a Rivalry</v>
      </c>
      <c r="J119">
        <v>31</v>
      </c>
      <c r="K119">
        <v>17</v>
      </c>
      <c r="L119">
        <f>ABS(Table_pigskin_games[[#This Row],[homeScore]]-Table_pigskin_games[[#This Row],[awayScore]])</f>
        <v>14</v>
      </c>
      <c r="M119" t="s">
        <v>86</v>
      </c>
      <c r="N119" s="2">
        <v>41914.541666666664</v>
      </c>
      <c r="O119" t="s">
        <v>80</v>
      </c>
      <c r="P119">
        <v>66191</v>
      </c>
      <c r="Q119">
        <v>4</v>
      </c>
      <c r="R119">
        <v>3</v>
      </c>
      <c r="S119">
        <v>4</v>
      </c>
      <c r="T119">
        <v>3</v>
      </c>
      <c r="U119">
        <v>16</v>
      </c>
      <c r="V119">
        <v>28</v>
      </c>
      <c r="W119">
        <v>5</v>
      </c>
      <c r="X119">
        <v>4</v>
      </c>
      <c r="Y119">
        <v>12</v>
      </c>
      <c r="Z119">
        <v>11</v>
      </c>
      <c r="AA119">
        <v>0</v>
      </c>
      <c r="AB119">
        <v>2</v>
      </c>
      <c r="AC119">
        <v>0</v>
      </c>
      <c r="AD119">
        <v>3</v>
      </c>
      <c r="AE119">
        <v>317</v>
      </c>
      <c r="AF119">
        <v>452</v>
      </c>
      <c r="AG119">
        <v>131</v>
      </c>
      <c r="AH119">
        <v>337</v>
      </c>
      <c r="AI119">
        <v>10</v>
      </c>
      <c r="AJ119">
        <v>31</v>
      </c>
      <c r="AK119">
        <v>15</v>
      </c>
      <c r="AL119">
        <v>42</v>
      </c>
      <c r="AM119">
        <v>186</v>
      </c>
      <c r="AN119">
        <v>115</v>
      </c>
      <c r="AO119">
        <v>32</v>
      </c>
      <c r="AP119">
        <v>28</v>
      </c>
      <c r="AQ119">
        <v>5</v>
      </c>
      <c r="AR119">
        <v>8</v>
      </c>
      <c r="AS119">
        <v>23</v>
      </c>
      <c r="AT119">
        <f>SUM(Table_pigskin_games[[#This Row],[awayPenaltyYards]],Table_pigskin_games[[#This Row],[homePenaltyYards]])</f>
        <v>90</v>
      </c>
      <c r="AU119">
        <v>67</v>
      </c>
      <c r="AV119">
        <v>0</v>
      </c>
      <c r="AW119">
        <v>3</v>
      </c>
      <c r="AX119">
        <f>SUM(Table_pigskin_games[[#This Row],[awayTurnovers]:[homeTurnovers]])</f>
        <v>3</v>
      </c>
      <c r="AY119">
        <v>0</v>
      </c>
      <c r="AZ119">
        <v>3</v>
      </c>
      <c r="BA119">
        <v>0</v>
      </c>
      <c r="BB119">
        <v>0</v>
      </c>
      <c r="BC119">
        <v>1520</v>
      </c>
      <c r="BD119">
        <v>2080</v>
      </c>
      <c r="BE119">
        <v>7</v>
      </c>
      <c r="BF119">
        <v>17</v>
      </c>
      <c r="BG119">
        <v>0</v>
      </c>
      <c r="BH119">
        <v>7</v>
      </c>
      <c r="BJ119">
        <v>0</v>
      </c>
      <c r="BK119">
        <v>10</v>
      </c>
      <c r="BL119">
        <v>7</v>
      </c>
      <c r="BM119">
        <v>0</v>
      </c>
    </row>
    <row r="120" spans="1:65" x14ac:dyDescent="0.25">
      <c r="A120">
        <v>261105017</v>
      </c>
      <c r="B120">
        <v>9</v>
      </c>
      <c r="C120">
        <v>2006</v>
      </c>
      <c r="D120" s="1">
        <v>39026</v>
      </c>
      <c r="E120" t="s">
        <v>66</v>
      </c>
      <c r="F120" t="s">
        <v>90</v>
      </c>
      <c r="G120" t="s">
        <v>88</v>
      </c>
      <c r="H1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INDvNE</v>
      </c>
      <c r="I120" t="str">
        <f>IF(NOT(ISNA(VLOOKUP(Table_pigskin_games[[#This Row],[matchup]],rivalries!A$2:C$10,1,FALSE))),"Rivalry","Not a Rivalry")</f>
        <v>Rivalry</v>
      </c>
      <c r="J120">
        <v>27</v>
      </c>
      <c r="K120">
        <v>20</v>
      </c>
      <c r="L120">
        <f>ABS(Table_pigskin_games[[#This Row],[homeScore]]-Table_pigskin_games[[#This Row],[awayScore]])</f>
        <v>7</v>
      </c>
      <c r="M120" t="s">
        <v>89</v>
      </c>
      <c r="N120" s="2">
        <v>41914.84375</v>
      </c>
      <c r="O120" t="s">
        <v>65</v>
      </c>
      <c r="P120">
        <v>68756</v>
      </c>
      <c r="Q120">
        <v>7</v>
      </c>
      <c r="R120">
        <v>0</v>
      </c>
      <c r="S120">
        <v>6</v>
      </c>
      <c r="T120">
        <v>1</v>
      </c>
      <c r="U120">
        <v>24</v>
      </c>
      <c r="V120">
        <v>24</v>
      </c>
      <c r="W120">
        <v>5</v>
      </c>
      <c r="X120">
        <v>7</v>
      </c>
      <c r="Y120">
        <v>10</v>
      </c>
      <c r="Z120">
        <v>13</v>
      </c>
      <c r="AA120">
        <v>0</v>
      </c>
      <c r="AB120">
        <v>2</v>
      </c>
      <c r="AC120">
        <v>0</v>
      </c>
      <c r="AD120">
        <v>2</v>
      </c>
      <c r="AE120">
        <v>354</v>
      </c>
      <c r="AF120">
        <v>349</v>
      </c>
      <c r="AG120">
        <v>301</v>
      </c>
      <c r="AH120">
        <v>201</v>
      </c>
      <c r="AI120">
        <v>20</v>
      </c>
      <c r="AJ120">
        <v>20</v>
      </c>
      <c r="AK120">
        <v>36</v>
      </c>
      <c r="AL120">
        <v>35</v>
      </c>
      <c r="AM120">
        <v>53</v>
      </c>
      <c r="AN120">
        <v>148</v>
      </c>
      <c r="AO120">
        <v>25</v>
      </c>
      <c r="AP120">
        <v>33</v>
      </c>
      <c r="AQ120">
        <v>7</v>
      </c>
      <c r="AR120">
        <v>8</v>
      </c>
      <c r="AS120">
        <v>68</v>
      </c>
      <c r="AT120">
        <f>SUM(Table_pigskin_games[[#This Row],[awayPenaltyYards]],Table_pigskin_games[[#This Row],[homePenaltyYards]])</f>
        <v>149</v>
      </c>
      <c r="AU120">
        <v>81</v>
      </c>
      <c r="AV120">
        <v>2</v>
      </c>
      <c r="AW120">
        <v>5</v>
      </c>
      <c r="AX120">
        <f>SUM(Table_pigskin_games[[#This Row],[awayTurnovers]:[homeTurnovers]])</f>
        <v>7</v>
      </c>
      <c r="AY120">
        <v>1</v>
      </c>
      <c r="AZ120">
        <v>1</v>
      </c>
      <c r="BA120">
        <v>1</v>
      </c>
      <c r="BB120">
        <v>4</v>
      </c>
      <c r="BC120">
        <v>1766</v>
      </c>
      <c r="BD120">
        <v>1834</v>
      </c>
      <c r="BE120">
        <v>7</v>
      </c>
      <c r="BF120">
        <v>10</v>
      </c>
      <c r="BG120">
        <v>7</v>
      </c>
      <c r="BH120">
        <v>3</v>
      </c>
      <c r="BJ120">
        <v>0</v>
      </c>
      <c r="BK120">
        <v>14</v>
      </c>
      <c r="BL120">
        <v>3</v>
      </c>
      <c r="BM120">
        <v>3</v>
      </c>
    </row>
    <row r="121" spans="1:65" x14ac:dyDescent="0.25">
      <c r="A121">
        <v>261105019</v>
      </c>
      <c r="B121">
        <v>9</v>
      </c>
      <c r="C121">
        <v>2006</v>
      </c>
      <c r="D121" s="1">
        <v>39026</v>
      </c>
      <c r="E121" t="s">
        <v>66</v>
      </c>
      <c r="F121" t="s">
        <v>106</v>
      </c>
      <c r="G121" t="s">
        <v>91</v>
      </c>
      <c r="H1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HOUvNYG</v>
      </c>
      <c r="I121" t="str">
        <f>IF(NOT(ISNA(VLOOKUP(Table_pigskin_games[[#This Row],[matchup]],rivalries!A$2:C$10,1,FALSE))),"Rivalry","Not a Rivalry")</f>
        <v>Not a Rivalry</v>
      </c>
      <c r="J121">
        <v>10</v>
      </c>
      <c r="K121">
        <v>14</v>
      </c>
      <c r="L121">
        <f>ABS(Table_pigskin_games[[#This Row],[homeScore]]-Table_pigskin_games[[#This Row],[awayScore]])</f>
        <v>4</v>
      </c>
      <c r="M121" t="s">
        <v>92</v>
      </c>
      <c r="N121" s="2">
        <v>41914.541666666664</v>
      </c>
      <c r="O121" t="s">
        <v>80</v>
      </c>
      <c r="P121">
        <v>78485</v>
      </c>
      <c r="Q121">
        <v>2</v>
      </c>
      <c r="R121">
        <v>5</v>
      </c>
      <c r="S121">
        <v>5</v>
      </c>
      <c r="T121">
        <v>2</v>
      </c>
      <c r="U121">
        <v>17</v>
      </c>
      <c r="V121">
        <v>23</v>
      </c>
      <c r="W121">
        <v>6</v>
      </c>
      <c r="X121">
        <v>6</v>
      </c>
      <c r="Y121">
        <v>13</v>
      </c>
      <c r="Z121">
        <v>11</v>
      </c>
      <c r="AA121">
        <v>1</v>
      </c>
      <c r="AB121">
        <v>0</v>
      </c>
      <c r="AC121">
        <v>1</v>
      </c>
      <c r="AD121">
        <v>1</v>
      </c>
      <c r="AE121">
        <v>251</v>
      </c>
      <c r="AF121">
        <v>285</v>
      </c>
      <c r="AG121">
        <v>170</v>
      </c>
      <c r="AH121">
        <v>163</v>
      </c>
      <c r="AI121">
        <v>21</v>
      </c>
      <c r="AJ121">
        <v>17</v>
      </c>
      <c r="AK121">
        <v>30</v>
      </c>
      <c r="AL121">
        <v>29</v>
      </c>
      <c r="AM121">
        <v>81</v>
      </c>
      <c r="AN121">
        <v>122</v>
      </c>
      <c r="AO121">
        <v>26</v>
      </c>
      <c r="AP121">
        <v>28</v>
      </c>
      <c r="AQ121">
        <v>8</v>
      </c>
      <c r="AR121">
        <v>6</v>
      </c>
      <c r="AS121">
        <v>65</v>
      </c>
      <c r="AT121">
        <f>SUM(Table_pigskin_games[[#This Row],[awayPenaltyYards]],Table_pigskin_games[[#This Row],[homePenaltyYards]])</f>
        <v>118</v>
      </c>
      <c r="AU121">
        <v>53</v>
      </c>
      <c r="AV121">
        <v>1</v>
      </c>
      <c r="AW121">
        <v>1</v>
      </c>
      <c r="AX121">
        <f>SUM(Table_pigskin_games[[#This Row],[awayTurnovers]:[homeTurnovers]])</f>
        <v>2</v>
      </c>
      <c r="AY121">
        <v>1</v>
      </c>
      <c r="AZ121">
        <v>0</v>
      </c>
      <c r="BA121">
        <v>0</v>
      </c>
      <c r="BB121">
        <v>1</v>
      </c>
      <c r="BC121">
        <v>1735</v>
      </c>
      <c r="BD121">
        <v>1865</v>
      </c>
      <c r="BE121">
        <v>0</v>
      </c>
      <c r="BF121">
        <v>3</v>
      </c>
      <c r="BG121">
        <v>7</v>
      </c>
      <c r="BH121">
        <v>0</v>
      </c>
      <c r="BJ121">
        <v>7</v>
      </c>
      <c r="BK121">
        <v>0</v>
      </c>
      <c r="BL121">
        <v>0</v>
      </c>
      <c r="BM121">
        <v>7</v>
      </c>
    </row>
    <row r="122" spans="1:65" x14ac:dyDescent="0.25">
      <c r="A122">
        <v>261105023</v>
      </c>
      <c r="B122">
        <v>9</v>
      </c>
      <c r="C122">
        <v>2006</v>
      </c>
      <c r="D122" s="1">
        <v>39026</v>
      </c>
      <c r="E122" t="s">
        <v>66</v>
      </c>
      <c r="F122" t="s">
        <v>84</v>
      </c>
      <c r="G122" t="s">
        <v>63</v>
      </c>
      <c r="H1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DENvPIT</v>
      </c>
      <c r="I122" t="str">
        <f>IF(NOT(ISNA(VLOOKUP(Table_pigskin_games[[#This Row],[matchup]],rivalries!A$2:C$10,1,FALSE))),"Rivalry","Not a Rivalry")</f>
        <v>Not a Rivalry</v>
      </c>
      <c r="J122">
        <v>31</v>
      </c>
      <c r="K122">
        <v>20</v>
      </c>
      <c r="L122">
        <f>ABS(Table_pigskin_games[[#This Row],[homeScore]]-Table_pigskin_games[[#This Row],[awayScore]])</f>
        <v>11</v>
      </c>
      <c r="M122" t="s">
        <v>64</v>
      </c>
      <c r="N122" s="2">
        <v>41914.677083333336</v>
      </c>
      <c r="O122" t="s">
        <v>80</v>
      </c>
      <c r="P122">
        <v>64661</v>
      </c>
      <c r="Q122">
        <v>5</v>
      </c>
      <c r="R122">
        <v>2</v>
      </c>
      <c r="S122">
        <v>2</v>
      </c>
      <c r="T122">
        <v>5</v>
      </c>
      <c r="U122">
        <v>13</v>
      </c>
      <c r="V122">
        <v>27</v>
      </c>
      <c r="W122">
        <v>3</v>
      </c>
      <c r="X122">
        <v>4</v>
      </c>
      <c r="Y122">
        <v>12</v>
      </c>
      <c r="Z122">
        <v>13</v>
      </c>
      <c r="AA122">
        <v>0</v>
      </c>
      <c r="AB122">
        <v>0</v>
      </c>
      <c r="AC122">
        <v>0</v>
      </c>
      <c r="AD122">
        <v>2</v>
      </c>
      <c r="AE122">
        <v>336</v>
      </c>
      <c r="AF122">
        <v>499</v>
      </c>
      <c r="AG122">
        <v>221</v>
      </c>
      <c r="AH122">
        <v>403</v>
      </c>
      <c r="AI122">
        <v>16</v>
      </c>
      <c r="AJ122">
        <v>38</v>
      </c>
      <c r="AK122">
        <v>27</v>
      </c>
      <c r="AL122">
        <v>54</v>
      </c>
      <c r="AM122">
        <v>115</v>
      </c>
      <c r="AN122">
        <v>96</v>
      </c>
      <c r="AO122">
        <v>23</v>
      </c>
      <c r="AP122">
        <v>19</v>
      </c>
      <c r="AQ122">
        <v>8</v>
      </c>
      <c r="AR122">
        <v>5</v>
      </c>
      <c r="AS122">
        <v>60</v>
      </c>
      <c r="AT122">
        <f>SUM(Table_pigskin_games[[#This Row],[awayPenaltyYards]],Table_pigskin_games[[#This Row],[homePenaltyYards]])</f>
        <v>110</v>
      </c>
      <c r="AU122">
        <v>50</v>
      </c>
      <c r="AV122">
        <v>0</v>
      </c>
      <c r="AW122">
        <v>6</v>
      </c>
      <c r="AX122">
        <f>SUM(Table_pigskin_games[[#This Row],[awayTurnovers]:[homeTurnovers]])</f>
        <v>6</v>
      </c>
      <c r="AY122">
        <v>0</v>
      </c>
      <c r="AZ122">
        <v>3</v>
      </c>
      <c r="BA122">
        <v>0</v>
      </c>
      <c r="BB122">
        <v>3</v>
      </c>
      <c r="BC122">
        <v>1527</v>
      </c>
      <c r="BD122">
        <v>2073</v>
      </c>
      <c r="BE122">
        <v>14</v>
      </c>
      <c r="BF122">
        <v>0</v>
      </c>
      <c r="BG122">
        <v>7</v>
      </c>
      <c r="BH122">
        <v>10</v>
      </c>
      <c r="BJ122">
        <v>0</v>
      </c>
      <c r="BK122">
        <v>10</v>
      </c>
      <c r="BL122">
        <v>7</v>
      </c>
      <c r="BM122">
        <v>3</v>
      </c>
    </row>
    <row r="123" spans="1:65" x14ac:dyDescent="0.25">
      <c r="A123">
        <v>261105024</v>
      </c>
      <c r="B123">
        <v>9</v>
      </c>
      <c r="C123">
        <v>2006</v>
      </c>
      <c r="D123" s="1">
        <v>39026</v>
      </c>
      <c r="E123" t="s">
        <v>66</v>
      </c>
      <c r="F123" t="s">
        <v>68</v>
      </c>
      <c r="G123" t="s">
        <v>109</v>
      </c>
      <c r="H1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CLEvSD</v>
      </c>
      <c r="I123" t="str">
        <f>IF(NOT(ISNA(VLOOKUP(Table_pigskin_games[[#This Row],[matchup]],rivalries!A$2:C$10,1,FALSE))),"Rivalry","Not a Rivalry")</f>
        <v>Not a Rivalry</v>
      </c>
      <c r="J123">
        <v>25</v>
      </c>
      <c r="K123">
        <v>32</v>
      </c>
      <c r="L123">
        <f>ABS(Table_pigskin_games[[#This Row],[homeScore]]-Table_pigskin_games[[#This Row],[awayScore]])</f>
        <v>7</v>
      </c>
      <c r="M123" t="s">
        <v>122</v>
      </c>
      <c r="N123" s="2">
        <v>41914.677083333336</v>
      </c>
      <c r="O123" t="s">
        <v>80</v>
      </c>
      <c r="P123">
        <v>65558</v>
      </c>
      <c r="Q123">
        <v>2</v>
      </c>
      <c r="R123">
        <v>5</v>
      </c>
      <c r="S123">
        <v>5</v>
      </c>
      <c r="T123">
        <v>2</v>
      </c>
      <c r="U123">
        <v>23</v>
      </c>
      <c r="V123">
        <v>19</v>
      </c>
      <c r="W123">
        <v>7</v>
      </c>
      <c r="X123">
        <v>3</v>
      </c>
      <c r="Y123">
        <v>17</v>
      </c>
      <c r="Z123">
        <v>10</v>
      </c>
      <c r="AA123">
        <v>0</v>
      </c>
      <c r="AB123">
        <v>0</v>
      </c>
      <c r="AC123">
        <v>0</v>
      </c>
      <c r="AD123">
        <v>0</v>
      </c>
      <c r="AE123">
        <v>293</v>
      </c>
      <c r="AF123">
        <v>381</v>
      </c>
      <c r="AG123">
        <v>209</v>
      </c>
      <c r="AH123">
        <v>191</v>
      </c>
      <c r="AI123">
        <v>26</v>
      </c>
      <c r="AJ123">
        <v>19</v>
      </c>
      <c r="AK123">
        <v>44</v>
      </c>
      <c r="AL123">
        <v>28</v>
      </c>
      <c r="AM123">
        <v>84</v>
      </c>
      <c r="AN123">
        <v>190</v>
      </c>
      <c r="AO123">
        <v>27</v>
      </c>
      <c r="AP123">
        <v>23</v>
      </c>
      <c r="AQ123">
        <v>6</v>
      </c>
      <c r="AR123">
        <v>12</v>
      </c>
      <c r="AS123">
        <v>50</v>
      </c>
      <c r="AT123">
        <f>SUM(Table_pigskin_games[[#This Row],[awayPenaltyYards]],Table_pigskin_games[[#This Row],[homePenaltyYards]])</f>
        <v>163</v>
      </c>
      <c r="AU123">
        <v>113</v>
      </c>
      <c r="AV123">
        <v>2</v>
      </c>
      <c r="AW123">
        <v>1</v>
      </c>
      <c r="AX123">
        <f>SUM(Table_pigskin_games[[#This Row],[awayTurnovers]:[homeTurnovers]])</f>
        <v>3</v>
      </c>
      <c r="AY123">
        <v>1</v>
      </c>
      <c r="AZ123">
        <v>1</v>
      </c>
      <c r="BA123">
        <v>1</v>
      </c>
      <c r="BB123">
        <v>0</v>
      </c>
      <c r="BC123">
        <v>1974</v>
      </c>
      <c r="BD123">
        <v>1626</v>
      </c>
      <c r="BE123">
        <v>3</v>
      </c>
      <c r="BF123">
        <v>9</v>
      </c>
      <c r="BG123">
        <v>0</v>
      </c>
      <c r="BH123">
        <v>13</v>
      </c>
      <c r="BJ123">
        <v>3</v>
      </c>
      <c r="BK123">
        <v>7</v>
      </c>
      <c r="BL123">
        <v>7</v>
      </c>
      <c r="BM123">
        <v>15</v>
      </c>
    </row>
    <row r="124" spans="1:65" x14ac:dyDescent="0.25">
      <c r="A124">
        <v>261105025</v>
      </c>
      <c r="B124">
        <v>9</v>
      </c>
      <c r="C124">
        <v>2006</v>
      </c>
      <c r="D124" s="1">
        <v>39026</v>
      </c>
      <c r="E124" t="s">
        <v>66</v>
      </c>
      <c r="F124" t="s">
        <v>113</v>
      </c>
      <c r="G124" t="s">
        <v>93</v>
      </c>
      <c r="H1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MINvSF</v>
      </c>
      <c r="I124" t="str">
        <f>IF(NOT(ISNA(VLOOKUP(Table_pigskin_games[[#This Row],[matchup]],rivalries!A$2:C$10,1,FALSE))),"Rivalry","Not a Rivalry")</f>
        <v>Not a Rivalry</v>
      </c>
      <c r="J124">
        <v>3</v>
      </c>
      <c r="K124">
        <v>9</v>
      </c>
      <c r="L124">
        <f>ABS(Table_pigskin_games[[#This Row],[homeScore]]-Table_pigskin_games[[#This Row],[awayScore]])</f>
        <v>6</v>
      </c>
      <c r="M124" t="s">
        <v>123</v>
      </c>
      <c r="N124" s="2">
        <v>41914.670138888891</v>
      </c>
      <c r="O124" t="s">
        <v>70</v>
      </c>
      <c r="P124">
        <v>68088</v>
      </c>
      <c r="Q124">
        <v>4</v>
      </c>
      <c r="R124">
        <v>3</v>
      </c>
      <c r="S124">
        <v>2</v>
      </c>
      <c r="T124">
        <v>5</v>
      </c>
      <c r="U124">
        <v>17</v>
      </c>
      <c r="V124">
        <v>8</v>
      </c>
      <c r="W124">
        <v>5</v>
      </c>
      <c r="X124">
        <v>3</v>
      </c>
      <c r="Y124">
        <v>14</v>
      </c>
      <c r="Z124">
        <v>13</v>
      </c>
      <c r="AA124">
        <v>0</v>
      </c>
      <c r="AB124">
        <v>0</v>
      </c>
      <c r="AC124">
        <v>1</v>
      </c>
      <c r="AD124">
        <v>0</v>
      </c>
      <c r="AE124">
        <v>238</v>
      </c>
      <c r="AF124">
        <v>133</v>
      </c>
      <c r="AG124">
        <v>103</v>
      </c>
      <c r="AH124">
        <v>91</v>
      </c>
      <c r="AI124">
        <v>21</v>
      </c>
      <c r="AJ124">
        <v>13</v>
      </c>
      <c r="AK124">
        <v>31</v>
      </c>
      <c r="AL124">
        <v>21</v>
      </c>
      <c r="AM124">
        <v>135</v>
      </c>
      <c r="AN124">
        <v>42</v>
      </c>
      <c r="AO124">
        <v>33</v>
      </c>
      <c r="AP124">
        <v>26</v>
      </c>
      <c r="AQ124">
        <v>6</v>
      </c>
      <c r="AR124">
        <v>5</v>
      </c>
      <c r="AS124">
        <v>65</v>
      </c>
      <c r="AT124">
        <f>SUM(Table_pigskin_games[[#This Row],[awayPenaltyYards]],Table_pigskin_games[[#This Row],[homePenaltyYards]])</f>
        <v>121</v>
      </c>
      <c r="AU124">
        <v>56</v>
      </c>
      <c r="AV124">
        <v>3</v>
      </c>
      <c r="AW124">
        <v>1</v>
      </c>
      <c r="AX124">
        <f>SUM(Table_pigskin_games[[#This Row],[awayTurnovers]:[homeTurnovers]])</f>
        <v>4</v>
      </c>
      <c r="AY124">
        <v>2</v>
      </c>
      <c r="AZ124">
        <v>0</v>
      </c>
      <c r="BA124">
        <v>1</v>
      </c>
      <c r="BB124">
        <v>1</v>
      </c>
      <c r="BC124">
        <v>2085</v>
      </c>
      <c r="BD124">
        <v>1515</v>
      </c>
      <c r="BE124">
        <v>3</v>
      </c>
      <c r="BF124">
        <v>0</v>
      </c>
      <c r="BG124">
        <v>0</v>
      </c>
      <c r="BH124">
        <v>0</v>
      </c>
      <c r="BJ124">
        <v>0</v>
      </c>
      <c r="BK124">
        <v>6</v>
      </c>
      <c r="BL124">
        <v>0</v>
      </c>
      <c r="BM124">
        <v>3</v>
      </c>
    </row>
    <row r="125" spans="1:65" x14ac:dyDescent="0.25">
      <c r="A125">
        <v>261105027</v>
      </c>
      <c r="B125">
        <v>9</v>
      </c>
      <c r="C125">
        <v>2006</v>
      </c>
      <c r="D125" s="1">
        <v>39026</v>
      </c>
      <c r="E125" t="s">
        <v>66</v>
      </c>
      <c r="F125" t="s">
        <v>67</v>
      </c>
      <c r="G125" t="s">
        <v>97</v>
      </c>
      <c r="H1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25" t="str">
        <f>IF(NOT(ISNA(VLOOKUP(Table_pigskin_games[[#This Row],[matchup]],rivalries!A$2:C$10,1,FALSE))),"Rivalry","Not a Rivalry")</f>
        <v>Not a Rivalry</v>
      </c>
      <c r="J125">
        <v>31</v>
      </c>
      <c r="K125">
        <v>14</v>
      </c>
      <c r="L125">
        <f>ABS(Table_pigskin_games[[#This Row],[homeScore]]-Table_pigskin_games[[#This Row],[awayScore]])</f>
        <v>17</v>
      </c>
      <c r="M125" t="s">
        <v>98</v>
      </c>
      <c r="N125" s="2">
        <v>41914.541666666664</v>
      </c>
      <c r="O125" t="s">
        <v>70</v>
      </c>
      <c r="P125">
        <v>65561</v>
      </c>
      <c r="Q125">
        <v>5</v>
      </c>
      <c r="R125">
        <v>2</v>
      </c>
      <c r="S125">
        <v>2</v>
      </c>
      <c r="T125">
        <v>5</v>
      </c>
      <c r="U125">
        <v>19</v>
      </c>
      <c r="V125">
        <v>11</v>
      </c>
      <c r="W125">
        <v>9</v>
      </c>
      <c r="X125">
        <v>4</v>
      </c>
      <c r="Y125">
        <v>17</v>
      </c>
      <c r="Z125">
        <v>14</v>
      </c>
      <c r="AA125">
        <v>0</v>
      </c>
      <c r="AB125">
        <v>0</v>
      </c>
      <c r="AC125">
        <v>1</v>
      </c>
      <c r="AD125">
        <v>1</v>
      </c>
      <c r="AE125">
        <v>363</v>
      </c>
      <c r="AF125">
        <v>226</v>
      </c>
      <c r="AG125">
        <v>314</v>
      </c>
      <c r="AH125">
        <v>158</v>
      </c>
      <c r="AI125">
        <v>24</v>
      </c>
      <c r="AJ125">
        <v>18</v>
      </c>
      <c r="AK125">
        <v>32</v>
      </c>
      <c r="AL125">
        <v>31</v>
      </c>
      <c r="AM125">
        <v>49</v>
      </c>
      <c r="AN125">
        <v>68</v>
      </c>
      <c r="AO125">
        <v>35</v>
      </c>
      <c r="AP125">
        <v>18</v>
      </c>
      <c r="AQ125">
        <v>4</v>
      </c>
      <c r="AR125">
        <v>4</v>
      </c>
      <c r="AS125">
        <v>25</v>
      </c>
      <c r="AT125">
        <f>SUM(Table_pigskin_games[[#This Row],[awayPenaltyYards]],Table_pigskin_games[[#This Row],[homePenaltyYards]])</f>
        <v>50</v>
      </c>
      <c r="AU125">
        <v>25</v>
      </c>
      <c r="AV125">
        <v>0</v>
      </c>
      <c r="AW125">
        <v>1</v>
      </c>
      <c r="AX125">
        <f>SUM(Table_pigskin_games[[#This Row],[awayTurnovers]:[homeTurnovers]])</f>
        <v>1</v>
      </c>
      <c r="AY125">
        <v>0</v>
      </c>
      <c r="AZ125">
        <v>1</v>
      </c>
      <c r="BA125">
        <v>0</v>
      </c>
      <c r="BB125">
        <v>0</v>
      </c>
      <c r="BC125">
        <v>2241</v>
      </c>
      <c r="BD125">
        <v>1359</v>
      </c>
      <c r="BE125">
        <v>14</v>
      </c>
      <c r="BF125">
        <v>3</v>
      </c>
      <c r="BG125">
        <v>14</v>
      </c>
      <c r="BH125">
        <v>0</v>
      </c>
      <c r="BJ125">
        <v>0</v>
      </c>
      <c r="BK125">
        <v>14</v>
      </c>
      <c r="BL125">
        <v>0</v>
      </c>
      <c r="BM125">
        <v>0</v>
      </c>
    </row>
    <row r="126" spans="1:65" x14ac:dyDescent="0.25">
      <c r="A126">
        <v>261105028</v>
      </c>
      <c r="B126">
        <v>9</v>
      </c>
      <c r="C126">
        <v>2006</v>
      </c>
      <c r="D126" s="1">
        <v>39026</v>
      </c>
      <c r="E126" t="s">
        <v>66</v>
      </c>
      <c r="F126" t="s">
        <v>102</v>
      </c>
      <c r="G126" t="s">
        <v>114</v>
      </c>
      <c r="H1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26" t="str">
        <f>IF(NOT(ISNA(VLOOKUP(Table_pigskin_games[[#This Row],[matchup]],rivalries!A$2:C$10,1,FALSE))),"Rivalry","Not a Rivalry")</f>
        <v>Not a Rivalry</v>
      </c>
      <c r="J126">
        <v>19</v>
      </c>
      <c r="K126">
        <v>22</v>
      </c>
      <c r="L126">
        <f>ABS(Table_pigskin_games[[#This Row],[homeScore]]-Table_pigskin_games[[#This Row],[awayScore]])</f>
        <v>3</v>
      </c>
      <c r="M126" t="s">
        <v>115</v>
      </c>
      <c r="N126" s="2">
        <v>41914.541666666664</v>
      </c>
      <c r="O126" t="s">
        <v>70</v>
      </c>
      <c r="P126">
        <v>90250</v>
      </c>
      <c r="Q126">
        <v>4</v>
      </c>
      <c r="R126">
        <v>3</v>
      </c>
      <c r="S126">
        <v>2</v>
      </c>
      <c r="T126">
        <v>5</v>
      </c>
      <c r="U126">
        <v>21</v>
      </c>
      <c r="V126">
        <v>18</v>
      </c>
      <c r="W126">
        <v>10</v>
      </c>
      <c r="X126">
        <v>5</v>
      </c>
      <c r="Y126">
        <v>16</v>
      </c>
      <c r="Z126">
        <v>13</v>
      </c>
      <c r="AA126">
        <v>0</v>
      </c>
      <c r="AB126">
        <v>0</v>
      </c>
      <c r="AC126">
        <v>0</v>
      </c>
      <c r="AD126">
        <v>1</v>
      </c>
      <c r="AE126">
        <v>378</v>
      </c>
      <c r="AF126">
        <v>300</v>
      </c>
      <c r="AG126">
        <v>267</v>
      </c>
      <c r="AH126">
        <v>183</v>
      </c>
      <c r="AI126">
        <v>24</v>
      </c>
      <c r="AJ126">
        <v>14</v>
      </c>
      <c r="AK126">
        <v>36</v>
      </c>
      <c r="AL126">
        <v>23</v>
      </c>
      <c r="AM126">
        <v>111</v>
      </c>
      <c r="AN126">
        <v>117</v>
      </c>
      <c r="AO126">
        <v>29</v>
      </c>
      <c r="AP126">
        <v>32</v>
      </c>
      <c r="AQ126">
        <v>11</v>
      </c>
      <c r="AR126">
        <v>5</v>
      </c>
      <c r="AS126">
        <v>153</v>
      </c>
      <c r="AT126">
        <f>SUM(Table_pigskin_games[[#This Row],[awayPenaltyYards]],Table_pigskin_games[[#This Row],[homePenaltyYards]])</f>
        <v>194</v>
      </c>
      <c r="AU126">
        <v>41</v>
      </c>
      <c r="AV126">
        <v>0</v>
      </c>
      <c r="AW126">
        <v>1</v>
      </c>
      <c r="AX126">
        <f>SUM(Table_pigskin_games[[#This Row],[awayTurnovers]:[homeTurnovers]])</f>
        <v>1</v>
      </c>
      <c r="AY126">
        <v>0</v>
      </c>
      <c r="AZ126">
        <v>1</v>
      </c>
      <c r="BA126">
        <v>0</v>
      </c>
      <c r="BB126">
        <v>0</v>
      </c>
      <c r="BC126">
        <v>1888</v>
      </c>
      <c r="BD126">
        <v>1712</v>
      </c>
      <c r="BE126">
        <v>0</v>
      </c>
      <c r="BF126">
        <v>12</v>
      </c>
      <c r="BG126">
        <v>7</v>
      </c>
      <c r="BH126">
        <v>0</v>
      </c>
      <c r="BJ126">
        <v>5</v>
      </c>
      <c r="BK126">
        <v>7</v>
      </c>
      <c r="BL126">
        <v>0</v>
      </c>
      <c r="BM126">
        <v>10</v>
      </c>
    </row>
    <row r="127" spans="1:65" x14ac:dyDescent="0.25">
      <c r="A127">
        <v>261105030</v>
      </c>
      <c r="B127">
        <v>9</v>
      </c>
      <c r="C127">
        <v>2006</v>
      </c>
      <c r="D127" s="1">
        <v>39026</v>
      </c>
      <c r="E127" t="s">
        <v>66</v>
      </c>
      <c r="F127" t="s">
        <v>78</v>
      </c>
      <c r="G127" t="s">
        <v>103</v>
      </c>
      <c r="H1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127" t="str">
        <f>IF(NOT(ISNA(VLOOKUP(Table_pigskin_games[[#This Row],[matchup]],rivalries!A$2:C$10,1,FALSE))),"Rivalry","Not a Rivalry")</f>
        <v>Not a Rivalry</v>
      </c>
      <c r="J127">
        <v>7</v>
      </c>
      <c r="K127">
        <v>37</v>
      </c>
      <c r="L127">
        <f>ABS(Table_pigskin_games[[#This Row],[homeScore]]-Table_pigskin_games[[#This Row],[awayScore]])</f>
        <v>30</v>
      </c>
      <c r="M127" t="s">
        <v>104</v>
      </c>
      <c r="N127" s="2">
        <v>41914.541666666664</v>
      </c>
      <c r="O127" t="s">
        <v>80</v>
      </c>
      <c r="P127">
        <v>66524</v>
      </c>
      <c r="Q127">
        <v>2</v>
      </c>
      <c r="R127">
        <v>5</v>
      </c>
      <c r="S127">
        <v>4</v>
      </c>
      <c r="T127">
        <v>3</v>
      </c>
      <c r="U127">
        <v>14</v>
      </c>
      <c r="V127">
        <v>17</v>
      </c>
      <c r="W127">
        <v>5</v>
      </c>
      <c r="X127">
        <v>5</v>
      </c>
      <c r="Y127">
        <v>18</v>
      </c>
      <c r="Z127">
        <v>13</v>
      </c>
      <c r="AA127">
        <v>1</v>
      </c>
      <c r="AB127">
        <v>0</v>
      </c>
      <c r="AC127">
        <v>2</v>
      </c>
      <c r="AD127">
        <v>0</v>
      </c>
      <c r="AE127">
        <v>262</v>
      </c>
      <c r="AF127">
        <v>342</v>
      </c>
      <c r="AG127">
        <v>154</v>
      </c>
      <c r="AH127">
        <v>169</v>
      </c>
      <c r="AI127">
        <v>15</v>
      </c>
      <c r="AJ127">
        <v>12</v>
      </c>
      <c r="AK127">
        <v>36</v>
      </c>
      <c r="AL127">
        <v>22</v>
      </c>
      <c r="AM127">
        <v>108</v>
      </c>
      <c r="AN127">
        <v>173</v>
      </c>
      <c r="AO127">
        <v>32</v>
      </c>
      <c r="AP127">
        <v>30</v>
      </c>
      <c r="AQ127">
        <v>4</v>
      </c>
      <c r="AR127">
        <v>4</v>
      </c>
      <c r="AS127">
        <v>20</v>
      </c>
      <c r="AT127">
        <f>SUM(Table_pigskin_games[[#This Row],[awayPenaltyYards]],Table_pigskin_games[[#This Row],[homePenaltyYards]])</f>
        <v>40</v>
      </c>
      <c r="AU127">
        <v>20</v>
      </c>
      <c r="AV127">
        <v>3</v>
      </c>
      <c r="AW127">
        <v>0</v>
      </c>
      <c r="AX127">
        <f>SUM(Table_pigskin_games[[#This Row],[awayTurnovers]:[homeTurnovers]])</f>
        <v>3</v>
      </c>
      <c r="AY127">
        <v>0</v>
      </c>
      <c r="AZ127">
        <v>0</v>
      </c>
      <c r="BA127">
        <v>3</v>
      </c>
      <c r="BB127">
        <v>0</v>
      </c>
      <c r="BC127">
        <v>1789</v>
      </c>
      <c r="BD127">
        <v>1811</v>
      </c>
      <c r="BE127">
        <v>0</v>
      </c>
      <c r="BF127">
        <v>0</v>
      </c>
      <c r="BG127">
        <v>0</v>
      </c>
      <c r="BH127">
        <v>7</v>
      </c>
      <c r="BJ127">
        <v>14</v>
      </c>
      <c r="BK127">
        <v>6</v>
      </c>
      <c r="BL127">
        <v>17</v>
      </c>
      <c r="BM127">
        <v>0</v>
      </c>
    </row>
    <row r="128" spans="1:65" x14ac:dyDescent="0.25">
      <c r="A128">
        <v>261105033</v>
      </c>
      <c r="B128">
        <v>9</v>
      </c>
      <c r="C128">
        <v>2006</v>
      </c>
      <c r="D128" s="1">
        <v>39026</v>
      </c>
      <c r="E128" t="s">
        <v>66</v>
      </c>
      <c r="F128" t="s">
        <v>81</v>
      </c>
      <c r="G128" t="s">
        <v>96</v>
      </c>
      <c r="H1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28" t="str">
        <f>IF(NOT(ISNA(VLOOKUP(Table_pigskin_games[[#This Row],[matchup]],rivalries!A$2:C$10,1,FALSE))),"Rivalry","Not a Rivalry")</f>
        <v>Not a Rivalry</v>
      </c>
      <c r="J128">
        <v>20</v>
      </c>
      <c r="K128">
        <v>26</v>
      </c>
      <c r="L128">
        <f>ABS(Table_pigskin_games[[#This Row],[homeScore]]-Table_pigskin_games[[#This Row],[awayScore]])</f>
        <v>6</v>
      </c>
      <c r="M128" t="s">
        <v>125</v>
      </c>
      <c r="N128" s="2">
        <v>41914.541666666664</v>
      </c>
      <c r="O128" t="s">
        <v>80</v>
      </c>
      <c r="P128">
        <v>70792</v>
      </c>
      <c r="Q128">
        <v>4</v>
      </c>
      <c r="R128">
        <v>3</v>
      </c>
      <c r="S128">
        <v>5</v>
      </c>
      <c r="T128">
        <v>2</v>
      </c>
      <c r="U128">
        <v>17</v>
      </c>
      <c r="V128">
        <v>22</v>
      </c>
      <c r="W128">
        <v>1</v>
      </c>
      <c r="X128">
        <v>6</v>
      </c>
      <c r="Y128">
        <v>10</v>
      </c>
      <c r="Z128">
        <v>15</v>
      </c>
      <c r="AA128">
        <v>1</v>
      </c>
      <c r="AB128">
        <v>0</v>
      </c>
      <c r="AC128">
        <v>2</v>
      </c>
      <c r="AD128">
        <v>1</v>
      </c>
      <c r="AE128">
        <v>275</v>
      </c>
      <c r="AF128">
        <v>374</v>
      </c>
      <c r="AG128">
        <v>182</v>
      </c>
      <c r="AH128">
        <v>245</v>
      </c>
      <c r="AI128">
        <v>12</v>
      </c>
      <c r="AJ128">
        <v>21</v>
      </c>
      <c r="AK128">
        <v>26</v>
      </c>
      <c r="AL128">
        <v>31</v>
      </c>
      <c r="AM128">
        <v>93</v>
      </c>
      <c r="AN128">
        <v>129</v>
      </c>
      <c r="AO128">
        <v>22</v>
      </c>
      <c r="AP128">
        <v>38</v>
      </c>
      <c r="AQ128">
        <v>4</v>
      </c>
      <c r="AR128">
        <v>8</v>
      </c>
      <c r="AS128">
        <v>40</v>
      </c>
      <c r="AT128">
        <f>SUM(Table_pigskin_games[[#This Row],[awayPenaltyYards]],Table_pigskin_games[[#This Row],[homePenaltyYards]])</f>
        <v>121</v>
      </c>
      <c r="AU128">
        <v>81</v>
      </c>
      <c r="AV128">
        <v>3</v>
      </c>
      <c r="AW128">
        <v>0</v>
      </c>
      <c r="AX128">
        <f>SUM(Table_pigskin_games[[#This Row],[awayTurnovers]:[homeTurnovers]])</f>
        <v>3</v>
      </c>
      <c r="AY128">
        <v>1</v>
      </c>
      <c r="AZ128">
        <v>0</v>
      </c>
      <c r="BA128">
        <v>2</v>
      </c>
      <c r="BB128">
        <v>0</v>
      </c>
      <c r="BC128">
        <v>1356</v>
      </c>
      <c r="BD128">
        <v>2244</v>
      </c>
      <c r="BE128">
        <v>0</v>
      </c>
      <c r="BF128">
        <v>7</v>
      </c>
      <c r="BG128">
        <v>3</v>
      </c>
      <c r="BH128">
        <v>10</v>
      </c>
      <c r="BJ128">
        <v>14</v>
      </c>
      <c r="BK128">
        <v>3</v>
      </c>
      <c r="BL128">
        <v>6</v>
      </c>
      <c r="BM128">
        <v>3</v>
      </c>
    </row>
    <row r="129" spans="1:65" x14ac:dyDescent="0.25">
      <c r="A129">
        <v>261106026</v>
      </c>
      <c r="B129">
        <v>9</v>
      </c>
      <c r="C129">
        <v>2006</v>
      </c>
      <c r="D129" s="1">
        <v>39027</v>
      </c>
      <c r="E129" t="s">
        <v>108</v>
      </c>
      <c r="F129" t="s">
        <v>110</v>
      </c>
      <c r="G129" t="s">
        <v>71</v>
      </c>
      <c r="H1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OAKvSEA</v>
      </c>
      <c r="I129" t="str">
        <f>IF(NOT(ISNA(VLOOKUP(Table_pigskin_games[[#This Row],[matchup]],rivalries!A$2:C$10,1,FALSE))),"Rivalry","Not a Rivalry")</f>
        <v>Not a Rivalry</v>
      </c>
      <c r="J129">
        <v>0</v>
      </c>
      <c r="K129">
        <v>16</v>
      </c>
      <c r="L129">
        <f>ABS(Table_pigskin_games[[#This Row],[homeScore]]-Table_pigskin_games[[#This Row],[awayScore]])</f>
        <v>16</v>
      </c>
      <c r="M129" t="s">
        <v>124</v>
      </c>
      <c r="N129" s="2">
        <v>41914.854166666664</v>
      </c>
      <c r="O129" t="s">
        <v>112</v>
      </c>
      <c r="P129">
        <v>67816</v>
      </c>
      <c r="Q129">
        <v>2</v>
      </c>
      <c r="R129">
        <v>5</v>
      </c>
      <c r="S129">
        <v>4</v>
      </c>
      <c r="T129">
        <v>3</v>
      </c>
      <c r="U129">
        <v>13</v>
      </c>
      <c r="V129">
        <v>20</v>
      </c>
      <c r="W129">
        <v>3</v>
      </c>
      <c r="X129">
        <v>4</v>
      </c>
      <c r="Y129">
        <v>15</v>
      </c>
      <c r="Z129">
        <v>16</v>
      </c>
      <c r="AA129">
        <v>1</v>
      </c>
      <c r="AB129">
        <v>0</v>
      </c>
      <c r="AC129">
        <v>2</v>
      </c>
      <c r="AD129">
        <v>0</v>
      </c>
      <c r="AE129">
        <v>185</v>
      </c>
      <c r="AF129">
        <v>371</v>
      </c>
      <c r="AG129">
        <v>121</v>
      </c>
      <c r="AH129">
        <v>164</v>
      </c>
      <c r="AI129">
        <v>16</v>
      </c>
      <c r="AJ129">
        <v>18</v>
      </c>
      <c r="AK129">
        <v>35</v>
      </c>
      <c r="AL129">
        <v>30</v>
      </c>
      <c r="AM129">
        <v>64</v>
      </c>
      <c r="AN129">
        <v>207</v>
      </c>
      <c r="AO129">
        <v>13</v>
      </c>
      <c r="AP129">
        <v>39</v>
      </c>
      <c r="AQ129">
        <v>8</v>
      </c>
      <c r="AR129">
        <v>10</v>
      </c>
      <c r="AS129">
        <v>60</v>
      </c>
      <c r="AT129">
        <f>SUM(Table_pigskin_games[[#This Row],[awayPenaltyYards]],Table_pigskin_games[[#This Row],[homePenaltyYards]])</f>
        <v>140</v>
      </c>
      <c r="AU129">
        <v>80</v>
      </c>
      <c r="AV129">
        <v>0</v>
      </c>
      <c r="AW129">
        <v>0</v>
      </c>
      <c r="AX129">
        <f>SUM(Table_pigskin_games[[#This Row],[awayTurnovers]:[homeTurnovers]])</f>
        <v>0</v>
      </c>
      <c r="AY129">
        <v>0</v>
      </c>
      <c r="AZ129">
        <v>0</v>
      </c>
      <c r="BA129">
        <v>0</v>
      </c>
      <c r="BB129">
        <v>0</v>
      </c>
      <c r="BC129">
        <v>1461</v>
      </c>
      <c r="BD129">
        <v>2139</v>
      </c>
      <c r="BE129">
        <v>0</v>
      </c>
      <c r="BF129">
        <v>0</v>
      </c>
      <c r="BG129">
        <v>0</v>
      </c>
      <c r="BH129">
        <v>0</v>
      </c>
      <c r="BJ129">
        <v>10</v>
      </c>
      <c r="BK129">
        <v>3</v>
      </c>
      <c r="BL129">
        <v>0</v>
      </c>
      <c r="BM129">
        <v>3</v>
      </c>
    </row>
    <row r="130" spans="1:65" x14ac:dyDescent="0.25">
      <c r="A130">
        <v>261112001</v>
      </c>
      <c r="B130">
        <v>10</v>
      </c>
      <c r="C130">
        <v>2006</v>
      </c>
      <c r="D130" s="1">
        <v>39033</v>
      </c>
      <c r="E130" t="s">
        <v>66</v>
      </c>
      <c r="F130" t="s">
        <v>68</v>
      </c>
      <c r="G130" t="s">
        <v>99</v>
      </c>
      <c r="H1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ATLvCLE</v>
      </c>
      <c r="I130" t="str">
        <f>IF(NOT(ISNA(VLOOKUP(Table_pigskin_games[[#This Row],[matchup]],rivalries!A$2:C$10,1,FALSE))),"Rivalry","Not a Rivalry")</f>
        <v>Not a Rivalry</v>
      </c>
      <c r="J130">
        <v>17</v>
      </c>
      <c r="K130">
        <v>13</v>
      </c>
      <c r="L130">
        <f>ABS(Table_pigskin_games[[#This Row],[homeScore]]-Table_pigskin_games[[#This Row],[awayScore]])</f>
        <v>4</v>
      </c>
      <c r="M130" t="s">
        <v>116</v>
      </c>
      <c r="N130" s="2">
        <v>41914.541666666664</v>
      </c>
      <c r="O130" t="s">
        <v>80</v>
      </c>
      <c r="P130">
        <v>70793</v>
      </c>
      <c r="Q130">
        <v>2</v>
      </c>
      <c r="R130">
        <v>6</v>
      </c>
      <c r="S130">
        <v>5</v>
      </c>
      <c r="T130">
        <v>3</v>
      </c>
      <c r="U130">
        <v>9</v>
      </c>
      <c r="V130">
        <v>16</v>
      </c>
      <c r="W130">
        <v>2</v>
      </c>
      <c r="X130">
        <v>6</v>
      </c>
      <c r="Y130">
        <v>14</v>
      </c>
      <c r="Z130">
        <v>17</v>
      </c>
      <c r="AA130">
        <v>1</v>
      </c>
      <c r="AB130">
        <v>0</v>
      </c>
      <c r="AC130">
        <v>1</v>
      </c>
      <c r="AD130">
        <v>1</v>
      </c>
      <c r="AE130">
        <v>236</v>
      </c>
      <c r="AF130">
        <v>343</v>
      </c>
      <c r="AG130">
        <v>145</v>
      </c>
      <c r="AH130">
        <v>194</v>
      </c>
      <c r="AI130">
        <v>16</v>
      </c>
      <c r="AJ130">
        <v>16</v>
      </c>
      <c r="AK130">
        <v>22</v>
      </c>
      <c r="AL130">
        <v>41</v>
      </c>
      <c r="AM130">
        <v>91</v>
      </c>
      <c r="AN130">
        <v>149</v>
      </c>
      <c r="AO130">
        <v>27</v>
      </c>
      <c r="AP130">
        <v>29</v>
      </c>
      <c r="AQ130">
        <v>7</v>
      </c>
      <c r="AR130">
        <v>8</v>
      </c>
      <c r="AS130">
        <v>52</v>
      </c>
      <c r="AT130">
        <f>SUM(Table_pigskin_games[[#This Row],[awayPenaltyYards]],Table_pigskin_games[[#This Row],[homePenaltyYards]])</f>
        <v>128</v>
      </c>
      <c r="AU130">
        <v>76</v>
      </c>
      <c r="AV130">
        <v>2</v>
      </c>
      <c r="AW130">
        <v>3</v>
      </c>
      <c r="AX130">
        <f>SUM(Table_pigskin_games[[#This Row],[awayTurnovers]:[homeTurnovers]])</f>
        <v>5</v>
      </c>
      <c r="AY130">
        <v>2</v>
      </c>
      <c r="AZ130">
        <v>1</v>
      </c>
      <c r="BA130">
        <v>0</v>
      </c>
      <c r="BB130">
        <v>2</v>
      </c>
      <c r="BC130">
        <v>1898</v>
      </c>
      <c r="BD130">
        <v>1702</v>
      </c>
      <c r="BE130">
        <v>7</v>
      </c>
      <c r="BF130">
        <v>7</v>
      </c>
      <c r="BG130">
        <v>0</v>
      </c>
      <c r="BH130">
        <v>3</v>
      </c>
      <c r="BJ130">
        <v>0</v>
      </c>
      <c r="BK130">
        <v>3</v>
      </c>
      <c r="BL130">
        <v>7</v>
      </c>
      <c r="BM130">
        <v>3</v>
      </c>
    </row>
    <row r="131" spans="1:65" x14ac:dyDescent="0.25">
      <c r="A131">
        <v>261112004</v>
      </c>
      <c r="B131">
        <v>10</v>
      </c>
      <c r="C131">
        <v>2006</v>
      </c>
      <c r="D131" s="1">
        <v>39033</v>
      </c>
      <c r="E131" t="s">
        <v>66</v>
      </c>
      <c r="F131" t="s">
        <v>109</v>
      </c>
      <c r="G131" t="s">
        <v>81</v>
      </c>
      <c r="H1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CINvSD</v>
      </c>
      <c r="I131" t="str">
        <f>IF(NOT(ISNA(VLOOKUP(Table_pigskin_games[[#This Row],[matchup]],rivalries!A$2:C$10,1,FALSE))),"Rivalry","Not a Rivalry")</f>
        <v>Not a Rivalry</v>
      </c>
      <c r="J131">
        <v>49</v>
      </c>
      <c r="K131">
        <v>41</v>
      </c>
      <c r="L131">
        <f>ABS(Table_pigskin_games[[#This Row],[homeScore]]-Table_pigskin_games[[#This Row],[awayScore]])</f>
        <v>8</v>
      </c>
      <c r="M131" t="s">
        <v>118</v>
      </c>
      <c r="N131" s="2">
        <v>41914.541666666664</v>
      </c>
      <c r="O131" t="s">
        <v>80</v>
      </c>
      <c r="P131">
        <v>65917</v>
      </c>
      <c r="Q131">
        <v>6</v>
      </c>
      <c r="R131">
        <v>2</v>
      </c>
      <c r="S131">
        <v>4</v>
      </c>
      <c r="T131">
        <v>4</v>
      </c>
      <c r="U131">
        <v>25</v>
      </c>
      <c r="V131">
        <v>29</v>
      </c>
      <c r="W131">
        <v>9</v>
      </c>
      <c r="X131">
        <v>5</v>
      </c>
      <c r="Y131">
        <v>14</v>
      </c>
      <c r="Z131">
        <v>12</v>
      </c>
      <c r="AA131">
        <v>0</v>
      </c>
      <c r="AB131">
        <v>0</v>
      </c>
      <c r="AC131">
        <v>0</v>
      </c>
      <c r="AD131">
        <v>1</v>
      </c>
      <c r="AE131">
        <v>431</v>
      </c>
      <c r="AF131">
        <v>545</v>
      </c>
      <c r="AG131">
        <v>324</v>
      </c>
      <c r="AH131">
        <v>417</v>
      </c>
      <c r="AI131">
        <v>24</v>
      </c>
      <c r="AJ131">
        <v>31</v>
      </c>
      <c r="AK131">
        <v>36</v>
      </c>
      <c r="AL131">
        <v>42</v>
      </c>
      <c r="AM131">
        <v>107</v>
      </c>
      <c r="AN131">
        <v>128</v>
      </c>
      <c r="AO131">
        <v>26</v>
      </c>
      <c r="AP131">
        <v>27</v>
      </c>
      <c r="AQ131">
        <v>4</v>
      </c>
      <c r="AR131">
        <v>5</v>
      </c>
      <c r="AS131">
        <v>45</v>
      </c>
      <c r="AT131">
        <f>SUM(Table_pigskin_games[[#This Row],[awayPenaltyYards]],Table_pigskin_games[[#This Row],[homePenaltyYards]])</f>
        <v>89</v>
      </c>
      <c r="AU131">
        <v>44</v>
      </c>
      <c r="AV131">
        <v>0</v>
      </c>
      <c r="AW131">
        <v>1</v>
      </c>
      <c r="AX131">
        <f>SUM(Table_pigskin_games[[#This Row],[awayTurnovers]:[homeTurnovers]])</f>
        <v>1</v>
      </c>
      <c r="AY131">
        <v>0</v>
      </c>
      <c r="AZ131">
        <v>1</v>
      </c>
      <c r="BA131">
        <v>0</v>
      </c>
      <c r="BB131">
        <v>0</v>
      </c>
      <c r="BC131">
        <v>1722</v>
      </c>
      <c r="BD131">
        <v>1878</v>
      </c>
      <c r="BE131">
        <v>0</v>
      </c>
      <c r="BF131">
        <v>7</v>
      </c>
      <c r="BG131">
        <v>21</v>
      </c>
      <c r="BH131">
        <v>21</v>
      </c>
      <c r="BJ131">
        <v>21</v>
      </c>
      <c r="BK131">
        <v>7</v>
      </c>
      <c r="BL131">
        <v>10</v>
      </c>
      <c r="BM131">
        <v>3</v>
      </c>
    </row>
    <row r="132" spans="1:65" x14ac:dyDescent="0.25">
      <c r="A132">
        <v>261112008</v>
      </c>
      <c r="B132">
        <v>10</v>
      </c>
      <c r="C132">
        <v>2006</v>
      </c>
      <c r="D132" s="1">
        <v>39033</v>
      </c>
      <c r="E132" t="s">
        <v>66</v>
      </c>
      <c r="F132" t="s">
        <v>93</v>
      </c>
      <c r="G132" t="s">
        <v>72</v>
      </c>
      <c r="H1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DETvSF</v>
      </c>
      <c r="I132" t="str">
        <f>IF(NOT(ISNA(VLOOKUP(Table_pigskin_games[[#This Row],[matchup]],rivalries!A$2:C$10,1,FALSE))),"Rivalry","Not a Rivalry")</f>
        <v>Not a Rivalry</v>
      </c>
      <c r="J132">
        <v>19</v>
      </c>
      <c r="K132">
        <v>13</v>
      </c>
      <c r="L132">
        <f>ABS(Table_pigskin_games[[#This Row],[homeScore]]-Table_pigskin_games[[#This Row],[awayScore]])</f>
        <v>6</v>
      </c>
      <c r="M132" t="s">
        <v>73</v>
      </c>
      <c r="N132" s="2">
        <v>41914.541666666664</v>
      </c>
      <c r="O132" t="s">
        <v>70</v>
      </c>
      <c r="P132">
        <v>60707</v>
      </c>
      <c r="Q132">
        <v>3</v>
      </c>
      <c r="R132">
        <v>5</v>
      </c>
      <c r="S132">
        <v>2</v>
      </c>
      <c r="T132">
        <v>6</v>
      </c>
      <c r="U132">
        <v>17</v>
      </c>
      <c r="V132">
        <v>16</v>
      </c>
      <c r="W132">
        <v>10</v>
      </c>
      <c r="X132">
        <v>3</v>
      </c>
      <c r="Y132">
        <v>19</v>
      </c>
      <c r="Z132">
        <v>9</v>
      </c>
      <c r="AA132">
        <v>0</v>
      </c>
      <c r="AB132">
        <v>0</v>
      </c>
      <c r="AC132">
        <v>0</v>
      </c>
      <c r="AD132">
        <v>1</v>
      </c>
      <c r="AE132">
        <v>315</v>
      </c>
      <c r="AF132">
        <v>251</v>
      </c>
      <c r="AG132">
        <v>117</v>
      </c>
      <c r="AH132">
        <v>180</v>
      </c>
      <c r="AI132">
        <v>14</v>
      </c>
      <c r="AJ132">
        <v>19</v>
      </c>
      <c r="AK132">
        <v>21</v>
      </c>
      <c r="AL132">
        <v>30</v>
      </c>
      <c r="AM132">
        <v>198</v>
      </c>
      <c r="AN132">
        <v>71</v>
      </c>
      <c r="AO132">
        <v>44</v>
      </c>
      <c r="AP132">
        <v>17</v>
      </c>
      <c r="AQ132">
        <v>5</v>
      </c>
      <c r="AR132">
        <v>5</v>
      </c>
      <c r="AS132">
        <v>51</v>
      </c>
      <c r="AT132">
        <f>SUM(Table_pigskin_games[[#This Row],[awayPenaltyYards]],Table_pigskin_games[[#This Row],[homePenaltyYards]])</f>
        <v>91</v>
      </c>
      <c r="AU132">
        <v>40</v>
      </c>
      <c r="AV132">
        <v>1</v>
      </c>
      <c r="AW132">
        <v>4</v>
      </c>
      <c r="AX132">
        <f>SUM(Table_pigskin_games[[#This Row],[awayTurnovers]:[homeTurnovers]])</f>
        <v>5</v>
      </c>
      <c r="AY132">
        <v>1</v>
      </c>
      <c r="AZ132">
        <v>3</v>
      </c>
      <c r="BA132">
        <v>0</v>
      </c>
      <c r="BB132">
        <v>1</v>
      </c>
      <c r="BC132">
        <v>2329</v>
      </c>
      <c r="BD132">
        <v>1271</v>
      </c>
      <c r="BE132">
        <v>10</v>
      </c>
      <c r="BF132">
        <v>3</v>
      </c>
      <c r="BG132">
        <v>3</v>
      </c>
      <c r="BH132">
        <v>3</v>
      </c>
      <c r="BJ132">
        <v>0</v>
      </c>
      <c r="BK132">
        <v>3</v>
      </c>
      <c r="BL132">
        <v>7</v>
      </c>
      <c r="BM132">
        <v>3</v>
      </c>
    </row>
    <row r="133" spans="1:65" x14ac:dyDescent="0.25">
      <c r="A133">
        <v>261112010</v>
      </c>
      <c r="B133">
        <v>10</v>
      </c>
      <c r="C133">
        <v>2006</v>
      </c>
      <c r="D133" s="1">
        <v>39033</v>
      </c>
      <c r="E133" t="s">
        <v>66</v>
      </c>
      <c r="F133" t="s">
        <v>96</v>
      </c>
      <c r="G133" t="s">
        <v>78</v>
      </c>
      <c r="H1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BALvTEN</v>
      </c>
      <c r="I133" t="str">
        <f>IF(NOT(ISNA(VLOOKUP(Table_pigskin_games[[#This Row],[matchup]],rivalries!A$2:C$10,1,FALSE))),"Rivalry","Not a Rivalry")</f>
        <v>Not a Rivalry</v>
      </c>
      <c r="J133">
        <v>27</v>
      </c>
      <c r="K133">
        <v>26</v>
      </c>
      <c r="L133">
        <f>ABS(Table_pigskin_games[[#This Row],[homeScore]]-Table_pigskin_games[[#This Row],[awayScore]])</f>
        <v>1</v>
      </c>
      <c r="M133" t="s">
        <v>79</v>
      </c>
      <c r="N133" s="2">
        <v>41914.541666666664</v>
      </c>
      <c r="O133" t="s">
        <v>80</v>
      </c>
      <c r="P133">
        <v>69143</v>
      </c>
      <c r="Q133">
        <v>6</v>
      </c>
      <c r="R133">
        <v>2</v>
      </c>
      <c r="S133">
        <v>2</v>
      </c>
      <c r="T133">
        <v>6</v>
      </c>
      <c r="U133">
        <v>19</v>
      </c>
      <c r="V133">
        <v>19</v>
      </c>
      <c r="W133">
        <v>7</v>
      </c>
      <c r="X133">
        <v>5</v>
      </c>
      <c r="Y133">
        <v>16</v>
      </c>
      <c r="Z133">
        <v>15</v>
      </c>
      <c r="AA133">
        <v>1</v>
      </c>
      <c r="AB133">
        <v>0</v>
      </c>
      <c r="AC133">
        <v>1</v>
      </c>
      <c r="AD133">
        <v>1</v>
      </c>
      <c r="AE133">
        <v>421</v>
      </c>
      <c r="AF133">
        <v>367</v>
      </c>
      <c r="AG133">
        <v>371</v>
      </c>
      <c r="AH133">
        <v>205</v>
      </c>
      <c r="AI133">
        <v>29</v>
      </c>
      <c r="AJ133">
        <v>13</v>
      </c>
      <c r="AK133">
        <v>47</v>
      </c>
      <c r="AL133">
        <v>25</v>
      </c>
      <c r="AM133">
        <v>50</v>
      </c>
      <c r="AN133">
        <v>162</v>
      </c>
      <c r="AO133">
        <v>21</v>
      </c>
      <c r="AP133">
        <v>38</v>
      </c>
      <c r="AQ133">
        <v>8</v>
      </c>
      <c r="AR133">
        <v>3</v>
      </c>
      <c r="AS133">
        <v>91</v>
      </c>
      <c r="AT133">
        <f>SUM(Table_pigskin_games[[#This Row],[awayPenaltyYards]],Table_pigskin_games[[#This Row],[homePenaltyYards]])</f>
        <v>111</v>
      </c>
      <c r="AU133">
        <v>20</v>
      </c>
      <c r="AV133">
        <v>2</v>
      </c>
      <c r="AW133">
        <v>1</v>
      </c>
      <c r="AX133">
        <f>SUM(Table_pigskin_games[[#This Row],[awayTurnovers]:[homeTurnovers]])</f>
        <v>3</v>
      </c>
      <c r="AY133">
        <v>0</v>
      </c>
      <c r="AZ133">
        <v>0</v>
      </c>
      <c r="BA133">
        <v>2</v>
      </c>
      <c r="BB133">
        <v>1</v>
      </c>
      <c r="BC133">
        <v>1756</v>
      </c>
      <c r="BD133">
        <v>1844</v>
      </c>
      <c r="BE133">
        <v>7</v>
      </c>
      <c r="BF133">
        <v>10</v>
      </c>
      <c r="BG133">
        <v>0</v>
      </c>
      <c r="BH133">
        <v>10</v>
      </c>
      <c r="BJ133">
        <v>12</v>
      </c>
      <c r="BK133">
        <v>14</v>
      </c>
      <c r="BL133">
        <v>0</v>
      </c>
      <c r="BM133">
        <v>0</v>
      </c>
    </row>
    <row r="134" spans="1:65" x14ac:dyDescent="0.25">
      <c r="A134">
        <v>261112011</v>
      </c>
      <c r="B134">
        <v>10</v>
      </c>
      <c r="C134">
        <v>2006</v>
      </c>
      <c r="D134" s="1">
        <v>39033</v>
      </c>
      <c r="E134" t="s">
        <v>66</v>
      </c>
      <c r="F134" t="s">
        <v>87</v>
      </c>
      <c r="G134" t="s">
        <v>90</v>
      </c>
      <c r="H1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BUFvIND</v>
      </c>
      <c r="I134" t="str">
        <f>IF(NOT(ISNA(VLOOKUP(Table_pigskin_games[[#This Row],[matchup]],rivalries!A$2:C$10,1,FALSE))),"Rivalry","Not a Rivalry")</f>
        <v>Not a Rivalry</v>
      </c>
      <c r="J134">
        <v>16</v>
      </c>
      <c r="K134">
        <v>17</v>
      </c>
      <c r="L134">
        <f>ABS(Table_pigskin_games[[#This Row],[homeScore]]-Table_pigskin_games[[#This Row],[awayScore]])</f>
        <v>1</v>
      </c>
      <c r="M134" t="s">
        <v>111</v>
      </c>
      <c r="N134" s="2">
        <v>41914.541666666664</v>
      </c>
      <c r="O134" t="s">
        <v>80</v>
      </c>
      <c r="P134">
        <v>57306</v>
      </c>
      <c r="Q134">
        <v>3</v>
      </c>
      <c r="R134">
        <v>5</v>
      </c>
      <c r="S134">
        <v>8</v>
      </c>
      <c r="T134">
        <v>0</v>
      </c>
      <c r="U134">
        <v>10</v>
      </c>
      <c r="V134">
        <v>26</v>
      </c>
      <c r="W134">
        <v>5</v>
      </c>
      <c r="X134">
        <v>3</v>
      </c>
      <c r="Y134">
        <v>14</v>
      </c>
      <c r="Z134">
        <v>8</v>
      </c>
      <c r="AA134">
        <v>1</v>
      </c>
      <c r="AB134">
        <v>0</v>
      </c>
      <c r="AC134">
        <v>1</v>
      </c>
      <c r="AD134">
        <v>0</v>
      </c>
      <c r="AE134">
        <v>162</v>
      </c>
      <c r="AF134">
        <v>384</v>
      </c>
      <c r="AG134">
        <v>51</v>
      </c>
      <c r="AH134">
        <v>236</v>
      </c>
      <c r="AI134">
        <v>8</v>
      </c>
      <c r="AJ134">
        <v>27</v>
      </c>
      <c r="AK134">
        <v>12</v>
      </c>
      <c r="AL134">
        <v>39</v>
      </c>
      <c r="AM134">
        <v>111</v>
      </c>
      <c r="AN134">
        <v>148</v>
      </c>
      <c r="AO134">
        <v>31</v>
      </c>
      <c r="AP134">
        <v>29</v>
      </c>
      <c r="AQ134">
        <v>5</v>
      </c>
      <c r="AR134">
        <v>6</v>
      </c>
      <c r="AS134">
        <v>40</v>
      </c>
      <c r="AT134">
        <f>SUM(Table_pigskin_games[[#This Row],[awayPenaltyYards]],Table_pigskin_games[[#This Row],[homePenaltyYards]])</f>
        <v>94</v>
      </c>
      <c r="AU134">
        <v>54</v>
      </c>
      <c r="AV134">
        <v>0</v>
      </c>
      <c r="AW134">
        <v>2</v>
      </c>
      <c r="AX134">
        <f>SUM(Table_pigskin_games[[#This Row],[awayTurnovers]:[homeTurnovers]])</f>
        <v>2</v>
      </c>
      <c r="AY134">
        <v>0</v>
      </c>
      <c r="AZ134">
        <v>2</v>
      </c>
      <c r="BA134">
        <v>0</v>
      </c>
      <c r="BB134">
        <v>0</v>
      </c>
      <c r="BC134">
        <v>1572</v>
      </c>
      <c r="BD134">
        <v>2028</v>
      </c>
      <c r="BE134">
        <v>3</v>
      </c>
      <c r="BF134">
        <v>7</v>
      </c>
      <c r="BG134">
        <v>3</v>
      </c>
      <c r="BH134">
        <v>3</v>
      </c>
      <c r="BJ134">
        <v>0</v>
      </c>
      <c r="BK134">
        <v>10</v>
      </c>
      <c r="BL134">
        <v>7</v>
      </c>
      <c r="BM134">
        <v>0</v>
      </c>
    </row>
    <row r="135" spans="1:65" x14ac:dyDescent="0.25">
      <c r="A135">
        <v>261112013</v>
      </c>
      <c r="B135">
        <v>10</v>
      </c>
      <c r="C135">
        <v>2006</v>
      </c>
      <c r="D135" s="1">
        <v>39033</v>
      </c>
      <c r="E135" t="s">
        <v>66</v>
      </c>
      <c r="F135" t="s">
        <v>84</v>
      </c>
      <c r="G135" t="s">
        <v>110</v>
      </c>
      <c r="H1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135" t="str">
        <f>IF(NOT(ISNA(VLOOKUP(Table_pigskin_games[[#This Row],[matchup]],rivalries!A$2:C$10,1,FALSE))),"Rivalry","Not a Rivalry")</f>
        <v>Not a Rivalry</v>
      </c>
      <c r="J135">
        <v>17</v>
      </c>
      <c r="K135">
        <v>13</v>
      </c>
      <c r="L135">
        <f>ABS(Table_pigskin_games[[#This Row],[homeScore]]-Table_pigskin_games[[#This Row],[awayScore]])</f>
        <v>4</v>
      </c>
      <c r="M135" t="s">
        <v>111</v>
      </c>
      <c r="N135" s="2">
        <v>41914.670138888891</v>
      </c>
      <c r="O135" t="s">
        <v>80</v>
      </c>
      <c r="Q135">
        <v>6</v>
      </c>
      <c r="R135">
        <v>2</v>
      </c>
      <c r="S135">
        <v>2</v>
      </c>
      <c r="T135">
        <v>6</v>
      </c>
      <c r="U135">
        <v>13</v>
      </c>
      <c r="V135">
        <v>13</v>
      </c>
      <c r="W135">
        <v>3</v>
      </c>
      <c r="X135">
        <v>5</v>
      </c>
      <c r="Y135">
        <v>14</v>
      </c>
      <c r="Z135">
        <v>16</v>
      </c>
      <c r="AA135">
        <v>1</v>
      </c>
      <c r="AB135">
        <v>0</v>
      </c>
      <c r="AC135">
        <v>2</v>
      </c>
      <c r="AD135">
        <v>0</v>
      </c>
      <c r="AE135">
        <v>264</v>
      </c>
      <c r="AF135">
        <v>244</v>
      </c>
      <c r="AG135">
        <v>201</v>
      </c>
      <c r="AH135">
        <v>198</v>
      </c>
      <c r="AI135">
        <v>20</v>
      </c>
      <c r="AJ135">
        <v>18</v>
      </c>
      <c r="AK135">
        <v>31</v>
      </c>
      <c r="AL135">
        <v>33</v>
      </c>
      <c r="AM135">
        <v>63</v>
      </c>
      <c r="AN135">
        <v>46</v>
      </c>
      <c r="AO135">
        <v>26</v>
      </c>
      <c r="AP135">
        <v>26</v>
      </c>
      <c r="AQ135">
        <v>4</v>
      </c>
      <c r="AR135">
        <v>3</v>
      </c>
      <c r="AS135">
        <v>15</v>
      </c>
      <c r="AT135">
        <f>SUM(Table_pigskin_games[[#This Row],[awayPenaltyYards]],Table_pigskin_games[[#This Row],[homePenaltyYards]])</f>
        <v>40</v>
      </c>
      <c r="AU135">
        <v>25</v>
      </c>
      <c r="AV135">
        <v>3</v>
      </c>
      <c r="AW135">
        <v>2</v>
      </c>
      <c r="AX135">
        <f>SUM(Table_pigskin_games[[#This Row],[awayTurnovers]:[homeTurnovers]])</f>
        <v>5</v>
      </c>
      <c r="AY135">
        <v>0</v>
      </c>
      <c r="AZ135">
        <v>2</v>
      </c>
      <c r="BA135">
        <v>3</v>
      </c>
      <c r="BB135">
        <v>0</v>
      </c>
      <c r="BC135">
        <v>1815</v>
      </c>
      <c r="BD135">
        <v>1785</v>
      </c>
      <c r="BE135">
        <v>7</v>
      </c>
      <c r="BF135">
        <v>0</v>
      </c>
      <c r="BG135">
        <v>0</v>
      </c>
      <c r="BH135">
        <v>10</v>
      </c>
      <c r="BJ135">
        <v>7</v>
      </c>
      <c r="BK135">
        <v>6</v>
      </c>
      <c r="BL135">
        <v>0</v>
      </c>
      <c r="BM135">
        <v>0</v>
      </c>
    </row>
    <row r="136" spans="1:65" x14ac:dyDescent="0.25">
      <c r="A136">
        <v>261112015</v>
      </c>
      <c r="B136">
        <v>10</v>
      </c>
      <c r="C136">
        <v>2006</v>
      </c>
      <c r="D136" s="1">
        <v>39033</v>
      </c>
      <c r="E136" t="s">
        <v>66</v>
      </c>
      <c r="F136" t="s">
        <v>82</v>
      </c>
      <c r="G136" t="s">
        <v>62</v>
      </c>
      <c r="H1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KCvMIA</v>
      </c>
      <c r="I136" t="str">
        <f>IF(NOT(ISNA(VLOOKUP(Table_pigskin_games[[#This Row],[matchup]],rivalries!A$2:C$10,1,FALSE))),"Rivalry","Not a Rivalry")</f>
        <v>Not a Rivalry</v>
      </c>
      <c r="J136">
        <v>10</v>
      </c>
      <c r="K136">
        <v>13</v>
      </c>
      <c r="L136">
        <f>ABS(Table_pigskin_games[[#This Row],[homeScore]]-Table_pigskin_games[[#This Row],[awayScore]])</f>
        <v>3</v>
      </c>
      <c r="M136" t="s">
        <v>111</v>
      </c>
      <c r="N136" s="2">
        <v>41914.541666666664</v>
      </c>
      <c r="O136" t="s">
        <v>80</v>
      </c>
      <c r="P136">
        <v>73132</v>
      </c>
      <c r="Q136">
        <v>5</v>
      </c>
      <c r="R136">
        <v>3</v>
      </c>
      <c r="S136">
        <v>2</v>
      </c>
      <c r="T136">
        <v>6</v>
      </c>
      <c r="U136">
        <v>14</v>
      </c>
      <c r="V136">
        <v>16</v>
      </c>
      <c r="W136">
        <v>3</v>
      </c>
      <c r="X136">
        <v>7</v>
      </c>
      <c r="Y136">
        <v>14</v>
      </c>
      <c r="Z136">
        <v>17</v>
      </c>
      <c r="AA136">
        <v>0</v>
      </c>
      <c r="AB136">
        <v>0</v>
      </c>
      <c r="AC136">
        <v>1</v>
      </c>
      <c r="AD136">
        <v>1</v>
      </c>
      <c r="AE136">
        <v>265</v>
      </c>
      <c r="AF136">
        <v>306</v>
      </c>
      <c r="AG136">
        <v>185</v>
      </c>
      <c r="AH136">
        <v>189</v>
      </c>
      <c r="AI136">
        <v>15</v>
      </c>
      <c r="AJ136">
        <v>19</v>
      </c>
      <c r="AK136">
        <v>38</v>
      </c>
      <c r="AL136">
        <v>36</v>
      </c>
      <c r="AM136">
        <v>80</v>
      </c>
      <c r="AN136">
        <v>117</v>
      </c>
      <c r="AO136">
        <v>19</v>
      </c>
      <c r="AP136">
        <v>36</v>
      </c>
      <c r="AQ136">
        <v>7</v>
      </c>
      <c r="AR136">
        <v>1</v>
      </c>
      <c r="AS136">
        <v>65</v>
      </c>
      <c r="AT136">
        <f>SUM(Table_pigskin_games[[#This Row],[awayPenaltyYards]],Table_pigskin_games[[#This Row],[homePenaltyYards]])</f>
        <v>68</v>
      </c>
      <c r="AU136">
        <v>3</v>
      </c>
      <c r="AV136">
        <v>0</v>
      </c>
      <c r="AW136">
        <v>1</v>
      </c>
      <c r="AX136">
        <f>SUM(Table_pigskin_games[[#This Row],[awayTurnovers]:[homeTurnovers]])</f>
        <v>1</v>
      </c>
      <c r="AY136">
        <v>0</v>
      </c>
      <c r="AZ136">
        <v>1</v>
      </c>
      <c r="BA136">
        <v>0</v>
      </c>
      <c r="BB136">
        <v>0</v>
      </c>
      <c r="BC136">
        <v>1450</v>
      </c>
      <c r="BD136">
        <v>2150</v>
      </c>
      <c r="BE136">
        <v>0</v>
      </c>
      <c r="BF136">
        <v>0</v>
      </c>
      <c r="BG136">
        <v>0</v>
      </c>
      <c r="BH136">
        <v>10</v>
      </c>
      <c r="BJ136">
        <v>3</v>
      </c>
      <c r="BK136">
        <v>10</v>
      </c>
      <c r="BL136">
        <v>0</v>
      </c>
      <c r="BM136">
        <v>0</v>
      </c>
    </row>
    <row r="137" spans="1:65" x14ac:dyDescent="0.25">
      <c r="A137">
        <v>261112016</v>
      </c>
      <c r="B137">
        <v>10</v>
      </c>
      <c r="C137">
        <v>2006</v>
      </c>
      <c r="D137" s="1">
        <v>39033</v>
      </c>
      <c r="E137" t="s">
        <v>66</v>
      </c>
      <c r="F137" t="s">
        <v>75</v>
      </c>
      <c r="G137" t="s">
        <v>113</v>
      </c>
      <c r="H1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37" t="str">
        <f>IF(NOT(ISNA(VLOOKUP(Table_pigskin_games[[#This Row],[matchup]],rivalries!A$2:C$10,1,FALSE))),"Rivalry","Not a Rivalry")</f>
        <v>Not a Rivalry</v>
      </c>
      <c r="J137">
        <v>23</v>
      </c>
      <c r="K137">
        <v>17</v>
      </c>
      <c r="L137">
        <f>ABS(Table_pigskin_games[[#This Row],[homeScore]]-Table_pigskin_games[[#This Row],[awayScore]])</f>
        <v>6</v>
      </c>
      <c r="M137" t="s">
        <v>111</v>
      </c>
      <c r="N137" s="2">
        <v>41914.541666666664</v>
      </c>
      <c r="O137" t="s">
        <v>70</v>
      </c>
      <c r="P137">
        <v>63924</v>
      </c>
      <c r="Q137">
        <v>3</v>
      </c>
      <c r="R137">
        <v>5</v>
      </c>
      <c r="S137">
        <v>4</v>
      </c>
      <c r="T137">
        <v>4</v>
      </c>
      <c r="U137">
        <v>16</v>
      </c>
      <c r="V137">
        <v>14</v>
      </c>
      <c r="W137">
        <v>9</v>
      </c>
      <c r="X137">
        <v>6</v>
      </c>
      <c r="Y137">
        <v>19</v>
      </c>
      <c r="Z137">
        <v>15</v>
      </c>
      <c r="AA137">
        <v>0</v>
      </c>
      <c r="AB137">
        <v>1</v>
      </c>
      <c r="AC137">
        <v>0</v>
      </c>
      <c r="AD137">
        <v>1</v>
      </c>
      <c r="AE137">
        <v>394</v>
      </c>
      <c r="AF137">
        <v>312</v>
      </c>
      <c r="AG137">
        <v>347</v>
      </c>
      <c r="AH137">
        <v>222</v>
      </c>
      <c r="AI137">
        <v>24</v>
      </c>
      <c r="AJ137">
        <v>18</v>
      </c>
      <c r="AK137">
        <v>42</v>
      </c>
      <c r="AL137">
        <v>30</v>
      </c>
      <c r="AM137">
        <v>47</v>
      </c>
      <c r="AN137">
        <v>90</v>
      </c>
      <c r="AO137">
        <v>26</v>
      </c>
      <c r="AP137">
        <v>23</v>
      </c>
      <c r="AQ137">
        <v>5</v>
      </c>
      <c r="AR137">
        <v>7</v>
      </c>
      <c r="AS137">
        <v>34</v>
      </c>
      <c r="AT137">
        <f>SUM(Table_pigskin_games[[#This Row],[awayPenaltyYards]],Table_pigskin_games[[#This Row],[homePenaltyYards]])</f>
        <v>83</v>
      </c>
      <c r="AU137">
        <v>49</v>
      </c>
      <c r="AV137">
        <v>0</v>
      </c>
      <c r="AW137">
        <v>2</v>
      </c>
      <c r="AX137">
        <f>SUM(Table_pigskin_games[[#This Row],[awayTurnovers]:[homeTurnovers]])</f>
        <v>2</v>
      </c>
      <c r="AY137">
        <v>0</v>
      </c>
      <c r="AZ137">
        <v>1</v>
      </c>
      <c r="BA137">
        <v>0</v>
      </c>
      <c r="BB137">
        <v>1</v>
      </c>
      <c r="BC137">
        <v>2019</v>
      </c>
      <c r="BD137">
        <v>1581</v>
      </c>
      <c r="BE137">
        <v>10</v>
      </c>
      <c r="BF137">
        <v>7</v>
      </c>
      <c r="BG137">
        <v>3</v>
      </c>
      <c r="BH137">
        <v>3</v>
      </c>
      <c r="BJ137">
        <v>0</v>
      </c>
      <c r="BK137">
        <v>14</v>
      </c>
      <c r="BL137">
        <v>0</v>
      </c>
      <c r="BM137">
        <v>3</v>
      </c>
    </row>
    <row r="138" spans="1:65" x14ac:dyDescent="0.25">
      <c r="A138">
        <v>261112017</v>
      </c>
      <c r="B138">
        <v>10</v>
      </c>
      <c r="C138">
        <v>2006</v>
      </c>
      <c r="D138" s="1">
        <v>39033</v>
      </c>
      <c r="E138" t="s">
        <v>66</v>
      </c>
      <c r="F138" t="s">
        <v>77</v>
      </c>
      <c r="G138" t="s">
        <v>88</v>
      </c>
      <c r="H1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38" t="str">
        <f>IF(NOT(ISNA(VLOOKUP(Table_pigskin_games[[#This Row],[matchup]],rivalries!A$2:C$10,1,FALSE))),"Rivalry","Not a Rivalry")</f>
        <v>Not a Rivalry</v>
      </c>
      <c r="J138">
        <v>17</v>
      </c>
      <c r="K138">
        <v>14</v>
      </c>
      <c r="L138">
        <f>ABS(Table_pigskin_games[[#This Row],[homeScore]]-Table_pigskin_games[[#This Row],[awayScore]])</f>
        <v>3</v>
      </c>
      <c r="M138" t="s">
        <v>89</v>
      </c>
      <c r="N138" s="2">
        <v>41914.541666666664</v>
      </c>
      <c r="O138" t="s">
        <v>80</v>
      </c>
      <c r="P138">
        <v>68756</v>
      </c>
      <c r="Q138">
        <v>4</v>
      </c>
      <c r="R138">
        <v>4</v>
      </c>
      <c r="S138">
        <v>6</v>
      </c>
      <c r="T138">
        <v>2</v>
      </c>
      <c r="U138">
        <v>19</v>
      </c>
      <c r="V138">
        <v>22</v>
      </c>
      <c r="W138">
        <v>6</v>
      </c>
      <c r="X138">
        <v>3</v>
      </c>
      <c r="Y138">
        <v>13</v>
      </c>
      <c r="Z138">
        <v>12</v>
      </c>
      <c r="AA138">
        <v>1</v>
      </c>
      <c r="AB138">
        <v>3</v>
      </c>
      <c r="AC138">
        <v>1</v>
      </c>
      <c r="AD138">
        <v>3</v>
      </c>
      <c r="AE138">
        <v>278</v>
      </c>
      <c r="AF138">
        <v>377</v>
      </c>
      <c r="AG138">
        <v>161</v>
      </c>
      <c r="AH138">
        <v>232</v>
      </c>
      <c r="AI138">
        <v>22</v>
      </c>
      <c r="AJ138">
        <v>24</v>
      </c>
      <c r="AK138">
        <v>33</v>
      </c>
      <c r="AL138">
        <v>36</v>
      </c>
      <c r="AM138">
        <v>117</v>
      </c>
      <c r="AN138">
        <v>145</v>
      </c>
      <c r="AO138">
        <v>29</v>
      </c>
      <c r="AP138">
        <v>26</v>
      </c>
      <c r="AQ138">
        <v>4</v>
      </c>
      <c r="AR138">
        <v>4</v>
      </c>
      <c r="AS138">
        <v>28</v>
      </c>
      <c r="AT138">
        <f>SUM(Table_pigskin_games[[#This Row],[awayPenaltyYards]],Table_pigskin_games[[#This Row],[homePenaltyYards]])</f>
        <v>58</v>
      </c>
      <c r="AU138">
        <v>30</v>
      </c>
      <c r="AV138">
        <v>1</v>
      </c>
      <c r="AW138">
        <v>2</v>
      </c>
      <c r="AX138">
        <f>SUM(Table_pigskin_games[[#This Row],[awayTurnovers]:[homeTurnovers]])</f>
        <v>3</v>
      </c>
      <c r="AY138">
        <v>0</v>
      </c>
      <c r="AZ138">
        <v>1</v>
      </c>
      <c r="BA138">
        <v>1</v>
      </c>
      <c r="BB138">
        <v>1</v>
      </c>
      <c r="BC138">
        <v>1834</v>
      </c>
      <c r="BD138">
        <v>1766</v>
      </c>
      <c r="BE138">
        <v>0</v>
      </c>
      <c r="BF138">
        <v>7</v>
      </c>
      <c r="BG138">
        <v>3</v>
      </c>
      <c r="BH138">
        <v>7</v>
      </c>
      <c r="BJ138">
        <v>0</v>
      </c>
      <c r="BK138">
        <v>6</v>
      </c>
      <c r="BL138">
        <v>0</v>
      </c>
      <c r="BM138">
        <v>8</v>
      </c>
    </row>
    <row r="139" spans="1:65" x14ac:dyDescent="0.25">
      <c r="A139">
        <v>261112019</v>
      </c>
      <c r="B139">
        <v>10</v>
      </c>
      <c r="C139">
        <v>2006</v>
      </c>
      <c r="D139" s="1">
        <v>39033</v>
      </c>
      <c r="E139" t="s">
        <v>66</v>
      </c>
      <c r="F139" t="s">
        <v>74</v>
      </c>
      <c r="G139" t="s">
        <v>91</v>
      </c>
      <c r="H1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CHIvNYG</v>
      </c>
      <c r="I139" t="str">
        <f>IF(NOT(ISNA(VLOOKUP(Table_pigskin_games[[#This Row],[matchup]],rivalries!A$2:C$10,1,FALSE))),"Rivalry","Not a Rivalry")</f>
        <v>Not a Rivalry</v>
      </c>
      <c r="J139">
        <v>38</v>
      </c>
      <c r="K139">
        <v>20</v>
      </c>
      <c r="L139">
        <f>ABS(Table_pigskin_games[[#This Row],[homeScore]]-Table_pigskin_games[[#This Row],[awayScore]])</f>
        <v>18</v>
      </c>
      <c r="M139" t="s">
        <v>92</v>
      </c>
      <c r="N139" s="2">
        <v>41914.84375</v>
      </c>
      <c r="O139" t="s">
        <v>65</v>
      </c>
      <c r="P139">
        <v>78641</v>
      </c>
      <c r="Q139">
        <v>7</v>
      </c>
      <c r="R139">
        <v>1</v>
      </c>
      <c r="S139">
        <v>6</v>
      </c>
      <c r="T139">
        <v>2</v>
      </c>
      <c r="U139">
        <v>21</v>
      </c>
      <c r="V139">
        <v>15</v>
      </c>
      <c r="W139">
        <v>9</v>
      </c>
      <c r="X139">
        <v>2</v>
      </c>
      <c r="Y139">
        <v>18</v>
      </c>
      <c r="Z139">
        <v>12</v>
      </c>
      <c r="AA139">
        <v>0</v>
      </c>
      <c r="AB139">
        <v>0</v>
      </c>
      <c r="AC139">
        <v>0</v>
      </c>
      <c r="AD139">
        <v>0</v>
      </c>
      <c r="AE139">
        <v>352</v>
      </c>
      <c r="AF139">
        <v>249</v>
      </c>
      <c r="AG139">
        <v>234</v>
      </c>
      <c r="AH139">
        <v>99</v>
      </c>
      <c r="AI139">
        <v>18</v>
      </c>
      <c r="AJ139">
        <v>14</v>
      </c>
      <c r="AK139">
        <v>30</v>
      </c>
      <c r="AL139">
        <v>32</v>
      </c>
      <c r="AM139">
        <v>118</v>
      </c>
      <c r="AN139">
        <v>150</v>
      </c>
      <c r="AO139">
        <v>39</v>
      </c>
      <c r="AP139">
        <v>22</v>
      </c>
      <c r="AQ139">
        <v>9</v>
      </c>
      <c r="AR139">
        <v>10</v>
      </c>
      <c r="AS139">
        <v>80</v>
      </c>
      <c r="AT139">
        <f>SUM(Table_pigskin_games[[#This Row],[awayPenaltyYards]],Table_pigskin_games[[#This Row],[homePenaltyYards]])</f>
        <v>176</v>
      </c>
      <c r="AU139">
        <v>96</v>
      </c>
      <c r="AV139">
        <v>3</v>
      </c>
      <c r="AW139">
        <v>3</v>
      </c>
      <c r="AX139">
        <f>SUM(Table_pigskin_games[[#This Row],[awayTurnovers]:[homeTurnovers]])</f>
        <v>6</v>
      </c>
      <c r="AY139">
        <v>2</v>
      </c>
      <c r="AZ139">
        <v>1</v>
      </c>
      <c r="BA139">
        <v>1</v>
      </c>
      <c r="BB139">
        <v>2</v>
      </c>
      <c r="BC139">
        <v>1966</v>
      </c>
      <c r="BD139">
        <v>1634</v>
      </c>
      <c r="BE139">
        <v>3</v>
      </c>
      <c r="BF139">
        <v>7</v>
      </c>
      <c r="BG139">
        <v>14</v>
      </c>
      <c r="BH139">
        <v>14</v>
      </c>
      <c r="BJ139">
        <v>7</v>
      </c>
      <c r="BK139">
        <v>6</v>
      </c>
      <c r="BL139">
        <v>7</v>
      </c>
      <c r="BM139">
        <v>0</v>
      </c>
    </row>
    <row r="140" spans="1:65" x14ac:dyDescent="0.25">
      <c r="A140">
        <v>261112021</v>
      </c>
      <c r="B140">
        <v>10</v>
      </c>
      <c r="C140">
        <v>2006</v>
      </c>
      <c r="D140" s="1">
        <v>39033</v>
      </c>
      <c r="E140" t="s">
        <v>66</v>
      </c>
      <c r="F140" t="s">
        <v>114</v>
      </c>
      <c r="G140" t="s">
        <v>105</v>
      </c>
      <c r="H1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40" t="str">
        <f>IF(NOT(ISNA(VLOOKUP(Table_pigskin_games[[#This Row],[matchup]],rivalries!A$2:C$10,1,FALSE))),"Rivalry","Not a Rivalry")</f>
        <v>Not a Rivalry</v>
      </c>
      <c r="J140">
        <v>3</v>
      </c>
      <c r="K140">
        <v>27</v>
      </c>
      <c r="L140">
        <f>ABS(Table_pigskin_games[[#This Row],[homeScore]]-Table_pigskin_games[[#This Row],[awayScore]])</f>
        <v>24</v>
      </c>
      <c r="M140" t="s">
        <v>121</v>
      </c>
      <c r="N140" s="2">
        <v>41914.541666666664</v>
      </c>
      <c r="O140" t="s">
        <v>70</v>
      </c>
      <c r="P140">
        <v>69143</v>
      </c>
      <c r="Q140">
        <v>3</v>
      </c>
      <c r="R140">
        <v>5</v>
      </c>
      <c r="S140">
        <v>4</v>
      </c>
      <c r="T140">
        <v>4</v>
      </c>
      <c r="U140">
        <v>15</v>
      </c>
      <c r="V140">
        <v>17</v>
      </c>
      <c r="W140">
        <v>3</v>
      </c>
      <c r="X140">
        <v>6</v>
      </c>
      <c r="Y140">
        <v>13</v>
      </c>
      <c r="Z140">
        <v>15</v>
      </c>
      <c r="AA140">
        <v>1</v>
      </c>
      <c r="AB140">
        <v>1</v>
      </c>
      <c r="AC140">
        <v>2</v>
      </c>
      <c r="AD140">
        <v>1</v>
      </c>
      <c r="AE140">
        <v>278</v>
      </c>
      <c r="AF140">
        <v>400</v>
      </c>
      <c r="AG140">
        <v>132</v>
      </c>
      <c r="AH140">
        <v>255</v>
      </c>
      <c r="AI140">
        <v>16</v>
      </c>
      <c r="AJ140">
        <v>12</v>
      </c>
      <c r="AK140">
        <v>32</v>
      </c>
      <c r="AL140">
        <v>26</v>
      </c>
      <c r="AM140">
        <v>146</v>
      </c>
      <c r="AN140">
        <v>145</v>
      </c>
      <c r="AO140">
        <v>31</v>
      </c>
      <c r="AP140">
        <v>34</v>
      </c>
      <c r="AQ140">
        <v>8</v>
      </c>
      <c r="AR140">
        <v>7</v>
      </c>
      <c r="AS140">
        <v>70</v>
      </c>
      <c r="AT140">
        <f>SUM(Table_pigskin_games[[#This Row],[awayPenaltyYards]],Table_pigskin_games[[#This Row],[homePenaltyYards]])</f>
        <v>135</v>
      </c>
      <c r="AU140">
        <v>65</v>
      </c>
      <c r="AV140">
        <v>1</v>
      </c>
      <c r="AW140">
        <v>0</v>
      </c>
      <c r="AX140">
        <f>SUM(Table_pigskin_games[[#This Row],[awayTurnovers]:[homeTurnovers]])</f>
        <v>1</v>
      </c>
      <c r="AY140">
        <v>0</v>
      </c>
      <c r="AZ140">
        <v>0</v>
      </c>
      <c r="BA140">
        <v>1</v>
      </c>
      <c r="BB140">
        <v>0</v>
      </c>
      <c r="BC140">
        <v>1771</v>
      </c>
      <c r="BD140">
        <v>1829</v>
      </c>
      <c r="BE140">
        <v>0</v>
      </c>
      <c r="BF140">
        <v>3</v>
      </c>
      <c r="BG140">
        <v>0</v>
      </c>
      <c r="BH140">
        <v>0</v>
      </c>
      <c r="BJ140">
        <v>10</v>
      </c>
      <c r="BK140">
        <v>7</v>
      </c>
      <c r="BL140">
        <v>10</v>
      </c>
      <c r="BM140">
        <v>0</v>
      </c>
    </row>
    <row r="141" spans="1:65" x14ac:dyDescent="0.25">
      <c r="A141">
        <v>261112022</v>
      </c>
      <c r="B141">
        <v>10</v>
      </c>
      <c r="C141">
        <v>2006</v>
      </c>
      <c r="D141" s="1">
        <v>39033</v>
      </c>
      <c r="E141" t="s">
        <v>66</v>
      </c>
      <c r="F141" t="s">
        <v>102</v>
      </c>
      <c r="G141" t="s">
        <v>94</v>
      </c>
      <c r="H1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ARIvDAL</v>
      </c>
      <c r="I141" t="str">
        <f>IF(NOT(ISNA(VLOOKUP(Table_pigskin_games[[#This Row],[matchup]],rivalries!A$2:C$10,1,FALSE))),"Rivalry","Not a Rivalry")</f>
        <v>Not a Rivalry</v>
      </c>
      <c r="J141">
        <v>27</v>
      </c>
      <c r="K141">
        <v>10</v>
      </c>
      <c r="L141">
        <f>ABS(Table_pigskin_games[[#This Row],[homeScore]]-Table_pigskin_games[[#This Row],[awayScore]])</f>
        <v>17</v>
      </c>
      <c r="M141" t="s">
        <v>95</v>
      </c>
      <c r="N141" s="2">
        <v>41914.677083333336</v>
      </c>
      <c r="O141" t="s">
        <v>70</v>
      </c>
      <c r="P141">
        <v>63926</v>
      </c>
      <c r="Q141">
        <v>4</v>
      </c>
      <c r="R141">
        <v>4</v>
      </c>
      <c r="S141">
        <v>1</v>
      </c>
      <c r="T141">
        <v>7</v>
      </c>
      <c r="U141">
        <v>20</v>
      </c>
      <c r="V141">
        <v>17</v>
      </c>
      <c r="W141">
        <v>9</v>
      </c>
      <c r="X141">
        <v>7</v>
      </c>
      <c r="Y141">
        <v>14</v>
      </c>
      <c r="Z141">
        <v>15</v>
      </c>
      <c r="AA141">
        <v>0</v>
      </c>
      <c r="AB141">
        <v>2</v>
      </c>
      <c r="AC141">
        <v>2</v>
      </c>
      <c r="AD141">
        <v>3</v>
      </c>
      <c r="AE141">
        <v>434</v>
      </c>
      <c r="AF141">
        <v>295</v>
      </c>
      <c r="AG141">
        <v>308</v>
      </c>
      <c r="AH141">
        <v>209</v>
      </c>
      <c r="AI141">
        <v>20</v>
      </c>
      <c r="AJ141">
        <v>20</v>
      </c>
      <c r="AK141">
        <v>29</v>
      </c>
      <c r="AL141">
        <v>38</v>
      </c>
      <c r="AM141">
        <v>126</v>
      </c>
      <c r="AN141">
        <v>86</v>
      </c>
      <c r="AO141">
        <v>34</v>
      </c>
      <c r="AP141">
        <v>21</v>
      </c>
      <c r="AQ141">
        <v>8</v>
      </c>
      <c r="AR141">
        <v>5</v>
      </c>
      <c r="AS141">
        <v>69</v>
      </c>
      <c r="AT141">
        <f>SUM(Table_pigskin_games[[#This Row],[awayPenaltyYards]],Table_pigskin_games[[#This Row],[homePenaltyYards]])</f>
        <v>104</v>
      </c>
      <c r="AU141">
        <v>35</v>
      </c>
      <c r="AV141">
        <v>0</v>
      </c>
      <c r="AW141">
        <v>3</v>
      </c>
      <c r="AX141">
        <f>SUM(Table_pigskin_games[[#This Row],[awayTurnovers]:[homeTurnovers]])</f>
        <v>3</v>
      </c>
      <c r="AY141">
        <v>0</v>
      </c>
      <c r="AZ141">
        <v>1</v>
      </c>
      <c r="BA141">
        <v>0</v>
      </c>
      <c r="BB141">
        <v>2</v>
      </c>
      <c r="BC141">
        <v>1935</v>
      </c>
      <c r="BD141">
        <v>1665</v>
      </c>
      <c r="BE141">
        <v>3</v>
      </c>
      <c r="BF141">
        <v>10</v>
      </c>
      <c r="BG141">
        <v>7</v>
      </c>
      <c r="BH141">
        <v>7</v>
      </c>
      <c r="BJ141">
        <v>0</v>
      </c>
      <c r="BK141">
        <v>3</v>
      </c>
      <c r="BL141">
        <v>0</v>
      </c>
      <c r="BM141">
        <v>7</v>
      </c>
    </row>
    <row r="142" spans="1:65" x14ac:dyDescent="0.25">
      <c r="A142">
        <v>261112023</v>
      </c>
      <c r="B142">
        <v>10</v>
      </c>
      <c r="C142">
        <v>2006</v>
      </c>
      <c r="D142" s="1">
        <v>39033</v>
      </c>
      <c r="E142" t="s">
        <v>66</v>
      </c>
      <c r="F142" t="s">
        <v>67</v>
      </c>
      <c r="G142" t="s">
        <v>63</v>
      </c>
      <c r="H1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NOvPIT</v>
      </c>
      <c r="I142" t="str">
        <f>IF(NOT(ISNA(VLOOKUP(Table_pigskin_games[[#This Row],[matchup]],rivalries!A$2:C$10,1,FALSE))),"Rivalry","Not a Rivalry")</f>
        <v>Not a Rivalry</v>
      </c>
      <c r="J142">
        <v>31</v>
      </c>
      <c r="K142">
        <v>38</v>
      </c>
      <c r="L142">
        <f>ABS(Table_pigskin_games[[#This Row],[homeScore]]-Table_pigskin_games[[#This Row],[awayScore]])</f>
        <v>7</v>
      </c>
      <c r="M142" t="s">
        <v>64</v>
      </c>
      <c r="N142" s="2">
        <v>41914.677083333336</v>
      </c>
      <c r="O142" t="s">
        <v>70</v>
      </c>
      <c r="P142">
        <v>61911</v>
      </c>
      <c r="Q142">
        <v>6</v>
      </c>
      <c r="R142">
        <v>2</v>
      </c>
      <c r="S142">
        <v>2</v>
      </c>
      <c r="T142">
        <v>6</v>
      </c>
      <c r="U142">
        <v>29</v>
      </c>
      <c r="V142">
        <v>19</v>
      </c>
      <c r="W142">
        <v>10</v>
      </c>
      <c r="X142">
        <v>7</v>
      </c>
      <c r="Y142">
        <v>16</v>
      </c>
      <c r="Z142">
        <v>12</v>
      </c>
      <c r="AA142">
        <v>1</v>
      </c>
      <c r="AB142">
        <v>0</v>
      </c>
      <c r="AC142">
        <v>1</v>
      </c>
      <c r="AD142">
        <v>0</v>
      </c>
      <c r="AE142">
        <v>513</v>
      </c>
      <c r="AF142">
        <v>467</v>
      </c>
      <c r="AG142">
        <v>393</v>
      </c>
      <c r="AH142">
        <v>250</v>
      </c>
      <c r="AI142">
        <v>31</v>
      </c>
      <c r="AJ142">
        <v>17</v>
      </c>
      <c r="AK142">
        <v>47</v>
      </c>
      <c r="AL142">
        <v>28</v>
      </c>
      <c r="AM142">
        <v>120</v>
      </c>
      <c r="AN142">
        <v>217</v>
      </c>
      <c r="AO142">
        <v>29</v>
      </c>
      <c r="AP142">
        <v>26</v>
      </c>
      <c r="AQ142">
        <v>3</v>
      </c>
      <c r="AR142">
        <v>5</v>
      </c>
      <c r="AS142">
        <v>25</v>
      </c>
      <c r="AT142">
        <f>SUM(Table_pigskin_games[[#This Row],[awayPenaltyYards]],Table_pigskin_games[[#This Row],[homePenaltyYards]])</f>
        <v>59</v>
      </c>
      <c r="AU142">
        <v>34</v>
      </c>
      <c r="AV142">
        <v>3</v>
      </c>
      <c r="AW142">
        <v>0</v>
      </c>
      <c r="AX142">
        <f>SUM(Table_pigskin_games[[#This Row],[awayTurnovers]:[homeTurnovers]])</f>
        <v>3</v>
      </c>
      <c r="AY142">
        <v>3</v>
      </c>
      <c r="AZ142">
        <v>0</v>
      </c>
      <c r="BA142">
        <v>0</v>
      </c>
      <c r="BB142">
        <v>0</v>
      </c>
      <c r="BC142">
        <v>1981</v>
      </c>
      <c r="BD142">
        <v>1619</v>
      </c>
      <c r="BE142">
        <v>7</v>
      </c>
      <c r="BF142">
        <v>17</v>
      </c>
      <c r="BG142">
        <v>0</v>
      </c>
      <c r="BH142">
        <v>7</v>
      </c>
      <c r="BJ142">
        <v>14</v>
      </c>
      <c r="BK142">
        <v>3</v>
      </c>
      <c r="BL142">
        <v>7</v>
      </c>
      <c r="BM142">
        <v>14</v>
      </c>
    </row>
    <row r="143" spans="1:65" x14ac:dyDescent="0.25">
      <c r="A143">
        <v>261112026</v>
      </c>
      <c r="B143">
        <v>10</v>
      </c>
      <c r="C143">
        <v>2006</v>
      </c>
      <c r="D143" s="1">
        <v>39033</v>
      </c>
      <c r="E143" t="s">
        <v>66</v>
      </c>
      <c r="F143" t="s">
        <v>85</v>
      </c>
      <c r="G143" t="s">
        <v>71</v>
      </c>
      <c r="H1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143" t="str">
        <f>IF(NOT(ISNA(VLOOKUP(Table_pigskin_games[[#This Row],[matchup]],rivalries!A$2:C$10,1,FALSE))),"Rivalry","Not a Rivalry")</f>
        <v>Not a Rivalry</v>
      </c>
      <c r="J143">
        <v>22</v>
      </c>
      <c r="K143">
        <v>24</v>
      </c>
      <c r="L143">
        <f>ABS(Table_pigskin_games[[#This Row],[homeScore]]-Table_pigskin_games[[#This Row],[awayScore]])</f>
        <v>2</v>
      </c>
      <c r="M143" t="s">
        <v>124</v>
      </c>
      <c r="N143" s="2">
        <v>41914.677083333336</v>
      </c>
      <c r="O143" t="s">
        <v>70</v>
      </c>
      <c r="P143">
        <v>68175</v>
      </c>
      <c r="Q143">
        <v>4</v>
      </c>
      <c r="R143">
        <v>4</v>
      </c>
      <c r="S143">
        <v>5</v>
      </c>
      <c r="T143">
        <v>3</v>
      </c>
      <c r="U143">
        <v>18</v>
      </c>
      <c r="V143">
        <v>19</v>
      </c>
      <c r="W143">
        <v>6</v>
      </c>
      <c r="X143">
        <v>4</v>
      </c>
      <c r="Y143">
        <v>14</v>
      </c>
      <c r="Z143">
        <v>11</v>
      </c>
      <c r="AA143">
        <v>0</v>
      </c>
      <c r="AB143">
        <v>0</v>
      </c>
      <c r="AC143">
        <v>2</v>
      </c>
      <c r="AD143">
        <v>0</v>
      </c>
      <c r="AE143">
        <v>299</v>
      </c>
      <c r="AF143">
        <v>283</v>
      </c>
      <c r="AG143">
        <v>191</v>
      </c>
      <c r="AH143">
        <v>123</v>
      </c>
      <c r="AI143">
        <v>26</v>
      </c>
      <c r="AJ143">
        <v>15</v>
      </c>
      <c r="AK143">
        <v>40</v>
      </c>
      <c r="AL143">
        <v>23</v>
      </c>
      <c r="AM143">
        <v>108</v>
      </c>
      <c r="AN143">
        <v>160</v>
      </c>
      <c r="AO143">
        <v>20</v>
      </c>
      <c r="AP143">
        <v>26</v>
      </c>
      <c r="AQ143">
        <v>7</v>
      </c>
      <c r="AR143">
        <v>3</v>
      </c>
      <c r="AS143">
        <v>58</v>
      </c>
      <c r="AT143">
        <f>SUM(Table_pigskin_games[[#This Row],[awayPenaltyYards]],Table_pigskin_games[[#This Row],[homePenaltyYards]])</f>
        <v>74</v>
      </c>
      <c r="AU143">
        <v>16</v>
      </c>
      <c r="AV143">
        <v>1</v>
      </c>
      <c r="AW143">
        <v>2</v>
      </c>
      <c r="AX143">
        <f>SUM(Table_pigskin_games[[#This Row],[awayTurnovers]:[homeTurnovers]])</f>
        <v>3</v>
      </c>
      <c r="AY143">
        <v>0</v>
      </c>
      <c r="AZ143">
        <v>2</v>
      </c>
      <c r="BA143">
        <v>1</v>
      </c>
      <c r="BB143">
        <v>0</v>
      </c>
      <c r="BC143">
        <v>2032</v>
      </c>
      <c r="BD143">
        <v>1568</v>
      </c>
      <c r="BE143">
        <v>10</v>
      </c>
      <c r="BF143">
        <v>3</v>
      </c>
      <c r="BG143">
        <v>3</v>
      </c>
      <c r="BH143">
        <v>6</v>
      </c>
      <c r="BJ143">
        <v>7</v>
      </c>
      <c r="BK143">
        <v>7</v>
      </c>
      <c r="BL143">
        <v>0</v>
      </c>
      <c r="BM143">
        <v>10</v>
      </c>
    </row>
    <row r="144" spans="1:65" x14ac:dyDescent="0.25">
      <c r="A144">
        <v>261112030</v>
      </c>
      <c r="B144">
        <v>10</v>
      </c>
      <c r="C144">
        <v>2006</v>
      </c>
      <c r="D144" s="1">
        <v>39033</v>
      </c>
      <c r="E144" t="s">
        <v>66</v>
      </c>
      <c r="F144" t="s">
        <v>106</v>
      </c>
      <c r="G144" t="s">
        <v>103</v>
      </c>
      <c r="H1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44" t="str">
        <f>IF(NOT(ISNA(VLOOKUP(Table_pigskin_games[[#This Row],[matchup]],rivalries!A$2:C$10,1,FALSE))),"Rivalry","Not a Rivalry")</f>
        <v>Not a Rivalry</v>
      </c>
      <c r="J144">
        <v>13</v>
      </c>
      <c r="K144">
        <v>10</v>
      </c>
      <c r="L144">
        <f>ABS(Table_pigskin_games[[#This Row],[homeScore]]-Table_pigskin_games[[#This Row],[awayScore]])</f>
        <v>3</v>
      </c>
      <c r="M144" t="s">
        <v>104</v>
      </c>
      <c r="N144" s="2">
        <v>41914.541666666664</v>
      </c>
      <c r="O144" t="s">
        <v>80</v>
      </c>
      <c r="P144">
        <v>65918</v>
      </c>
      <c r="Q144">
        <v>2</v>
      </c>
      <c r="R144">
        <v>6</v>
      </c>
      <c r="S144">
        <v>5</v>
      </c>
      <c r="T144">
        <v>3</v>
      </c>
      <c r="U144">
        <v>21</v>
      </c>
      <c r="V144">
        <v>16</v>
      </c>
      <c r="W144">
        <v>8</v>
      </c>
      <c r="X144">
        <v>5</v>
      </c>
      <c r="Y144">
        <v>19</v>
      </c>
      <c r="Z144">
        <v>10</v>
      </c>
      <c r="AA144">
        <v>1</v>
      </c>
      <c r="AB144">
        <v>0</v>
      </c>
      <c r="AC144">
        <v>1</v>
      </c>
      <c r="AD144">
        <v>0</v>
      </c>
      <c r="AE144">
        <v>306</v>
      </c>
      <c r="AF144">
        <v>322</v>
      </c>
      <c r="AG144">
        <v>158</v>
      </c>
      <c r="AH144">
        <v>204</v>
      </c>
      <c r="AI144">
        <v>17</v>
      </c>
      <c r="AJ144">
        <v>15</v>
      </c>
      <c r="AK144">
        <v>35</v>
      </c>
      <c r="AL144">
        <v>34</v>
      </c>
      <c r="AM144">
        <v>148</v>
      </c>
      <c r="AN144">
        <v>118</v>
      </c>
      <c r="AO144">
        <v>42</v>
      </c>
      <c r="AP144">
        <v>19</v>
      </c>
      <c r="AQ144">
        <v>6</v>
      </c>
      <c r="AR144">
        <v>9</v>
      </c>
      <c r="AS144">
        <v>51</v>
      </c>
      <c r="AT144">
        <f>SUM(Table_pigskin_games[[#This Row],[awayPenaltyYards]],Table_pigskin_games[[#This Row],[homePenaltyYards]])</f>
        <v>116</v>
      </c>
      <c r="AU144">
        <v>65</v>
      </c>
      <c r="AV144">
        <v>0</v>
      </c>
      <c r="AW144">
        <v>4</v>
      </c>
      <c r="AX144">
        <f>SUM(Table_pigskin_games[[#This Row],[awayTurnovers]:[homeTurnovers]])</f>
        <v>4</v>
      </c>
      <c r="AY144">
        <v>0</v>
      </c>
      <c r="AZ144">
        <v>0</v>
      </c>
      <c r="BA144">
        <v>0</v>
      </c>
      <c r="BB144">
        <v>4</v>
      </c>
      <c r="BC144">
        <v>2253</v>
      </c>
      <c r="BD144">
        <v>1347</v>
      </c>
      <c r="BE144">
        <v>10</v>
      </c>
      <c r="BF144">
        <v>0</v>
      </c>
      <c r="BG144">
        <v>3</v>
      </c>
      <c r="BH144">
        <v>0</v>
      </c>
      <c r="BJ144">
        <v>0</v>
      </c>
      <c r="BK144">
        <v>3</v>
      </c>
      <c r="BL144">
        <v>0</v>
      </c>
      <c r="BM144">
        <v>7</v>
      </c>
    </row>
    <row r="145" spans="1:65" x14ac:dyDescent="0.25">
      <c r="A145">
        <v>261113029</v>
      </c>
      <c r="B145">
        <v>10</v>
      </c>
      <c r="C145">
        <v>2006</v>
      </c>
      <c r="D145" s="1">
        <v>39034</v>
      </c>
      <c r="E145" t="s">
        <v>108</v>
      </c>
      <c r="F145" t="s">
        <v>97</v>
      </c>
      <c r="G145" t="s">
        <v>100</v>
      </c>
      <c r="H1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45" t="str">
        <f>IF(NOT(ISNA(VLOOKUP(Table_pigskin_games[[#This Row],[matchup]],rivalries!A$2:C$10,1,FALSE))),"Rivalry","Not a Rivalry")</f>
        <v>Not a Rivalry</v>
      </c>
      <c r="J145">
        <v>10</v>
      </c>
      <c r="K145">
        <v>24</v>
      </c>
      <c r="L145">
        <f>ABS(Table_pigskin_games[[#This Row],[homeScore]]-Table_pigskin_games[[#This Row],[awayScore]])</f>
        <v>14</v>
      </c>
      <c r="M145" t="s">
        <v>101</v>
      </c>
      <c r="N145" s="2">
        <v>41914.854166666664</v>
      </c>
      <c r="O145" t="s">
        <v>112</v>
      </c>
      <c r="P145">
        <v>67717</v>
      </c>
      <c r="Q145">
        <v>2</v>
      </c>
      <c r="R145">
        <v>6</v>
      </c>
      <c r="S145">
        <v>4</v>
      </c>
      <c r="T145">
        <v>4</v>
      </c>
      <c r="U145">
        <v>13</v>
      </c>
      <c r="V145">
        <v>17</v>
      </c>
      <c r="W145">
        <v>3</v>
      </c>
      <c r="X145">
        <v>6</v>
      </c>
      <c r="Y145">
        <v>13</v>
      </c>
      <c r="Z145">
        <v>14</v>
      </c>
      <c r="AA145">
        <v>0</v>
      </c>
      <c r="AB145">
        <v>0</v>
      </c>
      <c r="AC145">
        <v>1</v>
      </c>
      <c r="AD145">
        <v>0</v>
      </c>
      <c r="AE145">
        <v>222</v>
      </c>
      <c r="AF145">
        <v>318</v>
      </c>
      <c r="AG145">
        <v>153</v>
      </c>
      <c r="AH145">
        <v>240</v>
      </c>
      <c r="AI145">
        <v>17</v>
      </c>
      <c r="AJ145">
        <v>22</v>
      </c>
      <c r="AK145">
        <v>32</v>
      </c>
      <c r="AL145">
        <v>34</v>
      </c>
      <c r="AM145">
        <v>69</v>
      </c>
      <c r="AN145">
        <v>78</v>
      </c>
      <c r="AO145">
        <v>22</v>
      </c>
      <c r="AP145">
        <v>30</v>
      </c>
      <c r="AQ145">
        <v>9</v>
      </c>
      <c r="AR145">
        <v>9</v>
      </c>
      <c r="AS145">
        <v>71</v>
      </c>
      <c r="AT145">
        <f>SUM(Table_pigskin_games[[#This Row],[awayPenaltyYards]],Table_pigskin_games[[#This Row],[homePenaltyYards]])</f>
        <v>141</v>
      </c>
      <c r="AU145">
        <v>70</v>
      </c>
      <c r="AV145">
        <v>4</v>
      </c>
      <c r="AW145">
        <v>2</v>
      </c>
      <c r="AX145">
        <f>SUM(Table_pigskin_games[[#This Row],[awayTurnovers]:[homeTurnovers]])</f>
        <v>6</v>
      </c>
      <c r="AY145">
        <v>2</v>
      </c>
      <c r="AZ145">
        <v>1</v>
      </c>
      <c r="BA145">
        <v>2</v>
      </c>
      <c r="BB145">
        <v>1</v>
      </c>
      <c r="BC145">
        <v>1604</v>
      </c>
      <c r="BD145">
        <v>1996</v>
      </c>
      <c r="BE145">
        <v>7</v>
      </c>
      <c r="BF145">
        <v>0</v>
      </c>
      <c r="BG145">
        <v>0</v>
      </c>
      <c r="BH145">
        <v>3</v>
      </c>
      <c r="BJ145">
        <v>0</v>
      </c>
      <c r="BK145">
        <v>0</v>
      </c>
      <c r="BL145">
        <v>17</v>
      </c>
      <c r="BM145">
        <v>7</v>
      </c>
    </row>
    <row r="146" spans="1:65" x14ac:dyDescent="0.25">
      <c r="A146">
        <v>261119005</v>
      </c>
      <c r="B146">
        <v>11</v>
      </c>
      <c r="C146">
        <v>2006</v>
      </c>
      <c r="D146" s="1">
        <v>39040</v>
      </c>
      <c r="E146" t="s">
        <v>66</v>
      </c>
      <c r="F146" t="s">
        <v>63</v>
      </c>
      <c r="G146" t="s">
        <v>68</v>
      </c>
      <c r="H1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46" t="str">
        <f>IF(NOT(ISNA(VLOOKUP(Table_pigskin_games[[#This Row],[matchup]],rivalries!A$2:C$10,1,FALSE))),"Rivalry","Not a Rivalry")</f>
        <v>Not a Rivalry</v>
      </c>
      <c r="J146">
        <v>24</v>
      </c>
      <c r="K146">
        <v>20</v>
      </c>
      <c r="L146">
        <f>ABS(Table_pigskin_games[[#This Row],[homeScore]]-Table_pigskin_games[[#This Row],[awayScore]])</f>
        <v>4</v>
      </c>
      <c r="M146" t="s">
        <v>69</v>
      </c>
      <c r="N146" s="2">
        <v>41914.541666666664</v>
      </c>
      <c r="O146" t="s">
        <v>80</v>
      </c>
      <c r="P146">
        <v>73269</v>
      </c>
      <c r="Q146">
        <v>3</v>
      </c>
      <c r="R146">
        <v>6</v>
      </c>
      <c r="S146">
        <v>3</v>
      </c>
      <c r="T146">
        <v>6</v>
      </c>
      <c r="U146">
        <v>23</v>
      </c>
      <c r="V146">
        <v>15</v>
      </c>
      <c r="W146">
        <v>6</v>
      </c>
      <c r="X146">
        <v>7</v>
      </c>
      <c r="Y146">
        <v>12</v>
      </c>
      <c r="Z146">
        <v>15</v>
      </c>
      <c r="AA146">
        <v>0</v>
      </c>
      <c r="AB146">
        <v>1</v>
      </c>
      <c r="AC146">
        <v>0</v>
      </c>
      <c r="AD146">
        <v>1</v>
      </c>
      <c r="AE146">
        <v>338</v>
      </c>
      <c r="AF146">
        <v>302</v>
      </c>
      <c r="AG146">
        <v>261</v>
      </c>
      <c r="AH146">
        <v>203</v>
      </c>
      <c r="AI146">
        <v>25</v>
      </c>
      <c r="AJ146">
        <v>17</v>
      </c>
      <c r="AK146">
        <v>44</v>
      </c>
      <c r="AL146">
        <v>27</v>
      </c>
      <c r="AM146">
        <v>77</v>
      </c>
      <c r="AN146">
        <v>99</v>
      </c>
      <c r="AO146">
        <v>20</v>
      </c>
      <c r="AP146">
        <v>29</v>
      </c>
      <c r="AQ146">
        <v>5</v>
      </c>
      <c r="AR146">
        <v>7</v>
      </c>
      <c r="AS146">
        <v>50</v>
      </c>
      <c r="AT146">
        <f>SUM(Table_pigskin_games[[#This Row],[awayPenaltyYards]],Table_pigskin_games[[#This Row],[homePenaltyYards]])</f>
        <v>107</v>
      </c>
      <c r="AU146">
        <v>57</v>
      </c>
      <c r="AV146">
        <v>3</v>
      </c>
      <c r="AW146">
        <v>2</v>
      </c>
      <c r="AX146">
        <f>SUM(Table_pigskin_games[[#This Row],[awayTurnovers]:[homeTurnovers]])</f>
        <v>5</v>
      </c>
      <c r="AY146">
        <v>0</v>
      </c>
      <c r="AZ146">
        <v>2</v>
      </c>
      <c r="BA146">
        <v>3</v>
      </c>
      <c r="BB146">
        <v>0</v>
      </c>
      <c r="BC146">
        <v>1667</v>
      </c>
      <c r="BD146">
        <v>1933</v>
      </c>
      <c r="BE146">
        <v>0</v>
      </c>
      <c r="BF146">
        <v>0</v>
      </c>
      <c r="BG146">
        <v>3</v>
      </c>
      <c r="BH146">
        <v>21</v>
      </c>
      <c r="BJ146">
        <v>0</v>
      </c>
      <c r="BK146">
        <v>10</v>
      </c>
      <c r="BL146">
        <v>0</v>
      </c>
      <c r="BM146">
        <v>10</v>
      </c>
    </row>
    <row r="147" spans="1:65" x14ac:dyDescent="0.25">
      <c r="A147">
        <v>261119006</v>
      </c>
      <c r="B147">
        <v>11</v>
      </c>
      <c r="C147">
        <v>2006</v>
      </c>
      <c r="D147" s="1">
        <v>39040</v>
      </c>
      <c r="E147" t="s">
        <v>66</v>
      </c>
      <c r="F147" t="s">
        <v>90</v>
      </c>
      <c r="G147" t="s">
        <v>102</v>
      </c>
      <c r="H1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DALvIND</v>
      </c>
      <c r="I147" t="str">
        <f>IF(NOT(ISNA(VLOOKUP(Table_pigskin_games[[#This Row],[matchup]],rivalries!A$2:C$10,1,FALSE))),"Rivalry","Not a Rivalry")</f>
        <v>Not a Rivalry</v>
      </c>
      <c r="J147">
        <v>14</v>
      </c>
      <c r="K147">
        <v>21</v>
      </c>
      <c r="L147">
        <f>ABS(Table_pigskin_games[[#This Row],[homeScore]]-Table_pigskin_games[[#This Row],[awayScore]])</f>
        <v>7</v>
      </c>
      <c r="M147" t="s">
        <v>119</v>
      </c>
      <c r="N147" s="2">
        <v>41914.677083333336</v>
      </c>
      <c r="O147" t="s">
        <v>80</v>
      </c>
      <c r="Q147">
        <v>9</v>
      </c>
      <c r="R147">
        <v>0</v>
      </c>
      <c r="S147">
        <v>5</v>
      </c>
      <c r="T147">
        <v>4</v>
      </c>
      <c r="U147">
        <v>22</v>
      </c>
      <c r="V147">
        <v>24</v>
      </c>
      <c r="W147">
        <v>7</v>
      </c>
      <c r="X147">
        <v>4</v>
      </c>
      <c r="Y147">
        <v>13</v>
      </c>
      <c r="Z147">
        <v>11</v>
      </c>
      <c r="AA147">
        <v>0</v>
      </c>
      <c r="AB147">
        <v>1</v>
      </c>
      <c r="AC147">
        <v>1</v>
      </c>
      <c r="AD147">
        <v>1</v>
      </c>
      <c r="AE147">
        <v>335</v>
      </c>
      <c r="AF147">
        <v>342</v>
      </c>
      <c r="AG147">
        <v>247</v>
      </c>
      <c r="AH147">
        <v>225</v>
      </c>
      <c r="AI147">
        <v>20</v>
      </c>
      <c r="AJ147">
        <v>19</v>
      </c>
      <c r="AK147">
        <v>39</v>
      </c>
      <c r="AL147">
        <v>23</v>
      </c>
      <c r="AM147">
        <v>88</v>
      </c>
      <c r="AN147">
        <v>117</v>
      </c>
      <c r="AO147">
        <v>23</v>
      </c>
      <c r="AP147">
        <v>36</v>
      </c>
      <c r="AQ147">
        <v>5</v>
      </c>
      <c r="AR147">
        <v>7</v>
      </c>
      <c r="AS147">
        <v>35</v>
      </c>
      <c r="AT147">
        <f>SUM(Table_pigskin_games[[#This Row],[awayPenaltyYards]],Table_pigskin_games[[#This Row],[homePenaltyYards]])</f>
        <v>88</v>
      </c>
      <c r="AU147">
        <v>53</v>
      </c>
      <c r="AV147">
        <v>4</v>
      </c>
      <c r="AW147">
        <v>2</v>
      </c>
      <c r="AX147">
        <f>SUM(Table_pigskin_games[[#This Row],[awayTurnovers]:[homeTurnovers]])</f>
        <v>6</v>
      </c>
      <c r="AY147">
        <v>2</v>
      </c>
      <c r="AZ147">
        <v>1</v>
      </c>
      <c r="BA147">
        <v>2</v>
      </c>
      <c r="BB147">
        <v>1</v>
      </c>
      <c r="BC147">
        <v>1578</v>
      </c>
      <c r="BD147">
        <v>2022</v>
      </c>
      <c r="BE147">
        <v>0</v>
      </c>
      <c r="BF147">
        <v>7</v>
      </c>
      <c r="BG147">
        <v>7</v>
      </c>
      <c r="BH147">
        <v>0</v>
      </c>
      <c r="BJ147">
        <v>0</v>
      </c>
      <c r="BK147">
        <v>0</v>
      </c>
      <c r="BL147">
        <v>7</v>
      </c>
      <c r="BM147">
        <v>14</v>
      </c>
    </row>
    <row r="148" spans="1:65" x14ac:dyDescent="0.25">
      <c r="A148">
        <v>261119007</v>
      </c>
      <c r="B148">
        <v>11</v>
      </c>
      <c r="C148">
        <v>2006</v>
      </c>
      <c r="D148" s="1">
        <v>39040</v>
      </c>
      <c r="E148" t="s">
        <v>66</v>
      </c>
      <c r="F148" t="s">
        <v>109</v>
      </c>
      <c r="G148" t="s">
        <v>84</v>
      </c>
      <c r="H1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148" t="str">
        <f>IF(NOT(ISNA(VLOOKUP(Table_pigskin_games[[#This Row],[matchup]],rivalries!A$2:C$10,1,FALSE))),"Rivalry","Not a Rivalry")</f>
        <v>Not a Rivalry</v>
      </c>
      <c r="J148">
        <v>35</v>
      </c>
      <c r="K148">
        <v>27</v>
      </c>
      <c r="L148">
        <f>ABS(Table_pigskin_games[[#This Row],[homeScore]]-Table_pigskin_games[[#This Row],[awayScore]])</f>
        <v>8</v>
      </c>
      <c r="M148" t="s">
        <v>120</v>
      </c>
      <c r="N148" s="2">
        <v>41914.84375</v>
      </c>
      <c r="O148" t="s">
        <v>65</v>
      </c>
      <c r="P148">
        <v>75506</v>
      </c>
      <c r="Q148">
        <v>7</v>
      </c>
      <c r="R148">
        <v>2</v>
      </c>
      <c r="S148">
        <v>7</v>
      </c>
      <c r="T148">
        <v>2</v>
      </c>
      <c r="U148">
        <v>21</v>
      </c>
      <c r="V148">
        <v>20</v>
      </c>
      <c r="W148">
        <v>8</v>
      </c>
      <c r="X148">
        <v>6</v>
      </c>
      <c r="Y148">
        <v>12</v>
      </c>
      <c r="Z148">
        <v>15</v>
      </c>
      <c r="AA148">
        <v>0</v>
      </c>
      <c r="AB148">
        <v>2</v>
      </c>
      <c r="AC148">
        <v>0</v>
      </c>
      <c r="AD148">
        <v>3</v>
      </c>
      <c r="AE148">
        <v>342</v>
      </c>
      <c r="AF148">
        <v>326</v>
      </c>
      <c r="AG148">
        <v>217</v>
      </c>
      <c r="AH148">
        <v>168</v>
      </c>
      <c r="AI148">
        <v>19</v>
      </c>
      <c r="AJ148">
        <v>13</v>
      </c>
      <c r="AK148">
        <v>26</v>
      </c>
      <c r="AL148">
        <v>28</v>
      </c>
      <c r="AM148">
        <v>125</v>
      </c>
      <c r="AN148">
        <v>158</v>
      </c>
      <c r="AO148">
        <v>29</v>
      </c>
      <c r="AP148">
        <v>35</v>
      </c>
      <c r="AQ148">
        <v>5</v>
      </c>
      <c r="AR148">
        <v>6</v>
      </c>
      <c r="AS148">
        <v>35</v>
      </c>
      <c r="AT148">
        <f>SUM(Table_pigskin_games[[#This Row],[awayPenaltyYards]],Table_pigskin_games[[#This Row],[homePenaltyYards]])</f>
        <v>95</v>
      </c>
      <c r="AU148">
        <v>60</v>
      </c>
      <c r="AV148">
        <v>2</v>
      </c>
      <c r="AW148">
        <v>1</v>
      </c>
      <c r="AX148">
        <f>SUM(Table_pigskin_games[[#This Row],[awayTurnovers]:[homeTurnovers]])</f>
        <v>3</v>
      </c>
      <c r="AY148">
        <v>0</v>
      </c>
      <c r="AZ148">
        <v>0</v>
      </c>
      <c r="BA148">
        <v>2</v>
      </c>
      <c r="BB148">
        <v>1</v>
      </c>
      <c r="BC148">
        <v>1751</v>
      </c>
      <c r="BD148">
        <v>1849</v>
      </c>
      <c r="BE148">
        <v>7</v>
      </c>
      <c r="BF148">
        <v>0</v>
      </c>
      <c r="BG148">
        <v>14</v>
      </c>
      <c r="BH148">
        <v>14</v>
      </c>
      <c r="BJ148">
        <v>0</v>
      </c>
      <c r="BK148">
        <v>14</v>
      </c>
      <c r="BL148">
        <v>10</v>
      </c>
      <c r="BM148">
        <v>3</v>
      </c>
    </row>
    <row r="149" spans="1:65" x14ac:dyDescent="0.25">
      <c r="A149">
        <v>261119009</v>
      </c>
      <c r="B149">
        <v>11</v>
      </c>
      <c r="C149">
        <v>2006</v>
      </c>
      <c r="D149" s="1">
        <v>39040</v>
      </c>
      <c r="E149" t="s">
        <v>66</v>
      </c>
      <c r="F149" t="s">
        <v>88</v>
      </c>
      <c r="G149" t="s">
        <v>75</v>
      </c>
      <c r="H1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GBvNE</v>
      </c>
      <c r="I149" t="str">
        <f>IF(NOT(ISNA(VLOOKUP(Table_pigskin_games[[#This Row],[matchup]],rivalries!A$2:C$10,1,FALSE))),"Rivalry","Not a Rivalry")</f>
        <v>Not a Rivalry</v>
      </c>
      <c r="J149">
        <v>35</v>
      </c>
      <c r="K149">
        <v>0</v>
      </c>
      <c r="L149">
        <f>ABS(Table_pigskin_games[[#This Row],[homeScore]]-Table_pigskin_games[[#This Row],[awayScore]])</f>
        <v>35</v>
      </c>
      <c r="M149" t="s">
        <v>76</v>
      </c>
      <c r="N149" s="2">
        <v>41914.541666666664</v>
      </c>
      <c r="O149" t="s">
        <v>80</v>
      </c>
      <c r="P149">
        <v>70753</v>
      </c>
      <c r="Q149">
        <v>6</v>
      </c>
      <c r="R149">
        <v>3</v>
      </c>
      <c r="S149">
        <v>4</v>
      </c>
      <c r="T149">
        <v>5</v>
      </c>
      <c r="U149">
        <v>22</v>
      </c>
      <c r="V149">
        <v>5</v>
      </c>
      <c r="W149">
        <v>8</v>
      </c>
      <c r="X149">
        <v>1</v>
      </c>
      <c r="Y149">
        <v>17</v>
      </c>
      <c r="Z149">
        <v>13</v>
      </c>
      <c r="AA149">
        <v>2</v>
      </c>
      <c r="AB149">
        <v>0</v>
      </c>
      <c r="AC149">
        <v>2</v>
      </c>
      <c r="AD149">
        <v>1</v>
      </c>
      <c r="AE149">
        <v>357</v>
      </c>
      <c r="AF149">
        <v>120</v>
      </c>
      <c r="AG149">
        <v>235</v>
      </c>
      <c r="AH149">
        <v>76</v>
      </c>
      <c r="AI149">
        <v>20</v>
      </c>
      <c r="AJ149">
        <v>9</v>
      </c>
      <c r="AK149">
        <v>31</v>
      </c>
      <c r="AL149">
        <v>27</v>
      </c>
      <c r="AM149">
        <v>122</v>
      </c>
      <c r="AN149">
        <v>44</v>
      </c>
      <c r="AO149">
        <v>40</v>
      </c>
      <c r="AP149">
        <v>16</v>
      </c>
      <c r="AQ149">
        <v>6</v>
      </c>
      <c r="AR149">
        <v>3</v>
      </c>
      <c r="AS149">
        <v>38</v>
      </c>
      <c r="AT149">
        <f>SUM(Table_pigskin_games[[#This Row],[awayPenaltyYards]],Table_pigskin_games[[#This Row],[homePenaltyYards]])</f>
        <v>70</v>
      </c>
      <c r="AU149">
        <v>32</v>
      </c>
      <c r="AV149">
        <v>1</v>
      </c>
      <c r="AW149">
        <v>1</v>
      </c>
      <c r="AX149">
        <f>SUM(Table_pigskin_games[[#This Row],[awayTurnovers]:[homeTurnovers]])</f>
        <v>2</v>
      </c>
      <c r="AY149">
        <v>1</v>
      </c>
      <c r="AZ149">
        <v>1</v>
      </c>
      <c r="BA149">
        <v>0</v>
      </c>
      <c r="BB149">
        <v>0</v>
      </c>
      <c r="BC149">
        <v>2350</v>
      </c>
      <c r="BD149">
        <v>1250</v>
      </c>
      <c r="BE149">
        <v>7</v>
      </c>
      <c r="BF149">
        <v>14</v>
      </c>
      <c r="BG149">
        <v>7</v>
      </c>
      <c r="BH149">
        <v>7</v>
      </c>
      <c r="BJ149">
        <v>0</v>
      </c>
      <c r="BK149">
        <v>0</v>
      </c>
      <c r="BL149">
        <v>0</v>
      </c>
      <c r="BM149">
        <v>0</v>
      </c>
    </row>
    <row r="150" spans="1:65" x14ac:dyDescent="0.25">
      <c r="A150">
        <v>261119012</v>
      </c>
      <c r="B150">
        <v>11</v>
      </c>
      <c r="C150">
        <v>2006</v>
      </c>
      <c r="D150" s="1">
        <v>39040</v>
      </c>
      <c r="E150" t="s">
        <v>66</v>
      </c>
      <c r="F150" t="s">
        <v>110</v>
      </c>
      <c r="G150" t="s">
        <v>82</v>
      </c>
      <c r="H1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150" t="str">
        <f>IF(NOT(ISNA(VLOOKUP(Table_pigskin_games[[#This Row],[matchup]],rivalries!A$2:C$10,1,FALSE))),"Rivalry","Not a Rivalry")</f>
        <v>Rivalry</v>
      </c>
      <c r="J150">
        <v>13</v>
      </c>
      <c r="K150">
        <v>17</v>
      </c>
      <c r="L150">
        <f>ABS(Table_pigskin_games[[#This Row],[homeScore]]-Table_pigskin_games[[#This Row],[awayScore]])</f>
        <v>4</v>
      </c>
      <c r="M150" t="s">
        <v>83</v>
      </c>
      <c r="N150" s="2">
        <v>41914.541666666664</v>
      </c>
      <c r="O150" t="s">
        <v>80</v>
      </c>
      <c r="P150">
        <v>78097</v>
      </c>
      <c r="Q150">
        <v>2</v>
      </c>
      <c r="R150">
        <v>7</v>
      </c>
      <c r="S150">
        <v>5</v>
      </c>
      <c r="T150">
        <v>4</v>
      </c>
      <c r="U150">
        <v>18</v>
      </c>
      <c r="V150">
        <v>21</v>
      </c>
      <c r="W150">
        <v>8</v>
      </c>
      <c r="X150">
        <v>5</v>
      </c>
      <c r="Y150">
        <v>14</v>
      </c>
      <c r="Z150">
        <v>11</v>
      </c>
      <c r="AA150">
        <v>0</v>
      </c>
      <c r="AB150">
        <v>1</v>
      </c>
      <c r="AC150">
        <v>0</v>
      </c>
      <c r="AD150">
        <v>1</v>
      </c>
      <c r="AE150">
        <v>326</v>
      </c>
      <c r="AF150">
        <v>292</v>
      </c>
      <c r="AG150">
        <v>193</v>
      </c>
      <c r="AH150">
        <v>92</v>
      </c>
      <c r="AI150">
        <v>15</v>
      </c>
      <c r="AJ150">
        <v>9</v>
      </c>
      <c r="AK150">
        <v>25</v>
      </c>
      <c r="AL150">
        <v>16</v>
      </c>
      <c r="AM150">
        <v>133</v>
      </c>
      <c r="AN150">
        <v>200</v>
      </c>
      <c r="AO150">
        <v>34</v>
      </c>
      <c r="AP150">
        <v>37</v>
      </c>
      <c r="AQ150">
        <v>8</v>
      </c>
      <c r="AR150">
        <v>4</v>
      </c>
      <c r="AS150">
        <v>65</v>
      </c>
      <c r="AT150">
        <f>SUM(Table_pigskin_games[[#This Row],[awayPenaltyYards]],Table_pigskin_games[[#This Row],[homePenaltyYards]])</f>
        <v>85</v>
      </c>
      <c r="AU150">
        <v>20</v>
      </c>
      <c r="AV150">
        <v>1</v>
      </c>
      <c r="AW150">
        <v>0</v>
      </c>
      <c r="AX150">
        <f>SUM(Table_pigskin_games[[#This Row],[awayTurnovers]:[homeTurnovers]])</f>
        <v>1</v>
      </c>
      <c r="AY150">
        <v>0</v>
      </c>
      <c r="AZ150">
        <v>0</v>
      </c>
      <c r="BA150">
        <v>1</v>
      </c>
      <c r="BB150">
        <v>0</v>
      </c>
      <c r="BC150">
        <v>1954</v>
      </c>
      <c r="BD150">
        <v>1646</v>
      </c>
      <c r="BE150">
        <v>3</v>
      </c>
      <c r="BF150">
        <v>10</v>
      </c>
      <c r="BG150">
        <v>0</v>
      </c>
      <c r="BH150">
        <v>0</v>
      </c>
      <c r="BJ150">
        <v>7</v>
      </c>
      <c r="BK150">
        <v>0</v>
      </c>
      <c r="BL150">
        <v>3</v>
      </c>
      <c r="BM150">
        <v>7</v>
      </c>
    </row>
    <row r="151" spans="1:65" x14ac:dyDescent="0.25">
      <c r="A151">
        <v>261119015</v>
      </c>
      <c r="B151">
        <v>11</v>
      </c>
      <c r="C151">
        <v>2006</v>
      </c>
      <c r="D151" s="1">
        <v>39040</v>
      </c>
      <c r="E151" t="s">
        <v>66</v>
      </c>
      <c r="F151" t="s">
        <v>113</v>
      </c>
      <c r="G151" t="s">
        <v>62</v>
      </c>
      <c r="H1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MIAvMIN</v>
      </c>
      <c r="I151" t="str">
        <f>IF(NOT(ISNA(VLOOKUP(Table_pigskin_games[[#This Row],[matchup]],rivalries!A$2:C$10,1,FALSE))),"Rivalry","Not a Rivalry")</f>
        <v>Not a Rivalry</v>
      </c>
      <c r="J151">
        <v>20</v>
      </c>
      <c r="K151">
        <v>24</v>
      </c>
      <c r="L151">
        <f>ABS(Table_pigskin_games[[#This Row],[homeScore]]-Table_pigskin_games[[#This Row],[awayScore]])</f>
        <v>4</v>
      </c>
      <c r="M151" t="s">
        <v>111</v>
      </c>
      <c r="N151" s="2">
        <v>41914.541666666664</v>
      </c>
      <c r="O151" t="s">
        <v>70</v>
      </c>
      <c r="P151">
        <v>73070</v>
      </c>
      <c r="Q151">
        <v>4</v>
      </c>
      <c r="R151">
        <v>5</v>
      </c>
      <c r="S151">
        <v>3</v>
      </c>
      <c r="T151">
        <v>6</v>
      </c>
      <c r="U151">
        <v>25</v>
      </c>
      <c r="V151">
        <v>15</v>
      </c>
      <c r="W151">
        <v>5</v>
      </c>
      <c r="X151">
        <v>5</v>
      </c>
      <c r="Y151">
        <v>17</v>
      </c>
      <c r="Z151">
        <v>13</v>
      </c>
      <c r="AA151">
        <v>4</v>
      </c>
      <c r="AB151">
        <v>0</v>
      </c>
      <c r="AC151">
        <v>4</v>
      </c>
      <c r="AD151">
        <v>0</v>
      </c>
      <c r="AE151">
        <v>361</v>
      </c>
      <c r="AF151">
        <v>261</v>
      </c>
      <c r="AG151">
        <v>247</v>
      </c>
      <c r="AH151">
        <v>254</v>
      </c>
      <c r="AI151">
        <v>26</v>
      </c>
      <c r="AJ151">
        <v>26</v>
      </c>
      <c r="AK151">
        <v>44</v>
      </c>
      <c r="AL151">
        <v>42</v>
      </c>
      <c r="AM151">
        <v>114</v>
      </c>
      <c r="AN151">
        <v>7</v>
      </c>
      <c r="AO151">
        <v>35</v>
      </c>
      <c r="AP151">
        <v>13</v>
      </c>
      <c r="AQ151">
        <v>6</v>
      </c>
      <c r="AR151">
        <v>5</v>
      </c>
      <c r="AS151">
        <v>49</v>
      </c>
      <c r="AT151">
        <f>SUM(Table_pigskin_games[[#This Row],[awayPenaltyYards]],Table_pigskin_games[[#This Row],[homePenaltyYards]])</f>
        <v>89</v>
      </c>
      <c r="AU151">
        <v>40</v>
      </c>
      <c r="AV151">
        <v>3</v>
      </c>
      <c r="AW151">
        <v>2</v>
      </c>
      <c r="AX151">
        <f>SUM(Table_pigskin_games[[#This Row],[awayTurnovers]:[homeTurnovers]])</f>
        <v>5</v>
      </c>
      <c r="AY151">
        <v>2</v>
      </c>
      <c r="AZ151">
        <v>1</v>
      </c>
      <c r="BA151">
        <v>1</v>
      </c>
      <c r="BB151">
        <v>1</v>
      </c>
      <c r="BC151">
        <v>2160</v>
      </c>
      <c r="BD151">
        <v>1440</v>
      </c>
      <c r="BE151">
        <v>7</v>
      </c>
      <c r="BF151">
        <v>0</v>
      </c>
      <c r="BG151">
        <v>3</v>
      </c>
      <c r="BH151">
        <v>10</v>
      </c>
      <c r="BJ151">
        <v>0</v>
      </c>
      <c r="BK151">
        <v>10</v>
      </c>
      <c r="BL151">
        <v>0</v>
      </c>
      <c r="BM151">
        <v>14</v>
      </c>
    </row>
    <row r="152" spans="1:65" x14ac:dyDescent="0.25">
      <c r="A152">
        <v>261119018</v>
      </c>
      <c r="B152">
        <v>11</v>
      </c>
      <c r="C152">
        <v>2006</v>
      </c>
      <c r="D152" s="1">
        <v>39040</v>
      </c>
      <c r="E152" t="s">
        <v>66</v>
      </c>
      <c r="F152" t="s">
        <v>81</v>
      </c>
      <c r="G152" t="s">
        <v>67</v>
      </c>
      <c r="H1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CINvNO</v>
      </c>
      <c r="I152" t="str">
        <f>IF(NOT(ISNA(VLOOKUP(Table_pigskin_games[[#This Row],[matchup]],rivalries!A$2:C$10,1,FALSE))),"Rivalry","Not a Rivalry")</f>
        <v>Not a Rivalry</v>
      </c>
      <c r="J152">
        <v>31</v>
      </c>
      <c r="K152">
        <v>16</v>
      </c>
      <c r="L152">
        <f>ABS(Table_pigskin_games[[#This Row],[homeScore]]-Table_pigskin_games[[#This Row],[awayScore]])</f>
        <v>15</v>
      </c>
      <c r="M152" t="s">
        <v>127</v>
      </c>
      <c r="N152" s="2">
        <v>41914.541666666664</v>
      </c>
      <c r="O152" t="s">
        <v>80</v>
      </c>
      <c r="P152">
        <v>68001</v>
      </c>
      <c r="Q152">
        <v>4</v>
      </c>
      <c r="R152">
        <v>5</v>
      </c>
      <c r="S152">
        <v>6</v>
      </c>
      <c r="T152">
        <v>3</v>
      </c>
      <c r="U152">
        <v>15</v>
      </c>
      <c r="V152">
        <v>29</v>
      </c>
      <c r="W152">
        <v>4</v>
      </c>
      <c r="X152">
        <v>6</v>
      </c>
      <c r="Y152">
        <v>11</v>
      </c>
      <c r="Z152">
        <v>12</v>
      </c>
      <c r="AA152">
        <v>0</v>
      </c>
      <c r="AB152">
        <v>0</v>
      </c>
      <c r="AC152">
        <v>0</v>
      </c>
      <c r="AD152">
        <v>0</v>
      </c>
      <c r="AE152">
        <v>385</v>
      </c>
      <c r="AF152">
        <v>595</v>
      </c>
      <c r="AG152">
        <v>266</v>
      </c>
      <c r="AH152">
        <v>504</v>
      </c>
      <c r="AI152">
        <v>14</v>
      </c>
      <c r="AJ152">
        <v>37</v>
      </c>
      <c r="AK152">
        <v>22</v>
      </c>
      <c r="AL152">
        <v>52</v>
      </c>
      <c r="AM152">
        <v>119</v>
      </c>
      <c r="AN152">
        <v>91</v>
      </c>
      <c r="AO152">
        <v>31</v>
      </c>
      <c r="AP152">
        <v>23</v>
      </c>
      <c r="AQ152">
        <v>2</v>
      </c>
      <c r="AR152">
        <v>4</v>
      </c>
      <c r="AS152">
        <v>10</v>
      </c>
      <c r="AT152">
        <f>SUM(Table_pigskin_games[[#This Row],[awayPenaltyYards]],Table_pigskin_games[[#This Row],[homePenaltyYards]])</f>
        <v>35</v>
      </c>
      <c r="AU152">
        <v>25</v>
      </c>
      <c r="AV152">
        <v>1</v>
      </c>
      <c r="AW152">
        <v>4</v>
      </c>
      <c r="AX152">
        <f>SUM(Table_pigskin_games[[#This Row],[awayTurnovers]:[homeTurnovers]])</f>
        <v>5</v>
      </c>
      <c r="AY152">
        <v>0</v>
      </c>
      <c r="AZ152">
        <v>1</v>
      </c>
      <c r="BA152">
        <v>1</v>
      </c>
      <c r="BB152">
        <v>3</v>
      </c>
      <c r="BC152">
        <v>1587</v>
      </c>
      <c r="BD152">
        <v>2013</v>
      </c>
      <c r="BE152">
        <v>7</v>
      </c>
      <c r="BF152">
        <v>3</v>
      </c>
      <c r="BG152">
        <v>0</v>
      </c>
      <c r="BH152">
        <v>21</v>
      </c>
      <c r="BJ152">
        <v>7</v>
      </c>
      <c r="BK152">
        <v>0</v>
      </c>
      <c r="BL152">
        <v>0</v>
      </c>
      <c r="BM152">
        <v>9</v>
      </c>
    </row>
    <row r="153" spans="1:65" x14ac:dyDescent="0.25">
      <c r="A153">
        <v>261119020</v>
      </c>
      <c r="B153">
        <v>11</v>
      </c>
      <c r="C153">
        <v>2006</v>
      </c>
      <c r="D153" s="1">
        <v>39040</v>
      </c>
      <c r="E153" t="s">
        <v>66</v>
      </c>
      <c r="F153" t="s">
        <v>74</v>
      </c>
      <c r="G153" t="s">
        <v>77</v>
      </c>
      <c r="H1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CHIvNYJ</v>
      </c>
      <c r="I153" t="str">
        <f>IF(NOT(ISNA(VLOOKUP(Table_pigskin_games[[#This Row],[matchup]],rivalries!A$2:C$10,1,FALSE))),"Rivalry","Not a Rivalry")</f>
        <v>Not a Rivalry</v>
      </c>
      <c r="J153">
        <v>10</v>
      </c>
      <c r="K153">
        <v>0</v>
      </c>
      <c r="L153">
        <f>ABS(Table_pigskin_games[[#This Row],[homeScore]]-Table_pigskin_games[[#This Row],[awayScore]])</f>
        <v>10</v>
      </c>
      <c r="M153" t="s">
        <v>92</v>
      </c>
      <c r="N153" s="2">
        <v>41914.541666666664</v>
      </c>
      <c r="O153" t="s">
        <v>70</v>
      </c>
      <c r="P153">
        <v>77632</v>
      </c>
      <c r="Q153">
        <v>8</v>
      </c>
      <c r="R153">
        <v>1</v>
      </c>
      <c r="S153">
        <v>5</v>
      </c>
      <c r="T153">
        <v>4</v>
      </c>
      <c r="U153">
        <v>12</v>
      </c>
      <c r="V153">
        <v>15</v>
      </c>
      <c r="W153">
        <v>4</v>
      </c>
      <c r="X153">
        <v>6</v>
      </c>
      <c r="Y153">
        <v>14</v>
      </c>
      <c r="Z153">
        <v>17</v>
      </c>
      <c r="AA153">
        <v>1</v>
      </c>
      <c r="AB153">
        <v>1</v>
      </c>
      <c r="AC153">
        <v>1</v>
      </c>
      <c r="AD153">
        <v>2</v>
      </c>
      <c r="AE153">
        <v>284</v>
      </c>
      <c r="AF153">
        <v>264</v>
      </c>
      <c r="AG153">
        <v>111</v>
      </c>
      <c r="AH153">
        <v>156</v>
      </c>
      <c r="AI153">
        <v>11</v>
      </c>
      <c r="AJ153">
        <v>19</v>
      </c>
      <c r="AK153">
        <v>22</v>
      </c>
      <c r="AL153">
        <v>35</v>
      </c>
      <c r="AM153">
        <v>173</v>
      </c>
      <c r="AN153">
        <v>108</v>
      </c>
      <c r="AO153">
        <v>35</v>
      </c>
      <c r="AP153">
        <v>30</v>
      </c>
      <c r="AQ153">
        <v>10</v>
      </c>
      <c r="AR153">
        <v>6</v>
      </c>
      <c r="AS153">
        <v>65</v>
      </c>
      <c r="AT153">
        <f>SUM(Table_pigskin_games[[#This Row],[awayPenaltyYards]],Table_pigskin_games[[#This Row],[homePenaltyYards]])</f>
        <v>105</v>
      </c>
      <c r="AU153">
        <v>40</v>
      </c>
      <c r="AV153">
        <v>0</v>
      </c>
      <c r="AW153">
        <v>2</v>
      </c>
      <c r="AX153">
        <f>SUM(Table_pigskin_games[[#This Row],[awayTurnovers]:[homeTurnovers]])</f>
        <v>2</v>
      </c>
      <c r="AY153">
        <v>0</v>
      </c>
      <c r="AZ153">
        <v>0</v>
      </c>
      <c r="BA153">
        <v>0</v>
      </c>
      <c r="BB153">
        <v>2</v>
      </c>
      <c r="BC153">
        <v>1686</v>
      </c>
      <c r="BD153">
        <v>1914</v>
      </c>
      <c r="BE153">
        <v>0</v>
      </c>
      <c r="BF153">
        <v>0</v>
      </c>
      <c r="BG153">
        <v>3</v>
      </c>
      <c r="BH153">
        <v>7</v>
      </c>
      <c r="BJ153">
        <v>0</v>
      </c>
      <c r="BK153">
        <v>0</v>
      </c>
      <c r="BL153">
        <v>0</v>
      </c>
      <c r="BM153">
        <v>0</v>
      </c>
    </row>
    <row r="154" spans="1:65" x14ac:dyDescent="0.25">
      <c r="A154">
        <v>261119021</v>
      </c>
      <c r="B154">
        <v>11</v>
      </c>
      <c r="C154">
        <v>2006</v>
      </c>
      <c r="D154" s="1">
        <v>39040</v>
      </c>
      <c r="E154" t="s">
        <v>66</v>
      </c>
      <c r="F154" t="s">
        <v>78</v>
      </c>
      <c r="G154" t="s">
        <v>105</v>
      </c>
      <c r="H1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PHIvTEN</v>
      </c>
      <c r="I154" t="str">
        <f>IF(NOT(ISNA(VLOOKUP(Table_pigskin_games[[#This Row],[matchup]],rivalries!A$2:C$10,1,FALSE))),"Rivalry","Not a Rivalry")</f>
        <v>Not a Rivalry</v>
      </c>
      <c r="J154">
        <v>31</v>
      </c>
      <c r="K154">
        <v>13</v>
      </c>
      <c r="L154">
        <f>ABS(Table_pigskin_games[[#This Row],[homeScore]]-Table_pigskin_games[[#This Row],[awayScore]])</f>
        <v>18</v>
      </c>
      <c r="M154" t="s">
        <v>121</v>
      </c>
      <c r="N154" s="2">
        <v>41914.541666666664</v>
      </c>
      <c r="O154" t="s">
        <v>80</v>
      </c>
      <c r="P154">
        <v>69232</v>
      </c>
      <c r="Q154">
        <v>2</v>
      </c>
      <c r="R154">
        <v>7</v>
      </c>
      <c r="S154">
        <v>5</v>
      </c>
      <c r="T154">
        <v>4</v>
      </c>
      <c r="U154">
        <v>13</v>
      </c>
      <c r="V154">
        <v>22</v>
      </c>
      <c r="W154">
        <v>4</v>
      </c>
      <c r="X154">
        <v>10</v>
      </c>
      <c r="Y154">
        <v>13</v>
      </c>
      <c r="Z154">
        <v>23</v>
      </c>
      <c r="AA154">
        <v>0</v>
      </c>
      <c r="AB154">
        <v>1</v>
      </c>
      <c r="AC154">
        <v>1</v>
      </c>
      <c r="AD154">
        <v>3</v>
      </c>
      <c r="AE154">
        <v>293</v>
      </c>
      <c r="AF154">
        <v>390</v>
      </c>
      <c r="AG154">
        <v>84</v>
      </c>
      <c r="AH154">
        <v>267</v>
      </c>
      <c r="AI154">
        <v>8</v>
      </c>
      <c r="AJ154">
        <v>32</v>
      </c>
      <c r="AK154">
        <v>22</v>
      </c>
      <c r="AL154">
        <v>61</v>
      </c>
      <c r="AM154">
        <v>209</v>
      </c>
      <c r="AN154">
        <v>123</v>
      </c>
      <c r="AO154">
        <v>32</v>
      </c>
      <c r="AP154">
        <v>30</v>
      </c>
      <c r="AQ154">
        <v>2</v>
      </c>
      <c r="AR154">
        <v>8</v>
      </c>
      <c r="AS154">
        <v>15</v>
      </c>
      <c r="AT154">
        <f>SUM(Table_pigskin_games[[#This Row],[awayPenaltyYards]],Table_pigskin_games[[#This Row],[homePenaltyYards]])</f>
        <v>79</v>
      </c>
      <c r="AU154">
        <v>64</v>
      </c>
      <c r="AV154">
        <v>1</v>
      </c>
      <c r="AW154">
        <v>3</v>
      </c>
      <c r="AX154">
        <f>SUM(Table_pigskin_games[[#This Row],[awayTurnovers]:[homeTurnovers]])</f>
        <v>4</v>
      </c>
      <c r="AY154">
        <v>1</v>
      </c>
      <c r="AZ154">
        <v>2</v>
      </c>
      <c r="BA154">
        <v>0</v>
      </c>
      <c r="BB154">
        <v>1</v>
      </c>
      <c r="BC154">
        <v>1418</v>
      </c>
      <c r="BD154">
        <v>2182</v>
      </c>
      <c r="BE154">
        <v>7</v>
      </c>
      <c r="BF154">
        <v>3</v>
      </c>
      <c r="BG154">
        <v>14</v>
      </c>
      <c r="BH154">
        <v>7</v>
      </c>
      <c r="BJ154">
        <v>3</v>
      </c>
      <c r="BK154">
        <v>3</v>
      </c>
      <c r="BL154">
        <v>0</v>
      </c>
      <c r="BM154">
        <v>7</v>
      </c>
    </row>
    <row r="155" spans="1:65" x14ac:dyDescent="0.25">
      <c r="A155">
        <v>261119022</v>
      </c>
      <c r="B155">
        <v>11</v>
      </c>
      <c r="C155">
        <v>2006</v>
      </c>
      <c r="D155" s="1">
        <v>39040</v>
      </c>
      <c r="E155" t="s">
        <v>66</v>
      </c>
      <c r="F155" t="s">
        <v>72</v>
      </c>
      <c r="G155" t="s">
        <v>94</v>
      </c>
      <c r="H1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ARIvDET</v>
      </c>
      <c r="I155" t="str">
        <f>IF(NOT(ISNA(VLOOKUP(Table_pigskin_games[[#This Row],[matchup]],rivalries!A$2:C$10,1,FALSE))),"Rivalry","Not a Rivalry")</f>
        <v>Not a Rivalry</v>
      </c>
      <c r="J155">
        <v>10</v>
      </c>
      <c r="K155">
        <v>17</v>
      </c>
      <c r="L155">
        <f>ABS(Table_pigskin_games[[#This Row],[homeScore]]-Table_pigskin_games[[#This Row],[awayScore]])</f>
        <v>7</v>
      </c>
      <c r="M155" t="s">
        <v>95</v>
      </c>
      <c r="N155" s="2">
        <v>41914.670138888891</v>
      </c>
      <c r="O155" t="s">
        <v>70</v>
      </c>
      <c r="P155">
        <v>63348</v>
      </c>
      <c r="Q155">
        <v>2</v>
      </c>
      <c r="R155">
        <v>7</v>
      </c>
      <c r="S155">
        <v>1</v>
      </c>
      <c r="T155">
        <v>8</v>
      </c>
      <c r="U155">
        <v>19</v>
      </c>
      <c r="V155">
        <v>20</v>
      </c>
      <c r="W155">
        <v>4</v>
      </c>
      <c r="X155">
        <v>5</v>
      </c>
      <c r="Y155">
        <v>12</v>
      </c>
      <c r="Z155">
        <v>12</v>
      </c>
      <c r="AA155">
        <v>0</v>
      </c>
      <c r="AB155">
        <v>0</v>
      </c>
      <c r="AC155">
        <v>0</v>
      </c>
      <c r="AD155">
        <v>0</v>
      </c>
      <c r="AE155">
        <v>281</v>
      </c>
      <c r="AF155">
        <v>338</v>
      </c>
      <c r="AG155">
        <v>213</v>
      </c>
      <c r="AH155">
        <v>228</v>
      </c>
      <c r="AI155">
        <v>23</v>
      </c>
      <c r="AJ155">
        <v>19</v>
      </c>
      <c r="AK155">
        <v>38</v>
      </c>
      <c r="AL155">
        <v>29</v>
      </c>
      <c r="AM155">
        <v>68</v>
      </c>
      <c r="AN155">
        <v>110</v>
      </c>
      <c r="AO155">
        <v>20</v>
      </c>
      <c r="AP155">
        <v>29</v>
      </c>
      <c r="AQ155">
        <v>4</v>
      </c>
      <c r="AR155">
        <v>4</v>
      </c>
      <c r="AS155">
        <v>28</v>
      </c>
      <c r="AT155">
        <f>SUM(Table_pigskin_games[[#This Row],[awayPenaltyYards]],Table_pigskin_games[[#This Row],[homePenaltyYards]])</f>
        <v>62</v>
      </c>
      <c r="AU155">
        <v>34</v>
      </c>
      <c r="AV155">
        <v>1</v>
      </c>
      <c r="AW155">
        <v>0</v>
      </c>
      <c r="AX155">
        <f>SUM(Table_pigskin_games[[#This Row],[awayTurnovers]:[homeTurnovers]])</f>
        <v>1</v>
      </c>
      <c r="AY155">
        <v>0</v>
      </c>
      <c r="AZ155">
        <v>0</v>
      </c>
      <c r="BA155">
        <v>1</v>
      </c>
      <c r="BB155">
        <v>0</v>
      </c>
      <c r="BC155">
        <v>1757</v>
      </c>
      <c r="BD155">
        <v>1843</v>
      </c>
      <c r="BE155">
        <v>0</v>
      </c>
      <c r="BF155">
        <v>0</v>
      </c>
      <c r="BG155">
        <v>3</v>
      </c>
      <c r="BH155">
        <v>7</v>
      </c>
      <c r="BJ155">
        <v>0</v>
      </c>
      <c r="BK155">
        <v>10</v>
      </c>
      <c r="BL155">
        <v>7</v>
      </c>
      <c r="BM155">
        <v>0</v>
      </c>
    </row>
    <row r="156" spans="1:65" x14ac:dyDescent="0.25">
      <c r="A156">
        <v>261119025</v>
      </c>
      <c r="B156">
        <v>11</v>
      </c>
      <c r="C156">
        <v>2006</v>
      </c>
      <c r="D156" s="1">
        <v>39040</v>
      </c>
      <c r="E156" t="s">
        <v>66</v>
      </c>
      <c r="F156" t="s">
        <v>71</v>
      </c>
      <c r="G156" t="s">
        <v>93</v>
      </c>
      <c r="H1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56" t="str">
        <f>IF(NOT(ISNA(VLOOKUP(Table_pigskin_games[[#This Row],[matchup]],rivalries!A$2:C$10,1,FALSE))),"Rivalry","Not a Rivalry")</f>
        <v>Not a Rivalry</v>
      </c>
      <c r="J156">
        <v>14</v>
      </c>
      <c r="K156">
        <v>20</v>
      </c>
      <c r="L156">
        <f>ABS(Table_pigskin_games[[#This Row],[homeScore]]-Table_pigskin_games[[#This Row],[awayScore]])</f>
        <v>6</v>
      </c>
      <c r="M156" t="s">
        <v>123</v>
      </c>
      <c r="N156" s="2">
        <v>41914.670138888891</v>
      </c>
      <c r="O156" t="s">
        <v>70</v>
      </c>
      <c r="P156">
        <v>68367</v>
      </c>
      <c r="Q156">
        <v>6</v>
      </c>
      <c r="R156">
        <v>3</v>
      </c>
      <c r="S156">
        <v>4</v>
      </c>
      <c r="T156">
        <v>5</v>
      </c>
      <c r="U156">
        <v>15</v>
      </c>
      <c r="V156">
        <v>18</v>
      </c>
      <c r="W156">
        <v>1</v>
      </c>
      <c r="X156">
        <v>3</v>
      </c>
      <c r="Y156">
        <v>8</v>
      </c>
      <c r="Z156">
        <v>13</v>
      </c>
      <c r="AA156">
        <v>0</v>
      </c>
      <c r="AB156">
        <v>0</v>
      </c>
      <c r="AC156">
        <v>2</v>
      </c>
      <c r="AD156">
        <v>0</v>
      </c>
      <c r="AE156">
        <v>303</v>
      </c>
      <c r="AF156">
        <v>416</v>
      </c>
      <c r="AG156">
        <v>233</v>
      </c>
      <c r="AH156">
        <v>154</v>
      </c>
      <c r="AI156">
        <v>19</v>
      </c>
      <c r="AJ156">
        <v>19</v>
      </c>
      <c r="AK156">
        <v>31</v>
      </c>
      <c r="AL156">
        <v>25</v>
      </c>
      <c r="AM156">
        <v>70</v>
      </c>
      <c r="AN156">
        <v>262</v>
      </c>
      <c r="AO156">
        <v>21</v>
      </c>
      <c r="AP156">
        <v>34</v>
      </c>
      <c r="AQ156">
        <v>5</v>
      </c>
      <c r="AR156">
        <v>5</v>
      </c>
      <c r="AS156">
        <v>30</v>
      </c>
      <c r="AT156">
        <f>SUM(Table_pigskin_games[[#This Row],[awayPenaltyYards]],Table_pigskin_games[[#This Row],[homePenaltyYards]])</f>
        <v>69</v>
      </c>
      <c r="AU156">
        <v>39</v>
      </c>
      <c r="AV156">
        <v>5</v>
      </c>
      <c r="AW156">
        <v>1</v>
      </c>
      <c r="AX156">
        <f>SUM(Table_pigskin_games[[#This Row],[awayTurnovers]:[homeTurnovers]])</f>
        <v>6</v>
      </c>
      <c r="AY156">
        <v>2</v>
      </c>
      <c r="AZ156">
        <v>1</v>
      </c>
      <c r="BA156">
        <v>3</v>
      </c>
      <c r="BB156">
        <v>0</v>
      </c>
      <c r="BC156">
        <v>1428</v>
      </c>
      <c r="BD156">
        <v>2172</v>
      </c>
      <c r="BE156">
        <v>0</v>
      </c>
      <c r="BF156">
        <v>0</v>
      </c>
      <c r="BG156">
        <v>7</v>
      </c>
      <c r="BH156">
        <v>7</v>
      </c>
      <c r="BJ156">
        <v>3</v>
      </c>
      <c r="BK156">
        <v>17</v>
      </c>
      <c r="BL156">
        <v>0</v>
      </c>
      <c r="BM156">
        <v>0</v>
      </c>
    </row>
    <row r="157" spans="1:65" x14ac:dyDescent="0.25">
      <c r="A157">
        <v>261119027</v>
      </c>
      <c r="B157">
        <v>11</v>
      </c>
      <c r="C157">
        <v>2006</v>
      </c>
      <c r="D157" s="1">
        <v>39040</v>
      </c>
      <c r="E157" t="s">
        <v>66</v>
      </c>
      <c r="F157" t="s">
        <v>114</v>
      </c>
      <c r="G157" t="s">
        <v>97</v>
      </c>
      <c r="H1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TBvWSH</v>
      </c>
      <c r="I157" t="str">
        <f>IF(NOT(ISNA(VLOOKUP(Table_pigskin_games[[#This Row],[matchup]],rivalries!A$2:C$10,1,FALSE))),"Rivalry","Not a Rivalry")</f>
        <v>Not a Rivalry</v>
      </c>
      <c r="J157">
        <v>17</v>
      </c>
      <c r="K157">
        <v>20</v>
      </c>
      <c r="L157">
        <f>ABS(Table_pigskin_games[[#This Row],[homeScore]]-Table_pigskin_games[[#This Row],[awayScore]])</f>
        <v>3</v>
      </c>
      <c r="M157" t="s">
        <v>98</v>
      </c>
      <c r="N157" s="2">
        <v>41914.541666666664</v>
      </c>
      <c r="O157" t="s">
        <v>70</v>
      </c>
      <c r="P157">
        <v>65699</v>
      </c>
      <c r="Q157">
        <v>3</v>
      </c>
      <c r="R157">
        <v>6</v>
      </c>
      <c r="S157">
        <v>2</v>
      </c>
      <c r="T157">
        <v>7</v>
      </c>
      <c r="U157">
        <v>15</v>
      </c>
      <c r="V157">
        <v>19</v>
      </c>
      <c r="W157">
        <v>4</v>
      </c>
      <c r="X157">
        <v>6</v>
      </c>
      <c r="Y157">
        <v>13</v>
      </c>
      <c r="Z157">
        <v>13</v>
      </c>
      <c r="AA157">
        <v>2</v>
      </c>
      <c r="AB157">
        <v>0</v>
      </c>
      <c r="AC157">
        <v>2</v>
      </c>
      <c r="AD157">
        <v>0</v>
      </c>
      <c r="AE157">
        <v>252</v>
      </c>
      <c r="AF157">
        <v>359</v>
      </c>
      <c r="AG157">
        <v>193</v>
      </c>
      <c r="AH157">
        <v>178</v>
      </c>
      <c r="AI157">
        <v>19</v>
      </c>
      <c r="AJ157">
        <v>14</v>
      </c>
      <c r="AK157">
        <v>34</v>
      </c>
      <c r="AL157">
        <v>21</v>
      </c>
      <c r="AM157">
        <v>59</v>
      </c>
      <c r="AN157">
        <v>181</v>
      </c>
      <c r="AO157">
        <v>21</v>
      </c>
      <c r="AP157">
        <v>42</v>
      </c>
      <c r="AQ157">
        <v>3</v>
      </c>
      <c r="AR157">
        <v>4</v>
      </c>
      <c r="AS157">
        <v>19</v>
      </c>
      <c r="AT157">
        <f>SUM(Table_pigskin_games[[#This Row],[awayPenaltyYards]],Table_pigskin_games[[#This Row],[homePenaltyYards]])</f>
        <v>54</v>
      </c>
      <c r="AU157">
        <v>35</v>
      </c>
      <c r="AV157">
        <v>1</v>
      </c>
      <c r="AW157">
        <v>2</v>
      </c>
      <c r="AX157">
        <f>SUM(Table_pigskin_games[[#This Row],[awayTurnovers]:[homeTurnovers]])</f>
        <v>3</v>
      </c>
      <c r="AY157">
        <v>1</v>
      </c>
      <c r="AZ157">
        <v>1</v>
      </c>
      <c r="BA157">
        <v>0</v>
      </c>
      <c r="BB157">
        <v>1</v>
      </c>
      <c r="BC157">
        <v>1439</v>
      </c>
      <c r="BD157">
        <v>2161</v>
      </c>
      <c r="BE157">
        <v>3</v>
      </c>
      <c r="BF157">
        <v>0</v>
      </c>
      <c r="BG157">
        <v>7</v>
      </c>
      <c r="BH157">
        <v>7</v>
      </c>
      <c r="BJ157">
        <v>3</v>
      </c>
      <c r="BK157">
        <v>0</v>
      </c>
      <c r="BL157">
        <v>7</v>
      </c>
      <c r="BM157">
        <v>10</v>
      </c>
    </row>
    <row r="158" spans="1:65" x14ac:dyDescent="0.25">
      <c r="A158">
        <v>261119029</v>
      </c>
      <c r="B158">
        <v>11</v>
      </c>
      <c r="C158">
        <v>2006</v>
      </c>
      <c r="D158" s="1">
        <v>39040</v>
      </c>
      <c r="E158" t="s">
        <v>66</v>
      </c>
      <c r="F158" t="s">
        <v>85</v>
      </c>
      <c r="G158" t="s">
        <v>100</v>
      </c>
      <c r="H1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CARvSTL</v>
      </c>
      <c r="I158" t="str">
        <f>IF(NOT(ISNA(VLOOKUP(Table_pigskin_games[[#This Row],[matchup]],rivalries!A$2:C$10,1,FALSE))),"Rivalry","Not a Rivalry")</f>
        <v>Not a Rivalry</v>
      </c>
      <c r="J158">
        <v>0</v>
      </c>
      <c r="K158">
        <v>15</v>
      </c>
      <c r="L158">
        <f>ABS(Table_pigskin_games[[#This Row],[homeScore]]-Table_pigskin_games[[#This Row],[awayScore]])</f>
        <v>15</v>
      </c>
      <c r="M158" t="s">
        <v>101</v>
      </c>
      <c r="N158" s="2">
        <v>41914.541666666664</v>
      </c>
      <c r="O158" t="s">
        <v>70</v>
      </c>
      <c r="P158">
        <v>66310</v>
      </c>
      <c r="Q158">
        <v>4</v>
      </c>
      <c r="R158">
        <v>5</v>
      </c>
      <c r="S158">
        <v>5</v>
      </c>
      <c r="T158">
        <v>4</v>
      </c>
      <c r="U158">
        <v>8</v>
      </c>
      <c r="V158">
        <v>20</v>
      </c>
      <c r="W158">
        <v>2</v>
      </c>
      <c r="X158">
        <v>6</v>
      </c>
      <c r="Y158">
        <v>12</v>
      </c>
      <c r="Z158">
        <v>15</v>
      </c>
      <c r="AA158">
        <v>0</v>
      </c>
      <c r="AB158">
        <v>0</v>
      </c>
      <c r="AC158">
        <v>0</v>
      </c>
      <c r="AD158">
        <v>0</v>
      </c>
      <c r="AE158">
        <v>111</v>
      </c>
      <c r="AF158">
        <v>411</v>
      </c>
      <c r="AG158">
        <v>80</v>
      </c>
      <c r="AH158">
        <v>169</v>
      </c>
      <c r="AI158">
        <v>19</v>
      </c>
      <c r="AJ158">
        <v>13</v>
      </c>
      <c r="AK158">
        <v>34</v>
      </c>
      <c r="AL158">
        <v>26</v>
      </c>
      <c r="AM158">
        <v>31</v>
      </c>
      <c r="AN158">
        <v>242</v>
      </c>
      <c r="AO158">
        <v>8</v>
      </c>
      <c r="AP158">
        <v>43</v>
      </c>
      <c r="AQ158">
        <v>6</v>
      </c>
      <c r="AR158">
        <v>9</v>
      </c>
      <c r="AS158">
        <v>40</v>
      </c>
      <c r="AT158">
        <f>SUM(Table_pigskin_games[[#This Row],[awayPenaltyYards]],Table_pigskin_games[[#This Row],[homePenaltyYards]])</f>
        <v>120</v>
      </c>
      <c r="AU158">
        <v>80</v>
      </c>
      <c r="AV158">
        <v>2</v>
      </c>
      <c r="AW158">
        <v>3</v>
      </c>
      <c r="AX158">
        <f>SUM(Table_pigskin_games[[#This Row],[awayTurnovers]:[homeTurnovers]])</f>
        <v>5</v>
      </c>
      <c r="AY158">
        <v>1</v>
      </c>
      <c r="AZ158">
        <v>1</v>
      </c>
      <c r="BA158">
        <v>1</v>
      </c>
      <c r="BB158">
        <v>2</v>
      </c>
      <c r="BC158">
        <v>1277</v>
      </c>
      <c r="BD158">
        <v>2323</v>
      </c>
      <c r="BE158">
        <v>0</v>
      </c>
      <c r="BF158">
        <v>0</v>
      </c>
      <c r="BG158">
        <v>0</v>
      </c>
      <c r="BH158">
        <v>0</v>
      </c>
      <c r="BJ158">
        <v>0</v>
      </c>
      <c r="BK158">
        <v>10</v>
      </c>
      <c r="BL158">
        <v>3</v>
      </c>
      <c r="BM158">
        <v>2</v>
      </c>
    </row>
    <row r="159" spans="1:65" x14ac:dyDescent="0.25">
      <c r="A159">
        <v>261119033</v>
      </c>
      <c r="B159">
        <v>11</v>
      </c>
      <c r="C159">
        <v>2006</v>
      </c>
      <c r="D159" s="1">
        <v>39040</v>
      </c>
      <c r="E159" t="s">
        <v>66</v>
      </c>
      <c r="F159" t="s">
        <v>99</v>
      </c>
      <c r="G159" t="s">
        <v>96</v>
      </c>
      <c r="H1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ATLvBAL</v>
      </c>
      <c r="I159" t="str">
        <f>IF(NOT(ISNA(VLOOKUP(Table_pigskin_games[[#This Row],[matchup]],rivalries!A$2:C$10,1,FALSE))),"Rivalry","Not a Rivalry")</f>
        <v>Not a Rivalry</v>
      </c>
      <c r="J159">
        <v>10</v>
      </c>
      <c r="K159">
        <v>24</v>
      </c>
      <c r="L159">
        <f>ABS(Table_pigskin_games[[#This Row],[homeScore]]-Table_pigskin_games[[#This Row],[awayScore]])</f>
        <v>14</v>
      </c>
      <c r="M159" t="s">
        <v>125</v>
      </c>
      <c r="N159" s="2">
        <v>41914.541666666664</v>
      </c>
      <c r="O159" t="s">
        <v>70</v>
      </c>
      <c r="P159">
        <v>70790</v>
      </c>
      <c r="Q159">
        <v>5</v>
      </c>
      <c r="R159">
        <v>4</v>
      </c>
      <c r="S159">
        <v>7</v>
      </c>
      <c r="T159">
        <v>2</v>
      </c>
      <c r="U159">
        <v>12</v>
      </c>
      <c r="V159">
        <v>20</v>
      </c>
      <c r="W159">
        <v>2</v>
      </c>
      <c r="X159">
        <v>8</v>
      </c>
      <c r="Y159">
        <v>11</v>
      </c>
      <c r="Z159">
        <v>16</v>
      </c>
      <c r="AA159">
        <v>0</v>
      </c>
      <c r="AB159">
        <v>2</v>
      </c>
      <c r="AC159">
        <v>2</v>
      </c>
      <c r="AD159">
        <v>2</v>
      </c>
      <c r="AE159">
        <v>186</v>
      </c>
      <c r="AF159">
        <v>328</v>
      </c>
      <c r="AG159">
        <v>82</v>
      </c>
      <c r="AH159">
        <v>225</v>
      </c>
      <c r="AI159">
        <v>11</v>
      </c>
      <c r="AJ159">
        <v>24</v>
      </c>
      <c r="AK159">
        <v>21</v>
      </c>
      <c r="AL159">
        <v>34</v>
      </c>
      <c r="AM159">
        <v>104</v>
      </c>
      <c r="AN159">
        <v>103</v>
      </c>
      <c r="AO159">
        <v>25</v>
      </c>
      <c r="AP159">
        <v>31</v>
      </c>
      <c r="AQ159">
        <v>4</v>
      </c>
      <c r="AR159">
        <v>7</v>
      </c>
      <c r="AS159">
        <v>47</v>
      </c>
      <c r="AT159">
        <f>SUM(Table_pigskin_games[[#This Row],[awayPenaltyYards]],Table_pigskin_games[[#This Row],[homePenaltyYards]])</f>
        <v>103</v>
      </c>
      <c r="AU159">
        <v>56</v>
      </c>
      <c r="AV159">
        <v>0</v>
      </c>
      <c r="AW159">
        <v>1</v>
      </c>
      <c r="AX159">
        <f>SUM(Table_pigskin_games[[#This Row],[awayTurnovers]:[homeTurnovers]])</f>
        <v>1</v>
      </c>
      <c r="AY159">
        <v>0</v>
      </c>
      <c r="AZ159">
        <v>1</v>
      </c>
      <c r="BA159">
        <v>0</v>
      </c>
      <c r="BB159">
        <v>0</v>
      </c>
      <c r="BC159">
        <v>1397</v>
      </c>
      <c r="BD159">
        <v>2203</v>
      </c>
      <c r="BE159">
        <v>7</v>
      </c>
      <c r="BF159">
        <v>0</v>
      </c>
      <c r="BG159">
        <v>3</v>
      </c>
      <c r="BH159">
        <v>0</v>
      </c>
      <c r="BJ159">
        <v>0</v>
      </c>
      <c r="BK159">
        <v>0</v>
      </c>
      <c r="BL159">
        <v>17</v>
      </c>
      <c r="BM159">
        <v>7</v>
      </c>
    </row>
    <row r="160" spans="1:65" x14ac:dyDescent="0.25">
      <c r="A160">
        <v>261119034</v>
      </c>
      <c r="B160">
        <v>11</v>
      </c>
      <c r="C160">
        <v>2006</v>
      </c>
      <c r="D160" s="1">
        <v>39040</v>
      </c>
      <c r="E160" t="s">
        <v>66</v>
      </c>
      <c r="F160" t="s">
        <v>87</v>
      </c>
      <c r="G160" t="s">
        <v>106</v>
      </c>
      <c r="H1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BUFvHOU</v>
      </c>
      <c r="I160" t="str">
        <f>IF(NOT(ISNA(VLOOKUP(Table_pigskin_games[[#This Row],[matchup]],rivalries!A$2:C$10,1,FALSE))),"Rivalry","Not a Rivalry")</f>
        <v>Not a Rivalry</v>
      </c>
      <c r="J160">
        <v>24</v>
      </c>
      <c r="K160">
        <v>21</v>
      </c>
      <c r="L160">
        <f>ABS(Table_pigskin_games[[#This Row],[homeScore]]-Table_pigskin_games[[#This Row],[awayScore]])</f>
        <v>3</v>
      </c>
      <c r="M160" t="s">
        <v>107</v>
      </c>
      <c r="N160" s="2">
        <v>41914.541666666664</v>
      </c>
      <c r="O160" t="s">
        <v>80</v>
      </c>
      <c r="P160">
        <v>70125</v>
      </c>
      <c r="Q160">
        <v>3</v>
      </c>
      <c r="R160">
        <v>6</v>
      </c>
      <c r="S160">
        <v>3</v>
      </c>
      <c r="T160">
        <v>6</v>
      </c>
      <c r="U160">
        <v>17</v>
      </c>
      <c r="V160">
        <v>20</v>
      </c>
      <c r="W160">
        <v>4</v>
      </c>
      <c r="X160">
        <v>6</v>
      </c>
      <c r="Y160">
        <v>14</v>
      </c>
      <c r="Z160">
        <v>13</v>
      </c>
      <c r="AA160">
        <v>1</v>
      </c>
      <c r="AB160">
        <v>1</v>
      </c>
      <c r="AC160">
        <v>1</v>
      </c>
      <c r="AD160">
        <v>1</v>
      </c>
      <c r="AE160">
        <v>403</v>
      </c>
      <c r="AF160">
        <v>397</v>
      </c>
      <c r="AG160">
        <v>333</v>
      </c>
      <c r="AH160">
        <v>209</v>
      </c>
      <c r="AI160">
        <v>26</v>
      </c>
      <c r="AJ160">
        <v>25</v>
      </c>
      <c r="AK160">
        <v>38</v>
      </c>
      <c r="AL160">
        <v>30</v>
      </c>
      <c r="AM160">
        <v>70</v>
      </c>
      <c r="AN160">
        <v>188</v>
      </c>
      <c r="AO160">
        <v>21</v>
      </c>
      <c r="AP160">
        <v>26</v>
      </c>
      <c r="AQ160">
        <v>3</v>
      </c>
      <c r="AR160">
        <v>5</v>
      </c>
      <c r="AS160">
        <v>17</v>
      </c>
      <c r="AT160">
        <f>SUM(Table_pigskin_games[[#This Row],[awayPenaltyYards]],Table_pigskin_games[[#This Row],[homePenaltyYards]])</f>
        <v>57</v>
      </c>
      <c r="AU160">
        <v>40</v>
      </c>
      <c r="AV160">
        <v>1</v>
      </c>
      <c r="AW160">
        <v>2</v>
      </c>
      <c r="AX160">
        <f>SUM(Table_pigskin_games[[#This Row],[awayTurnovers]:[homeTurnovers]])</f>
        <v>3</v>
      </c>
      <c r="AY160">
        <v>0</v>
      </c>
      <c r="AZ160">
        <v>1</v>
      </c>
      <c r="BA160">
        <v>1</v>
      </c>
      <c r="BB160">
        <v>1</v>
      </c>
      <c r="BC160">
        <v>1655</v>
      </c>
      <c r="BD160">
        <v>1945</v>
      </c>
      <c r="BE160">
        <v>14</v>
      </c>
      <c r="BF160">
        <v>3</v>
      </c>
      <c r="BG160">
        <v>0</v>
      </c>
      <c r="BH160">
        <v>7</v>
      </c>
      <c r="BJ160">
        <v>7</v>
      </c>
      <c r="BK160">
        <v>7</v>
      </c>
      <c r="BL160">
        <v>7</v>
      </c>
      <c r="BM160">
        <v>0</v>
      </c>
    </row>
    <row r="161" spans="1:65" x14ac:dyDescent="0.25">
      <c r="A161">
        <v>261120030</v>
      </c>
      <c r="B161">
        <v>11</v>
      </c>
      <c r="C161">
        <v>2006</v>
      </c>
      <c r="D161" s="1">
        <v>39041</v>
      </c>
      <c r="E161" t="s">
        <v>108</v>
      </c>
      <c r="F161" t="s">
        <v>91</v>
      </c>
      <c r="G161" t="s">
        <v>103</v>
      </c>
      <c r="H1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JAXvNYG</v>
      </c>
      <c r="I161" t="str">
        <f>IF(NOT(ISNA(VLOOKUP(Table_pigskin_games[[#This Row],[matchup]],rivalries!A$2:C$10,1,FALSE))),"Rivalry","Not a Rivalry")</f>
        <v>Not a Rivalry</v>
      </c>
      <c r="J161">
        <v>10</v>
      </c>
      <c r="K161">
        <v>26</v>
      </c>
      <c r="L161">
        <f>ABS(Table_pigskin_games[[#This Row],[homeScore]]-Table_pigskin_games[[#This Row],[awayScore]])</f>
        <v>16</v>
      </c>
      <c r="M161" t="s">
        <v>104</v>
      </c>
      <c r="N161" s="2">
        <v>41914.854166666664</v>
      </c>
      <c r="O161" t="s">
        <v>112</v>
      </c>
      <c r="P161">
        <v>67164</v>
      </c>
      <c r="Q161">
        <v>6</v>
      </c>
      <c r="R161">
        <v>3</v>
      </c>
      <c r="S161">
        <v>5</v>
      </c>
      <c r="T161">
        <v>4</v>
      </c>
      <c r="U161">
        <v>13</v>
      </c>
      <c r="V161">
        <v>21</v>
      </c>
      <c r="W161">
        <v>4</v>
      </c>
      <c r="X161">
        <v>9</v>
      </c>
      <c r="Y161">
        <v>13</v>
      </c>
      <c r="Z161">
        <v>18</v>
      </c>
      <c r="AA161">
        <v>0</v>
      </c>
      <c r="AB161">
        <v>0</v>
      </c>
      <c r="AC161">
        <v>1</v>
      </c>
      <c r="AD161">
        <v>0</v>
      </c>
      <c r="AE161">
        <v>247</v>
      </c>
      <c r="AF161">
        <v>414</v>
      </c>
      <c r="AG161">
        <v>222</v>
      </c>
      <c r="AH161">
        <v>249</v>
      </c>
      <c r="AI161">
        <v>19</v>
      </c>
      <c r="AJ161">
        <v>19</v>
      </c>
      <c r="AK161">
        <v>41</v>
      </c>
      <c r="AL161">
        <v>32</v>
      </c>
      <c r="AM161">
        <v>25</v>
      </c>
      <c r="AN161">
        <v>165</v>
      </c>
      <c r="AO161">
        <v>14</v>
      </c>
      <c r="AP161">
        <v>43</v>
      </c>
      <c r="AQ161">
        <v>5</v>
      </c>
      <c r="AR161">
        <v>9</v>
      </c>
      <c r="AS161">
        <v>35</v>
      </c>
      <c r="AT161">
        <f>SUM(Table_pigskin_games[[#This Row],[awayPenaltyYards]],Table_pigskin_games[[#This Row],[homePenaltyYards]])</f>
        <v>100</v>
      </c>
      <c r="AU161">
        <v>65</v>
      </c>
      <c r="AV161">
        <v>3</v>
      </c>
      <c r="AW161">
        <v>1</v>
      </c>
      <c r="AX161">
        <f>SUM(Table_pigskin_games[[#This Row],[awayTurnovers]:[homeTurnovers]])</f>
        <v>4</v>
      </c>
      <c r="AY161">
        <v>1</v>
      </c>
      <c r="AZ161">
        <v>1</v>
      </c>
      <c r="BA161">
        <v>2</v>
      </c>
      <c r="BB161">
        <v>0</v>
      </c>
      <c r="BC161">
        <v>1181</v>
      </c>
      <c r="BD161">
        <v>2419</v>
      </c>
      <c r="BE161">
        <v>3</v>
      </c>
      <c r="BF161">
        <v>0</v>
      </c>
      <c r="BG161">
        <v>7</v>
      </c>
      <c r="BH161">
        <v>0</v>
      </c>
      <c r="BJ161">
        <v>3</v>
      </c>
      <c r="BK161">
        <v>7</v>
      </c>
      <c r="BL161">
        <v>6</v>
      </c>
      <c r="BM161">
        <v>10</v>
      </c>
    </row>
    <row r="162" spans="1:65" x14ac:dyDescent="0.25">
      <c r="A162">
        <v>261123006</v>
      </c>
      <c r="B162">
        <v>12</v>
      </c>
      <c r="C162">
        <v>2006</v>
      </c>
      <c r="D162" s="1">
        <v>39044</v>
      </c>
      <c r="E162" t="s">
        <v>61</v>
      </c>
      <c r="F162" t="s">
        <v>97</v>
      </c>
      <c r="G162" t="s">
        <v>102</v>
      </c>
      <c r="H1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DALvTB</v>
      </c>
      <c r="I162" t="str">
        <f>IF(NOT(ISNA(VLOOKUP(Table_pigskin_games[[#This Row],[matchup]],rivalries!A$2:C$10,1,FALSE))),"Rivalry","Not a Rivalry")</f>
        <v>Not a Rivalry</v>
      </c>
      <c r="J162">
        <v>10</v>
      </c>
      <c r="K162">
        <v>38</v>
      </c>
      <c r="L162">
        <f>ABS(Table_pigskin_games[[#This Row],[homeScore]]-Table_pigskin_games[[#This Row],[awayScore]])</f>
        <v>28</v>
      </c>
      <c r="M162" t="s">
        <v>119</v>
      </c>
      <c r="N162" s="2">
        <v>41914.677083333336</v>
      </c>
      <c r="O162" t="s">
        <v>70</v>
      </c>
      <c r="P162">
        <v>63183</v>
      </c>
      <c r="Q162">
        <v>3</v>
      </c>
      <c r="R162">
        <v>7</v>
      </c>
      <c r="S162">
        <v>6</v>
      </c>
      <c r="T162">
        <v>4</v>
      </c>
      <c r="U162">
        <v>10</v>
      </c>
      <c r="V162">
        <v>27</v>
      </c>
      <c r="W162">
        <v>5</v>
      </c>
      <c r="X162">
        <v>7</v>
      </c>
      <c r="Y162">
        <v>10</v>
      </c>
      <c r="Z162">
        <v>12</v>
      </c>
      <c r="AA162">
        <v>0</v>
      </c>
      <c r="AB162">
        <v>1</v>
      </c>
      <c r="AC162">
        <v>0</v>
      </c>
      <c r="AD162">
        <v>2</v>
      </c>
      <c r="AE162">
        <v>211</v>
      </c>
      <c r="AF162">
        <v>435</v>
      </c>
      <c r="AG162">
        <v>110</v>
      </c>
      <c r="AH162">
        <v>298</v>
      </c>
      <c r="AI162">
        <v>10</v>
      </c>
      <c r="AJ162">
        <v>22</v>
      </c>
      <c r="AK162">
        <v>20</v>
      </c>
      <c r="AL162">
        <v>29</v>
      </c>
      <c r="AM162">
        <v>101</v>
      </c>
      <c r="AN162">
        <v>137</v>
      </c>
      <c r="AO162">
        <v>24</v>
      </c>
      <c r="AP162">
        <v>37</v>
      </c>
      <c r="AQ162">
        <v>5</v>
      </c>
      <c r="AR162">
        <v>2</v>
      </c>
      <c r="AS162">
        <v>55</v>
      </c>
      <c r="AT162">
        <f>SUM(Table_pigskin_games[[#This Row],[awayPenaltyYards]],Table_pigskin_games[[#This Row],[homePenaltyYards]])</f>
        <v>74</v>
      </c>
      <c r="AU162">
        <v>19</v>
      </c>
      <c r="AV162">
        <v>2</v>
      </c>
      <c r="AW162">
        <v>0</v>
      </c>
      <c r="AX162">
        <f>SUM(Table_pigskin_games[[#This Row],[awayTurnovers]:[homeTurnovers]])</f>
        <v>2</v>
      </c>
      <c r="AY162">
        <v>0</v>
      </c>
      <c r="AZ162">
        <v>0</v>
      </c>
      <c r="BA162">
        <v>2</v>
      </c>
      <c r="BB162">
        <v>0</v>
      </c>
      <c r="BC162">
        <v>1363</v>
      </c>
      <c r="BD162">
        <v>2237</v>
      </c>
      <c r="BE162">
        <v>7</v>
      </c>
      <c r="BF162">
        <v>3</v>
      </c>
      <c r="BG162">
        <v>0</v>
      </c>
      <c r="BH162">
        <v>0</v>
      </c>
      <c r="BJ162">
        <v>7</v>
      </c>
      <c r="BK162">
        <v>14</v>
      </c>
      <c r="BL162">
        <v>14</v>
      </c>
      <c r="BM162">
        <v>3</v>
      </c>
    </row>
    <row r="163" spans="1:65" x14ac:dyDescent="0.25">
      <c r="A163">
        <v>261123008</v>
      </c>
      <c r="B163">
        <v>12</v>
      </c>
      <c r="C163">
        <v>2006</v>
      </c>
      <c r="D163" s="1">
        <v>39044</v>
      </c>
      <c r="E163" t="s">
        <v>61</v>
      </c>
      <c r="F163" t="s">
        <v>62</v>
      </c>
      <c r="G163" t="s">
        <v>72</v>
      </c>
      <c r="H1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DETvMIA</v>
      </c>
      <c r="I163" t="str">
        <f>IF(NOT(ISNA(VLOOKUP(Table_pigskin_games[[#This Row],[matchup]],rivalries!A$2:C$10,1,FALSE))),"Rivalry","Not a Rivalry")</f>
        <v>Not a Rivalry</v>
      </c>
      <c r="J163">
        <v>27</v>
      </c>
      <c r="K163">
        <v>10</v>
      </c>
      <c r="L163">
        <f>ABS(Table_pigskin_games[[#This Row],[homeScore]]-Table_pigskin_games[[#This Row],[awayScore]])</f>
        <v>17</v>
      </c>
      <c r="M163" t="s">
        <v>73</v>
      </c>
      <c r="N163" s="2">
        <v>41915.020833333336</v>
      </c>
      <c r="O163" t="s">
        <v>80</v>
      </c>
      <c r="P163">
        <v>61562</v>
      </c>
      <c r="Q163">
        <v>4</v>
      </c>
      <c r="R163">
        <v>6</v>
      </c>
      <c r="S163">
        <v>2</v>
      </c>
      <c r="T163">
        <v>8</v>
      </c>
      <c r="U163">
        <v>18</v>
      </c>
      <c r="V163">
        <v>13</v>
      </c>
      <c r="W163">
        <v>7</v>
      </c>
      <c r="X163">
        <v>2</v>
      </c>
      <c r="Y163">
        <v>14</v>
      </c>
      <c r="Z163">
        <v>12</v>
      </c>
      <c r="AA163">
        <v>0</v>
      </c>
      <c r="AB163">
        <v>0</v>
      </c>
      <c r="AC163">
        <v>0</v>
      </c>
      <c r="AD163">
        <v>2</v>
      </c>
      <c r="AE163">
        <v>395</v>
      </c>
      <c r="AF163">
        <v>220</v>
      </c>
      <c r="AG163">
        <v>209</v>
      </c>
      <c r="AH163">
        <v>199</v>
      </c>
      <c r="AI163">
        <v>19</v>
      </c>
      <c r="AJ163">
        <v>22</v>
      </c>
      <c r="AK163">
        <v>29</v>
      </c>
      <c r="AL163">
        <v>40</v>
      </c>
      <c r="AM163">
        <v>186</v>
      </c>
      <c r="AN163">
        <v>21</v>
      </c>
      <c r="AO163">
        <v>35</v>
      </c>
      <c r="AP163">
        <v>10</v>
      </c>
      <c r="AQ163">
        <v>11</v>
      </c>
      <c r="AR163">
        <v>7</v>
      </c>
      <c r="AS163">
        <v>100</v>
      </c>
      <c r="AT163">
        <f>SUM(Table_pigskin_games[[#This Row],[awayPenaltyYards]],Table_pigskin_games[[#This Row],[homePenaltyYards]])</f>
        <v>155</v>
      </c>
      <c r="AU163">
        <v>55</v>
      </c>
      <c r="AV163">
        <v>2</v>
      </c>
      <c r="AW163">
        <v>2</v>
      </c>
      <c r="AX163">
        <f>SUM(Table_pigskin_games[[#This Row],[awayTurnovers]:[homeTurnovers]])</f>
        <v>4</v>
      </c>
      <c r="AY163">
        <v>1</v>
      </c>
      <c r="AZ163">
        <v>1</v>
      </c>
      <c r="BA163">
        <v>1</v>
      </c>
      <c r="BB163">
        <v>1</v>
      </c>
      <c r="BC163">
        <v>2044</v>
      </c>
      <c r="BD163">
        <v>1556</v>
      </c>
      <c r="BE163">
        <v>7</v>
      </c>
      <c r="BF163">
        <v>7</v>
      </c>
      <c r="BG163">
        <v>10</v>
      </c>
      <c r="BH163">
        <v>3</v>
      </c>
      <c r="BJ163">
        <v>10</v>
      </c>
      <c r="BK163">
        <v>0</v>
      </c>
      <c r="BL163">
        <v>0</v>
      </c>
      <c r="BM163">
        <v>0</v>
      </c>
    </row>
    <row r="164" spans="1:65" x14ac:dyDescent="0.25">
      <c r="A164">
        <v>261123012</v>
      </c>
      <c r="B164">
        <v>12</v>
      </c>
      <c r="C164">
        <v>2006</v>
      </c>
      <c r="D164" s="1">
        <v>39044</v>
      </c>
      <c r="E164" t="s">
        <v>61</v>
      </c>
      <c r="F164" t="s">
        <v>84</v>
      </c>
      <c r="G164" t="s">
        <v>82</v>
      </c>
      <c r="H1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64" t="str">
        <f>IF(NOT(ISNA(VLOOKUP(Table_pigskin_games[[#This Row],[matchup]],rivalries!A$2:C$10,1,FALSE))),"Rivalry","Not a Rivalry")</f>
        <v>Not a Rivalry</v>
      </c>
      <c r="J164">
        <v>10</v>
      </c>
      <c r="K164">
        <v>19</v>
      </c>
      <c r="L164">
        <f>ABS(Table_pigskin_games[[#This Row],[homeScore]]-Table_pigskin_games[[#This Row],[awayScore]])</f>
        <v>9</v>
      </c>
      <c r="M164" t="s">
        <v>83</v>
      </c>
      <c r="N164" s="2">
        <v>41914.833333333336</v>
      </c>
      <c r="O164" t="s">
        <v>128</v>
      </c>
      <c r="P164">
        <v>79484</v>
      </c>
      <c r="Q164">
        <v>7</v>
      </c>
      <c r="R164">
        <v>3</v>
      </c>
      <c r="S164">
        <v>6</v>
      </c>
      <c r="T164">
        <v>4</v>
      </c>
      <c r="U164">
        <v>16</v>
      </c>
      <c r="V164">
        <v>22</v>
      </c>
      <c r="W164">
        <v>4</v>
      </c>
      <c r="X164">
        <v>4</v>
      </c>
      <c r="Y164">
        <v>12</v>
      </c>
      <c r="Z164">
        <v>10</v>
      </c>
      <c r="AA164">
        <v>0</v>
      </c>
      <c r="AB164">
        <v>0</v>
      </c>
      <c r="AC164">
        <v>1</v>
      </c>
      <c r="AD164">
        <v>0</v>
      </c>
      <c r="AE164">
        <v>244</v>
      </c>
      <c r="AF164">
        <v>382</v>
      </c>
      <c r="AG164">
        <v>206</v>
      </c>
      <c r="AH164">
        <v>159</v>
      </c>
      <c r="AI164">
        <v>25</v>
      </c>
      <c r="AJ164">
        <v>13</v>
      </c>
      <c r="AK164">
        <v>39</v>
      </c>
      <c r="AL164">
        <v>22</v>
      </c>
      <c r="AM164">
        <v>38</v>
      </c>
      <c r="AN164">
        <v>223</v>
      </c>
      <c r="AO164">
        <v>16</v>
      </c>
      <c r="AP164">
        <v>41</v>
      </c>
      <c r="AQ164">
        <v>7</v>
      </c>
      <c r="AR164">
        <v>4</v>
      </c>
      <c r="AS164">
        <v>44</v>
      </c>
      <c r="AT164">
        <f>SUM(Table_pigskin_games[[#This Row],[awayPenaltyYards]],Table_pigskin_games[[#This Row],[homePenaltyYards]])</f>
        <v>69</v>
      </c>
      <c r="AU164">
        <v>25</v>
      </c>
      <c r="AV164">
        <v>1</v>
      </c>
      <c r="AW164">
        <v>1</v>
      </c>
      <c r="AX164">
        <f>SUM(Table_pigskin_games[[#This Row],[awayTurnovers]:[homeTurnovers]])</f>
        <v>2</v>
      </c>
      <c r="AY164">
        <v>0</v>
      </c>
      <c r="AZ164">
        <v>0</v>
      </c>
      <c r="BA164">
        <v>1</v>
      </c>
      <c r="BB164">
        <v>1</v>
      </c>
      <c r="BC164">
        <v>1498</v>
      </c>
      <c r="BD164">
        <v>2102</v>
      </c>
      <c r="BE164">
        <v>0</v>
      </c>
      <c r="BF164">
        <v>3</v>
      </c>
      <c r="BG164">
        <v>7</v>
      </c>
      <c r="BH164">
        <v>0</v>
      </c>
      <c r="BJ164">
        <v>3</v>
      </c>
      <c r="BK164">
        <v>7</v>
      </c>
      <c r="BL164">
        <v>3</v>
      </c>
      <c r="BM164">
        <v>6</v>
      </c>
    </row>
    <row r="165" spans="1:65" x14ac:dyDescent="0.25">
      <c r="A165">
        <v>261126001</v>
      </c>
      <c r="B165">
        <v>12</v>
      </c>
      <c r="C165">
        <v>2006</v>
      </c>
      <c r="D165" s="1">
        <v>39047</v>
      </c>
      <c r="E165" t="s">
        <v>66</v>
      </c>
      <c r="F165" t="s">
        <v>67</v>
      </c>
      <c r="G165" t="s">
        <v>99</v>
      </c>
      <c r="H1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65" t="str">
        <f>IF(NOT(ISNA(VLOOKUP(Table_pigskin_games[[#This Row],[matchup]],rivalries!A$2:C$10,1,FALSE))),"Rivalry","Not a Rivalry")</f>
        <v>Rivalry</v>
      </c>
      <c r="J165">
        <v>31</v>
      </c>
      <c r="K165">
        <v>13</v>
      </c>
      <c r="L165">
        <f>ABS(Table_pigskin_games[[#This Row],[homeScore]]-Table_pigskin_games[[#This Row],[awayScore]])</f>
        <v>18</v>
      </c>
      <c r="M165" t="s">
        <v>116</v>
      </c>
      <c r="N165" s="2">
        <v>41914.541666666664</v>
      </c>
      <c r="O165" t="s">
        <v>70</v>
      </c>
      <c r="P165">
        <v>70933</v>
      </c>
      <c r="Q165">
        <v>6</v>
      </c>
      <c r="R165">
        <v>4</v>
      </c>
      <c r="S165">
        <v>5</v>
      </c>
      <c r="T165">
        <v>5</v>
      </c>
      <c r="U165">
        <v>20</v>
      </c>
      <c r="V165">
        <v>21</v>
      </c>
      <c r="W165">
        <v>6</v>
      </c>
      <c r="X165">
        <v>4</v>
      </c>
      <c r="Y165">
        <v>13</v>
      </c>
      <c r="Z165">
        <v>15</v>
      </c>
      <c r="AA165">
        <v>0</v>
      </c>
      <c r="AB165">
        <v>2</v>
      </c>
      <c r="AC165">
        <v>0</v>
      </c>
      <c r="AD165">
        <v>2</v>
      </c>
      <c r="AE165">
        <v>427</v>
      </c>
      <c r="AF165">
        <v>333</v>
      </c>
      <c r="AG165">
        <v>332</v>
      </c>
      <c r="AH165">
        <v>52</v>
      </c>
      <c r="AI165">
        <v>21</v>
      </c>
      <c r="AJ165">
        <v>9</v>
      </c>
      <c r="AK165">
        <v>30</v>
      </c>
      <c r="AL165">
        <v>24</v>
      </c>
      <c r="AM165">
        <v>95</v>
      </c>
      <c r="AN165">
        <v>281</v>
      </c>
      <c r="AO165">
        <v>25</v>
      </c>
      <c r="AP165">
        <v>45</v>
      </c>
      <c r="AQ165">
        <v>5</v>
      </c>
      <c r="AR165">
        <v>7</v>
      </c>
      <c r="AS165">
        <v>35</v>
      </c>
      <c r="AT165">
        <f>SUM(Table_pigskin_games[[#This Row],[awayPenaltyYards]],Table_pigskin_games[[#This Row],[homePenaltyYards]])</f>
        <v>100</v>
      </c>
      <c r="AU165">
        <v>65</v>
      </c>
      <c r="AV165">
        <v>0</v>
      </c>
      <c r="AW165">
        <v>0</v>
      </c>
      <c r="AX165">
        <f>SUM(Table_pigskin_games[[#This Row],[awayTurnovers]:[homeTurnovers]])</f>
        <v>0</v>
      </c>
      <c r="AY165">
        <v>0</v>
      </c>
      <c r="AZ165">
        <v>0</v>
      </c>
      <c r="BA165">
        <v>0</v>
      </c>
      <c r="BB165">
        <v>0</v>
      </c>
      <c r="BC165">
        <v>1541</v>
      </c>
      <c r="BD165">
        <v>2059</v>
      </c>
      <c r="BE165">
        <v>14</v>
      </c>
      <c r="BF165">
        <v>7</v>
      </c>
      <c r="BG165">
        <v>0</v>
      </c>
      <c r="BH165">
        <v>10</v>
      </c>
      <c r="BJ165">
        <v>3</v>
      </c>
      <c r="BK165">
        <v>3</v>
      </c>
      <c r="BL165">
        <v>7</v>
      </c>
      <c r="BM165">
        <v>0</v>
      </c>
    </row>
    <row r="166" spans="1:65" x14ac:dyDescent="0.25">
      <c r="A166">
        <v>261126002</v>
      </c>
      <c r="B166">
        <v>12</v>
      </c>
      <c r="C166">
        <v>2006</v>
      </c>
      <c r="D166" s="1">
        <v>39047</v>
      </c>
      <c r="E166" t="s">
        <v>66</v>
      </c>
      <c r="F166" t="s">
        <v>103</v>
      </c>
      <c r="G166" t="s">
        <v>87</v>
      </c>
      <c r="H1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BUFvJAX</v>
      </c>
      <c r="I166" t="str">
        <f>IF(NOT(ISNA(VLOOKUP(Table_pigskin_games[[#This Row],[matchup]],rivalries!A$2:C$10,1,FALSE))),"Rivalry","Not a Rivalry")</f>
        <v>Not a Rivalry</v>
      </c>
      <c r="J166">
        <v>24</v>
      </c>
      <c r="K166">
        <v>27</v>
      </c>
      <c r="L166">
        <f>ABS(Table_pigskin_games[[#This Row],[homeScore]]-Table_pigskin_games[[#This Row],[awayScore]])</f>
        <v>3</v>
      </c>
      <c r="M166" t="s">
        <v>126</v>
      </c>
      <c r="N166" s="2">
        <v>41914.541666666664</v>
      </c>
      <c r="O166" t="s">
        <v>80</v>
      </c>
      <c r="P166">
        <v>63608</v>
      </c>
      <c r="Q166">
        <v>6</v>
      </c>
      <c r="R166">
        <v>4</v>
      </c>
      <c r="S166">
        <v>4</v>
      </c>
      <c r="T166">
        <v>6</v>
      </c>
      <c r="U166">
        <v>19</v>
      </c>
      <c r="V166">
        <v>13</v>
      </c>
      <c r="W166">
        <v>1</v>
      </c>
      <c r="X166">
        <v>3</v>
      </c>
      <c r="Y166">
        <v>11</v>
      </c>
      <c r="Z166">
        <v>10</v>
      </c>
      <c r="AA166">
        <v>2</v>
      </c>
      <c r="AB166">
        <v>0</v>
      </c>
      <c r="AC166">
        <v>2</v>
      </c>
      <c r="AD166">
        <v>0</v>
      </c>
      <c r="AE166">
        <v>323</v>
      </c>
      <c r="AF166">
        <v>241</v>
      </c>
      <c r="AG166">
        <v>116</v>
      </c>
      <c r="AH166">
        <v>169</v>
      </c>
      <c r="AI166">
        <v>16</v>
      </c>
      <c r="AJ166">
        <v>21</v>
      </c>
      <c r="AK166">
        <v>22</v>
      </c>
      <c r="AL166">
        <v>28</v>
      </c>
      <c r="AM166">
        <v>207</v>
      </c>
      <c r="AN166">
        <v>72</v>
      </c>
      <c r="AO166">
        <v>35</v>
      </c>
      <c r="AP166">
        <v>23</v>
      </c>
      <c r="AQ166">
        <v>10</v>
      </c>
      <c r="AR166">
        <v>4</v>
      </c>
      <c r="AS166">
        <v>108</v>
      </c>
      <c r="AT166">
        <f>SUM(Table_pigskin_games[[#This Row],[awayPenaltyYards]],Table_pigskin_games[[#This Row],[homePenaltyYards]])</f>
        <v>163</v>
      </c>
      <c r="AU166">
        <v>55</v>
      </c>
      <c r="AV166">
        <v>1</v>
      </c>
      <c r="AW166">
        <v>1</v>
      </c>
      <c r="AX166">
        <f>SUM(Table_pigskin_games[[#This Row],[awayTurnovers]:[homeTurnovers]])</f>
        <v>2</v>
      </c>
      <c r="AY166">
        <v>1</v>
      </c>
      <c r="AZ166">
        <v>0</v>
      </c>
      <c r="BA166">
        <v>0</v>
      </c>
      <c r="BB166">
        <v>1</v>
      </c>
      <c r="BC166">
        <v>1930</v>
      </c>
      <c r="BD166">
        <v>1670</v>
      </c>
      <c r="BE166">
        <v>0</v>
      </c>
      <c r="BF166">
        <v>14</v>
      </c>
      <c r="BG166">
        <v>0</v>
      </c>
      <c r="BH166">
        <v>10</v>
      </c>
      <c r="BJ166">
        <v>7</v>
      </c>
      <c r="BK166">
        <v>10</v>
      </c>
      <c r="BL166">
        <v>7</v>
      </c>
      <c r="BM166">
        <v>3</v>
      </c>
    </row>
    <row r="167" spans="1:65" x14ac:dyDescent="0.25">
      <c r="A167">
        <v>261126005</v>
      </c>
      <c r="B167">
        <v>12</v>
      </c>
      <c r="C167">
        <v>2006</v>
      </c>
      <c r="D167" s="1">
        <v>39047</v>
      </c>
      <c r="E167" t="s">
        <v>66</v>
      </c>
      <c r="F167" t="s">
        <v>81</v>
      </c>
      <c r="G167" t="s">
        <v>68</v>
      </c>
      <c r="H1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67" t="str">
        <f>IF(NOT(ISNA(VLOOKUP(Table_pigskin_games[[#This Row],[matchup]],rivalries!A$2:C$10,1,FALSE))),"Rivalry","Not a Rivalry")</f>
        <v>Rivalry</v>
      </c>
      <c r="J167">
        <v>30</v>
      </c>
      <c r="K167">
        <v>0</v>
      </c>
      <c r="L167">
        <f>ABS(Table_pigskin_games[[#This Row],[homeScore]]-Table_pigskin_games[[#This Row],[awayScore]])</f>
        <v>30</v>
      </c>
      <c r="M167" t="s">
        <v>69</v>
      </c>
      <c r="N167" s="2">
        <v>41914.541666666664</v>
      </c>
      <c r="O167" t="s">
        <v>80</v>
      </c>
      <c r="P167">
        <v>72926</v>
      </c>
      <c r="Q167">
        <v>5</v>
      </c>
      <c r="R167">
        <v>5</v>
      </c>
      <c r="S167">
        <v>3</v>
      </c>
      <c r="T167">
        <v>7</v>
      </c>
      <c r="U167">
        <v>24</v>
      </c>
      <c r="V167">
        <v>9</v>
      </c>
      <c r="W167">
        <v>7</v>
      </c>
      <c r="X167">
        <v>4</v>
      </c>
      <c r="Y167">
        <v>14</v>
      </c>
      <c r="Z167">
        <v>12</v>
      </c>
      <c r="AA167">
        <v>1</v>
      </c>
      <c r="AB167">
        <v>0</v>
      </c>
      <c r="AC167">
        <v>1</v>
      </c>
      <c r="AD167">
        <v>2</v>
      </c>
      <c r="AE167">
        <v>388</v>
      </c>
      <c r="AF167">
        <v>203</v>
      </c>
      <c r="AG167">
        <v>300</v>
      </c>
      <c r="AH167">
        <v>152</v>
      </c>
      <c r="AI167">
        <v>27</v>
      </c>
      <c r="AJ167">
        <v>18</v>
      </c>
      <c r="AK167">
        <v>34</v>
      </c>
      <c r="AL167">
        <v>29</v>
      </c>
      <c r="AM167">
        <v>88</v>
      </c>
      <c r="AN167">
        <v>51</v>
      </c>
      <c r="AO167">
        <v>37</v>
      </c>
      <c r="AP167">
        <v>14</v>
      </c>
      <c r="AQ167">
        <v>8</v>
      </c>
      <c r="AR167">
        <v>9</v>
      </c>
      <c r="AS167">
        <v>75</v>
      </c>
      <c r="AT167">
        <f>SUM(Table_pigskin_games[[#This Row],[awayPenaltyYards]],Table_pigskin_games[[#This Row],[homePenaltyYards]])</f>
        <v>168</v>
      </c>
      <c r="AU167">
        <v>93</v>
      </c>
      <c r="AV167">
        <v>1</v>
      </c>
      <c r="AW167">
        <v>5</v>
      </c>
      <c r="AX167">
        <f>SUM(Table_pigskin_games[[#This Row],[awayTurnovers]:[homeTurnovers]])</f>
        <v>6</v>
      </c>
      <c r="AY167">
        <v>0</v>
      </c>
      <c r="AZ167">
        <v>1</v>
      </c>
      <c r="BA167">
        <v>1</v>
      </c>
      <c r="BB167">
        <v>4</v>
      </c>
      <c r="BC167">
        <v>2270</v>
      </c>
      <c r="BD167">
        <v>1330</v>
      </c>
      <c r="BE167">
        <v>7</v>
      </c>
      <c r="BF167">
        <v>10</v>
      </c>
      <c r="BG167">
        <v>6</v>
      </c>
      <c r="BH167">
        <v>7</v>
      </c>
      <c r="BJ167">
        <v>0</v>
      </c>
      <c r="BK167">
        <v>0</v>
      </c>
      <c r="BL167">
        <v>0</v>
      </c>
      <c r="BM167">
        <v>0</v>
      </c>
    </row>
    <row r="168" spans="1:65" x14ac:dyDescent="0.25">
      <c r="A168">
        <v>261126010</v>
      </c>
      <c r="B168">
        <v>12</v>
      </c>
      <c r="C168">
        <v>2006</v>
      </c>
      <c r="D168" s="1">
        <v>39047</v>
      </c>
      <c r="E168" t="s">
        <v>66</v>
      </c>
      <c r="F168" t="s">
        <v>91</v>
      </c>
      <c r="G168" t="s">
        <v>78</v>
      </c>
      <c r="H1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NYGvTEN</v>
      </c>
      <c r="I168" t="str">
        <f>IF(NOT(ISNA(VLOOKUP(Table_pigskin_games[[#This Row],[matchup]],rivalries!A$2:C$10,1,FALSE))),"Rivalry","Not a Rivalry")</f>
        <v>Not a Rivalry</v>
      </c>
      <c r="J168">
        <v>21</v>
      </c>
      <c r="K168">
        <v>24</v>
      </c>
      <c r="L168">
        <f>ABS(Table_pigskin_games[[#This Row],[homeScore]]-Table_pigskin_games[[#This Row],[awayScore]])</f>
        <v>3</v>
      </c>
      <c r="M168" t="s">
        <v>79</v>
      </c>
      <c r="N168" s="2">
        <v>41914.677083333336</v>
      </c>
      <c r="O168" t="s">
        <v>70</v>
      </c>
      <c r="P168">
        <v>69143</v>
      </c>
      <c r="Q168">
        <v>6</v>
      </c>
      <c r="R168">
        <v>4</v>
      </c>
      <c r="S168">
        <v>3</v>
      </c>
      <c r="T168">
        <v>7</v>
      </c>
      <c r="U168">
        <v>18</v>
      </c>
      <c r="V168">
        <v>20</v>
      </c>
      <c r="W168">
        <v>8</v>
      </c>
      <c r="X168">
        <v>3</v>
      </c>
      <c r="Y168">
        <v>15</v>
      </c>
      <c r="Z168">
        <v>10</v>
      </c>
      <c r="AA168">
        <v>1</v>
      </c>
      <c r="AB168">
        <v>1</v>
      </c>
      <c r="AC168">
        <v>2</v>
      </c>
      <c r="AD168">
        <v>3</v>
      </c>
      <c r="AE168">
        <v>287</v>
      </c>
      <c r="AF168">
        <v>343</v>
      </c>
      <c r="AG168">
        <v>143</v>
      </c>
      <c r="AH168">
        <v>235</v>
      </c>
      <c r="AI168">
        <v>18</v>
      </c>
      <c r="AJ168">
        <v>24</v>
      </c>
      <c r="AK168">
        <v>28</v>
      </c>
      <c r="AL168">
        <v>35</v>
      </c>
      <c r="AM168">
        <v>144</v>
      </c>
      <c r="AN168">
        <v>108</v>
      </c>
      <c r="AO168">
        <v>36</v>
      </c>
      <c r="AP168">
        <v>25</v>
      </c>
      <c r="AQ168">
        <v>5</v>
      </c>
      <c r="AR168">
        <v>3</v>
      </c>
      <c r="AS168">
        <v>43</v>
      </c>
      <c r="AT168">
        <f>SUM(Table_pigskin_games[[#This Row],[awayPenaltyYards]],Table_pigskin_games[[#This Row],[homePenaltyYards]])</f>
        <v>73</v>
      </c>
      <c r="AU168">
        <v>30</v>
      </c>
      <c r="AV168">
        <v>2</v>
      </c>
      <c r="AW168">
        <v>2</v>
      </c>
      <c r="AX168">
        <f>SUM(Table_pigskin_games[[#This Row],[awayTurnovers]:[homeTurnovers]])</f>
        <v>4</v>
      </c>
      <c r="AY168">
        <v>0</v>
      </c>
      <c r="AZ168">
        <v>2</v>
      </c>
      <c r="BA168">
        <v>2</v>
      </c>
      <c r="BB168">
        <v>0</v>
      </c>
      <c r="BC168">
        <v>2017</v>
      </c>
      <c r="BD168">
        <v>1583</v>
      </c>
      <c r="BE168">
        <v>7</v>
      </c>
      <c r="BF168">
        <v>14</v>
      </c>
      <c r="BG168">
        <v>0</v>
      </c>
      <c r="BH168">
        <v>0</v>
      </c>
      <c r="BJ168">
        <v>0</v>
      </c>
      <c r="BK168">
        <v>0</v>
      </c>
      <c r="BL168">
        <v>0</v>
      </c>
      <c r="BM168">
        <v>24</v>
      </c>
    </row>
    <row r="169" spans="1:65" x14ac:dyDescent="0.25">
      <c r="A169">
        <v>261126011</v>
      </c>
      <c r="B169">
        <v>12</v>
      </c>
      <c r="C169">
        <v>2006</v>
      </c>
      <c r="D169" s="1">
        <v>39047</v>
      </c>
      <c r="E169" t="s">
        <v>66</v>
      </c>
      <c r="F169" t="s">
        <v>105</v>
      </c>
      <c r="G169" t="s">
        <v>90</v>
      </c>
      <c r="H1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INDvPHI</v>
      </c>
      <c r="I169" t="str">
        <f>IF(NOT(ISNA(VLOOKUP(Table_pigskin_games[[#This Row],[matchup]],rivalries!A$2:C$10,1,FALSE))),"Rivalry","Not a Rivalry")</f>
        <v>Not a Rivalry</v>
      </c>
      <c r="J169">
        <v>21</v>
      </c>
      <c r="K169">
        <v>45</v>
      </c>
      <c r="L169">
        <f>ABS(Table_pigskin_games[[#This Row],[homeScore]]-Table_pigskin_games[[#This Row],[awayScore]])</f>
        <v>24</v>
      </c>
      <c r="M169" t="s">
        <v>111</v>
      </c>
      <c r="N169" s="2">
        <v>41914.84375</v>
      </c>
      <c r="O169" t="s">
        <v>65</v>
      </c>
      <c r="Q169">
        <v>5</v>
      </c>
      <c r="R169">
        <v>5</v>
      </c>
      <c r="S169">
        <v>9</v>
      </c>
      <c r="T169">
        <v>1</v>
      </c>
      <c r="U169">
        <v>20</v>
      </c>
      <c r="V169">
        <v>27</v>
      </c>
      <c r="W169">
        <v>5</v>
      </c>
      <c r="X169">
        <v>7</v>
      </c>
      <c r="Y169">
        <v>10</v>
      </c>
      <c r="Z169">
        <v>10</v>
      </c>
      <c r="AA169">
        <v>1</v>
      </c>
      <c r="AB169">
        <v>0</v>
      </c>
      <c r="AC169">
        <v>1</v>
      </c>
      <c r="AD169">
        <v>0</v>
      </c>
      <c r="AE169">
        <v>300</v>
      </c>
      <c r="AF169">
        <v>420</v>
      </c>
      <c r="AG169">
        <v>151</v>
      </c>
      <c r="AH169">
        <v>183</v>
      </c>
      <c r="AI169">
        <v>23</v>
      </c>
      <c r="AJ169">
        <v>14</v>
      </c>
      <c r="AK169">
        <v>29</v>
      </c>
      <c r="AL169">
        <v>20</v>
      </c>
      <c r="AM169">
        <v>149</v>
      </c>
      <c r="AN169">
        <v>237</v>
      </c>
      <c r="AO169">
        <v>25</v>
      </c>
      <c r="AP169">
        <v>41</v>
      </c>
      <c r="AQ169">
        <v>3</v>
      </c>
      <c r="AR169">
        <v>4</v>
      </c>
      <c r="AS169">
        <v>15</v>
      </c>
      <c r="AT169">
        <f>SUM(Table_pigskin_games[[#This Row],[awayPenaltyYards]],Table_pigskin_games[[#This Row],[homePenaltyYards]])</f>
        <v>45</v>
      </c>
      <c r="AU169">
        <v>30</v>
      </c>
      <c r="AV169">
        <v>3</v>
      </c>
      <c r="AW169">
        <v>1</v>
      </c>
      <c r="AX169">
        <f>SUM(Table_pigskin_games[[#This Row],[awayTurnovers]:[homeTurnovers]])</f>
        <v>4</v>
      </c>
      <c r="AY169">
        <v>2</v>
      </c>
      <c r="AZ169">
        <v>0</v>
      </c>
      <c r="BA169">
        <v>1</v>
      </c>
      <c r="BB169">
        <v>1</v>
      </c>
      <c r="BC169">
        <v>1782</v>
      </c>
      <c r="BD169">
        <v>1818</v>
      </c>
      <c r="BE169">
        <v>0</v>
      </c>
      <c r="BF169">
        <v>7</v>
      </c>
      <c r="BG169">
        <v>7</v>
      </c>
      <c r="BH169">
        <v>7</v>
      </c>
      <c r="BJ169">
        <v>7</v>
      </c>
      <c r="BK169">
        <v>17</v>
      </c>
      <c r="BL169">
        <v>7</v>
      </c>
      <c r="BM169">
        <v>14</v>
      </c>
    </row>
    <row r="170" spans="1:65" x14ac:dyDescent="0.25">
      <c r="A170">
        <v>261126014</v>
      </c>
      <c r="B170">
        <v>12</v>
      </c>
      <c r="C170">
        <v>2006</v>
      </c>
      <c r="D170" s="1">
        <v>39047</v>
      </c>
      <c r="E170" t="s">
        <v>66</v>
      </c>
      <c r="F170" t="s">
        <v>93</v>
      </c>
      <c r="G170" t="s">
        <v>85</v>
      </c>
      <c r="H1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70" t="str">
        <f>IF(NOT(ISNA(VLOOKUP(Table_pigskin_games[[#This Row],[matchup]],rivalries!A$2:C$10,1,FALSE))),"Rivalry","Not a Rivalry")</f>
        <v>Not a Rivalry</v>
      </c>
      <c r="J170">
        <v>17</v>
      </c>
      <c r="K170">
        <v>20</v>
      </c>
      <c r="L170">
        <f>ABS(Table_pigskin_games[[#This Row],[homeScore]]-Table_pigskin_games[[#This Row],[awayScore]])</f>
        <v>3</v>
      </c>
      <c r="M170" t="s">
        <v>86</v>
      </c>
      <c r="N170" s="2">
        <v>41914.541666666664</v>
      </c>
      <c r="O170" t="s">
        <v>70</v>
      </c>
      <c r="P170">
        <v>65517</v>
      </c>
      <c r="Q170">
        <v>5</v>
      </c>
      <c r="R170">
        <v>5</v>
      </c>
      <c r="S170">
        <v>4</v>
      </c>
      <c r="T170">
        <v>6</v>
      </c>
      <c r="U170">
        <v>20</v>
      </c>
      <c r="V170">
        <v>23</v>
      </c>
      <c r="W170">
        <v>5</v>
      </c>
      <c r="X170">
        <v>8</v>
      </c>
      <c r="Y170">
        <v>11</v>
      </c>
      <c r="Z170">
        <v>16</v>
      </c>
      <c r="AA170">
        <v>0</v>
      </c>
      <c r="AB170">
        <v>2</v>
      </c>
      <c r="AC170">
        <v>0</v>
      </c>
      <c r="AD170">
        <v>2</v>
      </c>
      <c r="AE170">
        <v>319</v>
      </c>
      <c r="AF170">
        <v>349</v>
      </c>
      <c r="AG170">
        <v>148</v>
      </c>
      <c r="AH170">
        <v>209</v>
      </c>
      <c r="AI170">
        <v>13</v>
      </c>
      <c r="AJ170">
        <v>24</v>
      </c>
      <c r="AK170">
        <v>25</v>
      </c>
      <c r="AL170">
        <v>37</v>
      </c>
      <c r="AM170">
        <v>171</v>
      </c>
      <c r="AN170">
        <v>140</v>
      </c>
      <c r="AO170">
        <v>31</v>
      </c>
      <c r="AP170">
        <v>29</v>
      </c>
      <c r="AQ170">
        <v>5</v>
      </c>
      <c r="AR170">
        <v>5</v>
      </c>
      <c r="AS170">
        <v>34</v>
      </c>
      <c r="AT170">
        <f>SUM(Table_pigskin_games[[#This Row],[awayPenaltyYards]],Table_pigskin_games[[#This Row],[homePenaltyYards]])</f>
        <v>69</v>
      </c>
      <c r="AU170">
        <v>35</v>
      </c>
      <c r="AV170">
        <v>3</v>
      </c>
      <c r="AW170">
        <v>1</v>
      </c>
      <c r="AX170">
        <f>SUM(Table_pigskin_games[[#This Row],[awayTurnovers]:[homeTurnovers]])</f>
        <v>4</v>
      </c>
      <c r="AY170">
        <v>1</v>
      </c>
      <c r="AZ170">
        <v>0</v>
      </c>
      <c r="BA170">
        <v>2</v>
      </c>
      <c r="BB170">
        <v>1</v>
      </c>
      <c r="BC170">
        <v>1766</v>
      </c>
      <c r="BD170">
        <v>1834</v>
      </c>
      <c r="BE170">
        <v>0</v>
      </c>
      <c r="BF170">
        <v>7</v>
      </c>
      <c r="BG170">
        <v>7</v>
      </c>
      <c r="BH170">
        <v>3</v>
      </c>
      <c r="BJ170">
        <v>0</v>
      </c>
      <c r="BK170">
        <v>13</v>
      </c>
      <c r="BL170">
        <v>0</v>
      </c>
      <c r="BM170">
        <v>7</v>
      </c>
    </row>
    <row r="171" spans="1:65" x14ac:dyDescent="0.25">
      <c r="A171">
        <v>261126016</v>
      </c>
      <c r="B171">
        <v>12</v>
      </c>
      <c r="C171">
        <v>2006</v>
      </c>
      <c r="D171" s="1">
        <v>39047</v>
      </c>
      <c r="E171" t="s">
        <v>66</v>
      </c>
      <c r="F171" t="s">
        <v>94</v>
      </c>
      <c r="G171" t="s">
        <v>113</v>
      </c>
      <c r="H1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ARIvMIN</v>
      </c>
      <c r="I171" t="str">
        <f>IF(NOT(ISNA(VLOOKUP(Table_pigskin_games[[#This Row],[matchup]],rivalries!A$2:C$10,1,FALSE))),"Rivalry","Not a Rivalry")</f>
        <v>Not a Rivalry</v>
      </c>
      <c r="J171">
        <v>26</v>
      </c>
      <c r="K171">
        <v>31</v>
      </c>
      <c r="L171">
        <f>ABS(Table_pigskin_games[[#This Row],[homeScore]]-Table_pigskin_games[[#This Row],[awayScore]])</f>
        <v>5</v>
      </c>
      <c r="M171" t="s">
        <v>111</v>
      </c>
      <c r="N171" s="2">
        <v>41914.541666666664</v>
      </c>
      <c r="O171" t="s">
        <v>70</v>
      </c>
      <c r="P171">
        <v>63483</v>
      </c>
      <c r="Q171">
        <v>2</v>
      </c>
      <c r="R171">
        <v>8</v>
      </c>
      <c r="S171">
        <v>4</v>
      </c>
      <c r="T171">
        <v>6</v>
      </c>
      <c r="U171">
        <v>22</v>
      </c>
      <c r="V171">
        <v>30</v>
      </c>
      <c r="W171">
        <v>2</v>
      </c>
      <c r="X171">
        <v>7</v>
      </c>
      <c r="Y171">
        <v>9</v>
      </c>
      <c r="Z171">
        <v>15</v>
      </c>
      <c r="AA171">
        <v>2</v>
      </c>
      <c r="AB171">
        <v>2</v>
      </c>
      <c r="AC171">
        <v>3</v>
      </c>
      <c r="AD171">
        <v>2</v>
      </c>
      <c r="AE171">
        <v>412</v>
      </c>
      <c r="AF171">
        <v>412</v>
      </c>
      <c r="AG171">
        <v>395</v>
      </c>
      <c r="AH171">
        <v>255</v>
      </c>
      <c r="AI171">
        <v>31</v>
      </c>
      <c r="AJ171">
        <v>27</v>
      </c>
      <c r="AK171">
        <v>51</v>
      </c>
      <c r="AL171">
        <v>41</v>
      </c>
      <c r="AM171">
        <v>17</v>
      </c>
      <c r="AN171">
        <v>157</v>
      </c>
      <c r="AO171">
        <v>6</v>
      </c>
      <c r="AP171">
        <v>33</v>
      </c>
      <c r="AQ171">
        <v>8</v>
      </c>
      <c r="AR171">
        <v>8</v>
      </c>
      <c r="AS171">
        <v>64</v>
      </c>
      <c r="AT171">
        <f>SUM(Table_pigskin_games[[#This Row],[awayPenaltyYards]],Table_pigskin_games[[#This Row],[homePenaltyYards]])</f>
        <v>127</v>
      </c>
      <c r="AU171">
        <v>63</v>
      </c>
      <c r="AV171">
        <v>5</v>
      </c>
      <c r="AW171">
        <v>1</v>
      </c>
      <c r="AX171">
        <f>SUM(Table_pigskin_games[[#This Row],[awayTurnovers]:[homeTurnovers]])</f>
        <v>6</v>
      </c>
      <c r="AY171">
        <v>3</v>
      </c>
      <c r="AZ171">
        <v>1</v>
      </c>
      <c r="BA171">
        <v>2</v>
      </c>
      <c r="BB171">
        <v>0</v>
      </c>
      <c r="BC171">
        <v>1408</v>
      </c>
      <c r="BD171">
        <v>2192</v>
      </c>
      <c r="BE171">
        <v>7</v>
      </c>
      <c r="BF171">
        <v>6</v>
      </c>
      <c r="BG171">
        <v>0</v>
      </c>
      <c r="BH171">
        <v>13</v>
      </c>
      <c r="BJ171">
        <v>7</v>
      </c>
      <c r="BK171">
        <v>7</v>
      </c>
      <c r="BL171">
        <v>10</v>
      </c>
      <c r="BM171">
        <v>7</v>
      </c>
    </row>
    <row r="172" spans="1:65" x14ac:dyDescent="0.25">
      <c r="A172">
        <v>261126017</v>
      </c>
      <c r="B172">
        <v>12</v>
      </c>
      <c r="C172">
        <v>2006</v>
      </c>
      <c r="D172" s="1">
        <v>39047</v>
      </c>
      <c r="E172" t="s">
        <v>66</v>
      </c>
      <c r="F172" t="s">
        <v>74</v>
      </c>
      <c r="G172" t="s">
        <v>88</v>
      </c>
      <c r="H1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CHIvNE</v>
      </c>
      <c r="I172" t="str">
        <f>IF(NOT(ISNA(VLOOKUP(Table_pigskin_games[[#This Row],[matchup]],rivalries!A$2:C$10,1,FALSE))),"Rivalry","Not a Rivalry")</f>
        <v>Not a Rivalry</v>
      </c>
      <c r="J172">
        <v>13</v>
      </c>
      <c r="K172">
        <v>17</v>
      </c>
      <c r="L172">
        <f>ABS(Table_pigskin_games[[#This Row],[homeScore]]-Table_pigskin_games[[#This Row],[awayScore]])</f>
        <v>4</v>
      </c>
      <c r="M172" t="s">
        <v>89</v>
      </c>
      <c r="N172" s="2">
        <v>41914.677083333336</v>
      </c>
      <c r="O172" t="s">
        <v>70</v>
      </c>
      <c r="P172">
        <v>68756</v>
      </c>
      <c r="Q172">
        <v>9</v>
      </c>
      <c r="R172">
        <v>1</v>
      </c>
      <c r="S172">
        <v>7</v>
      </c>
      <c r="T172">
        <v>3</v>
      </c>
      <c r="U172">
        <v>21</v>
      </c>
      <c r="V172">
        <v>20</v>
      </c>
      <c r="W172">
        <v>7</v>
      </c>
      <c r="X172">
        <v>7</v>
      </c>
      <c r="Y172">
        <v>16</v>
      </c>
      <c r="Z172">
        <v>16</v>
      </c>
      <c r="AA172">
        <v>1</v>
      </c>
      <c r="AB172">
        <v>0</v>
      </c>
      <c r="AC172">
        <v>1</v>
      </c>
      <c r="AD172">
        <v>0</v>
      </c>
      <c r="AE172">
        <v>324</v>
      </c>
      <c r="AF172">
        <v>352</v>
      </c>
      <c r="AG172">
        <v>171</v>
      </c>
      <c r="AH172">
        <v>267</v>
      </c>
      <c r="AI172">
        <v>15</v>
      </c>
      <c r="AJ172">
        <v>22</v>
      </c>
      <c r="AK172">
        <v>34</v>
      </c>
      <c r="AL172">
        <v>33</v>
      </c>
      <c r="AM172">
        <v>153</v>
      </c>
      <c r="AN172">
        <v>85</v>
      </c>
      <c r="AO172">
        <v>36</v>
      </c>
      <c r="AP172">
        <v>34</v>
      </c>
      <c r="AQ172">
        <v>5</v>
      </c>
      <c r="AR172">
        <v>4</v>
      </c>
      <c r="AS172">
        <v>31</v>
      </c>
      <c r="AT172">
        <f>SUM(Table_pigskin_games[[#This Row],[awayPenaltyYards]],Table_pigskin_games[[#This Row],[homePenaltyYards]])</f>
        <v>112</v>
      </c>
      <c r="AU172">
        <v>81</v>
      </c>
      <c r="AV172">
        <v>4</v>
      </c>
      <c r="AW172">
        <v>5</v>
      </c>
      <c r="AX172">
        <f>SUM(Table_pigskin_games[[#This Row],[awayTurnovers]:[homeTurnovers]])</f>
        <v>9</v>
      </c>
      <c r="AY172">
        <v>1</v>
      </c>
      <c r="AZ172">
        <v>3</v>
      </c>
      <c r="BA172">
        <v>3</v>
      </c>
      <c r="BB172">
        <v>2</v>
      </c>
      <c r="BC172">
        <v>1862</v>
      </c>
      <c r="BD172">
        <v>1738</v>
      </c>
      <c r="BE172">
        <v>0</v>
      </c>
      <c r="BF172">
        <v>3</v>
      </c>
      <c r="BG172">
        <v>0</v>
      </c>
      <c r="BH172">
        <v>10</v>
      </c>
      <c r="BJ172">
        <v>0</v>
      </c>
      <c r="BK172">
        <v>10</v>
      </c>
      <c r="BL172">
        <v>0</v>
      </c>
      <c r="BM172">
        <v>7</v>
      </c>
    </row>
    <row r="173" spans="1:65" x14ac:dyDescent="0.25">
      <c r="A173">
        <v>261126020</v>
      </c>
      <c r="B173">
        <v>12</v>
      </c>
      <c r="C173">
        <v>2006</v>
      </c>
      <c r="D173" s="1">
        <v>39047</v>
      </c>
      <c r="E173" t="s">
        <v>66</v>
      </c>
      <c r="F173" t="s">
        <v>106</v>
      </c>
      <c r="G173" t="s">
        <v>77</v>
      </c>
      <c r="H1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HOUvNYJ</v>
      </c>
      <c r="I173" t="str">
        <f>IF(NOT(ISNA(VLOOKUP(Table_pigskin_games[[#This Row],[matchup]],rivalries!A$2:C$10,1,FALSE))),"Rivalry","Not a Rivalry")</f>
        <v>Not a Rivalry</v>
      </c>
      <c r="J173">
        <v>11</v>
      </c>
      <c r="K173">
        <v>26</v>
      </c>
      <c r="L173">
        <f>ABS(Table_pigskin_games[[#This Row],[homeScore]]-Table_pigskin_games[[#This Row],[awayScore]])</f>
        <v>15</v>
      </c>
      <c r="M173" t="s">
        <v>92</v>
      </c>
      <c r="N173" s="2">
        <v>41914.541666666664</v>
      </c>
      <c r="O173" t="s">
        <v>80</v>
      </c>
      <c r="P173">
        <v>76596</v>
      </c>
      <c r="Q173">
        <v>3</v>
      </c>
      <c r="R173">
        <v>7</v>
      </c>
      <c r="S173">
        <v>5</v>
      </c>
      <c r="T173">
        <v>5</v>
      </c>
      <c r="U173">
        <v>21</v>
      </c>
      <c r="V173">
        <v>17</v>
      </c>
      <c r="W173">
        <v>7</v>
      </c>
      <c r="X173">
        <v>4</v>
      </c>
      <c r="Y173">
        <v>15</v>
      </c>
      <c r="Z173">
        <v>13</v>
      </c>
      <c r="AA173">
        <v>0</v>
      </c>
      <c r="AB173">
        <v>1</v>
      </c>
      <c r="AC173">
        <v>1</v>
      </c>
      <c r="AD173">
        <v>1</v>
      </c>
      <c r="AE173">
        <v>334</v>
      </c>
      <c r="AF173">
        <v>304</v>
      </c>
      <c r="AG173">
        <v>309</v>
      </c>
      <c r="AH173">
        <v>277</v>
      </c>
      <c r="AI173">
        <v>39</v>
      </c>
      <c r="AJ173">
        <v>24</v>
      </c>
      <c r="AK173">
        <v>54</v>
      </c>
      <c r="AL173">
        <v>32</v>
      </c>
      <c r="AM173">
        <v>25</v>
      </c>
      <c r="AN173">
        <v>27</v>
      </c>
      <c r="AO173">
        <v>14</v>
      </c>
      <c r="AP173">
        <v>26</v>
      </c>
      <c r="AQ173">
        <v>7</v>
      </c>
      <c r="AR173">
        <v>1</v>
      </c>
      <c r="AS173">
        <v>77</v>
      </c>
      <c r="AT173">
        <f>SUM(Table_pigskin_games[[#This Row],[awayPenaltyYards]],Table_pigskin_games[[#This Row],[homePenaltyYards]])</f>
        <v>82</v>
      </c>
      <c r="AU173">
        <v>5</v>
      </c>
      <c r="AV173">
        <v>1</v>
      </c>
      <c r="AW173">
        <v>0</v>
      </c>
      <c r="AX173">
        <f>SUM(Table_pigskin_games[[#This Row],[awayTurnovers]:[homeTurnovers]])</f>
        <v>1</v>
      </c>
      <c r="AY173">
        <v>0</v>
      </c>
      <c r="AZ173">
        <v>0</v>
      </c>
      <c r="BA173">
        <v>1</v>
      </c>
      <c r="BB173">
        <v>0</v>
      </c>
      <c r="BC173">
        <v>1851</v>
      </c>
      <c r="BD173">
        <v>1749</v>
      </c>
      <c r="BE173">
        <v>0</v>
      </c>
      <c r="BF173">
        <v>3</v>
      </c>
      <c r="BG173">
        <v>0</v>
      </c>
      <c r="BH173">
        <v>8</v>
      </c>
      <c r="BJ173">
        <v>3</v>
      </c>
      <c r="BK173">
        <v>6</v>
      </c>
      <c r="BL173">
        <v>14</v>
      </c>
      <c r="BM173">
        <v>3</v>
      </c>
    </row>
    <row r="174" spans="1:65" x14ac:dyDescent="0.25">
      <c r="A174">
        <v>261126024</v>
      </c>
      <c r="B174">
        <v>12</v>
      </c>
      <c r="C174">
        <v>2006</v>
      </c>
      <c r="D174" s="1">
        <v>39047</v>
      </c>
      <c r="E174" t="s">
        <v>66</v>
      </c>
      <c r="F174" t="s">
        <v>110</v>
      </c>
      <c r="G174" t="s">
        <v>109</v>
      </c>
      <c r="H1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74" t="str">
        <f>IF(NOT(ISNA(VLOOKUP(Table_pigskin_games[[#This Row],[matchup]],rivalries!A$2:C$10,1,FALSE))),"Rivalry","Not a Rivalry")</f>
        <v>Not a Rivalry</v>
      </c>
      <c r="J174">
        <v>14</v>
      </c>
      <c r="K174">
        <v>21</v>
      </c>
      <c r="L174">
        <f>ABS(Table_pigskin_games[[#This Row],[homeScore]]-Table_pigskin_games[[#This Row],[awayScore]])</f>
        <v>7</v>
      </c>
      <c r="M174" t="s">
        <v>122</v>
      </c>
      <c r="N174" s="2">
        <v>41914.670138888891</v>
      </c>
      <c r="O174" t="s">
        <v>80</v>
      </c>
      <c r="P174">
        <v>66105</v>
      </c>
      <c r="Q174">
        <v>2</v>
      </c>
      <c r="R174">
        <v>8</v>
      </c>
      <c r="S174">
        <v>8</v>
      </c>
      <c r="T174">
        <v>2</v>
      </c>
      <c r="U174">
        <v>15</v>
      </c>
      <c r="V174">
        <v>15</v>
      </c>
      <c r="W174">
        <v>5</v>
      </c>
      <c r="X174">
        <v>2</v>
      </c>
      <c r="Y174">
        <v>15</v>
      </c>
      <c r="Z174">
        <v>11</v>
      </c>
      <c r="AA174">
        <v>1</v>
      </c>
      <c r="AB174">
        <v>1</v>
      </c>
      <c r="AC174">
        <v>2</v>
      </c>
      <c r="AD174">
        <v>2</v>
      </c>
      <c r="AE174">
        <v>245</v>
      </c>
      <c r="AF174">
        <v>260</v>
      </c>
      <c r="AG174">
        <v>161</v>
      </c>
      <c r="AH174">
        <v>150</v>
      </c>
      <c r="AI174">
        <v>17</v>
      </c>
      <c r="AJ174">
        <v>15</v>
      </c>
      <c r="AK174">
        <v>30</v>
      </c>
      <c r="AL174">
        <v>32</v>
      </c>
      <c r="AM174">
        <v>84</v>
      </c>
      <c r="AN174">
        <v>110</v>
      </c>
      <c r="AO174">
        <v>26</v>
      </c>
      <c r="AP174">
        <v>25</v>
      </c>
      <c r="AQ174">
        <v>8</v>
      </c>
      <c r="AR174">
        <v>5</v>
      </c>
      <c r="AS174">
        <v>56</v>
      </c>
      <c r="AT174">
        <f>SUM(Table_pigskin_games[[#This Row],[awayPenaltyYards]],Table_pigskin_games[[#This Row],[homePenaltyYards]])</f>
        <v>105</v>
      </c>
      <c r="AU174">
        <v>49</v>
      </c>
      <c r="AV174">
        <v>2</v>
      </c>
      <c r="AW174">
        <v>1</v>
      </c>
      <c r="AX174">
        <f>SUM(Table_pigskin_games[[#This Row],[awayTurnovers]:[homeTurnovers]])</f>
        <v>3</v>
      </c>
      <c r="AY174">
        <v>0</v>
      </c>
      <c r="AZ174">
        <v>0</v>
      </c>
      <c r="BA174">
        <v>2</v>
      </c>
      <c r="BB174">
        <v>1</v>
      </c>
      <c r="BC174">
        <v>1945</v>
      </c>
      <c r="BD174">
        <v>1655</v>
      </c>
      <c r="BE174">
        <v>0</v>
      </c>
      <c r="BF174">
        <v>7</v>
      </c>
      <c r="BG174">
        <v>7</v>
      </c>
      <c r="BH174">
        <v>0</v>
      </c>
      <c r="BJ174">
        <v>0</v>
      </c>
      <c r="BK174">
        <v>7</v>
      </c>
      <c r="BL174">
        <v>0</v>
      </c>
      <c r="BM174">
        <v>14</v>
      </c>
    </row>
    <row r="175" spans="1:65" x14ac:dyDescent="0.25">
      <c r="A175">
        <v>261126028</v>
      </c>
      <c r="B175">
        <v>12</v>
      </c>
      <c r="C175">
        <v>2006</v>
      </c>
      <c r="D175" s="1">
        <v>39047</v>
      </c>
      <c r="E175" t="s">
        <v>66</v>
      </c>
      <c r="F175" t="s">
        <v>100</v>
      </c>
      <c r="G175" t="s">
        <v>114</v>
      </c>
      <c r="H1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CARvWSH</v>
      </c>
      <c r="I175" t="str">
        <f>IF(NOT(ISNA(VLOOKUP(Table_pigskin_games[[#This Row],[matchup]],rivalries!A$2:C$10,1,FALSE))),"Rivalry","Not a Rivalry")</f>
        <v>Not a Rivalry</v>
      </c>
      <c r="J175">
        <v>13</v>
      </c>
      <c r="K175">
        <v>17</v>
      </c>
      <c r="L175">
        <f>ABS(Table_pigskin_games[[#This Row],[homeScore]]-Table_pigskin_games[[#This Row],[awayScore]])</f>
        <v>4</v>
      </c>
      <c r="M175" t="s">
        <v>115</v>
      </c>
      <c r="N175" s="2">
        <v>41914.541666666664</v>
      </c>
      <c r="O175" t="s">
        <v>70</v>
      </c>
      <c r="P175">
        <v>85450</v>
      </c>
      <c r="Q175">
        <v>6</v>
      </c>
      <c r="R175">
        <v>4</v>
      </c>
      <c r="S175">
        <v>3</v>
      </c>
      <c r="T175">
        <v>7</v>
      </c>
      <c r="U175">
        <v>15</v>
      </c>
      <c r="V175">
        <v>14</v>
      </c>
      <c r="W175">
        <v>6</v>
      </c>
      <c r="X175">
        <v>4</v>
      </c>
      <c r="Y175">
        <v>16</v>
      </c>
      <c r="Z175">
        <v>15</v>
      </c>
      <c r="AA175">
        <v>0</v>
      </c>
      <c r="AB175">
        <v>0</v>
      </c>
      <c r="AC175">
        <v>1</v>
      </c>
      <c r="AD175">
        <v>0</v>
      </c>
      <c r="AE175">
        <v>264</v>
      </c>
      <c r="AF175">
        <v>253</v>
      </c>
      <c r="AG175">
        <v>163</v>
      </c>
      <c r="AH175">
        <v>110</v>
      </c>
      <c r="AI175">
        <v>23</v>
      </c>
      <c r="AJ175">
        <v>11</v>
      </c>
      <c r="AK175">
        <v>38</v>
      </c>
      <c r="AL175">
        <v>23</v>
      </c>
      <c r="AM175">
        <v>101</v>
      </c>
      <c r="AN175">
        <v>143</v>
      </c>
      <c r="AO175">
        <v>25</v>
      </c>
      <c r="AP175">
        <v>37</v>
      </c>
      <c r="AQ175">
        <v>4</v>
      </c>
      <c r="AR175">
        <v>6</v>
      </c>
      <c r="AS175">
        <v>40</v>
      </c>
      <c r="AT175">
        <f>SUM(Table_pigskin_games[[#This Row],[awayPenaltyYards]],Table_pigskin_games[[#This Row],[homePenaltyYards]])</f>
        <v>80</v>
      </c>
      <c r="AU175">
        <v>40</v>
      </c>
      <c r="AV175">
        <v>2</v>
      </c>
      <c r="AW175">
        <v>1</v>
      </c>
      <c r="AX175">
        <f>SUM(Table_pigskin_games[[#This Row],[awayTurnovers]:[homeTurnovers]])</f>
        <v>3</v>
      </c>
      <c r="AY175">
        <v>0</v>
      </c>
      <c r="AZ175">
        <v>0</v>
      </c>
      <c r="BA175">
        <v>2</v>
      </c>
      <c r="BB175">
        <v>1</v>
      </c>
      <c r="BC175">
        <v>1846</v>
      </c>
      <c r="BD175">
        <v>1754</v>
      </c>
      <c r="BE175">
        <v>3</v>
      </c>
      <c r="BF175">
        <v>3</v>
      </c>
      <c r="BG175">
        <v>0</v>
      </c>
      <c r="BH175">
        <v>7</v>
      </c>
      <c r="BJ175">
        <v>0</v>
      </c>
      <c r="BK175">
        <v>3</v>
      </c>
      <c r="BL175">
        <v>7</v>
      </c>
      <c r="BM175">
        <v>7</v>
      </c>
    </row>
    <row r="176" spans="1:65" x14ac:dyDescent="0.25">
      <c r="A176">
        <v>261126033</v>
      </c>
      <c r="B176">
        <v>12</v>
      </c>
      <c r="C176">
        <v>2006</v>
      </c>
      <c r="D176" s="1">
        <v>39047</v>
      </c>
      <c r="E176" t="s">
        <v>66</v>
      </c>
      <c r="F176" t="s">
        <v>63</v>
      </c>
      <c r="G176" t="s">
        <v>96</v>
      </c>
      <c r="H1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76" t="str">
        <f>IF(NOT(ISNA(VLOOKUP(Table_pigskin_games[[#This Row],[matchup]],rivalries!A$2:C$10,1,FALSE))),"Rivalry","Not a Rivalry")</f>
        <v>Rivalry</v>
      </c>
      <c r="J176">
        <v>0</v>
      </c>
      <c r="K176">
        <v>27</v>
      </c>
      <c r="L176">
        <f>ABS(Table_pigskin_games[[#This Row],[homeScore]]-Table_pigskin_games[[#This Row],[awayScore]])</f>
        <v>27</v>
      </c>
      <c r="M176" t="s">
        <v>125</v>
      </c>
      <c r="N176" s="2">
        <v>41914.541666666664</v>
      </c>
      <c r="O176" t="s">
        <v>80</v>
      </c>
      <c r="P176">
        <v>70946</v>
      </c>
      <c r="Q176">
        <v>4</v>
      </c>
      <c r="R176">
        <v>6</v>
      </c>
      <c r="S176">
        <v>8</v>
      </c>
      <c r="T176">
        <v>2</v>
      </c>
      <c r="U176">
        <v>17</v>
      </c>
      <c r="V176">
        <v>19</v>
      </c>
      <c r="W176">
        <v>1</v>
      </c>
      <c r="X176">
        <v>4</v>
      </c>
      <c r="Y176">
        <v>12</v>
      </c>
      <c r="Z176">
        <v>12</v>
      </c>
      <c r="AA176">
        <v>1</v>
      </c>
      <c r="AB176">
        <v>0</v>
      </c>
      <c r="AC176">
        <v>3</v>
      </c>
      <c r="AD176">
        <v>0</v>
      </c>
      <c r="AE176">
        <v>172</v>
      </c>
      <c r="AF176">
        <v>275</v>
      </c>
      <c r="AG176">
        <v>151</v>
      </c>
      <c r="AH176">
        <v>161</v>
      </c>
      <c r="AI176">
        <v>22</v>
      </c>
      <c r="AJ176">
        <v>21</v>
      </c>
      <c r="AK176">
        <v>42</v>
      </c>
      <c r="AL176">
        <v>27</v>
      </c>
      <c r="AM176">
        <v>21</v>
      </c>
      <c r="AN176">
        <v>114</v>
      </c>
      <c r="AO176">
        <v>11</v>
      </c>
      <c r="AP176">
        <v>35</v>
      </c>
      <c r="AQ176">
        <v>4</v>
      </c>
      <c r="AR176">
        <v>10</v>
      </c>
      <c r="AS176">
        <v>28</v>
      </c>
      <c r="AT176">
        <f>SUM(Table_pigskin_games[[#This Row],[awayPenaltyYards]],Table_pigskin_games[[#This Row],[homePenaltyYards]])</f>
        <v>115</v>
      </c>
      <c r="AU176">
        <v>87</v>
      </c>
      <c r="AV176">
        <v>3</v>
      </c>
      <c r="AW176">
        <v>0</v>
      </c>
      <c r="AX176">
        <f>SUM(Table_pigskin_games[[#This Row],[awayTurnovers]:[homeTurnovers]])</f>
        <v>3</v>
      </c>
      <c r="AY176">
        <v>1</v>
      </c>
      <c r="AZ176">
        <v>0</v>
      </c>
      <c r="BA176">
        <v>2</v>
      </c>
      <c r="BB176">
        <v>0</v>
      </c>
      <c r="BC176">
        <v>1514</v>
      </c>
      <c r="BD176">
        <v>2086</v>
      </c>
      <c r="BE176">
        <v>0</v>
      </c>
      <c r="BF176">
        <v>0</v>
      </c>
      <c r="BG176">
        <v>0</v>
      </c>
      <c r="BH176">
        <v>0</v>
      </c>
      <c r="BJ176">
        <v>7</v>
      </c>
      <c r="BK176">
        <v>10</v>
      </c>
      <c r="BL176">
        <v>7</v>
      </c>
      <c r="BM176">
        <v>3</v>
      </c>
    </row>
    <row r="177" spans="1:66" x14ac:dyDescent="0.25">
      <c r="A177">
        <v>261127026</v>
      </c>
      <c r="B177">
        <v>12</v>
      </c>
      <c r="C177">
        <v>2006</v>
      </c>
      <c r="D177" s="1">
        <v>39048</v>
      </c>
      <c r="E177" t="s">
        <v>108</v>
      </c>
      <c r="F177" t="s">
        <v>75</v>
      </c>
      <c r="G177" t="s">
        <v>71</v>
      </c>
      <c r="H1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GBvSEA</v>
      </c>
      <c r="I177" t="str">
        <f>IF(NOT(ISNA(VLOOKUP(Table_pigskin_games[[#This Row],[matchup]],rivalries!A$2:C$10,1,FALSE))),"Rivalry","Not a Rivalry")</f>
        <v>Not a Rivalry</v>
      </c>
      <c r="J177">
        <v>24</v>
      </c>
      <c r="K177">
        <v>34</v>
      </c>
      <c r="L177">
        <f>ABS(Table_pigskin_games[[#This Row],[homeScore]]-Table_pigskin_games[[#This Row],[awayScore]])</f>
        <v>10</v>
      </c>
      <c r="M177" t="s">
        <v>124</v>
      </c>
      <c r="N177" s="2">
        <v>41914.854166666664</v>
      </c>
      <c r="O177" t="s">
        <v>112</v>
      </c>
      <c r="P177">
        <v>68256</v>
      </c>
      <c r="Q177">
        <v>4</v>
      </c>
      <c r="R177">
        <v>6</v>
      </c>
      <c r="S177">
        <v>6</v>
      </c>
      <c r="T177">
        <v>4</v>
      </c>
      <c r="U177">
        <v>14</v>
      </c>
      <c r="V177">
        <v>29</v>
      </c>
      <c r="W177">
        <v>6</v>
      </c>
      <c r="X177">
        <v>4</v>
      </c>
      <c r="Y177">
        <v>14</v>
      </c>
      <c r="Z177">
        <v>14</v>
      </c>
      <c r="AA177">
        <v>0</v>
      </c>
      <c r="AB177">
        <v>1</v>
      </c>
      <c r="AC177">
        <v>0</v>
      </c>
      <c r="AD177">
        <v>1</v>
      </c>
      <c r="AE177">
        <v>316</v>
      </c>
      <c r="AF177">
        <v>382</v>
      </c>
      <c r="AG177">
        <v>265</v>
      </c>
      <c r="AH177">
        <v>147</v>
      </c>
      <c r="AI177">
        <v>22</v>
      </c>
      <c r="AJ177">
        <v>17</v>
      </c>
      <c r="AK177">
        <v>36</v>
      </c>
      <c r="AL177">
        <v>36</v>
      </c>
      <c r="AM177">
        <v>51</v>
      </c>
      <c r="AN177">
        <v>235</v>
      </c>
      <c r="AO177">
        <v>20</v>
      </c>
      <c r="AP177">
        <v>48</v>
      </c>
      <c r="AQ177">
        <v>10</v>
      </c>
      <c r="AR177">
        <v>4</v>
      </c>
      <c r="AS177">
        <v>61</v>
      </c>
      <c r="AT177">
        <f>SUM(Table_pigskin_games[[#This Row],[awayPenaltyYards]],Table_pigskin_games[[#This Row],[homePenaltyYards]])</f>
        <v>86</v>
      </c>
      <c r="AU177">
        <v>25</v>
      </c>
      <c r="AV177">
        <v>4</v>
      </c>
      <c r="AW177">
        <v>4</v>
      </c>
      <c r="AX177">
        <f>SUM(Table_pigskin_games[[#This Row],[awayTurnovers]:[homeTurnovers]])</f>
        <v>8</v>
      </c>
      <c r="AY177">
        <v>1</v>
      </c>
      <c r="AZ177">
        <v>1</v>
      </c>
      <c r="BA177">
        <v>3</v>
      </c>
      <c r="BB177">
        <v>3</v>
      </c>
      <c r="BC177">
        <v>1433</v>
      </c>
      <c r="BD177">
        <v>2167</v>
      </c>
      <c r="BE177">
        <v>7</v>
      </c>
      <c r="BF177">
        <v>7</v>
      </c>
      <c r="BG177">
        <v>7</v>
      </c>
      <c r="BH177">
        <v>3</v>
      </c>
      <c r="BJ177">
        <v>3</v>
      </c>
      <c r="BK177">
        <v>9</v>
      </c>
      <c r="BL177">
        <v>7</v>
      </c>
      <c r="BM177">
        <v>15</v>
      </c>
    </row>
    <row r="178" spans="1:66" x14ac:dyDescent="0.25">
      <c r="A178">
        <v>261130004</v>
      </c>
      <c r="B178">
        <v>13</v>
      </c>
      <c r="C178">
        <v>2006</v>
      </c>
      <c r="D178" s="1">
        <v>39051</v>
      </c>
      <c r="E178" t="s">
        <v>61</v>
      </c>
      <c r="F178" t="s">
        <v>96</v>
      </c>
      <c r="G178" t="s">
        <v>81</v>
      </c>
      <c r="H1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78" t="str">
        <f>IF(NOT(ISNA(VLOOKUP(Table_pigskin_games[[#This Row],[matchup]],rivalries!A$2:C$10,1,FALSE))),"Rivalry","Not a Rivalry")</f>
        <v>Not a Rivalry</v>
      </c>
      <c r="J178">
        <v>7</v>
      </c>
      <c r="K178">
        <v>13</v>
      </c>
      <c r="L178">
        <f>ABS(Table_pigskin_games[[#This Row],[homeScore]]-Table_pigskin_games[[#This Row],[awayScore]])</f>
        <v>6</v>
      </c>
      <c r="M178" t="s">
        <v>118</v>
      </c>
      <c r="N178" s="2">
        <v>41914.833333333336</v>
      </c>
      <c r="O178" t="s">
        <v>128</v>
      </c>
      <c r="P178">
        <v>65973</v>
      </c>
      <c r="Q178">
        <v>9</v>
      </c>
      <c r="R178">
        <v>2</v>
      </c>
      <c r="S178">
        <v>6</v>
      </c>
      <c r="T178">
        <v>5</v>
      </c>
      <c r="U178">
        <v>15</v>
      </c>
      <c r="V178">
        <v>14</v>
      </c>
      <c r="W178">
        <v>5</v>
      </c>
      <c r="X178">
        <v>4</v>
      </c>
      <c r="Y178">
        <v>16</v>
      </c>
      <c r="Z178">
        <v>13</v>
      </c>
      <c r="AA178">
        <v>2</v>
      </c>
      <c r="AB178">
        <v>0</v>
      </c>
      <c r="AC178">
        <v>3</v>
      </c>
      <c r="AD178">
        <v>0</v>
      </c>
      <c r="AE178">
        <v>316</v>
      </c>
      <c r="AF178">
        <v>294</v>
      </c>
      <c r="AG178">
        <v>227</v>
      </c>
      <c r="AH178">
        <v>227</v>
      </c>
      <c r="AI178">
        <v>26</v>
      </c>
      <c r="AJ178">
        <v>21</v>
      </c>
      <c r="AK178">
        <v>43</v>
      </c>
      <c r="AL178">
        <v>32</v>
      </c>
      <c r="AM178">
        <v>89</v>
      </c>
      <c r="AN178">
        <v>67</v>
      </c>
      <c r="AO178">
        <v>20</v>
      </c>
      <c r="AP178">
        <v>23</v>
      </c>
      <c r="AQ178">
        <v>9</v>
      </c>
      <c r="AR178">
        <v>5</v>
      </c>
      <c r="AS178">
        <v>64</v>
      </c>
      <c r="AT178">
        <f>SUM(Table_pigskin_games[[#This Row],[awayPenaltyYards]],Table_pigskin_games[[#This Row],[homePenaltyYards]])</f>
        <v>99</v>
      </c>
      <c r="AU178">
        <v>35</v>
      </c>
      <c r="AV178">
        <v>1</v>
      </c>
      <c r="AW178">
        <v>0</v>
      </c>
      <c r="AX178">
        <f>SUM(Table_pigskin_games[[#This Row],[awayTurnovers]:[homeTurnovers]])</f>
        <v>1</v>
      </c>
      <c r="AY178">
        <v>1</v>
      </c>
      <c r="AZ178">
        <v>0</v>
      </c>
      <c r="BA178">
        <v>0</v>
      </c>
      <c r="BB178">
        <v>0</v>
      </c>
      <c r="BC178">
        <v>1849</v>
      </c>
      <c r="BD178">
        <v>1751</v>
      </c>
      <c r="BE178">
        <v>0</v>
      </c>
      <c r="BF178">
        <v>0</v>
      </c>
      <c r="BG178">
        <v>0</v>
      </c>
      <c r="BH178">
        <v>7</v>
      </c>
      <c r="BJ178">
        <v>0</v>
      </c>
      <c r="BK178">
        <v>6</v>
      </c>
      <c r="BL178">
        <v>7</v>
      </c>
      <c r="BM178">
        <v>0</v>
      </c>
    </row>
    <row r="179" spans="1:66" x14ac:dyDescent="0.25">
      <c r="A179">
        <v>261203002</v>
      </c>
      <c r="B179">
        <v>13</v>
      </c>
      <c r="C179">
        <v>2006</v>
      </c>
      <c r="D179" s="1">
        <v>39054</v>
      </c>
      <c r="E179" t="s">
        <v>66</v>
      </c>
      <c r="F179" t="s">
        <v>109</v>
      </c>
      <c r="G179" t="s">
        <v>87</v>
      </c>
      <c r="H1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BUFvSD</v>
      </c>
      <c r="I179" t="str">
        <f>IF(NOT(ISNA(VLOOKUP(Table_pigskin_games[[#This Row],[matchup]],rivalries!A$2:C$10,1,FALSE))),"Rivalry","Not a Rivalry")</f>
        <v>Not a Rivalry</v>
      </c>
      <c r="J179">
        <v>24</v>
      </c>
      <c r="K179">
        <v>21</v>
      </c>
      <c r="L179">
        <f>ABS(Table_pigskin_games[[#This Row],[homeScore]]-Table_pigskin_games[[#This Row],[awayScore]])</f>
        <v>3</v>
      </c>
      <c r="M179" t="s">
        <v>126</v>
      </c>
      <c r="N179" s="2">
        <v>41914.541666666664</v>
      </c>
      <c r="O179" t="s">
        <v>80</v>
      </c>
      <c r="P179">
        <v>63361</v>
      </c>
      <c r="Q179">
        <v>9</v>
      </c>
      <c r="R179">
        <v>2</v>
      </c>
      <c r="S179">
        <v>5</v>
      </c>
      <c r="T179">
        <v>6</v>
      </c>
      <c r="U179">
        <v>18</v>
      </c>
      <c r="V179">
        <v>16</v>
      </c>
      <c r="W179">
        <v>4</v>
      </c>
      <c r="X179">
        <v>8</v>
      </c>
      <c r="Y179">
        <v>13</v>
      </c>
      <c r="Z179">
        <v>17</v>
      </c>
      <c r="AA179">
        <v>0</v>
      </c>
      <c r="AB179">
        <v>0</v>
      </c>
      <c r="AC179">
        <v>0</v>
      </c>
      <c r="AD179">
        <v>0</v>
      </c>
      <c r="AE179">
        <v>335</v>
      </c>
      <c r="AF179">
        <v>230</v>
      </c>
      <c r="AG179">
        <v>138</v>
      </c>
      <c r="AH179">
        <v>167</v>
      </c>
      <c r="AI179">
        <v>17</v>
      </c>
      <c r="AJ179">
        <v>21</v>
      </c>
      <c r="AK179">
        <v>29</v>
      </c>
      <c r="AL179">
        <v>37</v>
      </c>
      <c r="AM179">
        <v>197</v>
      </c>
      <c r="AN179">
        <v>63</v>
      </c>
      <c r="AO179">
        <v>35</v>
      </c>
      <c r="AP179">
        <v>24</v>
      </c>
      <c r="AQ179">
        <v>3</v>
      </c>
      <c r="AR179">
        <v>2</v>
      </c>
      <c r="AS179">
        <v>30</v>
      </c>
      <c r="AT179">
        <f>SUM(Table_pigskin_games[[#This Row],[awayPenaltyYards]],Table_pigskin_games[[#This Row],[homePenaltyYards]])</f>
        <v>40</v>
      </c>
      <c r="AU179">
        <v>10</v>
      </c>
      <c r="AV179">
        <v>2</v>
      </c>
      <c r="AW179">
        <v>4</v>
      </c>
      <c r="AX179">
        <f>SUM(Table_pigskin_games[[#This Row],[awayTurnovers]:[homeTurnovers]])</f>
        <v>6</v>
      </c>
      <c r="AY179">
        <v>2</v>
      </c>
      <c r="AZ179">
        <v>2</v>
      </c>
      <c r="BA179">
        <v>0</v>
      </c>
      <c r="BB179">
        <v>2</v>
      </c>
      <c r="BC179">
        <v>2063</v>
      </c>
      <c r="BD179">
        <v>1537</v>
      </c>
      <c r="BE179">
        <v>10</v>
      </c>
      <c r="BF179">
        <v>7</v>
      </c>
      <c r="BG179">
        <v>0</v>
      </c>
      <c r="BH179">
        <v>7</v>
      </c>
      <c r="BJ179">
        <v>0</v>
      </c>
      <c r="BK179">
        <v>0</v>
      </c>
      <c r="BL179">
        <v>14</v>
      </c>
      <c r="BM179">
        <v>7</v>
      </c>
    </row>
    <row r="180" spans="1:66" x14ac:dyDescent="0.25">
      <c r="A180">
        <v>261203003</v>
      </c>
      <c r="B180">
        <v>13</v>
      </c>
      <c r="C180">
        <v>2006</v>
      </c>
      <c r="D180" s="1">
        <v>39054</v>
      </c>
      <c r="E180" t="s">
        <v>66</v>
      </c>
      <c r="F180" t="s">
        <v>113</v>
      </c>
      <c r="G180" t="s">
        <v>74</v>
      </c>
      <c r="H1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80" t="str">
        <f>IF(NOT(ISNA(VLOOKUP(Table_pigskin_games[[#This Row],[matchup]],rivalries!A$2:C$10,1,FALSE))),"Rivalry","Not a Rivalry")</f>
        <v>Not a Rivalry</v>
      </c>
      <c r="J180">
        <v>13</v>
      </c>
      <c r="K180">
        <v>23</v>
      </c>
      <c r="L180">
        <f>ABS(Table_pigskin_games[[#This Row],[homeScore]]-Table_pigskin_games[[#This Row],[awayScore]])</f>
        <v>10</v>
      </c>
      <c r="M180" t="s">
        <v>117</v>
      </c>
      <c r="N180" s="2">
        <v>41914.541666666664</v>
      </c>
      <c r="O180" t="s">
        <v>70</v>
      </c>
      <c r="P180">
        <v>62221</v>
      </c>
      <c r="Q180">
        <v>5</v>
      </c>
      <c r="R180">
        <v>6</v>
      </c>
      <c r="S180">
        <v>9</v>
      </c>
      <c r="T180">
        <v>2</v>
      </c>
      <c r="U180">
        <v>21</v>
      </c>
      <c r="V180">
        <v>6</v>
      </c>
      <c r="W180">
        <v>4</v>
      </c>
      <c r="X180">
        <v>2</v>
      </c>
      <c r="Y180">
        <v>17</v>
      </c>
      <c r="Z180">
        <v>11</v>
      </c>
      <c r="AA180">
        <v>1</v>
      </c>
      <c r="AB180">
        <v>1</v>
      </c>
      <c r="AC180">
        <v>1</v>
      </c>
      <c r="AD180">
        <v>1</v>
      </c>
      <c r="AE180">
        <v>346</v>
      </c>
      <c r="AF180">
        <v>107</v>
      </c>
      <c r="AG180">
        <v>156</v>
      </c>
      <c r="AH180">
        <v>24</v>
      </c>
      <c r="AI180">
        <v>21</v>
      </c>
      <c r="AJ180">
        <v>6</v>
      </c>
      <c r="AK180">
        <v>39</v>
      </c>
      <c r="AL180">
        <v>19</v>
      </c>
      <c r="AM180">
        <v>190</v>
      </c>
      <c r="AN180">
        <v>83</v>
      </c>
      <c r="AO180">
        <v>33</v>
      </c>
      <c r="AP180">
        <v>25</v>
      </c>
      <c r="AQ180">
        <v>12</v>
      </c>
      <c r="AR180">
        <v>9</v>
      </c>
      <c r="AS180">
        <v>69</v>
      </c>
      <c r="AT180">
        <f>SUM(Table_pigskin_games[[#This Row],[awayPenaltyYards]],Table_pigskin_games[[#This Row],[homePenaltyYards]])</f>
        <v>134</v>
      </c>
      <c r="AU180">
        <v>65</v>
      </c>
      <c r="AV180">
        <v>5</v>
      </c>
      <c r="AW180">
        <v>5</v>
      </c>
      <c r="AX180">
        <f>SUM(Table_pigskin_games[[#This Row],[awayTurnovers]:[homeTurnovers]])</f>
        <v>10</v>
      </c>
      <c r="AY180">
        <v>1</v>
      </c>
      <c r="AZ180">
        <v>2</v>
      </c>
      <c r="BA180">
        <v>4</v>
      </c>
      <c r="BB180">
        <v>3</v>
      </c>
      <c r="BC180">
        <v>2361</v>
      </c>
      <c r="BD180">
        <v>1239</v>
      </c>
      <c r="BE180">
        <v>0</v>
      </c>
      <c r="BF180">
        <v>3</v>
      </c>
      <c r="BG180">
        <v>3</v>
      </c>
      <c r="BH180">
        <v>7</v>
      </c>
      <c r="BJ180">
        <v>0</v>
      </c>
      <c r="BK180">
        <v>7</v>
      </c>
      <c r="BL180">
        <v>14</v>
      </c>
      <c r="BM180">
        <v>2</v>
      </c>
    </row>
    <row r="181" spans="1:66" x14ac:dyDescent="0.25">
      <c r="A181">
        <v>261203005</v>
      </c>
      <c r="B181">
        <v>13</v>
      </c>
      <c r="C181">
        <v>2006</v>
      </c>
      <c r="D181" s="1">
        <v>39054</v>
      </c>
      <c r="E181" t="s">
        <v>66</v>
      </c>
      <c r="F181" t="s">
        <v>82</v>
      </c>
      <c r="G181" t="s">
        <v>68</v>
      </c>
      <c r="H1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CLEvKC</v>
      </c>
      <c r="I181" t="str">
        <f>IF(NOT(ISNA(VLOOKUP(Table_pigskin_games[[#This Row],[matchup]],rivalries!A$2:C$10,1,FALSE))),"Rivalry","Not a Rivalry")</f>
        <v>Not a Rivalry</v>
      </c>
      <c r="J181">
        <v>28</v>
      </c>
      <c r="K181">
        <v>31</v>
      </c>
      <c r="L181">
        <f>ABS(Table_pigskin_games[[#This Row],[homeScore]]-Table_pigskin_games[[#This Row],[awayScore]])</f>
        <v>3</v>
      </c>
      <c r="M181" t="s">
        <v>69</v>
      </c>
      <c r="N181" s="2">
        <v>41914.541666666664</v>
      </c>
      <c r="O181" t="s">
        <v>80</v>
      </c>
      <c r="P181">
        <v>71927</v>
      </c>
      <c r="Q181">
        <v>7</v>
      </c>
      <c r="R181">
        <v>4</v>
      </c>
      <c r="S181">
        <v>3</v>
      </c>
      <c r="T181">
        <v>8</v>
      </c>
      <c r="U181">
        <v>24</v>
      </c>
      <c r="V181">
        <v>26</v>
      </c>
      <c r="W181">
        <v>9</v>
      </c>
      <c r="X181">
        <v>7</v>
      </c>
      <c r="Y181">
        <v>13</v>
      </c>
      <c r="Z181">
        <v>11</v>
      </c>
      <c r="AA181">
        <v>1</v>
      </c>
      <c r="AB181">
        <v>1</v>
      </c>
      <c r="AC181">
        <v>1</v>
      </c>
      <c r="AD181">
        <v>1</v>
      </c>
      <c r="AE181">
        <v>417</v>
      </c>
      <c r="AF181">
        <v>438</v>
      </c>
      <c r="AG181">
        <v>293</v>
      </c>
      <c r="AH181">
        <v>288</v>
      </c>
      <c r="AI181">
        <v>24</v>
      </c>
      <c r="AJ181">
        <v>23</v>
      </c>
      <c r="AK181">
        <v>32</v>
      </c>
      <c r="AL181">
        <v>34</v>
      </c>
      <c r="AM181">
        <v>124</v>
      </c>
      <c r="AN181">
        <v>150</v>
      </c>
      <c r="AO181">
        <v>32</v>
      </c>
      <c r="AP181">
        <v>29</v>
      </c>
      <c r="AQ181">
        <v>3</v>
      </c>
      <c r="AR181">
        <v>3</v>
      </c>
      <c r="AS181">
        <v>29</v>
      </c>
      <c r="AT181">
        <f>SUM(Table_pigskin_games[[#This Row],[awayPenaltyYards]],Table_pigskin_games[[#This Row],[homePenaltyYards]])</f>
        <v>44</v>
      </c>
      <c r="AU181">
        <v>15</v>
      </c>
      <c r="AV181">
        <v>2</v>
      </c>
      <c r="AW181">
        <v>2</v>
      </c>
      <c r="AX181">
        <f>SUM(Table_pigskin_games[[#This Row],[awayTurnovers]:[homeTurnovers]])</f>
        <v>4</v>
      </c>
      <c r="AY181">
        <v>1</v>
      </c>
      <c r="AZ181">
        <v>1</v>
      </c>
      <c r="BA181">
        <v>1</v>
      </c>
      <c r="BB181">
        <v>1</v>
      </c>
      <c r="BC181">
        <v>1961</v>
      </c>
      <c r="BD181">
        <v>2094</v>
      </c>
      <c r="BE181">
        <v>0</v>
      </c>
      <c r="BF181">
        <v>14</v>
      </c>
      <c r="BG181">
        <v>7</v>
      </c>
      <c r="BH181">
        <v>7</v>
      </c>
      <c r="BI181">
        <v>0</v>
      </c>
      <c r="BJ181">
        <v>7</v>
      </c>
      <c r="BK181">
        <v>7</v>
      </c>
      <c r="BL181">
        <v>0</v>
      </c>
      <c r="BM181">
        <v>14</v>
      </c>
      <c r="BN181">
        <v>3</v>
      </c>
    </row>
    <row r="182" spans="1:66" x14ac:dyDescent="0.25">
      <c r="A182">
        <v>261203007</v>
      </c>
      <c r="B182">
        <v>13</v>
      </c>
      <c r="C182">
        <v>2006</v>
      </c>
      <c r="D182" s="1">
        <v>39054</v>
      </c>
      <c r="E182" t="s">
        <v>66</v>
      </c>
      <c r="F182" t="s">
        <v>71</v>
      </c>
      <c r="G182" t="s">
        <v>84</v>
      </c>
      <c r="H1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DENvSEA</v>
      </c>
      <c r="I182" t="str">
        <f>IF(NOT(ISNA(VLOOKUP(Table_pigskin_games[[#This Row],[matchup]],rivalries!A$2:C$10,1,FALSE))),"Rivalry","Not a Rivalry")</f>
        <v>Not a Rivalry</v>
      </c>
      <c r="J182">
        <v>23</v>
      </c>
      <c r="K182">
        <v>20</v>
      </c>
      <c r="L182">
        <f>ABS(Table_pigskin_games[[#This Row],[homeScore]]-Table_pigskin_games[[#This Row],[awayScore]])</f>
        <v>3</v>
      </c>
      <c r="M182" t="s">
        <v>120</v>
      </c>
      <c r="N182" s="2">
        <v>41914.84375</v>
      </c>
      <c r="O182" t="s">
        <v>65</v>
      </c>
      <c r="P182">
        <v>76146</v>
      </c>
      <c r="Q182">
        <v>7</v>
      </c>
      <c r="R182">
        <v>4</v>
      </c>
      <c r="S182">
        <v>7</v>
      </c>
      <c r="T182">
        <v>4</v>
      </c>
      <c r="U182">
        <v>12</v>
      </c>
      <c r="V182">
        <v>14</v>
      </c>
      <c r="W182">
        <v>3</v>
      </c>
      <c r="X182">
        <v>4</v>
      </c>
      <c r="Y182">
        <v>16</v>
      </c>
      <c r="Z182">
        <v>14</v>
      </c>
      <c r="AA182">
        <v>0</v>
      </c>
      <c r="AB182">
        <v>1</v>
      </c>
      <c r="AC182">
        <v>0</v>
      </c>
      <c r="AD182">
        <v>1</v>
      </c>
      <c r="AE182">
        <v>270</v>
      </c>
      <c r="AF182">
        <v>302</v>
      </c>
      <c r="AG182">
        <v>162</v>
      </c>
      <c r="AH182">
        <v>121</v>
      </c>
      <c r="AI182">
        <v>16</v>
      </c>
      <c r="AJ182">
        <v>10</v>
      </c>
      <c r="AK182">
        <v>28</v>
      </c>
      <c r="AL182">
        <v>21</v>
      </c>
      <c r="AM182">
        <v>108</v>
      </c>
      <c r="AN182">
        <v>181</v>
      </c>
      <c r="AO182">
        <v>31</v>
      </c>
      <c r="AP182">
        <v>34</v>
      </c>
      <c r="AQ182">
        <v>10</v>
      </c>
      <c r="AR182">
        <v>3</v>
      </c>
      <c r="AS182">
        <v>80</v>
      </c>
      <c r="AT182">
        <f>SUM(Table_pigskin_games[[#This Row],[awayPenaltyYards]],Table_pigskin_games[[#This Row],[homePenaltyYards]])</f>
        <v>105</v>
      </c>
      <c r="AU182">
        <v>25</v>
      </c>
      <c r="AV182">
        <v>1</v>
      </c>
      <c r="AW182">
        <v>5</v>
      </c>
      <c r="AX182">
        <f>SUM(Table_pigskin_games[[#This Row],[awayTurnovers]:[homeTurnovers]])</f>
        <v>6</v>
      </c>
      <c r="AY182">
        <v>0</v>
      </c>
      <c r="AZ182">
        <v>3</v>
      </c>
      <c r="BA182">
        <v>1</v>
      </c>
      <c r="BB182">
        <v>2</v>
      </c>
      <c r="BC182">
        <v>1831</v>
      </c>
      <c r="BD182">
        <v>1769</v>
      </c>
      <c r="BE182">
        <v>0</v>
      </c>
      <c r="BF182">
        <v>7</v>
      </c>
      <c r="BG182">
        <v>0</v>
      </c>
      <c r="BH182">
        <v>16</v>
      </c>
      <c r="BJ182">
        <v>3</v>
      </c>
      <c r="BK182">
        <v>10</v>
      </c>
      <c r="BL182">
        <v>0</v>
      </c>
      <c r="BM182">
        <v>7</v>
      </c>
    </row>
    <row r="183" spans="1:66" x14ac:dyDescent="0.25">
      <c r="A183">
        <v>261203009</v>
      </c>
      <c r="B183">
        <v>13</v>
      </c>
      <c r="C183">
        <v>2006</v>
      </c>
      <c r="D183" s="1">
        <v>39054</v>
      </c>
      <c r="E183" t="s">
        <v>66</v>
      </c>
      <c r="F183" t="s">
        <v>77</v>
      </c>
      <c r="G183" t="s">
        <v>75</v>
      </c>
      <c r="H1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GBvNYJ</v>
      </c>
      <c r="I183" t="str">
        <f>IF(NOT(ISNA(VLOOKUP(Table_pigskin_games[[#This Row],[matchup]],rivalries!A$2:C$10,1,FALSE))),"Rivalry","Not a Rivalry")</f>
        <v>Not a Rivalry</v>
      </c>
      <c r="J183">
        <v>38</v>
      </c>
      <c r="K183">
        <v>10</v>
      </c>
      <c r="L183">
        <f>ABS(Table_pigskin_games[[#This Row],[homeScore]]-Table_pigskin_games[[#This Row],[awayScore]])</f>
        <v>28</v>
      </c>
      <c r="M183" t="s">
        <v>76</v>
      </c>
      <c r="N183" s="2">
        <v>41914.541666666664</v>
      </c>
      <c r="O183" t="s">
        <v>80</v>
      </c>
      <c r="P183">
        <v>70527</v>
      </c>
      <c r="Q183">
        <v>6</v>
      </c>
      <c r="R183">
        <v>5</v>
      </c>
      <c r="S183">
        <v>4</v>
      </c>
      <c r="T183">
        <v>7</v>
      </c>
      <c r="U183">
        <v>27</v>
      </c>
      <c r="V183">
        <v>23</v>
      </c>
      <c r="W183">
        <v>6</v>
      </c>
      <c r="X183">
        <v>4</v>
      </c>
      <c r="Y183">
        <v>10</v>
      </c>
      <c r="Z183">
        <v>13</v>
      </c>
      <c r="AA183">
        <v>0</v>
      </c>
      <c r="AB183">
        <v>2</v>
      </c>
      <c r="AC183">
        <v>1</v>
      </c>
      <c r="AD183">
        <v>5</v>
      </c>
      <c r="AE183">
        <v>441</v>
      </c>
      <c r="AF183">
        <v>351</v>
      </c>
      <c r="AG183">
        <v>263</v>
      </c>
      <c r="AH183">
        <v>202</v>
      </c>
      <c r="AI183">
        <v>25</v>
      </c>
      <c r="AJ183">
        <v>24</v>
      </c>
      <c r="AK183">
        <v>35</v>
      </c>
      <c r="AL183">
        <v>47</v>
      </c>
      <c r="AM183">
        <v>178</v>
      </c>
      <c r="AN183">
        <v>149</v>
      </c>
      <c r="AO183">
        <v>31</v>
      </c>
      <c r="AP183">
        <v>23</v>
      </c>
      <c r="AQ183">
        <v>3</v>
      </c>
      <c r="AR183">
        <v>4</v>
      </c>
      <c r="AS183">
        <v>20</v>
      </c>
      <c r="AT183">
        <f>SUM(Table_pigskin_games[[#This Row],[awayPenaltyYards]],Table_pigskin_games[[#This Row],[homePenaltyYards]])</f>
        <v>49</v>
      </c>
      <c r="AU183">
        <v>29</v>
      </c>
      <c r="AV183">
        <v>2</v>
      </c>
      <c r="AW183">
        <v>3</v>
      </c>
      <c r="AX183">
        <f>SUM(Table_pigskin_games[[#This Row],[awayTurnovers]:[homeTurnovers]])</f>
        <v>5</v>
      </c>
      <c r="AY183">
        <v>0</v>
      </c>
      <c r="AZ183">
        <v>1</v>
      </c>
      <c r="BA183">
        <v>2</v>
      </c>
      <c r="BB183">
        <v>2</v>
      </c>
      <c r="BC183">
        <v>1887</v>
      </c>
      <c r="BD183">
        <v>1713</v>
      </c>
      <c r="BE183">
        <v>10</v>
      </c>
      <c r="BF183">
        <v>21</v>
      </c>
      <c r="BG183">
        <v>0</v>
      </c>
      <c r="BH183">
        <v>7</v>
      </c>
      <c r="BJ183">
        <v>0</v>
      </c>
      <c r="BK183">
        <v>0</v>
      </c>
      <c r="BL183">
        <v>10</v>
      </c>
      <c r="BM183">
        <v>0</v>
      </c>
    </row>
    <row r="184" spans="1:66" x14ac:dyDescent="0.25">
      <c r="A184">
        <v>261203010</v>
      </c>
      <c r="B184">
        <v>13</v>
      </c>
      <c r="C184">
        <v>2006</v>
      </c>
      <c r="D184" s="1">
        <v>39054</v>
      </c>
      <c r="E184" t="s">
        <v>66</v>
      </c>
      <c r="F184" t="s">
        <v>90</v>
      </c>
      <c r="G184" t="s">
        <v>78</v>
      </c>
      <c r="H1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84" t="str">
        <f>IF(NOT(ISNA(VLOOKUP(Table_pigskin_games[[#This Row],[matchup]],rivalries!A$2:C$10,1,FALSE))),"Rivalry","Not a Rivalry")</f>
        <v>Not a Rivalry</v>
      </c>
      <c r="J184">
        <v>17</v>
      </c>
      <c r="K184">
        <v>20</v>
      </c>
      <c r="L184">
        <f>ABS(Table_pigskin_games[[#This Row],[homeScore]]-Table_pigskin_games[[#This Row],[awayScore]])</f>
        <v>3</v>
      </c>
      <c r="M184" t="s">
        <v>79</v>
      </c>
      <c r="N184" s="2">
        <v>41914.541666666664</v>
      </c>
      <c r="O184" t="s">
        <v>80</v>
      </c>
      <c r="P184">
        <v>69143</v>
      </c>
      <c r="Q184">
        <v>10</v>
      </c>
      <c r="R184">
        <v>1</v>
      </c>
      <c r="S184">
        <v>4</v>
      </c>
      <c r="T184">
        <v>7</v>
      </c>
      <c r="U184">
        <v>20</v>
      </c>
      <c r="V184">
        <v>21</v>
      </c>
      <c r="W184">
        <v>7</v>
      </c>
      <c r="X184">
        <v>8</v>
      </c>
      <c r="Y184">
        <v>12</v>
      </c>
      <c r="Z184">
        <v>13</v>
      </c>
      <c r="AA184">
        <v>0</v>
      </c>
      <c r="AB184">
        <v>0</v>
      </c>
      <c r="AC184">
        <v>0</v>
      </c>
      <c r="AD184">
        <v>0</v>
      </c>
      <c r="AE184">
        <v>451</v>
      </c>
      <c r="AF184">
        <v>382</v>
      </c>
      <c r="AG184">
        <v>351</v>
      </c>
      <c r="AH184">
        <v>163</v>
      </c>
      <c r="AI184">
        <v>21</v>
      </c>
      <c r="AJ184">
        <v>15</v>
      </c>
      <c r="AK184">
        <v>28</v>
      </c>
      <c r="AL184">
        <v>25</v>
      </c>
      <c r="AM184">
        <v>100</v>
      </c>
      <c r="AN184">
        <v>219</v>
      </c>
      <c r="AO184">
        <v>29</v>
      </c>
      <c r="AP184">
        <v>35</v>
      </c>
      <c r="AQ184">
        <v>8</v>
      </c>
      <c r="AR184">
        <v>5</v>
      </c>
      <c r="AS184">
        <v>59</v>
      </c>
      <c r="AT184">
        <f>SUM(Table_pigskin_games[[#This Row],[awayPenaltyYards]],Table_pigskin_games[[#This Row],[homePenaltyYards]])</f>
        <v>93</v>
      </c>
      <c r="AU184">
        <v>34</v>
      </c>
      <c r="AV184">
        <v>2</v>
      </c>
      <c r="AW184">
        <v>2</v>
      </c>
      <c r="AX184">
        <f>SUM(Table_pigskin_games[[#This Row],[awayTurnovers]:[homeTurnovers]])</f>
        <v>4</v>
      </c>
      <c r="AY184">
        <v>0</v>
      </c>
      <c r="AZ184">
        <v>0</v>
      </c>
      <c r="BA184">
        <v>2</v>
      </c>
      <c r="BB184">
        <v>2</v>
      </c>
      <c r="BC184">
        <v>1848</v>
      </c>
      <c r="BD184">
        <v>1745</v>
      </c>
      <c r="BE184">
        <v>7</v>
      </c>
      <c r="BF184">
        <v>7</v>
      </c>
      <c r="BG184">
        <v>0</v>
      </c>
      <c r="BH184">
        <v>3</v>
      </c>
      <c r="BJ184">
        <v>0</v>
      </c>
      <c r="BK184">
        <v>10</v>
      </c>
      <c r="BL184">
        <v>0</v>
      </c>
      <c r="BM184">
        <v>10</v>
      </c>
    </row>
    <row r="185" spans="1:66" x14ac:dyDescent="0.25">
      <c r="A185">
        <v>261203013</v>
      </c>
      <c r="B185">
        <v>13</v>
      </c>
      <c r="C185">
        <v>2006</v>
      </c>
      <c r="D185" s="1">
        <v>39054</v>
      </c>
      <c r="E185" t="s">
        <v>66</v>
      </c>
      <c r="F185" t="s">
        <v>106</v>
      </c>
      <c r="G185" t="s">
        <v>110</v>
      </c>
      <c r="H1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HOUvOAK</v>
      </c>
      <c r="I185" t="str">
        <f>IF(NOT(ISNA(VLOOKUP(Table_pigskin_games[[#This Row],[matchup]],rivalries!A$2:C$10,1,FALSE))),"Rivalry","Not a Rivalry")</f>
        <v>Not a Rivalry</v>
      </c>
      <c r="J185">
        <v>23</v>
      </c>
      <c r="K185">
        <v>14</v>
      </c>
      <c r="L185">
        <f>ABS(Table_pigskin_games[[#This Row],[homeScore]]-Table_pigskin_games[[#This Row],[awayScore]])</f>
        <v>9</v>
      </c>
      <c r="M185" t="s">
        <v>111</v>
      </c>
      <c r="N185" s="2">
        <v>41914.670138888891</v>
      </c>
      <c r="O185" t="s">
        <v>80</v>
      </c>
      <c r="Q185">
        <v>3</v>
      </c>
      <c r="R185">
        <v>8</v>
      </c>
      <c r="S185">
        <v>2</v>
      </c>
      <c r="T185">
        <v>9</v>
      </c>
      <c r="U185">
        <v>10</v>
      </c>
      <c r="V185">
        <v>21</v>
      </c>
      <c r="W185">
        <v>2</v>
      </c>
      <c r="X185">
        <v>4</v>
      </c>
      <c r="Y185">
        <v>12</v>
      </c>
      <c r="Z185">
        <v>12</v>
      </c>
      <c r="AA185">
        <v>0</v>
      </c>
      <c r="AB185">
        <v>0</v>
      </c>
      <c r="AC185">
        <v>0</v>
      </c>
      <c r="AD185">
        <v>0</v>
      </c>
      <c r="AE185">
        <v>124</v>
      </c>
      <c r="AF185">
        <v>302</v>
      </c>
      <c r="AG185">
        <v>-5</v>
      </c>
      <c r="AH185">
        <v>189</v>
      </c>
      <c r="AI185">
        <v>7</v>
      </c>
      <c r="AJ185">
        <v>25</v>
      </c>
      <c r="AK185">
        <v>14</v>
      </c>
      <c r="AL185">
        <v>42</v>
      </c>
      <c r="AM185">
        <v>129</v>
      </c>
      <c r="AN185">
        <v>113</v>
      </c>
      <c r="AO185">
        <v>32</v>
      </c>
      <c r="AP185">
        <v>26</v>
      </c>
      <c r="AQ185">
        <v>5</v>
      </c>
      <c r="AR185">
        <v>7</v>
      </c>
      <c r="AS185">
        <v>46</v>
      </c>
      <c r="AT185">
        <f>SUM(Table_pigskin_games[[#This Row],[awayPenaltyYards]],Table_pigskin_games[[#This Row],[homePenaltyYards]])</f>
        <v>106</v>
      </c>
      <c r="AU185">
        <v>60</v>
      </c>
      <c r="AV185">
        <v>2</v>
      </c>
      <c r="AW185">
        <v>5</v>
      </c>
      <c r="AX185">
        <f>SUM(Table_pigskin_games[[#This Row],[awayTurnovers]:[homeTurnovers]])</f>
        <v>7</v>
      </c>
      <c r="AY185">
        <v>2</v>
      </c>
      <c r="AZ185">
        <v>3</v>
      </c>
      <c r="BA185">
        <v>0</v>
      </c>
      <c r="BB185">
        <v>2</v>
      </c>
      <c r="BC185">
        <v>1588</v>
      </c>
      <c r="BD185">
        <v>2012</v>
      </c>
      <c r="BE185">
        <v>7</v>
      </c>
      <c r="BF185">
        <v>0</v>
      </c>
      <c r="BG185">
        <v>7</v>
      </c>
      <c r="BH185">
        <v>9</v>
      </c>
      <c r="BJ185">
        <v>0</v>
      </c>
      <c r="BK185">
        <v>14</v>
      </c>
      <c r="BL185">
        <v>0</v>
      </c>
      <c r="BM185">
        <v>0</v>
      </c>
    </row>
    <row r="186" spans="1:66" x14ac:dyDescent="0.25">
      <c r="A186">
        <v>261203014</v>
      </c>
      <c r="B186">
        <v>13</v>
      </c>
      <c r="C186">
        <v>2006</v>
      </c>
      <c r="D186" s="1">
        <v>39054</v>
      </c>
      <c r="E186" t="s">
        <v>66</v>
      </c>
      <c r="F186" t="s">
        <v>94</v>
      </c>
      <c r="G186" t="s">
        <v>85</v>
      </c>
      <c r="H1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86" t="str">
        <f>IF(NOT(ISNA(VLOOKUP(Table_pigskin_games[[#This Row],[matchup]],rivalries!A$2:C$10,1,FALSE))),"Rivalry","Not a Rivalry")</f>
        <v>Not a Rivalry</v>
      </c>
      <c r="J186">
        <v>34</v>
      </c>
      <c r="K186">
        <v>20</v>
      </c>
      <c r="L186">
        <f>ABS(Table_pigskin_games[[#This Row],[homeScore]]-Table_pigskin_games[[#This Row],[awayScore]])</f>
        <v>14</v>
      </c>
      <c r="M186" t="s">
        <v>86</v>
      </c>
      <c r="N186" s="2">
        <v>41914.541666666664</v>
      </c>
      <c r="O186" t="s">
        <v>70</v>
      </c>
      <c r="P186">
        <v>65612</v>
      </c>
      <c r="Q186">
        <v>2</v>
      </c>
      <c r="R186">
        <v>9</v>
      </c>
      <c r="S186">
        <v>5</v>
      </c>
      <c r="T186">
        <v>6</v>
      </c>
      <c r="U186">
        <v>24</v>
      </c>
      <c r="V186">
        <v>26</v>
      </c>
      <c r="W186">
        <v>7</v>
      </c>
      <c r="X186">
        <v>5</v>
      </c>
      <c r="Y186">
        <v>13</v>
      </c>
      <c r="Z186">
        <v>13</v>
      </c>
      <c r="AA186">
        <v>0</v>
      </c>
      <c r="AB186">
        <v>1</v>
      </c>
      <c r="AC186">
        <v>1</v>
      </c>
      <c r="AD186">
        <v>2</v>
      </c>
      <c r="AE186">
        <v>316</v>
      </c>
      <c r="AF186">
        <v>394</v>
      </c>
      <c r="AG186">
        <v>179</v>
      </c>
      <c r="AH186">
        <v>287</v>
      </c>
      <c r="AI186">
        <v>15</v>
      </c>
      <c r="AJ186">
        <v>27</v>
      </c>
      <c r="AK186">
        <v>24</v>
      </c>
      <c r="AL186">
        <v>45</v>
      </c>
      <c r="AM186">
        <v>137</v>
      </c>
      <c r="AN186">
        <v>107</v>
      </c>
      <c r="AO186">
        <v>37</v>
      </c>
      <c r="AP186">
        <v>23</v>
      </c>
      <c r="AQ186">
        <v>11</v>
      </c>
      <c r="AR186">
        <v>10</v>
      </c>
      <c r="AS186">
        <v>107</v>
      </c>
      <c r="AT186">
        <f>SUM(Table_pigskin_games[[#This Row],[awayPenaltyYards]],Table_pigskin_games[[#This Row],[homePenaltyYards]])</f>
        <v>233</v>
      </c>
      <c r="AU186">
        <v>126</v>
      </c>
      <c r="AV186">
        <v>0</v>
      </c>
      <c r="AW186">
        <v>3</v>
      </c>
      <c r="AX186">
        <f>SUM(Table_pigskin_games[[#This Row],[awayTurnovers]:[homeTurnovers]])</f>
        <v>3</v>
      </c>
      <c r="AY186">
        <v>0</v>
      </c>
      <c r="AZ186">
        <v>0</v>
      </c>
      <c r="BA186">
        <v>0</v>
      </c>
      <c r="BB186">
        <v>3</v>
      </c>
      <c r="BC186">
        <v>1901</v>
      </c>
      <c r="BD186">
        <v>1699</v>
      </c>
      <c r="BE186">
        <v>7</v>
      </c>
      <c r="BF186">
        <v>10</v>
      </c>
      <c r="BG186">
        <v>7</v>
      </c>
      <c r="BH186">
        <v>10</v>
      </c>
      <c r="BJ186">
        <v>3</v>
      </c>
      <c r="BK186">
        <v>0</v>
      </c>
      <c r="BL186">
        <v>7</v>
      </c>
      <c r="BM186">
        <v>10</v>
      </c>
    </row>
    <row r="187" spans="1:66" x14ac:dyDescent="0.25">
      <c r="A187">
        <v>261203015</v>
      </c>
      <c r="B187">
        <v>13</v>
      </c>
      <c r="C187">
        <v>2006</v>
      </c>
      <c r="D187" s="1">
        <v>39054</v>
      </c>
      <c r="E187" t="s">
        <v>66</v>
      </c>
      <c r="F187" t="s">
        <v>103</v>
      </c>
      <c r="G187" t="s">
        <v>62</v>
      </c>
      <c r="H1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JAXvMIA</v>
      </c>
      <c r="I187" t="str">
        <f>IF(NOT(ISNA(VLOOKUP(Table_pigskin_games[[#This Row],[matchup]],rivalries!A$2:C$10,1,FALSE))),"Rivalry","Not a Rivalry")</f>
        <v>Not a Rivalry</v>
      </c>
      <c r="J187">
        <v>24</v>
      </c>
      <c r="K187">
        <v>10</v>
      </c>
      <c r="L187">
        <f>ABS(Table_pigskin_games[[#This Row],[homeScore]]-Table_pigskin_games[[#This Row],[awayScore]])</f>
        <v>14</v>
      </c>
      <c r="M187" t="s">
        <v>111</v>
      </c>
      <c r="N187" s="2">
        <v>41914.670138888891</v>
      </c>
      <c r="O187" t="s">
        <v>80</v>
      </c>
      <c r="P187">
        <v>73160</v>
      </c>
      <c r="Q187">
        <v>6</v>
      </c>
      <c r="R187">
        <v>5</v>
      </c>
      <c r="S187">
        <v>5</v>
      </c>
      <c r="T187">
        <v>6</v>
      </c>
      <c r="U187">
        <v>18</v>
      </c>
      <c r="V187">
        <v>20</v>
      </c>
      <c r="W187">
        <v>7</v>
      </c>
      <c r="X187">
        <v>7</v>
      </c>
      <c r="Y187">
        <v>12</v>
      </c>
      <c r="Z187">
        <v>14</v>
      </c>
      <c r="AA187">
        <v>0</v>
      </c>
      <c r="AB187">
        <v>0</v>
      </c>
      <c r="AC187">
        <v>0</v>
      </c>
      <c r="AD187">
        <v>1</v>
      </c>
      <c r="AE187">
        <v>353</v>
      </c>
      <c r="AF187">
        <v>309</v>
      </c>
      <c r="AG187">
        <v>203</v>
      </c>
      <c r="AH187">
        <v>241</v>
      </c>
      <c r="AI187">
        <v>16</v>
      </c>
      <c r="AJ187">
        <v>27</v>
      </c>
      <c r="AK187">
        <v>22</v>
      </c>
      <c r="AL187">
        <v>42</v>
      </c>
      <c r="AM187">
        <v>150</v>
      </c>
      <c r="AN187">
        <v>68</v>
      </c>
      <c r="AO187">
        <v>31</v>
      </c>
      <c r="AP187">
        <v>19</v>
      </c>
      <c r="AQ187">
        <v>7</v>
      </c>
      <c r="AR187">
        <v>1</v>
      </c>
      <c r="AS187">
        <v>60</v>
      </c>
      <c r="AT187">
        <f>SUM(Table_pigskin_games[[#This Row],[awayPenaltyYards]],Table_pigskin_games[[#This Row],[homePenaltyYards]])</f>
        <v>70</v>
      </c>
      <c r="AU187">
        <v>10</v>
      </c>
      <c r="AV187">
        <v>1</v>
      </c>
      <c r="AW187">
        <v>2</v>
      </c>
      <c r="AX187">
        <f>SUM(Table_pigskin_games[[#This Row],[awayTurnovers]:[homeTurnovers]])</f>
        <v>3</v>
      </c>
      <c r="AY187">
        <v>1</v>
      </c>
      <c r="AZ187">
        <v>0</v>
      </c>
      <c r="BA187">
        <v>0</v>
      </c>
      <c r="BB187">
        <v>2</v>
      </c>
      <c r="BC187">
        <v>1856</v>
      </c>
      <c r="BD187">
        <v>1744</v>
      </c>
      <c r="BE187">
        <v>3</v>
      </c>
      <c r="BF187">
        <v>14</v>
      </c>
      <c r="BG187">
        <v>0</v>
      </c>
      <c r="BH187">
        <v>7</v>
      </c>
      <c r="BJ187">
        <v>7</v>
      </c>
      <c r="BK187">
        <v>0</v>
      </c>
      <c r="BL187">
        <v>0</v>
      </c>
      <c r="BM187">
        <v>3</v>
      </c>
    </row>
    <row r="188" spans="1:66" x14ac:dyDescent="0.25">
      <c r="A188">
        <v>261203017</v>
      </c>
      <c r="B188">
        <v>13</v>
      </c>
      <c r="C188">
        <v>2006</v>
      </c>
      <c r="D188" s="1">
        <v>39054</v>
      </c>
      <c r="E188" t="s">
        <v>66</v>
      </c>
      <c r="F188" t="s">
        <v>72</v>
      </c>
      <c r="G188" t="s">
        <v>88</v>
      </c>
      <c r="H1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DETvNE</v>
      </c>
      <c r="I188" t="str">
        <f>IF(NOT(ISNA(VLOOKUP(Table_pigskin_games[[#This Row],[matchup]],rivalries!A$2:C$10,1,FALSE))),"Rivalry","Not a Rivalry")</f>
        <v>Not a Rivalry</v>
      </c>
      <c r="J188">
        <v>21</v>
      </c>
      <c r="K188">
        <v>28</v>
      </c>
      <c r="L188">
        <f>ABS(Table_pigskin_games[[#This Row],[homeScore]]-Table_pigskin_games[[#This Row],[awayScore]])</f>
        <v>7</v>
      </c>
      <c r="M188" t="s">
        <v>89</v>
      </c>
      <c r="N188" s="2">
        <v>41914.541666666664</v>
      </c>
      <c r="O188" t="s">
        <v>70</v>
      </c>
      <c r="P188">
        <v>68756</v>
      </c>
      <c r="Q188">
        <v>2</v>
      </c>
      <c r="R188">
        <v>9</v>
      </c>
      <c r="S188">
        <v>8</v>
      </c>
      <c r="T188">
        <v>3</v>
      </c>
      <c r="U188">
        <v>22</v>
      </c>
      <c r="V188">
        <v>23</v>
      </c>
      <c r="W188">
        <v>5</v>
      </c>
      <c r="X188">
        <v>4</v>
      </c>
      <c r="Y188">
        <v>12</v>
      </c>
      <c r="Z188">
        <v>9</v>
      </c>
      <c r="AA188">
        <v>0</v>
      </c>
      <c r="AB188">
        <v>1</v>
      </c>
      <c r="AC188">
        <v>0</v>
      </c>
      <c r="AD188">
        <v>1</v>
      </c>
      <c r="AE188">
        <v>361</v>
      </c>
      <c r="AF188">
        <v>363</v>
      </c>
      <c r="AG188">
        <v>284</v>
      </c>
      <c r="AH188">
        <v>284</v>
      </c>
      <c r="AI188">
        <v>22</v>
      </c>
      <c r="AJ188">
        <v>27</v>
      </c>
      <c r="AK188">
        <v>38</v>
      </c>
      <c r="AL188">
        <v>38</v>
      </c>
      <c r="AM188">
        <v>77</v>
      </c>
      <c r="AN188">
        <v>79</v>
      </c>
      <c r="AO188">
        <v>22</v>
      </c>
      <c r="AP188">
        <v>24</v>
      </c>
      <c r="AQ188">
        <v>7</v>
      </c>
      <c r="AR188">
        <v>10</v>
      </c>
      <c r="AS188">
        <v>70</v>
      </c>
      <c r="AT188">
        <f>SUM(Table_pigskin_games[[#This Row],[awayPenaltyYards]],Table_pigskin_games[[#This Row],[homePenaltyYards]])</f>
        <v>142</v>
      </c>
      <c r="AU188">
        <v>72</v>
      </c>
      <c r="AV188">
        <v>5</v>
      </c>
      <c r="AW188">
        <v>3</v>
      </c>
      <c r="AX188">
        <f>SUM(Table_pigskin_games[[#This Row],[awayTurnovers]:[homeTurnovers]])</f>
        <v>8</v>
      </c>
      <c r="AY188">
        <v>2</v>
      </c>
      <c r="AZ188">
        <v>2</v>
      </c>
      <c r="BA188">
        <v>3</v>
      </c>
      <c r="BB188">
        <v>1</v>
      </c>
      <c r="BC188">
        <v>1843</v>
      </c>
      <c r="BD188">
        <v>1757</v>
      </c>
      <c r="BE188">
        <v>0</v>
      </c>
      <c r="BF188">
        <v>10</v>
      </c>
      <c r="BG188">
        <v>8</v>
      </c>
      <c r="BH188">
        <v>3</v>
      </c>
      <c r="BJ188">
        <v>3</v>
      </c>
      <c r="BK188">
        <v>10</v>
      </c>
      <c r="BL188">
        <v>0</v>
      </c>
      <c r="BM188">
        <v>15</v>
      </c>
    </row>
    <row r="189" spans="1:66" x14ac:dyDescent="0.25">
      <c r="A189">
        <v>261203018</v>
      </c>
      <c r="B189">
        <v>13</v>
      </c>
      <c r="C189">
        <v>2006</v>
      </c>
      <c r="D189" s="1">
        <v>39054</v>
      </c>
      <c r="E189" t="s">
        <v>66</v>
      </c>
      <c r="F189" t="s">
        <v>93</v>
      </c>
      <c r="G189" t="s">
        <v>67</v>
      </c>
      <c r="H1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NOvSF</v>
      </c>
      <c r="I189" t="str">
        <f>IF(NOT(ISNA(VLOOKUP(Table_pigskin_games[[#This Row],[matchup]],rivalries!A$2:C$10,1,FALSE))),"Rivalry","Not a Rivalry")</f>
        <v>Not a Rivalry</v>
      </c>
      <c r="J189">
        <v>10</v>
      </c>
      <c r="K189">
        <v>34</v>
      </c>
      <c r="L189">
        <f>ABS(Table_pigskin_games[[#This Row],[homeScore]]-Table_pigskin_games[[#This Row],[awayScore]])</f>
        <v>24</v>
      </c>
      <c r="M189" t="s">
        <v>127</v>
      </c>
      <c r="N189" s="2">
        <v>41914.541666666664</v>
      </c>
      <c r="O189" t="s">
        <v>70</v>
      </c>
      <c r="P189">
        <v>68241</v>
      </c>
      <c r="Q189">
        <v>5</v>
      </c>
      <c r="R189">
        <v>6</v>
      </c>
      <c r="S189">
        <v>7</v>
      </c>
      <c r="T189">
        <v>4</v>
      </c>
      <c r="U189">
        <v>10</v>
      </c>
      <c r="V189">
        <v>23</v>
      </c>
      <c r="W189">
        <v>3</v>
      </c>
      <c r="X189">
        <v>8</v>
      </c>
      <c r="Y189">
        <v>11</v>
      </c>
      <c r="Z189">
        <v>16</v>
      </c>
      <c r="AA189">
        <v>0</v>
      </c>
      <c r="AB189">
        <v>1</v>
      </c>
      <c r="AC189">
        <v>0</v>
      </c>
      <c r="AD189">
        <v>1</v>
      </c>
      <c r="AE189">
        <v>202</v>
      </c>
      <c r="AF189">
        <v>375</v>
      </c>
      <c r="AG189">
        <v>145</v>
      </c>
      <c r="AH189">
        <v>185</v>
      </c>
      <c r="AI189">
        <v>14</v>
      </c>
      <c r="AJ189">
        <v>17</v>
      </c>
      <c r="AK189">
        <v>28</v>
      </c>
      <c r="AL189">
        <v>28</v>
      </c>
      <c r="AM189">
        <v>57</v>
      </c>
      <c r="AN189">
        <v>190</v>
      </c>
      <c r="AO189">
        <v>15</v>
      </c>
      <c r="AP189">
        <v>41</v>
      </c>
      <c r="AQ189">
        <v>7</v>
      </c>
      <c r="AR189">
        <v>3</v>
      </c>
      <c r="AS189">
        <v>37</v>
      </c>
      <c r="AT189">
        <f>SUM(Table_pigskin_games[[#This Row],[awayPenaltyYards]],Table_pigskin_games[[#This Row],[homePenaltyYards]])</f>
        <v>84</v>
      </c>
      <c r="AU189">
        <v>47</v>
      </c>
      <c r="AV189">
        <v>3</v>
      </c>
      <c r="AW189">
        <v>0</v>
      </c>
      <c r="AX189">
        <f>SUM(Table_pigskin_games[[#This Row],[awayTurnovers]:[homeTurnovers]])</f>
        <v>3</v>
      </c>
      <c r="AY189">
        <v>0</v>
      </c>
      <c r="AZ189">
        <v>0</v>
      </c>
      <c r="BA189">
        <v>3</v>
      </c>
      <c r="BB189">
        <v>0</v>
      </c>
      <c r="BC189">
        <v>1361</v>
      </c>
      <c r="BD189">
        <v>2239</v>
      </c>
      <c r="BE189">
        <v>3</v>
      </c>
      <c r="BF189">
        <v>0</v>
      </c>
      <c r="BG189">
        <v>7</v>
      </c>
      <c r="BH189">
        <v>0</v>
      </c>
      <c r="BJ189">
        <v>0</v>
      </c>
      <c r="BK189">
        <v>14</v>
      </c>
      <c r="BL189">
        <v>10</v>
      </c>
      <c r="BM189">
        <v>10</v>
      </c>
    </row>
    <row r="190" spans="1:66" x14ac:dyDescent="0.25">
      <c r="A190">
        <v>261203019</v>
      </c>
      <c r="B190">
        <v>13</v>
      </c>
      <c r="C190">
        <v>2006</v>
      </c>
      <c r="D190" s="1">
        <v>39054</v>
      </c>
      <c r="E190" t="s">
        <v>66</v>
      </c>
      <c r="F190" t="s">
        <v>102</v>
      </c>
      <c r="G190" t="s">
        <v>91</v>
      </c>
      <c r="H1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90" t="str">
        <f>IF(NOT(ISNA(VLOOKUP(Table_pigskin_games[[#This Row],[matchup]],rivalries!A$2:C$10,1,FALSE))),"Rivalry","Not a Rivalry")</f>
        <v>Not a Rivalry</v>
      </c>
      <c r="J190">
        <v>23</v>
      </c>
      <c r="K190">
        <v>20</v>
      </c>
      <c r="L190">
        <f>ABS(Table_pigskin_games[[#This Row],[homeScore]]-Table_pigskin_games[[#This Row],[awayScore]])</f>
        <v>3</v>
      </c>
      <c r="M190" t="s">
        <v>92</v>
      </c>
      <c r="N190" s="2">
        <v>41914.666666666664</v>
      </c>
      <c r="O190" t="s">
        <v>70</v>
      </c>
      <c r="P190">
        <v>78666</v>
      </c>
      <c r="Q190">
        <v>7</v>
      </c>
      <c r="R190">
        <v>4</v>
      </c>
      <c r="S190">
        <v>6</v>
      </c>
      <c r="T190">
        <v>5</v>
      </c>
      <c r="U190">
        <v>21</v>
      </c>
      <c r="V190">
        <v>22</v>
      </c>
      <c r="W190">
        <v>6</v>
      </c>
      <c r="X190">
        <v>6</v>
      </c>
      <c r="Y190">
        <v>11</v>
      </c>
      <c r="Z190">
        <v>12</v>
      </c>
      <c r="AA190">
        <v>0</v>
      </c>
      <c r="AB190">
        <v>0</v>
      </c>
      <c r="AC190">
        <v>0</v>
      </c>
      <c r="AD190">
        <v>1</v>
      </c>
      <c r="AE190">
        <v>365</v>
      </c>
      <c r="AF190">
        <v>396</v>
      </c>
      <c r="AG190">
        <v>255</v>
      </c>
      <c r="AH190">
        <v>270</v>
      </c>
      <c r="AI190">
        <v>20</v>
      </c>
      <c r="AJ190">
        <v>24</v>
      </c>
      <c r="AK190">
        <v>34</v>
      </c>
      <c r="AL190">
        <v>36</v>
      </c>
      <c r="AM190">
        <v>110</v>
      </c>
      <c r="AN190">
        <v>126</v>
      </c>
      <c r="AO190">
        <v>24</v>
      </c>
      <c r="AP190">
        <v>29</v>
      </c>
      <c r="AQ190">
        <v>7</v>
      </c>
      <c r="AR190">
        <v>9</v>
      </c>
      <c r="AS190">
        <v>58</v>
      </c>
      <c r="AT190">
        <f>SUM(Table_pigskin_games[[#This Row],[awayPenaltyYards]],Table_pigskin_games[[#This Row],[homePenaltyYards]])</f>
        <v>152</v>
      </c>
      <c r="AU190">
        <v>94</v>
      </c>
      <c r="AV190">
        <v>2</v>
      </c>
      <c r="AW190">
        <v>1</v>
      </c>
      <c r="AX190">
        <f>SUM(Table_pigskin_games[[#This Row],[awayTurnovers]:[homeTurnovers]])</f>
        <v>3</v>
      </c>
      <c r="AY190">
        <v>0</v>
      </c>
      <c r="AZ190">
        <v>1</v>
      </c>
      <c r="BA190">
        <v>2</v>
      </c>
      <c r="BB190">
        <v>0</v>
      </c>
      <c r="BC190">
        <v>1599</v>
      </c>
      <c r="BD190">
        <v>2001</v>
      </c>
      <c r="BE190">
        <v>7</v>
      </c>
      <c r="BF190">
        <v>3</v>
      </c>
      <c r="BG190">
        <v>3</v>
      </c>
      <c r="BH190">
        <v>10</v>
      </c>
      <c r="BJ190">
        <v>7</v>
      </c>
      <c r="BK190">
        <v>0</v>
      </c>
      <c r="BL190">
        <v>3</v>
      </c>
      <c r="BM190">
        <v>10</v>
      </c>
    </row>
    <row r="191" spans="1:66" x14ac:dyDescent="0.25">
      <c r="A191">
        <v>261203023</v>
      </c>
      <c r="B191">
        <v>13</v>
      </c>
      <c r="C191">
        <v>2006</v>
      </c>
      <c r="D191" s="1">
        <v>39054</v>
      </c>
      <c r="E191" t="s">
        <v>66</v>
      </c>
      <c r="F191" t="s">
        <v>97</v>
      </c>
      <c r="G191" t="s">
        <v>63</v>
      </c>
      <c r="H1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PITvTB</v>
      </c>
      <c r="I191" t="str">
        <f>IF(NOT(ISNA(VLOOKUP(Table_pigskin_games[[#This Row],[matchup]],rivalries!A$2:C$10,1,FALSE))),"Rivalry","Not a Rivalry")</f>
        <v>Not a Rivalry</v>
      </c>
      <c r="J191">
        <v>3</v>
      </c>
      <c r="K191">
        <v>20</v>
      </c>
      <c r="L191">
        <f>ABS(Table_pigskin_games[[#This Row],[homeScore]]-Table_pigskin_games[[#This Row],[awayScore]])</f>
        <v>17</v>
      </c>
      <c r="M191" t="s">
        <v>64</v>
      </c>
      <c r="N191" s="2">
        <v>41914.677083333336</v>
      </c>
      <c r="O191" t="s">
        <v>70</v>
      </c>
      <c r="P191">
        <v>59843</v>
      </c>
      <c r="Q191">
        <v>3</v>
      </c>
      <c r="R191">
        <v>8</v>
      </c>
      <c r="S191">
        <v>4</v>
      </c>
      <c r="T191">
        <v>7</v>
      </c>
      <c r="U191">
        <v>16</v>
      </c>
      <c r="V191">
        <v>13</v>
      </c>
      <c r="W191">
        <v>7</v>
      </c>
      <c r="X191">
        <v>5</v>
      </c>
      <c r="Y191">
        <v>14</v>
      </c>
      <c r="Z191">
        <v>14</v>
      </c>
      <c r="AA191">
        <v>0</v>
      </c>
      <c r="AB191">
        <v>0</v>
      </c>
      <c r="AC191">
        <v>1</v>
      </c>
      <c r="AD191">
        <v>1</v>
      </c>
      <c r="AE191">
        <v>254</v>
      </c>
      <c r="AF191">
        <v>267</v>
      </c>
      <c r="AG191">
        <v>144</v>
      </c>
      <c r="AH191">
        <v>191</v>
      </c>
      <c r="AI191">
        <v>20</v>
      </c>
      <c r="AJ191">
        <v>12</v>
      </c>
      <c r="AK191">
        <v>34</v>
      </c>
      <c r="AL191">
        <v>25</v>
      </c>
      <c r="AM191">
        <v>110</v>
      </c>
      <c r="AN191">
        <v>76</v>
      </c>
      <c r="AO191">
        <v>30</v>
      </c>
      <c r="AP191">
        <v>31</v>
      </c>
      <c r="AQ191">
        <v>5</v>
      </c>
      <c r="AR191">
        <v>2</v>
      </c>
      <c r="AS191">
        <v>40</v>
      </c>
      <c r="AT191">
        <f>SUM(Table_pigskin_games[[#This Row],[awayPenaltyYards]],Table_pigskin_games[[#This Row],[homePenaltyYards]])</f>
        <v>55</v>
      </c>
      <c r="AU191">
        <v>15</v>
      </c>
      <c r="AV191">
        <v>4</v>
      </c>
      <c r="AW191">
        <v>1</v>
      </c>
      <c r="AX191">
        <f>SUM(Table_pigskin_games[[#This Row],[awayTurnovers]:[homeTurnovers]])</f>
        <v>5</v>
      </c>
      <c r="AY191">
        <v>1</v>
      </c>
      <c r="AZ191">
        <v>0</v>
      </c>
      <c r="BA191">
        <v>3</v>
      </c>
      <c r="BB191">
        <v>1</v>
      </c>
      <c r="BC191">
        <v>1861</v>
      </c>
      <c r="BD191">
        <v>1739</v>
      </c>
      <c r="BE191">
        <v>0</v>
      </c>
      <c r="BF191">
        <v>0</v>
      </c>
      <c r="BG191">
        <v>0</v>
      </c>
      <c r="BH191">
        <v>3</v>
      </c>
      <c r="BJ191">
        <v>7</v>
      </c>
      <c r="BK191">
        <v>3</v>
      </c>
      <c r="BL191">
        <v>0</v>
      </c>
      <c r="BM191">
        <v>10</v>
      </c>
    </row>
    <row r="192" spans="1:66" x14ac:dyDescent="0.25">
      <c r="A192">
        <v>261203028</v>
      </c>
      <c r="B192">
        <v>13</v>
      </c>
      <c r="C192">
        <v>2006</v>
      </c>
      <c r="D192" s="1">
        <v>39054</v>
      </c>
      <c r="E192" t="s">
        <v>66</v>
      </c>
      <c r="F192" t="s">
        <v>99</v>
      </c>
      <c r="G192" t="s">
        <v>114</v>
      </c>
      <c r="H1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ATLvWSH</v>
      </c>
      <c r="I192" t="str">
        <f>IF(NOT(ISNA(VLOOKUP(Table_pigskin_games[[#This Row],[matchup]],rivalries!A$2:C$10,1,FALSE))),"Rivalry","Not a Rivalry")</f>
        <v>Not a Rivalry</v>
      </c>
      <c r="J192">
        <v>24</v>
      </c>
      <c r="K192">
        <v>14</v>
      </c>
      <c r="L192">
        <f>ABS(Table_pigskin_games[[#This Row],[homeScore]]-Table_pigskin_games[[#This Row],[awayScore]])</f>
        <v>10</v>
      </c>
      <c r="M192" t="s">
        <v>115</v>
      </c>
      <c r="N192" s="2">
        <v>41914.541666666664</v>
      </c>
      <c r="O192" t="s">
        <v>70</v>
      </c>
      <c r="P192">
        <v>86436</v>
      </c>
      <c r="Q192">
        <v>5</v>
      </c>
      <c r="R192">
        <v>6</v>
      </c>
      <c r="S192">
        <v>4</v>
      </c>
      <c r="T192">
        <v>7</v>
      </c>
      <c r="U192">
        <v>16</v>
      </c>
      <c r="V192">
        <v>25</v>
      </c>
      <c r="W192">
        <v>5</v>
      </c>
      <c r="X192">
        <v>6</v>
      </c>
      <c r="Y192">
        <v>12</v>
      </c>
      <c r="Z192">
        <v>14</v>
      </c>
      <c r="AA192">
        <v>0</v>
      </c>
      <c r="AB192">
        <v>0</v>
      </c>
      <c r="AC192">
        <v>1</v>
      </c>
      <c r="AD192">
        <v>2</v>
      </c>
      <c r="AE192">
        <v>369</v>
      </c>
      <c r="AF192">
        <v>381</v>
      </c>
      <c r="AG192">
        <v>113</v>
      </c>
      <c r="AH192">
        <v>204</v>
      </c>
      <c r="AI192">
        <v>8</v>
      </c>
      <c r="AJ192">
        <v>18</v>
      </c>
      <c r="AK192">
        <v>16</v>
      </c>
      <c r="AL192">
        <v>38</v>
      </c>
      <c r="AM192">
        <v>256</v>
      </c>
      <c r="AN192">
        <v>177</v>
      </c>
      <c r="AO192">
        <v>41</v>
      </c>
      <c r="AP192">
        <v>35</v>
      </c>
      <c r="AQ192">
        <v>6</v>
      </c>
      <c r="AR192">
        <v>3</v>
      </c>
      <c r="AS192">
        <v>60</v>
      </c>
      <c r="AT192">
        <f>SUM(Table_pigskin_games[[#This Row],[awayPenaltyYards]],Table_pigskin_games[[#This Row],[homePenaltyYards]])</f>
        <v>90</v>
      </c>
      <c r="AU192">
        <v>30</v>
      </c>
      <c r="AV192">
        <v>0</v>
      </c>
      <c r="AW192">
        <v>2</v>
      </c>
      <c r="AX192">
        <f>SUM(Table_pigskin_games[[#This Row],[awayTurnovers]:[homeTurnovers]])</f>
        <v>2</v>
      </c>
      <c r="AY192">
        <v>0</v>
      </c>
      <c r="AZ192">
        <v>0</v>
      </c>
      <c r="BA192">
        <v>0</v>
      </c>
      <c r="BB192">
        <v>2</v>
      </c>
      <c r="BC192">
        <v>1702</v>
      </c>
      <c r="BD192">
        <v>1898</v>
      </c>
      <c r="BE192">
        <v>0</v>
      </c>
      <c r="BF192">
        <v>10</v>
      </c>
      <c r="BG192">
        <v>7</v>
      </c>
      <c r="BH192">
        <v>7</v>
      </c>
      <c r="BJ192">
        <v>14</v>
      </c>
      <c r="BK192">
        <v>0</v>
      </c>
      <c r="BL192">
        <v>0</v>
      </c>
      <c r="BM192">
        <v>0</v>
      </c>
    </row>
    <row r="193" spans="1:66" x14ac:dyDescent="0.25">
      <c r="A193">
        <v>261204021</v>
      </c>
      <c r="B193">
        <v>13</v>
      </c>
      <c r="C193">
        <v>2006</v>
      </c>
      <c r="D193" s="1">
        <v>39055</v>
      </c>
      <c r="E193" t="s">
        <v>108</v>
      </c>
      <c r="F193" t="s">
        <v>100</v>
      </c>
      <c r="G193" t="s">
        <v>105</v>
      </c>
      <c r="H1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CARvPHI</v>
      </c>
      <c r="I193" t="str">
        <f>IF(NOT(ISNA(VLOOKUP(Table_pigskin_games[[#This Row],[matchup]],rivalries!A$2:C$10,1,FALSE))),"Rivalry","Not a Rivalry")</f>
        <v>Not a Rivalry</v>
      </c>
      <c r="J193">
        <v>24</v>
      </c>
      <c r="K193">
        <v>27</v>
      </c>
      <c r="L193">
        <f>ABS(Table_pigskin_games[[#This Row],[homeScore]]-Table_pigskin_games[[#This Row],[awayScore]])</f>
        <v>3</v>
      </c>
      <c r="M193" t="s">
        <v>121</v>
      </c>
      <c r="N193" s="2">
        <v>41914.854166666664</v>
      </c>
      <c r="O193" t="s">
        <v>112</v>
      </c>
      <c r="P193">
        <v>69098</v>
      </c>
      <c r="Q193">
        <v>6</v>
      </c>
      <c r="R193">
        <v>5</v>
      </c>
      <c r="S193">
        <v>5</v>
      </c>
      <c r="T193">
        <v>6</v>
      </c>
      <c r="U193">
        <v>18</v>
      </c>
      <c r="V193">
        <v>18</v>
      </c>
      <c r="W193">
        <v>4</v>
      </c>
      <c r="X193">
        <v>7</v>
      </c>
      <c r="Y193">
        <v>13</v>
      </c>
      <c r="Z193">
        <v>17</v>
      </c>
      <c r="AA193">
        <v>0</v>
      </c>
      <c r="AB193">
        <v>0</v>
      </c>
      <c r="AC193">
        <v>0</v>
      </c>
      <c r="AD193">
        <v>0</v>
      </c>
      <c r="AE193">
        <v>377</v>
      </c>
      <c r="AF193">
        <v>402</v>
      </c>
      <c r="AG193">
        <v>269</v>
      </c>
      <c r="AH193">
        <v>304</v>
      </c>
      <c r="AI193">
        <v>22</v>
      </c>
      <c r="AJ193">
        <v>21</v>
      </c>
      <c r="AK193">
        <v>37</v>
      </c>
      <c r="AL193">
        <v>39</v>
      </c>
      <c r="AM193">
        <v>108</v>
      </c>
      <c r="AN193">
        <v>98</v>
      </c>
      <c r="AO193">
        <v>23</v>
      </c>
      <c r="AP193">
        <v>27</v>
      </c>
      <c r="AQ193">
        <v>7</v>
      </c>
      <c r="AR193">
        <v>8</v>
      </c>
      <c r="AS193">
        <v>67</v>
      </c>
      <c r="AT193">
        <f>SUM(Table_pigskin_games[[#This Row],[awayPenaltyYards]],Table_pigskin_games[[#This Row],[homePenaltyYards]])</f>
        <v>139</v>
      </c>
      <c r="AU193">
        <v>72</v>
      </c>
      <c r="AV193">
        <v>2</v>
      </c>
      <c r="AW193">
        <v>0</v>
      </c>
      <c r="AX193">
        <f>SUM(Table_pigskin_games[[#This Row],[awayTurnovers]:[homeTurnovers]])</f>
        <v>2</v>
      </c>
      <c r="AY193">
        <v>0</v>
      </c>
      <c r="AZ193">
        <v>0</v>
      </c>
      <c r="BA193">
        <v>2</v>
      </c>
      <c r="BB193">
        <v>0</v>
      </c>
      <c r="BC193">
        <v>1657</v>
      </c>
      <c r="BD193">
        <v>1943</v>
      </c>
      <c r="BE193">
        <v>7</v>
      </c>
      <c r="BF193">
        <v>7</v>
      </c>
      <c r="BG193">
        <v>7</v>
      </c>
      <c r="BH193">
        <v>3</v>
      </c>
      <c r="BJ193">
        <v>0</v>
      </c>
      <c r="BK193">
        <v>7</v>
      </c>
      <c r="BL193">
        <v>7</v>
      </c>
      <c r="BM193">
        <v>13</v>
      </c>
    </row>
    <row r="194" spans="1:66" x14ac:dyDescent="0.25">
      <c r="A194">
        <v>261207023</v>
      </c>
      <c r="B194">
        <v>14</v>
      </c>
      <c r="C194">
        <v>2006</v>
      </c>
      <c r="D194" s="1">
        <v>39058</v>
      </c>
      <c r="E194" t="s">
        <v>61</v>
      </c>
      <c r="F194" t="s">
        <v>68</v>
      </c>
      <c r="G194" t="s">
        <v>63</v>
      </c>
      <c r="H1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94" t="str">
        <f>IF(NOT(ISNA(VLOOKUP(Table_pigskin_games[[#This Row],[matchup]],rivalries!A$2:C$10,1,FALSE))),"Rivalry","Not a Rivalry")</f>
        <v>Not a Rivalry</v>
      </c>
      <c r="J194">
        <v>7</v>
      </c>
      <c r="K194">
        <v>27</v>
      </c>
      <c r="L194">
        <f>ABS(Table_pigskin_games[[#This Row],[homeScore]]-Table_pigskin_games[[#This Row],[awayScore]])</f>
        <v>20</v>
      </c>
      <c r="M194" t="s">
        <v>64</v>
      </c>
      <c r="N194" s="2">
        <v>41914.833333333336</v>
      </c>
      <c r="O194" t="s">
        <v>128</v>
      </c>
      <c r="P194">
        <v>55246</v>
      </c>
      <c r="Q194">
        <v>4</v>
      </c>
      <c r="R194">
        <v>8</v>
      </c>
      <c r="S194">
        <v>5</v>
      </c>
      <c r="T194">
        <v>7</v>
      </c>
      <c r="U194">
        <v>11</v>
      </c>
      <c r="V194">
        <v>26</v>
      </c>
      <c r="W194">
        <v>3</v>
      </c>
      <c r="X194">
        <v>10</v>
      </c>
      <c r="Y194">
        <v>12</v>
      </c>
      <c r="Z194">
        <v>16</v>
      </c>
      <c r="AA194">
        <v>1</v>
      </c>
      <c r="AB194">
        <v>0</v>
      </c>
      <c r="AC194">
        <v>1</v>
      </c>
      <c r="AD194">
        <v>0</v>
      </c>
      <c r="AE194">
        <v>294</v>
      </c>
      <c r="AF194">
        <v>528</v>
      </c>
      <c r="AG194">
        <v>276</v>
      </c>
      <c r="AH194">
        <v>225</v>
      </c>
      <c r="AI194">
        <v>21</v>
      </c>
      <c r="AJ194">
        <v>11</v>
      </c>
      <c r="AK194">
        <v>37</v>
      </c>
      <c r="AL194">
        <v>21</v>
      </c>
      <c r="AM194">
        <v>18</v>
      </c>
      <c r="AN194">
        <v>303</v>
      </c>
      <c r="AO194">
        <v>11</v>
      </c>
      <c r="AP194">
        <v>52</v>
      </c>
      <c r="AQ194">
        <v>5</v>
      </c>
      <c r="AR194">
        <v>4</v>
      </c>
      <c r="AS194">
        <v>60</v>
      </c>
      <c r="AT194">
        <f>SUM(Table_pigskin_games[[#This Row],[awayPenaltyYards]],Table_pigskin_games[[#This Row],[homePenaltyYards]])</f>
        <v>85</v>
      </c>
      <c r="AU194">
        <v>25</v>
      </c>
      <c r="AV194">
        <v>2</v>
      </c>
      <c r="AW194">
        <v>1</v>
      </c>
      <c r="AX194">
        <f>SUM(Table_pigskin_games[[#This Row],[awayTurnovers]:[homeTurnovers]])</f>
        <v>3</v>
      </c>
      <c r="AY194">
        <v>1</v>
      </c>
      <c r="AZ194">
        <v>1</v>
      </c>
      <c r="BA194">
        <v>1</v>
      </c>
      <c r="BB194">
        <v>0</v>
      </c>
      <c r="BC194">
        <v>1273</v>
      </c>
      <c r="BD194">
        <v>2327</v>
      </c>
      <c r="BE194">
        <v>0</v>
      </c>
      <c r="BF194">
        <v>0</v>
      </c>
      <c r="BG194">
        <v>0</v>
      </c>
      <c r="BH194">
        <v>7</v>
      </c>
      <c r="BJ194">
        <v>7</v>
      </c>
      <c r="BK194">
        <v>3</v>
      </c>
      <c r="BL194">
        <v>14</v>
      </c>
      <c r="BM194">
        <v>3</v>
      </c>
    </row>
    <row r="195" spans="1:66" x14ac:dyDescent="0.25">
      <c r="A195">
        <v>261210004</v>
      </c>
      <c r="B195">
        <v>14</v>
      </c>
      <c r="C195">
        <v>2006</v>
      </c>
      <c r="D195" s="1">
        <v>39061</v>
      </c>
      <c r="E195" t="s">
        <v>66</v>
      </c>
      <c r="F195" t="s">
        <v>110</v>
      </c>
      <c r="G195" t="s">
        <v>81</v>
      </c>
      <c r="H1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CINvOAK</v>
      </c>
      <c r="I195" t="str">
        <f>IF(NOT(ISNA(VLOOKUP(Table_pigskin_games[[#This Row],[matchup]],rivalries!A$2:C$10,1,FALSE))),"Rivalry","Not a Rivalry")</f>
        <v>Not a Rivalry</v>
      </c>
      <c r="J195">
        <v>10</v>
      </c>
      <c r="K195">
        <v>27</v>
      </c>
      <c r="L195">
        <f>ABS(Table_pigskin_games[[#This Row],[homeScore]]-Table_pigskin_games[[#This Row],[awayScore]])</f>
        <v>17</v>
      </c>
      <c r="M195" t="s">
        <v>118</v>
      </c>
      <c r="N195" s="2">
        <v>41914.541666666664</v>
      </c>
      <c r="O195" t="s">
        <v>80</v>
      </c>
      <c r="P195">
        <v>65882</v>
      </c>
      <c r="Q195">
        <v>2</v>
      </c>
      <c r="R195">
        <v>10</v>
      </c>
      <c r="S195">
        <v>7</v>
      </c>
      <c r="T195">
        <v>5</v>
      </c>
      <c r="U195">
        <v>14</v>
      </c>
      <c r="V195">
        <v>28</v>
      </c>
      <c r="W195">
        <v>7</v>
      </c>
      <c r="X195">
        <v>7</v>
      </c>
      <c r="Y195">
        <v>14</v>
      </c>
      <c r="Z195">
        <v>11</v>
      </c>
      <c r="AA195">
        <v>1</v>
      </c>
      <c r="AB195">
        <v>0</v>
      </c>
      <c r="AC195">
        <v>3</v>
      </c>
      <c r="AD195">
        <v>0</v>
      </c>
      <c r="AE195">
        <v>223</v>
      </c>
      <c r="AF195">
        <v>439</v>
      </c>
      <c r="AG195">
        <v>178</v>
      </c>
      <c r="AH195">
        <v>303</v>
      </c>
      <c r="AI195">
        <v>23</v>
      </c>
      <c r="AJ195">
        <v>21</v>
      </c>
      <c r="AK195">
        <v>39</v>
      </c>
      <c r="AL195">
        <v>29</v>
      </c>
      <c r="AM195">
        <v>45</v>
      </c>
      <c r="AN195">
        <v>136</v>
      </c>
      <c r="AO195">
        <v>16</v>
      </c>
      <c r="AP195">
        <v>39</v>
      </c>
      <c r="AQ195">
        <v>6</v>
      </c>
      <c r="AR195">
        <v>5</v>
      </c>
      <c r="AS195">
        <v>38</v>
      </c>
      <c r="AT195">
        <f>SUM(Table_pigskin_games[[#This Row],[awayPenaltyYards]],Table_pigskin_games[[#This Row],[homePenaltyYards]])</f>
        <v>78</v>
      </c>
      <c r="AU195">
        <v>40</v>
      </c>
      <c r="AV195">
        <v>2</v>
      </c>
      <c r="AW195">
        <v>4</v>
      </c>
      <c r="AX195">
        <f>SUM(Table_pigskin_games[[#This Row],[awayTurnovers]:[homeTurnovers]])</f>
        <v>6</v>
      </c>
      <c r="AY195">
        <v>1</v>
      </c>
      <c r="AZ195">
        <v>1</v>
      </c>
      <c r="BA195">
        <v>1</v>
      </c>
      <c r="BB195">
        <v>3</v>
      </c>
      <c r="BC195">
        <v>1455</v>
      </c>
      <c r="BD195">
        <v>2145</v>
      </c>
      <c r="BE195">
        <v>0</v>
      </c>
      <c r="BF195">
        <v>3</v>
      </c>
      <c r="BG195">
        <v>0</v>
      </c>
      <c r="BH195">
        <v>7</v>
      </c>
      <c r="BJ195">
        <v>14</v>
      </c>
      <c r="BK195">
        <v>0</v>
      </c>
      <c r="BL195">
        <v>13</v>
      </c>
      <c r="BM195">
        <v>0</v>
      </c>
    </row>
    <row r="196" spans="1:66" x14ac:dyDescent="0.25">
      <c r="A196">
        <v>261210006</v>
      </c>
      <c r="B196">
        <v>14</v>
      </c>
      <c r="C196">
        <v>2006</v>
      </c>
      <c r="D196" s="1">
        <v>39061</v>
      </c>
      <c r="E196" t="s">
        <v>66</v>
      </c>
      <c r="F196" t="s">
        <v>67</v>
      </c>
      <c r="G196" t="s">
        <v>102</v>
      </c>
      <c r="H1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DALvNO</v>
      </c>
      <c r="I196" t="str">
        <f>IF(NOT(ISNA(VLOOKUP(Table_pigskin_games[[#This Row],[matchup]],rivalries!A$2:C$10,1,FALSE))),"Rivalry","Not a Rivalry")</f>
        <v>Not a Rivalry</v>
      </c>
      <c r="J196">
        <v>42</v>
      </c>
      <c r="K196">
        <v>17</v>
      </c>
      <c r="L196">
        <f>ABS(Table_pigskin_games[[#This Row],[homeScore]]-Table_pigskin_games[[#This Row],[awayScore]])</f>
        <v>25</v>
      </c>
      <c r="M196" t="s">
        <v>119</v>
      </c>
      <c r="N196" s="2">
        <v>41914.84375</v>
      </c>
      <c r="O196" t="s">
        <v>65</v>
      </c>
      <c r="P196">
        <v>63722</v>
      </c>
      <c r="Q196">
        <v>8</v>
      </c>
      <c r="R196">
        <v>4</v>
      </c>
      <c r="S196">
        <v>8</v>
      </c>
      <c r="T196">
        <v>4</v>
      </c>
      <c r="U196">
        <v>28</v>
      </c>
      <c r="V196">
        <v>16</v>
      </c>
      <c r="W196">
        <v>9</v>
      </c>
      <c r="X196">
        <v>1</v>
      </c>
      <c r="Y196">
        <v>15</v>
      </c>
      <c r="Z196">
        <v>8</v>
      </c>
      <c r="AA196">
        <v>1</v>
      </c>
      <c r="AB196">
        <v>1</v>
      </c>
      <c r="AC196">
        <v>2</v>
      </c>
      <c r="AD196">
        <v>2</v>
      </c>
      <c r="AE196">
        <v>536</v>
      </c>
      <c r="AF196">
        <v>347</v>
      </c>
      <c r="AG196">
        <v>377</v>
      </c>
      <c r="AH196">
        <v>231</v>
      </c>
      <c r="AI196">
        <v>26</v>
      </c>
      <c r="AJ196">
        <v>16</v>
      </c>
      <c r="AK196">
        <v>38</v>
      </c>
      <c r="AL196">
        <v>33</v>
      </c>
      <c r="AM196">
        <v>159</v>
      </c>
      <c r="AN196">
        <v>116</v>
      </c>
      <c r="AO196">
        <v>36</v>
      </c>
      <c r="AP196">
        <v>16</v>
      </c>
      <c r="AQ196">
        <v>7</v>
      </c>
      <c r="AR196">
        <v>6</v>
      </c>
      <c r="AS196">
        <v>54</v>
      </c>
      <c r="AT196">
        <f>SUM(Table_pigskin_games[[#This Row],[awayPenaltyYards]],Table_pigskin_games[[#This Row],[homePenaltyYards]])</f>
        <v>97</v>
      </c>
      <c r="AU196">
        <v>43</v>
      </c>
      <c r="AV196">
        <v>0</v>
      </c>
      <c r="AW196">
        <v>2</v>
      </c>
      <c r="AX196">
        <f>SUM(Table_pigskin_games[[#This Row],[awayTurnovers]:[homeTurnovers]])</f>
        <v>2</v>
      </c>
      <c r="AY196">
        <v>0</v>
      </c>
      <c r="AZ196">
        <v>0</v>
      </c>
      <c r="BA196">
        <v>0</v>
      </c>
      <c r="BB196">
        <v>2</v>
      </c>
      <c r="BC196">
        <v>2231</v>
      </c>
      <c r="BD196">
        <v>1369</v>
      </c>
      <c r="BE196">
        <v>0</v>
      </c>
      <c r="BF196">
        <v>21</v>
      </c>
      <c r="BG196">
        <v>21</v>
      </c>
      <c r="BH196">
        <v>0</v>
      </c>
      <c r="BJ196">
        <v>7</v>
      </c>
      <c r="BK196">
        <v>0</v>
      </c>
      <c r="BL196">
        <v>10</v>
      </c>
      <c r="BM196">
        <v>0</v>
      </c>
    </row>
    <row r="197" spans="1:66" x14ac:dyDescent="0.25">
      <c r="A197">
        <v>261210008</v>
      </c>
      <c r="B197">
        <v>14</v>
      </c>
      <c r="C197">
        <v>2006</v>
      </c>
      <c r="D197" s="1">
        <v>39061</v>
      </c>
      <c r="E197" t="s">
        <v>66</v>
      </c>
      <c r="F197" t="s">
        <v>113</v>
      </c>
      <c r="G197" t="s">
        <v>72</v>
      </c>
      <c r="H1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197" t="str">
        <f>IF(NOT(ISNA(VLOOKUP(Table_pigskin_games[[#This Row],[matchup]],rivalries!A$2:C$10,1,FALSE))),"Rivalry","Not a Rivalry")</f>
        <v>Not a Rivalry</v>
      </c>
      <c r="J197">
        <v>30</v>
      </c>
      <c r="K197">
        <v>20</v>
      </c>
      <c r="L197">
        <f>ABS(Table_pigskin_games[[#This Row],[homeScore]]-Table_pigskin_games[[#This Row],[awayScore]])</f>
        <v>10</v>
      </c>
      <c r="M197" t="s">
        <v>73</v>
      </c>
      <c r="N197" s="2">
        <v>41914.541666666664</v>
      </c>
      <c r="O197" t="s">
        <v>70</v>
      </c>
      <c r="P197">
        <v>60861</v>
      </c>
      <c r="Q197">
        <v>5</v>
      </c>
      <c r="R197">
        <v>7</v>
      </c>
      <c r="S197">
        <v>2</v>
      </c>
      <c r="T197">
        <v>10</v>
      </c>
      <c r="U197">
        <v>21</v>
      </c>
      <c r="V197">
        <v>20</v>
      </c>
      <c r="W197">
        <v>7</v>
      </c>
      <c r="X197">
        <v>4</v>
      </c>
      <c r="Y197">
        <v>13</v>
      </c>
      <c r="Z197">
        <v>10</v>
      </c>
      <c r="AA197">
        <v>1</v>
      </c>
      <c r="AB197">
        <v>1</v>
      </c>
      <c r="AC197">
        <v>1</v>
      </c>
      <c r="AD197">
        <v>2</v>
      </c>
      <c r="AE197">
        <v>328</v>
      </c>
      <c r="AF197">
        <v>280</v>
      </c>
      <c r="AG197">
        <v>156</v>
      </c>
      <c r="AH197">
        <v>283</v>
      </c>
      <c r="AI197">
        <v>14</v>
      </c>
      <c r="AJ197">
        <v>28</v>
      </c>
      <c r="AK197">
        <v>22</v>
      </c>
      <c r="AL197">
        <v>41</v>
      </c>
      <c r="AM197">
        <v>172</v>
      </c>
      <c r="AN197">
        <v>-3</v>
      </c>
      <c r="AO197">
        <v>44</v>
      </c>
      <c r="AP197">
        <v>10</v>
      </c>
      <c r="AQ197">
        <v>7</v>
      </c>
      <c r="AR197">
        <v>6</v>
      </c>
      <c r="AS197">
        <v>50</v>
      </c>
      <c r="AT197">
        <f>SUM(Table_pigskin_games[[#This Row],[awayPenaltyYards]],Table_pigskin_games[[#This Row],[homePenaltyYards]])</f>
        <v>100</v>
      </c>
      <c r="AU197">
        <v>50</v>
      </c>
      <c r="AV197">
        <v>2</v>
      </c>
      <c r="AW197">
        <v>6</v>
      </c>
      <c r="AX197">
        <f>SUM(Table_pigskin_games[[#This Row],[awayTurnovers]:[homeTurnovers]])</f>
        <v>8</v>
      </c>
      <c r="AY197">
        <v>1</v>
      </c>
      <c r="AZ197">
        <v>3</v>
      </c>
      <c r="BA197">
        <v>1</v>
      </c>
      <c r="BB197">
        <v>3</v>
      </c>
      <c r="BC197">
        <v>2131</v>
      </c>
      <c r="BD197">
        <v>1469</v>
      </c>
      <c r="BE197">
        <v>14</v>
      </c>
      <c r="BF197">
        <v>6</v>
      </c>
      <c r="BG197">
        <v>3</v>
      </c>
      <c r="BH197">
        <v>7</v>
      </c>
      <c r="BJ197">
        <v>0</v>
      </c>
      <c r="BK197">
        <v>10</v>
      </c>
      <c r="BL197">
        <v>3</v>
      </c>
      <c r="BM197">
        <v>7</v>
      </c>
    </row>
    <row r="198" spans="1:66" x14ac:dyDescent="0.25">
      <c r="A198">
        <v>261210012</v>
      </c>
      <c r="B198">
        <v>14</v>
      </c>
      <c r="C198">
        <v>2006</v>
      </c>
      <c r="D198" s="1">
        <v>39061</v>
      </c>
      <c r="E198" t="s">
        <v>66</v>
      </c>
      <c r="F198" t="s">
        <v>96</v>
      </c>
      <c r="G198" t="s">
        <v>82</v>
      </c>
      <c r="H1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BALvKC</v>
      </c>
      <c r="I198" t="str">
        <f>IF(NOT(ISNA(VLOOKUP(Table_pigskin_games[[#This Row],[matchup]],rivalries!A$2:C$10,1,FALSE))),"Rivalry","Not a Rivalry")</f>
        <v>Not a Rivalry</v>
      </c>
      <c r="J198">
        <v>20</v>
      </c>
      <c r="K198">
        <v>10</v>
      </c>
      <c r="L198">
        <f>ABS(Table_pigskin_games[[#This Row],[homeScore]]-Table_pigskin_games[[#This Row],[awayScore]])</f>
        <v>10</v>
      </c>
      <c r="M198" t="s">
        <v>83</v>
      </c>
      <c r="N198" s="2">
        <v>41914.541666666664</v>
      </c>
      <c r="O198" t="s">
        <v>80</v>
      </c>
      <c r="P198">
        <v>77232</v>
      </c>
      <c r="Q198">
        <v>9</v>
      </c>
      <c r="R198">
        <v>3</v>
      </c>
      <c r="S198">
        <v>7</v>
      </c>
      <c r="T198">
        <v>5</v>
      </c>
      <c r="U198">
        <v>18</v>
      </c>
      <c r="V198">
        <v>17</v>
      </c>
      <c r="W198">
        <v>6</v>
      </c>
      <c r="X198">
        <v>8</v>
      </c>
      <c r="Y198">
        <v>13</v>
      </c>
      <c r="Z198">
        <v>17</v>
      </c>
      <c r="AA198">
        <v>0</v>
      </c>
      <c r="AB198">
        <v>0</v>
      </c>
      <c r="AC198">
        <v>0</v>
      </c>
      <c r="AD198">
        <v>0</v>
      </c>
      <c r="AE198">
        <v>376</v>
      </c>
      <c r="AF198">
        <v>276</v>
      </c>
      <c r="AG198">
        <v>283</v>
      </c>
      <c r="AH198">
        <v>141</v>
      </c>
      <c r="AI198">
        <v>21</v>
      </c>
      <c r="AJ198">
        <v>15</v>
      </c>
      <c r="AK198">
        <v>27</v>
      </c>
      <c r="AL198">
        <v>27</v>
      </c>
      <c r="AM198">
        <v>93</v>
      </c>
      <c r="AN198">
        <v>135</v>
      </c>
      <c r="AO198">
        <v>34</v>
      </c>
      <c r="AP198">
        <v>30</v>
      </c>
      <c r="AQ198">
        <v>6</v>
      </c>
      <c r="AR198">
        <v>6</v>
      </c>
      <c r="AS198">
        <v>75</v>
      </c>
      <c r="AT198">
        <f>SUM(Table_pigskin_games[[#This Row],[awayPenaltyYards]],Table_pigskin_games[[#This Row],[homePenaltyYards]])</f>
        <v>110</v>
      </c>
      <c r="AU198">
        <v>35</v>
      </c>
      <c r="AV198">
        <v>1</v>
      </c>
      <c r="AW198">
        <v>3</v>
      </c>
      <c r="AX198">
        <f>SUM(Table_pigskin_games[[#This Row],[awayTurnovers]:[homeTurnovers]])</f>
        <v>4</v>
      </c>
      <c r="AY198">
        <v>1</v>
      </c>
      <c r="AZ198">
        <v>1</v>
      </c>
      <c r="BA198">
        <v>0</v>
      </c>
      <c r="BB198">
        <v>2</v>
      </c>
      <c r="BC198">
        <v>2009</v>
      </c>
      <c r="BD198">
        <v>1591</v>
      </c>
      <c r="BE198">
        <v>3</v>
      </c>
      <c r="BF198">
        <v>3</v>
      </c>
      <c r="BG198">
        <v>7</v>
      </c>
      <c r="BH198">
        <v>7</v>
      </c>
      <c r="BJ198">
        <v>0</v>
      </c>
      <c r="BK198">
        <v>0</v>
      </c>
      <c r="BL198">
        <v>3</v>
      </c>
      <c r="BM198">
        <v>7</v>
      </c>
    </row>
    <row r="199" spans="1:66" x14ac:dyDescent="0.25">
      <c r="A199">
        <v>261210015</v>
      </c>
      <c r="B199">
        <v>14</v>
      </c>
      <c r="C199">
        <v>2006</v>
      </c>
      <c r="D199" s="1">
        <v>39061</v>
      </c>
      <c r="E199" t="s">
        <v>66</v>
      </c>
      <c r="F199" t="s">
        <v>88</v>
      </c>
      <c r="G199" t="s">
        <v>62</v>
      </c>
      <c r="H1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199" t="str">
        <f>IF(NOT(ISNA(VLOOKUP(Table_pigskin_games[[#This Row],[matchup]],rivalries!A$2:C$10,1,FALSE))),"Rivalry","Not a Rivalry")</f>
        <v>Not a Rivalry</v>
      </c>
      <c r="J199">
        <v>0</v>
      </c>
      <c r="K199">
        <v>21</v>
      </c>
      <c r="L199">
        <f>ABS(Table_pigskin_games[[#This Row],[homeScore]]-Table_pigskin_games[[#This Row],[awayScore]])</f>
        <v>21</v>
      </c>
      <c r="M199" t="s">
        <v>111</v>
      </c>
      <c r="N199" s="2">
        <v>41914.541666666664</v>
      </c>
      <c r="O199" t="s">
        <v>80</v>
      </c>
      <c r="P199">
        <v>74033</v>
      </c>
      <c r="Q199">
        <v>9</v>
      </c>
      <c r="R199">
        <v>3</v>
      </c>
      <c r="S199">
        <v>5</v>
      </c>
      <c r="T199">
        <v>7</v>
      </c>
      <c r="U199">
        <v>12</v>
      </c>
      <c r="V199">
        <v>19</v>
      </c>
      <c r="W199">
        <v>7</v>
      </c>
      <c r="X199">
        <v>3</v>
      </c>
      <c r="Y199">
        <v>15</v>
      </c>
      <c r="Z199">
        <v>12</v>
      </c>
      <c r="AA199">
        <v>0</v>
      </c>
      <c r="AB199">
        <v>1</v>
      </c>
      <c r="AC199">
        <v>0</v>
      </c>
      <c r="AD199">
        <v>1</v>
      </c>
      <c r="AE199">
        <v>189</v>
      </c>
      <c r="AF199">
        <v>315</v>
      </c>
      <c r="AG199">
        <v>66</v>
      </c>
      <c r="AH199">
        <v>184</v>
      </c>
      <c r="AI199">
        <v>14</v>
      </c>
      <c r="AJ199">
        <v>18</v>
      </c>
      <c r="AK199">
        <v>28</v>
      </c>
      <c r="AL199">
        <v>30</v>
      </c>
      <c r="AM199">
        <v>123</v>
      </c>
      <c r="AN199">
        <v>131</v>
      </c>
      <c r="AO199">
        <v>25</v>
      </c>
      <c r="AP199">
        <v>31</v>
      </c>
      <c r="AQ199">
        <v>9</v>
      </c>
      <c r="AR199">
        <v>3</v>
      </c>
      <c r="AS199">
        <v>71</v>
      </c>
      <c r="AT199">
        <f>SUM(Table_pigskin_games[[#This Row],[awayPenaltyYards]],Table_pigskin_games[[#This Row],[homePenaltyYards]])</f>
        <v>101</v>
      </c>
      <c r="AU199">
        <v>30</v>
      </c>
      <c r="AV199">
        <v>3</v>
      </c>
      <c r="AW199">
        <v>0</v>
      </c>
      <c r="AX199">
        <f>SUM(Table_pigskin_games[[#This Row],[awayTurnovers]:[homeTurnovers]])</f>
        <v>3</v>
      </c>
      <c r="AY199">
        <v>3</v>
      </c>
      <c r="AZ199">
        <v>0</v>
      </c>
      <c r="BA199">
        <v>0</v>
      </c>
      <c r="BB199">
        <v>0</v>
      </c>
      <c r="BC199">
        <v>1720</v>
      </c>
      <c r="BD199">
        <v>1880</v>
      </c>
      <c r="BE199">
        <v>0</v>
      </c>
      <c r="BF199">
        <v>0</v>
      </c>
      <c r="BG199">
        <v>0</v>
      </c>
      <c r="BH199">
        <v>0</v>
      </c>
      <c r="BJ199">
        <v>3</v>
      </c>
      <c r="BK199">
        <v>3</v>
      </c>
      <c r="BL199">
        <v>7</v>
      </c>
      <c r="BM199">
        <v>8</v>
      </c>
    </row>
    <row r="200" spans="1:66" x14ac:dyDescent="0.25">
      <c r="A200">
        <v>261210020</v>
      </c>
      <c r="B200">
        <v>14</v>
      </c>
      <c r="C200">
        <v>2006</v>
      </c>
      <c r="D200" s="1">
        <v>39061</v>
      </c>
      <c r="E200" t="s">
        <v>66</v>
      </c>
      <c r="F200" t="s">
        <v>87</v>
      </c>
      <c r="G200" t="s">
        <v>77</v>
      </c>
      <c r="H2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200" t="str">
        <f>IF(NOT(ISNA(VLOOKUP(Table_pigskin_games[[#This Row],[matchup]],rivalries!A$2:C$10,1,FALSE))),"Rivalry","Not a Rivalry")</f>
        <v>Not a Rivalry</v>
      </c>
      <c r="J200">
        <v>31</v>
      </c>
      <c r="K200">
        <v>13</v>
      </c>
      <c r="L200">
        <f>ABS(Table_pigskin_games[[#This Row],[homeScore]]-Table_pigskin_games[[#This Row],[awayScore]])</f>
        <v>18</v>
      </c>
      <c r="M200" t="s">
        <v>92</v>
      </c>
      <c r="N200" s="2">
        <v>41914.677083333336</v>
      </c>
      <c r="O200" t="s">
        <v>80</v>
      </c>
      <c r="P200">
        <v>77131</v>
      </c>
      <c r="Q200">
        <v>5</v>
      </c>
      <c r="R200">
        <v>7</v>
      </c>
      <c r="S200">
        <v>7</v>
      </c>
      <c r="T200">
        <v>5</v>
      </c>
      <c r="U200">
        <v>14</v>
      </c>
      <c r="V200">
        <v>16</v>
      </c>
      <c r="W200">
        <v>4</v>
      </c>
      <c r="X200">
        <v>7</v>
      </c>
      <c r="Y200">
        <v>11</v>
      </c>
      <c r="Z200">
        <v>16</v>
      </c>
      <c r="AA200">
        <v>0</v>
      </c>
      <c r="AB200">
        <v>0</v>
      </c>
      <c r="AC200">
        <v>0</v>
      </c>
      <c r="AD200">
        <v>2</v>
      </c>
      <c r="AE200">
        <v>318</v>
      </c>
      <c r="AF200">
        <v>275</v>
      </c>
      <c r="AG200">
        <v>144</v>
      </c>
      <c r="AH200">
        <v>143</v>
      </c>
      <c r="AI200">
        <v>10</v>
      </c>
      <c r="AJ200">
        <v>22</v>
      </c>
      <c r="AK200">
        <v>15</v>
      </c>
      <c r="AL200">
        <v>35</v>
      </c>
      <c r="AM200">
        <v>174</v>
      </c>
      <c r="AN200">
        <v>132</v>
      </c>
      <c r="AO200">
        <v>34</v>
      </c>
      <c r="AP200">
        <v>30</v>
      </c>
      <c r="AQ200">
        <v>2</v>
      </c>
      <c r="AR200">
        <v>3</v>
      </c>
      <c r="AS200">
        <v>10</v>
      </c>
      <c r="AT200">
        <f>SUM(Table_pigskin_games[[#This Row],[awayPenaltyYards]],Table_pigskin_games[[#This Row],[homePenaltyYards]])</f>
        <v>25</v>
      </c>
      <c r="AU200">
        <v>15</v>
      </c>
      <c r="AV200">
        <v>1</v>
      </c>
      <c r="AW200">
        <v>3</v>
      </c>
      <c r="AX200">
        <f>SUM(Table_pigskin_games[[#This Row],[awayTurnovers]:[homeTurnovers]])</f>
        <v>4</v>
      </c>
      <c r="AY200">
        <v>1</v>
      </c>
      <c r="AZ200">
        <v>1</v>
      </c>
      <c r="BA200">
        <v>0</v>
      </c>
      <c r="BB200">
        <v>2</v>
      </c>
      <c r="BC200">
        <v>1672</v>
      </c>
      <c r="BD200">
        <v>1928</v>
      </c>
      <c r="BE200">
        <v>7</v>
      </c>
      <c r="BF200">
        <v>14</v>
      </c>
      <c r="BG200">
        <v>7</v>
      </c>
      <c r="BH200">
        <v>3</v>
      </c>
      <c r="BJ200">
        <v>7</v>
      </c>
      <c r="BK200">
        <v>6</v>
      </c>
      <c r="BL200">
        <v>0</v>
      </c>
      <c r="BM200">
        <v>0</v>
      </c>
    </row>
    <row r="201" spans="1:66" x14ac:dyDescent="0.25">
      <c r="A201">
        <v>261210022</v>
      </c>
      <c r="B201">
        <v>14</v>
      </c>
      <c r="C201">
        <v>2006</v>
      </c>
      <c r="D201" s="1">
        <v>39061</v>
      </c>
      <c r="E201" t="s">
        <v>66</v>
      </c>
      <c r="F201" t="s">
        <v>71</v>
      </c>
      <c r="G201" t="s">
        <v>94</v>
      </c>
      <c r="H2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201" t="str">
        <f>IF(NOT(ISNA(VLOOKUP(Table_pigskin_games[[#This Row],[matchup]],rivalries!A$2:C$10,1,FALSE))),"Rivalry","Not a Rivalry")</f>
        <v>Not a Rivalry</v>
      </c>
      <c r="J201">
        <v>21</v>
      </c>
      <c r="K201">
        <v>27</v>
      </c>
      <c r="L201">
        <f>ABS(Table_pigskin_games[[#This Row],[homeScore]]-Table_pigskin_games[[#This Row],[awayScore]])</f>
        <v>6</v>
      </c>
      <c r="M201" t="s">
        <v>95</v>
      </c>
      <c r="N201" s="2">
        <v>41914.670138888891</v>
      </c>
      <c r="O201" t="s">
        <v>70</v>
      </c>
      <c r="P201">
        <v>63603</v>
      </c>
      <c r="Q201">
        <v>8</v>
      </c>
      <c r="R201">
        <v>4</v>
      </c>
      <c r="S201">
        <v>3</v>
      </c>
      <c r="T201">
        <v>9</v>
      </c>
      <c r="U201">
        <v>21</v>
      </c>
      <c r="V201">
        <v>20</v>
      </c>
      <c r="W201">
        <v>5</v>
      </c>
      <c r="X201">
        <v>6</v>
      </c>
      <c r="Y201">
        <v>12</v>
      </c>
      <c r="Z201">
        <v>13</v>
      </c>
      <c r="AA201">
        <v>0</v>
      </c>
      <c r="AB201">
        <v>0</v>
      </c>
      <c r="AC201">
        <v>1</v>
      </c>
      <c r="AD201">
        <v>0</v>
      </c>
      <c r="AE201">
        <v>348</v>
      </c>
      <c r="AF201">
        <v>345</v>
      </c>
      <c r="AG201">
        <v>228</v>
      </c>
      <c r="AH201">
        <v>232</v>
      </c>
      <c r="AI201">
        <v>20</v>
      </c>
      <c r="AJ201">
        <v>21</v>
      </c>
      <c r="AK201">
        <v>28</v>
      </c>
      <c r="AL201">
        <v>34</v>
      </c>
      <c r="AM201">
        <v>120</v>
      </c>
      <c r="AN201">
        <v>113</v>
      </c>
      <c r="AO201">
        <v>29</v>
      </c>
      <c r="AP201">
        <v>33</v>
      </c>
      <c r="AQ201">
        <v>6</v>
      </c>
      <c r="AR201">
        <v>9</v>
      </c>
      <c r="AS201">
        <v>40</v>
      </c>
      <c r="AT201">
        <f>SUM(Table_pigskin_games[[#This Row],[awayPenaltyYards]],Table_pigskin_games[[#This Row],[homePenaltyYards]])</f>
        <v>117</v>
      </c>
      <c r="AU201">
        <v>77</v>
      </c>
      <c r="AV201">
        <v>3</v>
      </c>
      <c r="AW201">
        <v>1</v>
      </c>
      <c r="AX201">
        <f>SUM(Table_pigskin_games[[#This Row],[awayTurnovers]:[homeTurnovers]])</f>
        <v>4</v>
      </c>
      <c r="AY201">
        <v>3</v>
      </c>
      <c r="AZ201">
        <v>0</v>
      </c>
      <c r="BA201">
        <v>0</v>
      </c>
      <c r="BB201">
        <v>1</v>
      </c>
      <c r="BC201">
        <v>1521</v>
      </c>
      <c r="BD201">
        <v>2079</v>
      </c>
      <c r="BE201">
        <v>7</v>
      </c>
      <c r="BF201">
        <v>7</v>
      </c>
      <c r="BG201">
        <v>7</v>
      </c>
      <c r="BH201">
        <v>0</v>
      </c>
      <c r="BJ201">
        <v>14</v>
      </c>
      <c r="BK201">
        <v>3</v>
      </c>
      <c r="BL201">
        <v>0</v>
      </c>
      <c r="BM201">
        <v>10</v>
      </c>
    </row>
    <row r="202" spans="1:66" x14ac:dyDescent="0.25">
      <c r="A202">
        <v>261210024</v>
      </c>
      <c r="B202">
        <v>14</v>
      </c>
      <c r="C202">
        <v>2006</v>
      </c>
      <c r="D202" s="1">
        <v>39061</v>
      </c>
      <c r="E202" t="s">
        <v>66</v>
      </c>
      <c r="F202" t="s">
        <v>84</v>
      </c>
      <c r="G202" t="s">
        <v>109</v>
      </c>
      <c r="H2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202" t="str">
        <f>IF(NOT(ISNA(VLOOKUP(Table_pigskin_games[[#This Row],[matchup]],rivalries!A$2:C$10,1,FALSE))),"Rivalry","Not a Rivalry")</f>
        <v>Not a Rivalry</v>
      </c>
      <c r="J202">
        <v>20</v>
      </c>
      <c r="K202">
        <v>48</v>
      </c>
      <c r="L202">
        <f>ABS(Table_pigskin_games[[#This Row],[homeScore]]-Table_pigskin_games[[#This Row],[awayScore]])</f>
        <v>28</v>
      </c>
      <c r="M202" t="s">
        <v>122</v>
      </c>
      <c r="N202" s="2">
        <v>41914.677083333336</v>
      </c>
      <c r="O202" t="s">
        <v>80</v>
      </c>
      <c r="P202">
        <v>67514</v>
      </c>
      <c r="Q202">
        <v>7</v>
      </c>
      <c r="R202">
        <v>5</v>
      </c>
      <c r="S202">
        <v>10</v>
      </c>
      <c r="T202">
        <v>2</v>
      </c>
      <c r="U202">
        <v>19</v>
      </c>
      <c r="V202">
        <v>22</v>
      </c>
      <c r="W202">
        <v>2</v>
      </c>
      <c r="X202">
        <v>8</v>
      </c>
      <c r="Y202">
        <v>10</v>
      </c>
      <c r="Z202">
        <v>13</v>
      </c>
      <c r="AA202">
        <v>0</v>
      </c>
      <c r="AB202">
        <v>0</v>
      </c>
      <c r="AC202">
        <v>2</v>
      </c>
      <c r="AD202">
        <v>0</v>
      </c>
      <c r="AE202">
        <v>328</v>
      </c>
      <c r="AF202">
        <v>419</v>
      </c>
      <c r="AG202">
        <v>166</v>
      </c>
      <c r="AH202">
        <v>276</v>
      </c>
      <c r="AI202">
        <v>17</v>
      </c>
      <c r="AJ202">
        <v>15</v>
      </c>
      <c r="AK202">
        <v>30</v>
      </c>
      <c r="AL202">
        <v>23</v>
      </c>
      <c r="AM202">
        <v>162</v>
      </c>
      <c r="AN202">
        <v>143</v>
      </c>
      <c r="AO202">
        <v>28</v>
      </c>
      <c r="AP202">
        <v>36</v>
      </c>
      <c r="AQ202">
        <v>2</v>
      </c>
      <c r="AR202">
        <v>5</v>
      </c>
      <c r="AS202">
        <v>10</v>
      </c>
      <c r="AT202">
        <f>SUM(Table_pigskin_games[[#This Row],[awayPenaltyYards]],Table_pigskin_games[[#This Row],[homePenaltyYards]])</f>
        <v>48</v>
      </c>
      <c r="AU202">
        <v>38</v>
      </c>
      <c r="AV202">
        <v>1</v>
      </c>
      <c r="AW202">
        <v>1</v>
      </c>
      <c r="AX202">
        <f>SUM(Table_pigskin_games[[#This Row],[awayTurnovers]:[homeTurnovers]])</f>
        <v>2</v>
      </c>
      <c r="AY202">
        <v>1</v>
      </c>
      <c r="AZ202">
        <v>1</v>
      </c>
      <c r="BA202">
        <v>0</v>
      </c>
      <c r="BB202">
        <v>0</v>
      </c>
      <c r="BC202">
        <v>1754</v>
      </c>
      <c r="BD202">
        <v>1846</v>
      </c>
      <c r="BE202">
        <v>0</v>
      </c>
      <c r="BF202">
        <v>3</v>
      </c>
      <c r="BG202">
        <v>17</v>
      </c>
      <c r="BH202">
        <v>0</v>
      </c>
      <c r="BJ202">
        <v>14</v>
      </c>
      <c r="BK202">
        <v>14</v>
      </c>
      <c r="BL202">
        <v>0</v>
      </c>
      <c r="BM202">
        <v>20</v>
      </c>
    </row>
    <row r="203" spans="1:66" x14ac:dyDescent="0.25">
      <c r="A203">
        <v>261210025</v>
      </c>
      <c r="B203">
        <v>14</v>
      </c>
      <c r="C203">
        <v>2006</v>
      </c>
      <c r="D203" s="1">
        <v>39061</v>
      </c>
      <c r="E203" t="s">
        <v>66</v>
      </c>
      <c r="F203" t="s">
        <v>75</v>
      </c>
      <c r="G203" t="s">
        <v>93</v>
      </c>
      <c r="H2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GBvSF</v>
      </c>
      <c r="I203" t="str">
        <f>IF(NOT(ISNA(VLOOKUP(Table_pigskin_games[[#This Row],[matchup]],rivalries!A$2:C$10,1,FALSE))),"Rivalry","Not a Rivalry")</f>
        <v>Not a Rivalry</v>
      </c>
      <c r="J203">
        <v>30</v>
      </c>
      <c r="K203">
        <v>19</v>
      </c>
      <c r="L203">
        <f>ABS(Table_pigskin_games[[#This Row],[homeScore]]-Table_pigskin_games[[#This Row],[awayScore]])</f>
        <v>11</v>
      </c>
      <c r="M203" t="s">
        <v>123</v>
      </c>
      <c r="N203" s="2">
        <v>41914.670138888891</v>
      </c>
      <c r="O203" t="s">
        <v>70</v>
      </c>
      <c r="P203">
        <v>68539</v>
      </c>
      <c r="Q203">
        <v>4</v>
      </c>
      <c r="R203">
        <v>8</v>
      </c>
      <c r="S203">
        <v>5</v>
      </c>
      <c r="T203">
        <v>7</v>
      </c>
      <c r="U203">
        <v>19</v>
      </c>
      <c r="V203">
        <v>13</v>
      </c>
      <c r="W203">
        <v>6</v>
      </c>
      <c r="X203">
        <v>3</v>
      </c>
      <c r="Y203">
        <v>15</v>
      </c>
      <c r="Z203">
        <v>12</v>
      </c>
      <c r="AA203">
        <v>0</v>
      </c>
      <c r="AB203">
        <v>1</v>
      </c>
      <c r="AC203">
        <v>1</v>
      </c>
      <c r="AD203">
        <v>1</v>
      </c>
      <c r="AE203">
        <v>420</v>
      </c>
      <c r="AF203">
        <v>340</v>
      </c>
      <c r="AG203">
        <v>281</v>
      </c>
      <c r="AH203">
        <v>194</v>
      </c>
      <c r="AI203">
        <v>22</v>
      </c>
      <c r="AJ203">
        <v>12</v>
      </c>
      <c r="AK203">
        <v>34</v>
      </c>
      <c r="AL203">
        <v>29</v>
      </c>
      <c r="AM203">
        <v>139</v>
      </c>
      <c r="AN203">
        <v>146</v>
      </c>
      <c r="AO203">
        <v>34</v>
      </c>
      <c r="AP203">
        <v>25</v>
      </c>
      <c r="AQ203">
        <v>2</v>
      </c>
      <c r="AR203">
        <v>4</v>
      </c>
      <c r="AS203">
        <v>10</v>
      </c>
      <c r="AT203">
        <f>SUM(Table_pigskin_games[[#This Row],[awayPenaltyYards]],Table_pigskin_games[[#This Row],[homePenaltyYards]])</f>
        <v>35</v>
      </c>
      <c r="AU203">
        <v>25</v>
      </c>
      <c r="AV203">
        <v>0</v>
      </c>
      <c r="AW203">
        <v>3</v>
      </c>
      <c r="AX203">
        <f>SUM(Table_pigskin_games[[#This Row],[awayTurnovers]:[homeTurnovers]])</f>
        <v>3</v>
      </c>
      <c r="AY203">
        <v>0</v>
      </c>
      <c r="AZ203">
        <v>1</v>
      </c>
      <c r="BA203">
        <v>0</v>
      </c>
      <c r="BB203">
        <v>2</v>
      </c>
      <c r="BC203">
        <v>2011</v>
      </c>
      <c r="BD203">
        <v>1589</v>
      </c>
      <c r="BE203">
        <v>7</v>
      </c>
      <c r="BF203">
        <v>10</v>
      </c>
      <c r="BG203">
        <v>7</v>
      </c>
      <c r="BH203">
        <v>6</v>
      </c>
      <c r="BJ203">
        <v>3</v>
      </c>
      <c r="BK203">
        <v>3</v>
      </c>
      <c r="BL203">
        <v>7</v>
      </c>
      <c r="BM203">
        <v>6</v>
      </c>
    </row>
    <row r="204" spans="1:66" x14ac:dyDescent="0.25">
      <c r="A204">
        <v>261210027</v>
      </c>
      <c r="B204">
        <v>14</v>
      </c>
      <c r="C204">
        <v>2006</v>
      </c>
      <c r="D204" s="1">
        <v>39061</v>
      </c>
      <c r="E204" t="s">
        <v>66</v>
      </c>
      <c r="F204" t="s">
        <v>99</v>
      </c>
      <c r="G204" t="s">
        <v>97</v>
      </c>
      <c r="H2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204" t="str">
        <f>IF(NOT(ISNA(VLOOKUP(Table_pigskin_games[[#This Row],[matchup]],rivalries!A$2:C$10,1,FALSE))),"Rivalry","Not a Rivalry")</f>
        <v>Not a Rivalry</v>
      </c>
      <c r="J204">
        <v>17</v>
      </c>
      <c r="K204">
        <v>6</v>
      </c>
      <c r="L204">
        <f>ABS(Table_pigskin_games[[#This Row],[homeScore]]-Table_pigskin_games[[#This Row],[awayScore]])</f>
        <v>11</v>
      </c>
      <c r="M204" t="s">
        <v>98</v>
      </c>
      <c r="N204" s="2">
        <v>41914.541666666664</v>
      </c>
      <c r="O204" t="s">
        <v>70</v>
      </c>
      <c r="P204">
        <v>65691</v>
      </c>
      <c r="Q204">
        <v>6</v>
      </c>
      <c r="R204">
        <v>6</v>
      </c>
      <c r="S204">
        <v>3</v>
      </c>
      <c r="T204">
        <v>9</v>
      </c>
      <c r="U204">
        <v>15</v>
      </c>
      <c r="V204">
        <v>15</v>
      </c>
      <c r="W204">
        <v>6</v>
      </c>
      <c r="X204">
        <v>8</v>
      </c>
      <c r="Y204">
        <v>15</v>
      </c>
      <c r="Z204">
        <v>17</v>
      </c>
      <c r="AA204">
        <v>1</v>
      </c>
      <c r="AB204">
        <v>0</v>
      </c>
      <c r="AC204">
        <v>2</v>
      </c>
      <c r="AD204">
        <v>1</v>
      </c>
      <c r="AE204">
        <v>280</v>
      </c>
      <c r="AF204">
        <v>272</v>
      </c>
      <c r="AG204">
        <v>141</v>
      </c>
      <c r="AH204">
        <v>192</v>
      </c>
      <c r="AI204">
        <v>14</v>
      </c>
      <c r="AJ204">
        <v>22</v>
      </c>
      <c r="AK204">
        <v>23</v>
      </c>
      <c r="AL204">
        <v>37</v>
      </c>
      <c r="AM204">
        <v>139</v>
      </c>
      <c r="AN204">
        <v>80</v>
      </c>
      <c r="AO204">
        <v>34</v>
      </c>
      <c r="AP204">
        <v>29</v>
      </c>
      <c r="AQ204">
        <v>2</v>
      </c>
      <c r="AR204">
        <v>2</v>
      </c>
      <c r="AS204">
        <v>10</v>
      </c>
      <c r="AT204">
        <f>SUM(Table_pigskin_games[[#This Row],[awayPenaltyYards]],Table_pigskin_games[[#This Row],[homePenaltyYards]])</f>
        <v>20</v>
      </c>
      <c r="AU204">
        <v>10</v>
      </c>
      <c r="AV204">
        <v>1</v>
      </c>
      <c r="AW204">
        <v>2</v>
      </c>
      <c r="AX204">
        <f>SUM(Table_pigskin_games[[#This Row],[awayTurnovers]:[homeTurnovers]])</f>
        <v>3</v>
      </c>
      <c r="AY204">
        <v>0</v>
      </c>
      <c r="AZ204">
        <v>2</v>
      </c>
      <c r="BA204">
        <v>1</v>
      </c>
      <c r="BB204">
        <v>0</v>
      </c>
      <c r="BC204">
        <v>1829</v>
      </c>
      <c r="BD204">
        <v>1771</v>
      </c>
      <c r="BE204">
        <v>0</v>
      </c>
      <c r="BF204">
        <v>0</v>
      </c>
      <c r="BG204">
        <v>14</v>
      </c>
      <c r="BH204">
        <v>3</v>
      </c>
      <c r="BJ204">
        <v>3</v>
      </c>
      <c r="BK204">
        <v>3</v>
      </c>
      <c r="BL204">
        <v>0</v>
      </c>
      <c r="BM204">
        <v>0</v>
      </c>
    </row>
    <row r="205" spans="1:66" x14ac:dyDescent="0.25">
      <c r="A205">
        <v>261210028</v>
      </c>
      <c r="B205">
        <v>14</v>
      </c>
      <c r="C205">
        <v>2006</v>
      </c>
      <c r="D205" s="1">
        <v>39061</v>
      </c>
      <c r="E205" t="s">
        <v>66</v>
      </c>
      <c r="F205" t="s">
        <v>105</v>
      </c>
      <c r="G205" t="s">
        <v>114</v>
      </c>
      <c r="H2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205" t="str">
        <f>IF(NOT(ISNA(VLOOKUP(Table_pigskin_games[[#This Row],[matchup]],rivalries!A$2:C$10,1,FALSE))),"Rivalry","Not a Rivalry")</f>
        <v>Not a Rivalry</v>
      </c>
      <c r="J205">
        <v>21</v>
      </c>
      <c r="K205">
        <v>19</v>
      </c>
      <c r="L205">
        <f>ABS(Table_pigskin_games[[#This Row],[homeScore]]-Table_pigskin_games[[#This Row],[awayScore]])</f>
        <v>2</v>
      </c>
      <c r="M205" t="s">
        <v>115</v>
      </c>
      <c r="N205" s="2">
        <v>41914.541666666664</v>
      </c>
      <c r="O205" t="s">
        <v>70</v>
      </c>
      <c r="P205">
        <v>84164</v>
      </c>
      <c r="Q205">
        <v>6</v>
      </c>
      <c r="R205">
        <v>6</v>
      </c>
      <c r="S205">
        <v>4</v>
      </c>
      <c r="T205">
        <v>8</v>
      </c>
      <c r="U205">
        <v>14</v>
      </c>
      <c r="V205">
        <v>20</v>
      </c>
      <c r="W205">
        <v>4</v>
      </c>
      <c r="X205">
        <v>7</v>
      </c>
      <c r="Y205">
        <v>10</v>
      </c>
      <c r="Z205">
        <v>16</v>
      </c>
      <c r="AA205">
        <v>0</v>
      </c>
      <c r="AB205">
        <v>0</v>
      </c>
      <c r="AC205">
        <v>0</v>
      </c>
      <c r="AD205">
        <v>0</v>
      </c>
      <c r="AE205">
        <v>263</v>
      </c>
      <c r="AF205">
        <v>415</v>
      </c>
      <c r="AG205">
        <v>164</v>
      </c>
      <c r="AH205">
        <v>205</v>
      </c>
      <c r="AI205">
        <v>15</v>
      </c>
      <c r="AJ205">
        <v>16</v>
      </c>
      <c r="AK205">
        <v>23</v>
      </c>
      <c r="AL205">
        <v>28</v>
      </c>
      <c r="AM205">
        <v>99</v>
      </c>
      <c r="AN205">
        <v>210</v>
      </c>
      <c r="AO205">
        <v>22</v>
      </c>
      <c r="AP205">
        <v>40</v>
      </c>
      <c r="AQ205">
        <v>2</v>
      </c>
      <c r="AR205">
        <v>11</v>
      </c>
      <c r="AS205">
        <v>20</v>
      </c>
      <c r="AT205">
        <f>SUM(Table_pigskin_games[[#This Row],[awayPenaltyYards]],Table_pigskin_games[[#This Row],[homePenaltyYards]])</f>
        <v>88</v>
      </c>
      <c r="AU205">
        <v>68</v>
      </c>
      <c r="AV205">
        <v>1</v>
      </c>
      <c r="AW205">
        <v>2</v>
      </c>
      <c r="AX205">
        <f>SUM(Table_pigskin_games[[#This Row],[awayTurnovers]:[homeTurnovers]])</f>
        <v>3</v>
      </c>
      <c r="AY205">
        <v>1</v>
      </c>
      <c r="AZ205">
        <v>0</v>
      </c>
      <c r="BA205">
        <v>0</v>
      </c>
      <c r="BB205">
        <v>2</v>
      </c>
      <c r="BC205">
        <v>1334</v>
      </c>
      <c r="BD205">
        <v>2266</v>
      </c>
      <c r="BE205">
        <v>7</v>
      </c>
      <c r="BF205">
        <v>14</v>
      </c>
      <c r="BG205">
        <v>0</v>
      </c>
      <c r="BH205">
        <v>0</v>
      </c>
      <c r="BJ205">
        <v>3</v>
      </c>
      <c r="BK205">
        <v>3</v>
      </c>
      <c r="BL205">
        <v>10</v>
      </c>
      <c r="BM205">
        <v>3</v>
      </c>
    </row>
    <row r="206" spans="1:66" x14ac:dyDescent="0.25">
      <c r="A206">
        <v>261210029</v>
      </c>
      <c r="B206">
        <v>14</v>
      </c>
      <c r="C206">
        <v>2006</v>
      </c>
      <c r="D206" s="1">
        <v>39061</v>
      </c>
      <c r="E206" t="s">
        <v>66</v>
      </c>
      <c r="F206" t="s">
        <v>91</v>
      </c>
      <c r="G206" t="s">
        <v>100</v>
      </c>
      <c r="H2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CARvNYG</v>
      </c>
      <c r="I206" t="str">
        <f>IF(NOT(ISNA(VLOOKUP(Table_pigskin_games[[#This Row],[matchup]],rivalries!A$2:C$10,1,FALSE))),"Rivalry","Not a Rivalry")</f>
        <v>Not a Rivalry</v>
      </c>
      <c r="J206">
        <v>27</v>
      </c>
      <c r="K206">
        <v>13</v>
      </c>
      <c r="L206">
        <f>ABS(Table_pigskin_games[[#This Row],[homeScore]]-Table_pigskin_games[[#This Row],[awayScore]])</f>
        <v>14</v>
      </c>
      <c r="M206" t="s">
        <v>101</v>
      </c>
      <c r="N206" s="2">
        <v>41914.541666666664</v>
      </c>
      <c r="O206" t="s">
        <v>70</v>
      </c>
      <c r="P206">
        <v>68350</v>
      </c>
      <c r="Q206">
        <v>6</v>
      </c>
      <c r="R206">
        <v>6</v>
      </c>
      <c r="S206">
        <v>6</v>
      </c>
      <c r="T206">
        <v>6</v>
      </c>
      <c r="U206">
        <v>15</v>
      </c>
      <c r="V206">
        <v>22</v>
      </c>
      <c r="W206">
        <v>4</v>
      </c>
      <c r="X206">
        <v>5</v>
      </c>
      <c r="Y206">
        <v>18</v>
      </c>
      <c r="Z206">
        <v>16</v>
      </c>
      <c r="AA206">
        <v>2</v>
      </c>
      <c r="AB206">
        <v>0</v>
      </c>
      <c r="AC206">
        <v>2</v>
      </c>
      <c r="AD206">
        <v>2</v>
      </c>
      <c r="AE206">
        <v>307</v>
      </c>
      <c r="AF206">
        <v>463</v>
      </c>
      <c r="AG206">
        <v>172</v>
      </c>
      <c r="AH206">
        <v>418</v>
      </c>
      <c r="AI206">
        <v>17</v>
      </c>
      <c r="AJ206">
        <v>34</v>
      </c>
      <c r="AK206">
        <v>33</v>
      </c>
      <c r="AL206">
        <v>61</v>
      </c>
      <c r="AM206">
        <v>135</v>
      </c>
      <c r="AN206">
        <v>45</v>
      </c>
      <c r="AO206">
        <v>35</v>
      </c>
      <c r="AP206">
        <v>15</v>
      </c>
      <c r="AQ206">
        <v>2</v>
      </c>
      <c r="AR206">
        <v>7</v>
      </c>
      <c r="AS206">
        <v>10</v>
      </c>
      <c r="AT206">
        <f>SUM(Table_pigskin_games[[#This Row],[awayPenaltyYards]],Table_pigskin_games[[#This Row],[homePenaltyYards]])</f>
        <v>47</v>
      </c>
      <c r="AU206">
        <v>37</v>
      </c>
      <c r="AV206">
        <v>0</v>
      </c>
      <c r="AW206">
        <v>3</v>
      </c>
      <c r="AX206">
        <f>SUM(Table_pigskin_games[[#This Row],[awayTurnovers]:[homeTurnovers]])</f>
        <v>3</v>
      </c>
      <c r="AY206">
        <v>0</v>
      </c>
      <c r="AZ206">
        <v>0</v>
      </c>
      <c r="BA206">
        <v>0</v>
      </c>
      <c r="BB206">
        <v>3</v>
      </c>
      <c r="BC206">
        <v>1825</v>
      </c>
      <c r="BD206">
        <v>1775</v>
      </c>
      <c r="BE206">
        <v>3</v>
      </c>
      <c r="BF206">
        <v>14</v>
      </c>
      <c r="BG206">
        <v>10</v>
      </c>
      <c r="BH206">
        <v>0</v>
      </c>
      <c r="BJ206">
        <v>0</v>
      </c>
      <c r="BK206">
        <v>10</v>
      </c>
      <c r="BL206">
        <v>0</v>
      </c>
      <c r="BM206">
        <v>3</v>
      </c>
    </row>
    <row r="207" spans="1:66" x14ac:dyDescent="0.25">
      <c r="A207">
        <v>261210030</v>
      </c>
      <c r="B207">
        <v>14</v>
      </c>
      <c r="C207">
        <v>2006</v>
      </c>
      <c r="D207" s="1">
        <v>39061</v>
      </c>
      <c r="E207" t="s">
        <v>66</v>
      </c>
      <c r="F207" t="s">
        <v>90</v>
      </c>
      <c r="G207" t="s">
        <v>103</v>
      </c>
      <c r="H2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207" t="str">
        <f>IF(NOT(ISNA(VLOOKUP(Table_pigskin_games[[#This Row],[matchup]],rivalries!A$2:C$10,1,FALSE))),"Rivalry","Not a Rivalry")</f>
        <v>Not a Rivalry</v>
      </c>
      <c r="J207">
        <v>17</v>
      </c>
      <c r="K207">
        <v>44</v>
      </c>
      <c r="L207">
        <f>ABS(Table_pigskin_games[[#This Row],[homeScore]]-Table_pigskin_games[[#This Row],[awayScore]])</f>
        <v>27</v>
      </c>
      <c r="M207" t="s">
        <v>104</v>
      </c>
      <c r="N207" s="2">
        <v>41914.541666666664</v>
      </c>
      <c r="O207" t="s">
        <v>80</v>
      </c>
      <c r="P207">
        <v>67164</v>
      </c>
      <c r="Q207">
        <v>10</v>
      </c>
      <c r="R207">
        <v>2</v>
      </c>
      <c r="S207">
        <v>7</v>
      </c>
      <c r="T207">
        <v>5</v>
      </c>
      <c r="U207">
        <v>23</v>
      </c>
      <c r="V207">
        <v>23</v>
      </c>
      <c r="W207">
        <v>7</v>
      </c>
      <c r="X207">
        <v>2</v>
      </c>
      <c r="Y207">
        <v>16</v>
      </c>
      <c r="Z207">
        <v>9</v>
      </c>
      <c r="AA207">
        <v>0</v>
      </c>
      <c r="AB207">
        <v>0</v>
      </c>
      <c r="AC207">
        <v>2</v>
      </c>
      <c r="AD207">
        <v>1</v>
      </c>
      <c r="AE207">
        <v>339</v>
      </c>
      <c r="AF207">
        <v>447</v>
      </c>
      <c r="AG207">
        <v>305</v>
      </c>
      <c r="AH207">
        <v>72</v>
      </c>
      <c r="AI207">
        <v>25</v>
      </c>
      <c r="AJ207">
        <v>8</v>
      </c>
      <c r="AK207">
        <v>50</v>
      </c>
      <c r="AL207">
        <v>14</v>
      </c>
      <c r="AM207">
        <v>34</v>
      </c>
      <c r="AN207">
        <v>375</v>
      </c>
      <c r="AO207">
        <v>20</v>
      </c>
      <c r="AP207">
        <v>42</v>
      </c>
      <c r="AQ207">
        <v>7</v>
      </c>
      <c r="AR207">
        <v>3</v>
      </c>
      <c r="AS207">
        <v>71</v>
      </c>
      <c r="AT207">
        <f>SUM(Table_pigskin_games[[#This Row],[awayPenaltyYards]],Table_pigskin_games[[#This Row],[homePenaltyYards]])</f>
        <v>102</v>
      </c>
      <c r="AU207">
        <v>31</v>
      </c>
      <c r="AV207">
        <v>1</v>
      </c>
      <c r="AW207">
        <v>1</v>
      </c>
      <c r="AX207">
        <f>SUM(Table_pigskin_games[[#This Row],[awayTurnovers]:[homeTurnovers]])</f>
        <v>2</v>
      </c>
      <c r="AY207">
        <v>0</v>
      </c>
      <c r="AZ207">
        <v>0</v>
      </c>
      <c r="BA207">
        <v>1</v>
      </c>
      <c r="BB207">
        <v>1</v>
      </c>
      <c r="BC207">
        <v>1703</v>
      </c>
      <c r="BD207">
        <v>1897</v>
      </c>
      <c r="BE207">
        <v>3</v>
      </c>
      <c r="BF207">
        <v>7</v>
      </c>
      <c r="BG207">
        <v>0</v>
      </c>
      <c r="BH207">
        <v>7</v>
      </c>
      <c r="BJ207">
        <v>7</v>
      </c>
      <c r="BK207">
        <v>17</v>
      </c>
      <c r="BL207">
        <v>13</v>
      </c>
      <c r="BM207">
        <v>7</v>
      </c>
    </row>
    <row r="208" spans="1:66" x14ac:dyDescent="0.25">
      <c r="A208">
        <v>261210034</v>
      </c>
      <c r="B208">
        <v>14</v>
      </c>
      <c r="C208">
        <v>2006</v>
      </c>
      <c r="D208" s="1">
        <v>39061</v>
      </c>
      <c r="E208" t="s">
        <v>66</v>
      </c>
      <c r="F208" t="s">
        <v>78</v>
      </c>
      <c r="G208" t="s">
        <v>106</v>
      </c>
      <c r="H2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208" t="str">
        <f>IF(NOT(ISNA(VLOOKUP(Table_pigskin_games[[#This Row],[matchup]],rivalries!A$2:C$10,1,FALSE))),"Rivalry","Not a Rivalry")</f>
        <v>Not a Rivalry</v>
      </c>
      <c r="J208">
        <v>26</v>
      </c>
      <c r="K208">
        <v>20</v>
      </c>
      <c r="L208">
        <f>ABS(Table_pigskin_games[[#This Row],[homeScore]]-Table_pigskin_games[[#This Row],[awayScore]])</f>
        <v>6</v>
      </c>
      <c r="M208" t="s">
        <v>107</v>
      </c>
      <c r="N208" s="2">
        <v>41914.541666666664</v>
      </c>
      <c r="O208" t="s">
        <v>80</v>
      </c>
      <c r="P208">
        <v>70760</v>
      </c>
      <c r="Q208">
        <v>5</v>
      </c>
      <c r="R208">
        <v>7</v>
      </c>
      <c r="S208">
        <v>4</v>
      </c>
      <c r="T208">
        <v>8</v>
      </c>
      <c r="U208">
        <v>22</v>
      </c>
      <c r="V208">
        <v>15</v>
      </c>
      <c r="W208">
        <v>5</v>
      </c>
      <c r="X208">
        <v>2</v>
      </c>
      <c r="Y208">
        <v>13</v>
      </c>
      <c r="Z208">
        <v>11</v>
      </c>
      <c r="AA208">
        <v>0</v>
      </c>
      <c r="AB208">
        <v>1</v>
      </c>
      <c r="AC208">
        <v>0</v>
      </c>
      <c r="AD208">
        <v>1</v>
      </c>
      <c r="AE208">
        <v>418</v>
      </c>
      <c r="AF208">
        <v>240</v>
      </c>
      <c r="AG208">
        <v>200</v>
      </c>
      <c r="AH208">
        <v>133</v>
      </c>
      <c r="AI208">
        <v>19</v>
      </c>
      <c r="AJ208">
        <v>17</v>
      </c>
      <c r="AK208">
        <v>29</v>
      </c>
      <c r="AL208">
        <v>23</v>
      </c>
      <c r="AM208">
        <v>218</v>
      </c>
      <c r="AN208">
        <v>107</v>
      </c>
      <c r="AO208">
        <v>33</v>
      </c>
      <c r="AP208">
        <v>30</v>
      </c>
      <c r="AQ208">
        <v>8</v>
      </c>
      <c r="AR208">
        <v>7</v>
      </c>
      <c r="AS208">
        <v>66</v>
      </c>
      <c r="AT208">
        <f>SUM(Table_pigskin_games[[#This Row],[awayPenaltyYards]],Table_pigskin_games[[#This Row],[homePenaltyYards]])</f>
        <v>130</v>
      </c>
      <c r="AU208">
        <v>64</v>
      </c>
      <c r="AV208">
        <v>2</v>
      </c>
      <c r="AW208">
        <v>0</v>
      </c>
      <c r="AX208">
        <f>SUM(Table_pigskin_games[[#This Row],[awayTurnovers]:[homeTurnovers]])</f>
        <v>2</v>
      </c>
      <c r="AY208">
        <v>1</v>
      </c>
      <c r="AZ208">
        <v>0</v>
      </c>
      <c r="BA208">
        <v>1</v>
      </c>
      <c r="BB208">
        <v>0</v>
      </c>
      <c r="BC208">
        <v>2077</v>
      </c>
      <c r="BD208">
        <v>1749</v>
      </c>
      <c r="BE208">
        <v>3</v>
      </c>
      <c r="BF208">
        <v>3</v>
      </c>
      <c r="BG208">
        <v>7</v>
      </c>
      <c r="BH208">
        <v>7</v>
      </c>
      <c r="BI208">
        <v>6</v>
      </c>
      <c r="BJ208">
        <v>0</v>
      </c>
      <c r="BK208">
        <v>7</v>
      </c>
      <c r="BL208">
        <v>7</v>
      </c>
      <c r="BM208">
        <v>6</v>
      </c>
      <c r="BN208">
        <v>0</v>
      </c>
    </row>
    <row r="209" spans="1:66" x14ac:dyDescent="0.25">
      <c r="A209">
        <v>261211014</v>
      </c>
      <c r="B209">
        <v>14</v>
      </c>
      <c r="C209">
        <v>2006</v>
      </c>
      <c r="D209" s="1">
        <v>39062</v>
      </c>
      <c r="E209" t="s">
        <v>108</v>
      </c>
      <c r="F209" t="s">
        <v>74</v>
      </c>
      <c r="G209" t="s">
        <v>85</v>
      </c>
      <c r="H2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CHIvSTL</v>
      </c>
      <c r="I209" t="str">
        <f>IF(NOT(ISNA(VLOOKUP(Table_pigskin_games[[#This Row],[matchup]],rivalries!A$2:C$10,1,FALSE))),"Rivalry","Not a Rivalry")</f>
        <v>Not a Rivalry</v>
      </c>
      <c r="J209">
        <v>42</v>
      </c>
      <c r="K209">
        <v>27</v>
      </c>
      <c r="L209">
        <f>ABS(Table_pigskin_games[[#This Row],[homeScore]]-Table_pigskin_games[[#This Row],[awayScore]])</f>
        <v>15</v>
      </c>
      <c r="M209" t="s">
        <v>86</v>
      </c>
      <c r="N209" s="2">
        <v>41914.854166666664</v>
      </c>
      <c r="O209" t="s">
        <v>112</v>
      </c>
      <c r="P209">
        <v>66234</v>
      </c>
      <c r="Q209">
        <v>10</v>
      </c>
      <c r="R209">
        <v>2</v>
      </c>
      <c r="S209">
        <v>5</v>
      </c>
      <c r="T209">
        <v>7</v>
      </c>
      <c r="U209">
        <v>22</v>
      </c>
      <c r="V209">
        <v>28</v>
      </c>
      <c r="W209">
        <v>6</v>
      </c>
      <c r="X209">
        <v>6</v>
      </c>
      <c r="Y209">
        <v>12</v>
      </c>
      <c r="Z209">
        <v>17</v>
      </c>
      <c r="AA209">
        <v>0</v>
      </c>
      <c r="AB209">
        <v>3</v>
      </c>
      <c r="AC209">
        <v>0</v>
      </c>
      <c r="AD209">
        <v>3</v>
      </c>
      <c r="AE209">
        <v>372</v>
      </c>
      <c r="AF209">
        <v>433</v>
      </c>
      <c r="AG209">
        <v>200</v>
      </c>
      <c r="AH209">
        <v>332</v>
      </c>
      <c r="AI209">
        <v>13</v>
      </c>
      <c r="AJ209">
        <v>34</v>
      </c>
      <c r="AK209">
        <v>23</v>
      </c>
      <c r="AL209">
        <v>55</v>
      </c>
      <c r="AM209">
        <v>172</v>
      </c>
      <c r="AN209">
        <v>101</v>
      </c>
      <c r="AO209">
        <v>34</v>
      </c>
      <c r="AP209">
        <v>22</v>
      </c>
      <c r="AQ209">
        <v>11</v>
      </c>
      <c r="AR209">
        <v>11</v>
      </c>
      <c r="AS209">
        <v>86</v>
      </c>
      <c r="AT209">
        <f>SUM(Table_pigskin_games[[#This Row],[awayPenaltyYards]],Table_pigskin_games[[#This Row],[homePenaltyYards]])</f>
        <v>177</v>
      </c>
      <c r="AU209">
        <v>91</v>
      </c>
      <c r="AV209">
        <v>0</v>
      </c>
      <c r="AW209">
        <v>1</v>
      </c>
      <c r="AX209">
        <f>SUM(Table_pigskin_games[[#This Row],[awayTurnovers]:[homeTurnovers]])</f>
        <v>1</v>
      </c>
      <c r="AY209">
        <v>0</v>
      </c>
      <c r="AZ209">
        <v>0</v>
      </c>
      <c r="BA209">
        <v>0</v>
      </c>
      <c r="BB209">
        <v>1</v>
      </c>
      <c r="BC209">
        <v>1599</v>
      </c>
      <c r="BD209">
        <v>2001</v>
      </c>
      <c r="BE209">
        <v>0</v>
      </c>
      <c r="BF209">
        <v>14</v>
      </c>
      <c r="BG209">
        <v>14</v>
      </c>
      <c r="BH209">
        <v>14</v>
      </c>
      <c r="BJ209">
        <v>0</v>
      </c>
      <c r="BK209">
        <v>13</v>
      </c>
      <c r="BL209">
        <v>0</v>
      </c>
      <c r="BM209">
        <v>14</v>
      </c>
    </row>
    <row r="210" spans="1:66" x14ac:dyDescent="0.25">
      <c r="A210">
        <v>261214026</v>
      </c>
      <c r="B210">
        <v>15</v>
      </c>
      <c r="C210">
        <v>2006</v>
      </c>
      <c r="D210" s="1">
        <v>39065</v>
      </c>
      <c r="E210" t="s">
        <v>61</v>
      </c>
      <c r="F210" t="s">
        <v>93</v>
      </c>
      <c r="G210" t="s">
        <v>71</v>
      </c>
      <c r="H2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210" t="str">
        <f>IF(NOT(ISNA(VLOOKUP(Table_pigskin_games[[#This Row],[matchup]],rivalries!A$2:C$10,1,FALSE))),"Rivalry","Not a Rivalry")</f>
        <v>Not a Rivalry</v>
      </c>
      <c r="J210">
        <v>24</v>
      </c>
      <c r="K210">
        <v>14</v>
      </c>
      <c r="L210">
        <f>ABS(Table_pigskin_games[[#This Row],[homeScore]]-Table_pigskin_games[[#This Row],[awayScore]])</f>
        <v>10</v>
      </c>
      <c r="M210" t="s">
        <v>124</v>
      </c>
      <c r="N210" s="2">
        <v>41914.833333333336</v>
      </c>
      <c r="O210" t="s">
        <v>128</v>
      </c>
      <c r="P210">
        <v>67650</v>
      </c>
      <c r="Q210">
        <v>5</v>
      </c>
      <c r="R210">
        <v>8</v>
      </c>
      <c r="S210">
        <v>8</v>
      </c>
      <c r="T210">
        <v>5</v>
      </c>
      <c r="U210">
        <v>15</v>
      </c>
      <c r="V210">
        <v>22</v>
      </c>
      <c r="W210">
        <v>7</v>
      </c>
      <c r="X210">
        <v>5</v>
      </c>
      <c r="Y210">
        <v>17</v>
      </c>
      <c r="Z210">
        <v>13</v>
      </c>
      <c r="AA210">
        <v>1</v>
      </c>
      <c r="AB210">
        <v>0</v>
      </c>
      <c r="AC210">
        <v>1</v>
      </c>
      <c r="AD210">
        <v>1</v>
      </c>
      <c r="AE210">
        <v>390</v>
      </c>
      <c r="AF210">
        <v>300</v>
      </c>
      <c r="AG210">
        <v>162</v>
      </c>
      <c r="AH210">
        <v>210</v>
      </c>
      <c r="AI210">
        <v>14</v>
      </c>
      <c r="AJ210">
        <v>20</v>
      </c>
      <c r="AK210">
        <v>25</v>
      </c>
      <c r="AL210">
        <v>37</v>
      </c>
      <c r="AM210">
        <v>228</v>
      </c>
      <c r="AN210">
        <v>90</v>
      </c>
      <c r="AO210">
        <v>38</v>
      </c>
      <c r="AP210">
        <v>27</v>
      </c>
      <c r="AQ210">
        <v>10</v>
      </c>
      <c r="AR210">
        <v>3</v>
      </c>
      <c r="AS210">
        <v>87</v>
      </c>
      <c r="AT210">
        <f>SUM(Table_pigskin_games[[#This Row],[awayPenaltyYards]],Table_pigskin_games[[#This Row],[homePenaltyYards]])</f>
        <v>107</v>
      </c>
      <c r="AU210">
        <v>20</v>
      </c>
      <c r="AV210">
        <v>0</v>
      </c>
      <c r="AW210">
        <v>2</v>
      </c>
      <c r="AX210">
        <f>SUM(Table_pigskin_games[[#This Row],[awayTurnovers]:[homeTurnovers]])</f>
        <v>2</v>
      </c>
      <c r="AY210">
        <v>0</v>
      </c>
      <c r="AZ210">
        <v>0</v>
      </c>
      <c r="BA210">
        <v>0</v>
      </c>
      <c r="BB210">
        <v>2</v>
      </c>
      <c r="BC210">
        <v>1864</v>
      </c>
      <c r="BD210">
        <v>1736</v>
      </c>
      <c r="BE210">
        <v>0</v>
      </c>
      <c r="BF210">
        <v>3</v>
      </c>
      <c r="BG210">
        <v>0</v>
      </c>
      <c r="BH210">
        <v>21</v>
      </c>
      <c r="BJ210">
        <v>7</v>
      </c>
      <c r="BK210">
        <v>0</v>
      </c>
      <c r="BL210">
        <v>0</v>
      </c>
      <c r="BM210">
        <v>7</v>
      </c>
    </row>
    <row r="211" spans="1:66" x14ac:dyDescent="0.25">
      <c r="A211">
        <v>261216001</v>
      </c>
      <c r="B211">
        <v>15</v>
      </c>
      <c r="C211">
        <v>2006</v>
      </c>
      <c r="D211" s="1">
        <v>39067</v>
      </c>
      <c r="E211" t="s">
        <v>129</v>
      </c>
      <c r="F211" t="s">
        <v>102</v>
      </c>
      <c r="G211" t="s">
        <v>99</v>
      </c>
      <c r="H2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ATLvDAL</v>
      </c>
      <c r="I211" t="str">
        <f>IF(NOT(ISNA(VLOOKUP(Table_pigskin_games[[#This Row],[matchup]],rivalries!A$2:C$10,1,FALSE))),"Rivalry","Not a Rivalry")</f>
        <v>Not a Rivalry</v>
      </c>
      <c r="J211">
        <v>38</v>
      </c>
      <c r="K211">
        <v>28</v>
      </c>
      <c r="L211">
        <f>ABS(Table_pigskin_games[[#This Row],[homeScore]]-Table_pigskin_games[[#This Row],[awayScore]])</f>
        <v>10</v>
      </c>
      <c r="M211" t="s">
        <v>116</v>
      </c>
      <c r="N211" s="2">
        <v>41914.833333333336</v>
      </c>
      <c r="O211" t="s">
        <v>128</v>
      </c>
      <c r="P211">
        <v>71102</v>
      </c>
      <c r="Q211">
        <v>8</v>
      </c>
      <c r="R211">
        <v>5</v>
      </c>
      <c r="S211">
        <v>7</v>
      </c>
      <c r="T211">
        <v>6</v>
      </c>
      <c r="U211">
        <v>21</v>
      </c>
      <c r="V211">
        <v>19</v>
      </c>
      <c r="W211">
        <v>7</v>
      </c>
      <c r="X211">
        <v>6</v>
      </c>
      <c r="Y211">
        <v>12</v>
      </c>
      <c r="Z211">
        <v>12</v>
      </c>
      <c r="AA211">
        <v>0</v>
      </c>
      <c r="AB211">
        <v>1</v>
      </c>
      <c r="AC211">
        <v>0</v>
      </c>
      <c r="AD211">
        <v>2</v>
      </c>
      <c r="AE211">
        <v>352</v>
      </c>
      <c r="AF211">
        <v>376</v>
      </c>
      <c r="AG211">
        <v>258</v>
      </c>
      <c r="AH211">
        <v>249</v>
      </c>
      <c r="AI211">
        <v>22</v>
      </c>
      <c r="AJ211">
        <v>19</v>
      </c>
      <c r="AK211">
        <v>29</v>
      </c>
      <c r="AL211">
        <v>29</v>
      </c>
      <c r="AM211">
        <v>94</v>
      </c>
      <c r="AN211">
        <v>127</v>
      </c>
      <c r="AO211">
        <v>27</v>
      </c>
      <c r="AP211">
        <v>27</v>
      </c>
      <c r="AQ211">
        <v>4</v>
      </c>
      <c r="AR211">
        <v>8</v>
      </c>
      <c r="AS211">
        <v>32</v>
      </c>
      <c r="AT211">
        <f>SUM(Table_pigskin_games[[#This Row],[awayPenaltyYards]],Table_pigskin_games[[#This Row],[homePenaltyYards]])</f>
        <v>100</v>
      </c>
      <c r="AU211">
        <v>68</v>
      </c>
      <c r="AV211">
        <v>2</v>
      </c>
      <c r="AW211">
        <v>3</v>
      </c>
      <c r="AX211">
        <f>SUM(Table_pigskin_games[[#This Row],[awayTurnovers]:[homeTurnovers]])</f>
        <v>5</v>
      </c>
      <c r="AY211">
        <v>1</v>
      </c>
      <c r="AZ211">
        <v>1</v>
      </c>
      <c r="BA211">
        <v>1</v>
      </c>
      <c r="BB211">
        <v>2</v>
      </c>
      <c r="BC211">
        <v>2001</v>
      </c>
      <c r="BD211">
        <v>1599</v>
      </c>
      <c r="BE211">
        <v>7</v>
      </c>
      <c r="BF211">
        <v>14</v>
      </c>
      <c r="BG211">
        <v>10</v>
      </c>
      <c r="BH211">
        <v>7</v>
      </c>
      <c r="BJ211">
        <v>0</v>
      </c>
      <c r="BK211">
        <v>21</v>
      </c>
      <c r="BL211">
        <v>7</v>
      </c>
      <c r="BM211">
        <v>0</v>
      </c>
    </row>
    <row r="212" spans="1:66" x14ac:dyDescent="0.25">
      <c r="A212">
        <v>261217002</v>
      </c>
      <c r="B212">
        <v>15</v>
      </c>
      <c r="C212">
        <v>2006</v>
      </c>
      <c r="D212" s="1">
        <v>39068</v>
      </c>
      <c r="E212" t="s">
        <v>66</v>
      </c>
      <c r="F212" t="s">
        <v>62</v>
      </c>
      <c r="G212" t="s">
        <v>87</v>
      </c>
      <c r="H2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212" t="str">
        <f>IF(NOT(ISNA(VLOOKUP(Table_pigskin_games[[#This Row],[matchup]],rivalries!A$2:C$10,1,FALSE))),"Rivalry","Not a Rivalry")</f>
        <v>Not a Rivalry</v>
      </c>
      <c r="J212">
        <v>0</v>
      </c>
      <c r="K212">
        <v>21</v>
      </c>
      <c r="L212">
        <f>ABS(Table_pigskin_games[[#This Row],[homeScore]]-Table_pigskin_games[[#This Row],[awayScore]])</f>
        <v>21</v>
      </c>
      <c r="M212" t="s">
        <v>126</v>
      </c>
      <c r="N212" s="2">
        <v>41914.541666666664</v>
      </c>
      <c r="O212" t="s">
        <v>80</v>
      </c>
      <c r="P212">
        <v>71011</v>
      </c>
      <c r="Q212">
        <v>6</v>
      </c>
      <c r="R212">
        <v>7</v>
      </c>
      <c r="S212">
        <v>6</v>
      </c>
      <c r="T212">
        <v>7</v>
      </c>
      <c r="U212">
        <v>12</v>
      </c>
      <c r="V212">
        <v>13</v>
      </c>
      <c r="W212">
        <v>4</v>
      </c>
      <c r="X212">
        <v>6</v>
      </c>
      <c r="Y212">
        <v>16</v>
      </c>
      <c r="Z212">
        <v>15</v>
      </c>
      <c r="AA212">
        <v>1</v>
      </c>
      <c r="AB212">
        <v>0</v>
      </c>
      <c r="AC212">
        <v>3</v>
      </c>
      <c r="AD212">
        <v>0</v>
      </c>
      <c r="AE212">
        <v>212</v>
      </c>
      <c r="AF212">
        <v>286</v>
      </c>
      <c r="AG212">
        <v>100</v>
      </c>
      <c r="AH212">
        <v>186</v>
      </c>
      <c r="AI212">
        <v>14</v>
      </c>
      <c r="AJ212">
        <v>13</v>
      </c>
      <c r="AK212">
        <v>33</v>
      </c>
      <c r="AL212">
        <v>19</v>
      </c>
      <c r="AM212">
        <v>112</v>
      </c>
      <c r="AN212">
        <v>100</v>
      </c>
      <c r="AO212">
        <v>28</v>
      </c>
      <c r="AP212">
        <v>37</v>
      </c>
      <c r="AQ212">
        <v>2</v>
      </c>
      <c r="AR212">
        <v>5</v>
      </c>
      <c r="AS212">
        <v>25</v>
      </c>
      <c r="AT212">
        <f>SUM(Table_pigskin_games[[#This Row],[awayPenaltyYards]],Table_pigskin_games[[#This Row],[homePenaltyYards]])</f>
        <v>42</v>
      </c>
      <c r="AU212">
        <v>17</v>
      </c>
      <c r="AV212">
        <v>2</v>
      </c>
      <c r="AW212">
        <v>2</v>
      </c>
      <c r="AX212">
        <f>SUM(Table_pigskin_games[[#This Row],[awayTurnovers]:[homeTurnovers]])</f>
        <v>4</v>
      </c>
      <c r="AY212">
        <v>0</v>
      </c>
      <c r="AZ212">
        <v>2</v>
      </c>
      <c r="BA212">
        <v>2</v>
      </c>
      <c r="BB212">
        <v>0</v>
      </c>
      <c r="BC212">
        <v>1700</v>
      </c>
      <c r="BD212">
        <v>1900</v>
      </c>
      <c r="BE212">
        <v>0</v>
      </c>
      <c r="BF212">
        <v>0</v>
      </c>
      <c r="BG212">
        <v>0</v>
      </c>
      <c r="BH212">
        <v>0</v>
      </c>
      <c r="BJ212">
        <v>0</v>
      </c>
      <c r="BK212">
        <v>7</v>
      </c>
      <c r="BL212">
        <v>7</v>
      </c>
      <c r="BM212">
        <v>7</v>
      </c>
    </row>
    <row r="213" spans="1:66" x14ac:dyDescent="0.25">
      <c r="A213">
        <v>261217003</v>
      </c>
      <c r="B213">
        <v>15</v>
      </c>
      <c r="C213">
        <v>2006</v>
      </c>
      <c r="D213" s="1">
        <v>39068</v>
      </c>
      <c r="E213" t="s">
        <v>66</v>
      </c>
      <c r="F213" t="s">
        <v>97</v>
      </c>
      <c r="G213" t="s">
        <v>74</v>
      </c>
      <c r="H2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CHIvTB</v>
      </c>
      <c r="I213" t="str">
        <f>IF(NOT(ISNA(VLOOKUP(Table_pigskin_games[[#This Row],[matchup]],rivalries!A$2:C$10,1,FALSE))),"Rivalry","Not a Rivalry")</f>
        <v>Not a Rivalry</v>
      </c>
      <c r="J213">
        <v>31</v>
      </c>
      <c r="K213">
        <v>34</v>
      </c>
      <c r="L213">
        <f>ABS(Table_pigskin_games[[#This Row],[homeScore]]-Table_pigskin_games[[#This Row],[awayScore]])</f>
        <v>3</v>
      </c>
      <c r="M213" t="s">
        <v>117</v>
      </c>
      <c r="N213" s="2">
        <v>41914.541666666664</v>
      </c>
      <c r="O213" t="s">
        <v>70</v>
      </c>
      <c r="P213">
        <v>62260</v>
      </c>
      <c r="Q213">
        <v>3</v>
      </c>
      <c r="R213">
        <v>10</v>
      </c>
      <c r="S213">
        <v>11</v>
      </c>
      <c r="T213">
        <v>2</v>
      </c>
      <c r="U213">
        <v>11</v>
      </c>
      <c r="V213">
        <v>27</v>
      </c>
      <c r="W213">
        <v>6</v>
      </c>
      <c r="X213">
        <v>5</v>
      </c>
      <c r="Y213">
        <v>18</v>
      </c>
      <c r="Z213">
        <v>16</v>
      </c>
      <c r="AA213">
        <v>0</v>
      </c>
      <c r="AB213">
        <v>0</v>
      </c>
      <c r="AC213">
        <v>0</v>
      </c>
      <c r="AD213">
        <v>0</v>
      </c>
      <c r="AE213">
        <v>357</v>
      </c>
      <c r="AF213">
        <v>446</v>
      </c>
      <c r="AG213">
        <v>300</v>
      </c>
      <c r="AH213">
        <v>312</v>
      </c>
      <c r="AI213">
        <v>25</v>
      </c>
      <c r="AJ213">
        <v>29</v>
      </c>
      <c r="AK213">
        <v>46</v>
      </c>
      <c r="AL213">
        <v>44</v>
      </c>
      <c r="AM213">
        <v>57</v>
      </c>
      <c r="AN213">
        <v>134</v>
      </c>
      <c r="AO213">
        <v>19</v>
      </c>
      <c r="AP213">
        <v>34</v>
      </c>
      <c r="AQ213">
        <v>9</v>
      </c>
      <c r="AR213">
        <v>8</v>
      </c>
      <c r="AS213">
        <v>73</v>
      </c>
      <c r="AT213">
        <f>SUM(Table_pigskin_games[[#This Row],[awayPenaltyYards]],Table_pigskin_games[[#This Row],[homePenaltyYards]])</f>
        <v>152</v>
      </c>
      <c r="AU213">
        <v>79</v>
      </c>
      <c r="AV213">
        <v>2</v>
      </c>
      <c r="AW213">
        <v>1</v>
      </c>
      <c r="AX213">
        <f>SUM(Table_pigskin_games[[#This Row],[awayTurnovers]:[homeTurnovers]])</f>
        <v>3</v>
      </c>
      <c r="AY213">
        <v>1</v>
      </c>
      <c r="AZ213">
        <v>1</v>
      </c>
      <c r="BA213">
        <v>1</v>
      </c>
      <c r="BB213">
        <v>0</v>
      </c>
      <c r="BC213">
        <v>1767</v>
      </c>
      <c r="BD213">
        <v>2516</v>
      </c>
      <c r="BE213">
        <v>0</v>
      </c>
      <c r="BF213">
        <v>3</v>
      </c>
      <c r="BG213">
        <v>7</v>
      </c>
      <c r="BH213">
        <v>21</v>
      </c>
      <c r="BI213">
        <v>0</v>
      </c>
      <c r="BJ213">
        <v>7</v>
      </c>
      <c r="BK213">
        <v>14</v>
      </c>
      <c r="BL213">
        <v>3</v>
      </c>
      <c r="BM213">
        <v>7</v>
      </c>
      <c r="BN213">
        <v>3</v>
      </c>
    </row>
    <row r="214" spans="1:66" x14ac:dyDescent="0.25">
      <c r="A214">
        <v>261217009</v>
      </c>
      <c r="B214">
        <v>15</v>
      </c>
      <c r="C214">
        <v>2006</v>
      </c>
      <c r="D214" s="1">
        <v>39068</v>
      </c>
      <c r="E214" t="s">
        <v>66</v>
      </c>
      <c r="F214" t="s">
        <v>72</v>
      </c>
      <c r="G214" t="s">
        <v>75</v>
      </c>
      <c r="H2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214" t="str">
        <f>IF(NOT(ISNA(VLOOKUP(Table_pigskin_games[[#This Row],[matchup]],rivalries!A$2:C$10,1,FALSE))),"Rivalry","Not a Rivalry")</f>
        <v>Not a Rivalry</v>
      </c>
      <c r="J214">
        <v>9</v>
      </c>
      <c r="K214">
        <v>17</v>
      </c>
      <c r="L214">
        <f>ABS(Table_pigskin_games[[#This Row],[homeScore]]-Table_pigskin_games[[#This Row],[awayScore]])</f>
        <v>8</v>
      </c>
      <c r="M214" t="s">
        <v>76</v>
      </c>
      <c r="N214" s="2">
        <v>41914.541666666664</v>
      </c>
      <c r="O214" t="s">
        <v>70</v>
      </c>
      <c r="P214">
        <v>70472</v>
      </c>
      <c r="Q214">
        <v>2</v>
      </c>
      <c r="R214">
        <v>11</v>
      </c>
      <c r="S214">
        <v>5</v>
      </c>
      <c r="T214">
        <v>8</v>
      </c>
      <c r="U214">
        <v>10</v>
      </c>
      <c r="V214">
        <v>19</v>
      </c>
      <c r="W214">
        <v>2</v>
      </c>
      <c r="X214">
        <v>7</v>
      </c>
      <c r="Y214">
        <v>12</v>
      </c>
      <c r="Z214">
        <v>15</v>
      </c>
      <c r="AA214">
        <v>0</v>
      </c>
      <c r="AB214">
        <v>0</v>
      </c>
      <c r="AC214">
        <v>2</v>
      </c>
      <c r="AD214">
        <v>0</v>
      </c>
      <c r="AE214">
        <v>142</v>
      </c>
      <c r="AF214">
        <v>303</v>
      </c>
      <c r="AG214">
        <v>84</v>
      </c>
      <c r="AH214">
        <v>164</v>
      </c>
      <c r="AI214">
        <v>16</v>
      </c>
      <c r="AJ214">
        <v>20</v>
      </c>
      <c r="AK214">
        <v>26</v>
      </c>
      <c r="AL214">
        <v>37</v>
      </c>
      <c r="AM214">
        <v>58</v>
      </c>
      <c r="AN214">
        <v>139</v>
      </c>
      <c r="AO214">
        <v>20</v>
      </c>
      <c r="AP214">
        <v>32</v>
      </c>
      <c r="AQ214">
        <v>6</v>
      </c>
      <c r="AR214">
        <v>9</v>
      </c>
      <c r="AS214">
        <v>37</v>
      </c>
      <c r="AT214">
        <f>SUM(Table_pigskin_games[[#This Row],[awayPenaltyYards]],Table_pigskin_games[[#This Row],[homePenaltyYards]])</f>
        <v>106</v>
      </c>
      <c r="AU214">
        <v>69</v>
      </c>
      <c r="AV214">
        <v>3</v>
      </c>
      <c r="AW214">
        <v>4</v>
      </c>
      <c r="AX214">
        <f>SUM(Table_pigskin_games[[#This Row],[awayTurnovers]:[homeTurnovers]])</f>
        <v>7</v>
      </c>
      <c r="AY214">
        <v>1</v>
      </c>
      <c r="AZ214">
        <v>1</v>
      </c>
      <c r="BA214">
        <v>2</v>
      </c>
      <c r="BB214">
        <v>3</v>
      </c>
      <c r="BC214">
        <v>1586</v>
      </c>
      <c r="BD214">
        <v>2014</v>
      </c>
      <c r="BE214">
        <v>3</v>
      </c>
      <c r="BF214">
        <v>0</v>
      </c>
      <c r="BG214">
        <v>3</v>
      </c>
      <c r="BH214">
        <v>3</v>
      </c>
      <c r="BJ214">
        <v>3</v>
      </c>
      <c r="BK214">
        <v>7</v>
      </c>
      <c r="BL214">
        <v>0</v>
      </c>
      <c r="BM214">
        <v>7</v>
      </c>
    </row>
    <row r="215" spans="1:66" x14ac:dyDescent="0.25">
      <c r="A215">
        <v>261217010</v>
      </c>
      <c r="B215">
        <v>15</v>
      </c>
      <c r="C215">
        <v>2006</v>
      </c>
      <c r="D215" s="1">
        <v>39068</v>
      </c>
      <c r="E215" t="s">
        <v>66</v>
      </c>
      <c r="F215" t="s">
        <v>103</v>
      </c>
      <c r="G215" t="s">
        <v>78</v>
      </c>
      <c r="H2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215" t="str">
        <f>IF(NOT(ISNA(VLOOKUP(Table_pigskin_games[[#This Row],[matchup]],rivalries!A$2:C$10,1,FALSE))),"Rivalry","Not a Rivalry")</f>
        <v>Not a Rivalry</v>
      </c>
      <c r="J215">
        <v>17</v>
      </c>
      <c r="K215">
        <v>24</v>
      </c>
      <c r="L215">
        <f>ABS(Table_pigskin_games[[#This Row],[homeScore]]-Table_pigskin_games[[#This Row],[awayScore]])</f>
        <v>7</v>
      </c>
      <c r="M215" t="s">
        <v>79</v>
      </c>
      <c r="N215" s="2">
        <v>41914.541666666664</v>
      </c>
      <c r="O215" t="s">
        <v>80</v>
      </c>
      <c r="P215">
        <v>69143</v>
      </c>
      <c r="Q215">
        <v>8</v>
      </c>
      <c r="R215">
        <v>5</v>
      </c>
      <c r="S215">
        <v>6</v>
      </c>
      <c r="T215">
        <v>7</v>
      </c>
      <c r="U215">
        <v>23</v>
      </c>
      <c r="V215">
        <v>5</v>
      </c>
      <c r="W215">
        <v>10</v>
      </c>
      <c r="X215">
        <v>0</v>
      </c>
      <c r="Y215">
        <v>19</v>
      </c>
      <c r="Z215">
        <v>8</v>
      </c>
      <c r="AA215">
        <v>0</v>
      </c>
      <c r="AB215">
        <v>0</v>
      </c>
      <c r="AC215">
        <v>2</v>
      </c>
      <c r="AD215">
        <v>1</v>
      </c>
      <c r="AE215">
        <v>396</v>
      </c>
      <c r="AF215">
        <v>98</v>
      </c>
      <c r="AG215">
        <v>203</v>
      </c>
      <c r="AH215">
        <v>57</v>
      </c>
      <c r="AI215">
        <v>22</v>
      </c>
      <c r="AJ215">
        <v>8</v>
      </c>
      <c r="AK215">
        <v>37</v>
      </c>
      <c r="AL215">
        <v>15</v>
      </c>
      <c r="AM215">
        <v>193</v>
      </c>
      <c r="AN215">
        <v>41</v>
      </c>
      <c r="AO215">
        <v>41</v>
      </c>
      <c r="AP215">
        <v>16</v>
      </c>
      <c r="AQ215">
        <v>2</v>
      </c>
      <c r="AR215">
        <v>4</v>
      </c>
      <c r="AS215">
        <v>25</v>
      </c>
      <c r="AT215">
        <f>SUM(Table_pigskin_games[[#This Row],[awayPenaltyYards]],Table_pigskin_games[[#This Row],[homePenaltyYards]])</f>
        <v>65</v>
      </c>
      <c r="AU215">
        <v>40</v>
      </c>
      <c r="AV215">
        <v>4</v>
      </c>
      <c r="AW215">
        <v>0</v>
      </c>
      <c r="AX215">
        <f>SUM(Table_pigskin_games[[#This Row],[awayTurnovers]:[homeTurnovers]])</f>
        <v>4</v>
      </c>
      <c r="AY215">
        <v>1</v>
      </c>
      <c r="AZ215">
        <v>0</v>
      </c>
      <c r="BA215">
        <v>3</v>
      </c>
      <c r="BB215">
        <v>0</v>
      </c>
      <c r="BC215">
        <v>2662</v>
      </c>
      <c r="BD215">
        <v>938</v>
      </c>
      <c r="BE215">
        <v>7</v>
      </c>
      <c r="BF215">
        <v>3</v>
      </c>
      <c r="BG215">
        <v>0</v>
      </c>
      <c r="BH215">
        <v>7</v>
      </c>
      <c r="BJ215">
        <v>7</v>
      </c>
      <c r="BK215">
        <v>0</v>
      </c>
      <c r="BL215">
        <v>17</v>
      </c>
      <c r="BM215">
        <v>0</v>
      </c>
    </row>
    <row r="216" spans="1:66" x14ac:dyDescent="0.25">
      <c r="A216">
        <v>261217013</v>
      </c>
      <c r="B216">
        <v>15</v>
      </c>
      <c r="C216">
        <v>2006</v>
      </c>
      <c r="D216" s="1">
        <v>39068</v>
      </c>
      <c r="E216" t="s">
        <v>66</v>
      </c>
      <c r="F216" t="s">
        <v>85</v>
      </c>
      <c r="G216" t="s">
        <v>110</v>
      </c>
      <c r="H2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OAKvSTL</v>
      </c>
      <c r="I216" t="str">
        <f>IF(NOT(ISNA(VLOOKUP(Table_pigskin_games[[#This Row],[matchup]],rivalries!A$2:C$10,1,FALSE))),"Rivalry","Not a Rivalry")</f>
        <v>Not a Rivalry</v>
      </c>
      <c r="J216">
        <v>20</v>
      </c>
      <c r="K216">
        <v>0</v>
      </c>
      <c r="L216">
        <f>ABS(Table_pigskin_games[[#This Row],[homeScore]]-Table_pigskin_games[[#This Row],[awayScore]])</f>
        <v>20</v>
      </c>
      <c r="M216" t="s">
        <v>111</v>
      </c>
      <c r="N216" s="2">
        <v>41914.677083333336</v>
      </c>
      <c r="O216" t="s">
        <v>70</v>
      </c>
      <c r="P216">
        <v>50164</v>
      </c>
      <c r="Q216">
        <v>5</v>
      </c>
      <c r="R216">
        <v>8</v>
      </c>
      <c r="S216">
        <v>2</v>
      </c>
      <c r="T216">
        <v>11</v>
      </c>
      <c r="U216">
        <v>16</v>
      </c>
      <c r="V216">
        <v>20</v>
      </c>
      <c r="W216">
        <v>3</v>
      </c>
      <c r="X216">
        <v>5</v>
      </c>
      <c r="Y216">
        <v>14</v>
      </c>
      <c r="Z216">
        <v>11</v>
      </c>
      <c r="AA216">
        <v>1</v>
      </c>
      <c r="AB216">
        <v>0</v>
      </c>
      <c r="AC216">
        <v>2</v>
      </c>
      <c r="AD216">
        <v>1</v>
      </c>
      <c r="AE216">
        <v>251</v>
      </c>
      <c r="AF216">
        <v>260</v>
      </c>
      <c r="AG216">
        <v>103</v>
      </c>
      <c r="AH216">
        <v>203</v>
      </c>
      <c r="AI216">
        <v>11</v>
      </c>
      <c r="AJ216">
        <v>25</v>
      </c>
      <c r="AK216">
        <v>22</v>
      </c>
      <c r="AL216">
        <v>39</v>
      </c>
      <c r="AM216">
        <v>148</v>
      </c>
      <c r="AN216">
        <v>57</v>
      </c>
      <c r="AO216">
        <v>35</v>
      </c>
      <c r="AP216">
        <v>18</v>
      </c>
      <c r="AQ216">
        <v>10</v>
      </c>
      <c r="AR216">
        <v>9</v>
      </c>
      <c r="AS216">
        <v>56</v>
      </c>
      <c r="AT216">
        <f>SUM(Table_pigskin_games[[#This Row],[awayPenaltyYards]],Table_pigskin_games[[#This Row],[homePenaltyYards]])</f>
        <v>131</v>
      </c>
      <c r="AU216">
        <v>75</v>
      </c>
      <c r="AV216">
        <v>0</v>
      </c>
      <c r="AW216">
        <v>5</v>
      </c>
      <c r="AX216">
        <f>SUM(Table_pigskin_games[[#This Row],[awayTurnovers]:[homeTurnovers]])</f>
        <v>5</v>
      </c>
      <c r="AY216">
        <v>0</v>
      </c>
      <c r="AZ216">
        <v>2</v>
      </c>
      <c r="BA216">
        <v>0</v>
      </c>
      <c r="BB216">
        <v>3</v>
      </c>
      <c r="BC216">
        <v>1868</v>
      </c>
      <c r="BD216">
        <v>1732</v>
      </c>
      <c r="BE216">
        <v>0</v>
      </c>
      <c r="BF216">
        <v>6</v>
      </c>
      <c r="BG216">
        <v>7</v>
      </c>
      <c r="BH216">
        <v>7</v>
      </c>
      <c r="BJ216">
        <v>0</v>
      </c>
      <c r="BK216">
        <v>0</v>
      </c>
      <c r="BL216">
        <v>0</v>
      </c>
      <c r="BM216">
        <v>0</v>
      </c>
    </row>
    <row r="217" spans="1:66" x14ac:dyDescent="0.25">
      <c r="A217">
        <v>261217016</v>
      </c>
      <c r="B217">
        <v>15</v>
      </c>
      <c r="C217">
        <v>2006</v>
      </c>
      <c r="D217" s="1">
        <v>39068</v>
      </c>
      <c r="E217" t="s">
        <v>66</v>
      </c>
      <c r="F217" t="s">
        <v>77</v>
      </c>
      <c r="G217" t="s">
        <v>113</v>
      </c>
      <c r="H2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MINvNYJ</v>
      </c>
      <c r="I217" t="str">
        <f>IF(NOT(ISNA(VLOOKUP(Table_pigskin_games[[#This Row],[matchup]],rivalries!A$2:C$10,1,FALSE))),"Rivalry","Not a Rivalry")</f>
        <v>Not a Rivalry</v>
      </c>
      <c r="J217">
        <v>26</v>
      </c>
      <c r="K217">
        <v>13</v>
      </c>
      <c r="L217">
        <f>ABS(Table_pigskin_games[[#This Row],[homeScore]]-Table_pigskin_games[[#This Row],[awayScore]])</f>
        <v>13</v>
      </c>
      <c r="M217" t="s">
        <v>111</v>
      </c>
      <c r="N217" s="2">
        <v>41914.541666666664</v>
      </c>
      <c r="O217" t="s">
        <v>80</v>
      </c>
      <c r="P217">
        <v>63677</v>
      </c>
      <c r="Q217">
        <v>7</v>
      </c>
      <c r="R217">
        <v>6</v>
      </c>
      <c r="S217">
        <v>6</v>
      </c>
      <c r="T217">
        <v>7</v>
      </c>
      <c r="U217">
        <v>21</v>
      </c>
      <c r="V217">
        <v>15</v>
      </c>
      <c r="W217">
        <v>7</v>
      </c>
      <c r="X217">
        <v>2</v>
      </c>
      <c r="Y217">
        <v>14</v>
      </c>
      <c r="Z217">
        <v>13</v>
      </c>
      <c r="AA217">
        <v>0</v>
      </c>
      <c r="AB217">
        <v>1</v>
      </c>
      <c r="AC217">
        <v>1</v>
      </c>
      <c r="AD217">
        <v>1</v>
      </c>
      <c r="AE217">
        <v>391</v>
      </c>
      <c r="AF217">
        <v>307</v>
      </c>
      <c r="AG217">
        <v>323</v>
      </c>
      <c r="AH217">
        <v>245</v>
      </c>
      <c r="AI217">
        <v>29</v>
      </c>
      <c r="AJ217">
        <v>24</v>
      </c>
      <c r="AK217">
        <v>40</v>
      </c>
      <c r="AL217">
        <v>40</v>
      </c>
      <c r="AM217">
        <v>68</v>
      </c>
      <c r="AN217">
        <v>62</v>
      </c>
      <c r="AO217">
        <v>29</v>
      </c>
      <c r="AP217">
        <v>15</v>
      </c>
      <c r="AQ217">
        <v>7</v>
      </c>
      <c r="AR217">
        <v>8</v>
      </c>
      <c r="AS217">
        <v>55</v>
      </c>
      <c r="AT217">
        <f>SUM(Table_pigskin_games[[#This Row],[awayPenaltyYards]],Table_pigskin_games[[#This Row],[homePenaltyYards]])</f>
        <v>111</v>
      </c>
      <c r="AU217">
        <v>56</v>
      </c>
      <c r="AV217">
        <v>2</v>
      </c>
      <c r="AW217">
        <v>1</v>
      </c>
      <c r="AX217">
        <f>SUM(Table_pigskin_games[[#This Row],[awayTurnovers]:[homeTurnovers]])</f>
        <v>3</v>
      </c>
      <c r="AY217">
        <v>1</v>
      </c>
      <c r="AZ217">
        <v>0</v>
      </c>
      <c r="BA217">
        <v>1</v>
      </c>
      <c r="BB217">
        <v>1</v>
      </c>
      <c r="BC217">
        <v>2186</v>
      </c>
      <c r="BD217">
        <v>1414</v>
      </c>
      <c r="BE217">
        <v>7</v>
      </c>
      <c r="BF217">
        <v>16</v>
      </c>
      <c r="BG217">
        <v>3</v>
      </c>
      <c r="BH217">
        <v>0</v>
      </c>
      <c r="BJ217">
        <v>7</v>
      </c>
      <c r="BK217">
        <v>0</v>
      </c>
      <c r="BL217">
        <v>0</v>
      </c>
      <c r="BM217">
        <v>6</v>
      </c>
    </row>
    <row r="218" spans="1:66" x14ac:dyDescent="0.25">
      <c r="A218">
        <v>261217017</v>
      </c>
      <c r="B218">
        <v>15</v>
      </c>
      <c r="C218">
        <v>2006</v>
      </c>
      <c r="D218" s="1">
        <v>39068</v>
      </c>
      <c r="E218" t="s">
        <v>66</v>
      </c>
      <c r="F218" t="s">
        <v>106</v>
      </c>
      <c r="G218" t="s">
        <v>88</v>
      </c>
      <c r="H2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HOUvNE</v>
      </c>
      <c r="I218" t="str">
        <f>IF(NOT(ISNA(VLOOKUP(Table_pigskin_games[[#This Row],[matchup]],rivalries!A$2:C$10,1,FALSE))),"Rivalry","Not a Rivalry")</f>
        <v>Not a Rivalry</v>
      </c>
      <c r="J218">
        <v>7</v>
      </c>
      <c r="K218">
        <v>40</v>
      </c>
      <c r="L218">
        <f>ABS(Table_pigskin_games[[#This Row],[homeScore]]-Table_pigskin_games[[#This Row],[awayScore]])</f>
        <v>33</v>
      </c>
      <c r="M218" t="s">
        <v>89</v>
      </c>
      <c r="N218" s="2">
        <v>41914.541666666664</v>
      </c>
      <c r="O218" t="s">
        <v>80</v>
      </c>
      <c r="P218">
        <v>68756</v>
      </c>
      <c r="Q218">
        <v>4</v>
      </c>
      <c r="R218">
        <v>9</v>
      </c>
      <c r="S218">
        <v>9</v>
      </c>
      <c r="T218">
        <v>4</v>
      </c>
      <c r="U218">
        <v>13</v>
      </c>
      <c r="V218">
        <v>15</v>
      </c>
      <c r="W218">
        <v>3</v>
      </c>
      <c r="X218">
        <v>7</v>
      </c>
      <c r="Y218">
        <v>11</v>
      </c>
      <c r="Z218">
        <v>17</v>
      </c>
      <c r="AA218">
        <v>0</v>
      </c>
      <c r="AB218">
        <v>1</v>
      </c>
      <c r="AC218">
        <v>1</v>
      </c>
      <c r="AD218">
        <v>2</v>
      </c>
      <c r="AE218">
        <v>198</v>
      </c>
      <c r="AF218">
        <v>230</v>
      </c>
      <c r="AG218">
        <v>93</v>
      </c>
      <c r="AH218">
        <v>125</v>
      </c>
      <c r="AI218">
        <v>16</v>
      </c>
      <c r="AJ218">
        <v>19</v>
      </c>
      <c r="AK218">
        <v>28</v>
      </c>
      <c r="AL218">
        <v>27</v>
      </c>
      <c r="AM218">
        <v>105</v>
      </c>
      <c r="AN218">
        <v>105</v>
      </c>
      <c r="AO218">
        <v>22</v>
      </c>
      <c r="AP218">
        <v>38</v>
      </c>
      <c r="AQ218">
        <v>4</v>
      </c>
      <c r="AR218">
        <v>2</v>
      </c>
      <c r="AS218">
        <v>66</v>
      </c>
      <c r="AT218">
        <f>SUM(Table_pigskin_games[[#This Row],[awayPenaltyYards]],Table_pigskin_games[[#This Row],[homePenaltyYards]])</f>
        <v>76</v>
      </c>
      <c r="AU218">
        <v>10</v>
      </c>
      <c r="AV218">
        <v>4</v>
      </c>
      <c r="AW218">
        <v>0</v>
      </c>
      <c r="AX218">
        <f>SUM(Table_pigskin_games[[#This Row],[awayTurnovers]:[homeTurnovers]])</f>
        <v>4</v>
      </c>
      <c r="AY218">
        <v>0</v>
      </c>
      <c r="AZ218">
        <v>0</v>
      </c>
      <c r="BA218">
        <v>4</v>
      </c>
      <c r="BB218">
        <v>0</v>
      </c>
      <c r="BC218">
        <v>1447</v>
      </c>
      <c r="BD218">
        <v>2153</v>
      </c>
      <c r="BE218">
        <v>0</v>
      </c>
      <c r="BF218">
        <v>0</v>
      </c>
      <c r="BG218">
        <v>7</v>
      </c>
      <c r="BH218">
        <v>0</v>
      </c>
      <c r="BJ218">
        <v>17</v>
      </c>
      <c r="BK218">
        <v>10</v>
      </c>
      <c r="BL218">
        <v>7</v>
      </c>
      <c r="BM218">
        <v>6</v>
      </c>
    </row>
    <row r="219" spans="1:66" x14ac:dyDescent="0.25">
      <c r="A219">
        <v>261217018</v>
      </c>
      <c r="B219">
        <v>15</v>
      </c>
      <c r="C219">
        <v>2006</v>
      </c>
      <c r="D219" s="1">
        <v>39068</v>
      </c>
      <c r="E219" t="s">
        <v>66</v>
      </c>
      <c r="F219" t="s">
        <v>114</v>
      </c>
      <c r="G219" t="s">
        <v>67</v>
      </c>
      <c r="H2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NOvWSH</v>
      </c>
      <c r="I219" t="str">
        <f>IF(NOT(ISNA(VLOOKUP(Table_pigskin_games[[#This Row],[matchup]],rivalries!A$2:C$10,1,FALSE))),"Rivalry","Not a Rivalry")</f>
        <v>Not a Rivalry</v>
      </c>
      <c r="J219">
        <v>16</v>
      </c>
      <c r="K219">
        <v>10</v>
      </c>
      <c r="L219">
        <f>ABS(Table_pigskin_games[[#This Row],[homeScore]]-Table_pigskin_games[[#This Row],[awayScore]])</f>
        <v>6</v>
      </c>
      <c r="M219" t="s">
        <v>127</v>
      </c>
      <c r="N219" s="2">
        <v>41914.541666666664</v>
      </c>
      <c r="O219" t="s">
        <v>70</v>
      </c>
      <c r="P219">
        <v>69052</v>
      </c>
      <c r="Q219">
        <v>4</v>
      </c>
      <c r="R219">
        <v>9</v>
      </c>
      <c r="S219">
        <v>9</v>
      </c>
      <c r="T219">
        <v>4</v>
      </c>
      <c r="U219">
        <v>19</v>
      </c>
      <c r="V219">
        <v>15</v>
      </c>
      <c r="W219">
        <v>5</v>
      </c>
      <c r="X219">
        <v>8</v>
      </c>
      <c r="Y219">
        <v>13</v>
      </c>
      <c r="Z219">
        <v>17</v>
      </c>
      <c r="AA219">
        <v>0</v>
      </c>
      <c r="AB219">
        <v>1</v>
      </c>
      <c r="AC219">
        <v>0</v>
      </c>
      <c r="AD219">
        <v>2</v>
      </c>
      <c r="AE219">
        <v>354</v>
      </c>
      <c r="AF219">
        <v>270</v>
      </c>
      <c r="AG219">
        <v>193</v>
      </c>
      <c r="AH219">
        <v>199</v>
      </c>
      <c r="AI219">
        <v>13</v>
      </c>
      <c r="AJ219">
        <v>21</v>
      </c>
      <c r="AK219">
        <v>28</v>
      </c>
      <c r="AL219">
        <v>38</v>
      </c>
      <c r="AM219">
        <v>161</v>
      </c>
      <c r="AN219">
        <v>71</v>
      </c>
      <c r="AO219">
        <v>31</v>
      </c>
      <c r="AP219">
        <v>24</v>
      </c>
      <c r="AQ219">
        <v>3</v>
      </c>
      <c r="AR219">
        <v>4</v>
      </c>
      <c r="AS219">
        <v>15</v>
      </c>
      <c r="AT219">
        <f>SUM(Table_pigskin_games[[#This Row],[awayPenaltyYards]],Table_pigskin_games[[#This Row],[homePenaltyYards]])</f>
        <v>31</v>
      </c>
      <c r="AU219">
        <v>16</v>
      </c>
      <c r="AV219">
        <v>0</v>
      </c>
      <c r="AW219">
        <v>1</v>
      </c>
      <c r="AX219">
        <f>SUM(Table_pigskin_games[[#This Row],[awayTurnovers]:[homeTurnovers]])</f>
        <v>1</v>
      </c>
      <c r="AY219">
        <v>0</v>
      </c>
      <c r="AZ219">
        <v>0</v>
      </c>
      <c r="BA219">
        <v>0</v>
      </c>
      <c r="BB219">
        <v>1</v>
      </c>
      <c r="BC219">
        <v>1777</v>
      </c>
      <c r="BD219">
        <v>1823</v>
      </c>
      <c r="BE219">
        <v>10</v>
      </c>
      <c r="BF219">
        <v>3</v>
      </c>
      <c r="BG219">
        <v>0</v>
      </c>
      <c r="BH219">
        <v>3</v>
      </c>
      <c r="BJ219">
        <v>0</v>
      </c>
      <c r="BK219">
        <v>7</v>
      </c>
      <c r="BL219">
        <v>0</v>
      </c>
      <c r="BM219">
        <v>3</v>
      </c>
    </row>
    <row r="220" spans="1:66" x14ac:dyDescent="0.25">
      <c r="A220">
        <v>261217019</v>
      </c>
      <c r="B220">
        <v>15</v>
      </c>
      <c r="C220">
        <v>2006</v>
      </c>
      <c r="D220" s="1">
        <v>39068</v>
      </c>
      <c r="E220" t="s">
        <v>66</v>
      </c>
      <c r="F220" t="s">
        <v>105</v>
      </c>
      <c r="G220" t="s">
        <v>91</v>
      </c>
      <c r="H2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220" t="str">
        <f>IF(NOT(ISNA(VLOOKUP(Table_pigskin_games[[#This Row],[matchup]],rivalries!A$2:C$10,1,FALSE))),"Rivalry","Not a Rivalry")</f>
        <v>Rivalry</v>
      </c>
      <c r="J220">
        <v>36</v>
      </c>
      <c r="K220">
        <v>22</v>
      </c>
      <c r="L220">
        <f>ABS(Table_pigskin_games[[#This Row],[homeScore]]-Table_pigskin_games[[#This Row],[awayScore]])</f>
        <v>14</v>
      </c>
      <c r="M220" t="s">
        <v>92</v>
      </c>
      <c r="N220" s="2">
        <v>41914.677083333336</v>
      </c>
      <c r="O220" t="s">
        <v>70</v>
      </c>
      <c r="P220">
        <v>78657</v>
      </c>
      <c r="Q220">
        <v>7</v>
      </c>
      <c r="R220">
        <v>6</v>
      </c>
      <c r="S220">
        <v>7</v>
      </c>
      <c r="T220">
        <v>6</v>
      </c>
      <c r="U220">
        <v>21</v>
      </c>
      <c r="V220">
        <v>22</v>
      </c>
      <c r="W220">
        <v>4</v>
      </c>
      <c r="X220">
        <v>2</v>
      </c>
      <c r="Y220">
        <v>10</v>
      </c>
      <c r="Z220">
        <v>9</v>
      </c>
      <c r="AA220">
        <v>1</v>
      </c>
      <c r="AB220">
        <v>2</v>
      </c>
      <c r="AC220">
        <v>1</v>
      </c>
      <c r="AD220">
        <v>2</v>
      </c>
      <c r="AE220">
        <v>382</v>
      </c>
      <c r="AF220">
        <v>358</v>
      </c>
      <c r="AG220">
        <v>221</v>
      </c>
      <c r="AH220">
        <v>270</v>
      </c>
      <c r="AI220">
        <v>19</v>
      </c>
      <c r="AJ220">
        <v>28</v>
      </c>
      <c r="AK220">
        <v>28</v>
      </c>
      <c r="AL220">
        <v>40</v>
      </c>
      <c r="AM220">
        <v>161</v>
      </c>
      <c r="AN220">
        <v>88</v>
      </c>
      <c r="AO220">
        <v>30</v>
      </c>
      <c r="AP220">
        <v>22</v>
      </c>
      <c r="AQ220">
        <v>12</v>
      </c>
      <c r="AR220">
        <v>5</v>
      </c>
      <c r="AS220">
        <v>103</v>
      </c>
      <c r="AT220">
        <f>SUM(Table_pigskin_games[[#This Row],[awayPenaltyYards]],Table_pigskin_games[[#This Row],[homePenaltyYards]])</f>
        <v>158</v>
      </c>
      <c r="AU220">
        <v>55</v>
      </c>
      <c r="AV220">
        <v>2</v>
      </c>
      <c r="AW220">
        <v>4</v>
      </c>
      <c r="AX220">
        <f>SUM(Table_pigskin_games[[#This Row],[awayTurnovers]:[homeTurnovers]])</f>
        <v>6</v>
      </c>
      <c r="AY220">
        <v>1</v>
      </c>
      <c r="AZ220">
        <v>2</v>
      </c>
      <c r="BA220">
        <v>1</v>
      </c>
      <c r="BB220">
        <v>2</v>
      </c>
      <c r="BC220">
        <v>1909</v>
      </c>
      <c r="BD220">
        <v>1691</v>
      </c>
      <c r="BE220">
        <v>7</v>
      </c>
      <c r="BF220">
        <v>7</v>
      </c>
      <c r="BG220">
        <v>0</v>
      </c>
      <c r="BH220">
        <v>22</v>
      </c>
      <c r="BJ220">
        <v>7</v>
      </c>
      <c r="BK220">
        <v>3</v>
      </c>
      <c r="BL220">
        <v>3</v>
      </c>
      <c r="BM220">
        <v>9</v>
      </c>
    </row>
    <row r="221" spans="1:66" x14ac:dyDescent="0.25">
      <c r="A221">
        <v>261217022</v>
      </c>
      <c r="B221">
        <v>15</v>
      </c>
      <c r="C221">
        <v>2006</v>
      </c>
      <c r="D221" s="1">
        <v>39068</v>
      </c>
      <c r="E221" t="s">
        <v>66</v>
      </c>
      <c r="F221" t="s">
        <v>84</v>
      </c>
      <c r="G221" t="s">
        <v>94</v>
      </c>
      <c r="H2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ARIvDEN</v>
      </c>
      <c r="I221" t="str">
        <f>IF(NOT(ISNA(VLOOKUP(Table_pigskin_games[[#This Row],[matchup]],rivalries!A$2:C$10,1,FALSE))),"Rivalry","Not a Rivalry")</f>
        <v>Not a Rivalry</v>
      </c>
      <c r="J221">
        <v>37</v>
      </c>
      <c r="K221">
        <v>20</v>
      </c>
      <c r="L221">
        <f>ABS(Table_pigskin_games[[#This Row],[homeScore]]-Table_pigskin_games[[#This Row],[awayScore]])</f>
        <v>17</v>
      </c>
      <c r="M221" t="s">
        <v>95</v>
      </c>
      <c r="N221" s="2">
        <v>41914.670138888891</v>
      </c>
      <c r="O221" t="s">
        <v>80</v>
      </c>
      <c r="P221">
        <v>63845</v>
      </c>
      <c r="Q221">
        <v>7</v>
      </c>
      <c r="R221">
        <v>6</v>
      </c>
      <c r="S221">
        <v>4</v>
      </c>
      <c r="T221">
        <v>9</v>
      </c>
      <c r="U221">
        <v>26</v>
      </c>
      <c r="V221">
        <v>17</v>
      </c>
      <c r="W221">
        <v>6</v>
      </c>
      <c r="X221">
        <v>4</v>
      </c>
      <c r="Y221">
        <v>12</v>
      </c>
      <c r="Z221">
        <v>12</v>
      </c>
      <c r="AA221">
        <v>0</v>
      </c>
      <c r="AB221">
        <v>1</v>
      </c>
      <c r="AC221">
        <v>0</v>
      </c>
      <c r="AD221">
        <v>1</v>
      </c>
      <c r="AE221">
        <v>362</v>
      </c>
      <c r="AF221">
        <v>295</v>
      </c>
      <c r="AG221">
        <v>256</v>
      </c>
      <c r="AH221">
        <v>195</v>
      </c>
      <c r="AI221">
        <v>21</v>
      </c>
      <c r="AJ221">
        <v>20</v>
      </c>
      <c r="AK221">
        <v>31</v>
      </c>
      <c r="AL221">
        <v>35</v>
      </c>
      <c r="AM221">
        <v>106</v>
      </c>
      <c r="AN221">
        <v>100</v>
      </c>
      <c r="AO221">
        <v>38</v>
      </c>
      <c r="AP221">
        <v>20</v>
      </c>
      <c r="AQ221">
        <v>1</v>
      </c>
      <c r="AR221">
        <v>6</v>
      </c>
      <c r="AS221">
        <v>5</v>
      </c>
      <c r="AT221">
        <f>SUM(Table_pigskin_games[[#This Row],[awayPenaltyYards]],Table_pigskin_games[[#This Row],[homePenaltyYards]])</f>
        <v>57</v>
      </c>
      <c r="AU221">
        <v>52</v>
      </c>
      <c r="AV221">
        <v>2</v>
      </c>
      <c r="AW221">
        <v>2</v>
      </c>
      <c r="AX221">
        <f>SUM(Table_pigskin_games[[#This Row],[awayTurnovers]:[homeTurnovers]])</f>
        <v>4</v>
      </c>
      <c r="AY221">
        <v>1</v>
      </c>
      <c r="AZ221">
        <v>0</v>
      </c>
      <c r="BA221">
        <v>1</v>
      </c>
      <c r="BB221">
        <v>2</v>
      </c>
      <c r="BC221">
        <v>2032</v>
      </c>
      <c r="BD221">
        <v>1568</v>
      </c>
      <c r="BE221">
        <v>10</v>
      </c>
      <c r="BF221">
        <v>6</v>
      </c>
      <c r="BG221">
        <v>7</v>
      </c>
      <c r="BH221">
        <v>14</v>
      </c>
      <c r="BJ221">
        <v>0</v>
      </c>
      <c r="BK221">
        <v>10</v>
      </c>
      <c r="BL221">
        <v>3</v>
      </c>
      <c r="BM221">
        <v>7</v>
      </c>
    </row>
    <row r="222" spans="1:66" x14ac:dyDescent="0.25">
      <c r="A222">
        <v>261217024</v>
      </c>
      <c r="B222">
        <v>15</v>
      </c>
      <c r="C222">
        <v>2006</v>
      </c>
      <c r="D222" s="1">
        <v>39068</v>
      </c>
      <c r="E222" t="s">
        <v>66</v>
      </c>
      <c r="F222" t="s">
        <v>82</v>
      </c>
      <c r="G222" t="s">
        <v>109</v>
      </c>
      <c r="H2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222" t="str">
        <f>IF(NOT(ISNA(VLOOKUP(Table_pigskin_games[[#This Row],[matchup]],rivalries!A$2:C$10,1,FALSE))),"Rivalry","Not a Rivalry")</f>
        <v>Not a Rivalry</v>
      </c>
      <c r="J222">
        <v>9</v>
      </c>
      <c r="K222">
        <v>20</v>
      </c>
      <c r="L222">
        <f>ABS(Table_pigskin_games[[#This Row],[homeScore]]-Table_pigskin_games[[#This Row],[awayScore]])</f>
        <v>11</v>
      </c>
      <c r="M222" t="s">
        <v>122</v>
      </c>
      <c r="N222" s="2">
        <v>41914.836805555555</v>
      </c>
      <c r="O222" t="s">
        <v>65</v>
      </c>
      <c r="P222">
        <v>66583</v>
      </c>
      <c r="Q222">
        <v>7</v>
      </c>
      <c r="R222">
        <v>6</v>
      </c>
      <c r="S222">
        <v>11</v>
      </c>
      <c r="T222">
        <v>2</v>
      </c>
      <c r="U222">
        <v>16</v>
      </c>
      <c r="V222">
        <v>16</v>
      </c>
      <c r="W222">
        <v>4</v>
      </c>
      <c r="X222">
        <v>2</v>
      </c>
      <c r="Y222">
        <v>15</v>
      </c>
      <c r="Z222">
        <v>13</v>
      </c>
      <c r="AA222">
        <v>0</v>
      </c>
      <c r="AB222">
        <v>1</v>
      </c>
      <c r="AC222">
        <v>1</v>
      </c>
      <c r="AD222">
        <v>1</v>
      </c>
      <c r="AE222">
        <v>241</v>
      </c>
      <c r="AF222">
        <v>353</v>
      </c>
      <c r="AG222">
        <v>151</v>
      </c>
      <c r="AH222">
        <v>88</v>
      </c>
      <c r="AI222">
        <v>23</v>
      </c>
      <c r="AJ222">
        <v>8</v>
      </c>
      <c r="AK222">
        <v>41</v>
      </c>
      <c r="AL222">
        <v>23</v>
      </c>
      <c r="AM222">
        <v>90</v>
      </c>
      <c r="AN222">
        <v>265</v>
      </c>
      <c r="AO222">
        <v>21</v>
      </c>
      <c r="AP222">
        <v>38</v>
      </c>
      <c r="AQ222">
        <v>3</v>
      </c>
      <c r="AR222">
        <v>7</v>
      </c>
      <c r="AS222">
        <v>23</v>
      </c>
      <c r="AT222">
        <f>SUM(Table_pigskin_games[[#This Row],[awayPenaltyYards]],Table_pigskin_games[[#This Row],[homePenaltyYards]])</f>
        <v>84</v>
      </c>
      <c r="AU222">
        <v>61</v>
      </c>
      <c r="AV222">
        <v>2</v>
      </c>
      <c r="AW222">
        <v>2</v>
      </c>
      <c r="AX222">
        <f>SUM(Table_pigskin_games[[#This Row],[awayTurnovers]:[homeTurnovers]])</f>
        <v>4</v>
      </c>
      <c r="AY222">
        <v>1</v>
      </c>
      <c r="AZ222">
        <v>0</v>
      </c>
      <c r="BA222">
        <v>1</v>
      </c>
      <c r="BB222">
        <v>2</v>
      </c>
      <c r="BC222">
        <v>1906</v>
      </c>
      <c r="BD222">
        <v>1694</v>
      </c>
      <c r="BE222">
        <v>0</v>
      </c>
      <c r="BF222">
        <v>3</v>
      </c>
      <c r="BG222">
        <v>3</v>
      </c>
      <c r="BH222">
        <v>3</v>
      </c>
      <c r="BJ222">
        <v>7</v>
      </c>
      <c r="BK222">
        <v>7</v>
      </c>
      <c r="BL222">
        <v>0</v>
      </c>
      <c r="BM222">
        <v>6</v>
      </c>
    </row>
    <row r="223" spans="1:66" x14ac:dyDescent="0.25">
      <c r="A223">
        <v>261217029</v>
      </c>
      <c r="B223">
        <v>15</v>
      </c>
      <c r="C223">
        <v>2006</v>
      </c>
      <c r="D223" s="1">
        <v>39068</v>
      </c>
      <c r="E223" t="s">
        <v>66</v>
      </c>
      <c r="F223" t="s">
        <v>63</v>
      </c>
      <c r="G223" t="s">
        <v>100</v>
      </c>
      <c r="H2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CARvPIT</v>
      </c>
      <c r="I223" t="str">
        <f>IF(NOT(ISNA(VLOOKUP(Table_pigskin_games[[#This Row],[matchup]],rivalries!A$2:C$10,1,FALSE))),"Rivalry","Not a Rivalry")</f>
        <v>Not a Rivalry</v>
      </c>
      <c r="J223">
        <v>37</v>
      </c>
      <c r="K223">
        <v>3</v>
      </c>
      <c r="L223">
        <f>ABS(Table_pigskin_games[[#This Row],[homeScore]]-Table_pigskin_games[[#This Row],[awayScore]])</f>
        <v>34</v>
      </c>
      <c r="M223" t="s">
        <v>101</v>
      </c>
      <c r="N223" s="2">
        <v>41914.541666666664</v>
      </c>
      <c r="O223" t="s">
        <v>80</v>
      </c>
      <c r="P223">
        <v>68947</v>
      </c>
      <c r="Q223">
        <v>6</v>
      </c>
      <c r="R223">
        <v>7</v>
      </c>
      <c r="S223">
        <v>6</v>
      </c>
      <c r="T223">
        <v>7</v>
      </c>
      <c r="U223">
        <v>20</v>
      </c>
      <c r="V223">
        <v>12</v>
      </c>
      <c r="W223">
        <v>10</v>
      </c>
      <c r="X223">
        <v>3</v>
      </c>
      <c r="Y223">
        <v>17</v>
      </c>
      <c r="Z223">
        <v>13</v>
      </c>
      <c r="AA223">
        <v>1</v>
      </c>
      <c r="AB223">
        <v>1</v>
      </c>
      <c r="AC223">
        <v>1</v>
      </c>
      <c r="AD223">
        <v>2</v>
      </c>
      <c r="AE223">
        <v>306</v>
      </c>
      <c r="AF223">
        <v>240</v>
      </c>
      <c r="AG223">
        <v>147</v>
      </c>
      <c r="AH223">
        <v>197</v>
      </c>
      <c r="AI223">
        <v>13</v>
      </c>
      <c r="AJ223">
        <v>24</v>
      </c>
      <c r="AK223">
        <v>20</v>
      </c>
      <c r="AL223">
        <v>39</v>
      </c>
      <c r="AM223">
        <v>159</v>
      </c>
      <c r="AN223">
        <v>43</v>
      </c>
      <c r="AO223">
        <v>43</v>
      </c>
      <c r="AP223">
        <v>11</v>
      </c>
      <c r="AQ223">
        <v>2</v>
      </c>
      <c r="AR223">
        <v>8</v>
      </c>
      <c r="AS223">
        <v>10</v>
      </c>
      <c r="AT223">
        <f>SUM(Table_pigskin_games[[#This Row],[awayPenaltyYards]],Table_pigskin_games[[#This Row],[homePenaltyYards]])</f>
        <v>75</v>
      </c>
      <c r="AU223">
        <v>65</v>
      </c>
      <c r="AV223">
        <v>0</v>
      </c>
      <c r="AW223">
        <v>2</v>
      </c>
      <c r="AX223">
        <f>SUM(Table_pigskin_games[[#This Row],[awayTurnovers]:[homeTurnovers]])</f>
        <v>2</v>
      </c>
      <c r="AY223">
        <v>0</v>
      </c>
      <c r="AZ223">
        <v>0</v>
      </c>
      <c r="BA223">
        <v>0</v>
      </c>
      <c r="BB223">
        <v>2</v>
      </c>
      <c r="BC223">
        <v>2233</v>
      </c>
      <c r="BD223">
        <v>1367</v>
      </c>
      <c r="BE223">
        <v>0</v>
      </c>
      <c r="BF223">
        <v>17</v>
      </c>
      <c r="BG223">
        <v>10</v>
      </c>
      <c r="BH223">
        <v>10</v>
      </c>
      <c r="BJ223">
        <v>0</v>
      </c>
      <c r="BK223">
        <v>3</v>
      </c>
      <c r="BL223">
        <v>0</v>
      </c>
      <c r="BM223">
        <v>0</v>
      </c>
    </row>
    <row r="224" spans="1:66" x14ac:dyDescent="0.25">
      <c r="A224">
        <v>261217033</v>
      </c>
      <c r="B224">
        <v>15</v>
      </c>
      <c r="C224">
        <v>2006</v>
      </c>
      <c r="D224" s="1">
        <v>39068</v>
      </c>
      <c r="E224" t="s">
        <v>66</v>
      </c>
      <c r="F224" t="s">
        <v>68</v>
      </c>
      <c r="G224" t="s">
        <v>96</v>
      </c>
      <c r="H2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224" t="str">
        <f>IF(NOT(ISNA(VLOOKUP(Table_pigskin_games[[#This Row],[matchup]],rivalries!A$2:C$10,1,FALSE))),"Rivalry","Not a Rivalry")</f>
        <v>Not a Rivalry</v>
      </c>
      <c r="J224">
        <v>17</v>
      </c>
      <c r="K224">
        <v>27</v>
      </c>
      <c r="L224">
        <f>ABS(Table_pigskin_games[[#This Row],[homeScore]]-Table_pigskin_games[[#This Row],[awayScore]])</f>
        <v>10</v>
      </c>
      <c r="M224" t="s">
        <v>125</v>
      </c>
      <c r="N224" s="2">
        <v>41914.541666666664</v>
      </c>
      <c r="O224" t="s">
        <v>80</v>
      </c>
      <c r="P224">
        <v>70857</v>
      </c>
      <c r="Q224">
        <v>4</v>
      </c>
      <c r="R224">
        <v>9</v>
      </c>
      <c r="S224">
        <v>10</v>
      </c>
      <c r="T224">
        <v>3</v>
      </c>
      <c r="U224">
        <v>13</v>
      </c>
      <c r="V224">
        <v>14</v>
      </c>
      <c r="W224">
        <v>0</v>
      </c>
      <c r="X224">
        <v>7</v>
      </c>
      <c r="Y224">
        <v>11</v>
      </c>
      <c r="Z224">
        <v>15</v>
      </c>
      <c r="AA224">
        <v>0</v>
      </c>
      <c r="AB224">
        <v>0</v>
      </c>
      <c r="AC224">
        <v>1</v>
      </c>
      <c r="AD224">
        <v>0</v>
      </c>
      <c r="AE224">
        <v>236</v>
      </c>
      <c r="AF224">
        <v>373</v>
      </c>
      <c r="AG224">
        <v>168</v>
      </c>
      <c r="AH224">
        <v>231</v>
      </c>
      <c r="AI224">
        <v>23</v>
      </c>
      <c r="AJ224">
        <v>13</v>
      </c>
      <c r="AK224">
        <v>33</v>
      </c>
      <c r="AL224">
        <v>25</v>
      </c>
      <c r="AM224">
        <v>68</v>
      </c>
      <c r="AN224">
        <v>142</v>
      </c>
      <c r="AO224">
        <v>16</v>
      </c>
      <c r="AP224">
        <v>35</v>
      </c>
      <c r="AQ224">
        <v>7</v>
      </c>
      <c r="AR224">
        <v>4</v>
      </c>
      <c r="AS224">
        <v>50</v>
      </c>
      <c r="AT224">
        <f>SUM(Table_pigskin_games[[#This Row],[awayPenaltyYards]],Table_pigskin_games[[#This Row],[homePenaltyYards]])</f>
        <v>80</v>
      </c>
      <c r="AU224">
        <v>30</v>
      </c>
      <c r="AV224">
        <v>2</v>
      </c>
      <c r="AW224">
        <v>3</v>
      </c>
      <c r="AX224">
        <f>SUM(Table_pigskin_games[[#This Row],[awayTurnovers]:[homeTurnovers]])</f>
        <v>5</v>
      </c>
      <c r="AY224">
        <v>0</v>
      </c>
      <c r="AZ224">
        <v>2</v>
      </c>
      <c r="BA224">
        <v>2</v>
      </c>
      <c r="BB224">
        <v>1</v>
      </c>
      <c r="BC224">
        <v>1788</v>
      </c>
      <c r="BD224">
        <v>1812</v>
      </c>
      <c r="BE224">
        <v>3</v>
      </c>
      <c r="BF224">
        <v>7</v>
      </c>
      <c r="BG224">
        <v>7</v>
      </c>
      <c r="BH224">
        <v>0</v>
      </c>
      <c r="BJ224">
        <v>7</v>
      </c>
      <c r="BK224">
        <v>10</v>
      </c>
      <c r="BL224">
        <v>7</v>
      </c>
      <c r="BM224">
        <v>3</v>
      </c>
    </row>
    <row r="225" spans="1:66" x14ac:dyDescent="0.25">
      <c r="A225">
        <v>261218011</v>
      </c>
      <c r="B225">
        <v>15</v>
      </c>
      <c r="C225">
        <v>2006</v>
      </c>
      <c r="D225" s="1">
        <v>39069</v>
      </c>
      <c r="E225" t="s">
        <v>108</v>
      </c>
      <c r="F225" t="s">
        <v>81</v>
      </c>
      <c r="G225" t="s">
        <v>90</v>
      </c>
      <c r="H2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CINvIND</v>
      </c>
      <c r="I225" t="str">
        <f>IF(NOT(ISNA(VLOOKUP(Table_pigskin_games[[#This Row],[matchup]],rivalries!A$2:C$10,1,FALSE))),"Rivalry","Not a Rivalry")</f>
        <v>Not a Rivalry</v>
      </c>
      <c r="J225">
        <v>16</v>
      </c>
      <c r="K225">
        <v>34</v>
      </c>
      <c r="L225">
        <f>ABS(Table_pigskin_games[[#This Row],[homeScore]]-Table_pigskin_games[[#This Row],[awayScore]])</f>
        <v>18</v>
      </c>
      <c r="M225" t="s">
        <v>111</v>
      </c>
      <c r="N225" s="2">
        <v>41914.854166666664</v>
      </c>
      <c r="O225" t="s">
        <v>112</v>
      </c>
      <c r="P225">
        <v>57292</v>
      </c>
      <c r="Q225">
        <v>8</v>
      </c>
      <c r="R225">
        <v>5</v>
      </c>
      <c r="S225">
        <v>10</v>
      </c>
      <c r="T225">
        <v>3</v>
      </c>
      <c r="U225">
        <v>20</v>
      </c>
      <c r="V225">
        <v>27</v>
      </c>
      <c r="W225">
        <v>2</v>
      </c>
      <c r="X225">
        <v>5</v>
      </c>
      <c r="Y225">
        <v>11</v>
      </c>
      <c r="Z225">
        <v>10</v>
      </c>
      <c r="AA225">
        <v>1</v>
      </c>
      <c r="AB225">
        <v>0</v>
      </c>
      <c r="AC225">
        <v>1</v>
      </c>
      <c r="AD225">
        <v>1</v>
      </c>
      <c r="AE225">
        <v>278</v>
      </c>
      <c r="AF225">
        <v>394</v>
      </c>
      <c r="AG225">
        <v>145</v>
      </c>
      <c r="AH225">
        <v>282</v>
      </c>
      <c r="AI225">
        <v>14</v>
      </c>
      <c r="AJ225">
        <v>29</v>
      </c>
      <c r="AK225">
        <v>28</v>
      </c>
      <c r="AL225">
        <v>36</v>
      </c>
      <c r="AM225">
        <v>133</v>
      </c>
      <c r="AN225">
        <v>112</v>
      </c>
      <c r="AO225">
        <v>30</v>
      </c>
      <c r="AP225">
        <v>29</v>
      </c>
      <c r="AQ225">
        <v>2</v>
      </c>
      <c r="AR225">
        <v>5</v>
      </c>
      <c r="AS225">
        <v>10</v>
      </c>
      <c r="AT225">
        <f>SUM(Table_pigskin_games[[#This Row],[awayPenaltyYards]],Table_pigskin_games[[#This Row],[homePenaltyYards]])</f>
        <v>45</v>
      </c>
      <c r="AU225">
        <v>35</v>
      </c>
      <c r="AV225">
        <v>1</v>
      </c>
      <c r="AW225">
        <v>1</v>
      </c>
      <c r="AX225">
        <f>SUM(Table_pigskin_games[[#This Row],[awayTurnovers]:[homeTurnovers]])</f>
        <v>2</v>
      </c>
      <c r="AY225">
        <v>1</v>
      </c>
      <c r="AZ225">
        <v>1</v>
      </c>
      <c r="BA225">
        <v>0</v>
      </c>
      <c r="BB225">
        <v>0</v>
      </c>
      <c r="BC225">
        <v>1616</v>
      </c>
      <c r="BD225">
        <v>1984</v>
      </c>
      <c r="BE225">
        <v>3</v>
      </c>
      <c r="BF225">
        <v>7</v>
      </c>
      <c r="BG225">
        <v>3</v>
      </c>
      <c r="BH225">
        <v>3</v>
      </c>
      <c r="BJ225">
        <v>3</v>
      </c>
      <c r="BK225">
        <v>14</v>
      </c>
      <c r="BL225">
        <v>14</v>
      </c>
      <c r="BM225">
        <v>3</v>
      </c>
    </row>
    <row r="226" spans="1:66" x14ac:dyDescent="0.25">
      <c r="A226">
        <v>261221009</v>
      </c>
      <c r="B226">
        <v>16</v>
      </c>
      <c r="C226">
        <v>2006</v>
      </c>
      <c r="D226" s="1">
        <v>39072</v>
      </c>
      <c r="E226" t="s">
        <v>61</v>
      </c>
      <c r="F226" t="s">
        <v>113</v>
      </c>
      <c r="G226" t="s">
        <v>75</v>
      </c>
      <c r="H2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226" t="str">
        <f>IF(NOT(ISNA(VLOOKUP(Table_pigskin_games[[#This Row],[matchup]],rivalries!A$2:C$10,1,FALSE))),"Rivalry","Not a Rivalry")</f>
        <v>Not a Rivalry</v>
      </c>
      <c r="J226">
        <v>7</v>
      </c>
      <c r="K226">
        <v>9</v>
      </c>
      <c r="L226">
        <f>ABS(Table_pigskin_games[[#This Row],[homeScore]]-Table_pigskin_games[[#This Row],[awayScore]])</f>
        <v>2</v>
      </c>
      <c r="M226" t="s">
        <v>76</v>
      </c>
      <c r="N226" s="2">
        <v>41914.833333333336</v>
      </c>
      <c r="O226" t="s">
        <v>128</v>
      </c>
      <c r="P226">
        <v>70864</v>
      </c>
      <c r="Q226">
        <v>6</v>
      </c>
      <c r="R226">
        <v>8</v>
      </c>
      <c r="S226">
        <v>6</v>
      </c>
      <c r="T226">
        <v>8</v>
      </c>
      <c r="U226">
        <v>3</v>
      </c>
      <c r="V226">
        <v>19</v>
      </c>
      <c r="W226">
        <v>2</v>
      </c>
      <c r="X226">
        <v>7</v>
      </c>
      <c r="Y226">
        <v>14</v>
      </c>
      <c r="Z226">
        <v>19</v>
      </c>
      <c r="AA226">
        <v>0</v>
      </c>
      <c r="AB226">
        <v>0</v>
      </c>
      <c r="AC226">
        <v>1</v>
      </c>
      <c r="AD226">
        <v>0</v>
      </c>
      <c r="AE226">
        <v>104</v>
      </c>
      <c r="AF226">
        <v>319</v>
      </c>
      <c r="AG226">
        <v>27</v>
      </c>
      <c r="AH226">
        <v>273</v>
      </c>
      <c r="AI226">
        <v>10</v>
      </c>
      <c r="AJ226">
        <v>26</v>
      </c>
      <c r="AK226">
        <v>20</v>
      </c>
      <c r="AL226">
        <v>51</v>
      </c>
      <c r="AM226">
        <v>77</v>
      </c>
      <c r="AN226">
        <v>46</v>
      </c>
      <c r="AO226">
        <v>22</v>
      </c>
      <c r="AP226">
        <v>24</v>
      </c>
      <c r="AQ226">
        <v>10</v>
      </c>
      <c r="AR226">
        <v>4</v>
      </c>
      <c r="AS226">
        <v>68</v>
      </c>
      <c r="AT226">
        <f>SUM(Table_pigskin_games[[#This Row],[awayPenaltyYards]],Table_pigskin_games[[#This Row],[homePenaltyYards]])</f>
        <v>103</v>
      </c>
      <c r="AU226">
        <v>35</v>
      </c>
      <c r="AV226">
        <v>1</v>
      </c>
      <c r="AW226">
        <v>3</v>
      </c>
      <c r="AX226">
        <f>SUM(Table_pigskin_games[[#This Row],[awayTurnovers]:[homeTurnovers]])</f>
        <v>4</v>
      </c>
      <c r="AY226">
        <v>0</v>
      </c>
      <c r="AZ226">
        <v>1</v>
      </c>
      <c r="BA226">
        <v>1</v>
      </c>
      <c r="BB226">
        <v>2</v>
      </c>
      <c r="BC226">
        <v>1521</v>
      </c>
      <c r="BD226">
        <v>2079</v>
      </c>
      <c r="BE226">
        <v>0</v>
      </c>
      <c r="BF226">
        <v>0</v>
      </c>
      <c r="BG226">
        <v>7</v>
      </c>
      <c r="BH226">
        <v>0</v>
      </c>
      <c r="BJ226">
        <v>3</v>
      </c>
      <c r="BK226">
        <v>3</v>
      </c>
      <c r="BL226">
        <v>0</v>
      </c>
      <c r="BM226">
        <v>3</v>
      </c>
    </row>
    <row r="227" spans="1:66" x14ac:dyDescent="0.25">
      <c r="A227">
        <v>261223013</v>
      </c>
      <c r="B227">
        <v>16</v>
      </c>
      <c r="C227">
        <v>2006</v>
      </c>
      <c r="D227" s="1">
        <v>39074</v>
      </c>
      <c r="E227" t="s">
        <v>129</v>
      </c>
      <c r="F227" t="s">
        <v>82</v>
      </c>
      <c r="G227" t="s">
        <v>110</v>
      </c>
      <c r="H2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227" t="str">
        <f>IF(NOT(ISNA(VLOOKUP(Table_pigskin_games[[#This Row],[matchup]],rivalries!A$2:C$10,1,FALSE))),"Rivalry","Not a Rivalry")</f>
        <v>Rivalry</v>
      </c>
      <c r="J227">
        <v>20</v>
      </c>
      <c r="K227">
        <v>9</v>
      </c>
      <c r="L227">
        <f>ABS(Table_pigskin_games[[#This Row],[homeScore]]-Table_pigskin_games[[#This Row],[awayScore]])</f>
        <v>11</v>
      </c>
      <c r="M227" t="s">
        <v>111</v>
      </c>
      <c r="N227" s="2">
        <v>41914.833333333336</v>
      </c>
      <c r="O227" t="s">
        <v>128</v>
      </c>
      <c r="Q227">
        <v>7</v>
      </c>
      <c r="R227">
        <v>7</v>
      </c>
      <c r="S227">
        <v>2</v>
      </c>
      <c r="T227">
        <v>12</v>
      </c>
      <c r="U227">
        <v>19</v>
      </c>
      <c r="V227">
        <v>18</v>
      </c>
      <c r="W227">
        <v>4</v>
      </c>
      <c r="X227">
        <v>8</v>
      </c>
      <c r="Y227">
        <v>14</v>
      </c>
      <c r="Z227">
        <v>15</v>
      </c>
      <c r="AA227">
        <v>2</v>
      </c>
      <c r="AB227">
        <v>0</v>
      </c>
      <c r="AC227">
        <v>3</v>
      </c>
      <c r="AD227">
        <v>1</v>
      </c>
      <c r="AE227">
        <v>292</v>
      </c>
      <c r="AF227">
        <v>307</v>
      </c>
      <c r="AG227">
        <v>142</v>
      </c>
      <c r="AH227">
        <v>195</v>
      </c>
      <c r="AI227">
        <v>12</v>
      </c>
      <c r="AJ227">
        <v>27</v>
      </c>
      <c r="AK227">
        <v>24</v>
      </c>
      <c r="AL227">
        <v>37</v>
      </c>
      <c r="AM227">
        <v>150</v>
      </c>
      <c r="AN227">
        <v>112</v>
      </c>
      <c r="AO227">
        <v>38</v>
      </c>
      <c r="AP227">
        <v>24</v>
      </c>
      <c r="AQ227">
        <v>4</v>
      </c>
      <c r="AR227">
        <v>6</v>
      </c>
      <c r="AS227">
        <v>40</v>
      </c>
      <c r="AT227">
        <f>SUM(Table_pigskin_games[[#This Row],[awayPenaltyYards]],Table_pigskin_games[[#This Row],[homePenaltyYards]])</f>
        <v>85</v>
      </c>
      <c r="AU227">
        <v>45</v>
      </c>
      <c r="AV227">
        <v>1</v>
      </c>
      <c r="AW227">
        <v>5</v>
      </c>
      <c r="AX227">
        <f>SUM(Table_pigskin_games[[#This Row],[awayTurnovers]:[homeTurnovers]])</f>
        <v>6</v>
      </c>
      <c r="AY227">
        <v>0</v>
      </c>
      <c r="AZ227">
        <v>3</v>
      </c>
      <c r="BA227">
        <v>1</v>
      </c>
      <c r="BB227">
        <v>2</v>
      </c>
      <c r="BC227">
        <v>1816</v>
      </c>
      <c r="BD227">
        <v>1784</v>
      </c>
      <c r="BE227">
        <v>10</v>
      </c>
      <c r="BF227">
        <v>7</v>
      </c>
      <c r="BG227">
        <v>0</v>
      </c>
      <c r="BH227">
        <v>3</v>
      </c>
      <c r="BJ227">
        <v>3</v>
      </c>
      <c r="BK227">
        <v>3</v>
      </c>
      <c r="BL227">
        <v>3</v>
      </c>
      <c r="BM227">
        <v>0</v>
      </c>
    </row>
    <row r="228" spans="1:66" x14ac:dyDescent="0.25">
      <c r="A228">
        <v>261224001</v>
      </c>
      <c r="B228">
        <v>16</v>
      </c>
      <c r="C228">
        <v>2006</v>
      </c>
      <c r="D228" s="1">
        <v>39075</v>
      </c>
      <c r="E228" t="s">
        <v>66</v>
      </c>
      <c r="F228" t="s">
        <v>100</v>
      </c>
      <c r="G228" t="s">
        <v>99</v>
      </c>
      <c r="H2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228" t="str">
        <f>IF(NOT(ISNA(VLOOKUP(Table_pigskin_games[[#This Row],[matchup]],rivalries!A$2:C$10,1,FALSE))),"Rivalry","Not a Rivalry")</f>
        <v>Not a Rivalry</v>
      </c>
      <c r="J228">
        <v>10</v>
      </c>
      <c r="K228">
        <v>3</v>
      </c>
      <c r="L228">
        <f>ABS(Table_pigskin_games[[#This Row],[homeScore]]-Table_pigskin_games[[#This Row],[awayScore]])</f>
        <v>7</v>
      </c>
      <c r="M228" t="s">
        <v>116</v>
      </c>
      <c r="N228" s="2">
        <v>41914.541666666664</v>
      </c>
      <c r="O228" t="s">
        <v>70</v>
      </c>
      <c r="P228">
        <v>68834</v>
      </c>
      <c r="Q228">
        <v>6</v>
      </c>
      <c r="R228">
        <v>8</v>
      </c>
      <c r="S228">
        <v>7</v>
      </c>
      <c r="T228">
        <v>7</v>
      </c>
      <c r="U228">
        <v>15</v>
      </c>
      <c r="V228">
        <v>8</v>
      </c>
      <c r="W228">
        <v>8</v>
      </c>
      <c r="X228">
        <v>3</v>
      </c>
      <c r="Y228">
        <v>16</v>
      </c>
      <c r="Z228">
        <v>10</v>
      </c>
      <c r="AA228">
        <v>0</v>
      </c>
      <c r="AB228">
        <v>0</v>
      </c>
      <c r="AC228">
        <v>0</v>
      </c>
      <c r="AD228">
        <v>1</v>
      </c>
      <c r="AE228">
        <v>194</v>
      </c>
      <c r="AF228">
        <v>177</v>
      </c>
      <c r="AG228">
        <v>11</v>
      </c>
      <c r="AH228">
        <v>94</v>
      </c>
      <c r="AI228">
        <v>4</v>
      </c>
      <c r="AJ228">
        <v>9</v>
      </c>
      <c r="AK228">
        <v>7</v>
      </c>
      <c r="AL228">
        <v>20</v>
      </c>
      <c r="AM228">
        <v>183</v>
      </c>
      <c r="AN228">
        <v>83</v>
      </c>
      <c r="AO228">
        <v>52</v>
      </c>
      <c r="AP228">
        <v>19</v>
      </c>
      <c r="AQ228">
        <v>8</v>
      </c>
      <c r="AR228">
        <v>4</v>
      </c>
      <c r="AS228">
        <v>62</v>
      </c>
      <c r="AT228">
        <f>SUM(Table_pigskin_games[[#This Row],[awayPenaltyYards]],Table_pigskin_games[[#This Row],[homePenaltyYards]])</f>
        <v>97</v>
      </c>
      <c r="AU228">
        <v>35</v>
      </c>
      <c r="AV228">
        <v>0</v>
      </c>
      <c r="AW228">
        <v>2</v>
      </c>
      <c r="AX228">
        <f>SUM(Table_pigskin_games[[#This Row],[awayTurnovers]:[homeTurnovers]])</f>
        <v>2</v>
      </c>
      <c r="AY228">
        <v>0</v>
      </c>
      <c r="AZ228">
        <v>0</v>
      </c>
      <c r="BA228">
        <v>0</v>
      </c>
      <c r="BB228">
        <v>2</v>
      </c>
      <c r="BC228">
        <v>2507</v>
      </c>
      <c r="BD228">
        <v>1093</v>
      </c>
      <c r="BE228">
        <v>0</v>
      </c>
      <c r="BF228">
        <v>10</v>
      </c>
      <c r="BG228">
        <v>0</v>
      </c>
      <c r="BH228">
        <v>0</v>
      </c>
      <c r="BJ228">
        <v>3</v>
      </c>
      <c r="BK228">
        <v>0</v>
      </c>
      <c r="BL228">
        <v>0</v>
      </c>
      <c r="BM228">
        <v>0</v>
      </c>
    </row>
    <row r="229" spans="1:66" x14ac:dyDescent="0.25">
      <c r="A229">
        <v>261224002</v>
      </c>
      <c r="B229">
        <v>16</v>
      </c>
      <c r="C229">
        <v>2006</v>
      </c>
      <c r="D229" s="1">
        <v>39075</v>
      </c>
      <c r="E229" t="s">
        <v>66</v>
      </c>
      <c r="F229" t="s">
        <v>78</v>
      </c>
      <c r="G229" t="s">
        <v>87</v>
      </c>
      <c r="H2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BUFvTEN</v>
      </c>
      <c r="I229" t="str">
        <f>IF(NOT(ISNA(VLOOKUP(Table_pigskin_games[[#This Row],[matchup]],rivalries!A$2:C$10,1,FALSE))),"Rivalry","Not a Rivalry")</f>
        <v>Not a Rivalry</v>
      </c>
      <c r="J229">
        <v>30</v>
      </c>
      <c r="K229">
        <v>29</v>
      </c>
      <c r="L229">
        <f>ABS(Table_pigskin_games[[#This Row],[homeScore]]-Table_pigskin_games[[#This Row],[awayScore]])</f>
        <v>1</v>
      </c>
      <c r="M229" t="s">
        <v>126</v>
      </c>
      <c r="N229" s="2">
        <v>41914.541666666664</v>
      </c>
      <c r="O229" t="s">
        <v>80</v>
      </c>
      <c r="P229">
        <v>54765</v>
      </c>
      <c r="Q229">
        <v>7</v>
      </c>
      <c r="R229">
        <v>7</v>
      </c>
      <c r="S229">
        <v>7</v>
      </c>
      <c r="T229">
        <v>7</v>
      </c>
      <c r="U229">
        <v>18</v>
      </c>
      <c r="V229">
        <v>22</v>
      </c>
      <c r="W229">
        <v>6</v>
      </c>
      <c r="X229">
        <v>2</v>
      </c>
      <c r="Y229">
        <v>15</v>
      </c>
      <c r="Z229">
        <v>10</v>
      </c>
      <c r="AA229">
        <v>1</v>
      </c>
      <c r="AB229">
        <v>1</v>
      </c>
      <c r="AC229">
        <v>1</v>
      </c>
      <c r="AD229">
        <v>2</v>
      </c>
      <c r="AE229">
        <v>396</v>
      </c>
      <c r="AF229">
        <v>368</v>
      </c>
      <c r="AG229">
        <v>181</v>
      </c>
      <c r="AH229">
        <v>251</v>
      </c>
      <c r="AI229">
        <v>13</v>
      </c>
      <c r="AJ229">
        <v>19</v>
      </c>
      <c r="AK229">
        <v>20</v>
      </c>
      <c r="AL229">
        <v>34</v>
      </c>
      <c r="AM229">
        <v>215</v>
      </c>
      <c r="AN229">
        <v>117</v>
      </c>
      <c r="AO229">
        <v>40</v>
      </c>
      <c r="AP229">
        <v>24</v>
      </c>
      <c r="AQ229">
        <v>11</v>
      </c>
      <c r="AR229">
        <v>5</v>
      </c>
      <c r="AS229">
        <v>81</v>
      </c>
      <c r="AT229">
        <f>SUM(Table_pigskin_games[[#This Row],[awayPenaltyYards]],Table_pigskin_games[[#This Row],[homePenaltyYards]])</f>
        <v>131</v>
      </c>
      <c r="AU229">
        <v>50</v>
      </c>
      <c r="AV229">
        <v>0</v>
      </c>
      <c r="AW229">
        <v>2</v>
      </c>
      <c r="AX229">
        <f>SUM(Table_pigskin_games[[#This Row],[awayTurnovers]:[homeTurnovers]])</f>
        <v>2</v>
      </c>
      <c r="AY229">
        <v>0</v>
      </c>
      <c r="AZ229">
        <v>0</v>
      </c>
      <c r="BA229">
        <v>0</v>
      </c>
      <c r="BB229">
        <v>2</v>
      </c>
      <c r="BC229">
        <v>1998</v>
      </c>
      <c r="BD229">
        <v>1602</v>
      </c>
      <c r="BE229">
        <v>7</v>
      </c>
      <c r="BF229">
        <v>13</v>
      </c>
      <c r="BG229">
        <v>0</v>
      </c>
      <c r="BH229">
        <v>10</v>
      </c>
      <c r="BJ229">
        <v>10</v>
      </c>
      <c r="BK229">
        <v>9</v>
      </c>
      <c r="BL229">
        <v>10</v>
      </c>
      <c r="BM229">
        <v>0</v>
      </c>
    </row>
    <row r="230" spans="1:66" x14ac:dyDescent="0.25">
      <c r="A230">
        <v>261224005</v>
      </c>
      <c r="B230">
        <v>16</v>
      </c>
      <c r="C230">
        <v>2006</v>
      </c>
      <c r="D230" s="1">
        <v>39075</v>
      </c>
      <c r="E230" t="s">
        <v>66</v>
      </c>
      <c r="F230" t="s">
        <v>97</v>
      </c>
      <c r="G230" t="s">
        <v>68</v>
      </c>
      <c r="H2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CLEvTB</v>
      </c>
      <c r="I230" t="str">
        <f>IF(NOT(ISNA(VLOOKUP(Table_pigskin_games[[#This Row],[matchup]],rivalries!A$2:C$10,1,FALSE))),"Rivalry","Not a Rivalry")</f>
        <v>Not a Rivalry</v>
      </c>
      <c r="J230">
        <v>22</v>
      </c>
      <c r="K230">
        <v>7</v>
      </c>
      <c r="L230">
        <f>ABS(Table_pigskin_games[[#This Row],[homeScore]]-Table_pigskin_games[[#This Row],[awayScore]])</f>
        <v>15</v>
      </c>
      <c r="M230" t="s">
        <v>69</v>
      </c>
      <c r="N230" s="2">
        <v>41914.541666666664</v>
      </c>
      <c r="O230" t="s">
        <v>70</v>
      </c>
      <c r="Q230">
        <v>3</v>
      </c>
      <c r="R230">
        <v>11</v>
      </c>
      <c r="S230">
        <v>4</v>
      </c>
      <c r="T230">
        <v>10</v>
      </c>
      <c r="U230">
        <v>21</v>
      </c>
      <c r="V230">
        <v>12</v>
      </c>
      <c r="W230">
        <v>8</v>
      </c>
      <c r="X230">
        <v>4</v>
      </c>
      <c r="Y230">
        <v>17</v>
      </c>
      <c r="Z230">
        <v>12</v>
      </c>
      <c r="AA230">
        <v>1</v>
      </c>
      <c r="AB230">
        <v>0</v>
      </c>
      <c r="AC230">
        <v>2</v>
      </c>
      <c r="AD230">
        <v>1</v>
      </c>
      <c r="AE230">
        <v>355</v>
      </c>
      <c r="AF230">
        <v>187</v>
      </c>
      <c r="AG230">
        <v>202</v>
      </c>
      <c r="AH230">
        <v>96</v>
      </c>
      <c r="AI230">
        <v>16</v>
      </c>
      <c r="AJ230">
        <v>10</v>
      </c>
      <c r="AK230">
        <v>26</v>
      </c>
      <c r="AL230">
        <v>28</v>
      </c>
      <c r="AM230">
        <v>153</v>
      </c>
      <c r="AN230">
        <v>91</v>
      </c>
      <c r="AO230">
        <v>44</v>
      </c>
      <c r="AP230">
        <v>20</v>
      </c>
      <c r="AQ230">
        <v>2</v>
      </c>
      <c r="AR230">
        <v>1</v>
      </c>
      <c r="AS230">
        <v>10</v>
      </c>
      <c r="AT230">
        <f>SUM(Table_pigskin_games[[#This Row],[awayPenaltyYards]],Table_pigskin_games[[#This Row],[homePenaltyYards]])</f>
        <v>25</v>
      </c>
      <c r="AU230">
        <v>15</v>
      </c>
      <c r="AV230">
        <v>2</v>
      </c>
      <c r="AW230">
        <v>4</v>
      </c>
      <c r="AX230">
        <f>SUM(Table_pigskin_games[[#This Row],[awayTurnovers]:[homeTurnovers]])</f>
        <v>6</v>
      </c>
      <c r="AY230">
        <v>1</v>
      </c>
      <c r="AZ230">
        <v>0</v>
      </c>
      <c r="BA230">
        <v>1</v>
      </c>
      <c r="BB230">
        <v>4</v>
      </c>
      <c r="BC230">
        <v>2236</v>
      </c>
      <c r="BD230">
        <v>1364</v>
      </c>
      <c r="BE230">
        <v>3</v>
      </c>
      <c r="BF230">
        <v>3</v>
      </c>
      <c r="BG230">
        <v>6</v>
      </c>
      <c r="BH230">
        <v>10</v>
      </c>
      <c r="BJ230">
        <v>0</v>
      </c>
      <c r="BK230">
        <v>0</v>
      </c>
      <c r="BL230">
        <v>0</v>
      </c>
      <c r="BM230">
        <v>7</v>
      </c>
    </row>
    <row r="231" spans="1:66" x14ac:dyDescent="0.25">
      <c r="A231">
        <v>261224007</v>
      </c>
      <c r="B231">
        <v>16</v>
      </c>
      <c r="C231">
        <v>2006</v>
      </c>
      <c r="D231" s="1">
        <v>39075</v>
      </c>
      <c r="E231" t="s">
        <v>66</v>
      </c>
      <c r="F231" t="s">
        <v>81</v>
      </c>
      <c r="G231" t="s">
        <v>84</v>
      </c>
      <c r="H2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CINvDEN</v>
      </c>
      <c r="I231" t="str">
        <f>IF(NOT(ISNA(VLOOKUP(Table_pigskin_games[[#This Row],[matchup]],rivalries!A$2:C$10,1,FALSE))),"Rivalry","Not a Rivalry")</f>
        <v>Not a Rivalry</v>
      </c>
      <c r="J231">
        <v>23</v>
      </c>
      <c r="K231">
        <v>24</v>
      </c>
      <c r="L231">
        <f>ABS(Table_pigskin_games[[#This Row],[homeScore]]-Table_pigskin_games[[#This Row],[awayScore]])</f>
        <v>1</v>
      </c>
      <c r="M231" t="s">
        <v>120</v>
      </c>
      <c r="N231" s="2">
        <v>41914.677083333336</v>
      </c>
      <c r="O231" t="s">
        <v>80</v>
      </c>
      <c r="P231">
        <v>70223</v>
      </c>
      <c r="Q231">
        <v>8</v>
      </c>
      <c r="R231">
        <v>6</v>
      </c>
      <c r="S231">
        <v>8</v>
      </c>
      <c r="T231">
        <v>6</v>
      </c>
      <c r="U231">
        <v>23</v>
      </c>
      <c r="V231">
        <v>17</v>
      </c>
      <c r="W231">
        <v>6</v>
      </c>
      <c r="X231">
        <v>5</v>
      </c>
      <c r="Y231">
        <v>15</v>
      </c>
      <c r="Z231">
        <v>13</v>
      </c>
      <c r="AA231">
        <v>1</v>
      </c>
      <c r="AB231">
        <v>0</v>
      </c>
      <c r="AC231">
        <v>1</v>
      </c>
      <c r="AD231">
        <v>1</v>
      </c>
      <c r="AE231">
        <v>343</v>
      </c>
      <c r="AF231">
        <v>287</v>
      </c>
      <c r="AG231">
        <v>194</v>
      </c>
      <c r="AH231">
        <v>160</v>
      </c>
      <c r="AI231">
        <v>21</v>
      </c>
      <c r="AJ231">
        <v>12</v>
      </c>
      <c r="AK231">
        <v>40</v>
      </c>
      <c r="AL231">
        <v>23</v>
      </c>
      <c r="AM231">
        <v>149</v>
      </c>
      <c r="AN231">
        <v>127</v>
      </c>
      <c r="AO231">
        <v>34</v>
      </c>
      <c r="AP231">
        <v>34</v>
      </c>
      <c r="AQ231">
        <v>8</v>
      </c>
      <c r="AR231">
        <v>3</v>
      </c>
      <c r="AS231">
        <v>46</v>
      </c>
      <c r="AT231">
        <f>SUM(Table_pigskin_games[[#This Row],[awayPenaltyYards]],Table_pigskin_games[[#This Row],[homePenaltyYards]])</f>
        <v>56</v>
      </c>
      <c r="AU231">
        <v>10</v>
      </c>
      <c r="AV231">
        <v>4</v>
      </c>
      <c r="AW231">
        <v>2</v>
      </c>
      <c r="AX231">
        <f>SUM(Table_pigskin_games[[#This Row],[awayTurnovers]:[homeTurnovers]])</f>
        <v>6</v>
      </c>
      <c r="AY231">
        <v>2</v>
      </c>
      <c r="AZ231">
        <v>1</v>
      </c>
      <c r="BA231">
        <v>2</v>
      </c>
      <c r="BB231">
        <v>1</v>
      </c>
      <c r="BC231">
        <v>1809</v>
      </c>
      <c r="BD231">
        <v>1791</v>
      </c>
      <c r="BE231">
        <v>7</v>
      </c>
      <c r="BF231">
        <v>10</v>
      </c>
      <c r="BG231">
        <v>0</v>
      </c>
      <c r="BH231">
        <v>6</v>
      </c>
      <c r="BJ231">
        <v>0</v>
      </c>
      <c r="BK231">
        <v>14</v>
      </c>
      <c r="BL231">
        <v>7</v>
      </c>
      <c r="BM231">
        <v>3</v>
      </c>
    </row>
    <row r="232" spans="1:66" x14ac:dyDescent="0.25">
      <c r="A232">
        <v>261224008</v>
      </c>
      <c r="B232">
        <v>16</v>
      </c>
      <c r="C232">
        <v>2006</v>
      </c>
      <c r="D232" s="1">
        <v>39075</v>
      </c>
      <c r="E232" t="s">
        <v>66</v>
      </c>
      <c r="F232" t="s">
        <v>74</v>
      </c>
      <c r="G232" t="s">
        <v>72</v>
      </c>
      <c r="H2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232" t="str">
        <f>IF(NOT(ISNA(VLOOKUP(Table_pigskin_games[[#This Row],[matchup]],rivalries!A$2:C$10,1,FALSE))),"Rivalry","Not a Rivalry")</f>
        <v>Not a Rivalry</v>
      </c>
      <c r="J232">
        <v>26</v>
      </c>
      <c r="K232">
        <v>21</v>
      </c>
      <c r="L232">
        <f>ABS(Table_pigskin_games[[#This Row],[homeScore]]-Table_pigskin_games[[#This Row],[awayScore]])</f>
        <v>5</v>
      </c>
      <c r="M232" t="s">
        <v>73</v>
      </c>
      <c r="N232" s="2">
        <v>41914.541666666664</v>
      </c>
      <c r="O232" t="s">
        <v>70</v>
      </c>
      <c r="P232">
        <v>60665</v>
      </c>
      <c r="Q232">
        <v>12</v>
      </c>
      <c r="R232">
        <v>2</v>
      </c>
      <c r="S232">
        <v>2</v>
      </c>
      <c r="T232">
        <v>12</v>
      </c>
      <c r="U232">
        <v>22</v>
      </c>
      <c r="V232">
        <v>18</v>
      </c>
      <c r="W232">
        <v>6</v>
      </c>
      <c r="X232">
        <v>3</v>
      </c>
      <c r="Y232">
        <v>17</v>
      </c>
      <c r="Z232">
        <v>13</v>
      </c>
      <c r="AA232">
        <v>1</v>
      </c>
      <c r="AB232">
        <v>2</v>
      </c>
      <c r="AC232">
        <v>1</v>
      </c>
      <c r="AD232">
        <v>3</v>
      </c>
      <c r="AE232">
        <v>354</v>
      </c>
      <c r="AF232">
        <v>327</v>
      </c>
      <c r="AG232">
        <v>238</v>
      </c>
      <c r="AH232">
        <v>260</v>
      </c>
      <c r="AI232">
        <v>26</v>
      </c>
      <c r="AJ232">
        <v>27</v>
      </c>
      <c r="AK232">
        <v>45</v>
      </c>
      <c r="AL232">
        <v>45</v>
      </c>
      <c r="AM232">
        <v>116</v>
      </c>
      <c r="AN232">
        <v>67</v>
      </c>
      <c r="AO232">
        <v>30</v>
      </c>
      <c r="AP232">
        <v>18</v>
      </c>
      <c r="AQ232">
        <v>7</v>
      </c>
      <c r="AR232">
        <v>11</v>
      </c>
      <c r="AS232">
        <v>48</v>
      </c>
      <c r="AT232">
        <f>SUM(Table_pigskin_games[[#This Row],[awayPenaltyYards]],Table_pigskin_games[[#This Row],[homePenaltyYards]])</f>
        <v>140</v>
      </c>
      <c r="AU232">
        <v>92</v>
      </c>
      <c r="AV232">
        <v>1</v>
      </c>
      <c r="AW232">
        <v>1</v>
      </c>
      <c r="AX232">
        <f>SUM(Table_pigskin_games[[#This Row],[awayTurnovers]:[homeTurnovers]])</f>
        <v>2</v>
      </c>
      <c r="AY232">
        <v>1</v>
      </c>
      <c r="AZ232">
        <v>1</v>
      </c>
      <c r="BA232">
        <v>0</v>
      </c>
      <c r="BB232">
        <v>0</v>
      </c>
      <c r="BC232">
        <v>2083</v>
      </c>
      <c r="BD232">
        <v>1517</v>
      </c>
      <c r="BE232">
        <v>3</v>
      </c>
      <c r="BF232">
        <v>14</v>
      </c>
      <c r="BG232">
        <v>0</v>
      </c>
      <c r="BH232">
        <v>9</v>
      </c>
      <c r="BJ232">
        <v>7</v>
      </c>
      <c r="BK232">
        <v>0</v>
      </c>
      <c r="BL232">
        <v>14</v>
      </c>
      <c r="BM232">
        <v>0</v>
      </c>
    </row>
    <row r="233" spans="1:66" x14ac:dyDescent="0.25">
      <c r="A233">
        <v>261224014</v>
      </c>
      <c r="B233">
        <v>16</v>
      </c>
      <c r="C233">
        <v>2006</v>
      </c>
      <c r="D233" s="1">
        <v>39075</v>
      </c>
      <c r="E233" t="s">
        <v>66</v>
      </c>
      <c r="F233" t="s">
        <v>114</v>
      </c>
      <c r="G233" t="s">
        <v>85</v>
      </c>
      <c r="H2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STLvWSH</v>
      </c>
      <c r="I233" t="str">
        <f>IF(NOT(ISNA(VLOOKUP(Table_pigskin_games[[#This Row],[matchup]],rivalries!A$2:C$10,1,FALSE))),"Rivalry","Not a Rivalry")</f>
        <v>Not a Rivalry</v>
      </c>
      <c r="J233">
        <v>31</v>
      </c>
      <c r="K233">
        <v>37</v>
      </c>
      <c r="L233">
        <f>ABS(Table_pigskin_games[[#This Row],[homeScore]]-Table_pigskin_games[[#This Row],[awayScore]])</f>
        <v>6</v>
      </c>
      <c r="M233" t="s">
        <v>86</v>
      </c>
      <c r="N233" s="2">
        <v>41914.541666666664</v>
      </c>
      <c r="O233" t="s">
        <v>70</v>
      </c>
      <c r="P233">
        <v>62324</v>
      </c>
      <c r="Q233">
        <v>5</v>
      </c>
      <c r="R233">
        <v>9</v>
      </c>
      <c r="S233">
        <v>6</v>
      </c>
      <c r="T233">
        <v>8</v>
      </c>
      <c r="U233">
        <v>22</v>
      </c>
      <c r="V233">
        <v>25</v>
      </c>
      <c r="W233">
        <v>4</v>
      </c>
      <c r="X233">
        <v>6</v>
      </c>
      <c r="Y233">
        <v>12</v>
      </c>
      <c r="Z233">
        <v>15</v>
      </c>
      <c r="AA233">
        <v>0</v>
      </c>
      <c r="AB233">
        <v>0</v>
      </c>
      <c r="AC233">
        <v>0</v>
      </c>
      <c r="AD233">
        <v>0</v>
      </c>
      <c r="AE233">
        <v>336</v>
      </c>
      <c r="AF233">
        <v>579</v>
      </c>
      <c r="AG233">
        <v>160</v>
      </c>
      <c r="AH233">
        <v>382</v>
      </c>
      <c r="AI233">
        <v>13</v>
      </c>
      <c r="AJ233">
        <v>25</v>
      </c>
      <c r="AK233">
        <v>26</v>
      </c>
      <c r="AL233">
        <v>38</v>
      </c>
      <c r="AM233">
        <v>176</v>
      </c>
      <c r="AN233">
        <v>197</v>
      </c>
      <c r="AO233">
        <v>38</v>
      </c>
      <c r="AP233">
        <v>39</v>
      </c>
      <c r="AQ233">
        <v>2</v>
      </c>
      <c r="AR233">
        <v>6</v>
      </c>
      <c r="AS233">
        <v>58</v>
      </c>
      <c r="AT233">
        <f>SUM(Table_pigskin_games[[#This Row],[awayPenaltyYards]],Table_pigskin_games[[#This Row],[homePenaltyYards]])</f>
        <v>88</v>
      </c>
      <c r="AU233">
        <v>30</v>
      </c>
      <c r="AV233">
        <v>1</v>
      </c>
      <c r="AW233">
        <v>1</v>
      </c>
      <c r="AX233">
        <f>SUM(Table_pigskin_games[[#This Row],[awayTurnovers]:[homeTurnovers]])</f>
        <v>2</v>
      </c>
      <c r="AY233">
        <v>1</v>
      </c>
      <c r="AZ233">
        <v>1</v>
      </c>
      <c r="BA233">
        <v>0</v>
      </c>
      <c r="BB233">
        <v>0</v>
      </c>
      <c r="BC233">
        <v>1796</v>
      </c>
      <c r="BD233">
        <v>2197</v>
      </c>
      <c r="BE233">
        <v>7</v>
      </c>
      <c r="BF233">
        <v>14</v>
      </c>
      <c r="BG233">
        <v>7</v>
      </c>
      <c r="BH233">
        <v>3</v>
      </c>
      <c r="BI233">
        <v>0</v>
      </c>
      <c r="BJ233">
        <v>0</v>
      </c>
      <c r="BK233">
        <v>14</v>
      </c>
      <c r="BL233">
        <v>14</v>
      </c>
      <c r="BM233">
        <v>3</v>
      </c>
      <c r="BN233">
        <v>6</v>
      </c>
    </row>
    <row r="234" spans="1:66" x14ac:dyDescent="0.25">
      <c r="A234">
        <v>261224019</v>
      </c>
      <c r="B234">
        <v>16</v>
      </c>
      <c r="C234">
        <v>2006</v>
      </c>
      <c r="D234" s="1">
        <v>39075</v>
      </c>
      <c r="E234" t="s">
        <v>66</v>
      </c>
      <c r="F234" t="s">
        <v>67</v>
      </c>
      <c r="G234" t="s">
        <v>91</v>
      </c>
      <c r="H2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NOvNYG</v>
      </c>
      <c r="I234" t="str">
        <f>IF(NOT(ISNA(VLOOKUP(Table_pigskin_games[[#This Row],[matchup]],rivalries!A$2:C$10,1,FALSE))),"Rivalry","Not a Rivalry")</f>
        <v>Not a Rivalry</v>
      </c>
      <c r="J234">
        <v>30</v>
      </c>
      <c r="K234">
        <v>7</v>
      </c>
      <c r="L234">
        <f>ABS(Table_pigskin_games[[#This Row],[homeScore]]-Table_pigskin_games[[#This Row],[awayScore]])</f>
        <v>23</v>
      </c>
      <c r="M234" t="s">
        <v>92</v>
      </c>
      <c r="N234" s="2">
        <v>41914.541666666664</v>
      </c>
      <c r="O234" t="s">
        <v>70</v>
      </c>
      <c r="P234">
        <v>78539</v>
      </c>
      <c r="Q234">
        <v>9</v>
      </c>
      <c r="R234">
        <v>5</v>
      </c>
      <c r="S234">
        <v>7</v>
      </c>
      <c r="T234">
        <v>7</v>
      </c>
      <c r="U234">
        <v>22</v>
      </c>
      <c r="V234">
        <v>6</v>
      </c>
      <c r="W234">
        <v>5</v>
      </c>
      <c r="X234">
        <v>0</v>
      </c>
      <c r="Y234">
        <v>20</v>
      </c>
      <c r="Z234">
        <v>10</v>
      </c>
      <c r="AA234">
        <v>4</v>
      </c>
      <c r="AB234">
        <v>0</v>
      </c>
      <c r="AC234">
        <v>6</v>
      </c>
      <c r="AD234">
        <v>1</v>
      </c>
      <c r="AE234">
        <v>359</v>
      </c>
      <c r="AF234">
        <v>142</v>
      </c>
      <c r="AG234">
        <v>123</v>
      </c>
      <c r="AH234">
        <v>59</v>
      </c>
      <c r="AI234">
        <v>13</v>
      </c>
      <c r="AJ234">
        <v>9</v>
      </c>
      <c r="AK234">
        <v>32</v>
      </c>
      <c r="AL234">
        <v>25</v>
      </c>
      <c r="AM234">
        <v>236</v>
      </c>
      <c r="AN234">
        <v>83</v>
      </c>
      <c r="AO234">
        <v>53</v>
      </c>
      <c r="AP234">
        <v>18</v>
      </c>
      <c r="AQ234">
        <v>2</v>
      </c>
      <c r="AR234">
        <v>7</v>
      </c>
      <c r="AS234">
        <v>15</v>
      </c>
      <c r="AT234">
        <f>SUM(Table_pigskin_games[[#This Row],[awayPenaltyYards]],Table_pigskin_games[[#This Row],[homePenaltyYards]])</f>
        <v>82</v>
      </c>
      <c r="AU234">
        <v>67</v>
      </c>
      <c r="AV234">
        <v>0</v>
      </c>
      <c r="AW234">
        <v>3</v>
      </c>
      <c r="AX234">
        <f>SUM(Table_pigskin_games[[#This Row],[awayTurnovers]:[homeTurnovers]])</f>
        <v>3</v>
      </c>
      <c r="AY234">
        <v>0</v>
      </c>
      <c r="AZ234">
        <v>2</v>
      </c>
      <c r="BA234">
        <v>0</v>
      </c>
      <c r="BB234">
        <v>1</v>
      </c>
      <c r="BC234">
        <v>2434</v>
      </c>
      <c r="BD234">
        <v>1166</v>
      </c>
      <c r="BE234">
        <v>3</v>
      </c>
      <c r="BF234">
        <v>10</v>
      </c>
      <c r="BG234">
        <v>7</v>
      </c>
      <c r="BH234">
        <v>10</v>
      </c>
      <c r="BJ234">
        <v>7</v>
      </c>
      <c r="BK234">
        <v>0</v>
      </c>
      <c r="BL234">
        <v>0</v>
      </c>
      <c r="BM234">
        <v>0</v>
      </c>
    </row>
    <row r="235" spans="1:66" x14ac:dyDescent="0.25">
      <c r="A235">
        <v>261224023</v>
      </c>
      <c r="B235">
        <v>16</v>
      </c>
      <c r="C235">
        <v>2006</v>
      </c>
      <c r="D235" s="1">
        <v>39075</v>
      </c>
      <c r="E235" t="s">
        <v>66</v>
      </c>
      <c r="F235" t="s">
        <v>96</v>
      </c>
      <c r="G235" t="s">
        <v>63</v>
      </c>
      <c r="H2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235" t="str">
        <f>IF(NOT(ISNA(VLOOKUP(Table_pigskin_games[[#This Row],[matchup]],rivalries!A$2:C$10,1,FALSE))),"Rivalry","Not a Rivalry")</f>
        <v>Rivalry</v>
      </c>
      <c r="J235">
        <v>31</v>
      </c>
      <c r="K235">
        <v>7</v>
      </c>
      <c r="L235">
        <f>ABS(Table_pigskin_games[[#This Row],[homeScore]]-Table_pigskin_games[[#This Row],[awayScore]])</f>
        <v>24</v>
      </c>
      <c r="M235" t="s">
        <v>64</v>
      </c>
      <c r="N235" s="2">
        <v>41914.541666666664</v>
      </c>
      <c r="O235" t="s">
        <v>80</v>
      </c>
      <c r="Q235">
        <v>11</v>
      </c>
      <c r="R235">
        <v>3</v>
      </c>
      <c r="S235">
        <v>7</v>
      </c>
      <c r="T235">
        <v>7</v>
      </c>
      <c r="U235">
        <v>23</v>
      </c>
      <c r="V235">
        <v>16</v>
      </c>
      <c r="W235">
        <v>6</v>
      </c>
      <c r="X235">
        <v>2</v>
      </c>
      <c r="Y235">
        <v>12</v>
      </c>
      <c r="Z235">
        <v>14</v>
      </c>
      <c r="AA235">
        <v>1</v>
      </c>
      <c r="AB235">
        <v>2</v>
      </c>
      <c r="AC235">
        <v>1</v>
      </c>
      <c r="AD235">
        <v>3</v>
      </c>
      <c r="AE235">
        <v>359</v>
      </c>
      <c r="AF235">
        <v>251</v>
      </c>
      <c r="AG235">
        <v>256</v>
      </c>
      <c r="AH235">
        <v>188</v>
      </c>
      <c r="AI235">
        <v>21</v>
      </c>
      <c r="AJ235">
        <v>19</v>
      </c>
      <c r="AK235">
        <v>31</v>
      </c>
      <c r="AL235">
        <v>42</v>
      </c>
      <c r="AM235">
        <v>103</v>
      </c>
      <c r="AN235">
        <v>63</v>
      </c>
      <c r="AO235">
        <v>33</v>
      </c>
      <c r="AP235">
        <v>18</v>
      </c>
      <c r="AQ235">
        <v>12</v>
      </c>
      <c r="AR235">
        <v>5</v>
      </c>
      <c r="AS235">
        <v>89</v>
      </c>
      <c r="AT235">
        <f>SUM(Table_pigskin_games[[#This Row],[awayPenaltyYards]],Table_pigskin_games[[#This Row],[homePenaltyYards]])</f>
        <v>121</v>
      </c>
      <c r="AU235">
        <v>32</v>
      </c>
      <c r="AV235">
        <v>3</v>
      </c>
      <c r="AW235">
        <v>3</v>
      </c>
      <c r="AX235">
        <f>SUM(Table_pigskin_games[[#This Row],[awayTurnovers]:[homeTurnovers]])</f>
        <v>6</v>
      </c>
      <c r="AY235">
        <v>1</v>
      </c>
      <c r="AZ235">
        <v>1</v>
      </c>
      <c r="BA235">
        <v>2</v>
      </c>
      <c r="BB235">
        <v>2</v>
      </c>
      <c r="BC235">
        <v>2122</v>
      </c>
      <c r="BD235">
        <v>1478</v>
      </c>
      <c r="BE235">
        <v>7</v>
      </c>
      <c r="BF235">
        <v>7</v>
      </c>
      <c r="BG235">
        <v>7</v>
      </c>
      <c r="BH235">
        <v>10</v>
      </c>
      <c r="BJ235">
        <v>0</v>
      </c>
      <c r="BK235">
        <v>7</v>
      </c>
      <c r="BL235">
        <v>0</v>
      </c>
      <c r="BM235">
        <v>0</v>
      </c>
    </row>
    <row r="236" spans="1:66" x14ac:dyDescent="0.25">
      <c r="A236">
        <v>261224025</v>
      </c>
      <c r="B236">
        <v>16</v>
      </c>
      <c r="C236">
        <v>2006</v>
      </c>
      <c r="D236" s="1">
        <v>39075</v>
      </c>
      <c r="E236" t="s">
        <v>66</v>
      </c>
      <c r="F236" t="s">
        <v>94</v>
      </c>
      <c r="G236" t="s">
        <v>93</v>
      </c>
      <c r="H2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236" t="str">
        <f>IF(NOT(ISNA(VLOOKUP(Table_pigskin_games[[#This Row],[matchup]],rivalries!A$2:C$10,1,FALSE))),"Rivalry","Not a Rivalry")</f>
        <v>Not a Rivalry</v>
      </c>
      <c r="J236">
        <v>26</v>
      </c>
      <c r="K236">
        <v>20</v>
      </c>
      <c r="L236">
        <f>ABS(Table_pigskin_games[[#This Row],[homeScore]]-Table_pigskin_games[[#This Row],[awayScore]])</f>
        <v>6</v>
      </c>
      <c r="M236" t="s">
        <v>123</v>
      </c>
      <c r="N236" s="2">
        <v>41914.670138888891</v>
      </c>
      <c r="O236" t="s">
        <v>70</v>
      </c>
      <c r="P236">
        <v>67751</v>
      </c>
      <c r="Q236">
        <v>4</v>
      </c>
      <c r="R236">
        <v>10</v>
      </c>
      <c r="S236">
        <v>6</v>
      </c>
      <c r="T236">
        <v>8</v>
      </c>
      <c r="U236">
        <v>21</v>
      </c>
      <c r="V236">
        <v>14</v>
      </c>
      <c r="W236">
        <v>8</v>
      </c>
      <c r="X236">
        <v>2</v>
      </c>
      <c r="Y236">
        <v>16</v>
      </c>
      <c r="Z236">
        <v>9</v>
      </c>
      <c r="AA236">
        <v>1</v>
      </c>
      <c r="AB236">
        <v>1</v>
      </c>
      <c r="AC236">
        <v>1</v>
      </c>
      <c r="AD236">
        <v>1</v>
      </c>
      <c r="AE236">
        <v>372</v>
      </c>
      <c r="AF236">
        <v>223</v>
      </c>
      <c r="AG236">
        <v>249</v>
      </c>
      <c r="AH236">
        <v>174</v>
      </c>
      <c r="AI236">
        <v>18</v>
      </c>
      <c r="AJ236">
        <v>18</v>
      </c>
      <c r="AK236">
        <v>26</v>
      </c>
      <c r="AL236">
        <v>29</v>
      </c>
      <c r="AM236">
        <v>123</v>
      </c>
      <c r="AN236">
        <v>49</v>
      </c>
      <c r="AO236">
        <v>41</v>
      </c>
      <c r="AP236">
        <v>12</v>
      </c>
      <c r="AQ236">
        <v>5</v>
      </c>
      <c r="AR236">
        <v>3</v>
      </c>
      <c r="AS236">
        <v>45</v>
      </c>
      <c r="AT236">
        <f>SUM(Table_pigskin_games[[#This Row],[awayPenaltyYards]],Table_pigskin_games[[#This Row],[homePenaltyYards]])</f>
        <v>80</v>
      </c>
      <c r="AU236">
        <v>35</v>
      </c>
      <c r="AV236">
        <v>1</v>
      </c>
      <c r="AW236">
        <v>2</v>
      </c>
      <c r="AX236">
        <f>SUM(Table_pigskin_games[[#This Row],[awayTurnovers]:[homeTurnovers]])</f>
        <v>3</v>
      </c>
      <c r="AY236">
        <v>1</v>
      </c>
      <c r="AZ236">
        <v>1</v>
      </c>
      <c r="BA236">
        <v>0</v>
      </c>
      <c r="BB236">
        <v>1</v>
      </c>
      <c r="BC236">
        <v>2260</v>
      </c>
      <c r="BD236">
        <v>1340</v>
      </c>
      <c r="BE236">
        <v>10</v>
      </c>
      <c r="BF236">
        <v>10</v>
      </c>
      <c r="BG236">
        <v>0</v>
      </c>
      <c r="BH236">
        <v>6</v>
      </c>
      <c r="BJ236">
        <v>3</v>
      </c>
      <c r="BK236">
        <v>3</v>
      </c>
      <c r="BL236">
        <v>7</v>
      </c>
      <c r="BM236">
        <v>7</v>
      </c>
    </row>
    <row r="237" spans="1:66" x14ac:dyDescent="0.25">
      <c r="A237">
        <v>261224026</v>
      </c>
      <c r="B237">
        <v>16</v>
      </c>
      <c r="C237">
        <v>2006</v>
      </c>
      <c r="D237" s="1">
        <v>39075</v>
      </c>
      <c r="E237" t="s">
        <v>66</v>
      </c>
      <c r="F237" t="s">
        <v>109</v>
      </c>
      <c r="G237" t="s">
        <v>71</v>
      </c>
      <c r="H2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SDvSEA</v>
      </c>
      <c r="I237" t="str">
        <f>IF(NOT(ISNA(VLOOKUP(Table_pigskin_games[[#This Row],[matchup]],rivalries!A$2:C$10,1,FALSE))),"Rivalry","Not a Rivalry")</f>
        <v>Not a Rivalry</v>
      </c>
      <c r="J237">
        <v>20</v>
      </c>
      <c r="K237">
        <v>17</v>
      </c>
      <c r="L237">
        <f>ABS(Table_pigskin_games[[#This Row],[homeScore]]-Table_pigskin_games[[#This Row],[awayScore]])</f>
        <v>3</v>
      </c>
      <c r="M237" t="s">
        <v>124</v>
      </c>
      <c r="N237" s="2">
        <v>41914.677083333336</v>
      </c>
      <c r="O237" t="s">
        <v>80</v>
      </c>
      <c r="P237">
        <v>68174</v>
      </c>
      <c r="Q237">
        <v>12</v>
      </c>
      <c r="R237">
        <v>2</v>
      </c>
      <c r="S237">
        <v>8</v>
      </c>
      <c r="T237">
        <v>6</v>
      </c>
      <c r="U237">
        <v>14</v>
      </c>
      <c r="V237">
        <v>18</v>
      </c>
      <c r="W237">
        <v>4</v>
      </c>
      <c r="X237">
        <v>10</v>
      </c>
      <c r="Y237">
        <v>16</v>
      </c>
      <c r="Z237">
        <v>21</v>
      </c>
      <c r="AA237">
        <v>0</v>
      </c>
      <c r="AB237">
        <v>0</v>
      </c>
      <c r="AC237">
        <v>0</v>
      </c>
      <c r="AD237">
        <v>0</v>
      </c>
      <c r="AE237">
        <v>340</v>
      </c>
      <c r="AF237">
        <v>314</v>
      </c>
      <c r="AG237">
        <v>172</v>
      </c>
      <c r="AH237">
        <v>161</v>
      </c>
      <c r="AI237">
        <v>10</v>
      </c>
      <c r="AJ237">
        <v>17</v>
      </c>
      <c r="AK237">
        <v>30</v>
      </c>
      <c r="AL237">
        <v>37</v>
      </c>
      <c r="AM237">
        <v>168</v>
      </c>
      <c r="AN237">
        <v>153</v>
      </c>
      <c r="AO237">
        <v>33</v>
      </c>
      <c r="AP237">
        <v>33</v>
      </c>
      <c r="AQ237">
        <v>10</v>
      </c>
      <c r="AR237">
        <v>6</v>
      </c>
      <c r="AS237">
        <v>85</v>
      </c>
      <c r="AT237">
        <f>SUM(Table_pigskin_games[[#This Row],[awayPenaltyYards]],Table_pigskin_games[[#This Row],[homePenaltyYards]])</f>
        <v>135</v>
      </c>
      <c r="AU237">
        <v>50</v>
      </c>
      <c r="AV237">
        <v>0</v>
      </c>
      <c r="AW237">
        <v>2</v>
      </c>
      <c r="AX237">
        <f>SUM(Table_pigskin_games[[#This Row],[awayTurnovers]:[homeTurnovers]])</f>
        <v>2</v>
      </c>
      <c r="AY237">
        <v>0</v>
      </c>
      <c r="AZ237">
        <v>0</v>
      </c>
      <c r="BA237">
        <v>0</v>
      </c>
      <c r="BB237">
        <v>2</v>
      </c>
      <c r="BC237">
        <v>1629</v>
      </c>
      <c r="BD237">
        <v>1971</v>
      </c>
      <c r="BE237">
        <v>0</v>
      </c>
      <c r="BF237">
        <v>7</v>
      </c>
      <c r="BG237">
        <v>6</v>
      </c>
      <c r="BH237">
        <v>7</v>
      </c>
      <c r="BJ237">
        <v>0</v>
      </c>
      <c r="BK237">
        <v>0</v>
      </c>
      <c r="BL237">
        <v>7</v>
      </c>
      <c r="BM237">
        <v>10</v>
      </c>
    </row>
    <row r="238" spans="1:66" x14ac:dyDescent="0.25">
      <c r="A238">
        <v>261224030</v>
      </c>
      <c r="B238">
        <v>16</v>
      </c>
      <c r="C238">
        <v>2006</v>
      </c>
      <c r="D238" s="1">
        <v>39075</v>
      </c>
      <c r="E238" t="s">
        <v>66</v>
      </c>
      <c r="F238" t="s">
        <v>88</v>
      </c>
      <c r="G238" t="s">
        <v>103</v>
      </c>
      <c r="H2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JAXvNE</v>
      </c>
      <c r="I238" t="str">
        <f>IF(NOT(ISNA(VLOOKUP(Table_pigskin_games[[#This Row],[matchup]],rivalries!A$2:C$10,1,FALSE))),"Rivalry","Not a Rivalry")</f>
        <v>Not a Rivalry</v>
      </c>
      <c r="J238">
        <v>24</v>
      </c>
      <c r="K238">
        <v>21</v>
      </c>
      <c r="L238">
        <f>ABS(Table_pigskin_games[[#This Row],[homeScore]]-Table_pigskin_games[[#This Row],[awayScore]])</f>
        <v>3</v>
      </c>
      <c r="M238" t="s">
        <v>104</v>
      </c>
      <c r="N238" s="2">
        <v>41914.541666666664</v>
      </c>
      <c r="O238" t="s">
        <v>80</v>
      </c>
      <c r="P238">
        <v>67164</v>
      </c>
      <c r="Q238">
        <v>10</v>
      </c>
      <c r="R238">
        <v>4</v>
      </c>
      <c r="S238">
        <v>8</v>
      </c>
      <c r="T238">
        <v>6</v>
      </c>
      <c r="U238">
        <v>22</v>
      </c>
      <c r="V238">
        <v>12</v>
      </c>
      <c r="W238">
        <v>8</v>
      </c>
      <c r="X238">
        <v>5</v>
      </c>
      <c r="Y238">
        <v>16</v>
      </c>
      <c r="Z238">
        <v>12</v>
      </c>
      <c r="AA238">
        <v>0</v>
      </c>
      <c r="AB238">
        <v>0</v>
      </c>
      <c r="AC238">
        <v>0</v>
      </c>
      <c r="AD238">
        <v>0</v>
      </c>
      <c r="AE238">
        <v>359</v>
      </c>
      <c r="AF238">
        <v>339</v>
      </c>
      <c r="AG238">
        <v>242</v>
      </c>
      <c r="AH238">
        <v>195</v>
      </c>
      <c r="AI238">
        <v>28</v>
      </c>
      <c r="AJ238">
        <v>17</v>
      </c>
      <c r="AK238">
        <v>39</v>
      </c>
      <c r="AL238">
        <v>23</v>
      </c>
      <c r="AM238">
        <v>117</v>
      </c>
      <c r="AN238">
        <v>144</v>
      </c>
      <c r="AO238">
        <v>30</v>
      </c>
      <c r="AP238">
        <v>22</v>
      </c>
      <c r="AQ238">
        <v>7</v>
      </c>
      <c r="AR238">
        <v>7</v>
      </c>
      <c r="AS238">
        <v>51</v>
      </c>
      <c r="AT238">
        <f>SUM(Table_pigskin_games[[#This Row],[awayPenaltyYards]],Table_pigskin_games[[#This Row],[homePenaltyYards]])</f>
        <v>111</v>
      </c>
      <c r="AU238">
        <v>60</v>
      </c>
      <c r="AV238">
        <v>0</v>
      </c>
      <c r="AW238">
        <v>1</v>
      </c>
      <c r="AX238">
        <f>SUM(Table_pigskin_games[[#This Row],[awayTurnovers]:[homeTurnovers]])</f>
        <v>1</v>
      </c>
      <c r="AY238">
        <v>0</v>
      </c>
      <c r="AZ238">
        <v>1</v>
      </c>
      <c r="BA238">
        <v>0</v>
      </c>
      <c r="BB238">
        <v>0</v>
      </c>
      <c r="BC238">
        <v>2233</v>
      </c>
      <c r="BD238">
        <v>1367</v>
      </c>
      <c r="BE238">
        <v>0</v>
      </c>
      <c r="BF238">
        <v>10</v>
      </c>
      <c r="BG238">
        <v>7</v>
      </c>
      <c r="BH238">
        <v>7</v>
      </c>
      <c r="BJ238">
        <v>0</v>
      </c>
      <c r="BK238">
        <v>7</v>
      </c>
      <c r="BL238">
        <v>7</v>
      </c>
      <c r="BM238">
        <v>7</v>
      </c>
    </row>
    <row r="239" spans="1:66" x14ac:dyDescent="0.25">
      <c r="A239">
        <v>261224034</v>
      </c>
      <c r="B239">
        <v>16</v>
      </c>
      <c r="C239">
        <v>2006</v>
      </c>
      <c r="D239" s="1">
        <v>39075</v>
      </c>
      <c r="E239" t="s">
        <v>66</v>
      </c>
      <c r="F239" t="s">
        <v>90</v>
      </c>
      <c r="G239" t="s">
        <v>106</v>
      </c>
      <c r="H2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239" t="str">
        <f>IF(NOT(ISNA(VLOOKUP(Table_pigskin_games[[#This Row],[matchup]],rivalries!A$2:C$10,1,FALSE))),"Rivalry","Not a Rivalry")</f>
        <v>Not a Rivalry</v>
      </c>
      <c r="J239">
        <v>24</v>
      </c>
      <c r="K239">
        <v>27</v>
      </c>
      <c r="L239">
        <f>ABS(Table_pigskin_games[[#This Row],[homeScore]]-Table_pigskin_games[[#This Row],[awayScore]])</f>
        <v>3</v>
      </c>
      <c r="M239" t="s">
        <v>107</v>
      </c>
      <c r="N239" s="2">
        <v>41914.541666666664</v>
      </c>
      <c r="O239" t="s">
        <v>80</v>
      </c>
      <c r="P239">
        <v>70132</v>
      </c>
      <c r="Q239">
        <v>11</v>
      </c>
      <c r="R239">
        <v>3</v>
      </c>
      <c r="S239">
        <v>4</v>
      </c>
      <c r="T239">
        <v>10</v>
      </c>
      <c r="U239">
        <v>19</v>
      </c>
      <c r="V239">
        <v>22</v>
      </c>
      <c r="W239">
        <v>6</v>
      </c>
      <c r="X239">
        <v>10</v>
      </c>
      <c r="Y239">
        <v>8</v>
      </c>
      <c r="Z239">
        <v>14</v>
      </c>
      <c r="AA239">
        <v>0</v>
      </c>
      <c r="AB239">
        <v>1</v>
      </c>
      <c r="AC239">
        <v>0</v>
      </c>
      <c r="AD239">
        <v>1</v>
      </c>
      <c r="AE239">
        <v>319</v>
      </c>
      <c r="AF239">
        <v>354</v>
      </c>
      <c r="AG239">
        <v>205</v>
      </c>
      <c r="AH239">
        <v>163</v>
      </c>
      <c r="AI239">
        <v>21</v>
      </c>
      <c r="AJ239">
        <v>16</v>
      </c>
      <c r="AK239">
        <v>27</v>
      </c>
      <c r="AL239">
        <v>23</v>
      </c>
      <c r="AM239">
        <v>114</v>
      </c>
      <c r="AN239">
        <v>191</v>
      </c>
      <c r="AO239">
        <v>18</v>
      </c>
      <c r="AP239">
        <v>42</v>
      </c>
      <c r="AQ239">
        <v>2</v>
      </c>
      <c r="AR239">
        <v>4</v>
      </c>
      <c r="AS239">
        <v>15</v>
      </c>
      <c r="AT239">
        <f>SUM(Table_pigskin_games[[#This Row],[awayPenaltyYards]],Table_pigskin_games[[#This Row],[homePenaltyYards]])</f>
        <v>40</v>
      </c>
      <c r="AU239">
        <v>25</v>
      </c>
      <c r="AV239">
        <v>1</v>
      </c>
      <c r="AW239">
        <v>0</v>
      </c>
      <c r="AX239">
        <f>SUM(Table_pigskin_games[[#This Row],[awayTurnovers]:[homeTurnovers]])</f>
        <v>1</v>
      </c>
      <c r="AY239">
        <v>1</v>
      </c>
      <c r="AZ239">
        <v>0</v>
      </c>
      <c r="BA239">
        <v>0</v>
      </c>
      <c r="BB239">
        <v>0</v>
      </c>
      <c r="BC239">
        <v>1441</v>
      </c>
      <c r="BD239">
        <v>2159</v>
      </c>
      <c r="BE239">
        <v>7</v>
      </c>
      <c r="BF239">
        <v>7</v>
      </c>
      <c r="BG239">
        <v>3</v>
      </c>
      <c r="BH239">
        <v>7</v>
      </c>
      <c r="BJ239">
        <v>14</v>
      </c>
      <c r="BK239">
        <v>7</v>
      </c>
      <c r="BL239">
        <v>0</v>
      </c>
      <c r="BM239">
        <v>6</v>
      </c>
    </row>
    <row r="240" spans="1:66" x14ac:dyDescent="0.25">
      <c r="A240">
        <v>261225006</v>
      </c>
      <c r="B240">
        <v>16</v>
      </c>
      <c r="C240">
        <v>2006</v>
      </c>
      <c r="D240" s="1">
        <v>39076</v>
      </c>
      <c r="E240" t="s">
        <v>108</v>
      </c>
      <c r="F240" t="s">
        <v>105</v>
      </c>
      <c r="G240" t="s">
        <v>102</v>
      </c>
      <c r="H2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240" t="str">
        <f>IF(NOT(ISNA(VLOOKUP(Table_pigskin_games[[#This Row],[matchup]],rivalries!A$2:C$10,1,FALSE))),"Rivalry","Not a Rivalry")</f>
        <v>Not a Rivalry</v>
      </c>
      <c r="J240">
        <v>23</v>
      </c>
      <c r="K240">
        <v>7</v>
      </c>
      <c r="L240">
        <f>ABS(Table_pigskin_games[[#This Row],[homeScore]]-Table_pigskin_games[[#This Row],[awayScore]])</f>
        <v>16</v>
      </c>
      <c r="M240" t="s">
        <v>119</v>
      </c>
      <c r="N240" s="2">
        <v>41914.708333333336</v>
      </c>
      <c r="O240" t="s">
        <v>65</v>
      </c>
      <c r="P240">
        <v>62839</v>
      </c>
      <c r="Q240">
        <v>8</v>
      </c>
      <c r="R240">
        <v>6</v>
      </c>
      <c r="S240">
        <v>9</v>
      </c>
      <c r="T240">
        <v>5</v>
      </c>
      <c r="U240">
        <v>20</v>
      </c>
      <c r="V240">
        <v>16</v>
      </c>
      <c r="W240">
        <v>9</v>
      </c>
      <c r="X240">
        <v>5</v>
      </c>
      <c r="Y240">
        <v>16</v>
      </c>
      <c r="Z240">
        <v>11</v>
      </c>
      <c r="AA240">
        <v>1</v>
      </c>
      <c r="AB240">
        <v>1</v>
      </c>
      <c r="AC240">
        <v>1</v>
      </c>
      <c r="AD240">
        <v>3</v>
      </c>
      <c r="AE240">
        <v>426</v>
      </c>
      <c r="AF240">
        <v>201</v>
      </c>
      <c r="AG240">
        <v>222</v>
      </c>
      <c r="AH240">
        <v>118</v>
      </c>
      <c r="AI240">
        <v>15</v>
      </c>
      <c r="AJ240">
        <v>14</v>
      </c>
      <c r="AK240">
        <v>23</v>
      </c>
      <c r="AL240">
        <v>29</v>
      </c>
      <c r="AM240">
        <v>204</v>
      </c>
      <c r="AN240">
        <v>83</v>
      </c>
      <c r="AO240">
        <v>42</v>
      </c>
      <c r="AP240">
        <v>19</v>
      </c>
      <c r="AQ240">
        <v>6</v>
      </c>
      <c r="AR240">
        <v>2</v>
      </c>
      <c r="AS240">
        <v>45</v>
      </c>
      <c r="AT240">
        <f>SUM(Table_pigskin_games[[#This Row],[awayPenaltyYards]],Table_pigskin_games[[#This Row],[homePenaltyYards]])</f>
        <v>55</v>
      </c>
      <c r="AU240">
        <v>10</v>
      </c>
      <c r="AV240">
        <v>1</v>
      </c>
      <c r="AW240">
        <v>3</v>
      </c>
      <c r="AX240">
        <f>SUM(Table_pigskin_games[[#This Row],[awayTurnovers]:[homeTurnovers]])</f>
        <v>4</v>
      </c>
      <c r="AY240">
        <v>0</v>
      </c>
      <c r="AZ240">
        <v>1</v>
      </c>
      <c r="BA240">
        <v>1</v>
      </c>
      <c r="BB240">
        <v>2</v>
      </c>
      <c r="BC240">
        <v>2226</v>
      </c>
      <c r="BD240">
        <v>1374</v>
      </c>
      <c r="BE240">
        <v>7</v>
      </c>
      <c r="BF240">
        <v>6</v>
      </c>
      <c r="BG240">
        <v>3</v>
      </c>
      <c r="BH240">
        <v>7</v>
      </c>
      <c r="BJ240">
        <v>0</v>
      </c>
      <c r="BK240">
        <v>7</v>
      </c>
      <c r="BL240">
        <v>0</v>
      </c>
      <c r="BM240">
        <v>0</v>
      </c>
    </row>
    <row r="241" spans="1:66" x14ac:dyDescent="0.25">
      <c r="A241">
        <v>261225015</v>
      </c>
      <c r="B241">
        <v>16</v>
      </c>
      <c r="C241">
        <v>2006</v>
      </c>
      <c r="D241" s="1">
        <v>39076</v>
      </c>
      <c r="E241" t="s">
        <v>108</v>
      </c>
      <c r="F241" t="s">
        <v>77</v>
      </c>
      <c r="G241" t="s">
        <v>62</v>
      </c>
      <c r="H2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241" t="str">
        <f>IF(NOT(ISNA(VLOOKUP(Table_pigskin_games[[#This Row],[matchup]],rivalries!A$2:C$10,1,FALSE))),"Rivalry","Not a Rivalry")</f>
        <v>Rivalry</v>
      </c>
      <c r="J241">
        <v>13</v>
      </c>
      <c r="K241">
        <v>10</v>
      </c>
      <c r="L241">
        <f>ABS(Table_pigskin_games[[#This Row],[homeScore]]-Table_pigskin_games[[#This Row],[awayScore]])</f>
        <v>3</v>
      </c>
      <c r="M241" t="s">
        <v>111</v>
      </c>
      <c r="N241" s="2">
        <v>41914.854166666664</v>
      </c>
      <c r="O241" t="s">
        <v>112</v>
      </c>
      <c r="P241">
        <v>73500</v>
      </c>
      <c r="Q241">
        <v>8</v>
      </c>
      <c r="R241">
        <v>6</v>
      </c>
      <c r="S241">
        <v>6</v>
      </c>
      <c r="T241">
        <v>8</v>
      </c>
      <c r="U241">
        <v>12</v>
      </c>
      <c r="V241">
        <v>14</v>
      </c>
      <c r="W241">
        <v>7</v>
      </c>
      <c r="X241">
        <v>1</v>
      </c>
      <c r="Y241">
        <v>18</v>
      </c>
      <c r="Z241">
        <v>13</v>
      </c>
      <c r="AA241">
        <v>0</v>
      </c>
      <c r="AB241">
        <v>0</v>
      </c>
      <c r="AC241">
        <v>1</v>
      </c>
      <c r="AD241">
        <v>0</v>
      </c>
      <c r="AE241">
        <v>324</v>
      </c>
      <c r="AF241">
        <v>253</v>
      </c>
      <c r="AG241">
        <v>229</v>
      </c>
      <c r="AH241">
        <v>129</v>
      </c>
      <c r="AI241">
        <v>14</v>
      </c>
      <c r="AJ241">
        <v>18</v>
      </c>
      <c r="AK241">
        <v>29</v>
      </c>
      <c r="AL241">
        <v>31</v>
      </c>
      <c r="AM241">
        <v>95</v>
      </c>
      <c r="AN241">
        <v>124</v>
      </c>
      <c r="AO241">
        <v>30</v>
      </c>
      <c r="AP241">
        <v>24</v>
      </c>
      <c r="AQ241">
        <v>1</v>
      </c>
      <c r="AR241">
        <v>7</v>
      </c>
      <c r="AS241">
        <v>12</v>
      </c>
      <c r="AT241">
        <f>SUM(Table_pigskin_games[[#This Row],[awayPenaltyYards]],Table_pigskin_games[[#This Row],[homePenaltyYards]])</f>
        <v>90</v>
      </c>
      <c r="AU241">
        <v>78</v>
      </c>
      <c r="AV241">
        <v>1</v>
      </c>
      <c r="AW241">
        <v>0</v>
      </c>
      <c r="AX241">
        <f>SUM(Table_pigskin_games[[#This Row],[awayTurnovers]:[homeTurnovers]])</f>
        <v>1</v>
      </c>
      <c r="AY241">
        <v>1</v>
      </c>
      <c r="AZ241">
        <v>0</v>
      </c>
      <c r="BA241">
        <v>0</v>
      </c>
      <c r="BB241">
        <v>0</v>
      </c>
      <c r="BC241">
        <v>1832</v>
      </c>
      <c r="BD241">
        <v>1768</v>
      </c>
      <c r="BE241">
        <v>0</v>
      </c>
      <c r="BF241">
        <v>0</v>
      </c>
      <c r="BG241">
        <v>3</v>
      </c>
      <c r="BH241">
        <v>10</v>
      </c>
      <c r="BJ241">
        <v>0</v>
      </c>
      <c r="BK241">
        <v>0</v>
      </c>
      <c r="BL241">
        <v>0</v>
      </c>
      <c r="BM241">
        <v>10</v>
      </c>
    </row>
    <row r="242" spans="1:66" x14ac:dyDescent="0.25">
      <c r="A242">
        <v>261230028</v>
      </c>
      <c r="B242">
        <v>17</v>
      </c>
      <c r="C242">
        <v>2006</v>
      </c>
      <c r="D242" s="1">
        <v>39081</v>
      </c>
      <c r="E242" t="s">
        <v>129</v>
      </c>
      <c r="F242" t="s">
        <v>91</v>
      </c>
      <c r="G242" t="s">
        <v>114</v>
      </c>
      <c r="H2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242" t="str">
        <f>IF(NOT(ISNA(VLOOKUP(Table_pigskin_games[[#This Row],[matchup]],rivalries!A$2:C$10,1,FALSE))),"Rivalry","Not a Rivalry")</f>
        <v>Not a Rivalry</v>
      </c>
      <c r="J242">
        <v>34</v>
      </c>
      <c r="K242">
        <v>28</v>
      </c>
      <c r="L242">
        <f>ABS(Table_pigskin_games[[#This Row],[homeScore]]-Table_pigskin_games[[#This Row],[awayScore]])</f>
        <v>6</v>
      </c>
      <c r="M242" t="s">
        <v>115</v>
      </c>
      <c r="N242" s="2">
        <v>41914.833333333336</v>
      </c>
      <c r="O242" t="s">
        <v>128</v>
      </c>
      <c r="P242">
        <v>86141</v>
      </c>
      <c r="Q242">
        <v>7</v>
      </c>
      <c r="R242">
        <v>8</v>
      </c>
      <c r="S242">
        <v>5</v>
      </c>
      <c r="T242">
        <v>10</v>
      </c>
      <c r="U242">
        <v>23</v>
      </c>
      <c r="V242">
        <v>21</v>
      </c>
      <c r="W242">
        <v>8</v>
      </c>
      <c r="X242">
        <v>5</v>
      </c>
      <c r="Y242">
        <v>14</v>
      </c>
      <c r="Z242">
        <v>11</v>
      </c>
      <c r="AA242">
        <v>0</v>
      </c>
      <c r="AB242">
        <v>1</v>
      </c>
      <c r="AC242">
        <v>0</v>
      </c>
      <c r="AD242">
        <v>2</v>
      </c>
      <c r="AE242">
        <v>355</v>
      </c>
      <c r="AF242">
        <v>393</v>
      </c>
      <c r="AG242">
        <v>94</v>
      </c>
      <c r="AH242">
        <v>265</v>
      </c>
      <c r="AI242">
        <v>12</v>
      </c>
      <c r="AJ242">
        <v>22</v>
      </c>
      <c r="AK242">
        <v>26</v>
      </c>
      <c r="AL242">
        <v>32</v>
      </c>
      <c r="AM242">
        <v>261</v>
      </c>
      <c r="AN242">
        <v>128</v>
      </c>
      <c r="AO242">
        <v>34</v>
      </c>
      <c r="AP242">
        <v>29</v>
      </c>
      <c r="AQ242">
        <v>5</v>
      </c>
      <c r="AR242">
        <v>10</v>
      </c>
      <c r="AS242">
        <v>41</v>
      </c>
      <c r="AT242">
        <f>SUM(Table_pigskin_games[[#This Row],[awayPenaltyYards]],Table_pigskin_games[[#This Row],[homePenaltyYards]])</f>
        <v>141</v>
      </c>
      <c r="AU242">
        <v>100</v>
      </c>
      <c r="AV242">
        <v>0</v>
      </c>
      <c r="AW242">
        <v>2</v>
      </c>
      <c r="AX242">
        <f>SUM(Table_pigskin_games[[#This Row],[awayTurnovers]:[homeTurnovers]])</f>
        <v>2</v>
      </c>
      <c r="AY242">
        <v>0</v>
      </c>
      <c r="AZ242">
        <v>1</v>
      </c>
      <c r="BA242">
        <v>0</v>
      </c>
      <c r="BB242">
        <v>1</v>
      </c>
      <c r="BC242">
        <v>1684</v>
      </c>
      <c r="BD242">
        <v>1916</v>
      </c>
      <c r="BE242">
        <v>3</v>
      </c>
      <c r="BF242">
        <v>17</v>
      </c>
      <c r="BG242">
        <v>7</v>
      </c>
      <c r="BH242">
        <v>7</v>
      </c>
      <c r="BJ242">
        <v>7</v>
      </c>
      <c r="BK242">
        <v>0</v>
      </c>
      <c r="BL242">
        <v>7</v>
      </c>
      <c r="BM242">
        <v>14</v>
      </c>
    </row>
    <row r="243" spans="1:66" x14ac:dyDescent="0.25">
      <c r="A243">
        <v>261231003</v>
      </c>
      <c r="B243">
        <v>17</v>
      </c>
      <c r="C243">
        <v>2006</v>
      </c>
      <c r="D243" s="1">
        <v>39082</v>
      </c>
      <c r="E243" t="s">
        <v>66</v>
      </c>
      <c r="F243" t="s">
        <v>75</v>
      </c>
      <c r="G243" t="s">
        <v>74</v>
      </c>
      <c r="H2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243" t="str">
        <f>IF(NOT(ISNA(VLOOKUP(Table_pigskin_games[[#This Row],[matchup]],rivalries!A$2:C$10,1,FALSE))),"Rivalry","Not a Rivalry")</f>
        <v>Rivalry</v>
      </c>
      <c r="J243">
        <v>26</v>
      </c>
      <c r="K243">
        <v>7</v>
      </c>
      <c r="L243">
        <f>ABS(Table_pigskin_games[[#This Row],[homeScore]]-Table_pigskin_games[[#This Row],[awayScore]])</f>
        <v>19</v>
      </c>
      <c r="M243" t="s">
        <v>117</v>
      </c>
      <c r="N243" s="2">
        <v>41914.84375</v>
      </c>
      <c r="O243" t="s">
        <v>65</v>
      </c>
      <c r="P243">
        <v>55243</v>
      </c>
      <c r="Q243">
        <v>7</v>
      </c>
      <c r="R243">
        <v>8</v>
      </c>
      <c r="S243">
        <v>13</v>
      </c>
      <c r="T243">
        <v>2</v>
      </c>
      <c r="U243">
        <v>20</v>
      </c>
      <c r="V243">
        <v>13</v>
      </c>
      <c r="W243">
        <v>11</v>
      </c>
      <c r="X243">
        <v>2</v>
      </c>
      <c r="Y243">
        <v>20</v>
      </c>
      <c r="Z243">
        <v>13</v>
      </c>
      <c r="AA243">
        <v>0</v>
      </c>
      <c r="AB243">
        <v>1</v>
      </c>
      <c r="AC243">
        <v>0</v>
      </c>
      <c r="AD243">
        <v>1</v>
      </c>
      <c r="AE243">
        <v>373</v>
      </c>
      <c r="AF243">
        <v>316</v>
      </c>
      <c r="AG243">
        <v>276</v>
      </c>
      <c r="AH243">
        <v>181</v>
      </c>
      <c r="AI243">
        <v>21</v>
      </c>
      <c r="AJ243">
        <v>8</v>
      </c>
      <c r="AK243">
        <v>42</v>
      </c>
      <c r="AL243">
        <v>28</v>
      </c>
      <c r="AM243">
        <v>97</v>
      </c>
      <c r="AN243">
        <v>135</v>
      </c>
      <c r="AO243">
        <v>34</v>
      </c>
      <c r="AP243">
        <v>24</v>
      </c>
      <c r="AQ243">
        <v>3</v>
      </c>
      <c r="AR243">
        <v>6</v>
      </c>
      <c r="AS243">
        <v>35</v>
      </c>
      <c r="AT243">
        <f>SUM(Table_pigskin_games[[#This Row],[awayPenaltyYards]],Table_pigskin_games[[#This Row],[homePenaltyYards]])</f>
        <v>79</v>
      </c>
      <c r="AU243">
        <v>44</v>
      </c>
      <c r="AV243">
        <v>1</v>
      </c>
      <c r="AW243">
        <v>6</v>
      </c>
      <c r="AX243">
        <f>SUM(Table_pigskin_games[[#This Row],[awayTurnovers]:[homeTurnovers]])</f>
        <v>7</v>
      </c>
      <c r="AY243">
        <v>0</v>
      </c>
      <c r="AZ243">
        <v>1</v>
      </c>
      <c r="BA243">
        <v>1</v>
      </c>
      <c r="BB243">
        <v>5</v>
      </c>
      <c r="BC243">
        <v>2216</v>
      </c>
      <c r="BD243">
        <v>1384</v>
      </c>
      <c r="BE243">
        <v>13</v>
      </c>
      <c r="BF243">
        <v>10</v>
      </c>
      <c r="BG243">
        <v>0</v>
      </c>
      <c r="BH243">
        <v>3</v>
      </c>
      <c r="BJ243">
        <v>0</v>
      </c>
      <c r="BK243">
        <v>0</v>
      </c>
      <c r="BL243">
        <v>7</v>
      </c>
      <c r="BM243">
        <v>0</v>
      </c>
    </row>
    <row r="244" spans="1:66" x14ac:dyDescent="0.25">
      <c r="A244">
        <v>261231004</v>
      </c>
      <c r="B244">
        <v>17</v>
      </c>
      <c r="C244">
        <v>2006</v>
      </c>
      <c r="D244" s="1">
        <v>39082</v>
      </c>
      <c r="E244" t="s">
        <v>66</v>
      </c>
      <c r="F244" t="s">
        <v>63</v>
      </c>
      <c r="G244" t="s">
        <v>81</v>
      </c>
      <c r="H2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244" t="str">
        <f>IF(NOT(ISNA(VLOOKUP(Table_pigskin_games[[#This Row],[matchup]],rivalries!A$2:C$10,1,FALSE))),"Rivalry","Not a Rivalry")</f>
        <v>Not a Rivalry</v>
      </c>
      <c r="J244">
        <v>23</v>
      </c>
      <c r="K244">
        <v>17</v>
      </c>
      <c r="L244">
        <f>ABS(Table_pigskin_games[[#This Row],[homeScore]]-Table_pigskin_games[[#This Row],[awayScore]])</f>
        <v>6</v>
      </c>
      <c r="M244" t="s">
        <v>118</v>
      </c>
      <c r="N244" s="2">
        <v>41914.541666666664</v>
      </c>
      <c r="O244" t="s">
        <v>80</v>
      </c>
      <c r="P244">
        <v>66049</v>
      </c>
      <c r="Q244">
        <v>7</v>
      </c>
      <c r="R244">
        <v>8</v>
      </c>
      <c r="S244">
        <v>8</v>
      </c>
      <c r="T244">
        <v>7</v>
      </c>
      <c r="U244">
        <v>29</v>
      </c>
      <c r="V244">
        <v>15</v>
      </c>
      <c r="W244">
        <v>6</v>
      </c>
      <c r="X244">
        <v>5</v>
      </c>
      <c r="Y244">
        <v>11</v>
      </c>
      <c r="Z244">
        <v>13</v>
      </c>
      <c r="AA244">
        <v>0</v>
      </c>
      <c r="AB244">
        <v>0</v>
      </c>
      <c r="AC244">
        <v>0</v>
      </c>
      <c r="AD244">
        <v>0</v>
      </c>
      <c r="AE244">
        <v>482</v>
      </c>
      <c r="AF244">
        <v>295</v>
      </c>
      <c r="AG244">
        <v>275</v>
      </c>
      <c r="AH244">
        <v>251</v>
      </c>
      <c r="AI244">
        <v>19</v>
      </c>
      <c r="AJ244">
        <v>20</v>
      </c>
      <c r="AK244">
        <v>28</v>
      </c>
      <c r="AL244">
        <v>38</v>
      </c>
      <c r="AM244">
        <v>207</v>
      </c>
      <c r="AN244">
        <v>44</v>
      </c>
      <c r="AO244">
        <v>45</v>
      </c>
      <c r="AP244">
        <v>16</v>
      </c>
      <c r="AQ244">
        <v>7</v>
      </c>
      <c r="AR244">
        <v>6</v>
      </c>
      <c r="AS244">
        <v>101</v>
      </c>
      <c r="AT244">
        <f>SUM(Table_pigskin_games[[#This Row],[awayPenaltyYards]],Table_pigskin_games[[#This Row],[homePenaltyYards]])</f>
        <v>141</v>
      </c>
      <c r="AU244">
        <v>40</v>
      </c>
      <c r="AV244">
        <v>2</v>
      </c>
      <c r="AW244">
        <v>0</v>
      </c>
      <c r="AX244">
        <f>SUM(Table_pigskin_games[[#This Row],[awayTurnovers]:[homeTurnovers]])</f>
        <v>2</v>
      </c>
      <c r="AY244">
        <v>1</v>
      </c>
      <c r="AZ244">
        <v>0</v>
      </c>
      <c r="BA244">
        <v>1</v>
      </c>
      <c r="BB244">
        <v>0</v>
      </c>
      <c r="BC244">
        <v>2441</v>
      </c>
      <c r="BD244">
        <v>1252</v>
      </c>
      <c r="BE244">
        <v>0</v>
      </c>
      <c r="BF244">
        <v>7</v>
      </c>
      <c r="BG244">
        <v>0</v>
      </c>
      <c r="BH244">
        <v>10</v>
      </c>
      <c r="BI244">
        <v>6</v>
      </c>
      <c r="BJ244">
        <v>0</v>
      </c>
      <c r="BK244">
        <v>3</v>
      </c>
      <c r="BL244">
        <v>0</v>
      </c>
      <c r="BM244">
        <v>14</v>
      </c>
      <c r="BN244">
        <v>0</v>
      </c>
    </row>
    <row r="245" spans="1:66" x14ac:dyDescent="0.25">
      <c r="A245">
        <v>261231006</v>
      </c>
      <c r="B245">
        <v>17</v>
      </c>
      <c r="C245">
        <v>2006</v>
      </c>
      <c r="D245" s="1">
        <v>39082</v>
      </c>
      <c r="E245" t="s">
        <v>66</v>
      </c>
      <c r="F245" t="s">
        <v>72</v>
      </c>
      <c r="G245" t="s">
        <v>102</v>
      </c>
      <c r="H2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DALvDET</v>
      </c>
      <c r="I245" t="str">
        <f>IF(NOT(ISNA(VLOOKUP(Table_pigskin_games[[#This Row],[matchup]],rivalries!A$2:C$10,1,FALSE))),"Rivalry","Not a Rivalry")</f>
        <v>Not a Rivalry</v>
      </c>
      <c r="J245">
        <v>39</v>
      </c>
      <c r="K245">
        <v>31</v>
      </c>
      <c r="L245">
        <f>ABS(Table_pigskin_games[[#This Row],[homeScore]]-Table_pigskin_games[[#This Row],[awayScore]])</f>
        <v>8</v>
      </c>
      <c r="M245" t="s">
        <v>119</v>
      </c>
      <c r="N245" s="2">
        <v>41914.541666666664</v>
      </c>
      <c r="O245" t="s">
        <v>70</v>
      </c>
      <c r="P245">
        <v>63008</v>
      </c>
      <c r="Q245">
        <v>2</v>
      </c>
      <c r="R245">
        <v>13</v>
      </c>
      <c r="S245">
        <v>9</v>
      </c>
      <c r="T245">
        <v>6</v>
      </c>
      <c r="U245">
        <v>22</v>
      </c>
      <c r="V245">
        <v>19</v>
      </c>
      <c r="W245">
        <v>9</v>
      </c>
      <c r="X245">
        <v>6</v>
      </c>
      <c r="Y245">
        <v>17</v>
      </c>
      <c r="Z245">
        <v>10</v>
      </c>
      <c r="AA245">
        <v>1</v>
      </c>
      <c r="AB245">
        <v>0</v>
      </c>
      <c r="AC245">
        <v>1</v>
      </c>
      <c r="AD245">
        <v>1</v>
      </c>
      <c r="AE245">
        <v>362</v>
      </c>
      <c r="AF245">
        <v>365</v>
      </c>
      <c r="AG245">
        <v>277</v>
      </c>
      <c r="AH245">
        <v>307</v>
      </c>
      <c r="AI245">
        <v>28</v>
      </c>
      <c r="AJ245">
        <v>23</v>
      </c>
      <c r="AK245">
        <v>42</v>
      </c>
      <c r="AL245">
        <v>32</v>
      </c>
      <c r="AM245">
        <v>85</v>
      </c>
      <c r="AN245">
        <v>58</v>
      </c>
      <c r="AO245">
        <v>25</v>
      </c>
      <c r="AP245">
        <v>21</v>
      </c>
      <c r="AQ245">
        <v>7</v>
      </c>
      <c r="AR245">
        <v>4</v>
      </c>
      <c r="AS245">
        <v>65</v>
      </c>
      <c r="AT245">
        <f>SUM(Table_pigskin_games[[#This Row],[awayPenaltyYards]],Table_pigskin_games[[#This Row],[homePenaltyYards]])</f>
        <v>110</v>
      </c>
      <c r="AU245">
        <v>45</v>
      </c>
      <c r="AV245">
        <v>1</v>
      </c>
      <c r="AW245">
        <v>4</v>
      </c>
      <c r="AX245">
        <f>SUM(Table_pigskin_games[[#This Row],[awayTurnovers]:[homeTurnovers]])</f>
        <v>5</v>
      </c>
      <c r="AY245">
        <v>0</v>
      </c>
      <c r="AZ245">
        <v>3</v>
      </c>
      <c r="BA245">
        <v>1</v>
      </c>
      <c r="BB245">
        <v>1</v>
      </c>
      <c r="BC245">
        <v>1927</v>
      </c>
      <c r="BD245">
        <v>1673</v>
      </c>
      <c r="BE245">
        <v>13</v>
      </c>
      <c r="BF245">
        <v>7</v>
      </c>
      <c r="BG245">
        <v>10</v>
      </c>
      <c r="BH245">
        <v>9</v>
      </c>
      <c r="BJ245">
        <v>0</v>
      </c>
      <c r="BK245">
        <v>14</v>
      </c>
      <c r="BL245">
        <v>10</v>
      </c>
      <c r="BM245">
        <v>7</v>
      </c>
    </row>
    <row r="246" spans="1:66" x14ac:dyDescent="0.25">
      <c r="A246">
        <v>261231007</v>
      </c>
      <c r="B246">
        <v>17</v>
      </c>
      <c r="C246">
        <v>2006</v>
      </c>
      <c r="D246" s="1">
        <v>39082</v>
      </c>
      <c r="E246" t="s">
        <v>66</v>
      </c>
      <c r="F246" t="s">
        <v>93</v>
      </c>
      <c r="G246" t="s">
        <v>84</v>
      </c>
      <c r="H2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DENvSF</v>
      </c>
      <c r="I246" t="str">
        <f>IF(NOT(ISNA(VLOOKUP(Table_pigskin_games[[#This Row],[matchup]],rivalries!A$2:C$10,1,FALSE))),"Rivalry","Not a Rivalry")</f>
        <v>Not a Rivalry</v>
      </c>
      <c r="J246">
        <v>26</v>
      </c>
      <c r="K246">
        <v>23</v>
      </c>
      <c r="L246">
        <f>ABS(Table_pigskin_games[[#This Row],[homeScore]]-Table_pigskin_games[[#This Row],[awayScore]])</f>
        <v>3</v>
      </c>
      <c r="M246" t="s">
        <v>120</v>
      </c>
      <c r="N246" s="2">
        <v>41914.677083333336</v>
      </c>
      <c r="O246" t="s">
        <v>70</v>
      </c>
      <c r="P246">
        <v>75555</v>
      </c>
      <c r="Q246">
        <v>6</v>
      </c>
      <c r="R246">
        <v>9</v>
      </c>
      <c r="S246">
        <v>9</v>
      </c>
      <c r="T246">
        <v>6</v>
      </c>
      <c r="U246">
        <v>17</v>
      </c>
      <c r="V246">
        <v>19</v>
      </c>
      <c r="W246">
        <v>9</v>
      </c>
      <c r="X246">
        <v>3</v>
      </c>
      <c r="Y246">
        <v>20</v>
      </c>
      <c r="Z246">
        <v>13</v>
      </c>
      <c r="AA246">
        <v>1</v>
      </c>
      <c r="AB246">
        <v>0</v>
      </c>
      <c r="AC246">
        <v>2</v>
      </c>
      <c r="AD246">
        <v>0</v>
      </c>
      <c r="AE246">
        <v>360</v>
      </c>
      <c r="AF246">
        <v>325</v>
      </c>
      <c r="AG246">
        <v>171</v>
      </c>
      <c r="AH246">
        <v>210</v>
      </c>
      <c r="AI246">
        <v>17</v>
      </c>
      <c r="AJ246">
        <v>21</v>
      </c>
      <c r="AK246">
        <v>33</v>
      </c>
      <c r="AL246">
        <v>34</v>
      </c>
      <c r="AM246">
        <v>189</v>
      </c>
      <c r="AN246">
        <v>115</v>
      </c>
      <c r="AO246">
        <v>39</v>
      </c>
      <c r="AP246">
        <v>27</v>
      </c>
      <c r="AQ246">
        <v>8</v>
      </c>
      <c r="AR246">
        <v>8</v>
      </c>
      <c r="AS246">
        <v>61</v>
      </c>
      <c r="AT246">
        <f>SUM(Table_pigskin_games[[#This Row],[awayPenaltyYards]],Table_pigskin_games[[#This Row],[homePenaltyYards]])</f>
        <v>110</v>
      </c>
      <c r="AU246">
        <v>49</v>
      </c>
      <c r="AV246">
        <v>1</v>
      </c>
      <c r="AW246">
        <v>3</v>
      </c>
      <c r="AX246">
        <f>SUM(Table_pigskin_games[[#This Row],[awayTurnovers]:[homeTurnovers]])</f>
        <v>4</v>
      </c>
      <c r="AY246">
        <v>0</v>
      </c>
      <c r="AZ246">
        <v>1</v>
      </c>
      <c r="BA246">
        <v>1</v>
      </c>
      <c r="BB246">
        <v>2</v>
      </c>
      <c r="BC246">
        <v>2338</v>
      </c>
      <c r="BD246">
        <v>2046</v>
      </c>
      <c r="BE246">
        <v>0</v>
      </c>
      <c r="BF246">
        <v>3</v>
      </c>
      <c r="BG246">
        <v>14</v>
      </c>
      <c r="BH246">
        <v>6</v>
      </c>
      <c r="BI246">
        <v>3</v>
      </c>
      <c r="BJ246">
        <v>3</v>
      </c>
      <c r="BK246">
        <v>10</v>
      </c>
      <c r="BL246">
        <v>3</v>
      </c>
      <c r="BM246">
        <v>7</v>
      </c>
      <c r="BN246">
        <v>0</v>
      </c>
    </row>
    <row r="247" spans="1:66" x14ac:dyDescent="0.25">
      <c r="A247">
        <v>261231010</v>
      </c>
      <c r="B247">
        <v>17</v>
      </c>
      <c r="C247">
        <v>2006</v>
      </c>
      <c r="D247" s="1">
        <v>39082</v>
      </c>
      <c r="E247" t="s">
        <v>66</v>
      </c>
      <c r="F247" t="s">
        <v>88</v>
      </c>
      <c r="G247" t="s">
        <v>78</v>
      </c>
      <c r="H2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NEvTEN</v>
      </c>
      <c r="I247" t="str">
        <f>IF(NOT(ISNA(VLOOKUP(Table_pigskin_games[[#This Row],[matchup]],rivalries!A$2:C$10,1,FALSE))),"Rivalry","Not a Rivalry")</f>
        <v>Not a Rivalry</v>
      </c>
      <c r="J247">
        <v>40</v>
      </c>
      <c r="K247">
        <v>23</v>
      </c>
      <c r="L247">
        <f>ABS(Table_pigskin_games[[#This Row],[homeScore]]-Table_pigskin_games[[#This Row],[awayScore]])</f>
        <v>17</v>
      </c>
      <c r="M247" t="s">
        <v>79</v>
      </c>
      <c r="N247" s="2">
        <v>41914.541666666664</v>
      </c>
      <c r="O247" t="s">
        <v>80</v>
      </c>
      <c r="P247">
        <v>69143</v>
      </c>
      <c r="Q247">
        <v>11</v>
      </c>
      <c r="R247">
        <v>4</v>
      </c>
      <c r="S247">
        <v>8</v>
      </c>
      <c r="T247">
        <v>7</v>
      </c>
      <c r="U247">
        <v>19</v>
      </c>
      <c r="V247">
        <v>17</v>
      </c>
      <c r="W247">
        <v>5</v>
      </c>
      <c r="X247">
        <v>4</v>
      </c>
      <c r="Y247">
        <v>14</v>
      </c>
      <c r="Z247">
        <v>14</v>
      </c>
      <c r="AA247">
        <v>1</v>
      </c>
      <c r="AB247">
        <v>0</v>
      </c>
      <c r="AC247">
        <v>1</v>
      </c>
      <c r="AD247">
        <v>1</v>
      </c>
      <c r="AE247">
        <v>414</v>
      </c>
      <c r="AF247">
        <v>342</v>
      </c>
      <c r="AG247">
        <v>243</v>
      </c>
      <c r="AH247">
        <v>207</v>
      </c>
      <c r="AI247">
        <v>17</v>
      </c>
      <c r="AJ247">
        <v>15</v>
      </c>
      <c r="AK247">
        <v>28</v>
      </c>
      <c r="AL247">
        <v>36</v>
      </c>
      <c r="AM247">
        <v>171</v>
      </c>
      <c r="AN247">
        <v>135</v>
      </c>
      <c r="AO247">
        <v>31</v>
      </c>
      <c r="AP247">
        <v>25</v>
      </c>
      <c r="AQ247">
        <v>9</v>
      </c>
      <c r="AR247">
        <v>10</v>
      </c>
      <c r="AS247">
        <v>129</v>
      </c>
      <c r="AT247">
        <f>SUM(Table_pigskin_games[[#This Row],[awayPenaltyYards]],Table_pigskin_games[[#This Row],[homePenaltyYards]])</f>
        <v>248</v>
      </c>
      <c r="AU247">
        <v>119</v>
      </c>
      <c r="AV247">
        <v>0</v>
      </c>
      <c r="AW247">
        <v>3</v>
      </c>
      <c r="AX247">
        <f>SUM(Table_pigskin_games[[#This Row],[awayTurnovers]:[homeTurnovers]])</f>
        <v>3</v>
      </c>
      <c r="AY247">
        <v>0</v>
      </c>
      <c r="AZ247">
        <v>1</v>
      </c>
      <c r="BA247">
        <v>0</v>
      </c>
      <c r="BB247">
        <v>2</v>
      </c>
      <c r="BC247">
        <v>1783</v>
      </c>
      <c r="BD247">
        <v>1817</v>
      </c>
      <c r="BE247">
        <v>9</v>
      </c>
      <c r="BF247">
        <v>10</v>
      </c>
      <c r="BG247">
        <v>7</v>
      </c>
      <c r="BH247">
        <v>14</v>
      </c>
      <c r="BJ247">
        <v>3</v>
      </c>
      <c r="BK247">
        <v>7</v>
      </c>
      <c r="BL247">
        <v>13</v>
      </c>
      <c r="BM247">
        <v>0</v>
      </c>
    </row>
    <row r="248" spans="1:66" x14ac:dyDescent="0.25">
      <c r="A248">
        <v>261231011</v>
      </c>
      <c r="B248">
        <v>17</v>
      </c>
      <c r="C248">
        <v>2006</v>
      </c>
      <c r="D248" s="1">
        <v>39082</v>
      </c>
      <c r="E248" t="s">
        <v>66</v>
      </c>
      <c r="F248" t="s">
        <v>62</v>
      </c>
      <c r="G248" t="s">
        <v>90</v>
      </c>
      <c r="H2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INDvMIA</v>
      </c>
      <c r="I248" t="str">
        <f>IF(NOT(ISNA(VLOOKUP(Table_pigskin_games[[#This Row],[matchup]],rivalries!A$2:C$10,1,FALSE))),"Rivalry","Not a Rivalry")</f>
        <v>Not a Rivalry</v>
      </c>
      <c r="J248">
        <v>22</v>
      </c>
      <c r="K248">
        <v>27</v>
      </c>
      <c r="L248">
        <f>ABS(Table_pigskin_games[[#This Row],[homeScore]]-Table_pigskin_games[[#This Row],[awayScore]])</f>
        <v>5</v>
      </c>
      <c r="M248" t="s">
        <v>111</v>
      </c>
      <c r="N248" s="2">
        <v>41914.677083333336</v>
      </c>
      <c r="O248" t="s">
        <v>80</v>
      </c>
      <c r="P248">
        <v>57310</v>
      </c>
      <c r="Q248">
        <v>6</v>
      </c>
      <c r="R248">
        <v>9</v>
      </c>
      <c r="S248">
        <v>11</v>
      </c>
      <c r="T248">
        <v>4</v>
      </c>
      <c r="U248">
        <v>19</v>
      </c>
      <c r="V248">
        <v>24</v>
      </c>
      <c r="W248">
        <v>8</v>
      </c>
      <c r="X248">
        <v>8</v>
      </c>
      <c r="Y248">
        <v>15</v>
      </c>
      <c r="Z248">
        <v>14</v>
      </c>
      <c r="AA248">
        <v>0</v>
      </c>
      <c r="AB248">
        <v>0</v>
      </c>
      <c r="AC248">
        <v>0</v>
      </c>
      <c r="AD248">
        <v>0</v>
      </c>
      <c r="AE248">
        <v>354</v>
      </c>
      <c r="AF248">
        <v>399</v>
      </c>
      <c r="AG248">
        <v>204</v>
      </c>
      <c r="AH248">
        <v>282</v>
      </c>
      <c r="AI248">
        <v>18</v>
      </c>
      <c r="AJ248">
        <v>22</v>
      </c>
      <c r="AK248">
        <v>36</v>
      </c>
      <c r="AL248">
        <v>37</v>
      </c>
      <c r="AM248">
        <v>150</v>
      </c>
      <c r="AN248">
        <v>117</v>
      </c>
      <c r="AO248">
        <v>26</v>
      </c>
      <c r="AP248">
        <v>31</v>
      </c>
      <c r="AQ248">
        <v>3</v>
      </c>
      <c r="AR248">
        <v>5</v>
      </c>
      <c r="AS248">
        <v>20</v>
      </c>
      <c r="AT248">
        <f>SUM(Table_pigskin_games[[#This Row],[awayPenaltyYards]],Table_pigskin_games[[#This Row],[homePenaltyYards]])</f>
        <v>65</v>
      </c>
      <c r="AU248">
        <v>45</v>
      </c>
      <c r="AV248">
        <v>1</v>
      </c>
      <c r="AW248">
        <v>1</v>
      </c>
      <c r="AX248">
        <f>SUM(Table_pigskin_games[[#This Row],[awayTurnovers]:[homeTurnovers]])</f>
        <v>2</v>
      </c>
      <c r="AY248">
        <v>0</v>
      </c>
      <c r="AZ248">
        <v>1</v>
      </c>
      <c r="BA248">
        <v>1</v>
      </c>
      <c r="BB248">
        <v>0</v>
      </c>
      <c r="BC248">
        <v>1752</v>
      </c>
      <c r="BD248">
        <v>1848</v>
      </c>
      <c r="BE248">
        <v>3</v>
      </c>
      <c r="BF248">
        <v>3</v>
      </c>
      <c r="BG248">
        <v>6</v>
      </c>
      <c r="BH248">
        <v>10</v>
      </c>
      <c r="BJ248">
        <v>0</v>
      </c>
      <c r="BK248">
        <v>17</v>
      </c>
      <c r="BL248">
        <v>3</v>
      </c>
      <c r="BM248">
        <v>7</v>
      </c>
    </row>
    <row r="249" spans="1:66" x14ac:dyDescent="0.25">
      <c r="A249">
        <v>261231012</v>
      </c>
      <c r="B249">
        <v>17</v>
      </c>
      <c r="C249">
        <v>2006</v>
      </c>
      <c r="D249" s="1">
        <v>39082</v>
      </c>
      <c r="E249" t="s">
        <v>66</v>
      </c>
      <c r="F249" t="s">
        <v>103</v>
      </c>
      <c r="G249" t="s">
        <v>82</v>
      </c>
      <c r="H2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JAXvKC</v>
      </c>
      <c r="I249" t="str">
        <f>IF(NOT(ISNA(VLOOKUP(Table_pigskin_games[[#This Row],[matchup]],rivalries!A$2:C$10,1,FALSE))),"Rivalry","Not a Rivalry")</f>
        <v>Not a Rivalry</v>
      </c>
      <c r="J249">
        <v>30</v>
      </c>
      <c r="K249">
        <v>35</v>
      </c>
      <c r="L249">
        <f>ABS(Table_pigskin_games[[#This Row],[homeScore]]-Table_pigskin_games[[#This Row],[awayScore]])</f>
        <v>5</v>
      </c>
      <c r="M249" t="s">
        <v>83</v>
      </c>
      <c r="N249" s="2">
        <v>41914.541666666664</v>
      </c>
      <c r="O249" t="s">
        <v>80</v>
      </c>
      <c r="P249">
        <v>77500</v>
      </c>
      <c r="Q249">
        <v>8</v>
      </c>
      <c r="R249">
        <v>7</v>
      </c>
      <c r="S249">
        <v>8</v>
      </c>
      <c r="T249">
        <v>7</v>
      </c>
      <c r="U249">
        <v>24</v>
      </c>
      <c r="V249">
        <v>23</v>
      </c>
      <c r="W249">
        <v>6</v>
      </c>
      <c r="X249">
        <v>7</v>
      </c>
      <c r="Y249">
        <v>14</v>
      </c>
      <c r="Z249">
        <v>16</v>
      </c>
      <c r="AA249">
        <v>0</v>
      </c>
      <c r="AB249">
        <v>1</v>
      </c>
      <c r="AC249">
        <v>0</v>
      </c>
      <c r="AD249">
        <v>1</v>
      </c>
      <c r="AE249">
        <v>397</v>
      </c>
      <c r="AF249">
        <v>395</v>
      </c>
      <c r="AG249">
        <v>284</v>
      </c>
      <c r="AH249">
        <v>225</v>
      </c>
      <c r="AI249">
        <v>23</v>
      </c>
      <c r="AJ249">
        <v>16</v>
      </c>
      <c r="AK249">
        <v>40</v>
      </c>
      <c r="AL249">
        <v>25</v>
      </c>
      <c r="AM249">
        <v>113</v>
      </c>
      <c r="AN249">
        <v>170</v>
      </c>
      <c r="AO249">
        <v>22</v>
      </c>
      <c r="AP249">
        <v>40</v>
      </c>
      <c r="AQ249">
        <v>5</v>
      </c>
      <c r="AR249">
        <v>5</v>
      </c>
      <c r="AS249">
        <v>35</v>
      </c>
      <c r="AT249">
        <f>SUM(Table_pigskin_games[[#This Row],[awayPenaltyYards]],Table_pigskin_games[[#This Row],[homePenaltyYards]])</f>
        <v>67</v>
      </c>
      <c r="AU249">
        <v>32</v>
      </c>
      <c r="AV249">
        <v>1</v>
      </c>
      <c r="AW249">
        <v>3</v>
      </c>
      <c r="AX249">
        <f>SUM(Table_pigskin_games[[#This Row],[awayTurnovers]:[homeTurnovers]])</f>
        <v>4</v>
      </c>
      <c r="AY249">
        <v>0</v>
      </c>
      <c r="AZ249">
        <v>1</v>
      </c>
      <c r="BA249">
        <v>1</v>
      </c>
      <c r="BB249">
        <v>2</v>
      </c>
      <c r="BC249">
        <v>1762</v>
      </c>
      <c r="BD249">
        <v>1838</v>
      </c>
      <c r="BE249">
        <v>0</v>
      </c>
      <c r="BF249">
        <v>10</v>
      </c>
      <c r="BG249">
        <v>14</v>
      </c>
      <c r="BH249">
        <v>6</v>
      </c>
      <c r="BJ249">
        <v>7</v>
      </c>
      <c r="BK249">
        <v>14</v>
      </c>
      <c r="BL249">
        <v>14</v>
      </c>
      <c r="BM249">
        <v>0</v>
      </c>
    </row>
    <row r="250" spans="1:66" x14ac:dyDescent="0.25">
      <c r="A250">
        <v>261231016</v>
      </c>
      <c r="B250">
        <v>17</v>
      </c>
      <c r="C250">
        <v>2006</v>
      </c>
      <c r="D250" s="1">
        <v>39082</v>
      </c>
      <c r="E250" t="s">
        <v>66</v>
      </c>
      <c r="F250" t="s">
        <v>85</v>
      </c>
      <c r="G250" t="s">
        <v>113</v>
      </c>
      <c r="H2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MINvSTL</v>
      </c>
      <c r="I250" t="str">
        <f>IF(NOT(ISNA(VLOOKUP(Table_pigskin_games[[#This Row],[matchup]],rivalries!A$2:C$10,1,FALSE))),"Rivalry","Not a Rivalry")</f>
        <v>Not a Rivalry</v>
      </c>
      <c r="J250">
        <v>41</v>
      </c>
      <c r="K250">
        <v>21</v>
      </c>
      <c r="L250">
        <f>ABS(Table_pigskin_games[[#This Row],[homeScore]]-Table_pigskin_games[[#This Row],[awayScore]])</f>
        <v>20</v>
      </c>
      <c r="M250" t="s">
        <v>111</v>
      </c>
      <c r="N250" s="2">
        <v>41914.541666666664</v>
      </c>
      <c r="O250" t="s">
        <v>70</v>
      </c>
      <c r="P250">
        <v>63557</v>
      </c>
      <c r="Q250">
        <v>7</v>
      </c>
      <c r="R250">
        <v>8</v>
      </c>
      <c r="S250">
        <v>6</v>
      </c>
      <c r="T250">
        <v>9</v>
      </c>
      <c r="U250">
        <v>23</v>
      </c>
      <c r="V250">
        <v>17</v>
      </c>
      <c r="W250">
        <v>5</v>
      </c>
      <c r="X250">
        <v>6</v>
      </c>
      <c r="Y250">
        <v>12</v>
      </c>
      <c r="Z250">
        <v>14</v>
      </c>
      <c r="AA250">
        <v>1</v>
      </c>
      <c r="AB250">
        <v>0</v>
      </c>
      <c r="AC250">
        <v>1</v>
      </c>
      <c r="AD250">
        <v>0</v>
      </c>
      <c r="AE250">
        <v>416</v>
      </c>
      <c r="AF250">
        <v>293</v>
      </c>
      <c r="AG250">
        <v>248</v>
      </c>
      <c r="AH250">
        <v>211</v>
      </c>
      <c r="AI250">
        <v>19</v>
      </c>
      <c r="AJ250">
        <v>21</v>
      </c>
      <c r="AK250">
        <v>31</v>
      </c>
      <c r="AL250">
        <v>35</v>
      </c>
      <c r="AM250">
        <v>168</v>
      </c>
      <c r="AN250">
        <v>82</v>
      </c>
      <c r="AO250">
        <v>36</v>
      </c>
      <c r="AP250">
        <v>22</v>
      </c>
      <c r="AQ250">
        <v>4</v>
      </c>
      <c r="AR250">
        <v>5</v>
      </c>
      <c r="AS250">
        <v>62</v>
      </c>
      <c r="AT250">
        <f>SUM(Table_pigskin_games[[#This Row],[awayPenaltyYards]],Table_pigskin_games[[#This Row],[homePenaltyYards]])</f>
        <v>97</v>
      </c>
      <c r="AU250">
        <v>35</v>
      </c>
      <c r="AV250">
        <v>0</v>
      </c>
      <c r="AW250">
        <v>2</v>
      </c>
      <c r="AX250">
        <f>SUM(Table_pigskin_games[[#This Row],[awayTurnovers]:[homeTurnovers]])</f>
        <v>2</v>
      </c>
      <c r="AY250">
        <v>0</v>
      </c>
      <c r="AZ250">
        <v>0</v>
      </c>
      <c r="BA250">
        <v>0</v>
      </c>
      <c r="BB250">
        <v>2</v>
      </c>
      <c r="BC250">
        <v>1914</v>
      </c>
      <c r="BD250">
        <v>1686</v>
      </c>
      <c r="BE250">
        <v>10</v>
      </c>
      <c r="BF250">
        <v>14</v>
      </c>
      <c r="BG250">
        <v>10</v>
      </c>
      <c r="BH250">
        <v>7</v>
      </c>
      <c r="BJ250">
        <v>7</v>
      </c>
      <c r="BK250">
        <v>0</v>
      </c>
      <c r="BL250">
        <v>0</v>
      </c>
      <c r="BM250">
        <v>14</v>
      </c>
    </row>
    <row r="251" spans="1:66" x14ac:dyDescent="0.25">
      <c r="A251">
        <v>261231018</v>
      </c>
      <c r="B251">
        <v>17</v>
      </c>
      <c r="C251">
        <v>2006</v>
      </c>
      <c r="D251" s="1">
        <v>39082</v>
      </c>
      <c r="E251" t="s">
        <v>66</v>
      </c>
      <c r="F251" t="s">
        <v>100</v>
      </c>
      <c r="G251" t="s">
        <v>67</v>
      </c>
      <c r="H2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251" t="str">
        <f>IF(NOT(ISNA(VLOOKUP(Table_pigskin_games[[#This Row],[matchup]],rivalries!A$2:C$10,1,FALSE))),"Rivalry","Not a Rivalry")</f>
        <v>Not a Rivalry</v>
      </c>
      <c r="J251">
        <v>31</v>
      </c>
      <c r="K251">
        <v>21</v>
      </c>
      <c r="L251">
        <f>ABS(Table_pigskin_games[[#This Row],[homeScore]]-Table_pigskin_games[[#This Row],[awayScore]])</f>
        <v>10</v>
      </c>
      <c r="M251" t="s">
        <v>127</v>
      </c>
      <c r="N251" s="2">
        <v>41914.541666666664</v>
      </c>
      <c r="O251" t="s">
        <v>70</v>
      </c>
      <c r="Q251">
        <v>7</v>
      </c>
      <c r="R251">
        <v>8</v>
      </c>
      <c r="S251">
        <v>10</v>
      </c>
      <c r="T251">
        <v>5</v>
      </c>
      <c r="U251">
        <v>20</v>
      </c>
      <c r="V251">
        <v>13</v>
      </c>
      <c r="W251">
        <v>4</v>
      </c>
      <c r="X251">
        <v>4</v>
      </c>
      <c r="Y251">
        <v>12</v>
      </c>
      <c r="Z251">
        <v>10</v>
      </c>
      <c r="AA251">
        <v>1</v>
      </c>
      <c r="AB251">
        <v>1</v>
      </c>
      <c r="AC251">
        <v>1</v>
      </c>
      <c r="AD251">
        <v>1</v>
      </c>
      <c r="AE251">
        <v>313</v>
      </c>
      <c r="AF251">
        <v>297</v>
      </c>
      <c r="AG251">
        <v>207</v>
      </c>
      <c r="AH251">
        <v>236</v>
      </c>
      <c r="AI251">
        <v>23</v>
      </c>
      <c r="AJ251">
        <v>20</v>
      </c>
      <c r="AK251">
        <v>27</v>
      </c>
      <c r="AL251">
        <v>29</v>
      </c>
      <c r="AM251">
        <v>106</v>
      </c>
      <c r="AN251">
        <v>61</v>
      </c>
      <c r="AO251">
        <v>33</v>
      </c>
      <c r="AP251">
        <v>17</v>
      </c>
      <c r="AQ251">
        <v>2</v>
      </c>
      <c r="AR251">
        <v>4</v>
      </c>
      <c r="AS251">
        <v>19</v>
      </c>
      <c r="AT251">
        <f>SUM(Table_pigskin_games[[#This Row],[awayPenaltyYards]],Table_pigskin_games[[#This Row],[homePenaltyYards]])</f>
        <v>57</v>
      </c>
      <c r="AU251">
        <v>38</v>
      </c>
      <c r="AV251">
        <v>0</v>
      </c>
      <c r="AW251">
        <v>2</v>
      </c>
      <c r="AX251">
        <f>SUM(Table_pigskin_games[[#This Row],[awayTurnovers]:[homeTurnovers]])</f>
        <v>2</v>
      </c>
      <c r="AY251">
        <v>0</v>
      </c>
      <c r="AZ251">
        <v>1</v>
      </c>
      <c r="BA251">
        <v>0</v>
      </c>
      <c r="BB251">
        <v>1</v>
      </c>
      <c r="BC251">
        <v>2079</v>
      </c>
      <c r="BD251">
        <v>1521</v>
      </c>
      <c r="BE251">
        <v>7</v>
      </c>
      <c r="BF251">
        <v>7</v>
      </c>
      <c r="BG251">
        <v>17</v>
      </c>
      <c r="BH251">
        <v>0</v>
      </c>
      <c r="BJ251">
        <v>7</v>
      </c>
      <c r="BK251">
        <v>7</v>
      </c>
      <c r="BL251">
        <v>7</v>
      </c>
      <c r="BM251">
        <v>0</v>
      </c>
    </row>
    <row r="252" spans="1:66" x14ac:dyDescent="0.25">
      <c r="A252">
        <v>261231020</v>
      </c>
      <c r="B252">
        <v>17</v>
      </c>
      <c r="C252">
        <v>2006</v>
      </c>
      <c r="D252" s="1">
        <v>39082</v>
      </c>
      <c r="E252" t="s">
        <v>66</v>
      </c>
      <c r="F252" t="s">
        <v>110</v>
      </c>
      <c r="G252" t="s">
        <v>77</v>
      </c>
      <c r="H2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NYJvOAK</v>
      </c>
      <c r="I252" t="str">
        <f>IF(NOT(ISNA(VLOOKUP(Table_pigskin_games[[#This Row],[matchup]],rivalries!A$2:C$10,1,FALSE))),"Rivalry","Not a Rivalry")</f>
        <v>Not a Rivalry</v>
      </c>
      <c r="J252">
        <v>3</v>
      </c>
      <c r="K252">
        <v>23</v>
      </c>
      <c r="L252">
        <f>ABS(Table_pigskin_games[[#This Row],[homeScore]]-Table_pigskin_games[[#This Row],[awayScore]])</f>
        <v>20</v>
      </c>
      <c r="M252" t="s">
        <v>92</v>
      </c>
      <c r="N252" s="2">
        <v>41914.541666666664</v>
      </c>
      <c r="O252" t="s">
        <v>80</v>
      </c>
      <c r="Q252">
        <v>2</v>
      </c>
      <c r="R252">
        <v>13</v>
      </c>
      <c r="S252">
        <v>9</v>
      </c>
      <c r="T252">
        <v>6</v>
      </c>
      <c r="U252">
        <v>12</v>
      </c>
      <c r="V252">
        <v>19</v>
      </c>
      <c r="W252">
        <v>3</v>
      </c>
      <c r="X252">
        <v>10</v>
      </c>
      <c r="Y252">
        <v>11</v>
      </c>
      <c r="Z252">
        <v>17</v>
      </c>
      <c r="AA252">
        <v>1</v>
      </c>
      <c r="AB252">
        <v>0</v>
      </c>
      <c r="AC252">
        <v>3</v>
      </c>
      <c r="AD252">
        <v>0</v>
      </c>
      <c r="AE252">
        <v>209</v>
      </c>
      <c r="AF252">
        <v>266</v>
      </c>
      <c r="AG252">
        <v>121</v>
      </c>
      <c r="AH252">
        <v>149</v>
      </c>
      <c r="AI252">
        <v>15</v>
      </c>
      <c r="AJ252">
        <v>22</v>
      </c>
      <c r="AK252">
        <v>26</v>
      </c>
      <c r="AL252">
        <v>30</v>
      </c>
      <c r="AM252">
        <v>88</v>
      </c>
      <c r="AN252">
        <v>117</v>
      </c>
      <c r="AO252">
        <v>22</v>
      </c>
      <c r="AP252">
        <v>37</v>
      </c>
      <c r="AQ252">
        <v>6</v>
      </c>
      <c r="AR252">
        <v>3</v>
      </c>
      <c r="AS252">
        <v>32</v>
      </c>
      <c r="AT252">
        <f>SUM(Table_pigskin_games[[#This Row],[awayPenaltyYards]],Table_pigskin_games[[#This Row],[homePenaltyYards]])</f>
        <v>63</v>
      </c>
      <c r="AU252">
        <v>31</v>
      </c>
      <c r="AV252">
        <v>3</v>
      </c>
      <c r="AW252">
        <v>0</v>
      </c>
      <c r="AX252">
        <f>SUM(Table_pigskin_games[[#This Row],[awayTurnovers]:[homeTurnovers]])</f>
        <v>3</v>
      </c>
      <c r="AY252">
        <v>2</v>
      </c>
      <c r="AZ252">
        <v>0</v>
      </c>
      <c r="BA252">
        <v>1</v>
      </c>
      <c r="BB252">
        <v>0</v>
      </c>
      <c r="BC252">
        <v>1391</v>
      </c>
      <c r="BD252">
        <v>2209</v>
      </c>
      <c r="BE252">
        <v>0</v>
      </c>
      <c r="BF252">
        <v>3</v>
      </c>
      <c r="BG252">
        <v>0</v>
      </c>
      <c r="BH252">
        <v>0</v>
      </c>
      <c r="BJ252">
        <v>7</v>
      </c>
      <c r="BK252">
        <v>3</v>
      </c>
      <c r="BL252">
        <v>3</v>
      </c>
      <c r="BM252">
        <v>10</v>
      </c>
    </row>
    <row r="253" spans="1:66" x14ac:dyDescent="0.25">
      <c r="A253">
        <v>261231021</v>
      </c>
      <c r="B253">
        <v>17</v>
      </c>
      <c r="C253">
        <v>2006</v>
      </c>
      <c r="D253" s="1">
        <v>39082</v>
      </c>
      <c r="E253" t="s">
        <v>66</v>
      </c>
      <c r="F253" t="s">
        <v>99</v>
      </c>
      <c r="G253" t="s">
        <v>105</v>
      </c>
      <c r="H2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ATLvPHI</v>
      </c>
      <c r="I253" t="str">
        <f>IF(NOT(ISNA(VLOOKUP(Table_pigskin_games[[#This Row],[matchup]],rivalries!A$2:C$10,1,FALSE))),"Rivalry","Not a Rivalry")</f>
        <v>Not a Rivalry</v>
      </c>
      <c r="J253">
        <v>17</v>
      </c>
      <c r="K253">
        <v>24</v>
      </c>
      <c r="L253">
        <f>ABS(Table_pigskin_games[[#This Row],[homeScore]]-Table_pigskin_games[[#This Row],[awayScore]])</f>
        <v>7</v>
      </c>
      <c r="M253" t="s">
        <v>121</v>
      </c>
      <c r="N253" s="2">
        <v>41914.677083333336</v>
      </c>
      <c r="O253" t="s">
        <v>70</v>
      </c>
      <c r="P253">
        <v>69341</v>
      </c>
      <c r="Q253">
        <v>7</v>
      </c>
      <c r="R253">
        <v>8</v>
      </c>
      <c r="S253">
        <v>9</v>
      </c>
      <c r="T253">
        <v>6</v>
      </c>
      <c r="U253">
        <v>21</v>
      </c>
      <c r="V253">
        <v>21</v>
      </c>
      <c r="W253">
        <v>7</v>
      </c>
      <c r="X253">
        <v>4</v>
      </c>
      <c r="Y253">
        <v>17</v>
      </c>
      <c r="Z253">
        <v>11</v>
      </c>
      <c r="AA253">
        <v>0</v>
      </c>
      <c r="AB253">
        <v>0</v>
      </c>
      <c r="AC253">
        <v>2</v>
      </c>
      <c r="AD253">
        <v>0</v>
      </c>
      <c r="AE253">
        <v>378</v>
      </c>
      <c r="AF253">
        <v>393</v>
      </c>
      <c r="AG253">
        <v>219</v>
      </c>
      <c r="AH253">
        <v>350</v>
      </c>
      <c r="AI253">
        <v>23</v>
      </c>
      <c r="AJ253">
        <v>23</v>
      </c>
      <c r="AK253">
        <v>35</v>
      </c>
      <c r="AL253">
        <v>36</v>
      </c>
      <c r="AM253">
        <v>159</v>
      </c>
      <c r="AN253">
        <v>43</v>
      </c>
      <c r="AO253">
        <v>34</v>
      </c>
      <c r="AP253">
        <v>17</v>
      </c>
      <c r="AQ253">
        <v>9</v>
      </c>
      <c r="AR253">
        <v>11</v>
      </c>
      <c r="AS253">
        <v>99</v>
      </c>
      <c r="AT253">
        <f>SUM(Table_pigskin_games[[#This Row],[awayPenaltyYards]],Table_pigskin_games[[#This Row],[homePenaltyYards]])</f>
        <v>207</v>
      </c>
      <c r="AU253">
        <v>108</v>
      </c>
      <c r="AV253">
        <v>1</v>
      </c>
      <c r="AW253">
        <v>1</v>
      </c>
      <c r="AX253">
        <f>SUM(Table_pigskin_games[[#This Row],[awayTurnovers]:[homeTurnovers]])</f>
        <v>2</v>
      </c>
      <c r="AY253">
        <v>0</v>
      </c>
      <c r="AZ253">
        <v>1</v>
      </c>
      <c r="BA253">
        <v>1</v>
      </c>
      <c r="BB253">
        <v>0</v>
      </c>
      <c r="BC253">
        <v>2118</v>
      </c>
      <c r="BD253">
        <v>1482</v>
      </c>
      <c r="BE253">
        <v>7</v>
      </c>
      <c r="BF253">
        <v>3</v>
      </c>
      <c r="BG253">
        <v>0</v>
      </c>
      <c r="BH253">
        <v>7</v>
      </c>
      <c r="BJ253">
        <v>10</v>
      </c>
      <c r="BK253">
        <v>7</v>
      </c>
      <c r="BL253">
        <v>0</v>
      </c>
      <c r="BM253">
        <v>7</v>
      </c>
    </row>
    <row r="254" spans="1:66" x14ac:dyDescent="0.25">
      <c r="A254">
        <v>261231024</v>
      </c>
      <c r="B254">
        <v>17</v>
      </c>
      <c r="C254">
        <v>2006</v>
      </c>
      <c r="D254" s="1">
        <v>39082</v>
      </c>
      <c r="E254" t="s">
        <v>66</v>
      </c>
      <c r="F254" t="s">
        <v>94</v>
      </c>
      <c r="G254" t="s">
        <v>109</v>
      </c>
      <c r="H2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ARIvSD</v>
      </c>
      <c r="I254" t="str">
        <f>IF(NOT(ISNA(VLOOKUP(Table_pigskin_games[[#This Row],[matchup]],rivalries!A$2:C$10,1,FALSE))),"Rivalry","Not a Rivalry")</f>
        <v>Not a Rivalry</v>
      </c>
      <c r="J254">
        <v>20</v>
      </c>
      <c r="K254">
        <v>27</v>
      </c>
      <c r="L254">
        <f>ABS(Table_pigskin_games[[#This Row],[homeScore]]-Table_pigskin_games[[#This Row],[awayScore]])</f>
        <v>7</v>
      </c>
      <c r="M254" t="s">
        <v>122</v>
      </c>
      <c r="N254" s="2">
        <v>41914.677083333336</v>
      </c>
      <c r="O254" t="s">
        <v>70</v>
      </c>
      <c r="P254">
        <v>66492</v>
      </c>
      <c r="Q254">
        <v>5</v>
      </c>
      <c r="R254">
        <v>10</v>
      </c>
      <c r="S254">
        <v>13</v>
      </c>
      <c r="T254">
        <v>2</v>
      </c>
      <c r="U254">
        <v>19</v>
      </c>
      <c r="V254">
        <v>23</v>
      </c>
      <c r="W254">
        <v>5</v>
      </c>
      <c r="X254">
        <v>4</v>
      </c>
      <c r="Y254">
        <v>11</v>
      </c>
      <c r="Z254">
        <v>10</v>
      </c>
      <c r="AA254">
        <v>0</v>
      </c>
      <c r="AB254">
        <v>0</v>
      </c>
      <c r="AC254">
        <v>0</v>
      </c>
      <c r="AD254">
        <v>0</v>
      </c>
      <c r="AE254">
        <v>444</v>
      </c>
      <c r="AF254">
        <v>387</v>
      </c>
      <c r="AG254">
        <v>346</v>
      </c>
      <c r="AH254">
        <v>218</v>
      </c>
      <c r="AI254">
        <v>22</v>
      </c>
      <c r="AJ254">
        <v>20</v>
      </c>
      <c r="AK254">
        <v>32</v>
      </c>
      <c r="AL254">
        <v>26</v>
      </c>
      <c r="AM254">
        <v>98</v>
      </c>
      <c r="AN254">
        <v>169</v>
      </c>
      <c r="AO254">
        <v>22</v>
      </c>
      <c r="AP254">
        <v>33</v>
      </c>
      <c r="AQ254">
        <v>9</v>
      </c>
      <c r="AR254">
        <v>1</v>
      </c>
      <c r="AS254">
        <v>93</v>
      </c>
      <c r="AT254">
        <f>SUM(Table_pigskin_games[[#This Row],[awayPenaltyYards]],Table_pigskin_games[[#This Row],[homePenaltyYards]])</f>
        <v>108</v>
      </c>
      <c r="AU254">
        <v>15</v>
      </c>
      <c r="AV254">
        <v>1</v>
      </c>
      <c r="AW254">
        <v>1</v>
      </c>
      <c r="AX254">
        <f>SUM(Table_pigskin_games[[#This Row],[awayTurnovers]:[homeTurnovers]])</f>
        <v>2</v>
      </c>
      <c r="AY254">
        <v>1</v>
      </c>
      <c r="AZ254">
        <v>0</v>
      </c>
      <c r="BA254">
        <v>0</v>
      </c>
      <c r="BB254">
        <v>1</v>
      </c>
      <c r="BC254">
        <v>1588</v>
      </c>
      <c r="BD254">
        <v>2012</v>
      </c>
      <c r="BE254">
        <v>7</v>
      </c>
      <c r="BF254">
        <v>0</v>
      </c>
      <c r="BG254">
        <v>3</v>
      </c>
      <c r="BH254">
        <v>10</v>
      </c>
      <c r="BJ254">
        <v>3</v>
      </c>
      <c r="BK254">
        <v>14</v>
      </c>
      <c r="BL254">
        <v>10</v>
      </c>
      <c r="BM254">
        <v>0</v>
      </c>
    </row>
    <row r="255" spans="1:66" x14ac:dyDescent="0.25">
      <c r="A255">
        <v>261231027</v>
      </c>
      <c r="B255">
        <v>17</v>
      </c>
      <c r="C255">
        <v>2006</v>
      </c>
      <c r="D255" s="1">
        <v>39082</v>
      </c>
      <c r="E255" t="s">
        <v>66</v>
      </c>
      <c r="F255" t="s">
        <v>71</v>
      </c>
      <c r="G255" t="s">
        <v>97</v>
      </c>
      <c r="H2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SEAvTB</v>
      </c>
      <c r="I255" t="str">
        <f>IF(NOT(ISNA(VLOOKUP(Table_pigskin_games[[#This Row],[matchup]],rivalries!A$2:C$10,1,FALSE))),"Rivalry","Not a Rivalry")</f>
        <v>Not a Rivalry</v>
      </c>
      <c r="J255">
        <v>23</v>
      </c>
      <c r="K255">
        <v>7</v>
      </c>
      <c r="L255">
        <f>ABS(Table_pigskin_games[[#This Row],[homeScore]]-Table_pigskin_games[[#This Row],[awayScore]])</f>
        <v>16</v>
      </c>
      <c r="M255" t="s">
        <v>98</v>
      </c>
      <c r="N255" s="2">
        <v>41914.541666666664</v>
      </c>
      <c r="O255" t="s">
        <v>70</v>
      </c>
      <c r="P255">
        <v>65660</v>
      </c>
      <c r="Q255">
        <v>8</v>
      </c>
      <c r="R255">
        <v>7</v>
      </c>
      <c r="S255">
        <v>4</v>
      </c>
      <c r="T255">
        <v>11</v>
      </c>
      <c r="U255">
        <v>28</v>
      </c>
      <c r="V255">
        <v>15</v>
      </c>
      <c r="W255">
        <v>8</v>
      </c>
      <c r="X255">
        <v>3</v>
      </c>
      <c r="Y255">
        <v>14</v>
      </c>
      <c r="Z255">
        <v>9</v>
      </c>
      <c r="AA255">
        <v>0</v>
      </c>
      <c r="AB255">
        <v>0</v>
      </c>
      <c r="AC255">
        <v>0</v>
      </c>
      <c r="AD255">
        <v>1</v>
      </c>
      <c r="AE255">
        <v>344</v>
      </c>
      <c r="AF255">
        <v>287</v>
      </c>
      <c r="AG255">
        <v>212</v>
      </c>
      <c r="AH255">
        <v>177</v>
      </c>
      <c r="AI255">
        <v>17</v>
      </c>
      <c r="AJ255">
        <v>16</v>
      </c>
      <c r="AK255">
        <v>29</v>
      </c>
      <c r="AL255">
        <v>27</v>
      </c>
      <c r="AM255">
        <v>132</v>
      </c>
      <c r="AN255">
        <v>110</v>
      </c>
      <c r="AO255">
        <v>42</v>
      </c>
      <c r="AP255">
        <v>21</v>
      </c>
      <c r="AQ255">
        <v>3</v>
      </c>
      <c r="AR255">
        <v>8</v>
      </c>
      <c r="AS255">
        <v>20</v>
      </c>
      <c r="AT255">
        <f>SUM(Table_pigskin_games[[#This Row],[awayPenaltyYards]],Table_pigskin_games[[#This Row],[homePenaltyYards]])</f>
        <v>71</v>
      </c>
      <c r="AU255">
        <v>51</v>
      </c>
      <c r="AV255">
        <v>1</v>
      </c>
      <c r="AW255">
        <v>2</v>
      </c>
      <c r="AX255">
        <f>SUM(Table_pigskin_games[[#This Row],[awayTurnovers]:[homeTurnovers]])</f>
        <v>3</v>
      </c>
      <c r="AY255">
        <v>1</v>
      </c>
      <c r="AZ255">
        <v>2</v>
      </c>
      <c r="BA255">
        <v>0</v>
      </c>
      <c r="BB255">
        <v>0</v>
      </c>
      <c r="BC255">
        <v>2240</v>
      </c>
      <c r="BD255">
        <v>1360</v>
      </c>
      <c r="BE255">
        <v>10</v>
      </c>
      <c r="BF255">
        <v>7</v>
      </c>
      <c r="BG255">
        <v>3</v>
      </c>
      <c r="BH255">
        <v>3</v>
      </c>
      <c r="BJ255">
        <v>0</v>
      </c>
      <c r="BK255">
        <v>7</v>
      </c>
      <c r="BL255">
        <v>0</v>
      </c>
      <c r="BM255">
        <v>0</v>
      </c>
    </row>
    <row r="256" spans="1:66" x14ac:dyDescent="0.25">
      <c r="A256">
        <v>261231033</v>
      </c>
      <c r="B256">
        <v>17</v>
      </c>
      <c r="C256">
        <v>2006</v>
      </c>
      <c r="D256" s="1">
        <v>39082</v>
      </c>
      <c r="E256" t="s">
        <v>66</v>
      </c>
      <c r="F256" t="s">
        <v>87</v>
      </c>
      <c r="G256" t="s">
        <v>96</v>
      </c>
      <c r="H2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BALvBUF</v>
      </c>
      <c r="I256" t="str">
        <f>IF(NOT(ISNA(VLOOKUP(Table_pigskin_games[[#This Row],[matchup]],rivalries!A$2:C$10,1,FALSE))),"Rivalry","Not a Rivalry")</f>
        <v>Not a Rivalry</v>
      </c>
      <c r="J256">
        <v>7</v>
      </c>
      <c r="K256">
        <v>19</v>
      </c>
      <c r="L256">
        <f>ABS(Table_pigskin_games[[#This Row],[homeScore]]-Table_pigskin_games[[#This Row],[awayScore]])</f>
        <v>12</v>
      </c>
      <c r="M256" t="s">
        <v>125</v>
      </c>
      <c r="N256" s="2">
        <v>41914.677083333336</v>
      </c>
      <c r="O256" t="s">
        <v>80</v>
      </c>
      <c r="P256">
        <v>70913</v>
      </c>
      <c r="Q256">
        <v>7</v>
      </c>
      <c r="R256">
        <v>8</v>
      </c>
      <c r="S256">
        <v>12</v>
      </c>
      <c r="T256">
        <v>3</v>
      </c>
      <c r="U256">
        <v>10</v>
      </c>
      <c r="V256">
        <v>18</v>
      </c>
      <c r="W256">
        <v>5</v>
      </c>
      <c r="X256">
        <v>6</v>
      </c>
      <c r="Y256">
        <v>13</v>
      </c>
      <c r="Z256">
        <v>14</v>
      </c>
      <c r="AA256">
        <v>1</v>
      </c>
      <c r="AB256">
        <v>0</v>
      </c>
      <c r="AC256">
        <v>1</v>
      </c>
      <c r="AD256">
        <v>0</v>
      </c>
      <c r="AE256">
        <v>253</v>
      </c>
      <c r="AF256">
        <v>327</v>
      </c>
      <c r="AG256">
        <v>214</v>
      </c>
      <c r="AH256">
        <v>216</v>
      </c>
      <c r="AI256">
        <v>20</v>
      </c>
      <c r="AJ256">
        <v>23</v>
      </c>
      <c r="AK256">
        <v>35</v>
      </c>
      <c r="AL256">
        <v>36</v>
      </c>
      <c r="AM256">
        <v>39</v>
      </c>
      <c r="AN256">
        <v>111</v>
      </c>
      <c r="AO256">
        <v>14</v>
      </c>
      <c r="AP256">
        <v>30</v>
      </c>
      <c r="AQ256">
        <v>3</v>
      </c>
      <c r="AR256">
        <v>5</v>
      </c>
      <c r="AS256">
        <v>19</v>
      </c>
      <c r="AT256">
        <f>SUM(Table_pigskin_games[[#This Row],[awayPenaltyYards]],Table_pigskin_games[[#This Row],[homePenaltyYards]])</f>
        <v>43</v>
      </c>
      <c r="AU256">
        <v>24</v>
      </c>
      <c r="AV256">
        <v>3</v>
      </c>
      <c r="AW256">
        <v>1</v>
      </c>
      <c r="AX256">
        <f>SUM(Table_pigskin_games[[#This Row],[awayTurnovers]:[homeTurnovers]])</f>
        <v>4</v>
      </c>
      <c r="AY256">
        <v>1</v>
      </c>
      <c r="AZ256">
        <v>0</v>
      </c>
      <c r="BA256">
        <v>2</v>
      </c>
      <c r="BB256">
        <v>1</v>
      </c>
      <c r="BC256">
        <v>1419</v>
      </c>
      <c r="BD256">
        <v>2181</v>
      </c>
      <c r="BE256">
        <v>0</v>
      </c>
      <c r="BF256">
        <v>0</v>
      </c>
      <c r="BG256">
        <v>7</v>
      </c>
      <c r="BH256">
        <v>0</v>
      </c>
      <c r="BJ256">
        <v>3</v>
      </c>
      <c r="BK256">
        <v>3</v>
      </c>
      <c r="BL256">
        <v>10</v>
      </c>
      <c r="BM256">
        <v>3</v>
      </c>
    </row>
    <row r="257" spans="1:66" x14ac:dyDescent="0.25">
      <c r="A257">
        <v>261231034</v>
      </c>
      <c r="B257">
        <v>17</v>
      </c>
      <c r="C257">
        <v>2006</v>
      </c>
      <c r="D257" s="1">
        <v>39082</v>
      </c>
      <c r="E257" t="s">
        <v>66</v>
      </c>
      <c r="F257" t="s">
        <v>68</v>
      </c>
      <c r="G257" t="s">
        <v>106</v>
      </c>
      <c r="H2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CLEvHOU</v>
      </c>
      <c r="I257" t="str">
        <f>IF(NOT(ISNA(VLOOKUP(Table_pigskin_games[[#This Row],[matchup]],rivalries!A$2:C$10,1,FALSE))),"Rivalry","Not a Rivalry")</f>
        <v>Not a Rivalry</v>
      </c>
      <c r="J257">
        <v>6</v>
      </c>
      <c r="K257">
        <v>14</v>
      </c>
      <c r="L257">
        <f>ABS(Table_pigskin_games[[#This Row],[homeScore]]-Table_pigskin_games[[#This Row],[awayScore]])</f>
        <v>8</v>
      </c>
      <c r="M257" t="s">
        <v>107</v>
      </c>
      <c r="N257" s="2">
        <v>41914.541666666664</v>
      </c>
      <c r="O257" t="s">
        <v>80</v>
      </c>
      <c r="P257">
        <v>70097</v>
      </c>
      <c r="Q257">
        <v>4</v>
      </c>
      <c r="R257">
        <v>11</v>
      </c>
      <c r="S257">
        <v>5</v>
      </c>
      <c r="T257">
        <v>10</v>
      </c>
      <c r="U257">
        <v>19</v>
      </c>
      <c r="V257">
        <v>11</v>
      </c>
      <c r="W257">
        <v>5</v>
      </c>
      <c r="X257">
        <v>2</v>
      </c>
      <c r="Y257">
        <v>12</v>
      </c>
      <c r="Z257">
        <v>8</v>
      </c>
      <c r="AA257">
        <v>0</v>
      </c>
      <c r="AB257">
        <v>0</v>
      </c>
      <c r="AC257">
        <v>1</v>
      </c>
      <c r="AD257">
        <v>0</v>
      </c>
      <c r="AE257">
        <v>306</v>
      </c>
      <c r="AF257">
        <v>179</v>
      </c>
      <c r="AG257">
        <v>179</v>
      </c>
      <c r="AH257">
        <v>83</v>
      </c>
      <c r="AI257">
        <v>25</v>
      </c>
      <c r="AJ257">
        <v>9</v>
      </c>
      <c r="AK257">
        <v>34</v>
      </c>
      <c r="AL257">
        <v>15</v>
      </c>
      <c r="AM257">
        <v>127</v>
      </c>
      <c r="AN257">
        <v>96</v>
      </c>
      <c r="AO257">
        <v>28</v>
      </c>
      <c r="AP257">
        <v>26</v>
      </c>
      <c r="AQ257">
        <v>5</v>
      </c>
      <c r="AR257">
        <v>4</v>
      </c>
      <c r="AS257">
        <v>57</v>
      </c>
      <c r="AT257">
        <f>SUM(Table_pigskin_games[[#This Row],[awayPenaltyYards]],Table_pigskin_games[[#This Row],[homePenaltyYards]])</f>
        <v>88</v>
      </c>
      <c r="AU257">
        <v>31</v>
      </c>
      <c r="AV257">
        <v>3</v>
      </c>
      <c r="AW257">
        <v>1</v>
      </c>
      <c r="AX257">
        <f>SUM(Table_pigskin_games[[#This Row],[awayTurnovers]:[homeTurnovers]])</f>
        <v>4</v>
      </c>
      <c r="AY257">
        <v>2</v>
      </c>
      <c r="AZ257">
        <v>0</v>
      </c>
      <c r="BA257">
        <v>1</v>
      </c>
      <c r="BB257">
        <v>1</v>
      </c>
      <c r="BC257">
        <v>2286</v>
      </c>
      <c r="BD257">
        <v>1314</v>
      </c>
      <c r="BE257">
        <v>0</v>
      </c>
      <c r="BF257">
        <v>3</v>
      </c>
      <c r="BG257">
        <v>0</v>
      </c>
      <c r="BH257">
        <v>3</v>
      </c>
      <c r="BJ257">
        <v>0</v>
      </c>
      <c r="BK257">
        <v>0</v>
      </c>
      <c r="BL257">
        <v>14</v>
      </c>
      <c r="BM257">
        <v>0</v>
      </c>
    </row>
    <row r="258" spans="1:66" x14ac:dyDescent="0.25">
      <c r="A258">
        <v>270906011</v>
      </c>
      <c r="B258">
        <v>1</v>
      </c>
      <c r="C258">
        <v>2007</v>
      </c>
      <c r="D258" s="1">
        <v>39331</v>
      </c>
      <c r="E258" t="s">
        <v>61</v>
      </c>
      <c r="F258" t="s">
        <v>67</v>
      </c>
      <c r="G258" t="s">
        <v>90</v>
      </c>
      <c r="H2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INDvNO</v>
      </c>
      <c r="I258" t="str">
        <f>IF(NOT(ISNA(VLOOKUP(Table_pigskin_games[[#This Row],[matchup]],rivalries!A$2:C$10,1,FALSE))),"Rivalry","Not a Rivalry")</f>
        <v>Not a Rivalry</v>
      </c>
      <c r="J258">
        <v>10</v>
      </c>
      <c r="K258">
        <v>41</v>
      </c>
      <c r="L258">
        <f>ABS(Table_pigskin_games[[#This Row],[homeScore]]-Table_pigskin_games[[#This Row],[awayScore]])</f>
        <v>31</v>
      </c>
      <c r="M258" t="s">
        <v>111</v>
      </c>
      <c r="N258" s="2">
        <v>41914.854166666664</v>
      </c>
      <c r="O258" t="s">
        <v>65</v>
      </c>
      <c r="P258">
        <v>57361</v>
      </c>
      <c r="Q258">
        <v>0</v>
      </c>
      <c r="R258">
        <v>0</v>
      </c>
      <c r="S258">
        <v>0</v>
      </c>
      <c r="T258">
        <v>0</v>
      </c>
      <c r="U258">
        <v>18</v>
      </c>
      <c r="V258">
        <v>20</v>
      </c>
      <c r="W258">
        <v>6</v>
      </c>
      <c r="X258">
        <v>4</v>
      </c>
      <c r="Y258">
        <v>15</v>
      </c>
      <c r="Z258">
        <v>11</v>
      </c>
      <c r="AA258">
        <v>1</v>
      </c>
      <c r="AB258">
        <v>0</v>
      </c>
      <c r="AC258">
        <v>1</v>
      </c>
      <c r="AD258">
        <v>0</v>
      </c>
      <c r="AE258">
        <v>293</v>
      </c>
      <c r="AF258">
        <v>452</v>
      </c>
      <c r="AG258">
        <v>187</v>
      </c>
      <c r="AH258">
        <v>288</v>
      </c>
      <c r="AI258">
        <v>28</v>
      </c>
      <c r="AJ258">
        <v>18</v>
      </c>
      <c r="AK258">
        <v>41</v>
      </c>
      <c r="AL258">
        <v>30</v>
      </c>
      <c r="AM258">
        <v>106</v>
      </c>
      <c r="AN258">
        <v>164</v>
      </c>
      <c r="AO258">
        <v>26</v>
      </c>
      <c r="AP258">
        <v>29</v>
      </c>
      <c r="AQ258">
        <v>4</v>
      </c>
      <c r="AR258">
        <v>6</v>
      </c>
      <c r="AS258">
        <v>20</v>
      </c>
      <c r="AT258">
        <f>SUM(Table_pigskin_games[[#This Row],[awayPenaltyYards]],Table_pigskin_games[[#This Row],[homePenaltyYards]])</f>
        <v>50</v>
      </c>
      <c r="AU258">
        <v>30</v>
      </c>
      <c r="AV258">
        <v>3</v>
      </c>
      <c r="AW258">
        <v>1</v>
      </c>
      <c r="AX258">
        <f>SUM(Table_pigskin_games[[#This Row],[awayTurnovers]:[homeTurnovers]])</f>
        <v>4</v>
      </c>
      <c r="AY258">
        <v>1</v>
      </c>
      <c r="AZ258">
        <v>1</v>
      </c>
      <c r="BA258">
        <v>2</v>
      </c>
      <c r="BB258">
        <v>0</v>
      </c>
      <c r="BC258">
        <v>1905</v>
      </c>
      <c r="BD258">
        <v>1695</v>
      </c>
      <c r="BE258">
        <v>0</v>
      </c>
      <c r="BF258">
        <v>10</v>
      </c>
      <c r="BG258">
        <v>0</v>
      </c>
      <c r="BH258">
        <v>0</v>
      </c>
      <c r="BJ258">
        <v>7</v>
      </c>
      <c r="BK258">
        <v>3</v>
      </c>
      <c r="BL258">
        <v>14</v>
      </c>
      <c r="BM258">
        <v>17</v>
      </c>
    </row>
    <row r="259" spans="1:66" x14ac:dyDescent="0.25">
      <c r="A259">
        <v>270909002</v>
      </c>
      <c r="B259">
        <v>1</v>
      </c>
      <c r="C259">
        <v>2007</v>
      </c>
      <c r="D259" s="1">
        <v>39334</v>
      </c>
      <c r="E259" t="s">
        <v>66</v>
      </c>
      <c r="F259" t="s">
        <v>84</v>
      </c>
      <c r="G259" t="s">
        <v>87</v>
      </c>
      <c r="H2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BUFvDEN</v>
      </c>
      <c r="I259" t="str">
        <f>IF(NOT(ISNA(VLOOKUP(Table_pigskin_games[[#This Row],[matchup]],rivalries!A$2:C$10,1,FALSE))),"Rivalry","Not a Rivalry")</f>
        <v>Not a Rivalry</v>
      </c>
      <c r="J259">
        <v>15</v>
      </c>
      <c r="K259">
        <v>14</v>
      </c>
      <c r="L259">
        <f>ABS(Table_pigskin_games[[#This Row],[homeScore]]-Table_pigskin_games[[#This Row],[awayScore]])</f>
        <v>1</v>
      </c>
      <c r="M259" t="s">
        <v>126</v>
      </c>
      <c r="N259" s="2">
        <v>41914.541666666664</v>
      </c>
      <c r="O259" t="s">
        <v>80</v>
      </c>
      <c r="P259">
        <v>71132</v>
      </c>
      <c r="Q259">
        <v>0</v>
      </c>
      <c r="R259">
        <v>0</v>
      </c>
      <c r="S259">
        <v>0</v>
      </c>
      <c r="T259">
        <v>0</v>
      </c>
      <c r="U259">
        <v>23</v>
      </c>
      <c r="V259">
        <v>13</v>
      </c>
      <c r="W259">
        <v>4</v>
      </c>
      <c r="X259">
        <v>3</v>
      </c>
      <c r="Y259">
        <v>13</v>
      </c>
      <c r="Z259">
        <v>11</v>
      </c>
      <c r="AA259">
        <v>2</v>
      </c>
      <c r="AB259">
        <v>1</v>
      </c>
      <c r="AC259">
        <v>2</v>
      </c>
      <c r="AD259">
        <v>1</v>
      </c>
      <c r="AE259">
        <v>470</v>
      </c>
      <c r="AF259">
        <v>184</v>
      </c>
      <c r="AG259">
        <v>299</v>
      </c>
      <c r="AH259">
        <v>72</v>
      </c>
      <c r="AI259">
        <v>23</v>
      </c>
      <c r="AJ259">
        <v>14</v>
      </c>
      <c r="AK259">
        <v>39</v>
      </c>
      <c r="AL259">
        <v>21</v>
      </c>
      <c r="AM259">
        <v>171</v>
      </c>
      <c r="AN259">
        <v>112</v>
      </c>
      <c r="AO259">
        <v>32</v>
      </c>
      <c r="AP259">
        <v>26</v>
      </c>
      <c r="AQ259">
        <v>3</v>
      </c>
      <c r="AR259">
        <v>5</v>
      </c>
      <c r="AS259">
        <v>31</v>
      </c>
      <c r="AT259">
        <f>SUM(Table_pigskin_games[[#This Row],[awayPenaltyYards]],Table_pigskin_games[[#This Row],[homePenaltyYards]])</f>
        <v>71</v>
      </c>
      <c r="AU259">
        <v>40</v>
      </c>
      <c r="AV259">
        <v>1</v>
      </c>
      <c r="AW259">
        <v>1</v>
      </c>
      <c r="AX259">
        <f>SUM(Table_pigskin_games[[#This Row],[awayTurnovers]:[homeTurnovers]])</f>
        <v>2</v>
      </c>
      <c r="AY259">
        <v>0</v>
      </c>
      <c r="AZ259">
        <v>0</v>
      </c>
      <c r="BA259">
        <v>1</v>
      </c>
      <c r="BB259">
        <v>1</v>
      </c>
      <c r="BC259">
        <v>1992</v>
      </c>
      <c r="BD259">
        <v>1608</v>
      </c>
      <c r="BE259">
        <v>3</v>
      </c>
      <c r="BF259">
        <v>3</v>
      </c>
      <c r="BG259">
        <v>6</v>
      </c>
      <c r="BH259">
        <v>3</v>
      </c>
      <c r="BJ259">
        <v>7</v>
      </c>
      <c r="BK259">
        <v>0</v>
      </c>
      <c r="BL259">
        <v>7</v>
      </c>
      <c r="BM259">
        <v>0</v>
      </c>
    </row>
    <row r="260" spans="1:66" x14ac:dyDescent="0.25">
      <c r="A260">
        <v>270909005</v>
      </c>
      <c r="B260">
        <v>1</v>
      </c>
      <c r="C260">
        <v>2007</v>
      </c>
      <c r="D260" s="1">
        <v>39334</v>
      </c>
      <c r="E260" t="s">
        <v>66</v>
      </c>
      <c r="F260" t="s">
        <v>63</v>
      </c>
      <c r="G260" t="s">
        <v>68</v>
      </c>
      <c r="H2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260" t="str">
        <f>IF(NOT(ISNA(VLOOKUP(Table_pigskin_games[[#This Row],[matchup]],rivalries!A$2:C$10,1,FALSE))),"Rivalry","Not a Rivalry")</f>
        <v>Not a Rivalry</v>
      </c>
      <c r="J260">
        <v>34</v>
      </c>
      <c r="K260">
        <v>7</v>
      </c>
      <c r="L260">
        <f>ABS(Table_pigskin_games[[#This Row],[homeScore]]-Table_pigskin_games[[#This Row],[awayScore]])</f>
        <v>27</v>
      </c>
      <c r="M260" t="s">
        <v>69</v>
      </c>
      <c r="N260" s="2">
        <v>41914.541666666664</v>
      </c>
      <c r="O260" t="s">
        <v>80</v>
      </c>
      <c r="P260">
        <v>73089</v>
      </c>
      <c r="Q260">
        <v>0</v>
      </c>
      <c r="R260">
        <v>0</v>
      </c>
      <c r="S260">
        <v>0</v>
      </c>
      <c r="T260">
        <v>0</v>
      </c>
      <c r="U260">
        <v>17</v>
      </c>
      <c r="V260">
        <v>13</v>
      </c>
      <c r="W260">
        <v>7</v>
      </c>
      <c r="X260">
        <v>6</v>
      </c>
      <c r="Y260">
        <v>17</v>
      </c>
      <c r="Z260">
        <v>14</v>
      </c>
      <c r="AA260">
        <v>1</v>
      </c>
      <c r="AB260">
        <v>0</v>
      </c>
      <c r="AC260">
        <v>2</v>
      </c>
      <c r="AD260">
        <v>0</v>
      </c>
      <c r="AE260">
        <v>365</v>
      </c>
      <c r="AF260">
        <v>221</v>
      </c>
      <c r="AG260">
        <v>159</v>
      </c>
      <c r="AH260">
        <v>175</v>
      </c>
      <c r="AI260">
        <v>12</v>
      </c>
      <c r="AJ260">
        <v>17</v>
      </c>
      <c r="AK260">
        <v>23</v>
      </c>
      <c r="AL260">
        <v>38</v>
      </c>
      <c r="AM260">
        <v>206</v>
      </c>
      <c r="AN260">
        <v>46</v>
      </c>
      <c r="AO260">
        <v>42</v>
      </c>
      <c r="AP260">
        <v>16</v>
      </c>
      <c r="AQ260">
        <v>6</v>
      </c>
      <c r="AR260">
        <v>6</v>
      </c>
      <c r="AS260">
        <v>45</v>
      </c>
      <c r="AT260">
        <f>SUM(Table_pigskin_games[[#This Row],[awayPenaltyYards]],Table_pigskin_games[[#This Row],[homePenaltyYards]])</f>
        <v>96</v>
      </c>
      <c r="AU260">
        <v>51</v>
      </c>
      <c r="AV260">
        <v>1</v>
      </c>
      <c r="AW260">
        <v>5</v>
      </c>
      <c r="AX260">
        <f>SUM(Table_pigskin_games[[#This Row],[awayTurnovers]:[homeTurnovers]])</f>
        <v>6</v>
      </c>
      <c r="AY260">
        <v>1</v>
      </c>
      <c r="AZ260">
        <v>3</v>
      </c>
      <c r="BA260">
        <v>0</v>
      </c>
      <c r="BB260">
        <v>2</v>
      </c>
      <c r="BC260">
        <v>2176</v>
      </c>
      <c r="BD260">
        <v>1424</v>
      </c>
      <c r="BE260">
        <v>17</v>
      </c>
      <c r="BF260">
        <v>0</v>
      </c>
      <c r="BG260">
        <v>14</v>
      </c>
      <c r="BH260">
        <v>3</v>
      </c>
      <c r="BJ260">
        <v>0</v>
      </c>
      <c r="BK260">
        <v>0</v>
      </c>
      <c r="BL260">
        <v>7</v>
      </c>
      <c r="BM260">
        <v>0</v>
      </c>
    </row>
    <row r="261" spans="1:66" x14ac:dyDescent="0.25">
      <c r="A261">
        <v>270909006</v>
      </c>
      <c r="B261">
        <v>1</v>
      </c>
      <c r="C261">
        <v>2007</v>
      </c>
      <c r="D261" s="1">
        <v>39334</v>
      </c>
      <c r="E261" t="s">
        <v>66</v>
      </c>
      <c r="F261" t="s">
        <v>91</v>
      </c>
      <c r="G261" t="s">
        <v>102</v>
      </c>
      <c r="H2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261" t="str">
        <f>IF(NOT(ISNA(VLOOKUP(Table_pigskin_games[[#This Row],[matchup]],rivalries!A$2:C$10,1,FALSE))),"Rivalry","Not a Rivalry")</f>
        <v>Not a Rivalry</v>
      </c>
      <c r="J261">
        <v>35</v>
      </c>
      <c r="K261">
        <v>45</v>
      </c>
      <c r="L261">
        <f>ABS(Table_pigskin_games[[#This Row],[homeScore]]-Table_pigskin_games[[#This Row],[awayScore]])</f>
        <v>10</v>
      </c>
      <c r="M261" t="s">
        <v>119</v>
      </c>
      <c r="N261" s="2">
        <v>41914.84375</v>
      </c>
      <c r="O261" t="s">
        <v>65</v>
      </c>
      <c r="Q261">
        <v>0</v>
      </c>
      <c r="R261">
        <v>0</v>
      </c>
      <c r="S261">
        <v>0</v>
      </c>
      <c r="T261">
        <v>0</v>
      </c>
      <c r="U261">
        <v>22</v>
      </c>
      <c r="V261">
        <v>21</v>
      </c>
      <c r="W261">
        <v>7</v>
      </c>
      <c r="X261">
        <v>6</v>
      </c>
      <c r="Y261">
        <v>14</v>
      </c>
      <c r="Z261">
        <v>11</v>
      </c>
      <c r="AA261">
        <v>0</v>
      </c>
      <c r="AB261">
        <v>2</v>
      </c>
      <c r="AC261">
        <v>2</v>
      </c>
      <c r="AD261">
        <v>2</v>
      </c>
      <c r="AE261">
        <v>438</v>
      </c>
      <c r="AF261">
        <v>478</v>
      </c>
      <c r="AG261">
        <v>314</v>
      </c>
      <c r="AH261">
        <v>336</v>
      </c>
      <c r="AI261">
        <v>29</v>
      </c>
      <c r="AJ261">
        <v>15</v>
      </c>
      <c r="AK261">
        <v>44</v>
      </c>
      <c r="AL261">
        <v>24</v>
      </c>
      <c r="AM261">
        <v>124</v>
      </c>
      <c r="AN261">
        <v>142</v>
      </c>
      <c r="AO261">
        <v>22</v>
      </c>
      <c r="AP261">
        <v>30</v>
      </c>
      <c r="AQ261">
        <v>4</v>
      </c>
      <c r="AR261">
        <v>7</v>
      </c>
      <c r="AS261">
        <v>45</v>
      </c>
      <c r="AT261">
        <f>SUM(Table_pigskin_games[[#This Row],[awayPenaltyYards]],Table_pigskin_games[[#This Row],[homePenaltyYards]])</f>
        <v>100</v>
      </c>
      <c r="AU261">
        <v>55</v>
      </c>
      <c r="AV261">
        <v>1</v>
      </c>
      <c r="AW261">
        <v>2</v>
      </c>
      <c r="AX261">
        <f>SUM(Table_pigskin_games[[#This Row],[awayTurnovers]:[homeTurnovers]])</f>
        <v>3</v>
      </c>
      <c r="AY261">
        <v>0</v>
      </c>
      <c r="AZ261">
        <v>1</v>
      </c>
      <c r="BA261">
        <v>1</v>
      </c>
      <c r="BB261">
        <v>1</v>
      </c>
      <c r="BC261">
        <v>1923</v>
      </c>
      <c r="BD261">
        <v>1677</v>
      </c>
      <c r="BE261">
        <v>6</v>
      </c>
      <c r="BF261">
        <v>10</v>
      </c>
      <c r="BG261">
        <v>3</v>
      </c>
      <c r="BH261">
        <v>16</v>
      </c>
      <c r="BJ261">
        <v>3</v>
      </c>
      <c r="BK261">
        <v>14</v>
      </c>
      <c r="BL261">
        <v>14</v>
      </c>
      <c r="BM261">
        <v>14</v>
      </c>
    </row>
    <row r="262" spans="1:66" x14ac:dyDescent="0.25">
      <c r="A262">
        <v>270909009</v>
      </c>
      <c r="B262">
        <v>1</v>
      </c>
      <c r="C262">
        <v>2007</v>
      </c>
      <c r="D262" s="1">
        <v>39334</v>
      </c>
      <c r="E262" t="s">
        <v>66</v>
      </c>
      <c r="F262" t="s">
        <v>105</v>
      </c>
      <c r="G262" t="s">
        <v>75</v>
      </c>
      <c r="H2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GBvPHI</v>
      </c>
      <c r="I262" t="str">
        <f>IF(NOT(ISNA(VLOOKUP(Table_pigskin_games[[#This Row],[matchup]],rivalries!A$2:C$10,1,FALSE))),"Rivalry","Not a Rivalry")</f>
        <v>Not a Rivalry</v>
      </c>
      <c r="J262">
        <v>13</v>
      </c>
      <c r="K262">
        <v>16</v>
      </c>
      <c r="L262">
        <f>ABS(Table_pigskin_games[[#This Row],[homeScore]]-Table_pigskin_games[[#This Row],[awayScore]])</f>
        <v>3</v>
      </c>
      <c r="M262" t="s">
        <v>76</v>
      </c>
      <c r="N262" s="2">
        <v>41914.541666666664</v>
      </c>
      <c r="O262" t="s">
        <v>70</v>
      </c>
      <c r="P262">
        <v>70598</v>
      </c>
      <c r="Q262">
        <v>0</v>
      </c>
      <c r="R262">
        <v>0</v>
      </c>
      <c r="S262">
        <v>0</v>
      </c>
      <c r="T262">
        <v>0</v>
      </c>
      <c r="U262">
        <v>13</v>
      </c>
      <c r="V262">
        <v>10</v>
      </c>
      <c r="W262">
        <v>8</v>
      </c>
      <c r="X262">
        <v>6</v>
      </c>
      <c r="Y262">
        <v>18</v>
      </c>
      <c r="Z262">
        <v>18</v>
      </c>
      <c r="AA262">
        <v>0</v>
      </c>
      <c r="AB262">
        <v>0</v>
      </c>
      <c r="AC262">
        <v>0</v>
      </c>
      <c r="AD262">
        <v>0</v>
      </c>
      <c r="AE262">
        <v>283</v>
      </c>
      <c r="AF262">
        <v>215</v>
      </c>
      <c r="AG262">
        <v>180</v>
      </c>
      <c r="AH262">
        <v>169</v>
      </c>
      <c r="AI262">
        <v>15</v>
      </c>
      <c r="AJ262">
        <v>23</v>
      </c>
      <c r="AK262">
        <v>33</v>
      </c>
      <c r="AL262">
        <v>42</v>
      </c>
      <c r="AM262">
        <v>103</v>
      </c>
      <c r="AN262">
        <v>46</v>
      </c>
      <c r="AO262">
        <v>29</v>
      </c>
      <c r="AP262">
        <v>17</v>
      </c>
      <c r="AQ262">
        <v>8</v>
      </c>
      <c r="AR262">
        <v>6</v>
      </c>
      <c r="AS262">
        <v>76</v>
      </c>
      <c r="AT262">
        <f>SUM(Table_pigskin_games[[#This Row],[awayPenaltyYards]],Table_pigskin_games[[#This Row],[homePenaltyYards]])</f>
        <v>111</v>
      </c>
      <c r="AU262">
        <v>35</v>
      </c>
      <c r="AV262">
        <v>3</v>
      </c>
      <c r="AW262">
        <v>2</v>
      </c>
      <c r="AX262">
        <f>SUM(Table_pigskin_games[[#This Row],[awayTurnovers]:[homeTurnovers]])</f>
        <v>5</v>
      </c>
      <c r="AY262">
        <v>2</v>
      </c>
      <c r="AZ262">
        <v>1</v>
      </c>
      <c r="BA262">
        <v>1</v>
      </c>
      <c r="BB262">
        <v>1</v>
      </c>
      <c r="BC262">
        <v>1908</v>
      </c>
      <c r="BD262">
        <v>1692</v>
      </c>
      <c r="BE262">
        <v>0</v>
      </c>
      <c r="BF262">
        <v>10</v>
      </c>
      <c r="BG262">
        <v>3</v>
      </c>
      <c r="BH262">
        <v>0</v>
      </c>
      <c r="BJ262">
        <v>10</v>
      </c>
      <c r="BK262">
        <v>0</v>
      </c>
      <c r="BL262">
        <v>3</v>
      </c>
      <c r="BM262">
        <v>3</v>
      </c>
    </row>
    <row r="263" spans="1:66" x14ac:dyDescent="0.25">
      <c r="A263">
        <v>270909013</v>
      </c>
      <c r="B263">
        <v>1</v>
      </c>
      <c r="C263">
        <v>2007</v>
      </c>
      <c r="D263" s="1">
        <v>39334</v>
      </c>
      <c r="E263" t="s">
        <v>66</v>
      </c>
      <c r="F263" t="s">
        <v>72</v>
      </c>
      <c r="G263" t="s">
        <v>110</v>
      </c>
      <c r="H2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DETvOAK</v>
      </c>
      <c r="I263" t="str">
        <f>IF(NOT(ISNA(VLOOKUP(Table_pigskin_games[[#This Row],[matchup]],rivalries!A$2:C$10,1,FALSE))),"Rivalry","Not a Rivalry")</f>
        <v>Not a Rivalry</v>
      </c>
      <c r="J263">
        <v>36</v>
      </c>
      <c r="K263">
        <v>21</v>
      </c>
      <c r="L263">
        <f>ABS(Table_pigskin_games[[#This Row],[homeScore]]-Table_pigskin_games[[#This Row],[awayScore]])</f>
        <v>15</v>
      </c>
      <c r="M263" t="s">
        <v>111</v>
      </c>
      <c r="N263" s="2">
        <v>41914.677083333336</v>
      </c>
      <c r="O263" t="s">
        <v>70</v>
      </c>
      <c r="P263">
        <v>61547</v>
      </c>
      <c r="Q263">
        <v>0</v>
      </c>
      <c r="R263">
        <v>0</v>
      </c>
      <c r="S263">
        <v>0</v>
      </c>
      <c r="T263">
        <v>0</v>
      </c>
      <c r="U263">
        <v>21</v>
      </c>
      <c r="V263">
        <v>24</v>
      </c>
      <c r="W263">
        <v>6</v>
      </c>
      <c r="X263">
        <v>7</v>
      </c>
      <c r="Y263">
        <v>13</v>
      </c>
      <c r="Z263">
        <v>13</v>
      </c>
      <c r="AA263">
        <v>0</v>
      </c>
      <c r="AB263">
        <v>0</v>
      </c>
      <c r="AC263">
        <v>0</v>
      </c>
      <c r="AD263">
        <v>0</v>
      </c>
      <c r="AE263">
        <v>392</v>
      </c>
      <c r="AF263">
        <v>375</v>
      </c>
      <c r="AG263">
        <v>284</v>
      </c>
      <c r="AH263">
        <v>283</v>
      </c>
      <c r="AI263">
        <v>27</v>
      </c>
      <c r="AJ263">
        <v>30</v>
      </c>
      <c r="AK263">
        <v>36</v>
      </c>
      <c r="AL263">
        <v>40</v>
      </c>
      <c r="AM263">
        <v>108</v>
      </c>
      <c r="AN263">
        <v>92</v>
      </c>
      <c r="AO263">
        <v>21</v>
      </c>
      <c r="AP263">
        <v>23</v>
      </c>
      <c r="AQ263">
        <v>6</v>
      </c>
      <c r="AR263">
        <v>8</v>
      </c>
      <c r="AS263">
        <v>35</v>
      </c>
      <c r="AT263">
        <f>SUM(Table_pigskin_games[[#This Row],[awayPenaltyYards]],Table_pigskin_games[[#This Row],[homePenaltyYards]])</f>
        <v>85</v>
      </c>
      <c r="AU263">
        <v>50</v>
      </c>
      <c r="AV263">
        <v>2</v>
      </c>
      <c r="AW263">
        <v>3</v>
      </c>
      <c r="AX263">
        <f>SUM(Table_pigskin_games[[#This Row],[awayTurnovers]:[homeTurnovers]])</f>
        <v>5</v>
      </c>
      <c r="AY263">
        <v>0</v>
      </c>
      <c r="AZ263">
        <v>1</v>
      </c>
      <c r="BA263">
        <v>2</v>
      </c>
      <c r="BB263">
        <v>2</v>
      </c>
      <c r="BC263">
        <v>1614</v>
      </c>
      <c r="BD263">
        <v>1986</v>
      </c>
      <c r="BE263">
        <v>0</v>
      </c>
      <c r="BF263">
        <v>10</v>
      </c>
      <c r="BG263">
        <v>7</v>
      </c>
      <c r="BH263">
        <v>19</v>
      </c>
      <c r="BJ263">
        <v>0</v>
      </c>
      <c r="BK263">
        <v>0</v>
      </c>
      <c r="BL263">
        <v>14</v>
      </c>
      <c r="BM263">
        <v>7</v>
      </c>
    </row>
    <row r="264" spans="1:66" x14ac:dyDescent="0.25">
      <c r="A264">
        <v>270909014</v>
      </c>
      <c r="B264">
        <v>1</v>
      </c>
      <c r="C264">
        <v>2007</v>
      </c>
      <c r="D264" s="1">
        <v>39334</v>
      </c>
      <c r="E264" t="s">
        <v>66</v>
      </c>
      <c r="F264" t="s">
        <v>100</v>
      </c>
      <c r="G264" t="s">
        <v>85</v>
      </c>
      <c r="H2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CARvSTL</v>
      </c>
      <c r="I264" t="str">
        <f>IF(NOT(ISNA(VLOOKUP(Table_pigskin_games[[#This Row],[matchup]],rivalries!A$2:C$10,1,FALSE))),"Rivalry","Not a Rivalry")</f>
        <v>Not a Rivalry</v>
      </c>
      <c r="J264">
        <v>27</v>
      </c>
      <c r="K264">
        <v>13</v>
      </c>
      <c r="L264">
        <f>ABS(Table_pigskin_games[[#This Row],[homeScore]]-Table_pigskin_games[[#This Row],[awayScore]])</f>
        <v>14</v>
      </c>
      <c r="M264" t="s">
        <v>86</v>
      </c>
      <c r="N264" s="2">
        <v>41914.541666666664</v>
      </c>
      <c r="O264" t="s">
        <v>70</v>
      </c>
      <c r="P264">
        <v>65307</v>
      </c>
      <c r="Q264">
        <v>0</v>
      </c>
      <c r="R264">
        <v>0</v>
      </c>
      <c r="S264">
        <v>0</v>
      </c>
      <c r="T264">
        <v>0</v>
      </c>
      <c r="U264">
        <v>21</v>
      </c>
      <c r="V264">
        <v>16</v>
      </c>
      <c r="W264">
        <v>4</v>
      </c>
      <c r="X264">
        <v>7</v>
      </c>
      <c r="Y264">
        <v>12</v>
      </c>
      <c r="Z264">
        <v>16</v>
      </c>
      <c r="AA264">
        <v>0</v>
      </c>
      <c r="AB264">
        <v>0</v>
      </c>
      <c r="AC264">
        <v>0</v>
      </c>
      <c r="AD264">
        <v>1</v>
      </c>
      <c r="AE264">
        <v>387</v>
      </c>
      <c r="AF264">
        <v>238</v>
      </c>
      <c r="AG264">
        <v>201</v>
      </c>
      <c r="AH264">
        <v>162</v>
      </c>
      <c r="AI264">
        <v>18</v>
      </c>
      <c r="AJ264">
        <v>22</v>
      </c>
      <c r="AK264">
        <v>27</v>
      </c>
      <c r="AL264">
        <v>42</v>
      </c>
      <c r="AM264">
        <v>186</v>
      </c>
      <c r="AN264">
        <v>76</v>
      </c>
      <c r="AO264">
        <v>38</v>
      </c>
      <c r="AP264">
        <v>21</v>
      </c>
      <c r="AQ264">
        <v>7</v>
      </c>
      <c r="AR264">
        <v>8</v>
      </c>
      <c r="AS264">
        <v>75</v>
      </c>
      <c r="AT264">
        <f>SUM(Table_pigskin_games[[#This Row],[awayPenaltyYards]],Table_pigskin_games[[#This Row],[homePenaltyYards]])</f>
        <v>157</v>
      </c>
      <c r="AU264">
        <v>82</v>
      </c>
      <c r="AV264">
        <v>2</v>
      </c>
      <c r="AW264">
        <v>2</v>
      </c>
      <c r="AX264">
        <f>SUM(Table_pigskin_games[[#This Row],[awayTurnovers]:[homeTurnovers]])</f>
        <v>4</v>
      </c>
      <c r="AY264">
        <v>2</v>
      </c>
      <c r="AZ264">
        <v>2</v>
      </c>
      <c r="BA264">
        <v>0</v>
      </c>
      <c r="BB264">
        <v>0</v>
      </c>
      <c r="BC264">
        <v>2047</v>
      </c>
      <c r="BD264">
        <v>1553</v>
      </c>
      <c r="BE264">
        <v>7</v>
      </c>
      <c r="BF264">
        <v>0</v>
      </c>
      <c r="BG264">
        <v>7</v>
      </c>
      <c r="BH264">
        <v>13</v>
      </c>
      <c r="BJ264">
        <v>7</v>
      </c>
      <c r="BK264">
        <v>3</v>
      </c>
      <c r="BL264">
        <v>3</v>
      </c>
      <c r="BM264">
        <v>0</v>
      </c>
    </row>
    <row r="265" spans="1:66" x14ac:dyDescent="0.25">
      <c r="A265">
        <v>270909016</v>
      </c>
      <c r="B265">
        <v>1</v>
      </c>
      <c r="C265">
        <v>2007</v>
      </c>
      <c r="D265" s="1">
        <v>39334</v>
      </c>
      <c r="E265" t="s">
        <v>66</v>
      </c>
      <c r="F265" t="s">
        <v>99</v>
      </c>
      <c r="G265" t="s">
        <v>113</v>
      </c>
      <c r="H2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ATLvMIN</v>
      </c>
      <c r="I265" t="str">
        <f>IF(NOT(ISNA(VLOOKUP(Table_pigskin_games[[#This Row],[matchup]],rivalries!A$2:C$10,1,FALSE))),"Rivalry","Not a Rivalry")</f>
        <v>Not a Rivalry</v>
      </c>
      <c r="J265">
        <v>3</v>
      </c>
      <c r="K265">
        <v>24</v>
      </c>
      <c r="L265">
        <f>ABS(Table_pigskin_games[[#This Row],[homeScore]]-Table_pigskin_games[[#This Row],[awayScore]])</f>
        <v>21</v>
      </c>
      <c r="M265" t="s">
        <v>111</v>
      </c>
      <c r="N265" s="2">
        <v>41914.541666666664</v>
      </c>
      <c r="O265" t="s">
        <v>70</v>
      </c>
      <c r="P265">
        <v>62815</v>
      </c>
      <c r="Q265">
        <v>0</v>
      </c>
      <c r="R265">
        <v>0</v>
      </c>
      <c r="S265">
        <v>0</v>
      </c>
      <c r="T265">
        <v>0</v>
      </c>
      <c r="U265">
        <v>17</v>
      </c>
      <c r="V265">
        <v>15</v>
      </c>
      <c r="W265">
        <v>8</v>
      </c>
      <c r="X265">
        <v>3</v>
      </c>
      <c r="Y265">
        <v>16</v>
      </c>
      <c r="Z265">
        <v>9</v>
      </c>
      <c r="AA265">
        <v>0</v>
      </c>
      <c r="AB265">
        <v>0</v>
      </c>
      <c r="AC265">
        <v>0</v>
      </c>
      <c r="AD265">
        <v>0</v>
      </c>
      <c r="AE265">
        <v>265</v>
      </c>
      <c r="AF265">
        <v>302</v>
      </c>
      <c r="AG265">
        <v>169</v>
      </c>
      <c r="AH265">
        <v>163</v>
      </c>
      <c r="AI265">
        <v>23</v>
      </c>
      <c r="AJ265">
        <v>13</v>
      </c>
      <c r="AK265">
        <v>32</v>
      </c>
      <c r="AL265">
        <v>23</v>
      </c>
      <c r="AM265">
        <v>96</v>
      </c>
      <c r="AN265">
        <v>139</v>
      </c>
      <c r="AO265">
        <v>28</v>
      </c>
      <c r="AP265">
        <v>27</v>
      </c>
      <c r="AQ265">
        <v>6</v>
      </c>
      <c r="AR265">
        <v>4</v>
      </c>
      <c r="AS265">
        <v>40</v>
      </c>
      <c r="AT265">
        <f>SUM(Table_pigskin_games[[#This Row],[awayPenaltyYards]],Table_pigskin_games[[#This Row],[homePenaltyYards]])</f>
        <v>75</v>
      </c>
      <c r="AU265">
        <v>35</v>
      </c>
      <c r="AV265">
        <v>2</v>
      </c>
      <c r="AW265">
        <v>1</v>
      </c>
      <c r="AX265">
        <f>SUM(Table_pigskin_games[[#This Row],[awayTurnovers]:[homeTurnovers]])</f>
        <v>3</v>
      </c>
      <c r="AY265">
        <v>0</v>
      </c>
      <c r="AZ265">
        <v>0</v>
      </c>
      <c r="BA265">
        <v>2</v>
      </c>
      <c r="BB265">
        <v>1</v>
      </c>
      <c r="BC265">
        <v>1981</v>
      </c>
      <c r="BD265">
        <v>1619</v>
      </c>
      <c r="BE265">
        <v>0</v>
      </c>
      <c r="BF265">
        <v>0</v>
      </c>
      <c r="BG265">
        <v>0</v>
      </c>
      <c r="BH265">
        <v>3</v>
      </c>
      <c r="BJ265">
        <v>7</v>
      </c>
      <c r="BK265">
        <v>0</v>
      </c>
      <c r="BL265">
        <v>3</v>
      </c>
      <c r="BM265">
        <v>14</v>
      </c>
    </row>
    <row r="266" spans="1:66" x14ac:dyDescent="0.25">
      <c r="A266">
        <v>270909020</v>
      </c>
      <c r="B266">
        <v>1</v>
      </c>
      <c r="C266">
        <v>2007</v>
      </c>
      <c r="D266" s="1">
        <v>39334</v>
      </c>
      <c r="E266" t="s">
        <v>66</v>
      </c>
      <c r="F266" t="s">
        <v>88</v>
      </c>
      <c r="G266" t="s">
        <v>77</v>
      </c>
      <c r="H2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266" t="str">
        <f>IF(NOT(ISNA(VLOOKUP(Table_pigskin_games[[#This Row],[matchup]],rivalries!A$2:C$10,1,FALSE))),"Rivalry","Not a Rivalry")</f>
        <v>Not a Rivalry</v>
      </c>
      <c r="J266">
        <v>38</v>
      </c>
      <c r="K266">
        <v>14</v>
      </c>
      <c r="L266">
        <f>ABS(Table_pigskin_games[[#This Row],[homeScore]]-Table_pigskin_games[[#This Row],[awayScore]])</f>
        <v>24</v>
      </c>
      <c r="M266" t="s">
        <v>92</v>
      </c>
      <c r="N266" s="2">
        <v>41914.541666666664</v>
      </c>
      <c r="O266" t="s">
        <v>80</v>
      </c>
      <c r="P266">
        <v>77900</v>
      </c>
      <c r="Q266">
        <v>0</v>
      </c>
      <c r="R266">
        <v>0</v>
      </c>
      <c r="S266">
        <v>0</v>
      </c>
      <c r="T266">
        <v>0</v>
      </c>
      <c r="U266">
        <v>28</v>
      </c>
      <c r="V266">
        <v>17</v>
      </c>
      <c r="W266">
        <v>6</v>
      </c>
      <c r="X266">
        <v>4</v>
      </c>
      <c r="Y266">
        <v>9</v>
      </c>
      <c r="Z266">
        <v>11</v>
      </c>
      <c r="AA266">
        <v>0</v>
      </c>
      <c r="AB266">
        <v>0</v>
      </c>
      <c r="AC266">
        <v>1</v>
      </c>
      <c r="AD266">
        <v>1</v>
      </c>
      <c r="AE266">
        <v>431</v>
      </c>
      <c r="AF266">
        <v>227</v>
      </c>
      <c r="AG266">
        <v>297</v>
      </c>
      <c r="AH266">
        <v>167</v>
      </c>
      <c r="AI266">
        <v>22</v>
      </c>
      <c r="AJ266">
        <v>21</v>
      </c>
      <c r="AK266">
        <v>28</v>
      </c>
      <c r="AL266">
        <v>31</v>
      </c>
      <c r="AM266">
        <v>134</v>
      </c>
      <c r="AN266">
        <v>60</v>
      </c>
      <c r="AO266">
        <v>37</v>
      </c>
      <c r="AP266">
        <v>19</v>
      </c>
      <c r="AQ266">
        <v>4</v>
      </c>
      <c r="AR266">
        <v>2</v>
      </c>
      <c r="AS266">
        <v>16</v>
      </c>
      <c r="AT266">
        <f>SUM(Table_pigskin_games[[#This Row],[awayPenaltyYards]],Table_pigskin_games[[#This Row],[homePenaltyYards]])</f>
        <v>36</v>
      </c>
      <c r="AU266">
        <v>20</v>
      </c>
      <c r="AV266">
        <v>0</v>
      </c>
      <c r="AW266">
        <v>0</v>
      </c>
      <c r="AX266">
        <f>SUM(Table_pigskin_games[[#This Row],[awayTurnovers]:[homeTurnovers]])</f>
        <v>0</v>
      </c>
      <c r="AY266">
        <v>0</v>
      </c>
      <c r="AZ266">
        <v>0</v>
      </c>
      <c r="BA266">
        <v>0</v>
      </c>
      <c r="BB266">
        <v>0</v>
      </c>
      <c r="BC266">
        <v>1989</v>
      </c>
      <c r="BD266">
        <v>1611</v>
      </c>
      <c r="BE266">
        <v>7</v>
      </c>
      <c r="BF266">
        <v>7</v>
      </c>
      <c r="BG266">
        <v>14</v>
      </c>
      <c r="BH266">
        <v>10</v>
      </c>
      <c r="BJ266">
        <v>0</v>
      </c>
      <c r="BK266">
        <v>7</v>
      </c>
      <c r="BL266">
        <v>7</v>
      </c>
      <c r="BM266">
        <v>0</v>
      </c>
    </row>
    <row r="267" spans="1:66" x14ac:dyDescent="0.25">
      <c r="A267">
        <v>270909024</v>
      </c>
      <c r="B267">
        <v>1</v>
      </c>
      <c r="C267">
        <v>2007</v>
      </c>
      <c r="D267" s="1">
        <v>39334</v>
      </c>
      <c r="E267" t="s">
        <v>66</v>
      </c>
      <c r="F267" t="s">
        <v>74</v>
      </c>
      <c r="G267" t="s">
        <v>109</v>
      </c>
      <c r="H2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CHIvSD</v>
      </c>
      <c r="I267" t="str">
        <f>IF(NOT(ISNA(VLOOKUP(Table_pigskin_games[[#This Row],[matchup]],rivalries!A$2:C$10,1,FALSE))),"Rivalry","Not a Rivalry")</f>
        <v>Not a Rivalry</v>
      </c>
      <c r="J267">
        <v>3</v>
      </c>
      <c r="K267">
        <v>14</v>
      </c>
      <c r="L267">
        <f>ABS(Table_pigskin_games[[#This Row],[homeScore]]-Table_pigskin_games[[#This Row],[awayScore]])</f>
        <v>11</v>
      </c>
      <c r="M267" t="s">
        <v>122</v>
      </c>
      <c r="N267" s="2">
        <v>41914.677083333336</v>
      </c>
      <c r="O267" t="s">
        <v>70</v>
      </c>
      <c r="Q267">
        <v>0</v>
      </c>
      <c r="R267">
        <v>0</v>
      </c>
      <c r="S267">
        <v>0</v>
      </c>
      <c r="T267">
        <v>0</v>
      </c>
      <c r="U267">
        <v>11</v>
      </c>
      <c r="V267">
        <v>19</v>
      </c>
      <c r="W267">
        <v>3</v>
      </c>
      <c r="X267">
        <v>8</v>
      </c>
      <c r="Y267">
        <v>11</v>
      </c>
      <c r="Z267">
        <v>17</v>
      </c>
      <c r="AA267">
        <v>0</v>
      </c>
      <c r="AB267">
        <v>1</v>
      </c>
      <c r="AC267">
        <v>1</v>
      </c>
      <c r="AD267">
        <v>1</v>
      </c>
      <c r="AE267">
        <v>202</v>
      </c>
      <c r="AF267">
        <v>263</v>
      </c>
      <c r="AG267">
        <v>122</v>
      </c>
      <c r="AH267">
        <v>186</v>
      </c>
      <c r="AI267">
        <v>12</v>
      </c>
      <c r="AJ267">
        <v>23</v>
      </c>
      <c r="AK267">
        <v>23</v>
      </c>
      <c r="AL267">
        <v>32</v>
      </c>
      <c r="AM267">
        <v>80</v>
      </c>
      <c r="AN267">
        <v>77</v>
      </c>
      <c r="AO267">
        <v>26</v>
      </c>
      <c r="AP267">
        <v>36</v>
      </c>
      <c r="AQ267">
        <v>4</v>
      </c>
      <c r="AR267">
        <v>3</v>
      </c>
      <c r="AS267">
        <v>38</v>
      </c>
      <c r="AT267">
        <f>SUM(Table_pigskin_games[[#This Row],[awayPenaltyYards]],Table_pigskin_games[[#This Row],[homePenaltyYards]])</f>
        <v>58</v>
      </c>
      <c r="AU267">
        <v>20</v>
      </c>
      <c r="AV267">
        <v>4</v>
      </c>
      <c r="AW267">
        <v>2</v>
      </c>
      <c r="AX267">
        <f>SUM(Table_pigskin_games[[#This Row],[awayTurnovers]:[homeTurnovers]])</f>
        <v>6</v>
      </c>
      <c r="AY267">
        <v>3</v>
      </c>
      <c r="AZ267">
        <v>1</v>
      </c>
      <c r="BA267">
        <v>1</v>
      </c>
      <c r="BB267">
        <v>1</v>
      </c>
      <c r="BC267">
        <v>1377</v>
      </c>
      <c r="BD267">
        <v>2223</v>
      </c>
      <c r="BE267">
        <v>0</v>
      </c>
      <c r="BF267">
        <v>3</v>
      </c>
      <c r="BG267">
        <v>0</v>
      </c>
      <c r="BH267">
        <v>0</v>
      </c>
      <c r="BJ267">
        <v>0</v>
      </c>
      <c r="BK267">
        <v>0</v>
      </c>
      <c r="BL267">
        <v>7</v>
      </c>
      <c r="BM267">
        <v>7</v>
      </c>
    </row>
    <row r="268" spans="1:66" x14ac:dyDescent="0.25">
      <c r="A268">
        <v>270909026</v>
      </c>
      <c r="B268">
        <v>1</v>
      </c>
      <c r="C268">
        <v>2007</v>
      </c>
      <c r="D268" s="1">
        <v>39334</v>
      </c>
      <c r="E268" t="s">
        <v>66</v>
      </c>
      <c r="F268" t="s">
        <v>97</v>
      </c>
      <c r="G268" t="s">
        <v>71</v>
      </c>
      <c r="H2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SEAvTB</v>
      </c>
      <c r="I268" t="str">
        <f>IF(NOT(ISNA(VLOOKUP(Table_pigskin_games[[#This Row],[matchup]],rivalries!A$2:C$10,1,FALSE))),"Rivalry","Not a Rivalry")</f>
        <v>Not a Rivalry</v>
      </c>
      <c r="J268">
        <v>6</v>
      </c>
      <c r="K268">
        <v>20</v>
      </c>
      <c r="L268">
        <f>ABS(Table_pigskin_games[[#This Row],[homeScore]]-Table_pigskin_games[[#This Row],[awayScore]])</f>
        <v>14</v>
      </c>
      <c r="M268" t="s">
        <v>124</v>
      </c>
      <c r="N268" s="2">
        <v>41914.677083333336</v>
      </c>
      <c r="O268" t="s">
        <v>70</v>
      </c>
      <c r="P268">
        <v>68044</v>
      </c>
      <c r="Q268">
        <v>0</v>
      </c>
      <c r="R268">
        <v>0</v>
      </c>
      <c r="S268">
        <v>0</v>
      </c>
      <c r="T268">
        <v>0</v>
      </c>
      <c r="U268">
        <v>13</v>
      </c>
      <c r="V268">
        <v>17</v>
      </c>
      <c r="W268">
        <v>5</v>
      </c>
      <c r="X268">
        <v>4</v>
      </c>
      <c r="Y268">
        <v>14</v>
      </c>
      <c r="Z268">
        <v>12</v>
      </c>
      <c r="AA268">
        <v>0</v>
      </c>
      <c r="AB268">
        <v>0</v>
      </c>
      <c r="AC268">
        <v>0</v>
      </c>
      <c r="AD268">
        <v>0</v>
      </c>
      <c r="AE268">
        <v>284</v>
      </c>
      <c r="AF268">
        <v>343</v>
      </c>
      <c r="AG268">
        <v>194</v>
      </c>
      <c r="AH268">
        <v>204</v>
      </c>
      <c r="AI268">
        <v>20</v>
      </c>
      <c r="AJ268">
        <v>17</v>
      </c>
      <c r="AK268">
        <v>31</v>
      </c>
      <c r="AL268">
        <v>24</v>
      </c>
      <c r="AM268">
        <v>90</v>
      </c>
      <c r="AN268">
        <v>139</v>
      </c>
      <c r="AO268">
        <v>23</v>
      </c>
      <c r="AP268">
        <v>34</v>
      </c>
      <c r="AQ268">
        <v>5</v>
      </c>
      <c r="AR268">
        <v>3</v>
      </c>
      <c r="AS268">
        <v>37</v>
      </c>
      <c r="AT268">
        <f>SUM(Table_pigskin_games[[#This Row],[awayPenaltyYards]],Table_pigskin_games[[#This Row],[homePenaltyYards]])</f>
        <v>72</v>
      </c>
      <c r="AU268">
        <v>35</v>
      </c>
      <c r="AV268">
        <v>2</v>
      </c>
      <c r="AW268">
        <v>1</v>
      </c>
      <c r="AX268">
        <f>SUM(Table_pigskin_games[[#This Row],[awayTurnovers]:[homeTurnovers]])</f>
        <v>3</v>
      </c>
      <c r="AY268">
        <v>2</v>
      </c>
      <c r="AZ268">
        <v>1</v>
      </c>
      <c r="BA268">
        <v>0</v>
      </c>
      <c r="BB268">
        <v>0</v>
      </c>
      <c r="BC268">
        <v>1775</v>
      </c>
      <c r="BD268">
        <v>1825</v>
      </c>
      <c r="BE268">
        <v>6</v>
      </c>
      <c r="BF268">
        <v>0</v>
      </c>
      <c r="BG268">
        <v>0</v>
      </c>
      <c r="BH268">
        <v>0</v>
      </c>
      <c r="BJ268">
        <v>0</v>
      </c>
      <c r="BK268">
        <v>10</v>
      </c>
      <c r="BL268">
        <v>0</v>
      </c>
      <c r="BM268">
        <v>10</v>
      </c>
    </row>
    <row r="269" spans="1:66" x14ac:dyDescent="0.25">
      <c r="A269">
        <v>270909028</v>
      </c>
      <c r="B269">
        <v>1</v>
      </c>
      <c r="C269">
        <v>2007</v>
      </c>
      <c r="D269" s="1">
        <v>39334</v>
      </c>
      <c r="E269" t="s">
        <v>66</v>
      </c>
      <c r="F269" t="s">
        <v>62</v>
      </c>
      <c r="G269" t="s">
        <v>114</v>
      </c>
      <c r="H2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MIAvWSH</v>
      </c>
      <c r="I269" t="str">
        <f>IF(NOT(ISNA(VLOOKUP(Table_pigskin_games[[#This Row],[matchup]],rivalries!A$2:C$10,1,FALSE))),"Rivalry","Not a Rivalry")</f>
        <v>Not a Rivalry</v>
      </c>
      <c r="J269">
        <v>13</v>
      </c>
      <c r="K269">
        <v>16</v>
      </c>
      <c r="L269">
        <f>ABS(Table_pigskin_games[[#This Row],[homeScore]]-Table_pigskin_games[[#This Row],[awayScore]])</f>
        <v>3</v>
      </c>
      <c r="M269" t="s">
        <v>115</v>
      </c>
      <c r="N269" s="2">
        <v>41914.541666666664</v>
      </c>
      <c r="O269" t="s">
        <v>80</v>
      </c>
      <c r="P269">
        <v>90163</v>
      </c>
      <c r="Q269">
        <v>0</v>
      </c>
      <c r="R269">
        <v>0</v>
      </c>
      <c r="S269">
        <v>0</v>
      </c>
      <c r="T269">
        <v>0</v>
      </c>
      <c r="U269">
        <v>17</v>
      </c>
      <c r="V269">
        <v>19</v>
      </c>
      <c r="W269">
        <v>4</v>
      </c>
      <c r="X269">
        <v>7</v>
      </c>
      <c r="Y269">
        <v>13</v>
      </c>
      <c r="Z269">
        <v>14</v>
      </c>
      <c r="AA269">
        <v>0</v>
      </c>
      <c r="AB269">
        <v>0</v>
      </c>
      <c r="AC269">
        <v>0</v>
      </c>
      <c r="AD269">
        <v>0</v>
      </c>
      <c r="AE269">
        <v>273</v>
      </c>
      <c r="AF269">
        <v>400</v>
      </c>
      <c r="AG269">
        <v>207</v>
      </c>
      <c r="AH269">
        <v>209</v>
      </c>
      <c r="AI269">
        <v>24</v>
      </c>
      <c r="AJ269">
        <v>12</v>
      </c>
      <c r="AK269">
        <v>38</v>
      </c>
      <c r="AL269">
        <v>21</v>
      </c>
      <c r="AM269">
        <v>66</v>
      </c>
      <c r="AN269">
        <v>191</v>
      </c>
      <c r="AO269">
        <v>20</v>
      </c>
      <c r="AP269">
        <v>41</v>
      </c>
      <c r="AQ269">
        <v>8</v>
      </c>
      <c r="AR269">
        <v>7</v>
      </c>
      <c r="AS269">
        <v>61</v>
      </c>
      <c r="AT269">
        <f>SUM(Table_pigskin_games[[#This Row],[awayPenaltyYards]],Table_pigskin_games[[#This Row],[homePenaltyYards]])</f>
        <v>126</v>
      </c>
      <c r="AU269">
        <v>65</v>
      </c>
      <c r="AV269">
        <v>1</v>
      </c>
      <c r="AW269">
        <v>2</v>
      </c>
      <c r="AX269">
        <f>SUM(Table_pigskin_games[[#This Row],[awayTurnovers]:[homeTurnovers]])</f>
        <v>3</v>
      </c>
      <c r="AY269">
        <v>1</v>
      </c>
      <c r="AZ269">
        <v>0</v>
      </c>
      <c r="BA269">
        <v>0</v>
      </c>
      <c r="BB269">
        <v>2</v>
      </c>
      <c r="BC269">
        <v>1833</v>
      </c>
      <c r="BD269">
        <v>2103</v>
      </c>
      <c r="BE269">
        <v>0</v>
      </c>
      <c r="BF269">
        <v>7</v>
      </c>
      <c r="BG269">
        <v>3</v>
      </c>
      <c r="BH269">
        <v>3</v>
      </c>
      <c r="BI269">
        <v>0</v>
      </c>
      <c r="BJ269">
        <v>0</v>
      </c>
      <c r="BK269">
        <v>3</v>
      </c>
      <c r="BL269">
        <v>7</v>
      </c>
      <c r="BM269">
        <v>3</v>
      </c>
      <c r="BN269">
        <v>3</v>
      </c>
    </row>
    <row r="270" spans="1:66" x14ac:dyDescent="0.25">
      <c r="A270">
        <v>270909030</v>
      </c>
      <c r="B270">
        <v>1</v>
      </c>
      <c r="C270">
        <v>2007</v>
      </c>
      <c r="D270" s="1">
        <v>39334</v>
      </c>
      <c r="E270" t="s">
        <v>66</v>
      </c>
      <c r="F270" t="s">
        <v>78</v>
      </c>
      <c r="G270" t="s">
        <v>103</v>
      </c>
      <c r="H2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270" t="str">
        <f>IF(NOT(ISNA(VLOOKUP(Table_pigskin_games[[#This Row],[matchup]],rivalries!A$2:C$10,1,FALSE))),"Rivalry","Not a Rivalry")</f>
        <v>Not a Rivalry</v>
      </c>
      <c r="J270">
        <v>13</v>
      </c>
      <c r="K270">
        <v>10</v>
      </c>
      <c r="L270">
        <f>ABS(Table_pigskin_games[[#This Row],[homeScore]]-Table_pigskin_games[[#This Row],[awayScore]])</f>
        <v>3</v>
      </c>
      <c r="M270" t="s">
        <v>104</v>
      </c>
      <c r="N270" s="2">
        <v>41914.541666666664</v>
      </c>
      <c r="O270" t="s">
        <v>80</v>
      </c>
      <c r="P270">
        <v>65437</v>
      </c>
      <c r="Q270">
        <v>0</v>
      </c>
      <c r="R270">
        <v>0</v>
      </c>
      <c r="S270">
        <v>0</v>
      </c>
      <c r="T270">
        <v>0</v>
      </c>
      <c r="U270">
        <v>22</v>
      </c>
      <c r="V270">
        <v>13</v>
      </c>
      <c r="W270">
        <v>6</v>
      </c>
      <c r="X270">
        <v>5</v>
      </c>
      <c r="Y270">
        <v>12</v>
      </c>
      <c r="Z270">
        <v>12</v>
      </c>
      <c r="AA270">
        <v>0</v>
      </c>
      <c r="AB270">
        <v>0</v>
      </c>
      <c r="AC270">
        <v>1</v>
      </c>
      <c r="AD270">
        <v>1</v>
      </c>
      <c r="AE270">
        <v>350</v>
      </c>
      <c r="AF270">
        <v>272</v>
      </c>
      <c r="AG270">
        <v>68</v>
      </c>
      <c r="AH270">
        <v>200</v>
      </c>
      <c r="AI270">
        <v>11</v>
      </c>
      <c r="AJ270">
        <v>17</v>
      </c>
      <c r="AK270">
        <v>18</v>
      </c>
      <c r="AL270">
        <v>30</v>
      </c>
      <c r="AM270">
        <v>282</v>
      </c>
      <c r="AN270">
        <v>72</v>
      </c>
      <c r="AO270">
        <v>49</v>
      </c>
      <c r="AP270">
        <v>18</v>
      </c>
      <c r="AQ270">
        <v>4</v>
      </c>
      <c r="AR270">
        <v>4</v>
      </c>
      <c r="AS270">
        <v>29</v>
      </c>
      <c r="AT270">
        <f>SUM(Table_pigskin_games[[#This Row],[awayPenaltyYards]],Table_pigskin_games[[#This Row],[homePenaltyYards]])</f>
        <v>74</v>
      </c>
      <c r="AU270">
        <v>45</v>
      </c>
      <c r="AV270">
        <v>1</v>
      </c>
      <c r="AW270">
        <v>1</v>
      </c>
      <c r="AX270">
        <f>SUM(Table_pigskin_games[[#This Row],[awayTurnovers]:[homeTurnovers]])</f>
        <v>2</v>
      </c>
      <c r="AY270">
        <v>0</v>
      </c>
      <c r="AZ270">
        <v>1</v>
      </c>
      <c r="BA270">
        <v>1</v>
      </c>
      <c r="BB270">
        <v>0</v>
      </c>
      <c r="BC270">
        <v>2215</v>
      </c>
      <c r="BD270">
        <v>1385</v>
      </c>
      <c r="BE270">
        <v>3</v>
      </c>
      <c r="BF270">
        <v>3</v>
      </c>
      <c r="BG270">
        <v>7</v>
      </c>
      <c r="BH270">
        <v>0</v>
      </c>
      <c r="BJ270">
        <v>7</v>
      </c>
      <c r="BK270">
        <v>3</v>
      </c>
      <c r="BL270">
        <v>0</v>
      </c>
      <c r="BM270">
        <v>0</v>
      </c>
    </row>
    <row r="271" spans="1:66" x14ac:dyDescent="0.25">
      <c r="A271">
        <v>270909034</v>
      </c>
      <c r="B271">
        <v>1</v>
      </c>
      <c r="C271">
        <v>2007</v>
      </c>
      <c r="D271" s="1">
        <v>39334</v>
      </c>
      <c r="E271" t="s">
        <v>66</v>
      </c>
      <c r="F271" t="s">
        <v>82</v>
      </c>
      <c r="G271" t="s">
        <v>106</v>
      </c>
      <c r="H2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HOUvKC</v>
      </c>
      <c r="I271" t="str">
        <f>IF(NOT(ISNA(VLOOKUP(Table_pigskin_games[[#This Row],[matchup]],rivalries!A$2:C$10,1,FALSE))),"Rivalry","Not a Rivalry")</f>
        <v>Not a Rivalry</v>
      </c>
      <c r="J271">
        <v>3</v>
      </c>
      <c r="K271">
        <v>20</v>
      </c>
      <c r="L271">
        <f>ABS(Table_pigskin_games[[#This Row],[homeScore]]-Table_pigskin_games[[#This Row],[awayScore]])</f>
        <v>17</v>
      </c>
      <c r="M271" t="s">
        <v>107</v>
      </c>
      <c r="N271" s="2">
        <v>41914.541666666664</v>
      </c>
      <c r="O271" t="s">
        <v>80</v>
      </c>
      <c r="P271">
        <v>70080</v>
      </c>
      <c r="Q271">
        <v>0</v>
      </c>
      <c r="R271">
        <v>0</v>
      </c>
      <c r="S271">
        <v>0</v>
      </c>
      <c r="T271">
        <v>0</v>
      </c>
      <c r="U271">
        <v>14</v>
      </c>
      <c r="V271">
        <v>13</v>
      </c>
      <c r="W271">
        <v>3</v>
      </c>
      <c r="X271">
        <v>9</v>
      </c>
      <c r="Y271">
        <v>11</v>
      </c>
      <c r="Z271">
        <v>14</v>
      </c>
      <c r="AA271">
        <v>1</v>
      </c>
      <c r="AB271">
        <v>0</v>
      </c>
      <c r="AC271">
        <v>1</v>
      </c>
      <c r="AD271">
        <v>0</v>
      </c>
      <c r="AE271">
        <v>219</v>
      </c>
      <c r="AF271">
        <v>315</v>
      </c>
      <c r="AG271">
        <v>147</v>
      </c>
      <c r="AH271">
        <v>206</v>
      </c>
      <c r="AI271">
        <v>22</v>
      </c>
      <c r="AJ271">
        <v>16</v>
      </c>
      <c r="AK271">
        <v>33</v>
      </c>
      <c r="AL271">
        <v>22</v>
      </c>
      <c r="AM271">
        <v>72</v>
      </c>
      <c r="AN271">
        <v>109</v>
      </c>
      <c r="AO271">
        <v>17</v>
      </c>
      <c r="AP271">
        <v>31</v>
      </c>
      <c r="AQ271">
        <v>5</v>
      </c>
      <c r="AR271">
        <v>6</v>
      </c>
      <c r="AS271">
        <v>40</v>
      </c>
      <c r="AT271">
        <f>SUM(Table_pigskin_games[[#This Row],[awayPenaltyYards]],Table_pigskin_games[[#This Row],[homePenaltyYards]])</f>
        <v>85</v>
      </c>
      <c r="AU271">
        <v>45</v>
      </c>
      <c r="AV271">
        <v>4</v>
      </c>
      <c r="AW271">
        <v>2</v>
      </c>
      <c r="AX271">
        <f>SUM(Table_pigskin_games[[#This Row],[awayTurnovers]:[homeTurnovers]])</f>
        <v>6</v>
      </c>
      <c r="AY271">
        <v>2</v>
      </c>
      <c r="AZ271">
        <v>1</v>
      </c>
      <c r="BA271">
        <v>2</v>
      </c>
      <c r="BB271">
        <v>1</v>
      </c>
      <c r="BC271">
        <v>1630</v>
      </c>
      <c r="BD271">
        <v>1970</v>
      </c>
      <c r="BE271">
        <v>0</v>
      </c>
      <c r="BF271">
        <v>0</v>
      </c>
      <c r="BG271">
        <v>3</v>
      </c>
      <c r="BH271">
        <v>0</v>
      </c>
      <c r="BJ271">
        <v>0</v>
      </c>
      <c r="BK271">
        <v>10</v>
      </c>
      <c r="BL271">
        <v>7</v>
      </c>
      <c r="BM271">
        <v>3</v>
      </c>
    </row>
    <row r="272" spans="1:66" x14ac:dyDescent="0.25">
      <c r="A272">
        <v>270910004</v>
      </c>
      <c r="B272">
        <v>1</v>
      </c>
      <c r="C272">
        <v>2007</v>
      </c>
      <c r="D272" s="1">
        <v>39335</v>
      </c>
      <c r="E272" t="s">
        <v>108</v>
      </c>
      <c r="F272" t="s">
        <v>96</v>
      </c>
      <c r="G272" t="s">
        <v>81</v>
      </c>
      <c r="H2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272" t="str">
        <f>IF(NOT(ISNA(VLOOKUP(Table_pigskin_games[[#This Row],[matchup]],rivalries!A$2:C$10,1,FALSE))),"Rivalry","Not a Rivalry")</f>
        <v>Not a Rivalry</v>
      </c>
      <c r="J272">
        <v>20</v>
      </c>
      <c r="K272">
        <v>27</v>
      </c>
      <c r="L272">
        <f>ABS(Table_pigskin_games[[#This Row],[homeScore]]-Table_pigskin_games[[#This Row],[awayScore]])</f>
        <v>7</v>
      </c>
      <c r="M272" t="s">
        <v>118</v>
      </c>
      <c r="N272" s="2">
        <v>41914.791666666664</v>
      </c>
      <c r="O272" t="s">
        <v>112</v>
      </c>
      <c r="P272">
        <v>66093</v>
      </c>
      <c r="Q272">
        <v>0</v>
      </c>
      <c r="R272">
        <v>0</v>
      </c>
      <c r="S272">
        <v>0</v>
      </c>
      <c r="T272">
        <v>0</v>
      </c>
      <c r="U272">
        <v>20</v>
      </c>
      <c r="V272">
        <v>13</v>
      </c>
      <c r="W272">
        <v>2</v>
      </c>
      <c r="X272">
        <v>3</v>
      </c>
      <c r="Y272">
        <v>13</v>
      </c>
      <c r="Z272">
        <v>13</v>
      </c>
      <c r="AA272">
        <v>1</v>
      </c>
      <c r="AB272">
        <v>0</v>
      </c>
      <c r="AC272">
        <v>1</v>
      </c>
      <c r="AD272">
        <v>0</v>
      </c>
      <c r="AE272">
        <v>329</v>
      </c>
      <c r="AF272">
        <v>249</v>
      </c>
      <c r="AG272">
        <v>222</v>
      </c>
      <c r="AH272">
        <v>194</v>
      </c>
      <c r="AI272">
        <v>22</v>
      </c>
      <c r="AJ272">
        <v>20</v>
      </c>
      <c r="AK272">
        <v>40</v>
      </c>
      <c r="AL272">
        <v>32</v>
      </c>
      <c r="AM272">
        <v>107</v>
      </c>
      <c r="AN272">
        <v>55</v>
      </c>
      <c r="AO272">
        <v>25</v>
      </c>
      <c r="AP272">
        <v>23</v>
      </c>
      <c r="AQ272">
        <v>10</v>
      </c>
      <c r="AR272">
        <v>5</v>
      </c>
      <c r="AS272">
        <v>86</v>
      </c>
      <c r="AT272">
        <f>SUM(Table_pigskin_games[[#This Row],[awayPenaltyYards]],Table_pigskin_games[[#This Row],[homePenaltyYards]])</f>
        <v>127</v>
      </c>
      <c r="AU272">
        <v>41</v>
      </c>
      <c r="AV272">
        <v>6</v>
      </c>
      <c r="AW272">
        <v>2</v>
      </c>
      <c r="AX272">
        <f>SUM(Table_pigskin_games[[#This Row],[awayTurnovers]:[homeTurnovers]])</f>
        <v>8</v>
      </c>
      <c r="AY272">
        <v>4</v>
      </c>
      <c r="AZ272">
        <v>2</v>
      </c>
      <c r="BA272">
        <v>2</v>
      </c>
      <c r="BB272">
        <v>0</v>
      </c>
      <c r="BC272">
        <v>1941</v>
      </c>
      <c r="BD272">
        <v>1659</v>
      </c>
      <c r="BE272">
        <v>0</v>
      </c>
      <c r="BF272">
        <v>10</v>
      </c>
      <c r="BG272">
        <v>0</v>
      </c>
      <c r="BH272">
        <v>10</v>
      </c>
      <c r="BJ272">
        <v>9</v>
      </c>
      <c r="BK272">
        <v>3</v>
      </c>
      <c r="BL272">
        <v>7</v>
      </c>
      <c r="BM272">
        <v>8</v>
      </c>
    </row>
    <row r="273" spans="1:66" x14ac:dyDescent="0.25">
      <c r="A273">
        <v>270910025</v>
      </c>
      <c r="B273">
        <v>1</v>
      </c>
      <c r="C273">
        <v>2007</v>
      </c>
      <c r="D273" s="1">
        <v>39335</v>
      </c>
      <c r="E273" t="s">
        <v>108</v>
      </c>
      <c r="F273" t="s">
        <v>94</v>
      </c>
      <c r="G273" t="s">
        <v>93</v>
      </c>
      <c r="H2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273" t="str">
        <f>IF(NOT(ISNA(VLOOKUP(Table_pigskin_games[[#This Row],[matchup]],rivalries!A$2:C$10,1,FALSE))),"Rivalry","Not a Rivalry")</f>
        <v>Not a Rivalry</v>
      </c>
      <c r="J273">
        <v>17</v>
      </c>
      <c r="K273">
        <v>20</v>
      </c>
      <c r="L273">
        <f>ABS(Table_pigskin_games[[#This Row],[homeScore]]-Table_pigskin_games[[#This Row],[awayScore]])</f>
        <v>3</v>
      </c>
      <c r="M273" t="s">
        <v>123</v>
      </c>
      <c r="N273" s="2">
        <v>41914.927083333336</v>
      </c>
      <c r="O273" t="s">
        <v>112</v>
      </c>
      <c r="P273">
        <v>68111</v>
      </c>
      <c r="Q273">
        <v>0</v>
      </c>
      <c r="R273">
        <v>0</v>
      </c>
      <c r="S273">
        <v>0</v>
      </c>
      <c r="T273">
        <v>0</v>
      </c>
      <c r="U273">
        <v>20</v>
      </c>
      <c r="V273">
        <v>16</v>
      </c>
      <c r="W273">
        <v>6</v>
      </c>
      <c r="X273">
        <v>3</v>
      </c>
      <c r="Y273">
        <v>15</v>
      </c>
      <c r="Z273">
        <v>12</v>
      </c>
      <c r="AA273">
        <v>0</v>
      </c>
      <c r="AB273">
        <v>1</v>
      </c>
      <c r="AC273">
        <v>0</v>
      </c>
      <c r="AD273">
        <v>1</v>
      </c>
      <c r="AE273">
        <v>261</v>
      </c>
      <c r="AF273">
        <v>194</v>
      </c>
      <c r="AG273">
        <v>100</v>
      </c>
      <c r="AH273">
        <v>102</v>
      </c>
      <c r="AI273">
        <v>14</v>
      </c>
      <c r="AJ273">
        <v>15</v>
      </c>
      <c r="AK273">
        <v>28</v>
      </c>
      <c r="AL273">
        <v>31</v>
      </c>
      <c r="AM273">
        <v>161</v>
      </c>
      <c r="AN273">
        <v>92</v>
      </c>
      <c r="AO273">
        <v>38</v>
      </c>
      <c r="AP273">
        <v>22</v>
      </c>
      <c r="AQ273">
        <v>10</v>
      </c>
      <c r="AR273">
        <v>6</v>
      </c>
      <c r="AS273">
        <v>71</v>
      </c>
      <c r="AT273">
        <f>SUM(Table_pigskin_games[[#This Row],[awayPenaltyYards]],Table_pigskin_games[[#This Row],[homePenaltyYards]])</f>
        <v>111</v>
      </c>
      <c r="AU273">
        <v>40</v>
      </c>
      <c r="AV273">
        <v>2</v>
      </c>
      <c r="AW273">
        <v>1</v>
      </c>
      <c r="AX273">
        <f>SUM(Table_pigskin_games[[#This Row],[awayTurnovers]:[homeTurnovers]])</f>
        <v>3</v>
      </c>
      <c r="AY273">
        <v>0</v>
      </c>
      <c r="AZ273">
        <v>1</v>
      </c>
      <c r="BA273">
        <v>2</v>
      </c>
      <c r="BB273">
        <v>0</v>
      </c>
      <c r="BC273">
        <v>2072</v>
      </c>
      <c r="BD273">
        <v>1528</v>
      </c>
      <c r="BE273">
        <v>0</v>
      </c>
      <c r="BF273">
        <v>10</v>
      </c>
      <c r="BG273">
        <v>0</v>
      </c>
      <c r="BH273">
        <v>7</v>
      </c>
      <c r="BJ273">
        <v>7</v>
      </c>
      <c r="BK273">
        <v>3</v>
      </c>
      <c r="BL273">
        <v>3</v>
      </c>
      <c r="BM273">
        <v>7</v>
      </c>
    </row>
    <row r="274" spans="1:66" x14ac:dyDescent="0.25">
      <c r="A274">
        <v>270916003</v>
      </c>
      <c r="B274">
        <v>2</v>
      </c>
      <c r="C274">
        <v>2007</v>
      </c>
      <c r="D274" s="1">
        <v>39341</v>
      </c>
      <c r="E274" t="s">
        <v>66</v>
      </c>
      <c r="F274" t="s">
        <v>82</v>
      </c>
      <c r="G274" t="s">
        <v>74</v>
      </c>
      <c r="H2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CHIvKC</v>
      </c>
      <c r="I274" t="str">
        <f>IF(NOT(ISNA(VLOOKUP(Table_pigskin_games[[#This Row],[matchup]],rivalries!A$2:C$10,1,FALSE))),"Rivalry","Not a Rivalry")</f>
        <v>Not a Rivalry</v>
      </c>
      <c r="J274">
        <v>10</v>
      </c>
      <c r="K274">
        <v>20</v>
      </c>
      <c r="L274">
        <f>ABS(Table_pigskin_games[[#This Row],[homeScore]]-Table_pigskin_games[[#This Row],[awayScore]])</f>
        <v>10</v>
      </c>
      <c r="M274" t="s">
        <v>117</v>
      </c>
      <c r="N274" s="2">
        <v>41914.677083333336</v>
      </c>
      <c r="O274" t="s">
        <v>80</v>
      </c>
      <c r="P274">
        <v>62095</v>
      </c>
      <c r="Q274">
        <v>0</v>
      </c>
      <c r="R274">
        <v>1</v>
      </c>
      <c r="S274">
        <v>0</v>
      </c>
      <c r="T274">
        <v>1</v>
      </c>
      <c r="U274">
        <v>13</v>
      </c>
      <c r="V274">
        <v>18</v>
      </c>
      <c r="W274">
        <v>5</v>
      </c>
      <c r="X274">
        <v>3</v>
      </c>
      <c r="Y274">
        <v>16</v>
      </c>
      <c r="Z274">
        <v>13</v>
      </c>
      <c r="AA274">
        <v>0</v>
      </c>
      <c r="AB274">
        <v>0</v>
      </c>
      <c r="AC274">
        <v>0</v>
      </c>
      <c r="AD274">
        <v>0</v>
      </c>
      <c r="AE274">
        <v>281</v>
      </c>
      <c r="AF274">
        <v>239</v>
      </c>
      <c r="AG274">
        <v>211</v>
      </c>
      <c r="AH274">
        <v>132</v>
      </c>
      <c r="AI274">
        <v>23</v>
      </c>
      <c r="AJ274">
        <v>20</v>
      </c>
      <c r="AK274">
        <v>32</v>
      </c>
      <c r="AL274">
        <v>34</v>
      </c>
      <c r="AM274">
        <v>70</v>
      </c>
      <c r="AN274">
        <v>107</v>
      </c>
      <c r="AO274">
        <v>24</v>
      </c>
      <c r="AP274">
        <v>29</v>
      </c>
      <c r="AQ274">
        <v>9</v>
      </c>
      <c r="AR274">
        <v>5</v>
      </c>
      <c r="AS274">
        <v>60</v>
      </c>
      <c r="AT274">
        <f>SUM(Table_pigskin_games[[#This Row],[awayPenaltyYards]],Table_pigskin_games[[#This Row],[homePenaltyYards]])</f>
        <v>115</v>
      </c>
      <c r="AU274">
        <v>55</v>
      </c>
      <c r="AV274">
        <v>2</v>
      </c>
      <c r="AW274">
        <v>3</v>
      </c>
      <c r="AX274">
        <f>SUM(Table_pigskin_games[[#This Row],[awayTurnovers]:[homeTurnovers]])</f>
        <v>5</v>
      </c>
      <c r="AY274">
        <v>1</v>
      </c>
      <c r="AZ274">
        <v>1</v>
      </c>
      <c r="BA274">
        <v>1</v>
      </c>
      <c r="BB274">
        <v>2</v>
      </c>
      <c r="BC274">
        <v>1727</v>
      </c>
      <c r="BD274">
        <v>1873</v>
      </c>
      <c r="BE274">
        <v>0</v>
      </c>
      <c r="BF274">
        <v>7</v>
      </c>
      <c r="BG274">
        <v>3</v>
      </c>
      <c r="BH274">
        <v>0</v>
      </c>
      <c r="BJ274">
        <v>0</v>
      </c>
      <c r="BK274">
        <v>17</v>
      </c>
      <c r="BL274">
        <v>3</v>
      </c>
      <c r="BM274">
        <v>0</v>
      </c>
    </row>
    <row r="275" spans="1:66" x14ac:dyDescent="0.25">
      <c r="A275">
        <v>270916005</v>
      </c>
      <c r="B275">
        <v>2</v>
      </c>
      <c r="C275">
        <v>2007</v>
      </c>
      <c r="D275" s="1">
        <v>39341</v>
      </c>
      <c r="E275" t="s">
        <v>66</v>
      </c>
      <c r="F275" t="s">
        <v>81</v>
      </c>
      <c r="G275" t="s">
        <v>68</v>
      </c>
      <c r="H2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275" t="str">
        <f>IF(NOT(ISNA(VLOOKUP(Table_pigskin_games[[#This Row],[matchup]],rivalries!A$2:C$10,1,FALSE))),"Rivalry","Not a Rivalry")</f>
        <v>Rivalry</v>
      </c>
      <c r="J275">
        <v>45</v>
      </c>
      <c r="K275">
        <v>51</v>
      </c>
      <c r="L275">
        <f>ABS(Table_pigskin_games[[#This Row],[homeScore]]-Table_pigskin_games[[#This Row],[awayScore]])</f>
        <v>6</v>
      </c>
      <c r="M275" t="s">
        <v>69</v>
      </c>
      <c r="N275" s="2">
        <v>41914.541666666664</v>
      </c>
      <c r="O275" t="s">
        <v>80</v>
      </c>
      <c r="P275">
        <v>72801</v>
      </c>
      <c r="Q275">
        <v>1</v>
      </c>
      <c r="R275">
        <v>0</v>
      </c>
      <c r="S275">
        <v>0</v>
      </c>
      <c r="T275">
        <v>1</v>
      </c>
      <c r="U275">
        <v>33</v>
      </c>
      <c r="V275">
        <v>23</v>
      </c>
      <c r="W275">
        <v>5</v>
      </c>
      <c r="X275">
        <v>7</v>
      </c>
      <c r="Y275">
        <v>11</v>
      </c>
      <c r="Z275">
        <v>13</v>
      </c>
      <c r="AA275">
        <v>1</v>
      </c>
      <c r="AB275">
        <v>0</v>
      </c>
      <c r="AC275">
        <v>1</v>
      </c>
      <c r="AD275">
        <v>1</v>
      </c>
      <c r="AE275">
        <v>531</v>
      </c>
      <c r="AF275">
        <v>554</v>
      </c>
      <c r="AG275">
        <v>394</v>
      </c>
      <c r="AH275">
        <v>328</v>
      </c>
      <c r="AI275">
        <v>33</v>
      </c>
      <c r="AJ275">
        <v>20</v>
      </c>
      <c r="AK275">
        <v>50</v>
      </c>
      <c r="AL275">
        <v>33</v>
      </c>
      <c r="AM275">
        <v>137</v>
      </c>
      <c r="AN275">
        <v>226</v>
      </c>
      <c r="AO275">
        <v>26</v>
      </c>
      <c r="AP275">
        <v>30</v>
      </c>
      <c r="AQ275">
        <v>3</v>
      </c>
      <c r="AR275">
        <v>6</v>
      </c>
      <c r="AS275">
        <v>15</v>
      </c>
      <c r="AT275">
        <f>SUM(Table_pigskin_games[[#This Row],[awayPenaltyYards]],Table_pigskin_games[[#This Row],[homePenaltyYards]])</f>
        <v>60</v>
      </c>
      <c r="AU275">
        <v>45</v>
      </c>
      <c r="AV275">
        <v>3</v>
      </c>
      <c r="AW275">
        <v>1</v>
      </c>
      <c r="AX275">
        <f>SUM(Table_pigskin_games[[#This Row],[awayTurnovers]:[homeTurnovers]])</f>
        <v>4</v>
      </c>
      <c r="AY275">
        <v>1</v>
      </c>
      <c r="AZ275">
        <v>0</v>
      </c>
      <c r="BA275">
        <v>2</v>
      </c>
      <c r="BB275">
        <v>1</v>
      </c>
      <c r="BC275">
        <v>1880</v>
      </c>
      <c r="BD275">
        <v>1720</v>
      </c>
      <c r="BE275">
        <v>7</v>
      </c>
      <c r="BF275">
        <v>14</v>
      </c>
      <c r="BG275">
        <v>17</v>
      </c>
      <c r="BH275">
        <v>7</v>
      </c>
      <c r="BJ275">
        <v>6</v>
      </c>
      <c r="BK275">
        <v>21</v>
      </c>
      <c r="BL275">
        <v>14</v>
      </c>
      <c r="BM275">
        <v>10</v>
      </c>
    </row>
    <row r="276" spans="1:66" x14ac:dyDescent="0.25">
      <c r="A276">
        <v>270916007</v>
      </c>
      <c r="B276">
        <v>2</v>
      </c>
      <c r="C276">
        <v>2007</v>
      </c>
      <c r="D276" s="1">
        <v>39341</v>
      </c>
      <c r="E276" t="s">
        <v>66</v>
      </c>
      <c r="F276" t="s">
        <v>110</v>
      </c>
      <c r="G276" t="s">
        <v>84</v>
      </c>
      <c r="H2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276" t="str">
        <f>IF(NOT(ISNA(VLOOKUP(Table_pigskin_games[[#This Row],[matchup]],rivalries!A$2:C$10,1,FALSE))),"Rivalry","Not a Rivalry")</f>
        <v>Not a Rivalry</v>
      </c>
      <c r="J276">
        <v>20</v>
      </c>
      <c r="K276">
        <v>23</v>
      </c>
      <c r="L276">
        <f>ABS(Table_pigskin_games[[#This Row],[homeScore]]-Table_pigskin_games[[#This Row],[awayScore]])</f>
        <v>3</v>
      </c>
      <c r="M276" t="s">
        <v>120</v>
      </c>
      <c r="N276" s="2">
        <v>41914.677083333336</v>
      </c>
      <c r="O276" t="s">
        <v>80</v>
      </c>
      <c r="P276">
        <v>76784</v>
      </c>
      <c r="Q276">
        <v>0</v>
      </c>
      <c r="R276">
        <v>1</v>
      </c>
      <c r="S276">
        <v>1</v>
      </c>
      <c r="T276">
        <v>0</v>
      </c>
      <c r="U276">
        <v>11</v>
      </c>
      <c r="V276">
        <v>26</v>
      </c>
      <c r="W276">
        <v>6</v>
      </c>
      <c r="X276">
        <v>9</v>
      </c>
      <c r="Y276">
        <v>16</v>
      </c>
      <c r="Z276">
        <v>17</v>
      </c>
      <c r="AA276">
        <v>1</v>
      </c>
      <c r="AB276">
        <v>1</v>
      </c>
      <c r="AC276">
        <v>1</v>
      </c>
      <c r="AD276">
        <v>1</v>
      </c>
      <c r="AE276">
        <v>253</v>
      </c>
      <c r="AF276">
        <v>441</v>
      </c>
      <c r="AG276">
        <v>53</v>
      </c>
      <c r="AH276">
        <v>260</v>
      </c>
      <c r="AI276">
        <v>8</v>
      </c>
      <c r="AJ276">
        <v>23</v>
      </c>
      <c r="AK276">
        <v>17</v>
      </c>
      <c r="AL276">
        <v>33</v>
      </c>
      <c r="AM276">
        <v>200</v>
      </c>
      <c r="AN276">
        <v>181</v>
      </c>
      <c r="AO276">
        <v>35</v>
      </c>
      <c r="AP276">
        <v>38</v>
      </c>
      <c r="AQ276">
        <v>10</v>
      </c>
      <c r="AR276">
        <v>6</v>
      </c>
      <c r="AS276">
        <v>70</v>
      </c>
      <c r="AT276">
        <f>SUM(Table_pigskin_games[[#This Row],[awayPenaltyYards]],Table_pigskin_games[[#This Row],[homePenaltyYards]])</f>
        <v>104</v>
      </c>
      <c r="AU276">
        <v>34</v>
      </c>
      <c r="AV276">
        <v>3</v>
      </c>
      <c r="AW276">
        <v>2</v>
      </c>
      <c r="AX276">
        <f>SUM(Table_pigskin_games[[#This Row],[awayTurnovers]:[homeTurnovers]])</f>
        <v>5</v>
      </c>
      <c r="AY276">
        <v>0</v>
      </c>
      <c r="AZ276">
        <v>0</v>
      </c>
      <c r="BA276">
        <v>3</v>
      </c>
      <c r="BB276">
        <v>2</v>
      </c>
      <c r="BC276">
        <v>1830</v>
      </c>
      <c r="BD276">
        <v>2322</v>
      </c>
      <c r="BE276">
        <v>0</v>
      </c>
      <c r="BF276">
        <v>3</v>
      </c>
      <c r="BG276">
        <v>7</v>
      </c>
      <c r="BH276">
        <v>10</v>
      </c>
      <c r="BI276">
        <v>0</v>
      </c>
      <c r="BJ276">
        <v>7</v>
      </c>
      <c r="BK276">
        <v>10</v>
      </c>
      <c r="BL276">
        <v>0</v>
      </c>
      <c r="BM276">
        <v>3</v>
      </c>
      <c r="BN276">
        <v>3</v>
      </c>
    </row>
    <row r="277" spans="1:66" x14ac:dyDescent="0.25">
      <c r="A277">
        <v>270916008</v>
      </c>
      <c r="B277">
        <v>2</v>
      </c>
      <c r="C277">
        <v>2007</v>
      </c>
      <c r="D277" s="1">
        <v>39341</v>
      </c>
      <c r="E277" t="s">
        <v>66</v>
      </c>
      <c r="F277" t="s">
        <v>113</v>
      </c>
      <c r="G277" t="s">
        <v>72</v>
      </c>
      <c r="H2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277" t="str">
        <f>IF(NOT(ISNA(VLOOKUP(Table_pigskin_games[[#This Row],[matchup]],rivalries!A$2:C$10,1,FALSE))),"Rivalry","Not a Rivalry")</f>
        <v>Not a Rivalry</v>
      </c>
      <c r="J277">
        <v>17</v>
      </c>
      <c r="K277">
        <v>20</v>
      </c>
      <c r="L277">
        <f>ABS(Table_pigskin_games[[#This Row],[homeScore]]-Table_pigskin_games[[#This Row],[awayScore]])</f>
        <v>3</v>
      </c>
      <c r="M277" t="s">
        <v>73</v>
      </c>
      <c r="N277" s="2">
        <v>41914.670138888891</v>
      </c>
      <c r="O277" t="s">
        <v>70</v>
      </c>
      <c r="Q277">
        <v>1</v>
      </c>
      <c r="R277">
        <v>0</v>
      </c>
      <c r="S277">
        <v>1</v>
      </c>
      <c r="T277">
        <v>0</v>
      </c>
      <c r="U277">
        <v>17</v>
      </c>
      <c r="V277">
        <v>29</v>
      </c>
      <c r="W277">
        <v>8</v>
      </c>
      <c r="X277">
        <v>4</v>
      </c>
      <c r="Y277">
        <v>18</v>
      </c>
      <c r="Z277">
        <v>13</v>
      </c>
      <c r="AA277">
        <v>0</v>
      </c>
      <c r="AB277">
        <v>0</v>
      </c>
      <c r="AC277">
        <v>0</v>
      </c>
      <c r="AD277">
        <v>0</v>
      </c>
      <c r="AE277">
        <v>313</v>
      </c>
      <c r="AF277">
        <v>415</v>
      </c>
      <c r="AG277">
        <v>190</v>
      </c>
      <c r="AH277">
        <v>359</v>
      </c>
      <c r="AI277">
        <v>20</v>
      </c>
      <c r="AJ277">
        <v>35</v>
      </c>
      <c r="AK277">
        <v>37</v>
      </c>
      <c r="AL277">
        <v>56</v>
      </c>
      <c r="AM277">
        <v>123</v>
      </c>
      <c r="AN277">
        <v>56</v>
      </c>
      <c r="AO277">
        <v>33</v>
      </c>
      <c r="AP277">
        <v>21</v>
      </c>
      <c r="AQ277">
        <v>12</v>
      </c>
      <c r="AR277">
        <v>7</v>
      </c>
      <c r="AS277">
        <v>96</v>
      </c>
      <c r="AT277">
        <f>SUM(Table_pigskin_games[[#This Row],[awayPenaltyYards]],Table_pigskin_games[[#This Row],[homePenaltyYards]])</f>
        <v>140</v>
      </c>
      <c r="AU277">
        <v>44</v>
      </c>
      <c r="AV277">
        <v>5</v>
      </c>
      <c r="AW277">
        <v>5</v>
      </c>
      <c r="AX277">
        <f>SUM(Table_pigskin_games[[#This Row],[awayTurnovers]:[homeTurnovers]])</f>
        <v>10</v>
      </c>
      <c r="AY277">
        <v>1</v>
      </c>
      <c r="AZ277">
        <v>2</v>
      </c>
      <c r="BA277">
        <v>4</v>
      </c>
      <c r="BB277">
        <v>3</v>
      </c>
      <c r="BC277">
        <v>1955</v>
      </c>
      <c r="BD277">
        <v>2010</v>
      </c>
      <c r="BE277">
        <v>0</v>
      </c>
      <c r="BF277">
        <v>7</v>
      </c>
      <c r="BG277">
        <v>10</v>
      </c>
      <c r="BH277">
        <v>0</v>
      </c>
      <c r="BI277">
        <v>0</v>
      </c>
      <c r="BJ277">
        <v>0</v>
      </c>
      <c r="BK277">
        <v>10</v>
      </c>
      <c r="BL277">
        <v>7</v>
      </c>
      <c r="BM277">
        <v>0</v>
      </c>
      <c r="BN277">
        <v>3</v>
      </c>
    </row>
    <row r="278" spans="1:66" x14ac:dyDescent="0.25">
      <c r="A278">
        <v>270916010</v>
      </c>
      <c r="B278">
        <v>2</v>
      </c>
      <c r="C278">
        <v>2007</v>
      </c>
      <c r="D278" s="1">
        <v>39341</v>
      </c>
      <c r="E278" t="s">
        <v>66</v>
      </c>
      <c r="F278" t="s">
        <v>90</v>
      </c>
      <c r="G278" t="s">
        <v>78</v>
      </c>
      <c r="H2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278" t="str">
        <f>IF(NOT(ISNA(VLOOKUP(Table_pigskin_games[[#This Row],[matchup]],rivalries!A$2:C$10,1,FALSE))),"Rivalry","Not a Rivalry")</f>
        <v>Not a Rivalry</v>
      </c>
      <c r="J278">
        <v>22</v>
      </c>
      <c r="K278">
        <v>20</v>
      </c>
      <c r="L278">
        <f>ABS(Table_pigskin_games[[#This Row],[homeScore]]-Table_pigskin_games[[#This Row],[awayScore]])</f>
        <v>2</v>
      </c>
      <c r="M278" t="s">
        <v>79</v>
      </c>
      <c r="N278" s="2">
        <v>41914.541666666664</v>
      </c>
      <c r="O278" t="s">
        <v>80</v>
      </c>
      <c r="P278">
        <v>69143</v>
      </c>
      <c r="Q278">
        <v>1</v>
      </c>
      <c r="R278">
        <v>0</v>
      </c>
      <c r="S278">
        <v>1</v>
      </c>
      <c r="T278">
        <v>0</v>
      </c>
      <c r="U278">
        <v>23</v>
      </c>
      <c r="V278">
        <v>19</v>
      </c>
      <c r="W278">
        <v>5</v>
      </c>
      <c r="X278">
        <v>7</v>
      </c>
      <c r="Y278">
        <v>12</v>
      </c>
      <c r="Z278">
        <v>14</v>
      </c>
      <c r="AA278">
        <v>0</v>
      </c>
      <c r="AB278">
        <v>0</v>
      </c>
      <c r="AC278">
        <v>0</v>
      </c>
      <c r="AD278">
        <v>2</v>
      </c>
      <c r="AE278">
        <v>381</v>
      </c>
      <c r="AF278">
        <v>313</v>
      </c>
      <c r="AG278">
        <v>300</v>
      </c>
      <c r="AH278">
        <v>172</v>
      </c>
      <c r="AI278">
        <v>28</v>
      </c>
      <c r="AJ278">
        <v>17</v>
      </c>
      <c r="AK278">
        <v>42</v>
      </c>
      <c r="AL278">
        <v>27</v>
      </c>
      <c r="AM278">
        <v>81</v>
      </c>
      <c r="AN278">
        <v>141</v>
      </c>
      <c r="AO278">
        <v>22</v>
      </c>
      <c r="AP278">
        <v>34</v>
      </c>
      <c r="AQ278">
        <v>5</v>
      </c>
      <c r="AR278">
        <v>4</v>
      </c>
      <c r="AS278">
        <v>44</v>
      </c>
      <c r="AT278">
        <f>SUM(Table_pigskin_games[[#This Row],[awayPenaltyYards]],Table_pigskin_games[[#This Row],[homePenaltyYards]])</f>
        <v>84</v>
      </c>
      <c r="AU278">
        <v>40</v>
      </c>
      <c r="AV278">
        <v>1</v>
      </c>
      <c r="AW278">
        <v>2</v>
      </c>
      <c r="AX278">
        <f>SUM(Table_pigskin_games[[#This Row],[awayTurnovers]:[homeTurnovers]])</f>
        <v>3</v>
      </c>
      <c r="AY278">
        <v>0</v>
      </c>
      <c r="AZ278">
        <v>2</v>
      </c>
      <c r="BA278">
        <v>1</v>
      </c>
      <c r="BB278">
        <v>0</v>
      </c>
      <c r="BC278">
        <v>1782</v>
      </c>
      <c r="BD278">
        <v>1818</v>
      </c>
      <c r="BE278">
        <v>6</v>
      </c>
      <c r="BF278">
        <v>10</v>
      </c>
      <c r="BG278">
        <v>6</v>
      </c>
      <c r="BH278">
        <v>0</v>
      </c>
      <c r="BJ278">
        <v>3</v>
      </c>
      <c r="BK278">
        <v>3</v>
      </c>
      <c r="BL278">
        <v>7</v>
      </c>
      <c r="BM278">
        <v>7</v>
      </c>
    </row>
    <row r="279" spans="1:66" x14ac:dyDescent="0.25">
      <c r="A279">
        <v>270916014</v>
      </c>
      <c r="B279">
        <v>2</v>
      </c>
      <c r="C279">
        <v>2007</v>
      </c>
      <c r="D279" s="1">
        <v>39341</v>
      </c>
      <c r="E279" t="s">
        <v>66</v>
      </c>
      <c r="F279" t="s">
        <v>93</v>
      </c>
      <c r="G279" t="s">
        <v>85</v>
      </c>
      <c r="H2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279" t="str">
        <f>IF(NOT(ISNA(VLOOKUP(Table_pigskin_games[[#This Row],[matchup]],rivalries!A$2:C$10,1,FALSE))),"Rivalry","Not a Rivalry")</f>
        <v>Not a Rivalry</v>
      </c>
      <c r="J279">
        <v>17</v>
      </c>
      <c r="K279">
        <v>16</v>
      </c>
      <c r="L279">
        <f>ABS(Table_pigskin_games[[#This Row],[homeScore]]-Table_pigskin_games[[#This Row],[awayScore]])</f>
        <v>1</v>
      </c>
      <c r="M279" t="s">
        <v>86</v>
      </c>
      <c r="N279" s="2">
        <v>41914.541666666664</v>
      </c>
      <c r="O279" t="s">
        <v>70</v>
      </c>
      <c r="P279">
        <v>65295</v>
      </c>
      <c r="Q279">
        <v>1</v>
      </c>
      <c r="R279">
        <v>0</v>
      </c>
      <c r="S279">
        <v>0</v>
      </c>
      <c r="T279">
        <v>1</v>
      </c>
      <c r="U279">
        <v>8</v>
      </c>
      <c r="V279">
        <v>20</v>
      </c>
      <c r="W279">
        <v>3</v>
      </c>
      <c r="X279">
        <v>5</v>
      </c>
      <c r="Y279">
        <v>13</v>
      </c>
      <c r="Z279">
        <v>14</v>
      </c>
      <c r="AA279">
        <v>1</v>
      </c>
      <c r="AB279">
        <v>0</v>
      </c>
      <c r="AC279">
        <v>1</v>
      </c>
      <c r="AD279">
        <v>1</v>
      </c>
      <c r="AE279">
        <v>186</v>
      </c>
      <c r="AF279">
        <v>392</v>
      </c>
      <c r="AG279">
        <v>97</v>
      </c>
      <c r="AH279">
        <v>331</v>
      </c>
      <c r="AI279">
        <v>11</v>
      </c>
      <c r="AJ279">
        <v>24</v>
      </c>
      <c r="AK279">
        <v>17</v>
      </c>
      <c r="AL279">
        <v>41</v>
      </c>
      <c r="AM279">
        <v>89</v>
      </c>
      <c r="AN279">
        <v>61</v>
      </c>
      <c r="AO279">
        <v>28</v>
      </c>
      <c r="AP279">
        <v>23</v>
      </c>
      <c r="AQ279">
        <v>3</v>
      </c>
      <c r="AR279">
        <v>4</v>
      </c>
      <c r="AS279">
        <v>21</v>
      </c>
      <c r="AT279">
        <f>SUM(Table_pigskin_games[[#This Row],[awayPenaltyYards]],Table_pigskin_games[[#This Row],[homePenaltyYards]])</f>
        <v>55</v>
      </c>
      <c r="AU279">
        <v>34</v>
      </c>
      <c r="AV279">
        <v>2</v>
      </c>
      <c r="AW279">
        <v>3</v>
      </c>
      <c r="AX279">
        <f>SUM(Table_pigskin_games[[#This Row],[awayTurnovers]:[homeTurnovers]])</f>
        <v>5</v>
      </c>
      <c r="AY279">
        <v>2</v>
      </c>
      <c r="AZ279">
        <v>3</v>
      </c>
      <c r="BA279">
        <v>0</v>
      </c>
      <c r="BB279">
        <v>0</v>
      </c>
      <c r="BC279">
        <v>1691</v>
      </c>
      <c r="BD279">
        <v>1909</v>
      </c>
      <c r="BE279">
        <v>0</v>
      </c>
      <c r="BF279">
        <v>7</v>
      </c>
      <c r="BG279">
        <v>7</v>
      </c>
      <c r="BH279">
        <v>3</v>
      </c>
      <c r="BJ279">
        <v>7</v>
      </c>
      <c r="BK279">
        <v>6</v>
      </c>
      <c r="BL279">
        <v>0</v>
      </c>
      <c r="BM279">
        <v>3</v>
      </c>
    </row>
    <row r="280" spans="1:66" x14ac:dyDescent="0.25">
      <c r="A280">
        <v>270916015</v>
      </c>
      <c r="B280">
        <v>2</v>
      </c>
      <c r="C280">
        <v>2007</v>
      </c>
      <c r="D280" s="1">
        <v>39341</v>
      </c>
      <c r="E280" t="s">
        <v>66</v>
      </c>
      <c r="F280" t="s">
        <v>102</v>
      </c>
      <c r="G280" t="s">
        <v>62</v>
      </c>
      <c r="H2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DALvMIA</v>
      </c>
      <c r="I280" t="str">
        <f>IF(NOT(ISNA(VLOOKUP(Table_pigskin_games[[#This Row],[matchup]],rivalries!A$2:C$10,1,FALSE))),"Rivalry","Not a Rivalry")</f>
        <v>Not a Rivalry</v>
      </c>
      <c r="J280">
        <v>37</v>
      </c>
      <c r="K280">
        <v>20</v>
      </c>
      <c r="L280">
        <f>ABS(Table_pigskin_games[[#This Row],[homeScore]]-Table_pigskin_games[[#This Row],[awayScore]])</f>
        <v>17</v>
      </c>
      <c r="M280" t="s">
        <v>111</v>
      </c>
      <c r="N280" s="2">
        <v>41914.670138888891</v>
      </c>
      <c r="O280" t="s">
        <v>70</v>
      </c>
      <c r="P280">
        <v>71615</v>
      </c>
      <c r="Q280">
        <v>1</v>
      </c>
      <c r="R280">
        <v>0</v>
      </c>
      <c r="S280">
        <v>0</v>
      </c>
      <c r="T280">
        <v>1</v>
      </c>
      <c r="U280">
        <v>19</v>
      </c>
      <c r="V280">
        <v>21</v>
      </c>
      <c r="W280">
        <v>5</v>
      </c>
      <c r="X280">
        <v>6</v>
      </c>
      <c r="Y280">
        <v>14</v>
      </c>
      <c r="Z280">
        <v>12</v>
      </c>
      <c r="AA280">
        <v>1</v>
      </c>
      <c r="AB280">
        <v>0</v>
      </c>
      <c r="AC280">
        <v>2</v>
      </c>
      <c r="AD280">
        <v>0</v>
      </c>
      <c r="AE280">
        <v>352</v>
      </c>
      <c r="AF280">
        <v>334</v>
      </c>
      <c r="AG280">
        <v>186</v>
      </c>
      <c r="AH280">
        <v>273</v>
      </c>
      <c r="AI280">
        <v>14</v>
      </c>
      <c r="AJ280">
        <v>23</v>
      </c>
      <c r="AK280">
        <v>29</v>
      </c>
      <c r="AL280">
        <v>40</v>
      </c>
      <c r="AM280">
        <v>166</v>
      </c>
      <c r="AN280">
        <v>61</v>
      </c>
      <c r="AO280">
        <v>36</v>
      </c>
      <c r="AP280">
        <v>21</v>
      </c>
      <c r="AQ280">
        <v>11</v>
      </c>
      <c r="AR280">
        <v>7</v>
      </c>
      <c r="AS280">
        <v>101</v>
      </c>
      <c r="AT280">
        <f>SUM(Table_pigskin_games[[#This Row],[awayPenaltyYards]],Table_pigskin_games[[#This Row],[homePenaltyYards]])</f>
        <v>158</v>
      </c>
      <c r="AU280">
        <v>57</v>
      </c>
      <c r="AV280">
        <v>0</v>
      </c>
      <c r="AW280">
        <v>5</v>
      </c>
      <c r="AX280">
        <f>SUM(Table_pigskin_games[[#This Row],[awayTurnovers]:[homeTurnovers]])</f>
        <v>5</v>
      </c>
      <c r="AY280">
        <v>0</v>
      </c>
      <c r="AZ280">
        <v>1</v>
      </c>
      <c r="BA280">
        <v>0</v>
      </c>
      <c r="BB280">
        <v>4</v>
      </c>
      <c r="BC280">
        <v>2103</v>
      </c>
      <c r="BD280">
        <v>1497</v>
      </c>
      <c r="BE280">
        <v>3</v>
      </c>
      <c r="BF280">
        <v>7</v>
      </c>
      <c r="BG280">
        <v>10</v>
      </c>
      <c r="BH280">
        <v>17</v>
      </c>
      <c r="BJ280">
        <v>3</v>
      </c>
      <c r="BK280">
        <v>3</v>
      </c>
      <c r="BL280">
        <v>7</v>
      </c>
      <c r="BM280">
        <v>7</v>
      </c>
    </row>
    <row r="281" spans="1:66" x14ac:dyDescent="0.25">
      <c r="A281">
        <v>270916017</v>
      </c>
      <c r="B281">
        <v>2</v>
      </c>
      <c r="C281">
        <v>2007</v>
      </c>
      <c r="D281" s="1">
        <v>39341</v>
      </c>
      <c r="E281" t="s">
        <v>66</v>
      </c>
      <c r="F281" t="s">
        <v>109</v>
      </c>
      <c r="G281" t="s">
        <v>88</v>
      </c>
      <c r="H2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NEvSD</v>
      </c>
      <c r="I281" t="str">
        <f>IF(NOT(ISNA(VLOOKUP(Table_pigskin_games[[#This Row],[matchup]],rivalries!A$2:C$10,1,FALSE))),"Rivalry","Not a Rivalry")</f>
        <v>Not a Rivalry</v>
      </c>
      <c r="J281">
        <v>14</v>
      </c>
      <c r="K281">
        <v>38</v>
      </c>
      <c r="L281">
        <f>ABS(Table_pigskin_games[[#This Row],[homeScore]]-Table_pigskin_games[[#This Row],[awayScore]])</f>
        <v>24</v>
      </c>
      <c r="M281" t="s">
        <v>89</v>
      </c>
      <c r="N281" s="2">
        <v>41914.84375</v>
      </c>
      <c r="O281" t="s">
        <v>65</v>
      </c>
      <c r="P281">
        <v>68756</v>
      </c>
      <c r="Q281">
        <v>1</v>
      </c>
      <c r="R281">
        <v>0</v>
      </c>
      <c r="S281">
        <v>1</v>
      </c>
      <c r="T281">
        <v>0</v>
      </c>
      <c r="U281">
        <v>14</v>
      </c>
      <c r="V281">
        <v>25</v>
      </c>
      <c r="W281">
        <v>4</v>
      </c>
      <c r="X281">
        <v>3</v>
      </c>
      <c r="Y281">
        <v>11</v>
      </c>
      <c r="Z281">
        <v>8</v>
      </c>
      <c r="AA281">
        <v>1</v>
      </c>
      <c r="AB281">
        <v>1</v>
      </c>
      <c r="AC281">
        <v>1</v>
      </c>
      <c r="AD281">
        <v>1</v>
      </c>
      <c r="AE281">
        <v>201</v>
      </c>
      <c r="AF281">
        <v>407</v>
      </c>
      <c r="AG281">
        <v>149</v>
      </c>
      <c r="AH281">
        <v>263</v>
      </c>
      <c r="AI281">
        <v>19</v>
      </c>
      <c r="AJ281">
        <v>25</v>
      </c>
      <c r="AK281">
        <v>30</v>
      </c>
      <c r="AL281">
        <v>31</v>
      </c>
      <c r="AM281">
        <v>52</v>
      </c>
      <c r="AN281">
        <v>144</v>
      </c>
      <c r="AO281">
        <v>20</v>
      </c>
      <c r="AP281">
        <v>32</v>
      </c>
      <c r="AQ281">
        <v>7</v>
      </c>
      <c r="AR281">
        <v>6</v>
      </c>
      <c r="AS281">
        <v>75</v>
      </c>
      <c r="AT281">
        <f>SUM(Table_pigskin_games[[#This Row],[awayPenaltyYards]],Table_pigskin_games[[#This Row],[homePenaltyYards]])</f>
        <v>142</v>
      </c>
      <c r="AU281">
        <v>67</v>
      </c>
      <c r="AV281">
        <v>3</v>
      </c>
      <c r="AW281">
        <v>2</v>
      </c>
      <c r="AX281">
        <f>SUM(Table_pigskin_games[[#This Row],[awayTurnovers]:[homeTurnovers]])</f>
        <v>5</v>
      </c>
      <c r="AY281">
        <v>1</v>
      </c>
      <c r="AZ281">
        <v>1</v>
      </c>
      <c r="BA281">
        <v>2</v>
      </c>
      <c r="BB281">
        <v>1</v>
      </c>
      <c r="BC281">
        <v>1454</v>
      </c>
      <c r="BD281">
        <v>2146</v>
      </c>
      <c r="BE281">
        <v>0</v>
      </c>
      <c r="BF281">
        <v>0</v>
      </c>
      <c r="BG281">
        <v>7</v>
      </c>
      <c r="BH281">
        <v>7</v>
      </c>
      <c r="BJ281">
        <v>14</v>
      </c>
      <c r="BK281">
        <v>10</v>
      </c>
      <c r="BL281">
        <v>7</v>
      </c>
      <c r="BM281">
        <v>7</v>
      </c>
    </row>
    <row r="282" spans="1:66" x14ac:dyDescent="0.25">
      <c r="A282">
        <v>270916019</v>
      </c>
      <c r="B282">
        <v>2</v>
      </c>
      <c r="C282">
        <v>2007</v>
      </c>
      <c r="D282" s="1">
        <v>39341</v>
      </c>
      <c r="E282" t="s">
        <v>66</v>
      </c>
      <c r="F282" t="s">
        <v>75</v>
      </c>
      <c r="G282" t="s">
        <v>91</v>
      </c>
      <c r="H2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GBvNYG</v>
      </c>
      <c r="I282" t="str">
        <f>IF(NOT(ISNA(VLOOKUP(Table_pigskin_games[[#This Row],[matchup]],rivalries!A$2:C$10,1,FALSE))),"Rivalry","Not a Rivalry")</f>
        <v>Not a Rivalry</v>
      </c>
      <c r="J282">
        <v>35</v>
      </c>
      <c r="K282">
        <v>13</v>
      </c>
      <c r="L282">
        <f>ABS(Table_pigskin_games[[#This Row],[homeScore]]-Table_pigskin_games[[#This Row],[awayScore]])</f>
        <v>22</v>
      </c>
      <c r="M282" t="s">
        <v>92</v>
      </c>
      <c r="N282" s="2">
        <v>41914.541666666664</v>
      </c>
      <c r="O282" t="s">
        <v>70</v>
      </c>
      <c r="P282">
        <v>78701</v>
      </c>
      <c r="Q282">
        <v>1</v>
      </c>
      <c r="R282">
        <v>0</v>
      </c>
      <c r="S282">
        <v>0</v>
      </c>
      <c r="T282">
        <v>1</v>
      </c>
      <c r="U282">
        <v>25</v>
      </c>
      <c r="V282">
        <v>20</v>
      </c>
      <c r="W282">
        <v>6</v>
      </c>
      <c r="X282">
        <v>5</v>
      </c>
      <c r="Y282">
        <v>11</v>
      </c>
      <c r="Z282">
        <v>12</v>
      </c>
      <c r="AA282">
        <v>0</v>
      </c>
      <c r="AB282">
        <v>0</v>
      </c>
      <c r="AC282">
        <v>0</v>
      </c>
      <c r="AD282">
        <v>1</v>
      </c>
      <c r="AE282">
        <v>368</v>
      </c>
      <c r="AF282">
        <v>325</v>
      </c>
      <c r="AG282">
        <v>285</v>
      </c>
      <c r="AH282">
        <v>231</v>
      </c>
      <c r="AI282">
        <v>29</v>
      </c>
      <c r="AJ282">
        <v>20</v>
      </c>
      <c r="AK282">
        <v>38</v>
      </c>
      <c r="AL282">
        <v>40</v>
      </c>
      <c r="AM282">
        <v>83</v>
      </c>
      <c r="AN282">
        <v>94</v>
      </c>
      <c r="AO282">
        <v>29</v>
      </c>
      <c r="AP282">
        <v>16</v>
      </c>
      <c r="AQ282">
        <v>8</v>
      </c>
      <c r="AR282">
        <v>6</v>
      </c>
      <c r="AS282">
        <v>63</v>
      </c>
      <c r="AT282">
        <f>SUM(Table_pigskin_games[[#This Row],[awayPenaltyYards]],Table_pigskin_games[[#This Row],[homePenaltyYards]])</f>
        <v>134</v>
      </c>
      <c r="AU282">
        <v>71</v>
      </c>
      <c r="AV282">
        <v>1</v>
      </c>
      <c r="AW282">
        <v>2</v>
      </c>
      <c r="AX282">
        <f>SUM(Table_pigskin_games[[#This Row],[awayTurnovers]:[homeTurnovers]])</f>
        <v>3</v>
      </c>
      <c r="AY282">
        <v>0</v>
      </c>
      <c r="AZ282">
        <v>1</v>
      </c>
      <c r="BA282">
        <v>1</v>
      </c>
      <c r="BB282">
        <v>1</v>
      </c>
      <c r="BC282">
        <v>2066</v>
      </c>
      <c r="BD282">
        <v>1534</v>
      </c>
      <c r="BE282">
        <v>0</v>
      </c>
      <c r="BF282">
        <v>7</v>
      </c>
      <c r="BG282">
        <v>7</v>
      </c>
      <c r="BH282">
        <v>21</v>
      </c>
      <c r="BJ282">
        <v>0</v>
      </c>
      <c r="BK282">
        <v>10</v>
      </c>
      <c r="BL282">
        <v>3</v>
      </c>
      <c r="BM282">
        <v>0</v>
      </c>
    </row>
    <row r="283" spans="1:66" x14ac:dyDescent="0.25">
      <c r="A283">
        <v>270916022</v>
      </c>
      <c r="B283">
        <v>2</v>
      </c>
      <c r="C283">
        <v>2007</v>
      </c>
      <c r="D283" s="1">
        <v>39341</v>
      </c>
      <c r="E283" t="s">
        <v>66</v>
      </c>
      <c r="F283" t="s">
        <v>71</v>
      </c>
      <c r="G283" t="s">
        <v>94</v>
      </c>
      <c r="H2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283" t="str">
        <f>IF(NOT(ISNA(VLOOKUP(Table_pigskin_games[[#This Row],[matchup]],rivalries!A$2:C$10,1,FALSE))),"Rivalry","Not a Rivalry")</f>
        <v>Not a Rivalry</v>
      </c>
      <c r="J283">
        <v>20</v>
      </c>
      <c r="K283">
        <v>23</v>
      </c>
      <c r="L283">
        <f>ABS(Table_pigskin_games[[#This Row],[homeScore]]-Table_pigskin_games[[#This Row],[awayScore]])</f>
        <v>3</v>
      </c>
      <c r="M283" t="s">
        <v>95</v>
      </c>
      <c r="N283" s="2">
        <v>41914.670138888891</v>
      </c>
      <c r="O283" t="s">
        <v>70</v>
      </c>
      <c r="P283">
        <v>64542</v>
      </c>
      <c r="Q283">
        <v>1</v>
      </c>
      <c r="R283">
        <v>0</v>
      </c>
      <c r="S283">
        <v>0</v>
      </c>
      <c r="T283">
        <v>1</v>
      </c>
      <c r="U283">
        <v>18</v>
      </c>
      <c r="V283">
        <v>20</v>
      </c>
      <c r="W283">
        <v>4</v>
      </c>
      <c r="X283">
        <v>6</v>
      </c>
      <c r="Y283">
        <v>13</v>
      </c>
      <c r="Z283">
        <v>12</v>
      </c>
      <c r="AA283">
        <v>1</v>
      </c>
      <c r="AB283">
        <v>0</v>
      </c>
      <c r="AC283">
        <v>1</v>
      </c>
      <c r="AD283">
        <v>0</v>
      </c>
      <c r="AE283">
        <v>370</v>
      </c>
      <c r="AF283">
        <v>431</v>
      </c>
      <c r="AG283">
        <v>278</v>
      </c>
      <c r="AH283">
        <v>299</v>
      </c>
      <c r="AI283">
        <v>22</v>
      </c>
      <c r="AJ283">
        <v>23</v>
      </c>
      <c r="AK283">
        <v>36</v>
      </c>
      <c r="AL283">
        <v>37</v>
      </c>
      <c r="AM283">
        <v>92</v>
      </c>
      <c r="AN283">
        <v>132</v>
      </c>
      <c r="AO283">
        <v>24</v>
      </c>
      <c r="AP283">
        <v>26</v>
      </c>
      <c r="AQ283">
        <v>4</v>
      </c>
      <c r="AR283">
        <v>7</v>
      </c>
      <c r="AS283">
        <v>25</v>
      </c>
      <c r="AT283">
        <f>SUM(Table_pigskin_games[[#This Row],[awayPenaltyYards]],Table_pigskin_games[[#This Row],[homePenaltyYards]])</f>
        <v>80</v>
      </c>
      <c r="AU283">
        <v>55</v>
      </c>
      <c r="AV283">
        <v>1</v>
      </c>
      <c r="AW283">
        <v>1</v>
      </c>
      <c r="AX283">
        <f>SUM(Table_pigskin_games[[#This Row],[awayTurnovers]:[homeTurnovers]])</f>
        <v>2</v>
      </c>
      <c r="AY283">
        <v>1</v>
      </c>
      <c r="AZ283">
        <v>0</v>
      </c>
      <c r="BA283">
        <v>0</v>
      </c>
      <c r="BB283">
        <v>1</v>
      </c>
      <c r="BC283">
        <v>1674</v>
      </c>
      <c r="BD283">
        <v>1926</v>
      </c>
      <c r="BE283">
        <v>0</v>
      </c>
      <c r="BF283">
        <v>7</v>
      </c>
      <c r="BG283">
        <v>10</v>
      </c>
      <c r="BH283">
        <v>3</v>
      </c>
      <c r="BJ283">
        <v>3</v>
      </c>
      <c r="BK283">
        <v>14</v>
      </c>
      <c r="BL283">
        <v>0</v>
      </c>
      <c r="BM283">
        <v>6</v>
      </c>
    </row>
    <row r="284" spans="1:66" x14ac:dyDescent="0.25">
      <c r="A284">
        <v>270916023</v>
      </c>
      <c r="B284">
        <v>2</v>
      </c>
      <c r="C284">
        <v>2007</v>
      </c>
      <c r="D284" s="1">
        <v>39341</v>
      </c>
      <c r="E284" t="s">
        <v>66</v>
      </c>
      <c r="F284" t="s">
        <v>87</v>
      </c>
      <c r="G284" t="s">
        <v>63</v>
      </c>
      <c r="H2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BUFvPIT</v>
      </c>
      <c r="I284" t="str">
        <f>IF(NOT(ISNA(VLOOKUP(Table_pigskin_games[[#This Row],[matchup]],rivalries!A$2:C$10,1,FALSE))),"Rivalry","Not a Rivalry")</f>
        <v>Not a Rivalry</v>
      </c>
      <c r="J284">
        <v>3</v>
      </c>
      <c r="K284">
        <v>26</v>
      </c>
      <c r="L284">
        <f>ABS(Table_pigskin_games[[#This Row],[homeScore]]-Table_pigskin_games[[#This Row],[awayScore]])</f>
        <v>23</v>
      </c>
      <c r="M284" t="s">
        <v>64</v>
      </c>
      <c r="N284" s="2">
        <v>41914.541666666664</v>
      </c>
      <c r="O284" t="s">
        <v>80</v>
      </c>
      <c r="P284">
        <v>64307</v>
      </c>
      <c r="Q284">
        <v>0</v>
      </c>
      <c r="R284">
        <v>1</v>
      </c>
      <c r="S284">
        <v>1</v>
      </c>
      <c r="T284">
        <v>0</v>
      </c>
      <c r="U284">
        <v>10</v>
      </c>
      <c r="V284">
        <v>24</v>
      </c>
      <c r="W284">
        <v>5</v>
      </c>
      <c r="X284">
        <v>11</v>
      </c>
      <c r="Y284">
        <v>13</v>
      </c>
      <c r="Z284">
        <v>16</v>
      </c>
      <c r="AA284">
        <v>0</v>
      </c>
      <c r="AB284">
        <v>0</v>
      </c>
      <c r="AC284">
        <v>3</v>
      </c>
      <c r="AD284">
        <v>0</v>
      </c>
      <c r="AE284">
        <v>223</v>
      </c>
      <c r="AF284">
        <v>420</v>
      </c>
      <c r="AG284">
        <v>121</v>
      </c>
      <c r="AH284">
        <v>236</v>
      </c>
      <c r="AI284">
        <v>15</v>
      </c>
      <c r="AJ284">
        <v>21</v>
      </c>
      <c r="AK284">
        <v>25</v>
      </c>
      <c r="AL284">
        <v>34</v>
      </c>
      <c r="AM284">
        <v>102</v>
      </c>
      <c r="AN284">
        <v>184</v>
      </c>
      <c r="AO284">
        <v>22</v>
      </c>
      <c r="AP284">
        <v>33</v>
      </c>
      <c r="AQ284">
        <v>5</v>
      </c>
      <c r="AR284">
        <v>2</v>
      </c>
      <c r="AS284">
        <v>55</v>
      </c>
      <c r="AT284">
        <f>SUM(Table_pigskin_games[[#This Row],[awayPenaltyYards]],Table_pigskin_games[[#This Row],[homePenaltyYards]])</f>
        <v>64</v>
      </c>
      <c r="AU284">
        <v>9</v>
      </c>
      <c r="AV284">
        <v>0</v>
      </c>
      <c r="AW284">
        <v>1</v>
      </c>
      <c r="AX284">
        <f>SUM(Table_pigskin_games[[#This Row],[awayTurnovers]:[homeTurnovers]])</f>
        <v>1</v>
      </c>
      <c r="AY284">
        <v>0</v>
      </c>
      <c r="AZ284">
        <v>0</v>
      </c>
      <c r="BA284">
        <v>0</v>
      </c>
      <c r="BB284">
        <v>1</v>
      </c>
      <c r="BC284">
        <v>1473</v>
      </c>
      <c r="BD284">
        <v>2127</v>
      </c>
      <c r="BE284">
        <v>0</v>
      </c>
      <c r="BF284">
        <v>0</v>
      </c>
      <c r="BG284">
        <v>3</v>
      </c>
      <c r="BH284">
        <v>0</v>
      </c>
      <c r="BJ284">
        <v>3</v>
      </c>
      <c r="BK284">
        <v>9</v>
      </c>
      <c r="BL284">
        <v>7</v>
      </c>
      <c r="BM284">
        <v>7</v>
      </c>
    </row>
    <row r="285" spans="1:66" x14ac:dyDescent="0.25">
      <c r="A285">
        <v>270916027</v>
      </c>
      <c r="B285">
        <v>2</v>
      </c>
      <c r="C285">
        <v>2007</v>
      </c>
      <c r="D285" s="1">
        <v>39341</v>
      </c>
      <c r="E285" t="s">
        <v>66</v>
      </c>
      <c r="F285" t="s">
        <v>67</v>
      </c>
      <c r="G285" t="s">
        <v>97</v>
      </c>
      <c r="H2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285" t="str">
        <f>IF(NOT(ISNA(VLOOKUP(Table_pigskin_games[[#This Row],[matchup]],rivalries!A$2:C$10,1,FALSE))),"Rivalry","Not a Rivalry")</f>
        <v>Not a Rivalry</v>
      </c>
      <c r="J285">
        <v>14</v>
      </c>
      <c r="K285">
        <v>31</v>
      </c>
      <c r="L285">
        <f>ABS(Table_pigskin_games[[#This Row],[homeScore]]-Table_pigskin_games[[#This Row],[awayScore]])</f>
        <v>17</v>
      </c>
      <c r="M285" t="s">
        <v>98</v>
      </c>
      <c r="N285" s="2">
        <v>41914.541666666664</v>
      </c>
      <c r="O285" t="s">
        <v>70</v>
      </c>
      <c r="P285">
        <v>65178</v>
      </c>
      <c r="Q285">
        <v>0</v>
      </c>
      <c r="R285">
        <v>1</v>
      </c>
      <c r="S285">
        <v>0</v>
      </c>
      <c r="T285">
        <v>1</v>
      </c>
      <c r="U285">
        <v>19</v>
      </c>
      <c r="V285">
        <v>14</v>
      </c>
      <c r="W285">
        <v>8</v>
      </c>
      <c r="X285">
        <v>5</v>
      </c>
      <c r="Y285">
        <v>18</v>
      </c>
      <c r="Z285">
        <v>11</v>
      </c>
      <c r="AA285">
        <v>2</v>
      </c>
      <c r="AB285">
        <v>0</v>
      </c>
      <c r="AC285">
        <v>4</v>
      </c>
      <c r="AD285">
        <v>0</v>
      </c>
      <c r="AE285">
        <v>343</v>
      </c>
      <c r="AF285">
        <v>330</v>
      </c>
      <c r="AG285">
        <v>244</v>
      </c>
      <c r="AH285">
        <v>243</v>
      </c>
      <c r="AI285">
        <v>26</v>
      </c>
      <c r="AJ285">
        <v>10</v>
      </c>
      <c r="AK285">
        <v>44</v>
      </c>
      <c r="AL285">
        <v>16</v>
      </c>
      <c r="AM285">
        <v>99</v>
      </c>
      <c r="AN285">
        <v>87</v>
      </c>
      <c r="AO285">
        <v>26</v>
      </c>
      <c r="AP285">
        <v>32</v>
      </c>
      <c r="AQ285">
        <v>3</v>
      </c>
      <c r="AR285">
        <v>2</v>
      </c>
      <c r="AS285">
        <v>35</v>
      </c>
      <c r="AT285">
        <f>SUM(Table_pigskin_games[[#This Row],[awayPenaltyYards]],Table_pigskin_games[[#This Row],[homePenaltyYards]])</f>
        <v>45</v>
      </c>
      <c r="AU285">
        <v>10</v>
      </c>
      <c r="AV285">
        <v>2</v>
      </c>
      <c r="AW285">
        <v>0</v>
      </c>
      <c r="AX285">
        <f>SUM(Table_pigskin_games[[#This Row],[awayTurnovers]:[homeTurnovers]])</f>
        <v>2</v>
      </c>
      <c r="AY285">
        <v>1</v>
      </c>
      <c r="AZ285">
        <v>0</v>
      </c>
      <c r="BA285">
        <v>1</v>
      </c>
      <c r="BB285">
        <v>0</v>
      </c>
      <c r="BC285">
        <v>1988</v>
      </c>
      <c r="BD285">
        <v>1612</v>
      </c>
      <c r="BE285">
        <v>0</v>
      </c>
      <c r="BF285">
        <v>0</v>
      </c>
      <c r="BG285">
        <v>7</v>
      </c>
      <c r="BH285">
        <v>7</v>
      </c>
      <c r="BJ285">
        <v>7</v>
      </c>
      <c r="BK285">
        <v>14</v>
      </c>
      <c r="BL285">
        <v>7</v>
      </c>
      <c r="BM285">
        <v>3</v>
      </c>
    </row>
    <row r="286" spans="1:66" x14ac:dyDescent="0.25">
      <c r="A286">
        <v>270916029</v>
      </c>
      <c r="B286">
        <v>2</v>
      </c>
      <c r="C286">
        <v>2007</v>
      </c>
      <c r="D286" s="1">
        <v>39341</v>
      </c>
      <c r="E286" t="s">
        <v>66</v>
      </c>
      <c r="F286" t="s">
        <v>106</v>
      </c>
      <c r="G286" t="s">
        <v>100</v>
      </c>
      <c r="H2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CARvHOU</v>
      </c>
      <c r="I286" t="str">
        <f>IF(NOT(ISNA(VLOOKUP(Table_pigskin_games[[#This Row],[matchup]],rivalries!A$2:C$10,1,FALSE))),"Rivalry","Not a Rivalry")</f>
        <v>Not a Rivalry</v>
      </c>
      <c r="J286">
        <v>34</v>
      </c>
      <c r="K286">
        <v>21</v>
      </c>
      <c r="L286">
        <f>ABS(Table_pigskin_games[[#This Row],[homeScore]]-Table_pigskin_games[[#This Row],[awayScore]])</f>
        <v>13</v>
      </c>
      <c r="M286" t="s">
        <v>101</v>
      </c>
      <c r="N286" s="2">
        <v>41914.541666666664</v>
      </c>
      <c r="O286" t="s">
        <v>80</v>
      </c>
      <c r="P286">
        <v>73665</v>
      </c>
      <c r="Q286">
        <v>1</v>
      </c>
      <c r="R286">
        <v>0</v>
      </c>
      <c r="S286">
        <v>1</v>
      </c>
      <c r="T286">
        <v>0</v>
      </c>
      <c r="U286">
        <v>19</v>
      </c>
      <c r="V286">
        <v>17</v>
      </c>
      <c r="W286">
        <v>6</v>
      </c>
      <c r="X286">
        <v>7</v>
      </c>
      <c r="Y286">
        <v>14</v>
      </c>
      <c r="Z286">
        <v>13</v>
      </c>
      <c r="AA286">
        <v>1</v>
      </c>
      <c r="AB286">
        <v>0</v>
      </c>
      <c r="AC286">
        <v>1</v>
      </c>
      <c r="AD286">
        <v>0</v>
      </c>
      <c r="AE286">
        <v>346</v>
      </c>
      <c r="AF286">
        <v>353</v>
      </c>
      <c r="AG286">
        <v>227</v>
      </c>
      <c r="AH286">
        <v>287</v>
      </c>
      <c r="AI286">
        <v>20</v>
      </c>
      <c r="AJ286">
        <v>27</v>
      </c>
      <c r="AK286">
        <v>28</v>
      </c>
      <c r="AL286">
        <v>41</v>
      </c>
      <c r="AM286">
        <v>119</v>
      </c>
      <c r="AN286">
        <v>66</v>
      </c>
      <c r="AO286">
        <v>36</v>
      </c>
      <c r="AP286">
        <v>18</v>
      </c>
      <c r="AQ286">
        <v>5</v>
      </c>
      <c r="AR286">
        <v>5</v>
      </c>
      <c r="AS286">
        <v>40</v>
      </c>
      <c r="AT286">
        <f>SUM(Table_pigskin_games[[#This Row],[awayPenaltyYards]],Table_pigskin_games[[#This Row],[homePenaltyYards]])</f>
        <v>75</v>
      </c>
      <c r="AU286">
        <v>35</v>
      </c>
      <c r="AV286">
        <v>1</v>
      </c>
      <c r="AW286">
        <v>3</v>
      </c>
      <c r="AX286">
        <f>SUM(Table_pigskin_games[[#This Row],[awayTurnovers]:[homeTurnovers]])</f>
        <v>4</v>
      </c>
      <c r="AY286">
        <v>1</v>
      </c>
      <c r="AZ286">
        <v>2</v>
      </c>
      <c r="BA286">
        <v>0</v>
      </c>
      <c r="BB286">
        <v>1</v>
      </c>
      <c r="BC286">
        <v>2088</v>
      </c>
      <c r="BD286">
        <v>1512</v>
      </c>
      <c r="BE286">
        <v>7</v>
      </c>
      <c r="BF286">
        <v>10</v>
      </c>
      <c r="BG286">
        <v>14</v>
      </c>
      <c r="BH286">
        <v>3</v>
      </c>
      <c r="BJ286">
        <v>14</v>
      </c>
      <c r="BK286">
        <v>0</v>
      </c>
      <c r="BL286">
        <v>0</v>
      </c>
      <c r="BM286">
        <v>7</v>
      </c>
    </row>
    <row r="287" spans="1:66" x14ac:dyDescent="0.25">
      <c r="A287">
        <v>270916030</v>
      </c>
      <c r="B287">
        <v>2</v>
      </c>
      <c r="C287">
        <v>2007</v>
      </c>
      <c r="D287" s="1">
        <v>39341</v>
      </c>
      <c r="E287" t="s">
        <v>66</v>
      </c>
      <c r="F287" t="s">
        <v>99</v>
      </c>
      <c r="G287" t="s">
        <v>103</v>
      </c>
      <c r="H2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ATLvJAX</v>
      </c>
      <c r="I287" t="str">
        <f>IF(NOT(ISNA(VLOOKUP(Table_pigskin_games[[#This Row],[matchup]],rivalries!A$2:C$10,1,FALSE))),"Rivalry","Not a Rivalry")</f>
        <v>Not a Rivalry</v>
      </c>
      <c r="J287">
        <v>7</v>
      </c>
      <c r="K287">
        <v>13</v>
      </c>
      <c r="L287">
        <f>ABS(Table_pigskin_games[[#This Row],[homeScore]]-Table_pigskin_games[[#This Row],[awayScore]])</f>
        <v>6</v>
      </c>
      <c r="M287" t="s">
        <v>104</v>
      </c>
      <c r="N287" s="2">
        <v>41914.541666666664</v>
      </c>
      <c r="O287" t="s">
        <v>70</v>
      </c>
      <c r="P287">
        <v>61821</v>
      </c>
      <c r="Q287">
        <v>0</v>
      </c>
      <c r="R287">
        <v>1</v>
      </c>
      <c r="S287">
        <v>0</v>
      </c>
      <c r="T287">
        <v>1</v>
      </c>
      <c r="U287">
        <v>13</v>
      </c>
      <c r="V287">
        <v>17</v>
      </c>
      <c r="W287">
        <v>7</v>
      </c>
      <c r="X287">
        <v>5</v>
      </c>
      <c r="Y287">
        <v>14</v>
      </c>
      <c r="Z287">
        <v>14</v>
      </c>
      <c r="AA287">
        <v>0</v>
      </c>
      <c r="AB287">
        <v>1</v>
      </c>
      <c r="AC287">
        <v>0</v>
      </c>
      <c r="AD287">
        <v>3</v>
      </c>
      <c r="AE287">
        <v>248</v>
      </c>
      <c r="AF287">
        <v>364</v>
      </c>
      <c r="AG287">
        <v>166</v>
      </c>
      <c r="AH287">
        <v>251</v>
      </c>
      <c r="AI287">
        <v>12</v>
      </c>
      <c r="AJ287">
        <v>17</v>
      </c>
      <c r="AK287">
        <v>20</v>
      </c>
      <c r="AL287">
        <v>25</v>
      </c>
      <c r="AM287">
        <v>82</v>
      </c>
      <c r="AN287">
        <v>113</v>
      </c>
      <c r="AO287">
        <v>25</v>
      </c>
      <c r="AP287">
        <v>34</v>
      </c>
      <c r="AQ287">
        <v>5</v>
      </c>
      <c r="AR287">
        <v>11</v>
      </c>
      <c r="AS287">
        <v>44</v>
      </c>
      <c r="AT287">
        <f>SUM(Table_pigskin_games[[#This Row],[awayPenaltyYards]],Table_pigskin_games[[#This Row],[homePenaltyYards]])</f>
        <v>135</v>
      </c>
      <c r="AU287">
        <v>91</v>
      </c>
      <c r="AV287">
        <v>0</v>
      </c>
      <c r="AW287">
        <v>0</v>
      </c>
      <c r="AX287">
        <f>SUM(Table_pigskin_games[[#This Row],[awayTurnovers]:[homeTurnovers]])</f>
        <v>0</v>
      </c>
      <c r="AY287">
        <v>0</v>
      </c>
      <c r="AZ287">
        <v>0</v>
      </c>
      <c r="BA287">
        <v>0</v>
      </c>
      <c r="BB287">
        <v>0</v>
      </c>
      <c r="BC287">
        <v>1545</v>
      </c>
      <c r="BD287">
        <v>2055</v>
      </c>
      <c r="BE287">
        <v>0</v>
      </c>
      <c r="BF287">
        <v>7</v>
      </c>
      <c r="BG287">
        <v>0</v>
      </c>
      <c r="BH287">
        <v>0</v>
      </c>
      <c r="BJ287">
        <v>0</v>
      </c>
      <c r="BK287">
        <v>3</v>
      </c>
      <c r="BL287">
        <v>0</v>
      </c>
      <c r="BM287">
        <v>10</v>
      </c>
    </row>
    <row r="288" spans="1:66" x14ac:dyDescent="0.25">
      <c r="A288">
        <v>270916033</v>
      </c>
      <c r="B288">
        <v>2</v>
      </c>
      <c r="C288">
        <v>2007</v>
      </c>
      <c r="D288" s="1">
        <v>39341</v>
      </c>
      <c r="E288" t="s">
        <v>66</v>
      </c>
      <c r="F288" t="s">
        <v>77</v>
      </c>
      <c r="G288" t="s">
        <v>96</v>
      </c>
      <c r="H2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BALvNYJ</v>
      </c>
      <c r="I288" t="str">
        <f>IF(NOT(ISNA(VLOOKUP(Table_pigskin_games[[#This Row],[matchup]],rivalries!A$2:C$10,1,FALSE))),"Rivalry","Not a Rivalry")</f>
        <v>Not a Rivalry</v>
      </c>
      <c r="J288">
        <v>13</v>
      </c>
      <c r="K288">
        <v>20</v>
      </c>
      <c r="L288">
        <f>ABS(Table_pigskin_games[[#This Row],[homeScore]]-Table_pigskin_games[[#This Row],[awayScore]])</f>
        <v>7</v>
      </c>
      <c r="M288" t="s">
        <v>125</v>
      </c>
      <c r="N288" s="2">
        <v>41914.677083333336</v>
      </c>
      <c r="O288" t="s">
        <v>80</v>
      </c>
      <c r="P288">
        <v>71246</v>
      </c>
      <c r="Q288">
        <v>0</v>
      </c>
      <c r="R288">
        <v>1</v>
      </c>
      <c r="S288">
        <v>0</v>
      </c>
      <c r="T288">
        <v>1</v>
      </c>
      <c r="U288">
        <v>18</v>
      </c>
      <c r="V288">
        <v>17</v>
      </c>
      <c r="W288">
        <v>8</v>
      </c>
      <c r="X288">
        <v>8</v>
      </c>
      <c r="Y288">
        <v>18</v>
      </c>
      <c r="Z288">
        <v>18</v>
      </c>
      <c r="AA288">
        <v>1</v>
      </c>
      <c r="AB288">
        <v>0</v>
      </c>
      <c r="AC288">
        <v>1</v>
      </c>
      <c r="AD288">
        <v>1</v>
      </c>
      <c r="AE288">
        <v>304</v>
      </c>
      <c r="AF288">
        <v>303</v>
      </c>
      <c r="AG288">
        <v>235</v>
      </c>
      <c r="AH288">
        <v>185</v>
      </c>
      <c r="AI288">
        <v>19</v>
      </c>
      <c r="AJ288">
        <v>23</v>
      </c>
      <c r="AK288">
        <v>37</v>
      </c>
      <c r="AL288">
        <v>35</v>
      </c>
      <c r="AM288">
        <v>69</v>
      </c>
      <c r="AN288">
        <v>118</v>
      </c>
      <c r="AO288">
        <v>27</v>
      </c>
      <c r="AP288">
        <v>34</v>
      </c>
      <c r="AQ288">
        <v>2</v>
      </c>
      <c r="AR288">
        <v>11</v>
      </c>
      <c r="AS288">
        <v>10</v>
      </c>
      <c r="AT288">
        <f>SUM(Table_pigskin_games[[#This Row],[awayPenaltyYards]],Table_pigskin_games[[#This Row],[homePenaltyYards]])</f>
        <v>110</v>
      </c>
      <c r="AU288">
        <v>100</v>
      </c>
      <c r="AV288">
        <v>2</v>
      </c>
      <c r="AW288">
        <v>0</v>
      </c>
      <c r="AX288">
        <f>SUM(Table_pigskin_games[[#This Row],[awayTurnovers]:[homeTurnovers]])</f>
        <v>2</v>
      </c>
      <c r="AY288">
        <v>0</v>
      </c>
      <c r="AZ288">
        <v>0</v>
      </c>
      <c r="BA288">
        <v>2</v>
      </c>
      <c r="BB288">
        <v>0</v>
      </c>
      <c r="BC288">
        <v>1735</v>
      </c>
      <c r="BD288">
        <v>1865</v>
      </c>
      <c r="BE288">
        <v>0</v>
      </c>
      <c r="BF288">
        <v>3</v>
      </c>
      <c r="BG288">
        <v>0</v>
      </c>
      <c r="BH288">
        <v>10</v>
      </c>
      <c r="BJ288">
        <v>7</v>
      </c>
      <c r="BK288">
        <v>10</v>
      </c>
      <c r="BL288">
        <v>0</v>
      </c>
      <c r="BM288">
        <v>3</v>
      </c>
    </row>
    <row r="289" spans="1:65" x14ac:dyDescent="0.25">
      <c r="A289">
        <v>270917021</v>
      </c>
      <c r="B289">
        <v>2</v>
      </c>
      <c r="C289">
        <v>2007</v>
      </c>
      <c r="D289" s="1">
        <v>39342</v>
      </c>
      <c r="E289" t="s">
        <v>108</v>
      </c>
      <c r="F289" t="s">
        <v>114</v>
      </c>
      <c r="G289" t="s">
        <v>105</v>
      </c>
      <c r="H2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289" t="str">
        <f>IF(NOT(ISNA(VLOOKUP(Table_pigskin_games[[#This Row],[matchup]],rivalries!A$2:C$10,1,FALSE))),"Rivalry","Not a Rivalry")</f>
        <v>Not a Rivalry</v>
      </c>
      <c r="J289">
        <v>20</v>
      </c>
      <c r="K289">
        <v>12</v>
      </c>
      <c r="L289">
        <f>ABS(Table_pigskin_games[[#This Row],[homeScore]]-Table_pigskin_games[[#This Row],[awayScore]])</f>
        <v>8</v>
      </c>
      <c r="M289" t="s">
        <v>121</v>
      </c>
      <c r="N289" s="2">
        <v>41914.854166666664</v>
      </c>
      <c r="O289" t="s">
        <v>112</v>
      </c>
      <c r="P289">
        <v>67726</v>
      </c>
      <c r="Q289">
        <v>1</v>
      </c>
      <c r="R289">
        <v>0</v>
      </c>
      <c r="S289">
        <v>0</v>
      </c>
      <c r="T289">
        <v>1</v>
      </c>
      <c r="U289">
        <v>19</v>
      </c>
      <c r="V289">
        <v>18</v>
      </c>
      <c r="W289">
        <v>8</v>
      </c>
      <c r="X289">
        <v>4</v>
      </c>
      <c r="Y289">
        <v>15</v>
      </c>
      <c r="Z289">
        <v>16</v>
      </c>
      <c r="AA289">
        <v>0</v>
      </c>
      <c r="AB289">
        <v>2</v>
      </c>
      <c r="AC289">
        <v>0</v>
      </c>
      <c r="AD289">
        <v>3</v>
      </c>
      <c r="AE289">
        <v>337</v>
      </c>
      <c r="AF289">
        <v>340</v>
      </c>
      <c r="AG289">
        <v>207</v>
      </c>
      <c r="AH289">
        <v>226</v>
      </c>
      <c r="AI289">
        <v>16</v>
      </c>
      <c r="AJ289">
        <v>28</v>
      </c>
      <c r="AK289">
        <v>29</v>
      </c>
      <c r="AL289">
        <v>46</v>
      </c>
      <c r="AM289">
        <v>130</v>
      </c>
      <c r="AN289">
        <v>114</v>
      </c>
      <c r="AO289">
        <v>33</v>
      </c>
      <c r="AP289">
        <v>20</v>
      </c>
      <c r="AQ289">
        <v>5</v>
      </c>
      <c r="AR289">
        <v>2</v>
      </c>
      <c r="AS289">
        <v>25</v>
      </c>
      <c r="AT289">
        <f>SUM(Table_pigskin_games[[#This Row],[awayPenaltyYards]],Table_pigskin_games[[#This Row],[homePenaltyYards]])</f>
        <v>40</v>
      </c>
      <c r="AU289">
        <v>15</v>
      </c>
      <c r="AV289">
        <v>1</v>
      </c>
      <c r="AW289">
        <v>0</v>
      </c>
      <c r="AX289">
        <f>SUM(Table_pigskin_games[[#This Row],[awayTurnovers]:[homeTurnovers]])</f>
        <v>1</v>
      </c>
      <c r="AY289">
        <v>0</v>
      </c>
      <c r="AZ289">
        <v>0</v>
      </c>
      <c r="BA289">
        <v>1</v>
      </c>
      <c r="BB289">
        <v>0</v>
      </c>
      <c r="BC289">
        <v>1804</v>
      </c>
      <c r="BD289">
        <v>1796</v>
      </c>
      <c r="BE289">
        <v>3</v>
      </c>
      <c r="BF289">
        <v>7</v>
      </c>
      <c r="BG289">
        <v>3</v>
      </c>
      <c r="BH289">
        <v>7</v>
      </c>
      <c r="BJ289">
        <v>0</v>
      </c>
      <c r="BK289">
        <v>6</v>
      </c>
      <c r="BL289">
        <v>3</v>
      </c>
      <c r="BM289">
        <v>3</v>
      </c>
    </row>
    <row r="290" spans="1:65" x14ac:dyDescent="0.25">
      <c r="A290">
        <v>270923001</v>
      </c>
      <c r="B290">
        <v>3</v>
      </c>
      <c r="C290">
        <v>2007</v>
      </c>
      <c r="D290" s="1">
        <v>39348</v>
      </c>
      <c r="E290" t="s">
        <v>66</v>
      </c>
      <c r="F290" t="s">
        <v>100</v>
      </c>
      <c r="G290" t="s">
        <v>99</v>
      </c>
      <c r="H2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290" t="str">
        <f>IF(NOT(ISNA(VLOOKUP(Table_pigskin_games[[#This Row],[matchup]],rivalries!A$2:C$10,1,FALSE))),"Rivalry","Not a Rivalry")</f>
        <v>Not a Rivalry</v>
      </c>
      <c r="J290">
        <v>27</v>
      </c>
      <c r="K290">
        <v>20</v>
      </c>
      <c r="L290">
        <f>ABS(Table_pigskin_games[[#This Row],[homeScore]]-Table_pigskin_games[[#This Row],[awayScore]])</f>
        <v>7</v>
      </c>
      <c r="M290" t="s">
        <v>116</v>
      </c>
      <c r="N290" s="2">
        <v>41914.677083333336</v>
      </c>
      <c r="O290" t="s">
        <v>70</v>
      </c>
      <c r="P290">
        <v>68175</v>
      </c>
      <c r="Q290">
        <v>1</v>
      </c>
      <c r="R290">
        <v>1</v>
      </c>
      <c r="S290">
        <v>0</v>
      </c>
      <c r="T290">
        <v>2</v>
      </c>
      <c r="U290">
        <v>24</v>
      </c>
      <c r="V290">
        <v>21</v>
      </c>
      <c r="W290">
        <v>3</v>
      </c>
      <c r="X290">
        <v>6</v>
      </c>
      <c r="Y290">
        <v>10</v>
      </c>
      <c r="Z290">
        <v>13</v>
      </c>
      <c r="AA290">
        <v>0</v>
      </c>
      <c r="AB290">
        <v>0</v>
      </c>
      <c r="AC290">
        <v>0</v>
      </c>
      <c r="AD290">
        <v>1</v>
      </c>
      <c r="AE290">
        <v>313</v>
      </c>
      <c r="AF290">
        <v>442</v>
      </c>
      <c r="AG290">
        <v>138</v>
      </c>
      <c r="AH290">
        <v>351</v>
      </c>
      <c r="AI290">
        <v>13</v>
      </c>
      <c r="AJ290">
        <v>31</v>
      </c>
      <c r="AK290">
        <v>22</v>
      </c>
      <c r="AL290">
        <v>44</v>
      </c>
      <c r="AM290">
        <v>175</v>
      </c>
      <c r="AN290">
        <v>91</v>
      </c>
      <c r="AO290">
        <v>36</v>
      </c>
      <c r="AP290">
        <v>19</v>
      </c>
      <c r="AQ290">
        <v>3</v>
      </c>
      <c r="AR290">
        <v>10</v>
      </c>
      <c r="AS290">
        <v>45</v>
      </c>
      <c r="AT290">
        <f>SUM(Table_pigskin_games[[#This Row],[awayPenaltyYards]],Table_pigskin_games[[#This Row],[homePenaltyYards]])</f>
        <v>180</v>
      </c>
      <c r="AU290">
        <v>135</v>
      </c>
      <c r="AV290">
        <v>0</v>
      </c>
      <c r="AW290">
        <v>2</v>
      </c>
      <c r="AX290">
        <f>SUM(Table_pigskin_games[[#This Row],[awayTurnovers]:[homeTurnovers]])</f>
        <v>2</v>
      </c>
      <c r="AY290">
        <v>0</v>
      </c>
      <c r="AZ290">
        <v>2</v>
      </c>
      <c r="BA290">
        <v>0</v>
      </c>
      <c r="BB290">
        <v>0</v>
      </c>
      <c r="BC290">
        <v>1847</v>
      </c>
      <c r="BD290">
        <v>1753</v>
      </c>
      <c r="BE290">
        <v>0</v>
      </c>
      <c r="BF290">
        <v>10</v>
      </c>
      <c r="BG290">
        <v>14</v>
      </c>
      <c r="BH290">
        <v>3</v>
      </c>
      <c r="BJ290">
        <v>0</v>
      </c>
      <c r="BK290">
        <v>10</v>
      </c>
      <c r="BL290">
        <v>7</v>
      </c>
      <c r="BM290">
        <v>3</v>
      </c>
    </row>
    <row r="291" spans="1:65" x14ac:dyDescent="0.25">
      <c r="A291">
        <v>270923003</v>
      </c>
      <c r="B291">
        <v>3</v>
      </c>
      <c r="C291">
        <v>2007</v>
      </c>
      <c r="D291" s="1">
        <v>39348</v>
      </c>
      <c r="E291" t="s">
        <v>66</v>
      </c>
      <c r="F291" t="s">
        <v>102</v>
      </c>
      <c r="G291" t="s">
        <v>74</v>
      </c>
      <c r="H2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CHIvDAL</v>
      </c>
      <c r="I291" t="str">
        <f>IF(NOT(ISNA(VLOOKUP(Table_pigskin_games[[#This Row],[matchup]],rivalries!A$2:C$10,1,FALSE))),"Rivalry","Not a Rivalry")</f>
        <v>Not a Rivalry</v>
      </c>
      <c r="J291">
        <v>34</v>
      </c>
      <c r="K291">
        <v>10</v>
      </c>
      <c r="L291">
        <f>ABS(Table_pigskin_games[[#This Row],[homeScore]]-Table_pigskin_games[[#This Row],[awayScore]])</f>
        <v>24</v>
      </c>
      <c r="M291" t="s">
        <v>117</v>
      </c>
      <c r="N291" s="2">
        <v>41914.84375</v>
      </c>
      <c r="O291" t="s">
        <v>65</v>
      </c>
      <c r="P291">
        <v>62099</v>
      </c>
      <c r="Q291">
        <v>2</v>
      </c>
      <c r="R291">
        <v>0</v>
      </c>
      <c r="S291">
        <v>1</v>
      </c>
      <c r="T291">
        <v>1</v>
      </c>
      <c r="U291">
        <v>21</v>
      </c>
      <c r="V291">
        <v>16</v>
      </c>
      <c r="W291">
        <v>4</v>
      </c>
      <c r="X291">
        <v>5</v>
      </c>
      <c r="Y291">
        <v>13</v>
      </c>
      <c r="Z291">
        <v>12</v>
      </c>
      <c r="AA291">
        <v>1</v>
      </c>
      <c r="AB291">
        <v>0</v>
      </c>
      <c r="AC291">
        <v>1</v>
      </c>
      <c r="AD291">
        <v>2</v>
      </c>
      <c r="AE291">
        <v>431</v>
      </c>
      <c r="AF291">
        <v>239</v>
      </c>
      <c r="AG291">
        <v>300</v>
      </c>
      <c r="AH291">
        <v>164</v>
      </c>
      <c r="AI291">
        <v>22</v>
      </c>
      <c r="AJ291">
        <v>15</v>
      </c>
      <c r="AK291">
        <v>35</v>
      </c>
      <c r="AL291">
        <v>33</v>
      </c>
      <c r="AM291">
        <v>131</v>
      </c>
      <c r="AN291">
        <v>75</v>
      </c>
      <c r="AO291">
        <v>25</v>
      </c>
      <c r="AP291">
        <v>23</v>
      </c>
      <c r="AQ291">
        <v>12</v>
      </c>
      <c r="AR291">
        <v>5</v>
      </c>
      <c r="AS291">
        <v>100</v>
      </c>
      <c r="AT291">
        <f>SUM(Table_pigskin_games[[#This Row],[awayPenaltyYards]],Table_pigskin_games[[#This Row],[homePenaltyYards]])</f>
        <v>128</v>
      </c>
      <c r="AU291">
        <v>28</v>
      </c>
      <c r="AV291">
        <v>1</v>
      </c>
      <c r="AW291">
        <v>4</v>
      </c>
      <c r="AX291">
        <f>SUM(Table_pigskin_games[[#This Row],[awayTurnovers]:[homeTurnovers]])</f>
        <v>5</v>
      </c>
      <c r="AY291">
        <v>0</v>
      </c>
      <c r="AZ291">
        <v>1</v>
      </c>
      <c r="BA291">
        <v>1</v>
      </c>
      <c r="BB291">
        <v>3</v>
      </c>
      <c r="BC291">
        <v>2121</v>
      </c>
      <c r="BD291">
        <v>1479</v>
      </c>
      <c r="BE291">
        <v>0</v>
      </c>
      <c r="BF291">
        <v>3</v>
      </c>
      <c r="BG291">
        <v>14</v>
      </c>
      <c r="BH291">
        <v>17</v>
      </c>
      <c r="BJ291">
        <v>3</v>
      </c>
      <c r="BK291">
        <v>0</v>
      </c>
      <c r="BL291">
        <v>7</v>
      </c>
      <c r="BM291">
        <v>0</v>
      </c>
    </row>
    <row r="292" spans="1:65" x14ac:dyDescent="0.25">
      <c r="A292">
        <v>270923007</v>
      </c>
      <c r="B292">
        <v>3</v>
      </c>
      <c r="C292">
        <v>2007</v>
      </c>
      <c r="D292" s="1">
        <v>39348</v>
      </c>
      <c r="E292" t="s">
        <v>66</v>
      </c>
      <c r="F292" t="s">
        <v>103</v>
      </c>
      <c r="G292" t="s">
        <v>84</v>
      </c>
      <c r="H2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DENvJAX</v>
      </c>
      <c r="I292" t="str">
        <f>IF(NOT(ISNA(VLOOKUP(Table_pigskin_games[[#This Row],[matchup]],rivalries!A$2:C$10,1,FALSE))),"Rivalry","Not a Rivalry")</f>
        <v>Not a Rivalry</v>
      </c>
      <c r="J292">
        <v>23</v>
      </c>
      <c r="K292">
        <v>14</v>
      </c>
      <c r="L292">
        <f>ABS(Table_pigskin_games[[#This Row],[homeScore]]-Table_pigskin_games[[#This Row],[awayScore]])</f>
        <v>9</v>
      </c>
      <c r="M292" t="s">
        <v>120</v>
      </c>
      <c r="N292" s="2">
        <v>41914.670138888891</v>
      </c>
      <c r="O292" t="s">
        <v>80</v>
      </c>
      <c r="P292">
        <v>76463</v>
      </c>
      <c r="Q292">
        <v>1</v>
      </c>
      <c r="R292">
        <v>1</v>
      </c>
      <c r="S292">
        <v>2</v>
      </c>
      <c r="T292">
        <v>0</v>
      </c>
      <c r="U292">
        <v>21</v>
      </c>
      <c r="V292">
        <v>11</v>
      </c>
      <c r="W292">
        <v>8</v>
      </c>
      <c r="X292">
        <v>4</v>
      </c>
      <c r="Y292">
        <v>16</v>
      </c>
      <c r="Z292">
        <v>8</v>
      </c>
      <c r="AA292">
        <v>1</v>
      </c>
      <c r="AB292">
        <v>0</v>
      </c>
      <c r="AC292">
        <v>1</v>
      </c>
      <c r="AD292">
        <v>2</v>
      </c>
      <c r="AE292">
        <v>326</v>
      </c>
      <c r="AF292">
        <v>265</v>
      </c>
      <c r="AG292">
        <v>140</v>
      </c>
      <c r="AH292">
        <v>218</v>
      </c>
      <c r="AI292">
        <v>14</v>
      </c>
      <c r="AJ292">
        <v>16</v>
      </c>
      <c r="AK292">
        <v>20</v>
      </c>
      <c r="AL292">
        <v>23</v>
      </c>
      <c r="AM292">
        <v>186</v>
      </c>
      <c r="AN292">
        <v>47</v>
      </c>
      <c r="AO292">
        <v>47</v>
      </c>
      <c r="AP292">
        <v>18</v>
      </c>
      <c r="AQ292">
        <v>3</v>
      </c>
      <c r="AR292">
        <v>6</v>
      </c>
      <c r="AS292">
        <v>14</v>
      </c>
      <c r="AT292">
        <f>SUM(Table_pigskin_games[[#This Row],[awayPenaltyYards]],Table_pigskin_games[[#This Row],[homePenaltyYards]])</f>
        <v>50</v>
      </c>
      <c r="AU292">
        <v>36</v>
      </c>
      <c r="AV292">
        <v>2</v>
      </c>
      <c r="AW292">
        <v>3</v>
      </c>
      <c r="AX292">
        <f>SUM(Table_pigskin_games[[#This Row],[awayTurnovers]:[homeTurnovers]])</f>
        <v>5</v>
      </c>
      <c r="AY292">
        <v>2</v>
      </c>
      <c r="AZ292">
        <v>2</v>
      </c>
      <c r="BA292">
        <v>0</v>
      </c>
      <c r="BB292">
        <v>1</v>
      </c>
      <c r="BC292">
        <v>2322</v>
      </c>
      <c r="BD292">
        <v>1278</v>
      </c>
      <c r="BE292">
        <v>0</v>
      </c>
      <c r="BF292">
        <v>17</v>
      </c>
      <c r="BG292">
        <v>3</v>
      </c>
      <c r="BH292">
        <v>3</v>
      </c>
      <c r="BJ292">
        <v>0</v>
      </c>
      <c r="BK292">
        <v>7</v>
      </c>
      <c r="BL292">
        <v>0</v>
      </c>
      <c r="BM292">
        <v>7</v>
      </c>
    </row>
    <row r="293" spans="1:65" x14ac:dyDescent="0.25">
      <c r="A293">
        <v>270923009</v>
      </c>
      <c r="B293">
        <v>3</v>
      </c>
      <c r="C293">
        <v>2007</v>
      </c>
      <c r="D293" s="1">
        <v>39348</v>
      </c>
      <c r="E293" t="s">
        <v>66</v>
      </c>
      <c r="F293" t="s">
        <v>109</v>
      </c>
      <c r="G293" t="s">
        <v>75</v>
      </c>
      <c r="H2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GBvSD</v>
      </c>
      <c r="I293" t="str">
        <f>IF(NOT(ISNA(VLOOKUP(Table_pigskin_games[[#This Row],[matchup]],rivalries!A$2:C$10,1,FALSE))),"Rivalry","Not a Rivalry")</f>
        <v>Not a Rivalry</v>
      </c>
      <c r="J293">
        <v>24</v>
      </c>
      <c r="K293">
        <v>31</v>
      </c>
      <c r="L293">
        <f>ABS(Table_pigskin_games[[#This Row],[homeScore]]-Table_pigskin_games[[#This Row],[awayScore]])</f>
        <v>7</v>
      </c>
      <c r="M293" t="s">
        <v>76</v>
      </c>
      <c r="N293" s="2">
        <v>41914.541666666664</v>
      </c>
      <c r="O293" t="s">
        <v>80</v>
      </c>
      <c r="P293">
        <v>70733</v>
      </c>
      <c r="Q293">
        <v>1</v>
      </c>
      <c r="R293">
        <v>1</v>
      </c>
      <c r="S293">
        <v>2</v>
      </c>
      <c r="T293">
        <v>0</v>
      </c>
      <c r="U293">
        <v>25</v>
      </c>
      <c r="V293">
        <v>20</v>
      </c>
      <c r="W293">
        <v>5</v>
      </c>
      <c r="X293">
        <v>5</v>
      </c>
      <c r="Y293">
        <v>11</v>
      </c>
      <c r="Z293">
        <v>11</v>
      </c>
      <c r="AA293">
        <v>0</v>
      </c>
      <c r="AB293">
        <v>0</v>
      </c>
      <c r="AC293">
        <v>0</v>
      </c>
      <c r="AD293">
        <v>2</v>
      </c>
      <c r="AE293">
        <v>364</v>
      </c>
      <c r="AF293">
        <v>405</v>
      </c>
      <c r="AG293">
        <v>291</v>
      </c>
      <c r="AH293">
        <v>363</v>
      </c>
      <c r="AI293">
        <v>27</v>
      </c>
      <c r="AJ293">
        <v>28</v>
      </c>
      <c r="AK293">
        <v>36</v>
      </c>
      <c r="AL293">
        <v>45</v>
      </c>
      <c r="AM293">
        <v>73</v>
      </c>
      <c r="AN293">
        <v>42</v>
      </c>
      <c r="AO293">
        <v>28</v>
      </c>
      <c r="AP293">
        <v>13</v>
      </c>
      <c r="AQ293">
        <v>8</v>
      </c>
      <c r="AR293">
        <v>5</v>
      </c>
      <c r="AS293">
        <v>70</v>
      </c>
      <c r="AT293">
        <f>SUM(Table_pigskin_games[[#This Row],[awayPenaltyYards]],Table_pigskin_games[[#This Row],[homePenaltyYards]])</f>
        <v>108</v>
      </c>
      <c r="AU293">
        <v>38</v>
      </c>
      <c r="AV293">
        <v>1</v>
      </c>
      <c r="AW293">
        <v>0</v>
      </c>
      <c r="AX293">
        <f>SUM(Table_pigskin_games[[#This Row],[awayTurnovers]:[homeTurnovers]])</f>
        <v>1</v>
      </c>
      <c r="AY293">
        <v>0</v>
      </c>
      <c r="AZ293">
        <v>0</v>
      </c>
      <c r="BA293">
        <v>1</v>
      </c>
      <c r="BB293">
        <v>0</v>
      </c>
      <c r="BC293">
        <v>1935</v>
      </c>
      <c r="BD293">
        <v>1665</v>
      </c>
      <c r="BE293">
        <v>7</v>
      </c>
      <c r="BF293">
        <v>7</v>
      </c>
      <c r="BG293">
        <v>7</v>
      </c>
      <c r="BH293">
        <v>3</v>
      </c>
      <c r="BJ293">
        <v>3</v>
      </c>
      <c r="BK293">
        <v>14</v>
      </c>
      <c r="BL293">
        <v>0</v>
      </c>
      <c r="BM293">
        <v>14</v>
      </c>
    </row>
    <row r="294" spans="1:65" x14ac:dyDescent="0.25">
      <c r="A294">
        <v>270923012</v>
      </c>
      <c r="B294">
        <v>3</v>
      </c>
      <c r="C294">
        <v>2007</v>
      </c>
      <c r="D294" s="1">
        <v>39348</v>
      </c>
      <c r="E294" t="s">
        <v>66</v>
      </c>
      <c r="F294" t="s">
        <v>113</v>
      </c>
      <c r="G294" t="s">
        <v>82</v>
      </c>
      <c r="H2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KCvMIN</v>
      </c>
      <c r="I294" t="str">
        <f>IF(NOT(ISNA(VLOOKUP(Table_pigskin_games[[#This Row],[matchup]],rivalries!A$2:C$10,1,FALSE))),"Rivalry","Not a Rivalry")</f>
        <v>Not a Rivalry</v>
      </c>
      <c r="J294">
        <v>10</v>
      </c>
      <c r="K294">
        <v>13</v>
      </c>
      <c r="L294">
        <f>ABS(Table_pigskin_games[[#This Row],[homeScore]]-Table_pigskin_games[[#This Row],[awayScore]])</f>
        <v>3</v>
      </c>
      <c r="M294" t="s">
        <v>83</v>
      </c>
      <c r="N294" s="2">
        <v>41914.541666666664</v>
      </c>
      <c r="O294" t="s">
        <v>70</v>
      </c>
      <c r="P294">
        <v>78038</v>
      </c>
      <c r="Q294">
        <v>1</v>
      </c>
      <c r="R294">
        <v>1</v>
      </c>
      <c r="S294">
        <v>0</v>
      </c>
      <c r="T294">
        <v>2</v>
      </c>
      <c r="U294">
        <v>18</v>
      </c>
      <c r="V294">
        <v>14</v>
      </c>
      <c r="W294">
        <v>4</v>
      </c>
      <c r="X294">
        <v>6</v>
      </c>
      <c r="Y294">
        <v>15</v>
      </c>
      <c r="Z294">
        <v>15</v>
      </c>
      <c r="AA294">
        <v>0</v>
      </c>
      <c r="AB294">
        <v>0</v>
      </c>
      <c r="AC294">
        <v>2</v>
      </c>
      <c r="AD294">
        <v>0</v>
      </c>
      <c r="AE294">
        <v>252</v>
      </c>
      <c r="AF294">
        <v>251</v>
      </c>
      <c r="AG294">
        <v>129</v>
      </c>
      <c r="AH294">
        <v>201</v>
      </c>
      <c r="AI294">
        <v>14</v>
      </c>
      <c r="AJ294">
        <v>20</v>
      </c>
      <c r="AK294">
        <v>29</v>
      </c>
      <c r="AL294">
        <v>29</v>
      </c>
      <c r="AM294">
        <v>123</v>
      </c>
      <c r="AN294">
        <v>50</v>
      </c>
      <c r="AO294">
        <v>29</v>
      </c>
      <c r="AP294">
        <v>31</v>
      </c>
      <c r="AQ294">
        <v>6</v>
      </c>
      <c r="AR294">
        <v>10</v>
      </c>
      <c r="AS294">
        <v>45</v>
      </c>
      <c r="AT294">
        <f>SUM(Table_pigskin_games[[#This Row],[awayPenaltyYards]],Table_pigskin_games[[#This Row],[homePenaltyYards]])</f>
        <v>106</v>
      </c>
      <c r="AU294">
        <v>61</v>
      </c>
      <c r="AV294">
        <v>1</v>
      </c>
      <c r="AW294">
        <v>1</v>
      </c>
      <c r="AX294">
        <f>SUM(Table_pigskin_games[[#This Row],[awayTurnovers]:[homeTurnovers]])</f>
        <v>2</v>
      </c>
      <c r="AY294">
        <v>1</v>
      </c>
      <c r="AZ294">
        <v>1</v>
      </c>
      <c r="BA294">
        <v>0</v>
      </c>
      <c r="BB294">
        <v>0</v>
      </c>
      <c r="BC294">
        <v>1703</v>
      </c>
      <c r="BD294">
        <v>1897</v>
      </c>
      <c r="BE294">
        <v>7</v>
      </c>
      <c r="BF294">
        <v>3</v>
      </c>
      <c r="BG294">
        <v>0</v>
      </c>
      <c r="BH294">
        <v>0</v>
      </c>
      <c r="BJ294">
        <v>0</v>
      </c>
      <c r="BK294">
        <v>3</v>
      </c>
      <c r="BL294">
        <v>3</v>
      </c>
      <c r="BM294">
        <v>7</v>
      </c>
    </row>
    <row r="295" spans="1:65" x14ac:dyDescent="0.25">
      <c r="A295">
        <v>270923013</v>
      </c>
      <c r="B295">
        <v>3</v>
      </c>
      <c r="C295">
        <v>2007</v>
      </c>
      <c r="D295" s="1">
        <v>39348</v>
      </c>
      <c r="E295" t="s">
        <v>66</v>
      </c>
      <c r="F295" t="s">
        <v>68</v>
      </c>
      <c r="G295" t="s">
        <v>110</v>
      </c>
      <c r="H2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CLEvOAK</v>
      </c>
      <c r="I295" t="str">
        <f>IF(NOT(ISNA(VLOOKUP(Table_pigskin_games[[#This Row],[matchup]],rivalries!A$2:C$10,1,FALSE))),"Rivalry","Not a Rivalry")</f>
        <v>Not a Rivalry</v>
      </c>
      <c r="J295">
        <v>24</v>
      </c>
      <c r="K295">
        <v>26</v>
      </c>
      <c r="L295">
        <f>ABS(Table_pigskin_games[[#This Row],[homeScore]]-Table_pigskin_games[[#This Row],[awayScore]])</f>
        <v>2</v>
      </c>
      <c r="M295" t="s">
        <v>111</v>
      </c>
      <c r="N295" s="2">
        <v>41914.670138888891</v>
      </c>
      <c r="O295" t="s">
        <v>80</v>
      </c>
      <c r="P295">
        <v>51075</v>
      </c>
      <c r="Q295">
        <v>1</v>
      </c>
      <c r="R295">
        <v>1</v>
      </c>
      <c r="S295">
        <v>0</v>
      </c>
      <c r="T295">
        <v>2</v>
      </c>
      <c r="U295">
        <v>17</v>
      </c>
      <c r="V295">
        <v>19</v>
      </c>
      <c r="W295">
        <v>5</v>
      </c>
      <c r="X295">
        <v>7</v>
      </c>
      <c r="Y295">
        <v>14</v>
      </c>
      <c r="Z295">
        <v>16</v>
      </c>
      <c r="AA295">
        <v>1</v>
      </c>
      <c r="AB295">
        <v>1</v>
      </c>
      <c r="AC295">
        <v>1</v>
      </c>
      <c r="AD295">
        <v>1</v>
      </c>
      <c r="AE295">
        <v>312</v>
      </c>
      <c r="AF295">
        <v>396</v>
      </c>
      <c r="AG295">
        <v>224</v>
      </c>
      <c r="AH295">
        <v>210</v>
      </c>
      <c r="AI295">
        <v>18</v>
      </c>
      <c r="AJ295">
        <v>14</v>
      </c>
      <c r="AK295">
        <v>37</v>
      </c>
      <c r="AL295">
        <v>26</v>
      </c>
      <c r="AM295">
        <v>88</v>
      </c>
      <c r="AN295">
        <v>186</v>
      </c>
      <c r="AO295">
        <v>19</v>
      </c>
      <c r="AP295">
        <v>41</v>
      </c>
      <c r="AQ295">
        <v>9</v>
      </c>
      <c r="AR295">
        <v>7</v>
      </c>
      <c r="AS295">
        <v>64</v>
      </c>
      <c r="AT295">
        <f>SUM(Table_pigskin_games[[#This Row],[awayPenaltyYards]],Table_pigskin_games[[#This Row],[homePenaltyYards]])</f>
        <v>119</v>
      </c>
      <c r="AU295">
        <v>55</v>
      </c>
      <c r="AV295">
        <v>2</v>
      </c>
      <c r="AW295">
        <v>2</v>
      </c>
      <c r="AX295">
        <f>SUM(Table_pigskin_games[[#This Row],[awayTurnovers]:[homeTurnovers]])</f>
        <v>4</v>
      </c>
      <c r="AY295">
        <v>0</v>
      </c>
      <c r="AZ295">
        <v>2</v>
      </c>
      <c r="BA295">
        <v>2</v>
      </c>
      <c r="BB295">
        <v>0</v>
      </c>
      <c r="BC295">
        <v>1423</v>
      </c>
      <c r="BD295">
        <v>2177</v>
      </c>
      <c r="BE295">
        <v>0</v>
      </c>
      <c r="BF295">
        <v>10</v>
      </c>
      <c r="BG295">
        <v>7</v>
      </c>
      <c r="BH295">
        <v>7</v>
      </c>
      <c r="BJ295">
        <v>3</v>
      </c>
      <c r="BK295">
        <v>13</v>
      </c>
      <c r="BL295">
        <v>7</v>
      </c>
      <c r="BM295">
        <v>3</v>
      </c>
    </row>
    <row r="296" spans="1:65" x14ac:dyDescent="0.25">
      <c r="A296">
        <v>270923017</v>
      </c>
      <c r="B296">
        <v>3</v>
      </c>
      <c r="C296">
        <v>2007</v>
      </c>
      <c r="D296" s="1">
        <v>39348</v>
      </c>
      <c r="E296" t="s">
        <v>66</v>
      </c>
      <c r="F296" t="s">
        <v>87</v>
      </c>
      <c r="G296" t="s">
        <v>88</v>
      </c>
      <c r="H2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296" t="str">
        <f>IF(NOT(ISNA(VLOOKUP(Table_pigskin_games[[#This Row],[matchup]],rivalries!A$2:C$10,1,FALSE))),"Rivalry","Not a Rivalry")</f>
        <v>Not a Rivalry</v>
      </c>
      <c r="J296">
        <v>7</v>
      </c>
      <c r="K296">
        <v>38</v>
      </c>
      <c r="L296">
        <f>ABS(Table_pigskin_games[[#This Row],[homeScore]]-Table_pigskin_games[[#This Row],[awayScore]])</f>
        <v>31</v>
      </c>
      <c r="M296" t="s">
        <v>89</v>
      </c>
      <c r="N296" s="2">
        <v>41914.541666666664</v>
      </c>
      <c r="O296" t="s">
        <v>80</v>
      </c>
      <c r="P296">
        <v>68756</v>
      </c>
      <c r="Q296">
        <v>0</v>
      </c>
      <c r="R296">
        <v>2</v>
      </c>
      <c r="S296">
        <v>2</v>
      </c>
      <c r="T296">
        <v>0</v>
      </c>
      <c r="U296">
        <v>12</v>
      </c>
      <c r="V296">
        <v>27</v>
      </c>
      <c r="W296">
        <v>4</v>
      </c>
      <c r="X296">
        <v>4</v>
      </c>
      <c r="Y296">
        <v>11</v>
      </c>
      <c r="Z296">
        <v>10</v>
      </c>
      <c r="AA296">
        <v>0</v>
      </c>
      <c r="AB296">
        <v>1</v>
      </c>
      <c r="AC296">
        <v>0</v>
      </c>
      <c r="AD296">
        <v>3</v>
      </c>
      <c r="AE296">
        <v>193</v>
      </c>
      <c r="AF296">
        <v>485</v>
      </c>
      <c r="AG296">
        <v>83</v>
      </c>
      <c r="AH296">
        <v>308</v>
      </c>
      <c r="AI296">
        <v>11</v>
      </c>
      <c r="AJ296">
        <v>23</v>
      </c>
      <c r="AK296">
        <v>21</v>
      </c>
      <c r="AL296">
        <v>29</v>
      </c>
      <c r="AM296">
        <v>110</v>
      </c>
      <c r="AN296">
        <v>177</v>
      </c>
      <c r="AO296">
        <v>27</v>
      </c>
      <c r="AP296">
        <v>38</v>
      </c>
      <c r="AQ296">
        <v>5</v>
      </c>
      <c r="AR296">
        <v>2</v>
      </c>
      <c r="AS296">
        <v>30</v>
      </c>
      <c r="AT296">
        <f>SUM(Table_pigskin_games[[#This Row],[awayPenaltyYards]],Table_pigskin_games[[#This Row],[homePenaltyYards]])</f>
        <v>50</v>
      </c>
      <c r="AU296">
        <v>20</v>
      </c>
      <c r="AV296">
        <v>2</v>
      </c>
      <c r="AW296">
        <v>1</v>
      </c>
      <c r="AX296">
        <f>SUM(Table_pigskin_games[[#This Row],[awayTurnovers]:[homeTurnovers]])</f>
        <v>3</v>
      </c>
      <c r="AY296">
        <v>1</v>
      </c>
      <c r="AZ296">
        <v>1</v>
      </c>
      <c r="BA296">
        <v>1</v>
      </c>
      <c r="BB296">
        <v>0</v>
      </c>
      <c r="BC296">
        <v>1541</v>
      </c>
      <c r="BD296">
        <v>2059</v>
      </c>
      <c r="BE296">
        <v>7</v>
      </c>
      <c r="BF296">
        <v>0</v>
      </c>
      <c r="BG296">
        <v>0</v>
      </c>
      <c r="BH296">
        <v>0</v>
      </c>
      <c r="BJ296">
        <v>3</v>
      </c>
      <c r="BK296">
        <v>14</v>
      </c>
      <c r="BL296">
        <v>14</v>
      </c>
      <c r="BM296">
        <v>7</v>
      </c>
    </row>
    <row r="297" spans="1:65" x14ac:dyDescent="0.25">
      <c r="A297">
        <v>270923020</v>
      </c>
      <c r="B297">
        <v>3</v>
      </c>
      <c r="C297">
        <v>2007</v>
      </c>
      <c r="D297" s="1">
        <v>39348</v>
      </c>
      <c r="E297" t="s">
        <v>66</v>
      </c>
      <c r="F297" t="s">
        <v>62</v>
      </c>
      <c r="G297" t="s">
        <v>77</v>
      </c>
      <c r="H2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297" t="str">
        <f>IF(NOT(ISNA(VLOOKUP(Table_pigskin_games[[#This Row],[matchup]],rivalries!A$2:C$10,1,FALSE))),"Rivalry","Not a Rivalry")</f>
        <v>Rivalry</v>
      </c>
      <c r="J297">
        <v>28</v>
      </c>
      <c r="K297">
        <v>31</v>
      </c>
      <c r="L297">
        <f>ABS(Table_pigskin_games[[#This Row],[homeScore]]-Table_pigskin_games[[#This Row],[awayScore]])</f>
        <v>3</v>
      </c>
      <c r="M297" t="s">
        <v>92</v>
      </c>
      <c r="N297" s="2">
        <v>41914.541666666664</v>
      </c>
      <c r="O297" t="s">
        <v>80</v>
      </c>
      <c r="P297">
        <v>77197</v>
      </c>
      <c r="Q297">
        <v>0</v>
      </c>
      <c r="R297">
        <v>2</v>
      </c>
      <c r="S297">
        <v>0</v>
      </c>
      <c r="T297">
        <v>2</v>
      </c>
      <c r="U297">
        <v>28</v>
      </c>
      <c r="V297">
        <v>22</v>
      </c>
      <c r="W297">
        <v>3</v>
      </c>
      <c r="X297">
        <v>8</v>
      </c>
      <c r="Y297">
        <v>9</v>
      </c>
      <c r="Z297">
        <v>13</v>
      </c>
      <c r="AA297">
        <v>1</v>
      </c>
      <c r="AB297">
        <v>0</v>
      </c>
      <c r="AC297">
        <v>1</v>
      </c>
      <c r="AD297">
        <v>0</v>
      </c>
      <c r="AE297">
        <v>424</v>
      </c>
      <c r="AF297">
        <v>256</v>
      </c>
      <c r="AG297">
        <v>312</v>
      </c>
      <c r="AH297">
        <v>115</v>
      </c>
      <c r="AI297">
        <v>23</v>
      </c>
      <c r="AJ297">
        <v>15</v>
      </c>
      <c r="AK297">
        <v>36</v>
      </c>
      <c r="AL297">
        <v>22</v>
      </c>
      <c r="AM297">
        <v>112</v>
      </c>
      <c r="AN297">
        <v>141</v>
      </c>
      <c r="AO297">
        <v>23</v>
      </c>
      <c r="AP297">
        <v>38</v>
      </c>
      <c r="AQ297">
        <v>9</v>
      </c>
      <c r="AR297">
        <v>5</v>
      </c>
      <c r="AS297">
        <v>56</v>
      </c>
      <c r="AT297">
        <f>SUM(Table_pigskin_games[[#This Row],[awayPenaltyYards]],Table_pigskin_games[[#This Row],[homePenaltyYards]])</f>
        <v>82</v>
      </c>
      <c r="AU297">
        <v>26</v>
      </c>
      <c r="AV297">
        <v>1</v>
      </c>
      <c r="AW297">
        <v>0</v>
      </c>
      <c r="AX297">
        <f>SUM(Table_pigskin_games[[#This Row],[awayTurnovers]:[homeTurnovers]])</f>
        <v>1</v>
      </c>
      <c r="AY297">
        <v>0</v>
      </c>
      <c r="AZ297">
        <v>0</v>
      </c>
      <c r="BA297">
        <v>1</v>
      </c>
      <c r="BB297">
        <v>0</v>
      </c>
      <c r="BC297">
        <v>1690</v>
      </c>
      <c r="BD297">
        <v>1910</v>
      </c>
      <c r="BE297">
        <v>0</v>
      </c>
      <c r="BF297">
        <v>13</v>
      </c>
      <c r="BG297">
        <v>0</v>
      </c>
      <c r="BH297">
        <v>15</v>
      </c>
      <c r="BJ297">
        <v>7</v>
      </c>
      <c r="BK297">
        <v>14</v>
      </c>
      <c r="BL297">
        <v>3</v>
      </c>
      <c r="BM297">
        <v>7</v>
      </c>
    </row>
    <row r="298" spans="1:65" x14ac:dyDescent="0.25">
      <c r="A298">
        <v>270923021</v>
      </c>
      <c r="B298">
        <v>3</v>
      </c>
      <c r="C298">
        <v>2007</v>
      </c>
      <c r="D298" s="1">
        <v>39348</v>
      </c>
      <c r="E298" t="s">
        <v>66</v>
      </c>
      <c r="F298" t="s">
        <v>72</v>
      </c>
      <c r="G298" t="s">
        <v>105</v>
      </c>
      <c r="H2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DETvPHI</v>
      </c>
      <c r="I298" t="str">
        <f>IF(NOT(ISNA(VLOOKUP(Table_pigskin_games[[#This Row],[matchup]],rivalries!A$2:C$10,1,FALSE))),"Rivalry","Not a Rivalry")</f>
        <v>Not a Rivalry</v>
      </c>
      <c r="J298">
        <v>21</v>
      </c>
      <c r="K298">
        <v>56</v>
      </c>
      <c r="L298">
        <f>ABS(Table_pigskin_games[[#This Row],[homeScore]]-Table_pigskin_games[[#This Row],[awayScore]])</f>
        <v>35</v>
      </c>
      <c r="M298" t="s">
        <v>121</v>
      </c>
      <c r="N298" s="2">
        <v>41914.541666666664</v>
      </c>
      <c r="O298" t="s">
        <v>70</v>
      </c>
      <c r="P298">
        <v>67570</v>
      </c>
      <c r="Q298">
        <v>2</v>
      </c>
      <c r="R298">
        <v>0</v>
      </c>
      <c r="S298">
        <v>0</v>
      </c>
      <c r="T298">
        <v>2</v>
      </c>
      <c r="U298">
        <v>20</v>
      </c>
      <c r="V298">
        <v>29</v>
      </c>
      <c r="W298">
        <v>4</v>
      </c>
      <c r="X298">
        <v>3</v>
      </c>
      <c r="Y298">
        <v>14</v>
      </c>
      <c r="Z298">
        <v>8</v>
      </c>
      <c r="AA298">
        <v>0</v>
      </c>
      <c r="AB298">
        <v>0</v>
      </c>
      <c r="AC298">
        <v>2</v>
      </c>
      <c r="AD298">
        <v>0</v>
      </c>
      <c r="AE298">
        <v>432</v>
      </c>
      <c r="AF298">
        <v>536</v>
      </c>
      <c r="AG298">
        <v>393</v>
      </c>
      <c r="AH298">
        <v>363</v>
      </c>
      <c r="AI298">
        <v>29</v>
      </c>
      <c r="AJ298">
        <v>21</v>
      </c>
      <c r="AK298">
        <v>46</v>
      </c>
      <c r="AL298">
        <v>26</v>
      </c>
      <c r="AM298">
        <v>39</v>
      </c>
      <c r="AN298">
        <v>173</v>
      </c>
      <c r="AO298">
        <v>12</v>
      </c>
      <c r="AP298">
        <v>34</v>
      </c>
      <c r="AQ298">
        <v>9</v>
      </c>
      <c r="AR298">
        <v>5</v>
      </c>
      <c r="AS298">
        <v>65</v>
      </c>
      <c r="AT298">
        <f>SUM(Table_pigskin_games[[#This Row],[awayPenaltyYards]],Table_pigskin_games[[#This Row],[homePenaltyYards]])</f>
        <v>100</v>
      </c>
      <c r="AU298">
        <v>35</v>
      </c>
      <c r="AV298">
        <v>3</v>
      </c>
      <c r="AW298">
        <v>2</v>
      </c>
      <c r="AX298">
        <f>SUM(Table_pigskin_games[[#This Row],[awayTurnovers]:[homeTurnovers]])</f>
        <v>5</v>
      </c>
      <c r="AY298">
        <v>2</v>
      </c>
      <c r="AZ298">
        <v>2</v>
      </c>
      <c r="BA298">
        <v>1</v>
      </c>
      <c r="BB298">
        <v>0</v>
      </c>
      <c r="BC298">
        <v>1650</v>
      </c>
      <c r="BD298">
        <v>1950</v>
      </c>
      <c r="BE298">
        <v>7</v>
      </c>
      <c r="BF298">
        <v>14</v>
      </c>
      <c r="BG298">
        <v>0</v>
      </c>
      <c r="BH298">
        <v>0</v>
      </c>
      <c r="BJ298">
        <v>21</v>
      </c>
      <c r="BK298">
        <v>21</v>
      </c>
      <c r="BL298">
        <v>7</v>
      </c>
      <c r="BM298">
        <v>7</v>
      </c>
    </row>
    <row r="299" spans="1:65" x14ac:dyDescent="0.25">
      <c r="A299">
        <v>270923023</v>
      </c>
      <c r="B299">
        <v>3</v>
      </c>
      <c r="C299">
        <v>2007</v>
      </c>
      <c r="D299" s="1">
        <v>39348</v>
      </c>
      <c r="E299" t="s">
        <v>66</v>
      </c>
      <c r="F299" t="s">
        <v>93</v>
      </c>
      <c r="G299" t="s">
        <v>63</v>
      </c>
      <c r="H2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PITvSF</v>
      </c>
      <c r="I299" t="str">
        <f>IF(NOT(ISNA(VLOOKUP(Table_pigskin_games[[#This Row],[matchup]],rivalries!A$2:C$10,1,FALSE))),"Rivalry","Not a Rivalry")</f>
        <v>Not a Rivalry</v>
      </c>
      <c r="J299">
        <v>16</v>
      </c>
      <c r="K299">
        <v>37</v>
      </c>
      <c r="L299">
        <f>ABS(Table_pigskin_games[[#This Row],[homeScore]]-Table_pigskin_games[[#This Row],[awayScore]])</f>
        <v>21</v>
      </c>
      <c r="M299" t="s">
        <v>64</v>
      </c>
      <c r="N299" s="2">
        <v>41914.541666666664</v>
      </c>
      <c r="O299" t="s">
        <v>70</v>
      </c>
      <c r="P299">
        <v>64313</v>
      </c>
      <c r="Q299">
        <v>2</v>
      </c>
      <c r="R299">
        <v>0</v>
      </c>
      <c r="S299">
        <v>2</v>
      </c>
      <c r="T299">
        <v>0</v>
      </c>
      <c r="U299">
        <v>17</v>
      </c>
      <c r="V299">
        <v>19</v>
      </c>
      <c r="W299">
        <v>5</v>
      </c>
      <c r="X299">
        <v>7</v>
      </c>
      <c r="Y299">
        <v>15</v>
      </c>
      <c r="Z299">
        <v>12</v>
      </c>
      <c r="AA299">
        <v>0</v>
      </c>
      <c r="AB299">
        <v>0</v>
      </c>
      <c r="AC299">
        <v>1</v>
      </c>
      <c r="AD299">
        <v>0</v>
      </c>
      <c r="AE299">
        <v>289</v>
      </c>
      <c r="AF299">
        <v>350</v>
      </c>
      <c r="AG299">
        <v>198</v>
      </c>
      <c r="AH299">
        <v>145</v>
      </c>
      <c r="AI299">
        <v>17</v>
      </c>
      <c r="AJ299">
        <v>13</v>
      </c>
      <c r="AK299">
        <v>35</v>
      </c>
      <c r="AL299">
        <v>20</v>
      </c>
      <c r="AM299">
        <v>91</v>
      </c>
      <c r="AN299">
        <v>205</v>
      </c>
      <c r="AO299">
        <v>22</v>
      </c>
      <c r="AP299">
        <v>33</v>
      </c>
      <c r="AQ299">
        <v>2</v>
      </c>
      <c r="AR299">
        <v>3</v>
      </c>
      <c r="AS299">
        <v>10</v>
      </c>
      <c r="AT299">
        <f>SUM(Table_pigskin_games[[#This Row],[awayPenaltyYards]],Table_pigskin_games[[#This Row],[homePenaltyYards]])</f>
        <v>23</v>
      </c>
      <c r="AU299">
        <v>13</v>
      </c>
      <c r="AV299">
        <v>1</v>
      </c>
      <c r="AW299">
        <v>1</v>
      </c>
      <c r="AX299">
        <f>SUM(Table_pigskin_games[[#This Row],[awayTurnovers]:[homeTurnovers]])</f>
        <v>2</v>
      </c>
      <c r="AY299">
        <v>0</v>
      </c>
      <c r="AZ299">
        <v>1</v>
      </c>
      <c r="BA299">
        <v>1</v>
      </c>
      <c r="BB299">
        <v>0</v>
      </c>
      <c r="BC299">
        <v>1720</v>
      </c>
      <c r="BD299">
        <v>1880</v>
      </c>
      <c r="BE299">
        <v>6</v>
      </c>
      <c r="BF299">
        <v>0</v>
      </c>
      <c r="BG299">
        <v>3</v>
      </c>
      <c r="BH299">
        <v>7</v>
      </c>
      <c r="BJ299">
        <v>7</v>
      </c>
      <c r="BK299">
        <v>7</v>
      </c>
      <c r="BL299">
        <v>3</v>
      </c>
      <c r="BM299">
        <v>20</v>
      </c>
    </row>
    <row r="300" spans="1:65" x14ac:dyDescent="0.25">
      <c r="A300">
        <v>270923026</v>
      </c>
      <c r="B300">
        <v>3</v>
      </c>
      <c r="C300">
        <v>2007</v>
      </c>
      <c r="D300" s="1">
        <v>39348</v>
      </c>
      <c r="E300" t="s">
        <v>66</v>
      </c>
      <c r="F300" t="s">
        <v>81</v>
      </c>
      <c r="G300" t="s">
        <v>71</v>
      </c>
      <c r="H3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CINvSEA</v>
      </c>
      <c r="I300" t="str">
        <f>IF(NOT(ISNA(VLOOKUP(Table_pigskin_games[[#This Row],[matchup]],rivalries!A$2:C$10,1,FALSE))),"Rivalry","Not a Rivalry")</f>
        <v>Not a Rivalry</v>
      </c>
      <c r="J300">
        <v>21</v>
      </c>
      <c r="K300">
        <v>24</v>
      </c>
      <c r="L300">
        <f>ABS(Table_pigskin_games[[#This Row],[homeScore]]-Table_pigskin_games[[#This Row],[awayScore]])</f>
        <v>3</v>
      </c>
      <c r="M300" t="s">
        <v>124</v>
      </c>
      <c r="N300" s="2">
        <v>41914.670138888891</v>
      </c>
      <c r="O300" t="s">
        <v>80</v>
      </c>
      <c r="P300">
        <v>68110</v>
      </c>
      <c r="Q300">
        <v>1</v>
      </c>
      <c r="R300">
        <v>1</v>
      </c>
      <c r="S300">
        <v>1</v>
      </c>
      <c r="T300">
        <v>1</v>
      </c>
      <c r="U300">
        <v>24</v>
      </c>
      <c r="V300">
        <v>19</v>
      </c>
      <c r="W300">
        <v>11</v>
      </c>
      <c r="X300">
        <v>5</v>
      </c>
      <c r="Y300">
        <v>18</v>
      </c>
      <c r="Z300">
        <v>12</v>
      </c>
      <c r="AA300">
        <v>0</v>
      </c>
      <c r="AB300">
        <v>1</v>
      </c>
      <c r="AC300">
        <v>0</v>
      </c>
      <c r="AD300">
        <v>1</v>
      </c>
      <c r="AE300">
        <v>412</v>
      </c>
      <c r="AF300">
        <v>340</v>
      </c>
      <c r="AG300">
        <v>328</v>
      </c>
      <c r="AH300">
        <v>238</v>
      </c>
      <c r="AI300">
        <v>27</v>
      </c>
      <c r="AJ300">
        <v>24</v>
      </c>
      <c r="AK300">
        <v>43</v>
      </c>
      <c r="AL300">
        <v>37</v>
      </c>
      <c r="AM300">
        <v>84</v>
      </c>
      <c r="AN300">
        <v>102</v>
      </c>
      <c r="AO300">
        <v>30</v>
      </c>
      <c r="AP300">
        <v>25</v>
      </c>
      <c r="AQ300">
        <v>10</v>
      </c>
      <c r="AR300">
        <v>3</v>
      </c>
      <c r="AS300">
        <v>72</v>
      </c>
      <c r="AT300">
        <f>SUM(Table_pigskin_games[[#This Row],[awayPenaltyYards]],Table_pigskin_games[[#This Row],[homePenaltyYards]])</f>
        <v>92</v>
      </c>
      <c r="AU300">
        <v>20</v>
      </c>
      <c r="AV300">
        <v>4</v>
      </c>
      <c r="AW300">
        <v>2</v>
      </c>
      <c r="AX300">
        <f>SUM(Table_pigskin_games[[#This Row],[awayTurnovers]:[homeTurnovers]])</f>
        <v>6</v>
      </c>
      <c r="AY300">
        <v>2</v>
      </c>
      <c r="AZ300">
        <v>0</v>
      </c>
      <c r="BA300">
        <v>2</v>
      </c>
      <c r="BB300">
        <v>2</v>
      </c>
      <c r="BC300">
        <v>2002</v>
      </c>
      <c r="BD300">
        <v>1598</v>
      </c>
      <c r="BE300">
        <v>7</v>
      </c>
      <c r="BF300">
        <v>3</v>
      </c>
      <c r="BG300">
        <v>2</v>
      </c>
      <c r="BH300">
        <v>9</v>
      </c>
      <c r="BJ300">
        <v>7</v>
      </c>
      <c r="BK300">
        <v>7</v>
      </c>
      <c r="BL300">
        <v>0</v>
      </c>
      <c r="BM300">
        <v>10</v>
      </c>
    </row>
    <row r="301" spans="1:65" x14ac:dyDescent="0.25">
      <c r="A301">
        <v>270923027</v>
      </c>
      <c r="B301">
        <v>3</v>
      </c>
      <c r="C301">
        <v>2007</v>
      </c>
      <c r="D301" s="1">
        <v>39348</v>
      </c>
      <c r="E301" t="s">
        <v>66</v>
      </c>
      <c r="F301" t="s">
        <v>85</v>
      </c>
      <c r="G301" t="s">
        <v>97</v>
      </c>
      <c r="H3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STLvTB</v>
      </c>
      <c r="I301" t="str">
        <f>IF(NOT(ISNA(VLOOKUP(Table_pigskin_games[[#This Row],[matchup]],rivalries!A$2:C$10,1,FALSE))),"Rivalry","Not a Rivalry")</f>
        <v>Not a Rivalry</v>
      </c>
      <c r="J301">
        <v>3</v>
      </c>
      <c r="K301">
        <v>24</v>
      </c>
      <c r="L301">
        <f>ABS(Table_pigskin_games[[#This Row],[homeScore]]-Table_pigskin_games[[#This Row],[awayScore]])</f>
        <v>21</v>
      </c>
      <c r="M301" t="s">
        <v>98</v>
      </c>
      <c r="N301" s="2">
        <v>41914.541666666664</v>
      </c>
      <c r="O301" t="s">
        <v>70</v>
      </c>
      <c r="P301">
        <v>65267</v>
      </c>
      <c r="Q301">
        <v>0</v>
      </c>
      <c r="R301">
        <v>2</v>
      </c>
      <c r="S301">
        <v>1</v>
      </c>
      <c r="T301">
        <v>1</v>
      </c>
      <c r="U301">
        <v>17</v>
      </c>
      <c r="V301">
        <v>22</v>
      </c>
      <c r="W301">
        <v>3</v>
      </c>
      <c r="X301">
        <v>3</v>
      </c>
      <c r="Y301">
        <v>12</v>
      </c>
      <c r="Z301">
        <v>8</v>
      </c>
      <c r="AA301">
        <v>1</v>
      </c>
      <c r="AB301">
        <v>0</v>
      </c>
      <c r="AC301">
        <v>1</v>
      </c>
      <c r="AD301">
        <v>0</v>
      </c>
      <c r="AE301">
        <v>245</v>
      </c>
      <c r="AF301">
        <v>322</v>
      </c>
      <c r="AG301">
        <v>109</v>
      </c>
      <c r="AH301">
        <v>140</v>
      </c>
      <c r="AI301">
        <v>17</v>
      </c>
      <c r="AJ301">
        <v>14</v>
      </c>
      <c r="AK301">
        <v>26</v>
      </c>
      <c r="AL301">
        <v>22</v>
      </c>
      <c r="AM301">
        <v>136</v>
      </c>
      <c r="AN301">
        <v>182</v>
      </c>
      <c r="AO301">
        <v>34</v>
      </c>
      <c r="AP301">
        <v>32</v>
      </c>
      <c r="AQ301">
        <v>3</v>
      </c>
      <c r="AR301">
        <v>5</v>
      </c>
      <c r="AS301">
        <v>10</v>
      </c>
      <c r="AT301">
        <f>SUM(Table_pigskin_games[[#This Row],[awayPenaltyYards]],Table_pigskin_games[[#This Row],[homePenaltyYards]])</f>
        <v>50</v>
      </c>
      <c r="AU301">
        <v>40</v>
      </c>
      <c r="AV301">
        <v>3</v>
      </c>
      <c r="AW301">
        <v>1</v>
      </c>
      <c r="AX301">
        <f>SUM(Table_pigskin_games[[#This Row],[awayTurnovers]:[homeTurnovers]])</f>
        <v>4</v>
      </c>
      <c r="AY301">
        <v>0</v>
      </c>
      <c r="AZ301">
        <v>1</v>
      </c>
      <c r="BA301">
        <v>3</v>
      </c>
      <c r="BB301">
        <v>0</v>
      </c>
      <c r="BC301">
        <v>1966</v>
      </c>
      <c r="BD301">
        <v>1634</v>
      </c>
      <c r="BE301">
        <v>0</v>
      </c>
      <c r="BF301">
        <v>0</v>
      </c>
      <c r="BG301">
        <v>0</v>
      </c>
      <c r="BH301">
        <v>3</v>
      </c>
      <c r="BJ301">
        <v>0</v>
      </c>
      <c r="BK301">
        <v>3</v>
      </c>
      <c r="BL301">
        <v>7</v>
      </c>
      <c r="BM301">
        <v>14</v>
      </c>
    </row>
    <row r="302" spans="1:65" x14ac:dyDescent="0.25">
      <c r="A302">
        <v>270923028</v>
      </c>
      <c r="B302">
        <v>3</v>
      </c>
      <c r="C302">
        <v>2007</v>
      </c>
      <c r="D302" s="1">
        <v>39348</v>
      </c>
      <c r="E302" t="s">
        <v>66</v>
      </c>
      <c r="F302" t="s">
        <v>91</v>
      </c>
      <c r="G302" t="s">
        <v>114</v>
      </c>
      <c r="H3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302" t="str">
        <f>IF(NOT(ISNA(VLOOKUP(Table_pigskin_games[[#This Row],[matchup]],rivalries!A$2:C$10,1,FALSE))),"Rivalry","Not a Rivalry")</f>
        <v>Not a Rivalry</v>
      </c>
      <c r="J302">
        <v>24</v>
      </c>
      <c r="K302">
        <v>17</v>
      </c>
      <c r="L302">
        <f>ABS(Table_pigskin_games[[#This Row],[homeScore]]-Table_pigskin_games[[#This Row],[awayScore]])</f>
        <v>7</v>
      </c>
      <c r="M302" t="s">
        <v>115</v>
      </c>
      <c r="N302" s="2">
        <v>41914.677083333336</v>
      </c>
      <c r="O302" t="s">
        <v>70</v>
      </c>
      <c r="Q302">
        <v>0</v>
      </c>
      <c r="R302">
        <v>2</v>
      </c>
      <c r="S302">
        <v>2</v>
      </c>
      <c r="T302">
        <v>0</v>
      </c>
      <c r="U302">
        <v>19</v>
      </c>
      <c r="V302">
        <v>14</v>
      </c>
      <c r="W302">
        <v>9</v>
      </c>
      <c r="X302">
        <v>5</v>
      </c>
      <c r="Y302">
        <v>16</v>
      </c>
      <c r="Z302">
        <v>16</v>
      </c>
      <c r="AA302">
        <v>0</v>
      </c>
      <c r="AB302">
        <v>1</v>
      </c>
      <c r="AC302">
        <v>0</v>
      </c>
      <c r="AD302">
        <v>2</v>
      </c>
      <c r="AE302">
        <v>315</v>
      </c>
      <c r="AF302">
        <v>260</v>
      </c>
      <c r="AG302">
        <v>219</v>
      </c>
      <c r="AH302">
        <v>178</v>
      </c>
      <c r="AI302">
        <v>21</v>
      </c>
      <c r="AJ302">
        <v>16</v>
      </c>
      <c r="AK302">
        <v>36</v>
      </c>
      <c r="AL302">
        <v>34</v>
      </c>
      <c r="AM302">
        <v>96</v>
      </c>
      <c r="AN302">
        <v>82</v>
      </c>
      <c r="AO302">
        <v>30</v>
      </c>
      <c r="AP302">
        <v>27</v>
      </c>
      <c r="AQ302">
        <v>3</v>
      </c>
      <c r="AR302">
        <v>6</v>
      </c>
      <c r="AS302">
        <v>15</v>
      </c>
      <c r="AT302">
        <f>SUM(Table_pigskin_games[[#This Row],[awayPenaltyYards]],Table_pigskin_games[[#This Row],[homePenaltyYards]])</f>
        <v>52</v>
      </c>
      <c r="AU302">
        <v>37</v>
      </c>
      <c r="AV302">
        <v>3</v>
      </c>
      <c r="AW302">
        <v>1</v>
      </c>
      <c r="AX302">
        <f>SUM(Table_pigskin_games[[#This Row],[awayTurnovers]:[homeTurnovers]])</f>
        <v>4</v>
      </c>
      <c r="AY302">
        <v>1</v>
      </c>
      <c r="AZ302">
        <v>1</v>
      </c>
      <c r="BA302">
        <v>2</v>
      </c>
      <c r="BB302">
        <v>0</v>
      </c>
      <c r="BC302">
        <v>1978</v>
      </c>
      <c r="BD302">
        <v>1622</v>
      </c>
      <c r="BE302">
        <v>3</v>
      </c>
      <c r="BF302">
        <v>0</v>
      </c>
      <c r="BG302">
        <v>7</v>
      </c>
      <c r="BH302">
        <v>14</v>
      </c>
      <c r="BJ302">
        <v>7</v>
      </c>
      <c r="BK302">
        <v>10</v>
      </c>
      <c r="BL302">
        <v>0</v>
      </c>
      <c r="BM302">
        <v>0</v>
      </c>
    </row>
    <row r="303" spans="1:65" x14ac:dyDescent="0.25">
      <c r="A303">
        <v>270923033</v>
      </c>
      <c r="B303">
        <v>3</v>
      </c>
      <c r="C303">
        <v>2007</v>
      </c>
      <c r="D303" s="1">
        <v>39348</v>
      </c>
      <c r="E303" t="s">
        <v>66</v>
      </c>
      <c r="F303" t="s">
        <v>94</v>
      </c>
      <c r="G303" t="s">
        <v>96</v>
      </c>
      <c r="H3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ARIvBAL</v>
      </c>
      <c r="I303" t="str">
        <f>IF(NOT(ISNA(VLOOKUP(Table_pigskin_games[[#This Row],[matchup]],rivalries!A$2:C$10,1,FALSE))),"Rivalry","Not a Rivalry")</f>
        <v>Not a Rivalry</v>
      </c>
      <c r="J303">
        <v>23</v>
      </c>
      <c r="K303">
        <v>26</v>
      </c>
      <c r="L303">
        <f>ABS(Table_pigskin_games[[#This Row],[homeScore]]-Table_pigskin_games[[#This Row],[awayScore]])</f>
        <v>3</v>
      </c>
      <c r="M303" t="s">
        <v>125</v>
      </c>
      <c r="N303" s="2">
        <v>41914.541666666664</v>
      </c>
      <c r="O303" t="s">
        <v>70</v>
      </c>
      <c r="P303">
        <v>71372</v>
      </c>
      <c r="Q303">
        <v>1</v>
      </c>
      <c r="R303">
        <v>1</v>
      </c>
      <c r="S303">
        <v>1</v>
      </c>
      <c r="T303">
        <v>1</v>
      </c>
      <c r="U303">
        <v>17</v>
      </c>
      <c r="V303">
        <v>23</v>
      </c>
      <c r="W303">
        <v>4</v>
      </c>
      <c r="X303">
        <v>12</v>
      </c>
      <c r="Y303">
        <v>12</v>
      </c>
      <c r="Z303">
        <v>18</v>
      </c>
      <c r="AA303">
        <v>0</v>
      </c>
      <c r="AB303">
        <v>0</v>
      </c>
      <c r="AC303">
        <v>0</v>
      </c>
      <c r="AD303">
        <v>0</v>
      </c>
      <c r="AE303">
        <v>364</v>
      </c>
      <c r="AF303">
        <v>381</v>
      </c>
      <c r="AG303">
        <v>303</v>
      </c>
      <c r="AH303">
        <v>252</v>
      </c>
      <c r="AI303">
        <v>24</v>
      </c>
      <c r="AJ303">
        <v>28</v>
      </c>
      <c r="AK303">
        <v>40</v>
      </c>
      <c r="AL303">
        <v>37</v>
      </c>
      <c r="AM303">
        <v>61</v>
      </c>
      <c r="AN303">
        <v>129</v>
      </c>
      <c r="AO303">
        <v>14</v>
      </c>
      <c r="AP303">
        <v>30</v>
      </c>
      <c r="AQ303">
        <v>6</v>
      </c>
      <c r="AR303">
        <v>5</v>
      </c>
      <c r="AS303">
        <v>65</v>
      </c>
      <c r="AT303">
        <f>SUM(Table_pigskin_games[[#This Row],[awayPenaltyYards]],Table_pigskin_games[[#This Row],[homePenaltyYards]])</f>
        <v>105</v>
      </c>
      <c r="AU303">
        <v>40</v>
      </c>
      <c r="AV303">
        <v>1</v>
      </c>
      <c r="AW303">
        <v>1</v>
      </c>
      <c r="AX303">
        <f>SUM(Table_pigskin_games[[#This Row],[awayTurnovers]:[homeTurnovers]])</f>
        <v>2</v>
      </c>
      <c r="AY303">
        <v>1</v>
      </c>
      <c r="AZ303">
        <v>1</v>
      </c>
      <c r="BA303">
        <v>0</v>
      </c>
      <c r="BB303">
        <v>0</v>
      </c>
      <c r="BC303">
        <v>1337</v>
      </c>
      <c r="BD303">
        <v>2263</v>
      </c>
      <c r="BE303">
        <v>0</v>
      </c>
      <c r="BF303">
        <v>3</v>
      </c>
      <c r="BG303">
        <v>3</v>
      </c>
      <c r="BH303">
        <v>17</v>
      </c>
      <c r="BJ303">
        <v>3</v>
      </c>
      <c r="BK303">
        <v>17</v>
      </c>
      <c r="BL303">
        <v>3</v>
      </c>
      <c r="BM303">
        <v>3</v>
      </c>
    </row>
    <row r="304" spans="1:65" x14ac:dyDescent="0.25">
      <c r="A304">
        <v>270923034</v>
      </c>
      <c r="B304">
        <v>3</v>
      </c>
      <c r="C304">
        <v>2007</v>
      </c>
      <c r="D304" s="1">
        <v>39348</v>
      </c>
      <c r="E304" t="s">
        <v>66</v>
      </c>
      <c r="F304" t="s">
        <v>90</v>
      </c>
      <c r="G304" t="s">
        <v>106</v>
      </c>
      <c r="H3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304" t="str">
        <f>IF(NOT(ISNA(VLOOKUP(Table_pigskin_games[[#This Row],[matchup]],rivalries!A$2:C$10,1,FALSE))),"Rivalry","Not a Rivalry")</f>
        <v>Not a Rivalry</v>
      </c>
      <c r="J304">
        <v>30</v>
      </c>
      <c r="K304">
        <v>24</v>
      </c>
      <c r="L304">
        <f>ABS(Table_pigskin_games[[#This Row],[homeScore]]-Table_pigskin_games[[#This Row],[awayScore]])</f>
        <v>6</v>
      </c>
      <c r="M304" t="s">
        <v>107</v>
      </c>
      <c r="N304" s="2">
        <v>41914.541666666664</v>
      </c>
      <c r="O304" t="s">
        <v>80</v>
      </c>
      <c r="P304">
        <v>70765</v>
      </c>
      <c r="Q304">
        <v>2</v>
      </c>
      <c r="R304">
        <v>0</v>
      </c>
      <c r="S304">
        <v>2</v>
      </c>
      <c r="T304">
        <v>0</v>
      </c>
      <c r="U304">
        <v>18</v>
      </c>
      <c r="V304">
        <v>16</v>
      </c>
      <c r="W304">
        <v>8</v>
      </c>
      <c r="X304">
        <v>5</v>
      </c>
      <c r="Y304">
        <v>14</v>
      </c>
      <c r="Z304">
        <v>11</v>
      </c>
      <c r="AA304">
        <v>0</v>
      </c>
      <c r="AB304">
        <v>1</v>
      </c>
      <c r="AC304">
        <v>0</v>
      </c>
      <c r="AD304">
        <v>1</v>
      </c>
      <c r="AE304">
        <v>362</v>
      </c>
      <c r="AF304">
        <v>254</v>
      </c>
      <c r="AG304">
        <v>270</v>
      </c>
      <c r="AH304">
        <v>214</v>
      </c>
      <c r="AI304">
        <v>20</v>
      </c>
      <c r="AJ304">
        <v>27</v>
      </c>
      <c r="AK304">
        <v>29</v>
      </c>
      <c r="AL304">
        <v>33</v>
      </c>
      <c r="AM304">
        <v>92</v>
      </c>
      <c r="AN304">
        <v>40</v>
      </c>
      <c r="AO304">
        <v>29</v>
      </c>
      <c r="AP304">
        <v>17</v>
      </c>
      <c r="AQ304">
        <v>5</v>
      </c>
      <c r="AR304">
        <v>2</v>
      </c>
      <c r="AS304">
        <v>30</v>
      </c>
      <c r="AT304">
        <f>SUM(Table_pigskin_games[[#This Row],[awayPenaltyYards]],Table_pigskin_games[[#This Row],[homePenaltyYards]])</f>
        <v>45</v>
      </c>
      <c r="AU304">
        <v>15</v>
      </c>
      <c r="AV304">
        <v>0</v>
      </c>
      <c r="AW304">
        <v>2</v>
      </c>
      <c r="AX304">
        <f>SUM(Table_pigskin_games[[#This Row],[awayTurnovers]:[homeTurnovers]])</f>
        <v>2</v>
      </c>
      <c r="AY304">
        <v>0</v>
      </c>
      <c r="AZ304">
        <v>0</v>
      </c>
      <c r="BA304">
        <v>0</v>
      </c>
      <c r="BB304">
        <v>2</v>
      </c>
      <c r="BC304">
        <v>1858</v>
      </c>
      <c r="BD304">
        <v>1742</v>
      </c>
      <c r="BE304">
        <v>7</v>
      </c>
      <c r="BF304">
        <v>7</v>
      </c>
      <c r="BG304">
        <v>13</v>
      </c>
      <c r="BH304">
        <v>3</v>
      </c>
      <c r="BJ304">
        <v>7</v>
      </c>
      <c r="BK304">
        <v>3</v>
      </c>
      <c r="BL304">
        <v>0</v>
      </c>
      <c r="BM304">
        <v>14</v>
      </c>
    </row>
    <row r="305" spans="1:65" x14ac:dyDescent="0.25">
      <c r="A305">
        <v>270924018</v>
      </c>
      <c r="B305">
        <v>3</v>
      </c>
      <c r="C305">
        <v>2007</v>
      </c>
      <c r="D305" s="1">
        <v>39349</v>
      </c>
      <c r="E305" t="s">
        <v>108</v>
      </c>
      <c r="F305" t="s">
        <v>78</v>
      </c>
      <c r="G305" t="s">
        <v>67</v>
      </c>
      <c r="H3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NOvTEN</v>
      </c>
      <c r="I305" t="str">
        <f>IF(NOT(ISNA(VLOOKUP(Table_pigskin_games[[#This Row],[matchup]],rivalries!A$2:C$10,1,FALSE))),"Rivalry","Not a Rivalry")</f>
        <v>Not a Rivalry</v>
      </c>
      <c r="J305">
        <v>31</v>
      </c>
      <c r="K305">
        <v>14</v>
      </c>
      <c r="L305">
        <f>ABS(Table_pigskin_games[[#This Row],[homeScore]]-Table_pigskin_games[[#This Row],[awayScore]])</f>
        <v>17</v>
      </c>
      <c r="M305" t="s">
        <v>127</v>
      </c>
      <c r="N305" s="2">
        <v>41914.854166666664</v>
      </c>
      <c r="O305" t="s">
        <v>112</v>
      </c>
      <c r="P305">
        <v>70002</v>
      </c>
      <c r="Q305">
        <v>1</v>
      </c>
      <c r="R305">
        <v>1</v>
      </c>
      <c r="S305">
        <v>0</v>
      </c>
      <c r="T305">
        <v>2</v>
      </c>
      <c r="U305">
        <v>19</v>
      </c>
      <c r="V305">
        <v>18</v>
      </c>
      <c r="W305">
        <v>5</v>
      </c>
      <c r="X305">
        <v>7</v>
      </c>
      <c r="Y305">
        <v>11</v>
      </c>
      <c r="Z305">
        <v>12</v>
      </c>
      <c r="AA305">
        <v>1</v>
      </c>
      <c r="AB305">
        <v>0</v>
      </c>
      <c r="AC305">
        <v>1</v>
      </c>
      <c r="AD305">
        <v>1</v>
      </c>
      <c r="AE305">
        <v>284</v>
      </c>
      <c r="AF305">
        <v>252</v>
      </c>
      <c r="AG305">
        <v>186</v>
      </c>
      <c r="AH305">
        <v>218</v>
      </c>
      <c r="AI305">
        <v>18</v>
      </c>
      <c r="AJ305">
        <v>29</v>
      </c>
      <c r="AK305">
        <v>26</v>
      </c>
      <c r="AL305">
        <v>45</v>
      </c>
      <c r="AM305">
        <v>98</v>
      </c>
      <c r="AN305">
        <v>34</v>
      </c>
      <c r="AO305">
        <v>34</v>
      </c>
      <c r="AP305">
        <v>16</v>
      </c>
      <c r="AQ305">
        <v>8</v>
      </c>
      <c r="AR305">
        <v>2</v>
      </c>
      <c r="AS305">
        <v>49</v>
      </c>
      <c r="AT305">
        <f>SUM(Table_pigskin_games[[#This Row],[awayPenaltyYards]],Table_pigskin_games[[#This Row],[homePenaltyYards]])</f>
        <v>64</v>
      </c>
      <c r="AU305">
        <v>15</v>
      </c>
      <c r="AV305">
        <v>1</v>
      </c>
      <c r="AW305">
        <v>5</v>
      </c>
      <c r="AX305">
        <f>SUM(Table_pigskin_games[[#This Row],[awayTurnovers]:[homeTurnovers]])</f>
        <v>6</v>
      </c>
      <c r="AY305">
        <v>0</v>
      </c>
      <c r="AZ305">
        <v>1</v>
      </c>
      <c r="BA305">
        <v>1</v>
      </c>
      <c r="BB305">
        <v>4</v>
      </c>
      <c r="BC305">
        <v>1986</v>
      </c>
      <c r="BD305">
        <v>1614</v>
      </c>
      <c r="BE305">
        <v>3</v>
      </c>
      <c r="BF305">
        <v>7</v>
      </c>
      <c r="BG305">
        <v>7</v>
      </c>
      <c r="BH305">
        <v>14</v>
      </c>
      <c r="BJ305">
        <v>0</v>
      </c>
      <c r="BK305">
        <v>7</v>
      </c>
      <c r="BL305">
        <v>7</v>
      </c>
      <c r="BM305">
        <v>0</v>
      </c>
    </row>
    <row r="306" spans="1:65" x14ac:dyDescent="0.25">
      <c r="A306">
        <v>270930001</v>
      </c>
      <c r="B306">
        <v>4</v>
      </c>
      <c r="C306">
        <v>2007</v>
      </c>
      <c r="D306" s="1">
        <v>39355</v>
      </c>
      <c r="E306" t="s">
        <v>66</v>
      </c>
      <c r="F306" t="s">
        <v>106</v>
      </c>
      <c r="G306" t="s">
        <v>99</v>
      </c>
      <c r="H3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ATLvHOU</v>
      </c>
      <c r="I306" t="str">
        <f>IF(NOT(ISNA(VLOOKUP(Table_pigskin_games[[#This Row],[matchup]],rivalries!A$2:C$10,1,FALSE))),"Rivalry","Not a Rivalry")</f>
        <v>Not a Rivalry</v>
      </c>
      <c r="J306">
        <v>16</v>
      </c>
      <c r="K306">
        <v>26</v>
      </c>
      <c r="L306">
        <f>ABS(Table_pigskin_games[[#This Row],[homeScore]]-Table_pigskin_games[[#This Row],[awayScore]])</f>
        <v>10</v>
      </c>
      <c r="M306" t="s">
        <v>116</v>
      </c>
      <c r="N306" s="2">
        <v>41914.541666666664</v>
      </c>
      <c r="O306" t="s">
        <v>80</v>
      </c>
      <c r="P306">
        <v>69312</v>
      </c>
      <c r="Q306">
        <v>2</v>
      </c>
      <c r="R306">
        <v>1</v>
      </c>
      <c r="S306">
        <v>0</v>
      </c>
      <c r="T306">
        <v>3</v>
      </c>
      <c r="U306">
        <v>18</v>
      </c>
      <c r="V306">
        <v>20</v>
      </c>
      <c r="W306">
        <v>5</v>
      </c>
      <c r="X306">
        <v>7</v>
      </c>
      <c r="Y306">
        <v>13</v>
      </c>
      <c r="Z306">
        <v>15</v>
      </c>
      <c r="AA306">
        <v>1</v>
      </c>
      <c r="AB306">
        <v>0</v>
      </c>
      <c r="AC306">
        <v>2</v>
      </c>
      <c r="AD306">
        <v>0</v>
      </c>
      <c r="AE306">
        <v>398</v>
      </c>
      <c r="AF306">
        <v>304</v>
      </c>
      <c r="AG306">
        <v>311</v>
      </c>
      <c r="AH306">
        <v>214</v>
      </c>
      <c r="AI306">
        <v>28</v>
      </c>
      <c r="AJ306">
        <v>23</v>
      </c>
      <c r="AK306">
        <v>40</v>
      </c>
      <c r="AL306">
        <v>29</v>
      </c>
      <c r="AM306">
        <v>87</v>
      </c>
      <c r="AN306">
        <v>90</v>
      </c>
      <c r="AO306">
        <v>22</v>
      </c>
      <c r="AP306">
        <v>30</v>
      </c>
      <c r="AQ306">
        <v>7</v>
      </c>
      <c r="AR306">
        <v>2</v>
      </c>
      <c r="AS306">
        <v>78</v>
      </c>
      <c r="AT306">
        <f>SUM(Table_pigskin_games[[#This Row],[awayPenaltyYards]],Table_pigskin_games[[#This Row],[homePenaltyYards]])</f>
        <v>98</v>
      </c>
      <c r="AU306">
        <v>20</v>
      </c>
      <c r="AV306">
        <v>2</v>
      </c>
      <c r="AW306">
        <v>0</v>
      </c>
      <c r="AX306">
        <f>SUM(Table_pigskin_games[[#This Row],[awayTurnovers]:[homeTurnovers]])</f>
        <v>2</v>
      </c>
      <c r="AY306">
        <v>2</v>
      </c>
      <c r="AZ306">
        <v>0</v>
      </c>
      <c r="BA306">
        <v>0</v>
      </c>
      <c r="BB306">
        <v>0</v>
      </c>
      <c r="BC306">
        <v>1548</v>
      </c>
      <c r="BD306">
        <v>2052</v>
      </c>
      <c r="BE306">
        <v>7</v>
      </c>
      <c r="BF306">
        <v>3</v>
      </c>
      <c r="BG306">
        <v>3</v>
      </c>
      <c r="BH306">
        <v>3</v>
      </c>
      <c r="BJ306">
        <v>10</v>
      </c>
      <c r="BK306">
        <v>10</v>
      </c>
      <c r="BL306">
        <v>3</v>
      </c>
      <c r="BM306">
        <v>3</v>
      </c>
    </row>
    <row r="307" spans="1:65" x14ac:dyDescent="0.25">
      <c r="A307">
        <v>270930002</v>
      </c>
      <c r="B307">
        <v>4</v>
      </c>
      <c r="C307">
        <v>2007</v>
      </c>
      <c r="D307" s="1">
        <v>39355</v>
      </c>
      <c r="E307" t="s">
        <v>66</v>
      </c>
      <c r="F307" t="s">
        <v>77</v>
      </c>
      <c r="G307" t="s">
        <v>87</v>
      </c>
      <c r="H3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307" t="str">
        <f>IF(NOT(ISNA(VLOOKUP(Table_pigskin_games[[#This Row],[matchup]],rivalries!A$2:C$10,1,FALSE))),"Rivalry","Not a Rivalry")</f>
        <v>Not a Rivalry</v>
      </c>
      <c r="J307">
        <v>14</v>
      </c>
      <c r="K307">
        <v>17</v>
      </c>
      <c r="L307">
        <f>ABS(Table_pigskin_games[[#This Row],[homeScore]]-Table_pigskin_games[[#This Row],[awayScore]])</f>
        <v>3</v>
      </c>
      <c r="M307" t="s">
        <v>126</v>
      </c>
      <c r="N307" s="2">
        <v>41914.541666666664</v>
      </c>
      <c r="O307" t="s">
        <v>80</v>
      </c>
      <c r="P307">
        <v>70600</v>
      </c>
      <c r="Q307">
        <v>1</v>
      </c>
      <c r="R307">
        <v>2</v>
      </c>
      <c r="S307">
        <v>0</v>
      </c>
      <c r="T307">
        <v>3</v>
      </c>
      <c r="U307">
        <v>20</v>
      </c>
      <c r="V307">
        <v>19</v>
      </c>
      <c r="W307">
        <v>6</v>
      </c>
      <c r="X307">
        <v>5</v>
      </c>
      <c r="Y307">
        <v>11</v>
      </c>
      <c r="Z307">
        <v>10</v>
      </c>
      <c r="AA307">
        <v>1</v>
      </c>
      <c r="AB307">
        <v>1</v>
      </c>
      <c r="AC307">
        <v>1</v>
      </c>
      <c r="AD307">
        <v>1</v>
      </c>
      <c r="AE307">
        <v>346</v>
      </c>
      <c r="AF307">
        <v>304</v>
      </c>
      <c r="AG307">
        <v>286</v>
      </c>
      <c r="AH307">
        <v>218</v>
      </c>
      <c r="AI307">
        <v>32</v>
      </c>
      <c r="AJ307">
        <v>22</v>
      </c>
      <c r="AK307">
        <v>39</v>
      </c>
      <c r="AL307">
        <v>28</v>
      </c>
      <c r="AM307">
        <v>60</v>
      </c>
      <c r="AN307">
        <v>86</v>
      </c>
      <c r="AO307">
        <v>19</v>
      </c>
      <c r="AP307">
        <v>28</v>
      </c>
      <c r="AQ307">
        <v>9</v>
      </c>
      <c r="AR307">
        <v>6</v>
      </c>
      <c r="AS307">
        <v>65</v>
      </c>
      <c r="AT307">
        <f>SUM(Table_pigskin_games[[#This Row],[awayPenaltyYards]],Table_pigskin_games[[#This Row],[homePenaltyYards]])</f>
        <v>103</v>
      </c>
      <c r="AU307">
        <v>38</v>
      </c>
      <c r="AV307">
        <v>2</v>
      </c>
      <c r="AW307">
        <v>2</v>
      </c>
      <c r="AX307">
        <f>SUM(Table_pigskin_games[[#This Row],[awayTurnovers]:[homeTurnovers]])</f>
        <v>4</v>
      </c>
      <c r="AY307">
        <v>0</v>
      </c>
      <c r="AZ307">
        <v>1</v>
      </c>
      <c r="BA307">
        <v>2</v>
      </c>
      <c r="BB307">
        <v>1</v>
      </c>
      <c r="BC307">
        <v>1664</v>
      </c>
      <c r="BD307">
        <v>1936</v>
      </c>
      <c r="BE307">
        <v>0</v>
      </c>
      <c r="BF307">
        <v>0</v>
      </c>
      <c r="BG307">
        <v>7</v>
      </c>
      <c r="BH307">
        <v>7</v>
      </c>
      <c r="BJ307">
        <v>0</v>
      </c>
      <c r="BK307">
        <v>0</v>
      </c>
      <c r="BL307">
        <v>7</v>
      </c>
      <c r="BM307">
        <v>10</v>
      </c>
    </row>
    <row r="308" spans="1:65" x14ac:dyDescent="0.25">
      <c r="A308">
        <v>270930005</v>
      </c>
      <c r="B308">
        <v>4</v>
      </c>
      <c r="C308">
        <v>2007</v>
      </c>
      <c r="D308" s="1">
        <v>39355</v>
      </c>
      <c r="E308" t="s">
        <v>66</v>
      </c>
      <c r="F308" t="s">
        <v>96</v>
      </c>
      <c r="G308" t="s">
        <v>68</v>
      </c>
      <c r="H3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308" t="str">
        <f>IF(NOT(ISNA(VLOOKUP(Table_pigskin_games[[#This Row],[matchup]],rivalries!A$2:C$10,1,FALSE))),"Rivalry","Not a Rivalry")</f>
        <v>Not a Rivalry</v>
      </c>
      <c r="J308">
        <v>13</v>
      </c>
      <c r="K308">
        <v>27</v>
      </c>
      <c r="L308">
        <f>ABS(Table_pigskin_games[[#This Row],[homeScore]]-Table_pigskin_games[[#This Row],[awayScore]])</f>
        <v>14</v>
      </c>
      <c r="M308" t="s">
        <v>69</v>
      </c>
      <c r="N308" s="2">
        <v>41914.541666666664</v>
      </c>
      <c r="O308" t="s">
        <v>80</v>
      </c>
      <c r="P308">
        <v>73024</v>
      </c>
      <c r="Q308">
        <v>2</v>
      </c>
      <c r="R308">
        <v>1</v>
      </c>
      <c r="S308">
        <v>1</v>
      </c>
      <c r="T308">
        <v>2</v>
      </c>
      <c r="U308">
        <v>26</v>
      </c>
      <c r="V308">
        <v>12</v>
      </c>
      <c r="W308">
        <v>7</v>
      </c>
      <c r="X308">
        <v>5</v>
      </c>
      <c r="Y308">
        <v>14</v>
      </c>
      <c r="Z308">
        <v>12</v>
      </c>
      <c r="AA308">
        <v>1</v>
      </c>
      <c r="AB308">
        <v>0</v>
      </c>
      <c r="AC308">
        <v>3</v>
      </c>
      <c r="AD308">
        <v>0</v>
      </c>
      <c r="AE308">
        <v>418</v>
      </c>
      <c r="AF308">
        <v>303</v>
      </c>
      <c r="AG308">
        <v>307</v>
      </c>
      <c r="AH308">
        <v>204</v>
      </c>
      <c r="AI308">
        <v>34</v>
      </c>
      <c r="AJ308">
        <v>10</v>
      </c>
      <c r="AK308">
        <v>53</v>
      </c>
      <c r="AL308">
        <v>18</v>
      </c>
      <c r="AM308">
        <v>111</v>
      </c>
      <c r="AN308">
        <v>99</v>
      </c>
      <c r="AO308">
        <v>20</v>
      </c>
      <c r="AP308">
        <v>30</v>
      </c>
      <c r="AQ308">
        <v>7</v>
      </c>
      <c r="AR308">
        <v>6</v>
      </c>
      <c r="AS308">
        <v>41</v>
      </c>
      <c r="AT308">
        <f>SUM(Table_pigskin_games[[#This Row],[awayPenaltyYards]],Table_pigskin_games[[#This Row],[homePenaltyYards]])</f>
        <v>82</v>
      </c>
      <c r="AU308">
        <v>41</v>
      </c>
      <c r="AV308">
        <v>2</v>
      </c>
      <c r="AW308">
        <v>1</v>
      </c>
      <c r="AX308">
        <f>SUM(Table_pigskin_games[[#This Row],[awayTurnovers]:[homeTurnovers]])</f>
        <v>3</v>
      </c>
      <c r="AY308">
        <v>1</v>
      </c>
      <c r="AZ308">
        <v>0</v>
      </c>
      <c r="BA308">
        <v>1</v>
      </c>
      <c r="BB308">
        <v>1</v>
      </c>
      <c r="BC308">
        <v>2069</v>
      </c>
      <c r="BD308">
        <v>1531</v>
      </c>
      <c r="BE308">
        <v>0</v>
      </c>
      <c r="BF308">
        <v>6</v>
      </c>
      <c r="BG308">
        <v>0</v>
      </c>
      <c r="BH308">
        <v>7</v>
      </c>
      <c r="BJ308">
        <v>14</v>
      </c>
      <c r="BK308">
        <v>10</v>
      </c>
      <c r="BL308">
        <v>3</v>
      </c>
      <c r="BM308">
        <v>0</v>
      </c>
    </row>
    <row r="309" spans="1:65" x14ac:dyDescent="0.25">
      <c r="A309">
        <v>270930006</v>
      </c>
      <c r="B309">
        <v>4</v>
      </c>
      <c r="C309">
        <v>2007</v>
      </c>
      <c r="D309" s="1">
        <v>39355</v>
      </c>
      <c r="E309" t="s">
        <v>66</v>
      </c>
      <c r="F309" t="s">
        <v>85</v>
      </c>
      <c r="G309" t="s">
        <v>102</v>
      </c>
      <c r="H3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DALvSTL</v>
      </c>
      <c r="I309" t="str">
        <f>IF(NOT(ISNA(VLOOKUP(Table_pigskin_games[[#This Row],[matchup]],rivalries!A$2:C$10,1,FALSE))),"Rivalry","Not a Rivalry")</f>
        <v>Not a Rivalry</v>
      </c>
      <c r="J309">
        <v>7</v>
      </c>
      <c r="K309">
        <v>35</v>
      </c>
      <c r="L309">
        <f>ABS(Table_pigskin_games[[#This Row],[homeScore]]-Table_pigskin_games[[#This Row],[awayScore]])</f>
        <v>28</v>
      </c>
      <c r="M309" t="s">
        <v>119</v>
      </c>
      <c r="N309" s="2">
        <v>41914.541666666664</v>
      </c>
      <c r="O309" t="s">
        <v>70</v>
      </c>
      <c r="P309">
        <v>62866</v>
      </c>
      <c r="Q309">
        <v>0</v>
      </c>
      <c r="R309">
        <v>3</v>
      </c>
      <c r="S309">
        <v>3</v>
      </c>
      <c r="T309">
        <v>0</v>
      </c>
      <c r="U309">
        <v>12</v>
      </c>
      <c r="V309">
        <v>28</v>
      </c>
      <c r="W309">
        <v>3</v>
      </c>
      <c r="X309">
        <v>8</v>
      </c>
      <c r="Y309">
        <v>12</v>
      </c>
      <c r="Z309">
        <v>13</v>
      </c>
      <c r="AA309">
        <v>0</v>
      </c>
      <c r="AB309">
        <v>0</v>
      </c>
      <c r="AC309">
        <v>0</v>
      </c>
      <c r="AD309">
        <v>0</v>
      </c>
      <c r="AE309">
        <v>187</v>
      </c>
      <c r="AF309">
        <v>502</v>
      </c>
      <c r="AG309">
        <v>125</v>
      </c>
      <c r="AH309">
        <v>331</v>
      </c>
      <c r="AI309">
        <v>14</v>
      </c>
      <c r="AJ309">
        <v>21</v>
      </c>
      <c r="AK309">
        <v>30</v>
      </c>
      <c r="AL309">
        <v>33</v>
      </c>
      <c r="AM309">
        <v>62</v>
      </c>
      <c r="AN309">
        <v>171</v>
      </c>
      <c r="AO309">
        <v>21</v>
      </c>
      <c r="AP309">
        <v>33</v>
      </c>
      <c r="AQ309">
        <v>7</v>
      </c>
      <c r="AR309">
        <v>2</v>
      </c>
      <c r="AS309">
        <v>50</v>
      </c>
      <c r="AT309">
        <f>SUM(Table_pigskin_games[[#This Row],[awayPenaltyYards]],Table_pigskin_games[[#This Row],[homePenaltyYards]])</f>
        <v>60</v>
      </c>
      <c r="AU309">
        <v>10</v>
      </c>
      <c r="AV309">
        <v>1</v>
      </c>
      <c r="AW309">
        <v>1</v>
      </c>
      <c r="AX309">
        <f>SUM(Table_pigskin_games[[#This Row],[awayTurnovers]:[homeTurnovers]])</f>
        <v>2</v>
      </c>
      <c r="AY309">
        <v>0</v>
      </c>
      <c r="AZ309">
        <v>0</v>
      </c>
      <c r="BA309">
        <v>1</v>
      </c>
      <c r="BB309">
        <v>1</v>
      </c>
      <c r="BC309">
        <v>1631</v>
      </c>
      <c r="BD309">
        <v>1969</v>
      </c>
      <c r="BE309">
        <v>0</v>
      </c>
      <c r="BF309">
        <v>7</v>
      </c>
      <c r="BG309">
        <v>0</v>
      </c>
      <c r="BH309">
        <v>0</v>
      </c>
      <c r="BJ309">
        <v>0</v>
      </c>
      <c r="BK309">
        <v>14</v>
      </c>
      <c r="BL309">
        <v>21</v>
      </c>
      <c r="BM309">
        <v>0</v>
      </c>
    </row>
    <row r="310" spans="1:65" x14ac:dyDescent="0.25">
      <c r="A310">
        <v>270930008</v>
      </c>
      <c r="B310">
        <v>4</v>
      </c>
      <c r="C310">
        <v>2007</v>
      </c>
      <c r="D310" s="1">
        <v>39355</v>
      </c>
      <c r="E310" t="s">
        <v>66</v>
      </c>
      <c r="F310" t="s">
        <v>74</v>
      </c>
      <c r="G310" t="s">
        <v>72</v>
      </c>
      <c r="H3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310" t="str">
        <f>IF(NOT(ISNA(VLOOKUP(Table_pigskin_games[[#This Row],[matchup]],rivalries!A$2:C$10,1,FALSE))),"Rivalry","Not a Rivalry")</f>
        <v>Not a Rivalry</v>
      </c>
      <c r="J310">
        <v>27</v>
      </c>
      <c r="K310">
        <v>37</v>
      </c>
      <c r="L310">
        <f>ABS(Table_pigskin_games[[#This Row],[homeScore]]-Table_pigskin_games[[#This Row],[awayScore]])</f>
        <v>10</v>
      </c>
      <c r="M310" t="s">
        <v>73</v>
      </c>
      <c r="N310" s="2">
        <v>41914.541666666664</v>
      </c>
      <c r="O310" t="s">
        <v>70</v>
      </c>
      <c r="P310">
        <v>60811</v>
      </c>
      <c r="Q310">
        <v>1</v>
      </c>
      <c r="R310">
        <v>2</v>
      </c>
      <c r="S310">
        <v>2</v>
      </c>
      <c r="T310">
        <v>1</v>
      </c>
      <c r="U310">
        <v>22</v>
      </c>
      <c r="V310">
        <v>19</v>
      </c>
      <c r="W310">
        <v>7</v>
      </c>
      <c r="X310">
        <v>2</v>
      </c>
      <c r="Y310">
        <v>18</v>
      </c>
      <c r="Z310">
        <v>10</v>
      </c>
      <c r="AA310">
        <v>1</v>
      </c>
      <c r="AB310">
        <v>0</v>
      </c>
      <c r="AC310">
        <v>1</v>
      </c>
      <c r="AD310">
        <v>0</v>
      </c>
      <c r="AE310">
        <v>303</v>
      </c>
      <c r="AF310">
        <v>310</v>
      </c>
      <c r="AG310">
        <v>234</v>
      </c>
      <c r="AH310">
        <v>215</v>
      </c>
      <c r="AI310">
        <v>34</v>
      </c>
      <c r="AJ310">
        <v>20</v>
      </c>
      <c r="AK310">
        <v>52</v>
      </c>
      <c r="AL310">
        <v>24</v>
      </c>
      <c r="AM310">
        <v>69</v>
      </c>
      <c r="AN310">
        <v>95</v>
      </c>
      <c r="AO310">
        <v>22</v>
      </c>
      <c r="AP310">
        <v>25</v>
      </c>
      <c r="AQ310">
        <v>14</v>
      </c>
      <c r="AR310">
        <v>9</v>
      </c>
      <c r="AS310">
        <v>102</v>
      </c>
      <c r="AT310">
        <f>SUM(Table_pigskin_games[[#This Row],[awayPenaltyYards]],Table_pigskin_games[[#This Row],[homePenaltyYards]])</f>
        <v>161</v>
      </c>
      <c r="AU310">
        <v>59</v>
      </c>
      <c r="AV310">
        <v>3</v>
      </c>
      <c r="AW310">
        <v>2</v>
      </c>
      <c r="AX310">
        <f>SUM(Table_pigskin_games[[#This Row],[awayTurnovers]:[homeTurnovers]])</f>
        <v>5</v>
      </c>
      <c r="AY310">
        <v>0</v>
      </c>
      <c r="AZ310">
        <v>2</v>
      </c>
      <c r="BA310">
        <v>3</v>
      </c>
      <c r="BB310">
        <v>0</v>
      </c>
      <c r="BC310">
        <v>1823</v>
      </c>
      <c r="BD310">
        <v>1777</v>
      </c>
      <c r="BE310">
        <v>0</v>
      </c>
      <c r="BF310">
        <v>7</v>
      </c>
      <c r="BG310">
        <v>6</v>
      </c>
      <c r="BH310">
        <v>14</v>
      </c>
      <c r="BJ310">
        <v>3</v>
      </c>
      <c r="BK310">
        <v>0</v>
      </c>
      <c r="BL310">
        <v>0</v>
      </c>
      <c r="BM310">
        <v>34</v>
      </c>
    </row>
    <row r="311" spans="1:65" x14ac:dyDescent="0.25">
      <c r="A311">
        <v>270930011</v>
      </c>
      <c r="B311">
        <v>4</v>
      </c>
      <c r="C311">
        <v>2007</v>
      </c>
      <c r="D311" s="1">
        <v>39355</v>
      </c>
      <c r="E311" t="s">
        <v>66</v>
      </c>
      <c r="F311" t="s">
        <v>84</v>
      </c>
      <c r="G311" t="s">
        <v>90</v>
      </c>
      <c r="H3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DENvIND</v>
      </c>
      <c r="I311" t="str">
        <f>IF(NOT(ISNA(VLOOKUP(Table_pigskin_games[[#This Row],[matchup]],rivalries!A$2:C$10,1,FALSE))),"Rivalry","Not a Rivalry")</f>
        <v>Not a Rivalry</v>
      </c>
      <c r="J311">
        <v>20</v>
      </c>
      <c r="K311">
        <v>38</v>
      </c>
      <c r="L311">
        <f>ABS(Table_pigskin_games[[#This Row],[homeScore]]-Table_pigskin_games[[#This Row],[awayScore]])</f>
        <v>18</v>
      </c>
      <c r="M311" t="s">
        <v>111</v>
      </c>
      <c r="N311" s="2">
        <v>41914.677083333336</v>
      </c>
      <c r="O311" t="s">
        <v>80</v>
      </c>
      <c r="P311">
        <v>57274</v>
      </c>
      <c r="Q311">
        <v>2</v>
      </c>
      <c r="R311">
        <v>1</v>
      </c>
      <c r="S311">
        <v>3</v>
      </c>
      <c r="T311">
        <v>0</v>
      </c>
      <c r="U311">
        <v>22</v>
      </c>
      <c r="V311">
        <v>30</v>
      </c>
      <c r="W311">
        <v>6</v>
      </c>
      <c r="X311">
        <v>6</v>
      </c>
      <c r="Y311">
        <v>10</v>
      </c>
      <c r="Z311">
        <v>10</v>
      </c>
      <c r="AA311">
        <v>0</v>
      </c>
      <c r="AB311">
        <v>0</v>
      </c>
      <c r="AC311">
        <v>0</v>
      </c>
      <c r="AD311">
        <v>0</v>
      </c>
      <c r="AE311">
        <v>354</v>
      </c>
      <c r="AF311">
        <v>419</v>
      </c>
      <c r="AG311">
        <v>131</v>
      </c>
      <c r="AH311">
        <v>193</v>
      </c>
      <c r="AI311">
        <v>13</v>
      </c>
      <c r="AJ311">
        <v>20</v>
      </c>
      <c r="AK311">
        <v>21</v>
      </c>
      <c r="AL311">
        <v>27</v>
      </c>
      <c r="AM311">
        <v>223</v>
      </c>
      <c r="AN311">
        <v>226</v>
      </c>
      <c r="AO311">
        <v>36</v>
      </c>
      <c r="AP311">
        <v>37</v>
      </c>
      <c r="AQ311">
        <v>4</v>
      </c>
      <c r="AR311">
        <v>2</v>
      </c>
      <c r="AS311">
        <v>32</v>
      </c>
      <c r="AT311">
        <f>SUM(Table_pigskin_games[[#This Row],[awayPenaltyYards]],Table_pigskin_games[[#This Row],[homePenaltyYards]])</f>
        <v>42</v>
      </c>
      <c r="AU311">
        <v>10</v>
      </c>
      <c r="AV311">
        <v>2</v>
      </c>
      <c r="AW311">
        <v>0</v>
      </c>
      <c r="AX311">
        <f>SUM(Table_pigskin_games[[#This Row],[awayTurnovers]:[homeTurnovers]])</f>
        <v>2</v>
      </c>
      <c r="AY311">
        <v>1</v>
      </c>
      <c r="AZ311">
        <v>0</v>
      </c>
      <c r="BA311">
        <v>1</v>
      </c>
      <c r="BB311">
        <v>0</v>
      </c>
      <c r="BC311">
        <v>1752</v>
      </c>
      <c r="BD311">
        <v>1848</v>
      </c>
      <c r="BE311">
        <v>10</v>
      </c>
      <c r="BF311">
        <v>3</v>
      </c>
      <c r="BG311">
        <v>7</v>
      </c>
      <c r="BH311">
        <v>0</v>
      </c>
      <c r="BJ311">
        <v>0</v>
      </c>
      <c r="BK311">
        <v>14</v>
      </c>
      <c r="BL311">
        <v>14</v>
      </c>
      <c r="BM311">
        <v>10</v>
      </c>
    </row>
    <row r="312" spans="1:65" x14ac:dyDescent="0.25">
      <c r="A312">
        <v>270930015</v>
      </c>
      <c r="B312">
        <v>4</v>
      </c>
      <c r="C312">
        <v>2007</v>
      </c>
      <c r="D312" s="1">
        <v>39355</v>
      </c>
      <c r="E312" t="s">
        <v>66</v>
      </c>
      <c r="F312" t="s">
        <v>110</v>
      </c>
      <c r="G312" t="s">
        <v>62</v>
      </c>
      <c r="H3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MIAvOAK</v>
      </c>
      <c r="I312" t="str">
        <f>IF(NOT(ISNA(VLOOKUP(Table_pigskin_games[[#This Row],[matchup]],rivalries!A$2:C$10,1,FALSE))),"Rivalry","Not a Rivalry")</f>
        <v>Not a Rivalry</v>
      </c>
      <c r="J312">
        <v>35</v>
      </c>
      <c r="K312">
        <v>17</v>
      </c>
      <c r="L312">
        <f>ABS(Table_pigskin_games[[#This Row],[homeScore]]-Table_pigskin_games[[#This Row],[awayScore]])</f>
        <v>18</v>
      </c>
      <c r="M312" t="s">
        <v>111</v>
      </c>
      <c r="N312" s="2">
        <v>41914.541666666664</v>
      </c>
      <c r="O312" t="s">
        <v>80</v>
      </c>
      <c r="Q312">
        <v>1</v>
      </c>
      <c r="R312">
        <v>2</v>
      </c>
      <c r="S312">
        <v>0</v>
      </c>
      <c r="T312">
        <v>3</v>
      </c>
      <c r="U312">
        <v>21</v>
      </c>
      <c r="V312">
        <v>13</v>
      </c>
      <c r="W312">
        <v>9</v>
      </c>
      <c r="X312">
        <v>3</v>
      </c>
      <c r="Y312">
        <v>15</v>
      </c>
      <c r="Z312">
        <v>11</v>
      </c>
      <c r="AA312">
        <v>2</v>
      </c>
      <c r="AB312">
        <v>2</v>
      </c>
      <c r="AC312">
        <v>3</v>
      </c>
      <c r="AD312">
        <v>2</v>
      </c>
      <c r="AE312">
        <v>369</v>
      </c>
      <c r="AF312">
        <v>278</v>
      </c>
      <c r="AG312">
        <v>70</v>
      </c>
      <c r="AH312">
        <v>137</v>
      </c>
      <c r="AI312">
        <v>5</v>
      </c>
      <c r="AJ312">
        <v>14</v>
      </c>
      <c r="AK312">
        <v>12</v>
      </c>
      <c r="AL312">
        <v>25</v>
      </c>
      <c r="AM312">
        <v>299</v>
      </c>
      <c r="AN312">
        <v>141</v>
      </c>
      <c r="AO312">
        <v>49</v>
      </c>
      <c r="AP312">
        <v>20</v>
      </c>
      <c r="AQ312">
        <v>2</v>
      </c>
      <c r="AR312">
        <v>5</v>
      </c>
      <c r="AS312">
        <v>15</v>
      </c>
      <c r="AT312">
        <f>SUM(Table_pigskin_games[[#This Row],[awayPenaltyYards]],Table_pigskin_games[[#This Row],[homePenaltyYards]])</f>
        <v>49</v>
      </c>
      <c r="AU312">
        <v>34</v>
      </c>
      <c r="AV312">
        <v>1</v>
      </c>
      <c r="AW312">
        <v>2</v>
      </c>
      <c r="AX312">
        <f>SUM(Table_pigskin_games[[#This Row],[awayTurnovers]:[homeTurnovers]])</f>
        <v>3</v>
      </c>
      <c r="AY312">
        <v>1</v>
      </c>
      <c r="AZ312">
        <v>0</v>
      </c>
      <c r="BA312">
        <v>0</v>
      </c>
      <c r="BB312">
        <v>2</v>
      </c>
      <c r="BC312">
        <v>2107</v>
      </c>
      <c r="BD312">
        <v>1493</v>
      </c>
      <c r="BE312">
        <v>14</v>
      </c>
      <c r="BF312">
        <v>0</v>
      </c>
      <c r="BG312">
        <v>7</v>
      </c>
      <c r="BH312">
        <v>14</v>
      </c>
      <c r="BJ312">
        <v>0</v>
      </c>
      <c r="BK312">
        <v>7</v>
      </c>
      <c r="BL312">
        <v>10</v>
      </c>
      <c r="BM312">
        <v>0</v>
      </c>
    </row>
    <row r="313" spans="1:65" x14ac:dyDescent="0.25">
      <c r="A313">
        <v>270930016</v>
      </c>
      <c r="B313">
        <v>4</v>
      </c>
      <c r="C313">
        <v>2007</v>
      </c>
      <c r="D313" s="1">
        <v>39355</v>
      </c>
      <c r="E313" t="s">
        <v>66</v>
      </c>
      <c r="F313" t="s">
        <v>75</v>
      </c>
      <c r="G313" t="s">
        <v>113</v>
      </c>
      <c r="H3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313" t="str">
        <f>IF(NOT(ISNA(VLOOKUP(Table_pigskin_games[[#This Row],[matchup]],rivalries!A$2:C$10,1,FALSE))),"Rivalry","Not a Rivalry")</f>
        <v>Not a Rivalry</v>
      </c>
      <c r="J313">
        <v>23</v>
      </c>
      <c r="K313">
        <v>16</v>
      </c>
      <c r="L313">
        <f>ABS(Table_pigskin_games[[#This Row],[homeScore]]-Table_pigskin_games[[#This Row],[awayScore]])</f>
        <v>7</v>
      </c>
      <c r="M313" t="s">
        <v>111</v>
      </c>
      <c r="N313" s="2">
        <v>41914.541666666664</v>
      </c>
      <c r="O313" t="s">
        <v>70</v>
      </c>
      <c r="P313">
        <v>63779</v>
      </c>
      <c r="Q313">
        <v>3</v>
      </c>
      <c r="R313">
        <v>0</v>
      </c>
      <c r="S313">
        <v>1</v>
      </c>
      <c r="T313">
        <v>2</v>
      </c>
      <c r="U313">
        <v>20</v>
      </c>
      <c r="V313">
        <v>20</v>
      </c>
      <c r="W313">
        <v>7</v>
      </c>
      <c r="X313">
        <v>5</v>
      </c>
      <c r="Y313">
        <v>14</v>
      </c>
      <c r="Z313">
        <v>15</v>
      </c>
      <c r="AA313">
        <v>1</v>
      </c>
      <c r="AB313">
        <v>1</v>
      </c>
      <c r="AC313">
        <v>1</v>
      </c>
      <c r="AD313">
        <v>1</v>
      </c>
      <c r="AE313">
        <v>384</v>
      </c>
      <c r="AF313">
        <v>382</v>
      </c>
      <c r="AG313">
        <v>338</v>
      </c>
      <c r="AH313">
        <v>227</v>
      </c>
      <c r="AI313">
        <v>32</v>
      </c>
      <c r="AJ313">
        <v>21</v>
      </c>
      <c r="AK313">
        <v>45</v>
      </c>
      <c r="AL313">
        <v>39</v>
      </c>
      <c r="AM313">
        <v>46</v>
      </c>
      <c r="AN313">
        <v>155</v>
      </c>
      <c r="AO313">
        <v>20</v>
      </c>
      <c r="AP313">
        <v>22</v>
      </c>
      <c r="AQ313">
        <v>6</v>
      </c>
      <c r="AR313">
        <v>7</v>
      </c>
      <c r="AS313">
        <v>40</v>
      </c>
      <c r="AT313">
        <f>SUM(Table_pigskin_games[[#This Row],[awayPenaltyYards]],Table_pigskin_games[[#This Row],[homePenaltyYards]])</f>
        <v>80</v>
      </c>
      <c r="AU313">
        <v>40</v>
      </c>
      <c r="AV313">
        <v>2</v>
      </c>
      <c r="AW313">
        <v>2</v>
      </c>
      <c r="AX313">
        <f>SUM(Table_pigskin_games[[#This Row],[awayTurnovers]:[homeTurnovers]])</f>
        <v>4</v>
      </c>
      <c r="AY313">
        <v>2</v>
      </c>
      <c r="AZ313">
        <v>1</v>
      </c>
      <c r="BA313">
        <v>0</v>
      </c>
      <c r="BB313">
        <v>1</v>
      </c>
      <c r="BC313">
        <v>1858</v>
      </c>
      <c r="BD313">
        <v>1742</v>
      </c>
      <c r="BE313">
        <v>7</v>
      </c>
      <c r="BF313">
        <v>3</v>
      </c>
      <c r="BG313">
        <v>3</v>
      </c>
      <c r="BH313">
        <v>10</v>
      </c>
      <c r="BJ313">
        <v>0</v>
      </c>
      <c r="BK313">
        <v>6</v>
      </c>
      <c r="BL313">
        <v>3</v>
      </c>
      <c r="BM313">
        <v>7</v>
      </c>
    </row>
    <row r="314" spans="1:65" x14ac:dyDescent="0.25">
      <c r="A314">
        <v>270930019</v>
      </c>
      <c r="B314">
        <v>4</v>
      </c>
      <c r="C314">
        <v>2007</v>
      </c>
      <c r="D314" s="1">
        <v>39355</v>
      </c>
      <c r="E314" t="s">
        <v>66</v>
      </c>
      <c r="F314" t="s">
        <v>105</v>
      </c>
      <c r="G314" t="s">
        <v>91</v>
      </c>
      <c r="H3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314" t="str">
        <f>IF(NOT(ISNA(VLOOKUP(Table_pigskin_games[[#This Row],[matchup]],rivalries!A$2:C$10,1,FALSE))),"Rivalry","Not a Rivalry")</f>
        <v>Rivalry</v>
      </c>
      <c r="J314">
        <v>3</v>
      </c>
      <c r="K314">
        <v>16</v>
      </c>
      <c r="L314">
        <f>ABS(Table_pigskin_games[[#This Row],[homeScore]]-Table_pigskin_games[[#This Row],[awayScore]])</f>
        <v>13</v>
      </c>
      <c r="M314" t="s">
        <v>92</v>
      </c>
      <c r="N314" s="2">
        <v>41914.84375</v>
      </c>
      <c r="O314" t="s">
        <v>65</v>
      </c>
      <c r="P314">
        <v>78862</v>
      </c>
      <c r="Q314">
        <v>1</v>
      </c>
      <c r="R314">
        <v>2</v>
      </c>
      <c r="S314">
        <v>1</v>
      </c>
      <c r="T314">
        <v>2</v>
      </c>
      <c r="U314">
        <v>16</v>
      </c>
      <c r="V314">
        <v>16</v>
      </c>
      <c r="W314">
        <v>5</v>
      </c>
      <c r="X314">
        <v>3</v>
      </c>
      <c r="Y314">
        <v>16</v>
      </c>
      <c r="Z314">
        <v>11</v>
      </c>
      <c r="AA314">
        <v>0</v>
      </c>
      <c r="AB314">
        <v>0</v>
      </c>
      <c r="AC314">
        <v>1</v>
      </c>
      <c r="AD314">
        <v>0</v>
      </c>
      <c r="AE314">
        <v>190</v>
      </c>
      <c r="AF314">
        <v>212</v>
      </c>
      <c r="AG314">
        <v>76</v>
      </c>
      <c r="AH314">
        <v>129</v>
      </c>
      <c r="AI314">
        <v>15</v>
      </c>
      <c r="AJ314">
        <v>14</v>
      </c>
      <c r="AK314">
        <v>31</v>
      </c>
      <c r="AL314">
        <v>26</v>
      </c>
      <c r="AM314">
        <v>114</v>
      </c>
      <c r="AN314">
        <v>83</v>
      </c>
      <c r="AO314">
        <v>23</v>
      </c>
      <c r="AP314">
        <v>27</v>
      </c>
      <c r="AQ314">
        <v>15</v>
      </c>
      <c r="AR314">
        <v>4</v>
      </c>
      <c r="AS314">
        <v>132</v>
      </c>
      <c r="AT314">
        <f>SUM(Table_pigskin_games[[#This Row],[awayPenaltyYards]],Table_pigskin_games[[#This Row],[homePenaltyYards]])</f>
        <v>159</v>
      </c>
      <c r="AU314">
        <v>27</v>
      </c>
      <c r="AV314">
        <v>1</v>
      </c>
      <c r="AW314">
        <v>1</v>
      </c>
      <c r="AX314">
        <f>SUM(Table_pigskin_games[[#This Row],[awayTurnovers]:[homeTurnovers]])</f>
        <v>2</v>
      </c>
      <c r="AY314">
        <v>1</v>
      </c>
      <c r="AZ314">
        <v>0</v>
      </c>
      <c r="BA314">
        <v>0</v>
      </c>
      <c r="BB314">
        <v>1</v>
      </c>
      <c r="BC314">
        <v>1826</v>
      </c>
      <c r="BD314">
        <v>1774</v>
      </c>
      <c r="BE314">
        <v>0</v>
      </c>
      <c r="BF314">
        <v>0</v>
      </c>
      <c r="BG314">
        <v>0</v>
      </c>
      <c r="BH314">
        <v>3</v>
      </c>
      <c r="BJ314">
        <v>0</v>
      </c>
      <c r="BK314">
        <v>7</v>
      </c>
      <c r="BL314">
        <v>9</v>
      </c>
      <c r="BM314">
        <v>0</v>
      </c>
    </row>
    <row r="315" spans="1:65" x14ac:dyDescent="0.25">
      <c r="A315">
        <v>270930022</v>
      </c>
      <c r="B315">
        <v>4</v>
      </c>
      <c r="C315">
        <v>2007</v>
      </c>
      <c r="D315" s="1">
        <v>39355</v>
      </c>
      <c r="E315" t="s">
        <v>66</v>
      </c>
      <c r="F315" t="s">
        <v>63</v>
      </c>
      <c r="G315" t="s">
        <v>94</v>
      </c>
      <c r="H3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ARIvPIT</v>
      </c>
      <c r="I315" t="str">
        <f>IF(NOT(ISNA(VLOOKUP(Table_pigskin_games[[#This Row],[matchup]],rivalries!A$2:C$10,1,FALSE))),"Rivalry","Not a Rivalry")</f>
        <v>Not a Rivalry</v>
      </c>
      <c r="J315">
        <v>14</v>
      </c>
      <c r="K315">
        <v>21</v>
      </c>
      <c r="L315">
        <f>ABS(Table_pigskin_games[[#This Row],[homeScore]]-Table_pigskin_games[[#This Row],[awayScore]])</f>
        <v>7</v>
      </c>
      <c r="M315" t="s">
        <v>95</v>
      </c>
      <c r="N315" s="2">
        <v>41914.677083333336</v>
      </c>
      <c r="O315" t="s">
        <v>80</v>
      </c>
      <c r="P315">
        <v>64844</v>
      </c>
      <c r="Q315">
        <v>3</v>
      </c>
      <c r="R315">
        <v>0</v>
      </c>
      <c r="S315">
        <v>1</v>
      </c>
      <c r="T315">
        <v>2</v>
      </c>
      <c r="U315">
        <v>17</v>
      </c>
      <c r="V315">
        <v>19</v>
      </c>
      <c r="W315">
        <v>5</v>
      </c>
      <c r="X315">
        <v>7</v>
      </c>
      <c r="Y315">
        <v>15</v>
      </c>
      <c r="Z315">
        <v>14</v>
      </c>
      <c r="AA315">
        <v>1</v>
      </c>
      <c r="AB315">
        <v>1</v>
      </c>
      <c r="AC315">
        <v>1</v>
      </c>
      <c r="AD315">
        <v>1</v>
      </c>
      <c r="AE315">
        <v>282</v>
      </c>
      <c r="AF315">
        <v>301</v>
      </c>
      <c r="AG315">
        <v>205</v>
      </c>
      <c r="AH315">
        <v>215</v>
      </c>
      <c r="AI315">
        <v>17</v>
      </c>
      <c r="AJ315">
        <v>21</v>
      </c>
      <c r="AK315">
        <v>32</v>
      </c>
      <c r="AL315">
        <v>35</v>
      </c>
      <c r="AM315">
        <v>77</v>
      </c>
      <c r="AN315">
        <v>86</v>
      </c>
      <c r="AO315">
        <v>26</v>
      </c>
      <c r="AP315">
        <v>25</v>
      </c>
      <c r="AQ315">
        <v>11</v>
      </c>
      <c r="AR315">
        <v>5</v>
      </c>
      <c r="AS315">
        <v>72</v>
      </c>
      <c r="AT315">
        <f>SUM(Table_pigskin_games[[#This Row],[awayPenaltyYards]],Table_pigskin_games[[#This Row],[homePenaltyYards]])</f>
        <v>102</v>
      </c>
      <c r="AU315">
        <v>30</v>
      </c>
      <c r="AV315">
        <v>2</v>
      </c>
      <c r="AW315">
        <v>2</v>
      </c>
      <c r="AX315">
        <f>SUM(Table_pigskin_games[[#This Row],[awayTurnovers]:[homeTurnovers]])</f>
        <v>4</v>
      </c>
      <c r="AY315">
        <v>0</v>
      </c>
      <c r="AZ315">
        <v>2</v>
      </c>
      <c r="BA315">
        <v>2</v>
      </c>
      <c r="BB315">
        <v>0</v>
      </c>
      <c r="BC315">
        <v>1932</v>
      </c>
      <c r="BD315">
        <v>1668</v>
      </c>
      <c r="BE315">
        <v>7</v>
      </c>
      <c r="BF315">
        <v>0</v>
      </c>
      <c r="BG315">
        <v>0</v>
      </c>
      <c r="BH315">
        <v>7</v>
      </c>
      <c r="BJ315">
        <v>0</v>
      </c>
      <c r="BK315">
        <v>0</v>
      </c>
      <c r="BL315">
        <v>7</v>
      </c>
      <c r="BM315">
        <v>14</v>
      </c>
    </row>
    <row r="316" spans="1:65" x14ac:dyDescent="0.25">
      <c r="A316">
        <v>270930024</v>
      </c>
      <c r="B316">
        <v>4</v>
      </c>
      <c r="C316">
        <v>2007</v>
      </c>
      <c r="D316" s="1">
        <v>39355</v>
      </c>
      <c r="E316" t="s">
        <v>66</v>
      </c>
      <c r="F316" t="s">
        <v>82</v>
      </c>
      <c r="G316" t="s">
        <v>109</v>
      </c>
      <c r="H3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316" t="str">
        <f>IF(NOT(ISNA(VLOOKUP(Table_pigskin_games[[#This Row],[matchup]],rivalries!A$2:C$10,1,FALSE))),"Rivalry","Not a Rivalry")</f>
        <v>Not a Rivalry</v>
      </c>
      <c r="J316">
        <v>30</v>
      </c>
      <c r="K316">
        <v>16</v>
      </c>
      <c r="L316">
        <f>ABS(Table_pigskin_games[[#This Row],[homeScore]]-Table_pigskin_games[[#This Row],[awayScore]])</f>
        <v>14</v>
      </c>
      <c r="M316" t="s">
        <v>122</v>
      </c>
      <c r="N316" s="2">
        <v>41914.677083333336</v>
      </c>
      <c r="O316" t="s">
        <v>80</v>
      </c>
      <c r="P316">
        <v>65175</v>
      </c>
      <c r="Q316">
        <v>1</v>
      </c>
      <c r="R316">
        <v>2</v>
      </c>
      <c r="S316">
        <v>1</v>
      </c>
      <c r="T316">
        <v>2</v>
      </c>
      <c r="U316">
        <v>17</v>
      </c>
      <c r="V316">
        <v>19</v>
      </c>
      <c r="W316">
        <v>4</v>
      </c>
      <c r="X316">
        <v>3</v>
      </c>
      <c r="Y316">
        <v>11</v>
      </c>
      <c r="Z316">
        <v>12</v>
      </c>
      <c r="AA316">
        <v>0</v>
      </c>
      <c r="AB316">
        <v>0</v>
      </c>
      <c r="AC316">
        <v>0</v>
      </c>
      <c r="AD316">
        <v>1</v>
      </c>
      <c r="AE316">
        <v>390</v>
      </c>
      <c r="AF316">
        <v>333</v>
      </c>
      <c r="AG316">
        <v>264</v>
      </c>
      <c r="AH316">
        <v>200</v>
      </c>
      <c r="AI316">
        <v>17</v>
      </c>
      <c r="AJ316">
        <v>21</v>
      </c>
      <c r="AK316">
        <v>29</v>
      </c>
      <c r="AL316">
        <v>42</v>
      </c>
      <c r="AM316">
        <v>126</v>
      </c>
      <c r="AN316">
        <v>133</v>
      </c>
      <c r="AO316">
        <v>28</v>
      </c>
      <c r="AP316">
        <v>24</v>
      </c>
      <c r="AQ316">
        <v>4</v>
      </c>
      <c r="AR316">
        <v>4</v>
      </c>
      <c r="AS316">
        <v>28</v>
      </c>
      <c r="AT316">
        <f>SUM(Table_pigskin_games[[#This Row],[awayPenaltyYards]],Table_pigskin_games[[#This Row],[homePenaltyYards]])</f>
        <v>49</v>
      </c>
      <c r="AU316">
        <v>21</v>
      </c>
      <c r="AV316">
        <v>2</v>
      </c>
      <c r="AW316">
        <v>4</v>
      </c>
      <c r="AX316">
        <f>SUM(Table_pigskin_games[[#This Row],[awayTurnovers]:[homeTurnovers]])</f>
        <v>6</v>
      </c>
      <c r="AY316">
        <v>0</v>
      </c>
      <c r="AZ316">
        <v>2</v>
      </c>
      <c r="BA316">
        <v>2</v>
      </c>
      <c r="BB316">
        <v>2</v>
      </c>
      <c r="BC316">
        <v>1805</v>
      </c>
      <c r="BD316">
        <v>1795</v>
      </c>
      <c r="BE316">
        <v>0</v>
      </c>
      <c r="BF316">
        <v>6</v>
      </c>
      <c r="BG316">
        <v>10</v>
      </c>
      <c r="BH316">
        <v>14</v>
      </c>
      <c r="BJ316">
        <v>10</v>
      </c>
      <c r="BK316">
        <v>6</v>
      </c>
      <c r="BL316">
        <v>0</v>
      </c>
      <c r="BM316">
        <v>0</v>
      </c>
    </row>
    <row r="317" spans="1:65" x14ac:dyDescent="0.25">
      <c r="A317">
        <v>270930025</v>
      </c>
      <c r="B317">
        <v>4</v>
      </c>
      <c r="C317">
        <v>2007</v>
      </c>
      <c r="D317" s="1">
        <v>39355</v>
      </c>
      <c r="E317" t="s">
        <v>66</v>
      </c>
      <c r="F317" t="s">
        <v>71</v>
      </c>
      <c r="G317" t="s">
        <v>93</v>
      </c>
      <c r="H3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317" t="str">
        <f>IF(NOT(ISNA(VLOOKUP(Table_pigskin_games[[#This Row],[matchup]],rivalries!A$2:C$10,1,FALSE))),"Rivalry","Not a Rivalry")</f>
        <v>Not a Rivalry</v>
      </c>
      <c r="J317">
        <v>23</v>
      </c>
      <c r="K317">
        <v>3</v>
      </c>
      <c r="L317">
        <f>ABS(Table_pigskin_games[[#This Row],[homeScore]]-Table_pigskin_games[[#This Row],[awayScore]])</f>
        <v>20</v>
      </c>
      <c r="M317" t="s">
        <v>123</v>
      </c>
      <c r="N317" s="2">
        <v>41914.670138888891</v>
      </c>
      <c r="O317" t="s">
        <v>70</v>
      </c>
      <c r="P317">
        <v>67651</v>
      </c>
      <c r="Q317">
        <v>2</v>
      </c>
      <c r="R317">
        <v>1</v>
      </c>
      <c r="S317">
        <v>2</v>
      </c>
      <c r="T317">
        <v>1</v>
      </c>
      <c r="U317">
        <v>17</v>
      </c>
      <c r="V317">
        <v>9</v>
      </c>
      <c r="W317">
        <v>5</v>
      </c>
      <c r="X317">
        <v>2</v>
      </c>
      <c r="Y317">
        <v>17</v>
      </c>
      <c r="Z317">
        <v>14</v>
      </c>
      <c r="AA317">
        <v>0</v>
      </c>
      <c r="AB317">
        <v>0</v>
      </c>
      <c r="AC317">
        <v>0</v>
      </c>
      <c r="AD317">
        <v>1</v>
      </c>
      <c r="AE317">
        <v>371</v>
      </c>
      <c r="AF317">
        <v>184</v>
      </c>
      <c r="AG317">
        <v>278</v>
      </c>
      <c r="AH317">
        <v>75</v>
      </c>
      <c r="AI317">
        <v>23</v>
      </c>
      <c r="AJ317">
        <v>12</v>
      </c>
      <c r="AK317">
        <v>32</v>
      </c>
      <c r="AL317">
        <v>34</v>
      </c>
      <c r="AM317">
        <v>93</v>
      </c>
      <c r="AN317">
        <v>109</v>
      </c>
      <c r="AO317">
        <v>37</v>
      </c>
      <c r="AP317">
        <v>19</v>
      </c>
      <c r="AQ317">
        <v>3</v>
      </c>
      <c r="AR317">
        <v>9</v>
      </c>
      <c r="AS317">
        <v>15</v>
      </c>
      <c r="AT317">
        <f>SUM(Table_pigskin_games[[#This Row],[awayPenaltyYards]],Table_pigskin_games[[#This Row],[homePenaltyYards]])</f>
        <v>80</v>
      </c>
      <c r="AU317">
        <v>65</v>
      </c>
      <c r="AV317">
        <v>1</v>
      </c>
      <c r="AW317">
        <v>3</v>
      </c>
      <c r="AX317">
        <f>SUM(Table_pigskin_games[[#This Row],[awayTurnovers]:[homeTurnovers]])</f>
        <v>4</v>
      </c>
      <c r="AY317">
        <v>0</v>
      </c>
      <c r="AZ317">
        <v>1</v>
      </c>
      <c r="BA317">
        <v>1</v>
      </c>
      <c r="BB317">
        <v>2</v>
      </c>
      <c r="BC317">
        <v>2170</v>
      </c>
      <c r="BD317">
        <v>1430</v>
      </c>
      <c r="BE317">
        <v>0</v>
      </c>
      <c r="BF317">
        <v>13</v>
      </c>
      <c r="BG317">
        <v>7</v>
      </c>
      <c r="BH317">
        <v>3</v>
      </c>
      <c r="BJ317">
        <v>0</v>
      </c>
      <c r="BK317">
        <v>0</v>
      </c>
      <c r="BL317">
        <v>3</v>
      </c>
      <c r="BM317">
        <v>0</v>
      </c>
    </row>
    <row r="318" spans="1:65" x14ac:dyDescent="0.25">
      <c r="A318">
        <v>270930029</v>
      </c>
      <c r="B318">
        <v>4</v>
      </c>
      <c r="C318">
        <v>2007</v>
      </c>
      <c r="D318" s="1">
        <v>39355</v>
      </c>
      <c r="E318" t="s">
        <v>66</v>
      </c>
      <c r="F318" t="s">
        <v>97</v>
      </c>
      <c r="G318" t="s">
        <v>100</v>
      </c>
      <c r="H3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318" t="str">
        <f>IF(NOT(ISNA(VLOOKUP(Table_pigskin_games[[#This Row],[matchup]],rivalries!A$2:C$10,1,FALSE))),"Rivalry","Not a Rivalry")</f>
        <v>Not a Rivalry</v>
      </c>
      <c r="J318">
        <v>20</v>
      </c>
      <c r="K318">
        <v>7</v>
      </c>
      <c r="L318">
        <f>ABS(Table_pigskin_games[[#This Row],[homeScore]]-Table_pigskin_games[[#This Row],[awayScore]])</f>
        <v>13</v>
      </c>
      <c r="M318" t="s">
        <v>101</v>
      </c>
      <c r="N318" s="2">
        <v>41914.670138888891</v>
      </c>
      <c r="O318" t="s">
        <v>70</v>
      </c>
      <c r="P318">
        <v>73707</v>
      </c>
      <c r="Q318">
        <v>2</v>
      </c>
      <c r="R318">
        <v>1</v>
      </c>
      <c r="S318">
        <v>2</v>
      </c>
      <c r="T318">
        <v>1</v>
      </c>
      <c r="U318">
        <v>22</v>
      </c>
      <c r="V318">
        <v>13</v>
      </c>
      <c r="W318">
        <v>5</v>
      </c>
      <c r="X318">
        <v>6</v>
      </c>
      <c r="Y318">
        <v>13</v>
      </c>
      <c r="Z318">
        <v>18</v>
      </c>
      <c r="AA318">
        <v>0</v>
      </c>
      <c r="AB318">
        <v>1</v>
      </c>
      <c r="AC318">
        <v>1</v>
      </c>
      <c r="AD318">
        <v>2</v>
      </c>
      <c r="AE318">
        <v>365</v>
      </c>
      <c r="AF318">
        <v>236</v>
      </c>
      <c r="AG318">
        <v>176</v>
      </c>
      <c r="AH318">
        <v>137</v>
      </c>
      <c r="AI318">
        <v>15</v>
      </c>
      <c r="AJ318">
        <v>19</v>
      </c>
      <c r="AK318">
        <v>25</v>
      </c>
      <c r="AL318">
        <v>41</v>
      </c>
      <c r="AM318">
        <v>189</v>
      </c>
      <c r="AN318">
        <v>99</v>
      </c>
      <c r="AO318">
        <v>42</v>
      </c>
      <c r="AP318">
        <v>23</v>
      </c>
      <c r="AQ318">
        <v>1</v>
      </c>
      <c r="AR318">
        <v>7</v>
      </c>
      <c r="AS318">
        <v>5</v>
      </c>
      <c r="AT318">
        <f>SUM(Table_pigskin_games[[#This Row],[awayPenaltyYards]],Table_pigskin_games[[#This Row],[homePenaltyYards]])</f>
        <v>70</v>
      </c>
      <c r="AU318">
        <v>65</v>
      </c>
      <c r="AV318">
        <v>1</v>
      </c>
      <c r="AW318">
        <v>2</v>
      </c>
      <c r="AX318">
        <f>SUM(Table_pigskin_games[[#This Row],[awayTurnovers]:[homeTurnovers]])</f>
        <v>3</v>
      </c>
      <c r="AY318">
        <v>1</v>
      </c>
      <c r="AZ318">
        <v>1</v>
      </c>
      <c r="BA318">
        <v>0</v>
      </c>
      <c r="BB318">
        <v>1</v>
      </c>
      <c r="BC318">
        <v>2080</v>
      </c>
      <c r="BD318">
        <v>1520</v>
      </c>
      <c r="BE318">
        <v>14</v>
      </c>
      <c r="BF318">
        <v>3</v>
      </c>
      <c r="BG318">
        <v>0</v>
      </c>
      <c r="BH318">
        <v>3</v>
      </c>
      <c r="BJ318">
        <v>0</v>
      </c>
      <c r="BK318">
        <v>0</v>
      </c>
      <c r="BL318">
        <v>0</v>
      </c>
      <c r="BM318">
        <v>7</v>
      </c>
    </row>
    <row r="319" spans="1:65" x14ac:dyDescent="0.25">
      <c r="A319">
        <v>271001004</v>
      </c>
      <c r="B319">
        <v>4</v>
      </c>
      <c r="C319">
        <v>2007</v>
      </c>
      <c r="D319" s="1">
        <v>39356</v>
      </c>
      <c r="E319" t="s">
        <v>108</v>
      </c>
      <c r="F319" t="s">
        <v>88</v>
      </c>
      <c r="G319" t="s">
        <v>81</v>
      </c>
      <c r="H3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CINvNE</v>
      </c>
      <c r="I319" t="str">
        <f>IF(NOT(ISNA(VLOOKUP(Table_pigskin_games[[#This Row],[matchup]],rivalries!A$2:C$10,1,FALSE))),"Rivalry","Not a Rivalry")</f>
        <v>Not a Rivalry</v>
      </c>
      <c r="J319">
        <v>34</v>
      </c>
      <c r="K319">
        <v>13</v>
      </c>
      <c r="L319">
        <f>ABS(Table_pigskin_games[[#This Row],[homeScore]]-Table_pigskin_games[[#This Row],[awayScore]])</f>
        <v>21</v>
      </c>
      <c r="M319" t="s">
        <v>118</v>
      </c>
      <c r="N319" s="2">
        <v>41914.854166666664</v>
      </c>
      <c r="O319" t="s">
        <v>112</v>
      </c>
      <c r="P319">
        <v>66113</v>
      </c>
      <c r="Q319">
        <v>3</v>
      </c>
      <c r="R319">
        <v>0</v>
      </c>
      <c r="S319">
        <v>1</v>
      </c>
      <c r="T319">
        <v>2</v>
      </c>
      <c r="U319">
        <v>25</v>
      </c>
      <c r="V319">
        <v>17</v>
      </c>
      <c r="W319">
        <v>7</v>
      </c>
      <c r="X319">
        <v>0</v>
      </c>
      <c r="Y319">
        <v>12</v>
      </c>
      <c r="Z319">
        <v>7</v>
      </c>
      <c r="AA319">
        <v>1</v>
      </c>
      <c r="AB319">
        <v>1</v>
      </c>
      <c r="AC319">
        <v>1</v>
      </c>
      <c r="AD319">
        <v>1</v>
      </c>
      <c r="AE319">
        <v>404</v>
      </c>
      <c r="AF319">
        <v>283</v>
      </c>
      <c r="AG319">
        <v>231</v>
      </c>
      <c r="AH319">
        <v>226</v>
      </c>
      <c r="AI319">
        <v>25</v>
      </c>
      <c r="AJ319">
        <v>21</v>
      </c>
      <c r="AK319">
        <v>32</v>
      </c>
      <c r="AL319">
        <v>35</v>
      </c>
      <c r="AM319">
        <v>173</v>
      </c>
      <c r="AN319">
        <v>57</v>
      </c>
      <c r="AO319">
        <v>34</v>
      </c>
      <c r="AP319">
        <v>15</v>
      </c>
      <c r="AQ319">
        <v>3</v>
      </c>
      <c r="AR319">
        <v>8</v>
      </c>
      <c r="AS319">
        <v>20</v>
      </c>
      <c r="AT319">
        <f>SUM(Table_pigskin_games[[#This Row],[awayPenaltyYards]],Table_pigskin_games[[#This Row],[homePenaltyYards]])</f>
        <v>85</v>
      </c>
      <c r="AU319">
        <v>65</v>
      </c>
      <c r="AV319">
        <v>1</v>
      </c>
      <c r="AW319">
        <v>2</v>
      </c>
      <c r="AX319">
        <f>SUM(Table_pigskin_games[[#This Row],[awayTurnovers]:[homeTurnovers]])</f>
        <v>3</v>
      </c>
      <c r="AY319">
        <v>0</v>
      </c>
      <c r="AZ319">
        <v>0</v>
      </c>
      <c r="BA319">
        <v>1</v>
      </c>
      <c r="BB319">
        <v>2</v>
      </c>
      <c r="BC319">
        <v>2244</v>
      </c>
      <c r="BD319">
        <v>1356</v>
      </c>
      <c r="BE319">
        <v>10</v>
      </c>
      <c r="BF319">
        <v>7</v>
      </c>
      <c r="BG319">
        <v>7</v>
      </c>
      <c r="BH319">
        <v>10</v>
      </c>
      <c r="BJ319">
        <v>0</v>
      </c>
      <c r="BK319">
        <v>7</v>
      </c>
      <c r="BL319">
        <v>3</v>
      </c>
      <c r="BM319">
        <v>3</v>
      </c>
    </row>
    <row r="320" spans="1:65" x14ac:dyDescent="0.25">
      <c r="A320">
        <v>271007007</v>
      </c>
      <c r="B320">
        <v>5</v>
      </c>
      <c r="C320">
        <v>2007</v>
      </c>
      <c r="D320" s="1">
        <v>39362</v>
      </c>
      <c r="E320" t="s">
        <v>66</v>
      </c>
      <c r="F320" t="s">
        <v>109</v>
      </c>
      <c r="G320" t="s">
        <v>84</v>
      </c>
      <c r="H3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320" t="str">
        <f>IF(NOT(ISNA(VLOOKUP(Table_pigskin_games[[#This Row],[matchup]],rivalries!A$2:C$10,1,FALSE))),"Rivalry","Not a Rivalry")</f>
        <v>Not a Rivalry</v>
      </c>
      <c r="J320">
        <v>41</v>
      </c>
      <c r="K320">
        <v>3</v>
      </c>
      <c r="L320">
        <f>ABS(Table_pigskin_games[[#This Row],[homeScore]]-Table_pigskin_games[[#This Row],[awayScore]])</f>
        <v>38</v>
      </c>
      <c r="M320" t="s">
        <v>120</v>
      </c>
      <c r="N320" s="2">
        <v>41914.677083333336</v>
      </c>
      <c r="O320" t="s">
        <v>80</v>
      </c>
      <c r="Q320">
        <v>1</v>
      </c>
      <c r="R320">
        <v>3</v>
      </c>
      <c r="S320">
        <v>2</v>
      </c>
      <c r="T320">
        <v>2</v>
      </c>
      <c r="U320">
        <v>20</v>
      </c>
      <c r="V320">
        <v>17</v>
      </c>
      <c r="W320">
        <v>6</v>
      </c>
      <c r="X320">
        <v>6</v>
      </c>
      <c r="Y320">
        <v>10</v>
      </c>
      <c r="Z320">
        <v>13</v>
      </c>
      <c r="AA320">
        <v>0</v>
      </c>
      <c r="AB320">
        <v>0</v>
      </c>
      <c r="AC320">
        <v>0</v>
      </c>
      <c r="AD320">
        <v>3</v>
      </c>
      <c r="AE320">
        <v>484</v>
      </c>
      <c r="AF320">
        <v>296</v>
      </c>
      <c r="AG320">
        <v>270</v>
      </c>
      <c r="AH320">
        <v>224</v>
      </c>
      <c r="AI320">
        <v>13</v>
      </c>
      <c r="AJ320">
        <v>23</v>
      </c>
      <c r="AK320">
        <v>18</v>
      </c>
      <c r="AL320">
        <v>36</v>
      </c>
      <c r="AM320">
        <v>214</v>
      </c>
      <c r="AN320">
        <v>72</v>
      </c>
      <c r="AO320">
        <v>37</v>
      </c>
      <c r="AP320">
        <v>20</v>
      </c>
      <c r="AQ320">
        <v>6</v>
      </c>
      <c r="AR320">
        <v>3</v>
      </c>
      <c r="AS320">
        <v>45</v>
      </c>
      <c r="AT320">
        <f>SUM(Table_pigskin_games[[#This Row],[awayPenaltyYards]],Table_pigskin_games[[#This Row],[homePenaltyYards]])</f>
        <v>63</v>
      </c>
      <c r="AU320">
        <v>18</v>
      </c>
      <c r="AV320">
        <v>0</v>
      </c>
      <c r="AW320">
        <v>3</v>
      </c>
      <c r="AX320">
        <f>SUM(Table_pigskin_games[[#This Row],[awayTurnovers]:[homeTurnovers]])</f>
        <v>3</v>
      </c>
      <c r="AY320">
        <v>0</v>
      </c>
      <c r="AZ320">
        <v>2</v>
      </c>
      <c r="BA320">
        <v>0</v>
      </c>
      <c r="BB320">
        <v>1</v>
      </c>
      <c r="BC320">
        <v>1973</v>
      </c>
      <c r="BD320">
        <v>1627</v>
      </c>
      <c r="BE320">
        <v>14</v>
      </c>
      <c r="BF320">
        <v>6</v>
      </c>
      <c r="BG320">
        <v>14</v>
      </c>
      <c r="BH320">
        <v>7</v>
      </c>
      <c r="BJ320">
        <v>0</v>
      </c>
      <c r="BK320">
        <v>3</v>
      </c>
      <c r="BL320">
        <v>0</v>
      </c>
      <c r="BM320">
        <v>0</v>
      </c>
    </row>
    <row r="321" spans="1:65" x14ac:dyDescent="0.25">
      <c r="A321">
        <v>271007009</v>
      </c>
      <c r="B321">
        <v>5</v>
      </c>
      <c r="C321">
        <v>2007</v>
      </c>
      <c r="D321" s="1">
        <v>39362</v>
      </c>
      <c r="E321" t="s">
        <v>66</v>
      </c>
      <c r="F321" t="s">
        <v>74</v>
      </c>
      <c r="G321" t="s">
        <v>75</v>
      </c>
      <c r="H3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321" t="str">
        <f>IF(NOT(ISNA(VLOOKUP(Table_pigskin_games[[#This Row],[matchup]],rivalries!A$2:C$10,1,FALSE))),"Rivalry","Not a Rivalry")</f>
        <v>Rivalry</v>
      </c>
      <c r="J321">
        <v>27</v>
      </c>
      <c r="K321">
        <v>20</v>
      </c>
      <c r="L321">
        <f>ABS(Table_pigskin_games[[#This Row],[homeScore]]-Table_pigskin_games[[#This Row],[awayScore]])</f>
        <v>7</v>
      </c>
      <c r="M321" t="s">
        <v>76</v>
      </c>
      <c r="N321" s="2">
        <v>41914.84375</v>
      </c>
      <c r="O321" t="s">
        <v>65</v>
      </c>
      <c r="P321">
        <v>70904</v>
      </c>
      <c r="Q321">
        <v>1</v>
      </c>
      <c r="R321">
        <v>3</v>
      </c>
      <c r="S321">
        <v>4</v>
      </c>
      <c r="T321">
        <v>0</v>
      </c>
      <c r="U321">
        <v>16</v>
      </c>
      <c r="V321">
        <v>18</v>
      </c>
      <c r="W321">
        <v>3</v>
      </c>
      <c r="X321">
        <v>6</v>
      </c>
      <c r="Y321">
        <v>14</v>
      </c>
      <c r="Z321">
        <v>14</v>
      </c>
      <c r="AA321">
        <v>0</v>
      </c>
      <c r="AB321">
        <v>0</v>
      </c>
      <c r="AC321">
        <v>0</v>
      </c>
      <c r="AD321">
        <v>0</v>
      </c>
      <c r="AE321">
        <v>285</v>
      </c>
      <c r="AF321">
        <v>439</v>
      </c>
      <c r="AG321">
        <v>203</v>
      </c>
      <c r="AH321">
        <v>318</v>
      </c>
      <c r="AI321">
        <v>15</v>
      </c>
      <c r="AJ321">
        <v>29</v>
      </c>
      <c r="AK321">
        <v>25</v>
      </c>
      <c r="AL321">
        <v>40</v>
      </c>
      <c r="AM321">
        <v>82</v>
      </c>
      <c r="AN321">
        <v>121</v>
      </c>
      <c r="AO321">
        <v>33</v>
      </c>
      <c r="AP321">
        <v>22</v>
      </c>
      <c r="AQ321">
        <v>6</v>
      </c>
      <c r="AR321">
        <v>12</v>
      </c>
      <c r="AS321">
        <v>40</v>
      </c>
      <c r="AT321">
        <f>SUM(Table_pigskin_games[[#This Row],[awayPenaltyYards]],Table_pigskin_games[[#This Row],[homePenaltyYards]])</f>
        <v>133</v>
      </c>
      <c r="AU321">
        <v>93</v>
      </c>
      <c r="AV321">
        <v>1</v>
      </c>
      <c r="AW321">
        <v>5</v>
      </c>
      <c r="AX321">
        <f>SUM(Table_pigskin_games[[#This Row],[awayTurnovers]:[homeTurnovers]])</f>
        <v>6</v>
      </c>
      <c r="AY321">
        <v>0</v>
      </c>
      <c r="AZ321">
        <v>3</v>
      </c>
      <c r="BA321">
        <v>1</v>
      </c>
      <c r="BB321">
        <v>2</v>
      </c>
      <c r="BC321">
        <v>1770</v>
      </c>
      <c r="BD321">
        <v>1830</v>
      </c>
      <c r="BE321">
        <v>0</v>
      </c>
      <c r="BF321">
        <v>7</v>
      </c>
      <c r="BG321">
        <v>10</v>
      </c>
      <c r="BH321">
        <v>10</v>
      </c>
      <c r="BJ321">
        <v>7</v>
      </c>
      <c r="BK321">
        <v>10</v>
      </c>
      <c r="BL321">
        <v>3</v>
      </c>
      <c r="BM321">
        <v>0</v>
      </c>
    </row>
    <row r="322" spans="1:65" x14ac:dyDescent="0.25">
      <c r="A322">
        <v>271007010</v>
      </c>
      <c r="B322">
        <v>5</v>
      </c>
      <c r="C322">
        <v>2007</v>
      </c>
      <c r="D322" s="1">
        <v>39362</v>
      </c>
      <c r="E322" t="s">
        <v>66</v>
      </c>
      <c r="F322" t="s">
        <v>99</v>
      </c>
      <c r="G322" t="s">
        <v>78</v>
      </c>
      <c r="H3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ATLvTEN</v>
      </c>
      <c r="I322" t="str">
        <f>IF(NOT(ISNA(VLOOKUP(Table_pigskin_games[[#This Row],[matchup]],rivalries!A$2:C$10,1,FALSE))),"Rivalry","Not a Rivalry")</f>
        <v>Not a Rivalry</v>
      </c>
      <c r="J322">
        <v>13</v>
      </c>
      <c r="K322">
        <v>20</v>
      </c>
      <c r="L322">
        <f>ABS(Table_pigskin_games[[#This Row],[homeScore]]-Table_pigskin_games[[#This Row],[awayScore]])</f>
        <v>7</v>
      </c>
      <c r="M322" t="s">
        <v>79</v>
      </c>
      <c r="N322" s="2">
        <v>41914.541666666664</v>
      </c>
      <c r="O322" t="s">
        <v>70</v>
      </c>
      <c r="P322">
        <v>69143</v>
      </c>
      <c r="Q322">
        <v>1</v>
      </c>
      <c r="R322">
        <v>3</v>
      </c>
      <c r="S322">
        <v>2</v>
      </c>
      <c r="T322">
        <v>1</v>
      </c>
      <c r="U322">
        <v>9</v>
      </c>
      <c r="V322">
        <v>20</v>
      </c>
      <c r="W322">
        <v>4</v>
      </c>
      <c r="X322">
        <v>6</v>
      </c>
      <c r="Y322">
        <v>18</v>
      </c>
      <c r="Z322">
        <v>13</v>
      </c>
      <c r="AA322">
        <v>1</v>
      </c>
      <c r="AB322">
        <v>0</v>
      </c>
      <c r="AC322">
        <v>2</v>
      </c>
      <c r="AD322">
        <v>2</v>
      </c>
      <c r="AE322">
        <v>198</v>
      </c>
      <c r="AF322">
        <v>249</v>
      </c>
      <c r="AG322">
        <v>99</v>
      </c>
      <c r="AH322">
        <v>157</v>
      </c>
      <c r="AI322">
        <v>18</v>
      </c>
      <c r="AJ322">
        <v>20</v>
      </c>
      <c r="AK322">
        <v>39</v>
      </c>
      <c r="AL322">
        <v>33</v>
      </c>
      <c r="AM322">
        <v>99</v>
      </c>
      <c r="AN322">
        <v>92</v>
      </c>
      <c r="AO322">
        <v>22</v>
      </c>
      <c r="AP322">
        <v>32</v>
      </c>
      <c r="AQ322">
        <v>8</v>
      </c>
      <c r="AR322">
        <v>6</v>
      </c>
      <c r="AS322">
        <v>66</v>
      </c>
      <c r="AT322">
        <f>SUM(Table_pigskin_games[[#This Row],[awayPenaltyYards]],Table_pigskin_games[[#This Row],[homePenaltyYards]])</f>
        <v>106</v>
      </c>
      <c r="AU322">
        <v>40</v>
      </c>
      <c r="AV322">
        <v>2</v>
      </c>
      <c r="AW322">
        <v>5</v>
      </c>
      <c r="AX322">
        <f>SUM(Table_pigskin_games[[#This Row],[awayTurnovers]:[homeTurnovers]])</f>
        <v>7</v>
      </c>
      <c r="AY322">
        <v>0</v>
      </c>
      <c r="AZ322">
        <v>2</v>
      </c>
      <c r="BA322">
        <v>2</v>
      </c>
      <c r="BB322">
        <v>3</v>
      </c>
      <c r="BC322">
        <v>1811</v>
      </c>
      <c r="BD322">
        <v>1789</v>
      </c>
      <c r="BE322">
        <v>7</v>
      </c>
      <c r="BF322">
        <v>3</v>
      </c>
      <c r="BG322">
        <v>3</v>
      </c>
      <c r="BH322">
        <v>0</v>
      </c>
      <c r="BJ322">
        <v>7</v>
      </c>
      <c r="BK322">
        <v>3</v>
      </c>
      <c r="BL322">
        <v>10</v>
      </c>
      <c r="BM322">
        <v>0</v>
      </c>
    </row>
    <row r="323" spans="1:65" x14ac:dyDescent="0.25">
      <c r="A323">
        <v>271007011</v>
      </c>
      <c r="B323">
        <v>5</v>
      </c>
      <c r="C323">
        <v>2007</v>
      </c>
      <c r="D323" s="1">
        <v>39362</v>
      </c>
      <c r="E323" t="s">
        <v>66</v>
      </c>
      <c r="F323" t="s">
        <v>97</v>
      </c>
      <c r="G323" t="s">
        <v>90</v>
      </c>
      <c r="H3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INDvTB</v>
      </c>
      <c r="I323" t="str">
        <f>IF(NOT(ISNA(VLOOKUP(Table_pigskin_games[[#This Row],[matchup]],rivalries!A$2:C$10,1,FALSE))),"Rivalry","Not a Rivalry")</f>
        <v>Not a Rivalry</v>
      </c>
      <c r="J323">
        <v>14</v>
      </c>
      <c r="K323">
        <v>33</v>
      </c>
      <c r="L323">
        <f>ABS(Table_pigskin_games[[#This Row],[homeScore]]-Table_pigskin_games[[#This Row],[awayScore]])</f>
        <v>19</v>
      </c>
      <c r="M323" t="s">
        <v>111</v>
      </c>
      <c r="N323" s="2">
        <v>41914.670138888891</v>
      </c>
      <c r="O323" t="s">
        <v>70</v>
      </c>
      <c r="P323">
        <v>57202</v>
      </c>
      <c r="Q323">
        <v>3</v>
      </c>
      <c r="R323">
        <v>1</v>
      </c>
      <c r="S323">
        <v>4</v>
      </c>
      <c r="T323">
        <v>0</v>
      </c>
      <c r="U323">
        <v>12</v>
      </c>
      <c r="V323">
        <v>28</v>
      </c>
      <c r="W323">
        <v>4</v>
      </c>
      <c r="X323">
        <v>12</v>
      </c>
      <c r="Y323">
        <v>9</v>
      </c>
      <c r="Z323">
        <v>16</v>
      </c>
      <c r="AA323">
        <v>0</v>
      </c>
      <c r="AB323">
        <v>1</v>
      </c>
      <c r="AC323">
        <v>0</v>
      </c>
      <c r="AD323">
        <v>1</v>
      </c>
      <c r="AE323">
        <v>177</v>
      </c>
      <c r="AF323">
        <v>400</v>
      </c>
      <c r="AG323">
        <v>160</v>
      </c>
      <c r="AH323">
        <v>253</v>
      </c>
      <c r="AI323">
        <v>21</v>
      </c>
      <c r="AJ323">
        <v>29</v>
      </c>
      <c r="AK323">
        <v>27</v>
      </c>
      <c r="AL323">
        <v>37</v>
      </c>
      <c r="AM323">
        <v>17</v>
      </c>
      <c r="AN323">
        <v>147</v>
      </c>
      <c r="AO323">
        <v>12</v>
      </c>
      <c r="AP323">
        <v>40</v>
      </c>
      <c r="AQ323">
        <v>3</v>
      </c>
      <c r="AR323">
        <v>2</v>
      </c>
      <c r="AS323">
        <v>21</v>
      </c>
      <c r="AT323">
        <f>SUM(Table_pigskin_games[[#This Row],[awayPenaltyYards]],Table_pigskin_games[[#This Row],[homePenaltyYards]])</f>
        <v>36</v>
      </c>
      <c r="AU323">
        <v>15</v>
      </c>
      <c r="AV323">
        <v>1</v>
      </c>
      <c r="AW323">
        <v>1</v>
      </c>
      <c r="AX323">
        <f>SUM(Table_pigskin_games[[#This Row],[awayTurnovers]:[homeTurnovers]])</f>
        <v>2</v>
      </c>
      <c r="AY323">
        <v>0</v>
      </c>
      <c r="AZ323">
        <v>0</v>
      </c>
      <c r="BA323">
        <v>1</v>
      </c>
      <c r="BB323">
        <v>1</v>
      </c>
      <c r="BC323">
        <v>1305</v>
      </c>
      <c r="BD323">
        <v>2295</v>
      </c>
      <c r="BE323">
        <v>0</v>
      </c>
      <c r="BF323">
        <v>7</v>
      </c>
      <c r="BG323">
        <v>0</v>
      </c>
      <c r="BH323">
        <v>7</v>
      </c>
      <c r="BJ323">
        <v>7</v>
      </c>
      <c r="BK323">
        <v>9</v>
      </c>
      <c r="BL323">
        <v>7</v>
      </c>
      <c r="BM323">
        <v>10</v>
      </c>
    </row>
    <row r="324" spans="1:65" x14ac:dyDescent="0.25">
      <c r="A324">
        <v>271007012</v>
      </c>
      <c r="B324">
        <v>5</v>
      </c>
      <c r="C324">
        <v>2007</v>
      </c>
      <c r="D324" s="1">
        <v>39362</v>
      </c>
      <c r="E324" t="s">
        <v>66</v>
      </c>
      <c r="F324" t="s">
        <v>103</v>
      </c>
      <c r="G324" t="s">
        <v>82</v>
      </c>
      <c r="H3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JAXvKC</v>
      </c>
      <c r="I324" t="str">
        <f>IF(NOT(ISNA(VLOOKUP(Table_pigskin_games[[#This Row],[matchup]],rivalries!A$2:C$10,1,FALSE))),"Rivalry","Not a Rivalry")</f>
        <v>Not a Rivalry</v>
      </c>
      <c r="J324">
        <v>17</v>
      </c>
      <c r="K324">
        <v>7</v>
      </c>
      <c r="L324">
        <f>ABS(Table_pigskin_games[[#This Row],[homeScore]]-Table_pigskin_games[[#This Row],[awayScore]])</f>
        <v>10</v>
      </c>
      <c r="M324" t="s">
        <v>83</v>
      </c>
      <c r="N324" s="2">
        <v>41914.541666666664</v>
      </c>
      <c r="O324" t="s">
        <v>80</v>
      </c>
      <c r="P324">
        <v>76917</v>
      </c>
      <c r="Q324">
        <v>2</v>
      </c>
      <c r="R324">
        <v>1</v>
      </c>
      <c r="S324">
        <v>2</v>
      </c>
      <c r="T324">
        <v>2</v>
      </c>
      <c r="U324">
        <v>20</v>
      </c>
      <c r="V324">
        <v>14</v>
      </c>
      <c r="W324">
        <v>8</v>
      </c>
      <c r="X324">
        <v>4</v>
      </c>
      <c r="Y324">
        <v>15</v>
      </c>
      <c r="Z324">
        <v>14</v>
      </c>
      <c r="AA324">
        <v>0</v>
      </c>
      <c r="AB324">
        <v>2</v>
      </c>
      <c r="AC324">
        <v>1</v>
      </c>
      <c r="AD324">
        <v>2</v>
      </c>
      <c r="AE324">
        <v>357</v>
      </c>
      <c r="AF324">
        <v>271</v>
      </c>
      <c r="AG324">
        <v>201</v>
      </c>
      <c r="AH324">
        <v>261</v>
      </c>
      <c r="AI324">
        <v>20</v>
      </c>
      <c r="AJ324">
        <v>25</v>
      </c>
      <c r="AK324">
        <v>27</v>
      </c>
      <c r="AL324">
        <v>43</v>
      </c>
      <c r="AM324">
        <v>156</v>
      </c>
      <c r="AN324">
        <v>10</v>
      </c>
      <c r="AO324">
        <v>35</v>
      </c>
      <c r="AP324">
        <v>10</v>
      </c>
      <c r="AQ324">
        <v>5</v>
      </c>
      <c r="AR324">
        <v>3</v>
      </c>
      <c r="AS324">
        <v>30</v>
      </c>
      <c r="AT324">
        <f>SUM(Table_pigskin_games[[#This Row],[awayPenaltyYards]],Table_pigskin_games[[#This Row],[homePenaltyYards]])</f>
        <v>55</v>
      </c>
      <c r="AU324">
        <v>25</v>
      </c>
      <c r="AV324">
        <v>0</v>
      </c>
      <c r="AW324">
        <v>1</v>
      </c>
      <c r="AX324">
        <f>SUM(Table_pigskin_games[[#This Row],[awayTurnovers]:[homeTurnovers]])</f>
        <v>1</v>
      </c>
      <c r="AY324">
        <v>0</v>
      </c>
      <c r="AZ324">
        <v>0</v>
      </c>
      <c r="BA324">
        <v>0</v>
      </c>
      <c r="BB324">
        <v>1</v>
      </c>
      <c r="BC324">
        <v>2203</v>
      </c>
      <c r="BD324">
        <v>1397</v>
      </c>
      <c r="BE324">
        <v>3</v>
      </c>
      <c r="BF324">
        <v>7</v>
      </c>
      <c r="BG324">
        <v>0</v>
      </c>
      <c r="BH324">
        <v>7</v>
      </c>
      <c r="BJ324">
        <v>0</v>
      </c>
      <c r="BK324">
        <v>0</v>
      </c>
      <c r="BL324">
        <v>0</v>
      </c>
      <c r="BM324">
        <v>7</v>
      </c>
    </row>
    <row r="325" spans="1:65" x14ac:dyDescent="0.25">
      <c r="A325">
        <v>271007014</v>
      </c>
      <c r="B325">
        <v>5</v>
      </c>
      <c r="C325">
        <v>2007</v>
      </c>
      <c r="D325" s="1">
        <v>39362</v>
      </c>
      <c r="E325" t="s">
        <v>66</v>
      </c>
      <c r="F325" t="s">
        <v>94</v>
      </c>
      <c r="G325" t="s">
        <v>85</v>
      </c>
      <c r="H3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325" t="str">
        <f>IF(NOT(ISNA(VLOOKUP(Table_pigskin_games[[#This Row],[matchup]],rivalries!A$2:C$10,1,FALSE))),"Rivalry","Not a Rivalry")</f>
        <v>Not a Rivalry</v>
      </c>
      <c r="J325">
        <v>34</v>
      </c>
      <c r="K325">
        <v>31</v>
      </c>
      <c r="L325">
        <f>ABS(Table_pigskin_games[[#This Row],[homeScore]]-Table_pigskin_games[[#This Row],[awayScore]])</f>
        <v>3</v>
      </c>
      <c r="M325" t="s">
        <v>86</v>
      </c>
      <c r="N325" s="2">
        <v>41914.541666666664</v>
      </c>
      <c r="O325" t="s">
        <v>70</v>
      </c>
      <c r="P325">
        <v>61788</v>
      </c>
      <c r="Q325">
        <v>2</v>
      </c>
      <c r="R325">
        <v>2</v>
      </c>
      <c r="S325">
        <v>0</v>
      </c>
      <c r="T325">
        <v>4</v>
      </c>
      <c r="U325">
        <v>24</v>
      </c>
      <c r="V325">
        <v>24</v>
      </c>
      <c r="W325">
        <v>5</v>
      </c>
      <c r="X325">
        <v>5</v>
      </c>
      <c r="Y325">
        <v>13</v>
      </c>
      <c r="Z325">
        <v>13</v>
      </c>
      <c r="AA325">
        <v>1</v>
      </c>
      <c r="AB325">
        <v>0</v>
      </c>
      <c r="AC325">
        <v>1</v>
      </c>
      <c r="AD325">
        <v>0</v>
      </c>
      <c r="AE325">
        <v>383</v>
      </c>
      <c r="AF325">
        <v>375</v>
      </c>
      <c r="AG325">
        <v>281</v>
      </c>
      <c r="AH325">
        <v>252</v>
      </c>
      <c r="AI325">
        <v>21</v>
      </c>
      <c r="AJ325">
        <v>24</v>
      </c>
      <c r="AK325">
        <v>41</v>
      </c>
      <c r="AL325">
        <v>43</v>
      </c>
      <c r="AM325">
        <v>102</v>
      </c>
      <c r="AN325">
        <v>123</v>
      </c>
      <c r="AO325">
        <v>31</v>
      </c>
      <c r="AP325">
        <v>23</v>
      </c>
      <c r="AQ325">
        <v>11</v>
      </c>
      <c r="AR325">
        <v>9</v>
      </c>
      <c r="AS325">
        <v>98</v>
      </c>
      <c r="AT325">
        <f>SUM(Table_pigskin_games[[#This Row],[awayPenaltyYards]],Table_pigskin_games[[#This Row],[homePenaltyYards]])</f>
        <v>184</v>
      </c>
      <c r="AU325">
        <v>86</v>
      </c>
      <c r="AV325">
        <v>2</v>
      </c>
      <c r="AW325">
        <v>3</v>
      </c>
      <c r="AX325">
        <f>SUM(Table_pigskin_games[[#This Row],[awayTurnovers]:[homeTurnovers]])</f>
        <v>5</v>
      </c>
      <c r="AY325">
        <v>0</v>
      </c>
      <c r="AZ325">
        <v>0</v>
      </c>
      <c r="BA325">
        <v>2</v>
      </c>
      <c r="BB325">
        <v>3</v>
      </c>
      <c r="BC325">
        <v>1851</v>
      </c>
      <c r="BD325">
        <v>1749</v>
      </c>
      <c r="BE325">
        <v>3</v>
      </c>
      <c r="BF325">
        <v>14</v>
      </c>
      <c r="BG325">
        <v>3</v>
      </c>
      <c r="BH325">
        <v>14</v>
      </c>
      <c r="BJ325">
        <v>3</v>
      </c>
      <c r="BK325">
        <v>10</v>
      </c>
      <c r="BL325">
        <v>7</v>
      </c>
      <c r="BM325">
        <v>11</v>
      </c>
    </row>
    <row r="326" spans="1:65" x14ac:dyDescent="0.25">
      <c r="A326">
        <v>271007017</v>
      </c>
      <c r="B326">
        <v>5</v>
      </c>
      <c r="C326">
        <v>2007</v>
      </c>
      <c r="D326" s="1">
        <v>39362</v>
      </c>
      <c r="E326" t="s">
        <v>66</v>
      </c>
      <c r="F326" t="s">
        <v>68</v>
      </c>
      <c r="G326" t="s">
        <v>88</v>
      </c>
      <c r="H3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CLEvNE</v>
      </c>
      <c r="I326" t="str">
        <f>IF(NOT(ISNA(VLOOKUP(Table_pigskin_games[[#This Row],[matchup]],rivalries!A$2:C$10,1,FALSE))),"Rivalry","Not a Rivalry")</f>
        <v>Not a Rivalry</v>
      </c>
      <c r="J326">
        <v>17</v>
      </c>
      <c r="K326">
        <v>34</v>
      </c>
      <c r="L326">
        <f>ABS(Table_pigskin_games[[#This Row],[homeScore]]-Table_pigskin_games[[#This Row],[awayScore]])</f>
        <v>17</v>
      </c>
      <c r="M326" t="s">
        <v>89</v>
      </c>
      <c r="N326" s="2">
        <v>41914.541666666664</v>
      </c>
      <c r="O326" t="s">
        <v>80</v>
      </c>
      <c r="P326">
        <v>68756</v>
      </c>
      <c r="Q326">
        <v>2</v>
      </c>
      <c r="R326">
        <v>2</v>
      </c>
      <c r="S326">
        <v>4</v>
      </c>
      <c r="T326">
        <v>0</v>
      </c>
      <c r="U326">
        <v>22</v>
      </c>
      <c r="V326">
        <v>23</v>
      </c>
      <c r="W326">
        <v>3</v>
      </c>
      <c r="X326">
        <v>2</v>
      </c>
      <c r="Y326">
        <v>11</v>
      </c>
      <c r="Z326">
        <v>12</v>
      </c>
      <c r="AA326">
        <v>0</v>
      </c>
      <c r="AB326">
        <v>1</v>
      </c>
      <c r="AC326">
        <v>1</v>
      </c>
      <c r="AD326">
        <v>2</v>
      </c>
      <c r="AE326">
        <v>353</v>
      </c>
      <c r="AF326">
        <v>412</v>
      </c>
      <c r="AG326">
        <v>261</v>
      </c>
      <c r="AH326">
        <v>265</v>
      </c>
      <c r="AI326">
        <v>22</v>
      </c>
      <c r="AJ326">
        <v>22</v>
      </c>
      <c r="AK326">
        <v>43</v>
      </c>
      <c r="AL326">
        <v>38</v>
      </c>
      <c r="AM326">
        <v>92</v>
      </c>
      <c r="AN326">
        <v>147</v>
      </c>
      <c r="AO326">
        <v>21</v>
      </c>
      <c r="AP326">
        <v>32</v>
      </c>
      <c r="AQ326">
        <v>7</v>
      </c>
      <c r="AR326">
        <v>6</v>
      </c>
      <c r="AS326">
        <v>40</v>
      </c>
      <c r="AT326">
        <f>SUM(Table_pigskin_games[[#This Row],[awayPenaltyYards]],Table_pigskin_games[[#This Row],[homePenaltyYards]])</f>
        <v>92</v>
      </c>
      <c r="AU326">
        <v>52</v>
      </c>
      <c r="AV326">
        <v>4</v>
      </c>
      <c r="AW326">
        <v>0</v>
      </c>
      <c r="AX326">
        <f>SUM(Table_pigskin_games[[#This Row],[awayTurnovers]:[homeTurnovers]])</f>
        <v>4</v>
      </c>
      <c r="AY326">
        <v>1</v>
      </c>
      <c r="AZ326">
        <v>0</v>
      </c>
      <c r="BA326">
        <v>3</v>
      </c>
      <c r="BB326">
        <v>0</v>
      </c>
      <c r="BC326">
        <v>1653</v>
      </c>
      <c r="BD326">
        <v>1947</v>
      </c>
      <c r="BE326">
        <v>0</v>
      </c>
      <c r="BF326">
        <v>0</v>
      </c>
      <c r="BG326">
        <v>3</v>
      </c>
      <c r="BH326">
        <v>14</v>
      </c>
      <c r="BJ326">
        <v>10</v>
      </c>
      <c r="BK326">
        <v>10</v>
      </c>
      <c r="BL326">
        <v>0</v>
      </c>
      <c r="BM326">
        <v>14</v>
      </c>
    </row>
    <row r="327" spans="1:65" x14ac:dyDescent="0.25">
      <c r="A327">
        <v>271007018</v>
      </c>
      <c r="B327">
        <v>5</v>
      </c>
      <c r="C327">
        <v>2007</v>
      </c>
      <c r="D327" s="1">
        <v>39362</v>
      </c>
      <c r="E327" t="s">
        <v>66</v>
      </c>
      <c r="F327" t="s">
        <v>100</v>
      </c>
      <c r="G327" t="s">
        <v>67</v>
      </c>
      <c r="H3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327" t="str">
        <f>IF(NOT(ISNA(VLOOKUP(Table_pigskin_games[[#This Row],[matchup]],rivalries!A$2:C$10,1,FALSE))),"Rivalry","Not a Rivalry")</f>
        <v>Not a Rivalry</v>
      </c>
      <c r="J327">
        <v>16</v>
      </c>
      <c r="K327">
        <v>13</v>
      </c>
      <c r="L327">
        <f>ABS(Table_pigskin_games[[#This Row],[homeScore]]-Table_pigskin_games[[#This Row],[awayScore]])</f>
        <v>3</v>
      </c>
      <c r="M327" t="s">
        <v>127</v>
      </c>
      <c r="N327" s="2">
        <v>41914.541666666664</v>
      </c>
      <c r="O327" t="s">
        <v>70</v>
      </c>
      <c r="P327">
        <v>70001</v>
      </c>
      <c r="Q327">
        <v>2</v>
      </c>
      <c r="R327">
        <v>2</v>
      </c>
      <c r="S327">
        <v>0</v>
      </c>
      <c r="T327">
        <v>3</v>
      </c>
      <c r="U327">
        <v>12</v>
      </c>
      <c r="V327">
        <v>23</v>
      </c>
      <c r="W327">
        <v>5</v>
      </c>
      <c r="X327">
        <v>8</v>
      </c>
      <c r="Y327">
        <v>11</v>
      </c>
      <c r="Z327">
        <v>16</v>
      </c>
      <c r="AA327">
        <v>0</v>
      </c>
      <c r="AB327">
        <v>2</v>
      </c>
      <c r="AC327">
        <v>0</v>
      </c>
      <c r="AD327">
        <v>2</v>
      </c>
      <c r="AE327">
        <v>243</v>
      </c>
      <c r="AF327">
        <v>341</v>
      </c>
      <c r="AG327">
        <v>155</v>
      </c>
      <c r="AH327">
        <v>252</v>
      </c>
      <c r="AI327">
        <v>11</v>
      </c>
      <c r="AJ327">
        <v>29</v>
      </c>
      <c r="AK327">
        <v>19</v>
      </c>
      <c r="AL327">
        <v>47</v>
      </c>
      <c r="AM327">
        <v>88</v>
      </c>
      <c r="AN327">
        <v>89</v>
      </c>
      <c r="AO327">
        <v>28</v>
      </c>
      <c r="AP327">
        <v>28</v>
      </c>
      <c r="AQ327">
        <v>7</v>
      </c>
      <c r="AR327">
        <v>5</v>
      </c>
      <c r="AS327">
        <v>59</v>
      </c>
      <c r="AT327">
        <f>SUM(Table_pigskin_games[[#This Row],[awayPenaltyYards]],Table_pigskin_games[[#This Row],[homePenaltyYards]])</f>
        <v>94</v>
      </c>
      <c r="AU327">
        <v>35</v>
      </c>
      <c r="AV327">
        <v>1</v>
      </c>
      <c r="AW327">
        <v>2</v>
      </c>
      <c r="AX327">
        <f>SUM(Table_pigskin_games[[#This Row],[awayTurnovers]:[homeTurnovers]])</f>
        <v>3</v>
      </c>
      <c r="AY327">
        <v>0</v>
      </c>
      <c r="AZ327">
        <v>0</v>
      </c>
      <c r="BA327">
        <v>1</v>
      </c>
      <c r="BB327">
        <v>2</v>
      </c>
      <c r="BC327">
        <v>1487</v>
      </c>
      <c r="BD327">
        <v>2113</v>
      </c>
      <c r="BE327">
        <v>3</v>
      </c>
      <c r="BF327">
        <v>3</v>
      </c>
      <c r="BG327">
        <v>0</v>
      </c>
      <c r="BH327">
        <v>10</v>
      </c>
      <c r="BJ327">
        <v>3</v>
      </c>
      <c r="BK327">
        <v>3</v>
      </c>
      <c r="BL327">
        <v>7</v>
      </c>
      <c r="BM327">
        <v>0</v>
      </c>
    </row>
    <row r="328" spans="1:65" x14ac:dyDescent="0.25">
      <c r="A328">
        <v>271007019</v>
      </c>
      <c r="B328">
        <v>5</v>
      </c>
      <c r="C328">
        <v>2007</v>
      </c>
      <c r="D328" s="1">
        <v>39362</v>
      </c>
      <c r="E328" t="s">
        <v>66</v>
      </c>
      <c r="F328" t="s">
        <v>77</v>
      </c>
      <c r="G328" t="s">
        <v>91</v>
      </c>
      <c r="H3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NYGvNYJ</v>
      </c>
      <c r="I328" t="str">
        <f>IF(NOT(ISNA(VLOOKUP(Table_pigskin_games[[#This Row],[matchup]],rivalries!A$2:C$10,1,FALSE))),"Rivalry","Not a Rivalry")</f>
        <v>Not a Rivalry</v>
      </c>
      <c r="J328">
        <v>24</v>
      </c>
      <c r="K328">
        <v>35</v>
      </c>
      <c r="L328">
        <f>ABS(Table_pigskin_games[[#This Row],[homeScore]]-Table_pigskin_games[[#This Row],[awayScore]])</f>
        <v>11</v>
      </c>
      <c r="M328" t="s">
        <v>92</v>
      </c>
      <c r="N328" s="2">
        <v>41914.541666666664</v>
      </c>
      <c r="O328" t="s">
        <v>80</v>
      </c>
      <c r="P328">
        <v>78809</v>
      </c>
      <c r="Q328">
        <v>1</v>
      </c>
      <c r="R328">
        <v>3</v>
      </c>
      <c r="S328">
        <v>2</v>
      </c>
      <c r="T328">
        <v>2</v>
      </c>
      <c r="U328">
        <v>16</v>
      </c>
      <c r="V328">
        <v>21</v>
      </c>
      <c r="W328">
        <v>9</v>
      </c>
      <c r="X328">
        <v>5</v>
      </c>
      <c r="Y328">
        <v>15</v>
      </c>
      <c r="Z328">
        <v>12</v>
      </c>
      <c r="AA328">
        <v>0</v>
      </c>
      <c r="AB328">
        <v>1</v>
      </c>
      <c r="AC328">
        <v>1</v>
      </c>
      <c r="AD328">
        <v>1</v>
      </c>
      <c r="AE328">
        <v>277</v>
      </c>
      <c r="AF328">
        <v>374</v>
      </c>
      <c r="AG328">
        <v>222</v>
      </c>
      <c r="AH328">
        <v>186</v>
      </c>
      <c r="AI328">
        <v>21</v>
      </c>
      <c r="AJ328">
        <v>13</v>
      </c>
      <c r="AK328">
        <v>36</v>
      </c>
      <c r="AL328">
        <v>25</v>
      </c>
      <c r="AM328">
        <v>55</v>
      </c>
      <c r="AN328">
        <v>188</v>
      </c>
      <c r="AO328">
        <v>25</v>
      </c>
      <c r="AP328">
        <v>39</v>
      </c>
      <c r="AQ328">
        <v>6</v>
      </c>
      <c r="AR328">
        <v>3</v>
      </c>
      <c r="AS328">
        <v>40</v>
      </c>
      <c r="AT328">
        <f>SUM(Table_pigskin_games[[#This Row],[awayPenaltyYards]],Table_pigskin_games[[#This Row],[homePenaltyYards]])</f>
        <v>77</v>
      </c>
      <c r="AU328">
        <v>37</v>
      </c>
      <c r="AV328">
        <v>3</v>
      </c>
      <c r="AW328">
        <v>2</v>
      </c>
      <c r="AX328">
        <f>SUM(Table_pigskin_games[[#This Row],[awayTurnovers]:[homeTurnovers]])</f>
        <v>5</v>
      </c>
      <c r="AY328">
        <v>0</v>
      </c>
      <c r="AZ328">
        <v>1</v>
      </c>
      <c r="BA328">
        <v>3</v>
      </c>
      <c r="BB328">
        <v>1</v>
      </c>
      <c r="BC328">
        <v>1575</v>
      </c>
      <c r="BD328">
        <v>2025</v>
      </c>
      <c r="BE328">
        <v>7</v>
      </c>
      <c r="BF328">
        <v>10</v>
      </c>
      <c r="BG328">
        <v>7</v>
      </c>
      <c r="BH328">
        <v>0</v>
      </c>
      <c r="BJ328">
        <v>0</v>
      </c>
      <c r="BK328">
        <v>7</v>
      </c>
      <c r="BL328">
        <v>14</v>
      </c>
      <c r="BM328">
        <v>14</v>
      </c>
    </row>
    <row r="329" spans="1:65" x14ac:dyDescent="0.25">
      <c r="A329">
        <v>271007023</v>
      </c>
      <c r="B329">
        <v>5</v>
      </c>
      <c r="C329">
        <v>2007</v>
      </c>
      <c r="D329" s="1">
        <v>39362</v>
      </c>
      <c r="E329" t="s">
        <v>66</v>
      </c>
      <c r="F329" t="s">
        <v>71</v>
      </c>
      <c r="G329" t="s">
        <v>63</v>
      </c>
      <c r="H3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PITvSEA</v>
      </c>
      <c r="I329" t="str">
        <f>IF(NOT(ISNA(VLOOKUP(Table_pigskin_games[[#This Row],[matchup]],rivalries!A$2:C$10,1,FALSE))),"Rivalry","Not a Rivalry")</f>
        <v>Not a Rivalry</v>
      </c>
      <c r="J329">
        <v>0</v>
      </c>
      <c r="K329">
        <v>21</v>
      </c>
      <c r="L329">
        <f>ABS(Table_pigskin_games[[#This Row],[homeScore]]-Table_pigskin_games[[#This Row],[awayScore]])</f>
        <v>21</v>
      </c>
      <c r="M329" t="s">
        <v>64</v>
      </c>
      <c r="N329" s="2">
        <v>41914.541666666664</v>
      </c>
      <c r="O329" t="s">
        <v>70</v>
      </c>
      <c r="P329">
        <v>64478</v>
      </c>
      <c r="Q329">
        <v>3</v>
      </c>
      <c r="R329">
        <v>1</v>
      </c>
      <c r="S329">
        <v>3</v>
      </c>
      <c r="T329">
        <v>1</v>
      </c>
      <c r="U329">
        <v>8</v>
      </c>
      <c r="V329">
        <v>19</v>
      </c>
      <c r="W329">
        <v>4</v>
      </c>
      <c r="X329">
        <v>8</v>
      </c>
      <c r="Y329">
        <v>13</v>
      </c>
      <c r="Z329">
        <v>15</v>
      </c>
      <c r="AA329">
        <v>0</v>
      </c>
      <c r="AB329">
        <v>0</v>
      </c>
      <c r="AC329">
        <v>0</v>
      </c>
      <c r="AD329">
        <v>0</v>
      </c>
      <c r="AE329">
        <v>144</v>
      </c>
      <c r="AF329">
        <v>342</v>
      </c>
      <c r="AG329">
        <v>106</v>
      </c>
      <c r="AH329">
        <v>179</v>
      </c>
      <c r="AI329">
        <v>14</v>
      </c>
      <c r="AJ329">
        <v>18</v>
      </c>
      <c r="AK329">
        <v>30</v>
      </c>
      <c r="AL329">
        <v>22</v>
      </c>
      <c r="AM329">
        <v>38</v>
      </c>
      <c r="AN329">
        <v>163</v>
      </c>
      <c r="AO329">
        <v>13</v>
      </c>
      <c r="AP329">
        <v>41</v>
      </c>
      <c r="AQ329">
        <v>4</v>
      </c>
      <c r="AR329">
        <v>6</v>
      </c>
      <c r="AS329">
        <v>25</v>
      </c>
      <c r="AT329">
        <f>SUM(Table_pigskin_games[[#This Row],[awayPenaltyYards]],Table_pigskin_games[[#This Row],[homePenaltyYards]])</f>
        <v>89</v>
      </c>
      <c r="AU329">
        <v>64</v>
      </c>
      <c r="AV329">
        <v>1</v>
      </c>
      <c r="AW329">
        <v>0</v>
      </c>
      <c r="AX329">
        <f>SUM(Table_pigskin_games[[#This Row],[awayTurnovers]:[homeTurnovers]])</f>
        <v>1</v>
      </c>
      <c r="AY329">
        <v>0</v>
      </c>
      <c r="AZ329">
        <v>0</v>
      </c>
      <c r="BA329">
        <v>1</v>
      </c>
      <c r="BB329">
        <v>0</v>
      </c>
      <c r="BC329">
        <v>1155</v>
      </c>
      <c r="BD329">
        <v>2445</v>
      </c>
      <c r="BE329">
        <v>0</v>
      </c>
      <c r="BF329">
        <v>0</v>
      </c>
      <c r="BG329">
        <v>0</v>
      </c>
      <c r="BH329">
        <v>0</v>
      </c>
      <c r="BJ329">
        <v>0</v>
      </c>
      <c r="BK329">
        <v>7</v>
      </c>
      <c r="BL329">
        <v>7</v>
      </c>
      <c r="BM329">
        <v>7</v>
      </c>
    </row>
    <row r="330" spans="1:65" x14ac:dyDescent="0.25">
      <c r="A330">
        <v>271007025</v>
      </c>
      <c r="B330">
        <v>5</v>
      </c>
      <c r="C330">
        <v>2007</v>
      </c>
      <c r="D330" s="1">
        <v>39362</v>
      </c>
      <c r="E330" t="s">
        <v>66</v>
      </c>
      <c r="F330" t="s">
        <v>96</v>
      </c>
      <c r="G330" t="s">
        <v>93</v>
      </c>
      <c r="H3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BALvSF</v>
      </c>
      <c r="I330" t="str">
        <f>IF(NOT(ISNA(VLOOKUP(Table_pigskin_games[[#This Row],[matchup]],rivalries!A$2:C$10,1,FALSE))),"Rivalry","Not a Rivalry")</f>
        <v>Not a Rivalry</v>
      </c>
      <c r="J330">
        <v>9</v>
      </c>
      <c r="K330">
        <v>7</v>
      </c>
      <c r="L330">
        <f>ABS(Table_pigskin_games[[#This Row],[homeScore]]-Table_pigskin_games[[#This Row],[awayScore]])</f>
        <v>2</v>
      </c>
      <c r="M330" t="s">
        <v>123</v>
      </c>
      <c r="N330" s="2">
        <v>41914.677083333336</v>
      </c>
      <c r="O330" t="s">
        <v>80</v>
      </c>
      <c r="P330">
        <v>67885</v>
      </c>
      <c r="Q330">
        <v>2</v>
      </c>
      <c r="R330">
        <v>2</v>
      </c>
      <c r="S330">
        <v>2</v>
      </c>
      <c r="T330">
        <v>2</v>
      </c>
      <c r="U330">
        <v>19</v>
      </c>
      <c r="V330">
        <v>6</v>
      </c>
      <c r="W330">
        <v>7</v>
      </c>
      <c r="X330">
        <v>3</v>
      </c>
      <c r="Y330">
        <v>19</v>
      </c>
      <c r="Z330">
        <v>12</v>
      </c>
      <c r="AA330">
        <v>1</v>
      </c>
      <c r="AB330">
        <v>0</v>
      </c>
      <c r="AC330">
        <v>1</v>
      </c>
      <c r="AD330">
        <v>0</v>
      </c>
      <c r="AE330">
        <v>315</v>
      </c>
      <c r="AF330">
        <v>163</v>
      </c>
      <c r="AG330">
        <v>214</v>
      </c>
      <c r="AH330">
        <v>114</v>
      </c>
      <c r="AI330">
        <v>29</v>
      </c>
      <c r="AJ330">
        <v>12</v>
      </c>
      <c r="AK330">
        <v>43</v>
      </c>
      <c r="AL330">
        <v>19</v>
      </c>
      <c r="AM330">
        <v>101</v>
      </c>
      <c r="AN330">
        <v>49</v>
      </c>
      <c r="AO330">
        <v>33</v>
      </c>
      <c r="AP330">
        <v>19</v>
      </c>
      <c r="AQ330">
        <v>7</v>
      </c>
      <c r="AR330">
        <v>4</v>
      </c>
      <c r="AS330">
        <v>40</v>
      </c>
      <c r="AT330">
        <f>SUM(Table_pigskin_games[[#This Row],[awayPenaltyYards]],Table_pigskin_games[[#This Row],[homePenaltyYards]])</f>
        <v>88</v>
      </c>
      <c r="AU330">
        <v>48</v>
      </c>
      <c r="AV330">
        <v>0</v>
      </c>
      <c r="AW330">
        <v>1</v>
      </c>
      <c r="AX330">
        <f>SUM(Table_pigskin_games[[#This Row],[awayTurnovers]:[homeTurnovers]])</f>
        <v>1</v>
      </c>
      <c r="AY330">
        <v>0</v>
      </c>
      <c r="AZ330">
        <v>0</v>
      </c>
      <c r="BA330">
        <v>0</v>
      </c>
      <c r="BB330">
        <v>1</v>
      </c>
      <c r="BC330">
        <v>2280</v>
      </c>
      <c r="BD330">
        <v>1320</v>
      </c>
      <c r="BE330">
        <v>0</v>
      </c>
      <c r="BF330">
        <v>6</v>
      </c>
      <c r="BG330">
        <v>3</v>
      </c>
      <c r="BH330">
        <v>0</v>
      </c>
      <c r="BJ330">
        <v>0</v>
      </c>
      <c r="BK330">
        <v>0</v>
      </c>
      <c r="BL330">
        <v>7</v>
      </c>
      <c r="BM330">
        <v>0</v>
      </c>
    </row>
    <row r="331" spans="1:65" x14ac:dyDescent="0.25">
      <c r="A331">
        <v>271007028</v>
      </c>
      <c r="B331">
        <v>5</v>
      </c>
      <c r="C331">
        <v>2007</v>
      </c>
      <c r="D331" s="1">
        <v>39362</v>
      </c>
      <c r="E331" t="s">
        <v>66</v>
      </c>
      <c r="F331" t="s">
        <v>72</v>
      </c>
      <c r="G331" t="s">
        <v>114</v>
      </c>
      <c r="H3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DETvWSH</v>
      </c>
      <c r="I331" t="str">
        <f>IF(NOT(ISNA(VLOOKUP(Table_pigskin_games[[#This Row],[matchup]],rivalries!A$2:C$10,1,FALSE))),"Rivalry","Not a Rivalry")</f>
        <v>Not a Rivalry</v>
      </c>
      <c r="J331">
        <v>3</v>
      </c>
      <c r="K331">
        <v>34</v>
      </c>
      <c r="L331">
        <f>ABS(Table_pigskin_games[[#This Row],[homeScore]]-Table_pigskin_games[[#This Row],[awayScore]])</f>
        <v>31</v>
      </c>
      <c r="M331" t="s">
        <v>115</v>
      </c>
      <c r="N331" s="2">
        <v>41914.541666666664</v>
      </c>
      <c r="O331" t="s">
        <v>70</v>
      </c>
      <c r="P331">
        <v>88944</v>
      </c>
      <c r="Q331">
        <v>3</v>
      </c>
      <c r="R331">
        <v>1</v>
      </c>
      <c r="S331">
        <v>2</v>
      </c>
      <c r="T331">
        <v>1</v>
      </c>
      <c r="U331">
        <v>11</v>
      </c>
      <c r="V331">
        <v>23</v>
      </c>
      <c r="W331">
        <v>1</v>
      </c>
      <c r="X331">
        <v>5</v>
      </c>
      <c r="Y331">
        <v>10</v>
      </c>
      <c r="Z331">
        <v>12</v>
      </c>
      <c r="AA331">
        <v>1</v>
      </c>
      <c r="AB331">
        <v>1</v>
      </c>
      <c r="AC331">
        <v>1</v>
      </c>
      <c r="AD331">
        <v>1</v>
      </c>
      <c r="AE331">
        <v>144</v>
      </c>
      <c r="AF331">
        <v>366</v>
      </c>
      <c r="AG331">
        <v>76</v>
      </c>
      <c r="AH331">
        <v>248</v>
      </c>
      <c r="AI331">
        <v>16</v>
      </c>
      <c r="AJ331">
        <v>23</v>
      </c>
      <c r="AK331">
        <v>29</v>
      </c>
      <c r="AL331">
        <v>29</v>
      </c>
      <c r="AM331">
        <v>68</v>
      </c>
      <c r="AN331">
        <v>118</v>
      </c>
      <c r="AO331">
        <v>20</v>
      </c>
      <c r="AP331">
        <v>35</v>
      </c>
      <c r="AQ331">
        <v>4</v>
      </c>
      <c r="AR331">
        <v>4</v>
      </c>
      <c r="AS331">
        <v>20</v>
      </c>
      <c r="AT331">
        <f>SUM(Table_pigskin_games[[#This Row],[awayPenaltyYards]],Table_pigskin_games[[#This Row],[homePenaltyYards]])</f>
        <v>70</v>
      </c>
      <c r="AU331">
        <v>50</v>
      </c>
      <c r="AV331">
        <v>2</v>
      </c>
      <c r="AW331">
        <v>1</v>
      </c>
      <c r="AX331">
        <f>SUM(Table_pigskin_games[[#This Row],[awayTurnovers]:[homeTurnovers]])</f>
        <v>3</v>
      </c>
      <c r="AY331">
        <v>0</v>
      </c>
      <c r="AZ331">
        <v>1</v>
      </c>
      <c r="BA331">
        <v>2</v>
      </c>
      <c r="BB331">
        <v>0</v>
      </c>
      <c r="BC331">
        <v>1525</v>
      </c>
      <c r="BD331">
        <v>2075</v>
      </c>
      <c r="BE331">
        <v>0</v>
      </c>
      <c r="BF331">
        <v>0</v>
      </c>
      <c r="BG331">
        <v>3</v>
      </c>
      <c r="BH331">
        <v>0</v>
      </c>
      <c r="BJ331">
        <v>0</v>
      </c>
      <c r="BK331">
        <v>14</v>
      </c>
      <c r="BL331">
        <v>2</v>
      </c>
      <c r="BM331">
        <v>18</v>
      </c>
    </row>
    <row r="332" spans="1:65" x14ac:dyDescent="0.25">
      <c r="A332">
        <v>271007034</v>
      </c>
      <c r="B332">
        <v>5</v>
      </c>
      <c r="C332">
        <v>2007</v>
      </c>
      <c r="D332" s="1">
        <v>39362</v>
      </c>
      <c r="E332" t="s">
        <v>66</v>
      </c>
      <c r="F332" t="s">
        <v>62</v>
      </c>
      <c r="G332" t="s">
        <v>106</v>
      </c>
      <c r="H3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HOUvMIA</v>
      </c>
      <c r="I332" t="str">
        <f>IF(NOT(ISNA(VLOOKUP(Table_pigskin_games[[#This Row],[matchup]],rivalries!A$2:C$10,1,FALSE))),"Rivalry","Not a Rivalry")</f>
        <v>Not a Rivalry</v>
      </c>
      <c r="J332">
        <v>19</v>
      </c>
      <c r="K332">
        <v>22</v>
      </c>
      <c r="L332">
        <f>ABS(Table_pigskin_games[[#This Row],[homeScore]]-Table_pigskin_games[[#This Row],[awayScore]])</f>
        <v>3</v>
      </c>
      <c r="M332" t="s">
        <v>107</v>
      </c>
      <c r="N332" s="2">
        <v>41914.541666666664</v>
      </c>
      <c r="O332" t="s">
        <v>80</v>
      </c>
      <c r="P332">
        <v>70156</v>
      </c>
      <c r="Q332">
        <v>0</v>
      </c>
      <c r="R332">
        <v>4</v>
      </c>
      <c r="S332">
        <v>2</v>
      </c>
      <c r="T332">
        <v>2</v>
      </c>
      <c r="U332">
        <v>17</v>
      </c>
      <c r="V332">
        <v>20</v>
      </c>
      <c r="W332">
        <v>5</v>
      </c>
      <c r="X332">
        <v>6</v>
      </c>
      <c r="Y332">
        <v>11</v>
      </c>
      <c r="Z332">
        <v>12</v>
      </c>
      <c r="AA332">
        <v>0</v>
      </c>
      <c r="AB332">
        <v>1</v>
      </c>
      <c r="AC332">
        <v>0</v>
      </c>
      <c r="AD332">
        <v>1</v>
      </c>
      <c r="AE332">
        <v>285</v>
      </c>
      <c r="AF332">
        <v>352</v>
      </c>
      <c r="AG332">
        <v>148</v>
      </c>
      <c r="AH332">
        <v>278</v>
      </c>
      <c r="AI332">
        <v>16</v>
      </c>
      <c r="AJ332">
        <v>20</v>
      </c>
      <c r="AK332">
        <v>29</v>
      </c>
      <c r="AL332">
        <v>34</v>
      </c>
      <c r="AM332">
        <v>137</v>
      </c>
      <c r="AN332">
        <v>74</v>
      </c>
      <c r="AO332">
        <v>25</v>
      </c>
      <c r="AP332">
        <v>28</v>
      </c>
      <c r="AQ332">
        <v>6</v>
      </c>
      <c r="AR332">
        <v>6</v>
      </c>
      <c r="AS332">
        <v>50</v>
      </c>
      <c r="AT332">
        <f>SUM(Table_pigskin_games[[#This Row],[awayPenaltyYards]],Table_pigskin_games[[#This Row],[homePenaltyYards]])</f>
        <v>110</v>
      </c>
      <c r="AU332">
        <v>60</v>
      </c>
      <c r="AV332">
        <v>1</v>
      </c>
      <c r="AW332">
        <v>2</v>
      </c>
      <c r="AX332">
        <f>SUM(Table_pigskin_games[[#This Row],[awayTurnovers]:[homeTurnovers]])</f>
        <v>3</v>
      </c>
      <c r="AY332">
        <v>0</v>
      </c>
      <c r="AZ332">
        <v>1</v>
      </c>
      <c r="BA332">
        <v>1</v>
      </c>
      <c r="BB332">
        <v>1</v>
      </c>
      <c r="BC332">
        <v>1730</v>
      </c>
      <c r="BD332">
        <v>1870</v>
      </c>
      <c r="BE332">
        <v>10</v>
      </c>
      <c r="BF332">
        <v>6</v>
      </c>
      <c r="BG332">
        <v>0</v>
      </c>
      <c r="BH332">
        <v>3</v>
      </c>
      <c r="BJ332">
        <v>7</v>
      </c>
      <c r="BK332">
        <v>3</v>
      </c>
      <c r="BL332">
        <v>6</v>
      </c>
      <c r="BM332">
        <v>6</v>
      </c>
    </row>
    <row r="333" spans="1:65" x14ac:dyDescent="0.25">
      <c r="A333">
        <v>271008002</v>
      </c>
      <c r="B333">
        <v>5</v>
      </c>
      <c r="C333">
        <v>2007</v>
      </c>
      <c r="D333" s="1">
        <v>39363</v>
      </c>
      <c r="E333" t="s">
        <v>108</v>
      </c>
      <c r="F333" t="s">
        <v>102</v>
      </c>
      <c r="G333" t="s">
        <v>87</v>
      </c>
      <c r="H3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BUFvDAL</v>
      </c>
      <c r="I333" t="str">
        <f>IF(NOT(ISNA(VLOOKUP(Table_pigskin_games[[#This Row],[matchup]],rivalries!A$2:C$10,1,FALSE))),"Rivalry","Not a Rivalry")</f>
        <v>Not a Rivalry</v>
      </c>
      <c r="J333">
        <v>25</v>
      </c>
      <c r="K333">
        <v>24</v>
      </c>
      <c r="L333">
        <f>ABS(Table_pigskin_games[[#This Row],[homeScore]]-Table_pigskin_games[[#This Row],[awayScore]])</f>
        <v>1</v>
      </c>
      <c r="M333" t="s">
        <v>126</v>
      </c>
      <c r="N333" s="2">
        <v>41914.854166666664</v>
      </c>
      <c r="O333" t="s">
        <v>112</v>
      </c>
      <c r="P333">
        <v>71575</v>
      </c>
      <c r="Q333">
        <v>4</v>
      </c>
      <c r="R333">
        <v>0</v>
      </c>
      <c r="S333">
        <v>1</v>
      </c>
      <c r="T333">
        <v>3</v>
      </c>
      <c r="U333">
        <v>24</v>
      </c>
      <c r="V333">
        <v>14</v>
      </c>
      <c r="W333">
        <v>9</v>
      </c>
      <c r="X333">
        <v>3</v>
      </c>
      <c r="Y333">
        <v>15</v>
      </c>
      <c r="Z333">
        <v>13</v>
      </c>
      <c r="AA333">
        <v>0</v>
      </c>
      <c r="AB333">
        <v>1</v>
      </c>
      <c r="AC333">
        <v>0</v>
      </c>
      <c r="AD333">
        <v>2</v>
      </c>
      <c r="AE333">
        <v>385</v>
      </c>
      <c r="AF333">
        <v>229</v>
      </c>
      <c r="AG333">
        <v>309</v>
      </c>
      <c r="AH333">
        <v>148</v>
      </c>
      <c r="AI333">
        <v>29</v>
      </c>
      <c r="AJ333">
        <v>23</v>
      </c>
      <c r="AK333">
        <v>50</v>
      </c>
      <c r="AL333">
        <v>31</v>
      </c>
      <c r="AM333">
        <v>76</v>
      </c>
      <c r="AN333">
        <v>81</v>
      </c>
      <c r="AO333">
        <v>22</v>
      </c>
      <c r="AP333">
        <v>24</v>
      </c>
      <c r="AQ333">
        <v>5</v>
      </c>
      <c r="AR333">
        <v>5</v>
      </c>
      <c r="AS333">
        <v>31</v>
      </c>
      <c r="AT333">
        <f>SUM(Table_pigskin_games[[#This Row],[awayPenaltyYards]],Table_pigskin_games[[#This Row],[homePenaltyYards]])</f>
        <v>80</v>
      </c>
      <c r="AU333">
        <v>49</v>
      </c>
      <c r="AV333">
        <v>6</v>
      </c>
      <c r="AW333">
        <v>1</v>
      </c>
      <c r="AX333">
        <f>SUM(Table_pigskin_games[[#This Row],[awayTurnovers]:[homeTurnovers]])</f>
        <v>7</v>
      </c>
      <c r="AY333">
        <v>1</v>
      </c>
      <c r="AZ333">
        <v>0</v>
      </c>
      <c r="BA333">
        <v>5</v>
      </c>
      <c r="BB333">
        <v>1</v>
      </c>
      <c r="BC333">
        <v>1649</v>
      </c>
      <c r="BD333">
        <v>1951</v>
      </c>
      <c r="BE333">
        <v>0</v>
      </c>
      <c r="BF333">
        <v>10</v>
      </c>
      <c r="BG333">
        <v>3</v>
      </c>
      <c r="BH333">
        <v>12</v>
      </c>
      <c r="BJ333">
        <v>7</v>
      </c>
      <c r="BK333">
        <v>10</v>
      </c>
      <c r="BL333">
        <v>7</v>
      </c>
      <c r="BM333">
        <v>0</v>
      </c>
    </row>
    <row r="334" spans="1:65" x14ac:dyDescent="0.25">
      <c r="A334">
        <v>271014003</v>
      </c>
      <c r="B334">
        <v>6</v>
      </c>
      <c r="C334">
        <v>2007</v>
      </c>
      <c r="D334" s="1">
        <v>39369</v>
      </c>
      <c r="E334" t="s">
        <v>66</v>
      </c>
      <c r="F334" t="s">
        <v>113</v>
      </c>
      <c r="G334" t="s">
        <v>74</v>
      </c>
      <c r="H3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334" t="str">
        <f>IF(NOT(ISNA(VLOOKUP(Table_pigskin_games[[#This Row],[matchup]],rivalries!A$2:C$10,1,FALSE))),"Rivalry","Not a Rivalry")</f>
        <v>Not a Rivalry</v>
      </c>
      <c r="J334">
        <v>34</v>
      </c>
      <c r="K334">
        <v>31</v>
      </c>
      <c r="L334">
        <f>ABS(Table_pigskin_games[[#This Row],[homeScore]]-Table_pigskin_games[[#This Row],[awayScore]])</f>
        <v>3</v>
      </c>
      <c r="M334" t="s">
        <v>117</v>
      </c>
      <c r="N334" s="2">
        <v>41914.541666666664</v>
      </c>
      <c r="O334" t="s">
        <v>70</v>
      </c>
      <c r="P334">
        <v>62174</v>
      </c>
      <c r="Q334">
        <v>1</v>
      </c>
      <c r="R334">
        <v>3</v>
      </c>
      <c r="S334">
        <v>2</v>
      </c>
      <c r="T334">
        <v>3</v>
      </c>
      <c r="U334">
        <v>16</v>
      </c>
      <c r="V334">
        <v>20</v>
      </c>
      <c r="W334">
        <v>5</v>
      </c>
      <c r="X334">
        <v>6</v>
      </c>
      <c r="Y334">
        <v>16</v>
      </c>
      <c r="Z334">
        <v>15</v>
      </c>
      <c r="AA334">
        <v>0</v>
      </c>
      <c r="AB334">
        <v>0</v>
      </c>
      <c r="AC334">
        <v>0</v>
      </c>
      <c r="AD334">
        <v>1</v>
      </c>
      <c r="AE334">
        <v>444</v>
      </c>
      <c r="AF334">
        <v>458</v>
      </c>
      <c r="AG334">
        <v>133</v>
      </c>
      <c r="AH334">
        <v>375</v>
      </c>
      <c r="AI334">
        <v>9</v>
      </c>
      <c r="AJ334">
        <v>26</v>
      </c>
      <c r="AK334">
        <v>23</v>
      </c>
      <c r="AL334">
        <v>45</v>
      </c>
      <c r="AM334">
        <v>311</v>
      </c>
      <c r="AN334">
        <v>83</v>
      </c>
      <c r="AO334">
        <v>43</v>
      </c>
      <c r="AP334">
        <v>24</v>
      </c>
      <c r="AQ334">
        <v>2</v>
      </c>
      <c r="AR334">
        <v>4</v>
      </c>
      <c r="AS334">
        <v>10</v>
      </c>
      <c r="AT334">
        <f>SUM(Table_pigskin_games[[#This Row],[awayPenaltyYards]],Table_pigskin_games[[#This Row],[homePenaltyYards]])</f>
        <v>38</v>
      </c>
      <c r="AU334">
        <v>28</v>
      </c>
      <c r="AV334">
        <v>0</v>
      </c>
      <c r="AW334">
        <v>4</v>
      </c>
      <c r="AX334">
        <f>SUM(Table_pigskin_games[[#This Row],[awayTurnovers]:[homeTurnovers]])</f>
        <v>4</v>
      </c>
      <c r="AY334">
        <v>0</v>
      </c>
      <c r="AZ334">
        <v>2</v>
      </c>
      <c r="BA334">
        <v>0</v>
      </c>
      <c r="BB334">
        <v>2</v>
      </c>
      <c r="BC334">
        <v>1879</v>
      </c>
      <c r="BD334">
        <v>1721</v>
      </c>
      <c r="BE334">
        <v>7</v>
      </c>
      <c r="BF334">
        <v>7</v>
      </c>
      <c r="BG334">
        <v>7</v>
      </c>
      <c r="BH334">
        <v>13</v>
      </c>
      <c r="BJ334">
        <v>7</v>
      </c>
      <c r="BK334">
        <v>7</v>
      </c>
      <c r="BL334">
        <v>0</v>
      </c>
      <c r="BM334">
        <v>17</v>
      </c>
    </row>
    <row r="335" spans="1:65" x14ac:dyDescent="0.25">
      <c r="A335">
        <v>271014005</v>
      </c>
      <c r="B335">
        <v>6</v>
      </c>
      <c r="C335">
        <v>2007</v>
      </c>
      <c r="D335" s="1">
        <v>39369</v>
      </c>
      <c r="E335" t="s">
        <v>66</v>
      </c>
      <c r="F335" t="s">
        <v>62</v>
      </c>
      <c r="G335" t="s">
        <v>68</v>
      </c>
      <c r="H3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CLEvMIA</v>
      </c>
      <c r="I335" t="str">
        <f>IF(NOT(ISNA(VLOOKUP(Table_pigskin_games[[#This Row],[matchup]],rivalries!A$2:C$10,1,FALSE))),"Rivalry","Not a Rivalry")</f>
        <v>Not a Rivalry</v>
      </c>
      <c r="J335">
        <v>31</v>
      </c>
      <c r="K335">
        <v>41</v>
      </c>
      <c r="L335">
        <f>ABS(Table_pigskin_games[[#This Row],[homeScore]]-Table_pigskin_games[[#This Row],[awayScore]])</f>
        <v>10</v>
      </c>
      <c r="M335" t="s">
        <v>69</v>
      </c>
      <c r="N335" s="2">
        <v>41914.541666666664</v>
      </c>
      <c r="O335" t="s">
        <v>80</v>
      </c>
      <c r="P335">
        <v>73198</v>
      </c>
      <c r="Q335">
        <v>0</v>
      </c>
      <c r="R335">
        <v>5</v>
      </c>
      <c r="S335">
        <v>2</v>
      </c>
      <c r="T335">
        <v>3</v>
      </c>
      <c r="U335">
        <v>24</v>
      </c>
      <c r="V335">
        <v>24</v>
      </c>
      <c r="W335">
        <v>7</v>
      </c>
      <c r="X335">
        <v>8</v>
      </c>
      <c r="Y335">
        <v>14</v>
      </c>
      <c r="Z335">
        <v>12</v>
      </c>
      <c r="AA335">
        <v>2</v>
      </c>
      <c r="AB335">
        <v>0</v>
      </c>
      <c r="AC335">
        <v>2</v>
      </c>
      <c r="AD335">
        <v>0</v>
      </c>
      <c r="AE335">
        <v>356</v>
      </c>
      <c r="AF335">
        <v>384</v>
      </c>
      <c r="AG335">
        <v>246</v>
      </c>
      <c r="AH335">
        <v>244</v>
      </c>
      <c r="AI335">
        <v>24</v>
      </c>
      <c r="AJ335">
        <v>18</v>
      </c>
      <c r="AK335">
        <v>43</v>
      </c>
      <c r="AL335">
        <v>25</v>
      </c>
      <c r="AM335">
        <v>110</v>
      </c>
      <c r="AN335">
        <v>140</v>
      </c>
      <c r="AO335">
        <v>23</v>
      </c>
      <c r="AP335">
        <v>35</v>
      </c>
      <c r="AQ335">
        <v>8</v>
      </c>
      <c r="AR335">
        <v>5</v>
      </c>
      <c r="AS335">
        <v>90</v>
      </c>
      <c r="AT335">
        <f>SUM(Table_pigskin_games[[#This Row],[awayPenaltyYards]],Table_pigskin_games[[#This Row],[homePenaltyYards]])</f>
        <v>122</v>
      </c>
      <c r="AU335">
        <v>32</v>
      </c>
      <c r="AV335">
        <v>2</v>
      </c>
      <c r="AW335">
        <v>1</v>
      </c>
      <c r="AX335">
        <f>SUM(Table_pigskin_games[[#This Row],[awayTurnovers]:[homeTurnovers]])</f>
        <v>3</v>
      </c>
      <c r="AY335">
        <v>0</v>
      </c>
      <c r="AZ335">
        <v>1</v>
      </c>
      <c r="BA335">
        <v>2</v>
      </c>
      <c r="BB335">
        <v>0</v>
      </c>
      <c r="BC335">
        <v>1778</v>
      </c>
      <c r="BD335">
        <v>1822</v>
      </c>
      <c r="BE335">
        <v>3</v>
      </c>
      <c r="BF335">
        <v>7</v>
      </c>
      <c r="BG335">
        <v>14</v>
      </c>
      <c r="BH335">
        <v>7</v>
      </c>
      <c r="BJ335">
        <v>14</v>
      </c>
      <c r="BK335">
        <v>13</v>
      </c>
      <c r="BL335">
        <v>0</v>
      </c>
      <c r="BM335">
        <v>14</v>
      </c>
    </row>
    <row r="336" spans="1:65" x14ac:dyDescent="0.25">
      <c r="A336">
        <v>271014006</v>
      </c>
      <c r="B336">
        <v>6</v>
      </c>
      <c r="C336">
        <v>2007</v>
      </c>
      <c r="D336" s="1">
        <v>39369</v>
      </c>
      <c r="E336" t="s">
        <v>66</v>
      </c>
      <c r="F336" t="s">
        <v>88</v>
      </c>
      <c r="G336" t="s">
        <v>102</v>
      </c>
      <c r="H3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DALvNE</v>
      </c>
      <c r="I336" t="str">
        <f>IF(NOT(ISNA(VLOOKUP(Table_pigskin_games[[#This Row],[matchup]],rivalries!A$2:C$10,1,FALSE))),"Rivalry","Not a Rivalry")</f>
        <v>Not a Rivalry</v>
      </c>
      <c r="J336">
        <v>48</v>
      </c>
      <c r="K336">
        <v>27</v>
      </c>
      <c r="L336">
        <f>ABS(Table_pigskin_games[[#This Row],[homeScore]]-Table_pigskin_games[[#This Row],[awayScore]])</f>
        <v>21</v>
      </c>
      <c r="M336" t="s">
        <v>119</v>
      </c>
      <c r="N336" s="2">
        <v>41914.677083333336</v>
      </c>
      <c r="O336" t="s">
        <v>80</v>
      </c>
      <c r="P336">
        <v>63984</v>
      </c>
      <c r="Q336">
        <v>5</v>
      </c>
      <c r="R336">
        <v>0</v>
      </c>
      <c r="S336">
        <v>5</v>
      </c>
      <c r="T336">
        <v>0</v>
      </c>
      <c r="U336">
        <v>28</v>
      </c>
      <c r="V336">
        <v>13</v>
      </c>
      <c r="W336">
        <v>11</v>
      </c>
      <c r="X336">
        <v>4</v>
      </c>
      <c r="Y336">
        <v>17</v>
      </c>
      <c r="Z336">
        <v>11</v>
      </c>
      <c r="AA336">
        <v>2</v>
      </c>
      <c r="AB336">
        <v>0</v>
      </c>
      <c r="AC336">
        <v>2</v>
      </c>
      <c r="AD336">
        <v>0</v>
      </c>
      <c r="AE336">
        <v>448</v>
      </c>
      <c r="AF336">
        <v>285</v>
      </c>
      <c r="AG336">
        <v>373</v>
      </c>
      <c r="AH336">
        <v>186</v>
      </c>
      <c r="AI336">
        <v>31</v>
      </c>
      <c r="AJ336">
        <v>18</v>
      </c>
      <c r="AK336">
        <v>46</v>
      </c>
      <c r="AL336">
        <v>29</v>
      </c>
      <c r="AM336">
        <v>75</v>
      </c>
      <c r="AN336">
        <v>99</v>
      </c>
      <c r="AO336">
        <v>29</v>
      </c>
      <c r="AP336">
        <v>16</v>
      </c>
      <c r="AQ336">
        <v>5</v>
      </c>
      <c r="AR336">
        <v>12</v>
      </c>
      <c r="AS336">
        <v>50</v>
      </c>
      <c r="AT336">
        <f>SUM(Table_pigskin_games[[#This Row],[awayPenaltyYards]],Table_pigskin_games[[#This Row],[homePenaltyYards]])</f>
        <v>148</v>
      </c>
      <c r="AU336">
        <v>98</v>
      </c>
      <c r="AV336">
        <v>1</v>
      </c>
      <c r="AW336">
        <v>1</v>
      </c>
      <c r="AX336">
        <f>SUM(Table_pigskin_games[[#This Row],[awayTurnovers]:[homeTurnovers]])</f>
        <v>2</v>
      </c>
      <c r="AY336">
        <v>1</v>
      </c>
      <c r="AZ336">
        <v>0</v>
      </c>
      <c r="BA336">
        <v>0</v>
      </c>
      <c r="BB336">
        <v>1</v>
      </c>
      <c r="BC336">
        <v>2295</v>
      </c>
      <c r="BD336">
        <v>1305</v>
      </c>
      <c r="BE336">
        <v>14</v>
      </c>
      <c r="BF336">
        <v>7</v>
      </c>
      <c r="BG336">
        <v>10</v>
      </c>
      <c r="BH336">
        <v>17</v>
      </c>
      <c r="BJ336">
        <v>0</v>
      </c>
      <c r="BK336">
        <v>17</v>
      </c>
      <c r="BL336">
        <v>7</v>
      </c>
      <c r="BM336">
        <v>3</v>
      </c>
    </row>
    <row r="337" spans="1:65" x14ac:dyDescent="0.25">
      <c r="A337">
        <v>271014009</v>
      </c>
      <c r="B337">
        <v>6</v>
      </c>
      <c r="C337">
        <v>2007</v>
      </c>
      <c r="D337" s="1">
        <v>39369</v>
      </c>
      <c r="E337" t="s">
        <v>66</v>
      </c>
      <c r="F337" t="s">
        <v>114</v>
      </c>
      <c r="G337" t="s">
        <v>75</v>
      </c>
      <c r="H3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GBvWSH</v>
      </c>
      <c r="I337" t="str">
        <f>IF(NOT(ISNA(VLOOKUP(Table_pigskin_games[[#This Row],[matchup]],rivalries!A$2:C$10,1,FALSE))),"Rivalry","Not a Rivalry")</f>
        <v>Not a Rivalry</v>
      </c>
      <c r="J337">
        <v>14</v>
      </c>
      <c r="K337">
        <v>17</v>
      </c>
      <c r="L337">
        <f>ABS(Table_pigskin_games[[#This Row],[homeScore]]-Table_pigskin_games[[#This Row],[awayScore]])</f>
        <v>3</v>
      </c>
      <c r="M337" t="s">
        <v>76</v>
      </c>
      <c r="N337" s="2">
        <v>41914.541666666664</v>
      </c>
      <c r="O337" t="s">
        <v>70</v>
      </c>
      <c r="P337">
        <v>70761</v>
      </c>
      <c r="Q337">
        <v>3</v>
      </c>
      <c r="R337">
        <v>1</v>
      </c>
      <c r="S337">
        <v>4</v>
      </c>
      <c r="T337">
        <v>1</v>
      </c>
      <c r="U337">
        <v>18</v>
      </c>
      <c r="V337">
        <v>13</v>
      </c>
      <c r="W337">
        <v>3</v>
      </c>
      <c r="X337">
        <v>3</v>
      </c>
      <c r="Y337">
        <v>14</v>
      </c>
      <c r="Z337">
        <v>13</v>
      </c>
      <c r="AA337">
        <v>0</v>
      </c>
      <c r="AB337">
        <v>0</v>
      </c>
      <c r="AC337">
        <v>2</v>
      </c>
      <c r="AD337">
        <v>0</v>
      </c>
      <c r="AE337">
        <v>304</v>
      </c>
      <c r="AF337">
        <v>225</v>
      </c>
      <c r="AG337">
        <v>210</v>
      </c>
      <c r="AH337">
        <v>169</v>
      </c>
      <c r="AI337">
        <v>21</v>
      </c>
      <c r="AJ337">
        <v>19</v>
      </c>
      <c r="AK337">
        <v>37</v>
      </c>
      <c r="AL337">
        <v>37</v>
      </c>
      <c r="AM337">
        <v>94</v>
      </c>
      <c r="AN337">
        <v>56</v>
      </c>
      <c r="AO337">
        <v>29</v>
      </c>
      <c r="AP337">
        <v>20</v>
      </c>
      <c r="AQ337">
        <v>7</v>
      </c>
      <c r="AR337">
        <v>4</v>
      </c>
      <c r="AS337">
        <v>53</v>
      </c>
      <c r="AT337">
        <f>SUM(Table_pigskin_games[[#This Row],[awayPenaltyYards]],Table_pigskin_games[[#This Row],[homePenaltyYards]])</f>
        <v>88</v>
      </c>
      <c r="AU337">
        <v>35</v>
      </c>
      <c r="AV337">
        <v>3</v>
      </c>
      <c r="AW337">
        <v>2</v>
      </c>
      <c r="AX337">
        <f>SUM(Table_pigskin_games[[#This Row],[awayTurnovers]:[homeTurnovers]])</f>
        <v>5</v>
      </c>
      <c r="AY337">
        <v>2</v>
      </c>
      <c r="AZ337">
        <v>0</v>
      </c>
      <c r="BA337">
        <v>1</v>
      </c>
      <c r="BB337">
        <v>2</v>
      </c>
      <c r="BC337">
        <v>1968</v>
      </c>
      <c r="BD337">
        <v>1632</v>
      </c>
      <c r="BE337">
        <v>7</v>
      </c>
      <c r="BF337">
        <v>7</v>
      </c>
      <c r="BG337">
        <v>0</v>
      </c>
      <c r="BH337">
        <v>0</v>
      </c>
      <c r="BJ337">
        <v>7</v>
      </c>
      <c r="BK337">
        <v>0</v>
      </c>
      <c r="BL337">
        <v>10</v>
      </c>
      <c r="BM337">
        <v>0</v>
      </c>
    </row>
    <row r="338" spans="1:65" x14ac:dyDescent="0.25">
      <c r="A338">
        <v>271014012</v>
      </c>
      <c r="B338">
        <v>6</v>
      </c>
      <c r="C338">
        <v>2007</v>
      </c>
      <c r="D338" s="1">
        <v>39369</v>
      </c>
      <c r="E338" t="s">
        <v>66</v>
      </c>
      <c r="F338" t="s">
        <v>81</v>
      </c>
      <c r="G338" t="s">
        <v>82</v>
      </c>
      <c r="H3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CINvKC</v>
      </c>
      <c r="I338" t="str">
        <f>IF(NOT(ISNA(VLOOKUP(Table_pigskin_games[[#This Row],[matchup]],rivalries!A$2:C$10,1,FALSE))),"Rivalry","Not a Rivalry")</f>
        <v>Not a Rivalry</v>
      </c>
      <c r="J338">
        <v>20</v>
      </c>
      <c r="K338">
        <v>27</v>
      </c>
      <c r="L338">
        <f>ABS(Table_pigskin_games[[#This Row],[homeScore]]-Table_pigskin_games[[#This Row],[awayScore]])</f>
        <v>7</v>
      </c>
      <c r="M338" t="s">
        <v>83</v>
      </c>
      <c r="N338" s="2">
        <v>41914.541666666664</v>
      </c>
      <c r="O338" t="s">
        <v>80</v>
      </c>
      <c r="P338">
        <v>76846</v>
      </c>
      <c r="Q338">
        <v>1</v>
      </c>
      <c r="R338">
        <v>3</v>
      </c>
      <c r="S338">
        <v>2</v>
      </c>
      <c r="T338">
        <v>3</v>
      </c>
      <c r="U338">
        <v>22</v>
      </c>
      <c r="V338">
        <v>20</v>
      </c>
      <c r="W338">
        <v>1</v>
      </c>
      <c r="X338">
        <v>7</v>
      </c>
      <c r="Y338">
        <v>11</v>
      </c>
      <c r="Z338">
        <v>16</v>
      </c>
      <c r="AA338">
        <v>0</v>
      </c>
      <c r="AB338">
        <v>0</v>
      </c>
      <c r="AC338">
        <v>1</v>
      </c>
      <c r="AD338">
        <v>0</v>
      </c>
      <c r="AE338">
        <v>373</v>
      </c>
      <c r="AF338">
        <v>354</v>
      </c>
      <c r="AG338">
        <v>295</v>
      </c>
      <c r="AH338">
        <v>233</v>
      </c>
      <c r="AI338">
        <v>26</v>
      </c>
      <c r="AJ338">
        <v>25</v>
      </c>
      <c r="AK338">
        <v>43</v>
      </c>
      <c r="AL338">
        <v>35</v>
      </c>
      <c r="AM338">
        <v>78</v>
      </c>
      <c r="AN338">
        <v>121</v>
      </c>
      <c r="AO338">
        <v>18</v>
      </c>
      <c r="AP338">
        <v>34</v>
      </c>
      <c r="AQ338">
        <v>6</v>
      </c>
      <c r="AR338">
        <v>9</v>
      </c>
      <c r="AS338">
        <v>59</v>
      </c>
      <c r="AT338">
        <f>SUM(Table_pigskin_games[[#This Row],[awayPenaltyYards]],Table_pigskin_games[[#This Row],[homePenaltyYards]])</f>
        <v>114</v>
      </c>
      <c r="AU338">
        <v>55</v>
      </c>
      <c r="AV338">
        <v>3</v>
      </c>
      <c r="AW338">
        <v>2</v>
      </c>
      <c r="AX338">
        <f>SUM(Table_pigskin_games[[#This Row],[awayTurnovers]:[homeTurnovers]])</f>
        <v>5</v>
      </c>
      <c r="AY338">
        <v>1</v>
      </c>
      <c r="AZ338">
        <v>2</v>
      </c>
      <c r="BA338">
        <v>2</v>
      </c>
      <c r="BB338">
        <v>0</v>
      </c>
      <c r="BC338">
        <v>1490</v>
      </c>
      <c r="BD338">
        <v>2110</v>
      </c>
      <c r="BE338">
        <v>7</v>
      </c>
      <c r="BF338">
        <v>0</v>
      </c>
      <c r="BG338">
        <v>0</v>
      </c>
      <c r="BH338">
        <v>13</v>
      </c>
      <c r="BJ338">
        <v>10</v>
      </c>
      <c r="BK338">
        <v>10</v>
      </c>
      <c r="BL338">
        <v>0</v>
      </c>
      <c r="BM338">
        <v>7</v>
      </c>
    </row>
    <row r="339" spans="1:65" x14ac:dyDescent="0.25">
      <c r="A339">
        <v>271014020</v>
      </c>
      <c r="B339">
        <v>6</v>
      </c>
      <c r="C339">
        <v>2007</v>
      </c>
      <c r="D339" s="1">
        <v>39369</v>
      </c>
      <c r="E339" t="s">
        <v>66</v>
      </c>
      <c r="F339" t="s">
        <v>105</v>
      </c>
      <c r="G339" t="s">
        <v>77</v>
      </c>
      <c r="H3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NYJvPHI</v>
      </c>
      <c r="I339" t="str">
        <f>IF(NOT(ISNA(VLOOKUP(Table_pigskin_games[[#This Row],[matchup]],rivalries!A$2:C$10,1,FALSE))),"Rivalry","Not a Rivalry")</f>
        <v>Not a Rivalry</v>
      </c>
      <c r="J339">
        <v>16</v>
      </c>
      <c r="K339">
        <v>9</v>
      </c>
      <c r="L339">
        <f>ABS(Table_pigskin_games[[#This Row],[homeScore]]-Table_pigskin_games[[#This Row],[awayScore]])</f>
        <v>7</v>
      </c>
      <c r="M339" t="s">
        <v>92</v>
      </c>
      <c r="N339" s="2">
        <v>41914.541666666664</v>
      </c>
      <c r="O339" t="s">
        <v>70</v>
      </c>
      <c r="P339">
        <v>77189</v>
      </c>
      <c r="Q339">
        <v>1</v>
      </c>
      <c r="R339">
        <v>3</v>
      </c>
      <c r="S339">
        <v>1</v>
      </c>
      <c r="T339">
        <v>4</v>
      </c>
      <c r="U339">
        <v>20</v>
      </c>
      <c r="V339">
        <v>15</v>
      </c>
      <c r="W339">
        <v>9</v>
      </c>
      <c r="X339">
        <v>5</v>
      </c>
      <c r="Y339">
        <v>16</v>
      </c>
      <c r="Z339">
        <v>14</v>
      </c>
      <c r="AA339">
        <v>0</v>
      </c>
      <c r="AB339">
        <v>0</v>
      </c>
      <c r="AC339">
        <v>0</v>
      </c>
      <c r="AD339">
        <v>1</v>
      </c>
      <c r="AE339">
        <v>413</v>
      </c>
      <c r="AF339">
        <v>267</v>
      </c>
      <c r="AG339">
        <v>262</v>
      </c>
      <c r="AH339">
        <v>109</v>
      </c>
      <c r="AI339">
        <v>22</v>
      </c>
      <c r="AJ339">
        <v>11</v>
      </c>
      <c r="AK339">
        <v>35</v>
      </c>
      <c r="AL339">
        <v>21</v>
      </c>
      <c r="AM339">
        <v>151</v>
      </c>
      <c r="AN339">
        <v>158</v>
      </c>
      <c r="AO339">
        <v>28</v>
      </c>
      <c r="AP339">
        <v>32</v>
      </c>
      <c r="AQ339">
        <v>2</v>
      </c>
      <c r="AR339">
        <v>0</v>
      </c>
      <c r="AS339">
        <v>14</v>
      </c>
      <c r="AT339">
        <f>SUM(Table_pigskin_games[[#This Row],[awayPenaltyYards]],Table_pigskin_games[[#This Row],[homePenaltyYards]])</f>
        <v>14</v>
      </c>
      <c r="AU339">
        <v>0</v>
      </c>
      <c r="AV339">
        <v>1</v>
      </c>
      <c r="AW339">
        <v>1</v>
      </c>
      <c r="AX339">
        <f>SUM(Table_pigskin_games[[#This Row],[awayTurnovers]:[homeTurnovers]])</f>
        <v>2</v>
      </c>
      <c r="AY339">
        <v>0</v>
      </c>
      <c r="AZ339">
        <v>0</v>
      </c>
      <c r="BA339">
        <v>1</v>
      </c>
      <c r="BB339">
        <v>1</v>
      </c>
      <c r="BC339">
        <v>1916</v>
      </c>
      <c r="BD339">
        <v>1684</v>
      </c>
      <c r="BE339">
        <v>7</v>
      </c>
      <c r="BF339">
        <v>3</v>
      </c>
      <c r="BG339">
        <v>6</v>
      </c>
      <c r="BH339">
        <v>0</v>
      </c>
      <c r="BJ339">
        <v>3</v>
      </c>
      <c r="BK339">
        <v>3</v>
      </c>
      <c r="BL339">
        <v>0</v>
      </c>
      <c r="BM339">
        <v>3</v>
      </c>
    </row>
    <row r="340" spans="1:65" x14ac:dyDescent="0.25">
      <c r="A340">
        <v>271014022</v>
      </c>
      <c r="B340">
        <v>6</v>
      </c>
      <c r="C340">
        <v>2007</v>
      </c>
      <c r="D340" s="1">
        <v>39369</v>
      </c>
      <c r="E340" t="s">
        <v>66</v>
      </c>
      <c r="F340" t="s">
        <v>100</v>
      </c>
      <c r="G340" t="s">
        <v>94</v>
      </c>
      <c r="H3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ARIvCAR</v>
      </c>
      <c r="I340" t="str">
        <f>IF(NOT(ISNA(VLOOKUP(Table_pigskin_games[[#This Row],[matchup]],rivalries!A$2:C$10,1,FALSE))),"Rivalry","Not a Rivalry")</f>
        <v>Not a Rivalry</v>
      </c>
      <c r="J340">
        <v>25</v>
      </c>
      <c r="K340">
        <v>10</v>
      </c>
      <c r="L340">
        <f>ABS(Table_pigskin_games[[#This Row],[homeScore]]-Table_pigskin_games[[#This Row],[awayScore]])</f>
        <v>15</v>
      </c>
      <c r="M340" t="s">
        <v>95</v>
      </c>
      <c r="N340" s="2">
        <v>41914.670138888891</v>
      </c>
      <c r="O340" t="s">
        <v>70</v>
      </c>
      <c r="P340">
        <v>64403</v>
      </c>
      <c r="Q340">
        <v>3</v>
      </c>
      <c r="R340">
        <v>2</v>
      </c>
      <c r="S340">
        <v>3</v>
      </c>
      <c r="T340">
        <v>2</v>
      </c>
      <c r="U340">
        <v>14</v>
      </c>
      <c r="V340">
        <v>10</v>
      </c>
      <c r="W340">
        <v>6</v>
      </c>
      <c r="X340">
        <v>5</v>
      </c>
      <c r="Y340">
        <v>18</v>
      </c>
      <c r="Z340">
        <v>13</v>
      </c>
      <c r="AA340">
        <v>0</v>
      </c>
      <c r="AB340">
        <v>0</v>
      </c>
      <c r="AC340">
        <v>0</v>
      </c>
      <c r="AD340">
        <v>0</v>
      </c>
      <c r="AE340">
        <v>374</v>
      </c>
      <c r="AF340">
        <v>257</v>
      </c>
      <c r="AG340">
        <v>193</v>
      </c>
      <c r="AH340">
        <v>159</v>
      </c>
      <c r="AI340">
        <v>20</v>
      </c>
      <c r="AJ340">
        <v>14</v>
      </c>
      <c r="AK340">
        <v>33</v>
      </c>
      <c r="AL340">
        <v>26</v>
      </c>
      <c r="AM340">
        <v>181</v>
      </c>
      <c r="AN340">
        <v>98</v>
      </c>
      <c r="AO340">
        <v>30</v>
      </c>
      <c r="AP340">
        <v>26</v>
      </c>
      <c r="AQ340">
        <v>9</v>
      </c>
      <c r="AR340">
        <v>11</v>
      </c>
      <c r="AS340">
        <v>65</v>
      </c>
      <c r="AT340">
        <f>SUM(Table_pigskin_games[[#This Row],[awayPenaltyYards]],Table_pigskin_games[[#This Row],[homePenaltyYards]])</f>
        <v>168</v>
      </c>
      <c r="AU340">
        <v>103</v>
      </c>
      <c r="AV340">
        <v>0</v>
      </c>
      <c r="AW340">
        <v>5</v>
      </c>
      <c r="AX340">
        <f>SUM(Table_pigskin_games[[#This Row],[awayTurnovers]:[homeTurnovers]])</f>
        <v>5</v>
      </c>
      <c r="AY340">
        <v>0</v>
      </c>
      <c r="AZ340">
        <v>2</v>
      </c>
      <c r="BA340">
        <v>0</v>
      </c>
      <c r="BB340">
        <v>3</v>
      </c>
      <c r="BC340">
        <v>1867</v>
      </c>
      <c r="BD340">
        <v>1733</v>
      </c>
      <c r="BE340">
        <v>3</v>
      </c>
      <c r="BF340">
        <v>3</v>
      </c>
      <c r="BG340">
        <v>3</v>
      </c>
      <c r="BH340">
        <v>16</v>
      </c>
      <c r="BJ340">
        <v>0</v>
      </c>
      <c r="BK340">
        <v>7</v>
      </c>
      <c r="BL340">
        <v>3</v>
      </c>
      <c r="BM340">
        <v>0</v>
      </c>
    </row>
    <row r="341" spans="1:65" x14ac:dyDescent="0.25">
      <c r="A341">
        <v>271014024</v>
      </c>
      <c r="B341">
        <v>6</v>
      </c>
      <c r="C341">
        <v>2007</v>
      </c>
      <c r="D341" s="1">
        <v>39369</v>
      </c>
      <c r="E341" t="s">
        <v>66</v>
      </c>
      <c r="F341" t="s">
        <v>110</v>
      </c>
      <c r="G341" t="s">
        <v>109</v>
      </c>
      <c r="H3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341" t="str">
        <f>IF(NOT(ISNA(VLOOKUP(Table_pigskin_games[[#This Row],[matchup]],rivalries!A$2:C$10,1,FALSE))),"Rivalry","Not a Rivalry")</f>
        <v>Not a Rivalry</v>
      </c>
      <c r="J341">
        <v>14</v>
      </c>
      <c r="K341">
        <v>28</v>
      </c>
      <c r="L341">
        <f>ABS(Table_pigskin_games[[#This Row],[homeScore]]-Table_pigskin_games[[#This Row],[awayScore]])</f>
        <v>14</v>
      </c>
      <c r="M341" t="s">
        <v>122</v>
      </c>
      <c r="N341" s="2">
        <v>41914.677083333336</v>
      </c>
      <c r="O341" t="s">
        <v>80</v>
      </c>
      <c r="P341">
        <v>67523</v>
      </c>
      <c r="Q341">
        <v>2</v>
      </c>
      <c r="R341">
        <v>2</v>
      </c>
      <c r="S341">
        <v>2</v>
      </c>
      <c r="T341">
        <v>3</v>
      </c>
      <c r="U341">
        <v>18</v>
      </c>
      <c r="V341">
        <v>18</v>
      </c>
      <c r="W341">
        <v>5</v>
      </c>
      <c r="X341">
        <v>6</v>
      </c>
      <c r="Y341">
        <v>14</v>
      </c>
      <c r="Z341">
        <v>12</v>
      </c>
      <c r="AA341">
        <v>2</v>
      </c>
      <c r="AB341">
        <v>0</v>
      </c>
      <c r="AC341">
        <v>3</v>
      </c>
      <c r="AD341">
        <v>0</v>
      </c>
      <c r="AE341">
        <v>245</v>
      </c>
      <c r="AF341">
        <v>362</v>
      </c>
      <c r="AG341">
        <v>192</v>
      </c>
      <c r="AH341">
        <v>156</v>
      </c>
      <c r="AI341">
        <v>24</v>
      </c>
      <c r="AJ341">
        <v>14</v>
      </c>
      <c r="AK341">
        <v>37</v>
      </c>
      <c r="AL341">
        <v>21</v>
      </c>
      <c r="AM341">
        <v>53</v>
      </c>
      <c r="AN341">
        <v>206</v>
      </c>
      <c r="AO341">
        <v>23</v>
      </c>
      <c r="AP341">
        <v>32</v>
      </c>
      <c r="AQ341">
        <v>8</v>
      </c>
      <c r="AR341">
        <v>6</v>
      </c>
      <c r="AS341">
        <v>69</v>
      </c>
      <c r="AT341">
        <f>SUM(Table_pigskin_games[[#This Row],[awayPenaltyYards]],Table_pigskin_games[[#This Row],[homePenaltyYards]])</f>
        <v>109</v>
      </c>
      <c r="AU341">
        <v>40</v>
      </c>
      <c r="AV341">
        <v>3</v>
      </c>
      <c r="AW341">
        <v>1</v>
      </c>
      <c r="AX341">
        <f>SUM(Table_pigskin_games[[#This Row],[awayTurnovers]:[homeTurnovers]])</f>
        <v>4</v>
      </c>
      <c r="AY341">
        <v>1</v>
      </c>
      <c r="AZ341">
        <v>0</v>
      </c>
      <c r="BA341">
        <v>2</v>
      </c>
      <c r="BB341">
        <v>1</v>
      </c>
      <c r="BC341">
        <v>1872</v>
      </c>
      <c r="BD341">
        <v>1728</v>
      </c>
      <c r="BE341">
        <v>0</v>
      </c>
      <c r="BF341">
        <v>7</v>
      </c>
      <c r="BG341">
        <v>0</v>
      </c>
      <c r="BH341">
        <v>7</v>
      </c>
      <c r="BJ341">
        <v>14</v>
      </c>
      <c r="BK341">
        <v>0</v>
      </c>
      <c r="BL341">
        <v>7</v>
      </c>
      <c r="BM341">
        <v>7</v>
      </c>
    </row>
    <row r="342" spans="1:65" x14ac:dyDescent="0.25">
      <c r="A342">
        <v>271014026</v>
      </c>
      <c r="B342">
        <v>6</v>
      </c>
      <c r="C342">
        <v>2007</v>
      </c>
      <c r="D342" s="1">
        <v>39369</v>
      </c>
      <c r="E342" t="s">
        <v>66</v>
      </c>
      <c r="F342" t="s">
        <v>67</v>
      </c>
      <c r="G342" t="s">
        <v>71</v>
      </c>
      <c r="H3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NOvSEA</v>
      </c>
      <c r="I342" t="str">
        <f>IF(NOT(ISNA(VLOOKUP(Table_pigskin_games[[#This Row],[matchup]],rivalries!A$2:C$10,1,FALSE))),"Rivalry","Not a Rivalry")</f>
        <v>Not a Rivalry</v>
      </c>
      <c r="J342">
        <v>28</v>
      </c>
      <c r="K342">
        <v>17</v>
      </c>
      <c r="L342">
        <f>ABS(Table_pigskin_games[[#This Row],[homeScore]]-Table_pigskin_games[[#This Row],[awayScore]])</f>
        <v>11</v>
      </c>
      <c r="M342" t="s">
        <v>124</v>
      </c>
      <c r="N342" s="2">
        <v>41914.84375</v>
      </c>
      <c r="O342" t="s">
        <v>65</v>
      </c>
      <c r="P342">
        <v>68296</v>
      </c>
      <c r="Q342">
        <v>0</v>
      </c>
      <c r="R342">
        <v>4</v>
      </c>
      <c r="S342">
        <v>3</v>
      </c>
      <c r="T342">
        <v>2</v>
      </c>
      <c r="U342">
        <v>22</v>
      </c>
      <c r="V342">
        <v>25</v>
      </c>
      <c r="W342">
        <v>7</v>
      </c>
      <c r="X342">
        <v>4</v>
      </c>
      <c r="Y342">
        <v>14</v>
      </c>
      <c r="Z342">
        <v>12</v>
      </c>
      <c r="AA342">
        <v>1</v>
      </c>
      <c r="AB342">
        <v>0</v>
      </c>
      <c r="AC342">
        <v>1</v>
      </c>
      <c r="AD342">
        <v>3</v>
      </c>
      <c r="AE342">
        <v>367</v>
      </c>
      <c r="AF342">
        <v>425</v>
      </c>
      <c r="AG342">
        <v>246</v>
      </c>
      <c r="AH342">
        <v>333</v>
      </c>
      <c r="AI342">
        <v>25</v>
      </c>
      <c r="AJ342">
        <v>26</v>
      </c>
      <c r="AK342">
        <v>36</v>
      </c>
      <c r="AL342">
        <v>43</v>
      </c>
      <c r="AM342">
        <v>121</v>
      </c>
      <c r="AN342">
        <v>92</v>
      </c>
      <c r="AO342">
        <v>33</v>
      </c>
      <c r="AP342">
        <v>21</v>
      </c>
      <c r="AQ342">
        <v>5</v>
      </c>
      <c r="AR342">
        <v>3</v>
      </c>
      <c r="AS342">
        <v>37</v>
      </c>
      <c r="AT342">
        <f>SUM(Table_pigskin_games[[#This Row],[awayPenaltyYards]],Table_pigskin_games[[#This Row],[homePenaltyYards]])</f>
        <v>48</v>
      </c>
      <c r="AU342">
        <v>11</v>
      </c>
      <c r="AV342">
        <v>1</v>
      </c>
      <c r="AW342">
        <v>2</v>
      </c>
      <c r="AX342">
        <f>SUM(Table_pigskin_games[[#This Row],[awayTurnovers]:[homeTurnovers]])</f>
        <v>3</v>
      </c>
      <c r="AY342">
        <v>1</v>
      </c>
      <c r="AZ342">
        <v>1</v>
      </c>
      <c r="BA342">
        <v>0</v>
      </c>
      <c r="BB342">
        <v>1</v>
      </c>
      <c r="BC342">
        <v>1964</v>
      </c>
      <c r="BD342">
        <v>1636</v>
      </c>
      <c r="BE342">
        <v>7</v>
      </c>
      <c r="BF342">
        <v>21</v>
      </c>
      <c r="BG342">
        <v>0</v>
      </c>
      <c r="BH342">
        <v>0</v>
      </c>
      <c r="BJ342">
        <v>0</v>
      </c>
      <c r="BK342">
        <v>10</v>
      </c>
      <c r="BL342">
        <v>0</v>
      </c>
      <c r="BM342">
        <v>7</v>
      </c>
    </row>
    <row r="343" spans="1:65" x14ac:dyDescent="0.25">
      <c r="A343">
        <v>271014027</v>
      </c>
      <c r="B343">
        <v>6</v>
      </c>
      <c r="C343">
        <v>2007</v>
      </c>
      <c r="D343" s="1">
        <v>39369</v>
      </c>
      <c r="E343" t="s">
        <v>66</v>
      </c>
      <c r="F343" t="s">
        <v>78</v>
      </c>
      <c r="G343" t="s">
        <v>97</v>
      </c>
      <c r="H3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TBvTEN</v>
      </c>
      <c r="I343" t="str">
        <f>IF(NOT(ISNA(VLOOKUP(Table_pigskin_games[[#This Row],[matchup]],rivalries!A$2:C$10,1,FALSE))),"Rivalry","Not a Rivalry")</f>
        <v>Not a Rivalry</v>
      </c>
      <c r="J343">
        <v>10</v>
      </c>
      <c r="K343">
        <v>13</v>
      </c>
      <c r="L343">
        <f>ABS(Table_pigskin_games[[#This Row],[homeScore]]-Table_pigskin_games[[#This Row],[awayScore]])</f>
        <v>3</v>
      </c>
      <c r="M343" t="s">
        <v>98</v>
      </c>
      <c r="N343" s="2">
        <v>41914.541666666664</v>
      </c>
      <c r="O343" t="s">
        <v>80</v>
      </c>
      <c r="P343">
        <v>65347</v>
      </c>
      <c r="Q343">
        <v>3</v>
      </c>
      <c r="R343">
        <v>1</v>
      </c>
      <c r="S343">
        <v>3</v>
      </c>
      <c r="T343">
        <v>2</v>
      </c>
      <c r="U343">
        <v>20</v>
      </c>
      <c r="V343">
        <v>13</v>
      </c>
      <c r="W343">
        <v>9</v>
      </c>
      <c r="X343">
        <v>4</v>
      </c>
      <c r="Y343">
        <v>16</v>
      </c>
      <c r="Z343">
        <v>11</v>
      </c>
      <c r="AA343">
        <v>0</v>
      </c>
      <c r="AB343">
        <v>0</v>
      </c>
      <c r="AC343">
        <v>0</v>
      </c>
      <c r="AD343">
        <v>0</v>
      </c>
      <c r="AE343">
        <v>317</v>
      </c>
      <c r="AF343">
        <v>304</v>
      </c>
      <c r="AG343">
        <v>221</v>
      </c>
      <c r="AH343">
        <v>274</v>
      </c>
      <c r="AI343">
        <v>21</v>
      </c>
      <c r="AJ343">
        <v>20</v>
      </c>
      <c r="AK343">
        <v>34</v>
      </c>
      <c r="AL343">
        <v>31</v>
      </c>
      <c r="AM343">
        <v>96</v>
      </c>
      <c r="AN343">
        <v>30</v>
      </c>
      <c r="AO343">
        <v>33</v>
      </c>
      <c r="AP343">
        <v>15</v>
      </c>
      <c r="AQ343">
        <v>8</v>
      </c>
      <c r="AR343">
        <v>4</v>
      </c>
      <c r="AS343">
        <v>49</v>
      </c>
      <c r="AT343">
        <f>SUM(Table_pigskin_games[[#This Row],[awayPenaltyYards]],Table_pigskin_games[[#This Row],[homePenaltyYards]])</f>
        <v>74</v>
      </c>
      <c r="AU343">
        <v>25</v>
      </c>
      <c r="AV343">
        <v>3</v>
      </c>
      <c r="AW343">
        <v>1</v>
      </c>
      <c r="AX343">
        <f>SUM(Table_pigskin_games[[#This Row],[awayTurnovers]:[homeTurnovers]])</f>
        <v>4</v>
      </c>
      <c r="AY343">
        <v>2</v>
      </c>
      <c r="AZ343">
        <v>1</v>
      </c>
      <c r="BA343">
        <v>1</v>
      </c>
      <c r="BB343">
        <v>0</v>
      </c>
      <c r="BC343">
        <v>2257</v>
      </c>
      <c r="BD343">
        <v>1343</v>
      </c>
      <c r="BE343">
        <v>0</v>
      </c>
      <c r="BF343">
        <v>0</v>
      </c>
      <c r="BG343">
        <v>3</v>
      </c>
      <c r="BH343">
        <v>7</v>
      </c>
      <c r="BJ343">
        <v>0</v>
      </c>
      <c r="BK343">
        <v>3</v>
      </c>
      <c r="BL343">
        <v>7</v>
      </c>
      <c r="BM343">
        <v>3</v>
      </c>
    </row>
    <row r="344" spans="1:65" x14ac:dyDescent="0.25">
      <c r="A344">
        <v>271014030</v>
      </c>
      <c r="B344">
        <v>6</v>
      </c>
      <c r="C344">
        <v>2007</v>
      </c>
      <c r="D344" s="1">
        <v>39369</v>
      </c>
      <c r="E344" t="s">
        <v>66</v>
      </c>
      <c r="F344" t="s">
        <v>106</v>
      </c>
      <c r="G344" t="s">
        <v>103</v>
      </c>
      <c r="H3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344" t="str">
        <f>IF(NOT(ISNA(VLOOKUP(Table_pigskin_games[[#This Row],[matchup]],rivalries!A$2:C$10,1,FALSE))),"Rivalry","Not a Rivalry")</f>
        <v>Not a Rivalry</v>
      </c>
      <c r="J344">
        <v>17</v>
      </c>
      <c r="K344">
        <v>37</v>
      </c>
      <c r="L344">
        <f>ABS(Table_pigskin_games[[#This Row],[homeScore]]-Table_pigskin_games[[#This Row],[awayScore]])</f>
        <v>20</v>
      </c>
      <c r="M344" t="s">
        <v>104</v>
      </c>
      <c r="N344" s="2">
        <v>41914.541666666664</v>
      </c>
      <c r="O344" t="s">
        <v>80</v>
      </c>
      <c r="P344">
        <v>63715</v>
      </c>
      <c r="Q344">
        <v>3</v>
      </c>
      <c r="R344">
        <v>2</v>
      </c>
      <c r="S344">
        <v>3</v>
      </c>
      <c r="T344">
        <v>1</v>
      </c>
      <c r="U344">
        <v>23</v>
      </c>
      <c r="V344">
        <v>25</v>
      </c>
      <c r="W344">
        <v>2</v>
      </c>
      <c r="X344">
        <v>5</v>
      </c>
      <c r="Y344">
        <v>10</v>
      </c>
      <c r="Z344">
        <v>10</v>
      </c>
      <c r="AA344">
        <v>2</v>
      </c>
      <c r="AB344">
        <v>2</v>
      </c>
      <c r="AC344">
        <v>2</v>
      </c>
      <c r="AD344">
        <v>2</v>
      </c>
      <c r="AE344">
        <v>390</v>
      </c>
      <c r="AF344">
        <v>457</v>
      </c>
      <c r="AG344">
        <v>329</v>
      </c>
      <c r="AH344">
        <v>213</v>
      </c>
      <c r="AI344">
        <v>30</v>
      </c>
      <c r="AJ344">
        <v>22</v>
      </c>
      <c r="AK344">
        <v>43</v>
      </c>
      <c r="AL344">
        <v>34</v>
      </c>
      <c r="AM344">
        <v>61</v>
      </c>
      <c r="AN344">
        <v>244</v>
      </c>
      <c r="AO344">
        <v>24</v>
      </c>
      <c r="AP344">
        <v>26</v>
      </c>
      <c r="AQ344">
        <v>8</v>
      </c>
      <c r="AR344">
        <v>3</v>
      </c>
      <c r="AS344">
        <v>58</v>
      </c>
      <c r="AT344">
        <f>SUM(Table_pigskin_games[[#This Row],[awayPenaltyYards]],Table_pigskin_games[[#This Row],[homePenaltyYards]])</f>
        <v>86</v>
      </c>
      <c r="AU344">
        <v>28</v>
      </c>
      <c r="AV344">
        <v>3</v>
      </c>
      <c r="AW344">
        <v>3</v>
      </c>
      <c r="AX344">
        <f>SUM(Table_pigskin_games[[#This Row],[awayTurnovers]:[homeTurnovers]])</f>
        <v>6</v>
      </c>
      <c r="AY344">
        <v>2</v>
      </c>
      <c r="AZ344">
        <v>3</v>
      </c>
      <c r="BA344">
        <v>1</v>
      </c>
      <c r="BB344">
        <v>0</v>
      </c>
      <c r="BC344">
        <v>1840</v>
      </c>
      <c r="BD344">
        <v>1760</v>
      </c>
      <c r="BE344">
        <v>3</v>
      </c>
      <c r="BF344">
        <v>3</v>
      </c>
      <c r="BG344">
        <v>3</v>
      </c>
      <c r="BH344">
        <v>8</v>
      </c>
      <c r="BJ344">
        <v>0</v>
      </c>
      <c r="BK344">
        <v>10</v>
      </c>
      <c r="BL344">
        <v>6</v>
      </c>
      <c r="BM344">
        <v>21</v>
      </c>
    </row>
    <row r="345" spans="1:65" x14ac:dyDescent="0.25">
      <c r="A345">
        <v>271014033</v>
      </c>
      <c r="B345">
        <v>6</v>
      </c>
      <c r="C345">
        <v>2007</v>
      </c>
      <c r="D345" s="1">
        <v>39369</v>
      </c>
      <c r="E345" t="s">
        <v>66</v>
      </c>
      <c r="F345" t="s">
        <v>85</v>
      </c>
      <c r="G345" t="s">
        <v>96</v>
      </c>
      <c r="H3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BALvSTL</v>
      </c>
      <c r="I345" t="str">
        <f>IF(NOT(ISNA(VLOOKUP(Table_pigskin_games[[#This Row],[matchup]],rivalries!A$2:C$10,1,FALSE))),"Rivalry","Not a Rivalry")</f>
        <v>Not a Rivalry</v>
      </c>
      <c r="J345">
        <v>3</v>
      </c>
      <c r="K345">
        <v>22</v>
      </c>
      <c r="L345">
        <f>ABS(Table_pigskin_games[[#This Row],[homeScore]]-Table_pigskin_games[[#This Row],[awayScore]])</f>
        <v>19</v>
      </c>
      <c r="M345" t="s">
        <v>125</v>
      </c>
      <c r="N345" s="2">
        <v>41914.541666666664</v>
      </c>
      <c r="O345" t="s">
        <v>70</v>
      </c>
      <c r="P345">
        <v>71175</v>
      </c>
      <c r="Q345">
        <v>0</v>
      </c>
      <c r="R345">
        <v>5</v>
      </c>
      <c r="S345">
        <v>3</v>
      </c>
      <c r="T345">
        <v>2</v>
      </c>
      <c r="U345">
        <v>14</v>
      </c>
      <c r="V345">
        <v>14</v>
      </c>
      <c r="W345">
        <v>5</v>
      </c>
      <c r="X345">
        <v>5</v>
      </c>
      <c r="Y345">
        <v>14</v>
      </c>
      <c r="Z345">
        <v>15</v>
      </c>
      <c r="AA345">
        <v>1</v>
      </c>
      <c r="AB345">
        <v>0</v>
      </c>
      <c r="AC345">
        <v>3</v>
      </c>
      <c r="AD345">
        <v>0</v>
      </c>
      <c r="AE345">
        <v>264</v>
      </c>
      <c r="AF345">
        <v>248</v>
      </c>
      <c r="AG345">
        <v>197</v>
      </c>
      <c r="AH345">
        <v>171</v>
      </c>
      <c r="AI345">
        <v>19</v>
      </c>
      <c r="AJ345">
        <v>18</v>
      </c>
      <c r="AK345">
        <v>36</v>
      </c>
      <c r="AL345">
        <v>30</v>
      </c>
      <c r="AM345">
        <v>67</v>
      </c>
      <c r="AN345">
        <v>77</v>
      </c>
      <c r="AO345">
        <v>27</v>
      </c>
      <c r="AP345">
        <v>31</v>
      </c>
      <c r="AQ345">
        <v>7</v>
      </c>
      <c r="AR345">
        <v>6</v>
      </c>
      <c r="AS345">
        <v>63</v>
      </c>
      <c r="AT345">
        <f>SUM(Table_pigskin_games[[#This Row],[awayPenaltyYards]],Table_pigskin_games[[#This Row],[homePenaltyYards]])</f>
        <v>103</v>
      </c>
      <c r="AU345">
        <v>40</v>
      </c>
      <c r="AV345">
        <v>6</v>
      </c>
      <c r="AW345">
        <v>2</v>
      </c>
      <c r="AX345">
        <f>SUM(Table_pigskin_games[[#This Row],[awayTurnovers]:[homeTurnovers]])</f>
        <v>8</v>
      </c>
      <c r="AY345">
        <v>1</v>
      </c>
      <c r="AZ345">
        <v>1</v>
      </c>
      <c r="BA345">
        <v>5</v>
      </c>
      <c r="BB345">
        <v>1</v>
      </c>
      <c r="BC345">
        <v>1747</v>
      </c>
      <c r="BD345">
        <v>1853</v>
      </c>
      <c r="BE345">
        <v>0</v>
      </c>
      <c r="BF345">
        <v>0</v>
      </c>
      <c r="BG345">
        <v>3</v>
      </c>
      <c r="BH345">
        <v>0</v>
      </c>
      <c r="BJ345">
        <v>3</v>
      </c>
      <c r="BK345">
        <v>10</v>
      </c>
      <c r="BL345">
        <v>3</v>
      </c>
      <c r="BM345">
        <v>6</v>
      </c>
    </row>
    <row r="346" spans="1:65" x14ac:dyDescent="0.25">
      <c r="A346">
        <v>271015001</v>
      </c>
      <c r="B346">
        <v>6</v>
      </c>
      <c r="C346">
        <v>2007</v>
      </c>
      <c r="D346" s="1">
        <v>39370</v>
      </c>
      <c r="E346" t="s">
        <v>108</v>
      </c>
      <c r="F346" t="s">
        <v>91</v>
      </c>
      <c r="G346" t="s">
        <v>99</v>
      </c>
      <c r="H3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ATLvNYG</v>
      </c>
      <c r="I346" t="str">
        <f>IF(NOT(ISNA(VLOOKUP(Table_pigskin_games[[#This Row],[matchup]],rivalries!A$2:C$10,1,FALSE))),"Rivalry","Not a Rivalry")</f>
        <v>Not a Rivalry</v>
      </c>
      <c r="J346">
        <v>31</v>
      </c>
      <c r="K346">
        <v>10</v>
      </c>
      <c r="L346">
        <f>ABS(Table_pigskin_games[[#This Row],[homeScore]]-Table_pigskin_games[[#This Row],[awayScore]])</f>
        <v>21</v>
      </c>
      <c r="M346" t="s">
        <v>116</v>
      </c>
      <c r="N346" s="2">
        <v>41914.854166666664</v>
      </c>
      <c r="O346" t="s">
        <v>112</v>
      </c>
      <c r="P346">
        <v>69828</v>
      </c>
      <c r="Q346">
        <v>3</v>
      </c>
      <c r="R346">
        <v>2</v>
      </c>
      <c r="S346">
        <v>1</v>
      </c>
      <c r="T346">
        <v>4</v>
      </c>
      <c r="U346">
        <v>28</v>
      </c>
      <c r="V346">
        <v>14</v>
      </c>
      <c r="W346">
        <v>6</v>
      </c>
      <c r="X346">
        <v>3</v>
      </c>
      <c r="Y346">
        <v>14</v>
      </c>
      <c r="Z346">
        <v>13</v>
      </c>
      <c r="AA346">
        <v>1</v>
      </c>
      <c r="AB346">
        <v>0</v>
      </c>
      <c r="AC346">
        <v>1</v>
      </c>
      <c r="AD346">
        <v>1</v>
      </c>
      <c r="AE346">
        <v>491</v>
      </c>
      <c r="AF346">
        <v>284</v>
      </c>
      <c r="AG346">
        <v>303</v>
      </c>
      <c r="AH346">
        <v>181</v>
      </c>
      <c r="AI346">
        <v>27</v>
      </c>
      <c r="AJ346">
        <v>18</v>
      </c>
      <c r="AK346">
        <v>39</v>
      </c>
      <c r="AL346">
        <v>39</v>
      </c>
      <c r="AM346">
        <v>188</v>
      </c>
      <c r="AN346">
        <v>103</v>
      </c>
      <c r="AO346">
        <v>35</v>
      </c>
      <c r="AP346">
        <v>15</v>
      </c>
      <c r="AQ346">
        <v>6</v>
      </c>
      <c r="AR346">
        <v>3</v>
      </c>
      <c r="AS346">
        <v>45</v>
      </c>
      <c r="AT346">
        <f>SUM(Table_pigskin_games[[#This Row],[awayPenaltyYards]],Table_pigskin_games[[#This Row],[homePenaltyYards]])</f>
        <v>76</v>
      </c>
      <c r="AU346">
        <v>31</v>
      </c>
      <c r="AV346">
        <v>3</v>
      </c>
      <c r="AW346">
        <v>1</v>
      </c>
      <c r="AX346">
        <f>SUM(Table_pigskin_games[[#This Row],[awayTurnovers]:[homeTurnovers]])</f>
        <v>4</v>
      </c>
      <c r="AY346">
        <v>1</v>
      </c>
      <c r="AZ346">
        <v>0</v>
      </c>
      <c r="BA346">
        <v>2</v>
      </c>
      <c r="BB346">
        <v>1</v>
      </c>
      <c r="BC346">
        <v>2378</v>
      </c>
      <c r="BD346">
        <v>1222</v>
      </c>
      <c r="BE346">
        <v>14</v>
      </c>
      <c r="BF346">
        <v>7</v>
      </c>
      <c r="BG346">
        <v>0</v>
      </c>
      <c r="BH346">
        <v>10</v>
      </c>
      <c r="BJ346">
        <v>10</v>
      </c>
      <c r="BK346">
        <v>0</v>
      </c>
      <c r="BL346">
        <v>0</v>
      </c>
      <c r="BM346">
        <v>0</v>
      </c>
    </row>
    <row r="347" spans="1:65" x14ac:dyDescent="0.25">
      <c r="A347">
        <v>271021002</v>
      </c>
      <c r="B347">
        <v>7</v>
      </c>
      <c r="C347">
        <v>2007</v>
      </c>
      <c r="D347" s="1">
        <v>39376</v>
      </c>
      <c r="E347" t="s">
        <v>66</v>
      </c>
      <c r="F347" t="s">
        <v>96</v>
      </c>
      <c r="G347" t="s">
        <v>87</v>
      </c>
      <c r="H3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BALvBUF</v>
      </c>
      <c r="I347" t="str">
        <f>IF(NOT(ISNA(VLOOKUP(Table_pigskin_games[[#This Row],[matchup]],rivalries!A$2:C$10,1,FALSE))),"Rivalry","Not a Rivalry")</f>
        <v>Not a Rivalry</v>
      </c>
      <c r="J347">
        <v>14</v>
      </c>
      <c r="K347">
        <v>19</v>
      </c>
      <c r="L347">
        <f>ABS(Table_pigskin_games[[#This Row],[homeScore]]-Table_pigskin_games[[#This Row],[awayScore]])</f>
        <v>5</v>
      </c>
      <c r="M347" t="s">
        <v>126</v>
      </c>
      <c r="N347" s="2">
        <v>41914.541666666664</v>
      </c>
      <c r="O347" t="s">
        <v>80</v>
      </c>
      <c r="P347">
        <v>70727</v>
      </c>
      <c r="Q347">
        <v>4</v>
      </c>
      <c r="R347">
        <v>2</v>
      </c>
      <c r="S347">
        <v>1</v>
      </c>
      <c r="T347">
        <v>4</v>
      </c>
      <c r="U347">
        <v>15</v>
      </c>
      <c r="V347">
        <v>14</v>
      </c>
      <c r="W347">
        <v>5</v>
      </c>
      <c r="X347">
        <v>3</v>
      </c>
      <c r="Y347">
        <v>15</v>
      </c>
      <c r="Z347">
        <v>13</v>
      </c>
      <c r="AA347">
        <v>2</v>
      </c>
      <c r="AB347">
        <v>0</v>
      </c>
      <c r="AC347">
        <v>4</v>
      </c>
      <c r="AD347">
        <v>0</v>
      </c>
      <c r="AE347">
        <v>308</v>
      </c>
      <c r="AF347">
        <v>242</v>
      </c>
      <c r="AG347">
        <v>181</v>
      </c>
      <c r="AH347">
        <v>139</v>
      </c>
      <c r="AI347">
        <v>21</v>
      </c>
      <c r="AJ347">
        <v>11</v>
      </c>
      <c r="AK347">
        <v>37</v>
      </c>
      <c r="AL347">
        <v>21</v>
      </c>
      <c r="AM347">
        <v>127</v>
      </c>
      <c r="AN347">
        <v>103</v>
      </c>
      <c r="AO347">
        <v>24</v>
      </c>
      <c r="AP347">
        <v>33</v>
      </c>
      <c r="AQ347">
        <v>11</v>
      </c>
      <c r="AR347">
        <v>3</v>
      </c>
      <c r="AS347">
        <v>91</v>
      </c>
      <c r="AT347">
        <f>SUM(Table_pigskin_games[[#This Row],[awayPenaltyYards]],Table_pigskin_games[[#This Row],[homePenaltyYards]])</f>
        <v>116</v>
      </c>
      <c r="AU347">
        <v>25</v>
      </c>
      <c r="AV347">
        <v>1</v>
      </c>
      <c r="AW347">
        <v>1</v>
      </c>
      <c r="AX347">
        <f>SUM(Table_pigskin_games[[#This Row],[awayTurnovers]:[homeTurnovers]])</f>
        <v>2</v>
      </c>
      <c r="AY347">
        <v>1</v>
      </c>
      <c r="AZ347">
        <v>0</v>
      </c>
      <c r="BA347">
        <v>0</v>
      </c>
      <c r="BB347">
        <v>1</v>
      </c>
      <c r="BC347">
        <v>1714</v>
      </c>
      <c r="BD347">
        <v>1886</v>
      </c>
      <c r="BE347">
        <v>0</v>
      </c>
      <c r="BF347">
        <v>0</v>
      </c>
      <c r="BG347">
        <v>7</v>
      </c>
      <c r="BH347">
        <v>7</v>
      </c>
      <c r="BJ347">
        <v>3</v>
      </c>
      <c r="BK347">
        <v>6</v>
      </c>
      <c r="BL347">
        <v>10</v>
      </c>
      <c r="BM347">
        <v>0</v>
      </c>
    </row>
    <row r="348" spans="1:65" x14ac:dyDescent="0.25">
      <c r="A348">
        <v>271021004</v>
      </c>
      <c r="B348">
        <v>7</v>
      </c>
      <c r="C348">
        <v>2007</v>
      </c>
      <c r="D348" s="1">
        <v>39376</v>
      </c>
      <c r="E348" t="s">
        <v>66</v>
      </c>
      <c r="F348" t="s">
        <v>77</v>
      </c>
      <c r="G348" t="s">
        <v>81</v>
      </c>
      <c r="H3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CINvNYJ</v>
      </c>
      <c r="I348" t="str">
        <f>IF(NOT(ISNA(VLOOKUP(Table_pigskin_games[[#This Row],[matchup]],rivalries!A$2:C$10,1,FALSE))),"Rivalry","Not a Rivalry")</f>
        <v>Not a Rivalry</v>
      </c>
      <c r="J348">
        <v>31</v>
      </c>
      <c r="K348">
        <v>38</v>
      </c>
      <c r="L348">
        <f>ABS(Table_pigskin_games[[#This Row],[homeScore]]-Table_pigskin_games[[#This Row],[awayScore]])</f>
        <v>7</v>
      </c>
      <c r="M348" t="s">
        <v>118</v>
      </c>
      <c r="N348" s="2">
        <v>41914.670138888891</v>
      </c>
      <c r="O348" t="s">
        <v>80</v>
      </c>
      <c r="Q348">
        <v>1</v>
      </c>
      <c r="R348">
        <v>5</v>
      </c>
      <c r="S348">
        <v>1</v>
      </c>
      <c r="T348">
        <v>4</v>
      </c>
      <c r="U348">
        <v>19</v>
      </c>
      <c r="V348">
        <v>26</v>
      </c>
      <c r="W348">
        <v>2</v>
      </c>
      <c r="X348">
        <v>7</v>
      </c>
      <c r="Y348">
        <v>11</v>
      </c>
      <c r="Z348">
        <v>10</v>
      </c>
      <c r="AA348">
        <v>2</v>
      </c>
      <c r="AB348">
        <v>0</v>
      </c>
      <c r="AC348">
        <v>2</v>
      </c>
      <c r="AD348">
        <v>0</v>
      </c>
      <c r="AE348">
        <v>342</v>
      </c>
      <c r="AF348">
        <v>395</v>
      </c>
      <c r="AG348">
        <v>258</v>
      </c>
      <c r="AH348">
        <v>218</v>
      </c>
      <c r="AI348">
        <v>20</v>
      </c>
      <c r="AJ348">
        <v>14</v>
      </c>
      <c r="AK348">
        <v>31</v>
      </c>
      <c r="AL348">
        <v>21</v>
      </c>
      <c r="AM348">
        <v>84</v>
      </c>
      <c r="AN348">
        <v>177</v>
      </c>
      <c r="AO348">
        <v>26</v>
      </c>
      <c r="AP348">
        <v>41</v>
      </c>
      <c r="AQ348">
        <v>5</v>
      </c>
      <c r="AR348">
        <v>9</v>
      </c>
      <c r="AS348">
        <v>62</v>
      </c>
      <c r="AT348">
        <f>SUM(Table_pigskin_games[[#This Row],[awayPenaltyYards]],Table_pigskin_games[[#This Row],[homePenaltyYards]])</f>
        <v>132</v>
      </c>
      <c r="AU348">
        <v>70</v>
      </c>
      <c r="AV348">
        <v>2</v>
      </c>
      <c r="AW348">
        <v>1</v>
      </c>
      <c r="AX348">
        <f>SUM(Table_pigskin_games[[#This Row],[awayTurnovers]:[homeTurnovers]])</f>
        <v>3</v>
      </c>
      <c r="AY348">
        <v>1</v>
      </c>
      <c r="AZ348">
        <v>0</v>
      </c>
      <c r="BA348">
        <v>1</v>
      </c>
      <c r="BB348">
        <v>1</v>
      </c>
      <c r="BC348">
        <v>1566</v>
      </c>
      <c r="BD348">
        <v>2034</v>
      </c>
      <c r="BE348">
        <v>7</v>
      </c>
      <c r="BF348">
        <v>13</v>
      </c>
      <c r="BG348">
        <v>3</v>
      </c>
      <c r="BH348">
        <v>8</v>
      </c>
      <c r="BJ348">
        <v>3</v>
      </c>
      <c r="BK348">
        <v>7</v>
      </c>
      <c r="BL348">
        <v>7</v>
      </c>
      <c r="BM348">
        <v>21</v>
      </c>
    </row>
    <row r="349" spans="1:65" x14ac:dyDescent="0.25">
      <c r="A349">
        <v>271021006</v>
      </c>
      <c r="B349">
        <v>7</v>
      </c>
      <c r="C349">
        <v>2007</v>
      </c>
      <c r="D349" s="1">
        <v>39376</v>
      </c>
      <c r="E349" t="s">
        <v>66</v>
      </c>
      <c r="F349" t="s">
        <v>113</v>
      </c>
      <c r="G349" t="s">
        <v>102</v>
      </c>
      <c r="H3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DALvMIN</v>
      </c>
      <c r="I349" t="str">
        <f>IF(NOT(ISNA(VLOOKUP(Table_pigskin_games[[#This Row],[matchup]],rivalries!A$2:C$10,1,FALSE))),"Rivalry","Not a Rivalry")</f>
        <v>Not a Rivalry</v>
      </c>
      <c r="J349">
        <v>14</v>
      </c>
      <c r="K349">
        <v>24</v>
      </c>
      <c r="L349">
        <f>ABS(Table_pigskin_games[[#This Row],[homeScore]]-Table_pigskin_games[[#This Row],[awayScore]])</f>
        <v>10</v>
      </c>
      <c r="M349" t="s">
        <v>119</v>
      </c>
      <c r="N349" s="2">
        <v>41914.677083333336</v>
      </c>
      <c r="O349" t="s">
        <v>70</v>
      </c>
      <c r="P349">
        <v>63432</v>
      </c>
      <c r="Q349">
        <v>2</v>
      </c>
      <c r="R349">
        <v>3</v>
      </c>
      <c r="S349">
        <v>5</v>
      </c>
      <c r="T349">
        <v>1</v>
      </c>
      <c r="U349">
        <v>11</v>
      </c>
      <c r="V349">
        <v>22</v>
      </c>
      <c r="W349">
        <v>2</v>
      </c>
      <c r="X349">
        <v>7</v>
      </c>
      <c r="Y349">
        <v>12</v>
      </c>
      <c r="Z349">
        <v>15</v>
      </c>
      <c r="AA349">
        <v>1</v>
      </c>
      <c r="AB349">
        <v>0</v>
      </c>
      <c r="AC349">
        <v>1</v>
      </c>
      <c r="AD349">
        <v>1</v>
      </c>
      <c r="AE349">
        <v>196</v>
      </c>
      <c r="AF349">
        <v>381</v>
      </c>
      <c r="AG349">
        <v>65</v>
      </c>
      <c r="AH349">
        <v>253</v>
      </c>
      <c r="AI349">
        <v>6</v>
      </c>
      <c r="AJ349">
        <v>31</v>
      </c>
      <c r="AK349">
        <v>19</v>
      </c>
      <c r="AL349">
        <v>39</v>
      </c>
      <c r="AM349">
        <v>131</v>
      </c>
      <c r="AN349">
        <v>128</v>
      </c>
      <c r="AO349">
        <v>27</v>
      </c>
      <c r="AP349">
        <v>29</v>
      </c>
      <c r="AQ349">
        <v>4</v>
      </c>
      <c r="AR349">
        <v>4</v>
      </c>
      <c r="AS349">
        <v>36</v>
      </c>
      <c r="AT349">
        <f>SUM(Table_pigskin_games[[#This Row],[awayPenaltyYards]],Table_pigskin_games[[#This Row],[homePenaltyYards]])</f>
        <v>58</v>
      </c>
      <c r="AU349">
        <v>22</v>
      </c>
      <c r="AV349">
        <v>1</v>
      </c>
      <c r="AW349">
        <v>2</v>
      </c>
      <c r="AX349">
        <f>SUM(Table_pigskin_games[[#This Row],[awayTurnovers]:[homeTurnovers]])</f>
        <v>3</v>
      </c>
      <c r="AY349">
        <v>1</v>
      </c>
      <c r="AZ349">
        <v>2</v>
      </c>
      <c r="BA349">
        <v>0</v>
      </c>
      <c r="BB349">
        <v>0</v>
      </c>
      <c r="BC349">
        <v>1405</v>
      </c>
      <c r="BD349">
        <v>2195</v>
      </c>
      <c r="BE349">
        <v>7</v>
      </c>
      <c r="BF349">
        <v>7</v>
      </c>
      <c r="BG349">
        <v>0</v>
      </c>
      <c r="BH349">
        <v>0</v>
      </c>
      <c r="BJ349">
        <v>7</v>
      </c>
      <c r="BK349">
        <v>0</v>
      </c>
      <c r="BL349">
        <v>14</v>
      </c>
      <c r="BM349">
        <v>3</v>
      </c>
    </row>
    <row r="350" spans="1:65" x14ac:dyDescent="0.25">
      <c r="A350">
        <v>271021007</v>
      </c>
      <c r="B350">
        <v>7</v>
      </c>
      <c r="C350">
        <v>2007</v>
      </c>
      <c r="D350" s="1">
        <v>39376</v>
      </c>
      <c r="E350" t="s">
        <v>66</v>
      </c>
      <c r="F350" t="s">
        <v>63</v>
      </c>
      <c r="G350" t="s">
        <v>84</v>
      </c>
      <c r="H3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DENvPIT</v>
      </c>
      <c r="I350" t="str">
        <f>IF(NOT(ISNA(VLOOKUP(Table_pigskin_games[[#This Row],[matchup]],rivalries!A$2:C$10,1,FALSE))),"Rivalry","Not a Rivalry")</f>
        <v>Not a Rivalry</v>
      </c>
      <c r="J350">
        <v>28</v>
      </c>
      <c r="K350">
        <v>31</v>
      </c>
      <c r="L350">
        <f>ABS(Table_pigskin_games[[#This Row],[homeScore]]-Table_pigskin_games[[#This Row],[awayScore]])</f>
        <v>3</v>
      </c>
      <c r="M350" t="s">
        <v>120</v>
      </c>
      <c r="N350" s="2">
        <v>41914.84375</v>
      </c>
      <c r="O350" t="s">
        <v>65</v>
      </c>
      <c r="P350">
        <v>77038</v>
      </c>
      <c r="Q350">
        <v>4</v>
      </c>
      <c r="R350">
        <v>1</v>
      </c>
      <c r="S350">
        <v>2</v>
      </c>
      <c r="T350">
        <v>3</v>
      </c>
      <c r="U350">
        <v>24</v>
      </c>
      <c r="V350">
        <v>21</v>
      </c>
      <c r="W350">
        <v>8</v>
      </c>
      <c r="X350">
        <v>7</v>
      </c>
      <c r="Y350">
        <v>12</v>
      </c>
      <c r="Z350">
        <v>10</v>
      </c>
      <c r="AA350">
        <v>1</v>
      </c>
      <c r="AB350">
        <v>0</v>
      </c>
      <c r="AC350">
        <v>1</v>
      </c>
      <c r="AD350">
        <v>0</v>
      </c>
      <c r="AE350">
        <v>379</v>
      </c>
      <c r="AF350">
        <v>324</v>
      </c>
      <c r="AG350">
        <v>260</v>
      </c>
      <c r="AH350">
        <v>234</v>
      </c>
      <c r="AI350">
        <v>24</v>
      </c>
      <c r="AJ350">
        <v>22</v>
      </c>
      <c r="AK350">
        <v>35</v>
      </c>
      <c r="AL350">
        <v>29</v>
      </c>
      <c r="AM350">
        <v>119</v>
      </c>
      <c r="AN350">
        <v>90</v>
      </c>
      <c r="AO350">
        <v>26</v>
      </c>
      <c r="AP350">
        <v>24</v>
      </c>
      <c r="AQ350">
        <v>3</v>
      </c>
      <c r="AR350">
        <v>2</v>
      </c>
      <c r="AS350">
        <v>23</v>
      </c>
      <c r="AT350">
        <f>SUM(Table_pigskin_games[[#This Row],[awayPenaltyYards]],Table_pigskin_games[[#This Row],[homePenaltyYards]])</f>
        <v>43</v>
      </c>
      <c r="AU350">
        <v>20</v>
      </c>
      <c r="AV350">
        <v>3</v>
      </c>
      <c r="AW350">
        <v>2</v>
      </c>
      <c r="AX350">
        <f>SUM(Table_pigskin_games[[#This Row],[awayTurnovers]:[homeTurnovers]])</f>
        <v>5</v>
      </c>
      <c r="AY350">
        <v>1</v>
      </c>
      <c r="AZ350">
        <v>0</v>
      </c>
      <c r="BA350">
        <v>2</v>
      </c>
      <c r="BB350">
        <v>2</v>
      </c>
      <c r="BC350">
        <v>1895</v>
      </c>
      <c r="BD350">
        <v>1705</v>
      </c>
      <c r="BE350">
        <v>7</v>
      </c>
      <c r="BF350">
        <v>0</v>
      </c>
      <c r="BG350">
        <v>7</v>
      </c>
      <c r="BH350">
        <v>14</v>
      </c>
      <c r="BJ350">
        <v>7</v>
      </c>
      <c r="BK350">
        <v>14</v>
      </c>
      <c r="BL350">
        <v>7</v>
      </c>
      <c r="BM350">
        <v>3</v>
      </c>
    </row>
    <row r="351" spans="1:65" x14ac:dyDescent="0.25">
      <c r="A351">
        <v>271021008</v>
      </c>
      <c r="B351">
        <v>7</v>
      </c>
      <c r="C351">
        <v>2007</v>
      </c>
      <c r="D351" s="1">
        <v>39376</v>
      </c>
      <c r="E351" t="s">
        <v>66</v>
      </c>
      <c r="F351" t="s">
        <v>97</v>
      </c>
      <c r="G351" t="s">
        <v>72</v>
      </c>
      <c r="H3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DETvTB</v>
      </c>
      <c r="I351" t="str">
        <f>IF(NOT(ISNA(VLOOKUP(Table_pigskin_games[[#This Row],[matchup]],rivalries!A$2:C$10,1,FALSE))),"Rivalry","Not a Rivalry")</f>
        <v>Not a Rivalry</v>
      </c>
      <c r="J351">
        <v>16</v>
      </c>
      <c r="K351">
        <v>23</v>
      </c>
      <c r="L351">
        <f>ABS(Table_pigskin_games[[#This Row],[homeScore]]-Table_pigskin_games[[#This Row],[awayScore]])</f>
        <v>7</v>
      </c>
      <c r="M351" t="s">
        <v>73</v>
      </c>
      <c r="N351" s="2">
        <v>41914.541666666664</v>
      </c>
      <c r="O351" t="s">
        <v>70</v>
      </c>
      <c r="P351">
        <v>60442</v>
      </c>
      <c r="Q351">
        <v>4</v>
      </c>
      <c r="R351">
        <v>2</v>
      </c>
      <c r="S351">
        <v>3</v>
      </c>
      <c r="T351">
        <v>2</v>
      </c>
      <c r="U351">
        <v>27</v>
      </c>
      <c r="V351">
        <v>17</v>
      </c>
      <c r="W351">
        <v>8</v>
      </c>
      <c r="X351">
        <v>3</v>
      </c>
      <c r="Y351">
        <v>14</v>
      </c>
      <c r="Z351">
        <v>8</v>
      </c>
      <c r="AA351">
        <v>1</v>
      </c>
      <c r="AB351">
        <v>0</v>
      </c>
      <c r="AC351">
        <v>1</v>
      </c>
      <c r="AD351">
        <v>0</v>
      </c>
      <c r="AE351">
        <v>422</v>
      </c>
      <c r="AF351">
        <v>278</v>
      </c>
      <c r="AG351">
        <v>298</v>
      </c>
      <c r="AH351">
        <v>131</v>
      </c>
      <c r="AI351">
        <v>37</v>
      </c>
      <c r="AJ351">
        <v>16</v>
      </c>
      <c r="AK351">
        <v>45</v>
      </c>
      <c r="AL351">
        <v>20</v>
      </c>
      <c r="AM351">
        <v>124</v>
      </c>
      <c r="AN351">
        <v>147</v>
      </c>
      <c r="AO351">
        <v>29</v>
      </c>
      <c r="AP351">
        <v>24</v>
      </c>
      <c r="AQ351">
        <v>7</v>
      </c>
      <c r="AR351">
        <v>4</v>
      </c>
      <c r="AS351">
        <v>60</v>
      </c>
      <c r="AT351">
        <f>SUM(Table_pigskin_games[[#This Row],[awayPenaltyYards]],Table_pigskin_games[[#This Row],[homePenaltyYards]])</f>
        <v>83</v>
      </c>
      <c r="AU351">
        <v>23</v>
      </c>
      <c r="AV351">
        <v>2</v>
      </c>
      <c r="AW351">
        <v>0</v>
      </c>
      <c r="AX351">
        <f>SUM(Table_pigskin_games[[#This Row],[awayTurnovers]:[homeTurnovers]])</f>
        <v>2</v>
      </c>
      <c r="AY351">
        <v>2</v>
      </c>
      <c r="AZ351">
        <v>0</v>
      </c>
      <c r="BA351">
        <v>0</v>
      </c>
      <c r="BB351">
        <v>0</v>
      </c>
      <c r="BC351">
        <v>2150</v>
      </c>
      <c r="BD351">
        <v>1450</v>
      </c>
      <c r="BE351">
        <v>0</v>
      </c>
      <c r="BF351">
        <v>7</v>
      </c>
      <c r="BG351">
        <v>0</v>
      </c>
      <c r="BH351">
        <v>9</v>
      </c>
      <c r="BJ351">
        <v>10</v>
      </c>
      <c r="BK351">
        <v>3</v>
      </c>
      <c r="BL351">
        <v>3</v>
      </c>
      <c r="BM351">
        <v>7</v>
      </c>
    </row>
    <row r="352" spans="1:65" x14ac:dyDescent="0.25">
      <c r="A352">
        <v>271021013</v>
      </c>
      <c r="B352">
        <v>7</v>
      </c>
      <c r="C352">
        <v>2007</v>
      </c>
      <c r="D352" s="1">
        <v>39376</v>
      </c>
      <c r="E352" t="s">
        <v>66</v>
      </c>
      <c r="F352" t="s">
        <v>82</v>
      </c>
      <c r="G352" t="s">
        <v>110</v>
      </c>
      <c r="H3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352" t="str">
        <f>IF(NOT(ISNA(VLOOKUP(Table_pigskin_games[[#This Row],[matchup]],rivalries!A$2:C$10,1,FALSE))),"Rivalry","Not a Rivalry")</f>
        <v>Rivalry</v>
      </c>
      <c r="J352">
        <v>12</v>
      </c>
      <c r="K352">
        <v>10</v>
      </c>
      <c r="L352">
        <f>ABS(Table_pigskin_games[[#This Row],[homeScore]]-Table_pigskin_games[[#This Row],[awayScore]])</f>
        <v>2</v>
      </c>
      <c r="M352" t="s">
        <v>111</v>
      </c>
      <c r="N352" s="2">
        <v>41914.670138888891</v>
      </c>
      <c r="O352" t="s">
        <v>80</v>
      </c>
      <c r="P352">
        <v>62240</v>
      </c>
      <c r="Q352">
        <v>3</v>
      </c>
      <c r="R352">
        <v>3</v>
      </c>
      <c r="S352">
        <v>2</v>
      </c>
      <c r="T352">
        <v>3</v>
      </c>
      <c r="U352">
        <v>14</v>
      </c>
      <c r="V352">
        <v>10</v>
      </c>
      <c r="W352">
        <v>6</v>
      </c>
      <c r="X352">
        <v>4</v>
      </c>
      <c r="Y352">
        <v>17</v>
      </c>
      <c r="Z352">
        <v>14</v>
      </c>
      <c r="AA352">
        <v>0</v>
      </c>
      <c r="AB352">
        <v>0</v>
      </c>
      <c r="AC352">
        <v>0</v>
      </c>
      <c r="AD352">
        <v>1</v>
      </c>
      <c r="AE352">
        <v>290</v>
      </c>
      <c r="AF352">
        <v>268</v>
      </c>
      <c r="AG352">
        <v>164</v>
      </c>
      <c r="AH352">
        <v>213</v>
      </c>
      <c r="AI352">
        <v>16</v>
      </c>
      <c r="AJ352">
        <v>18</v>
      </c>
      <c r="AK352">
        <v>32</v>
      </c>
      <c r="AL352">
        <v>29</v>
      </c>
      <c r="AM352">
        <v>126</v>
      </c>
      <c r="AN352">
        <v>55</v>
      </c>
      <c r="AO352">
        <v>32</v>
      </c>
      <c r="AP352">
        <v>24</v>
      </c>
      <c r="AQ352">
        <v>4</v>
      </c>
      <c r="AR352">
        <v>5</v>
      </c>
      <c r="AS352">
        <v>25</v>
      </c>
      <c r="AT352">
        <f>SUM(Table_pigskin_games[[#This Row],[awayPenaltyYards]],Table_pigskin_games[[#This Row],[homePenaltyYards]])</f>
        <v>55</v>
      </c>
      <c r="AU352">
        <v>30</v>
      </c>
      <c r="AV352">
        <v>1</v>
      </c>
      <c r="AW352">
        <v>2</v>
      </c>
      <c r="AX352">
        <f>SUM(Table_pigskin_games[[#This Row],[awayTurnovers]:[homeTurnovers]])</f>
        <v>3</v>
      </c>
      <c r="AY352">
        <v>0</v>
      </c>
      <c r="AZ352">
        <v>1</v>
      </c>
      <c r="BA352">
        <v>1</v>
      </c>
      <c r="BB352">
        <v>1</v>
      </c>
      <c r="BC352">
        <v>1911</v>
      </c>
      <c r="BD352">
        <v>1689</v>
      </c>
      <c r="BE352">
        <v>3</v>
      </c>
      <c r="BF352">
        <v>3</v>
      </c>
      <c r="BG352">
        <v>0</v>
      </c>
      <c r="BH352">
        <v>6</v>
      </c>
      <c r="BJ352">
        <v>0</v>
      </c>
      <c r="BK352">
        <v>0</v>
      </c>
      <c r="BL352">
        <v>7</v>
      </c>
      <c r="BM352">
        <v>3</v>
      </c>
    </row>
    <row r="353" spans="1:65" x14ac:dyDescent="0.25">
      <c r="A353">
        <v>271021015</v>
      </c>
      <c r="B353">
        <v>7</v>
      </c>
      <c r="C353">
        <v>2007</v>
      </c>
      <c r="D353" s="1">
        <v>39376</v>
      </c>
      <c r="E353" t="s">
        <v>66</v>
      </c>
      <c r="F353" t="s">
        <v>88</v>
      </c>
      <c r="G353" t="s">
        <v>62</v>
      </c>
      <c r="H3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353" t="str">
        <f>IF(NOT(ISNA(VLOOKUP(Table_pigskin_games[[#This Row],[matchup]],rivalries!A$2:C$10,1,FALSE))),"Rivalry","Not a Rivalry")</f>
        <v>Not a Rivalry</v>
      </c>
      <c r="J353">
        <v>49</v>
      </c>
      <c r="K353">
        <v>28</v>
      </c>
      <c r="L353">
        <f>ABS(Table_pigskin_games[[#This Row],[homeScore]]-Table_pigskin_games[[#This Row],[awayScore]])</f>
        <v>21</v>
      </c>
      <c r="M353" t="s">
        <v>111</v>
      </c>
      <c r="N353" s="2">
        <v>41914.541666666664</v>
      </c>
      <c r="O353" t="s">
        <v>80</v>
      </c>
      <c r="P353">
        <v>71951</v>
      </c>
      <c r="Q353">
        <v>6</v>
      </c>
      <c r="R353">
        <v>0</v>
      </c>
      <c r="S353">
        <v>0</v>
      </c>
      <c r="T353">
        <v>6</v>
      </c>
      <c r="U353">
        <v>23</v>
      </c>
      <c r="V353">
        <v>25</v>
      </c>
      <c r="W353">
        <v>3</v>
      </c>
      <c r="X353">
        <v>4</v>
      </c>
      <c r="Y353">
        <v>7</v>
      </c>
      <c r="Z353">
        <v>13</v>
      </c>
      <c r="AA353">
        <v>0</v>
      </c>
      <c r="AB353">
        <v>3</v>
      </c>
      <c r="AC353">
        <v>0</v>
      </c>
      <c r="AD353">
        <v>3</v>
      </c>
      <c r="AE353">
        <v>443</v>
      </c>
      <c r="AF353">
        <v>382</v>
      </c>
      <c r="AG353">
        <v>359</v>
      </c>
      <c r="AH353">
        <v>203</v>
      </c>
      <c r="AI353">
        <v>22</v>
      </c>
      <c r="AJ353">
        <v>24</v>
      </c>
      <c r="AK353">
        <v>28</v>
      </c>
      <c r="AL353">
        <v>37</v>
      </c>
      <c r="AM353">
        <v>84</v>
      </c>
      <c r="AN353">
        <v>179</v>
      </c>
      <c r="AO353">
        <v>22</v>
      </c>
      <c r="AP353">
        <v>30</v>
      </c>
      <c r="AQ353">
        <v>5</v>
      </c>
      <c r="AR353">
        <v>4</v>
      </c>
      <c r="AS353">
        <v>40</v>
      </c>
      <c r="AT353">
        <f>SUM(Table_pigskin_games[[#This Row],[awayPenaltyYards]],Table_pigskin_games[[#This Row],[homePenaltyYards]])</f>
        <v>81</v>
      </c>
      <c r="AU353">
        <v>41</v>
      </c>
      <c r="AV353">
        <v>1</v>
      </c>
      <c r="AW353">
        <v>2</v>
      </c>
      <c r="AX353">
        <f>SUM(Table_pigskin_games[[#This Row],[awayTurnovers]:[homeTurnovers]])</f>
        <v>3</v>
      </c>
      <c r="AY353">
        <v>0</v>
      </c>
      <c r="AZ353">
        <v>1</v>
      </c>
      <c r="BA353">
        <v>1</v>
      </c>
      <c r="BB353">
        <v>1</v>
      </c>
      <c r="BC353">
        <v>1495</v>
      </c>
      <c r="BD353">
        <v>2105</v>
      </c>
      <c r="BE353">
        <v>14</v>
      </c>
      <c r="BF353">
        <v>28</v>
      </c>
      <c r="BG353">
        <v>0</v>
      </c>
      <c r="BH353">
        <v>7</v>
      </c>
      <c r="BJ353">
        <v>0</v>
      </c>
      <c r="BK353">
        <v>7</v>
      </c>
      <c r="BL353">
        <v>0</v>
      </c>
      <c r="BM353">
        <v>21</v>
      </c>
    </row>
    <row r="354" spans="1:65" x14ac:dyDescent="0.25">
      <c r="A354">
        <v>271021018</v>
      </c>
      <c r="B354">
        <v>7</v>
      </c>
      <c r="C354">
        <v>2007</v>
      </c>
      <c r="D354" s="1">
        <v>39376</v>
      </c>
      <c r="E354" t="s">
        <v>66</v>
      </c>
      <c r="F354" t="s">
        <v>99</v>
      </c>
      <c r="G354" t="s">
        <v>67</v>
      </c>
      <c r="H3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354" t="str">
        <f>IF(NOT(ISNA(VLOOKUP(Table_pigskin_games[[#This Row],[matchup]],rivalries!A$2:C$10,1,FALSE))),"Rivalry","Not a Rivalry")</f>
        <v>Rivalry</v>
      </c>
      <c r="J354">
        <v>16</v>
      </c>
      <c r="K354">
        <v>22</v>
      </c>
      <c r="L354">
        <f>ABS(Table_pigskin_games[[#This Row],[homeScore]]-Table_pigskin_games[[#This Row],[awayScore]])</f>
        <v>6</v>
      </c>
      <c r="M354" t="s">
        <v>127</v>
      </c>
      <c r="N354" s="2">
        <v>41914.541666666664</v>
      </c>
      <c r="O354" t="s">
        <v>70</v>
      </c>
      <c r="P354">
        <v>69994</v>
      </c>
      <c r="Q354">
        <v>1</v>
      </c>
      <c r="R354">
        <v>5</v>
      </c>
      <c r="S354">
        <v>1</v>
      </c>
      <c r="T354">
        <v>4</v>
      </c>
      <c r="U354">
        <v>18</v>
      </c>
      <c r="V354">
        <v>14</v>
      </c>
      <c r="W354">
        <v>9</v>
      </c>
      <c r="X354">
        <v>4</v>
      </c>
      <c r="Y354">
        <v>18</v>
      </c>
      <c r="Z354">
        <v>12</v>
      </c>
      <c r="AA354">
        <v>0</v>
      </c>
      <c r="AB354">
        <v>1</v>
      </c>
      <c r="AC354">
        <v>0</v>
      </c>
      <c r="AD354">
        <v>3</v>
      </c>
      <c r="AE354">
        <v>334</v>
      </c>
      <c r="AF354">
        <v>310</v>
      </c>
      <c r="AG354">
        <v>259</v>
      </c>
      <c r="AH354">
        <v>219</v>
      </c>
      <c r="AI354">
        <v>27</v>
      </c>
      <c r="AJ354">
        <v>22</v>
      </c>
      <c r="AK354">
        <v>41</v>
      </c>
      <c r="AL354">
        <v>34</v>
      </c>
      <c r="AM354">
        <v>75</v>
      </c>
      <c r="AN354">
        <v>91</v>
      </c>
      <c r="AO354">
        <v>24</v>
      </c>
      <c r="AP354">
        <v>22</v>
      </c>
      <c r="AQ354">
        <v>9</v>
      </c>
      <c r="AR354">
        <v>6</v>
      </c>
      <c r="AS354">
        <v>52</v>
      </c>
      <c r="AT354">
        <f>SUM(Table_pigskin_games[[#This Row],[awayPenaltyYards]],Table_pigskin_games[[#This Row],[homePenaltyYards]])</f>
        <v>101</v>
      </c>
      <c r="AU354">
        <v>49</v>
      </c>
      <c r="AV354">
        <v>0</v>
      </c>
      <c r="AW354">
        <v>1</v>
      </c>
      <c r="AX354">
        <f>SUM(Table_pigskin_games[[#This Row],[awayTurnovers]:[homeTurnovers]])</f>
        <v>1</v>
      </c>
      <c r="AY354">
        <v>0</v>
      </c>
      <c r="AZ354">
        <v>0</v>
      </c>
      <c r="BA354">
        <v>0</v>
      </c>
      <c r="BB354">
        <v>1</v>
      </c>
      <c r="BC354">
        <v>2127</v>
      </c>
      <c r="BD354">
        <v>1473</v>
      </c>
      <c r="BE354">
        <v>3</v>
      </c>
      <c r="BF354">
        <v>10</v>
      </c>
      <c r="BG354">
        <v>0</v>
      </c>
      <c r="BH354">
        <v>3</v>
      </c>
      <c r="BJ354">
        <v>7</v>
      </c>
      <c r="BK354">
        <v>0</v>
      </c>
      <c r="BL354">
        <v>7</v>
      </c>
      <c r="BM354">
        <v>8</v>
      </c>
    </row>
    <row r="355" spans="1:65" x14ac:dyDescent="0.25">
      <c r="A355">
        <v>271021019</v>
      </c>
      <c r="B355">
        <v>7</v>
      </c>
      <c r="C355">
        <v>2007</v>
      </c>
      <c r="D355" s="1">
        <v>39376</v>
      </c>
      <c r="E355" t="s">
        <v>66</v>
      </c>
      <c r="F355" t="s">
        <v>93</v>
      </c>
      <c r="G355" t="s">
        <v>91</v>
      </c>
      <c r="H3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NYGvSF</v>
      </c>
      <c r="I355" t="str">
        <f>IF(NOT(ISNA(VLOOKUP(Table_pigskin_games[[#This Row],[matchup]],rivalries!A$2:C$10,1,FALSE))),"Rivalry","Not a Rivalry")</f>
        <v>Not a Rivalry</v>
      </c>
      <c r="J355">
        <v>15</v>
      </c>
      <c r="K355">
        <v>33</v>
      </c>
      <c r="L355">
        <f>ABS(Table_pigskin_games[[#This Row],[homeScore]]-Table_pigskin_games[[#This Row],[awayScore]])</f>
        <v>18</v>
      </c>
      <c r="M355" t="s">
        <v>92</v>
      </c>
      <c r="N355" s="2">
        <v>41914.541666666664</v>
      </c>
      <c r="O355" t="s">
        <v>70</v>
      </c>
      <c r="P355">
        <v>78912</v>
      </c>
      <c r="Q355">
        <v>2</v>
      </c>
      <c r="R355">
        <v>3</v>
      </c>
      <c r="S355">
        <v>4</v>
      </c>
      <c r="T355">
        <v>2</v>
      </c>
      <c r="U355">
        <v>20</v>
      </c>
      <c r="V355">
        <v>21</v>
      </c>
      <c r="W355">
        <v>4</v>
      </c>
      <c r="X355">
        <v>7</v>
      </c>
      <c r="Y355">
        <v>13</v>
      </c>
      <c r="Z355">
        <v>13</v>
      </c>
      <c r="AA355">
        <v>2</v>
      </c>
      <c r="AB355">
        <v>0</v>
      </c>
      <c r="AC355">
        <v>2</v>
      </c>
      <c r="AD355">
        <v>0</v>
      </c>
      <c r="AE355">
        <v>267</v>
      </c>
      <c r="AF355">
        <v>279</v>
      </c>
      <c r="AG355">
        <v>164</v>
      </c>
      <c r="AH355">
        <v>139</v>
      </c>
      <c r="AI355">
        <v>23</v>
      </c>
      <c r="AJ355">
        <v>18</v>
      </c>
      <c r="AK355">
        <v>38</v>
      </c>
      <c r="AL355">
        <v>32</v>
      </c>
      <c r="AM355">
        <v>103</v>
      </c>
      <c r="AN355">
        <v>140</v>
      </c>
      <c r="AO355">
        <v>18</v>
      </c>
      <c r="AP355">
        <v>31</v>
      </c>
      <c r="AQ355">
        <v>13</v>
      </c>
      <c r="AR355">
        <v>8</v>
      </c>
      <c r="AS355">
        <v>82</v>
      </c>
      <c r="AT355">
        <f>SUM(Table_pigskin_games[[#This Row],[awayPenaltyYards]],Table_pigskin_games[[#This Row],[homePenaltyYards]])</f>
        <v>149</v>
      </c>
      <c r="AU355">
        <v>67</v>
      </c>
      <c r="AV355">
        <v>4</v>
      </c>
      <c r="AW355">
        <v>1</v>
      </c>
      <c r="AX355">
        <f>SUM(Table_pigskin_games[[#This Row],[awayTurnovers]:[homeTurnovers]])</f>
        <v>5</v>
      </c>
      <c r="AY355">
        <v>2</v>
      </c>
      <c r="AZ355">
        <v>0</v>
      </c>
      <c r="BA355">
        <v>2</v>
      </c>
      <c r="BB355">
        <v>1</v>
      </c>
      <c r="BC355">
        <v>1722</v>
      </c>
      <c r="BD355">
        <v>1878</v>
      </c>
      <c r="BE355">
        <v>0</v>
      </c>
      <c r="BF355">
        <v>7</v>
      </c>
      <c r="BG355">
        <v>2</v>
      </c>
      <c r="BH355">
        <v>6</v>
      </c>
      <c r="BJ355">
        <v>6</v>
      </c>
      <c r="BK355">
        <v>13</v>
      </c>
      <c r="BL355">
        <v>7</v>
      </c>
      <c r="BM355">
        <v>7</v>
      </c>
    </row>
    <row r="356" spans="1:65" x14ac:dyDescent="0.25">
      <c r="A356">
        <v>271021021</v>
      </c>
      <c r="B356">
        <v>7</v>
      </c>
      <c r="C356">
        <v>2007</v>
      </c>
      <c r="D356" s="1">
        <v>39376</v>
      </c>
      <c r="E356" t="s">
        <v>66</v>
      </c>
      <c r="F356" t="s">
        <v>74</v>
      </c>
      <c r="G356" t="s">
        <v>105</v>
      </c>
      <c r="H3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CHIvPHI</v>
      </c>
      <c r="I356" t="str">
        <f>IF(NOT(ISNA(VLOOKUP(Table_pigskin_games[[#This Row],[matchup]],rivalries!A$2:C$10,1,FALSE))),"Rivalry","Not a Rivalry")</f>
        <v>Not a Rivalry</v>
      </c>
      <c r="J356">
        <v>19</v>
      </c>
      <c r="K356">
        <v>16</v>
      </c>
      <c r="L356">
        <f>ABS(Table_pigskin_games[[#This Row],[homeScore]]-Table_pigskin_games[[#This Row],[awayScore]])</f>
        <v>3</v>
      </c>
      <c r="M356" t="s">
        <v>121</v>
      </c>
      <c r="N356" s="2">
        <v>41914.677083333336</v>
      </c>
      <c r="O356" t="s">
        <v>70</v>
      </c>
      <c r="P356">
        <v>67806</v>
      </c>
      <c r="Q356">
        <v>2</v>
      </c>
      <c r="R356">
        <v>4</v>
      </c>
      <c r="S356">
        <v>2</v>
      </c>
      <c r="T356">
        <v>3</v>
      </c>
      <c r="U356">
        <v>19</v>
      </c>
      <c r="V356">
        <v>21</v>
      </c>
      <c r="W356">
        <v>8</v>
      </c>
      <c r="X356">
        <v>7</v>
      </c>
      <c r="Y356">
        <v>16</v>
      </c>
      <c r="Z356">
        <v>14</v>
      </c>
      <c r="AA356">
        <v>0</v>
      </c>
      <c r="AB356">
        <v>0</v>
      </c>
      <c r="AC356">
        <v>0</v>
      </c>
      <c r="AD356">
        <v>0</v>
      </c>
      <c r="AE356">
        <v>386</v>
      </c>
      <c r="AF356">
        <v>334</v>
      </c>
      <c r="AG356">
        <v>314</v>
      </c>
      <c r="AH356">
        <v>211</v>
      </c>
      <c r="AI356">
        <v>27</v>
      </c>
      <c r="AJ356">
        <v>21</v>
      </c>
      <c r="AK356">
        <v>41</v>
      </c>
      <c r="AL356">
        <v>34</v>
      </c>
      <c r="AM356">
        <v>72</v>
      </c>
      <c r="AN356">
        <v>123</v>
      </c>
      <c r="AO356">
        <v>23</v>
      </c>
      <c r="AP356">
        <v>25</v>
      </c>
      <c r="AQ356">
        <v>7</v>
      </c>
      <c r="AR356">
        <v>5</v>
      </c>
      <c r="AS356">
        <v>51</v>
      </c>
      <c r="AT356">
        <f>SUM(Table_pigskin_games[[#This Row],[awayPenaltyYards]],Table_pigskin_games[[#This Row],[homePenaltyYards]])</f>
        <v>83</v>
      </c>
      <c r="AU356">
        <v>32</v>
      </c>
      <c r="AV356">
        <v>0</v>
      </c>
      <c r="AW356">
        <v>0</v>
      </c>
      <c r="AX356">
        <f>SUM(Table_pigskin_games[[#This Row],[awayTurnovers]:[homeTurnovers]])</f>
        <v>0</v>
      </c>
      <c r="AY356">
        <v>0</v>
      </c>
      <c r="AZ356">
        <v>0</v>
      </c>
      <c r="BA356">
        <v>0</v>
      </c>
      <c r="BB356">
        <v>0</v>
      </c>
      <c r="BC356">
        <v>1769</v>
      </c>
      <c r="BD356">
        <v>1831</v>
      </c>
      <c r="BE356">
        <v>0</v>
      </c>
      <c r="BF356">
        <v>3</v>
      </c>
      <c r="BG356">
        <v>3</v>
      </c>
      <c r="BH356">
        <v>13</v>
      </c>
      <c r="BJ356">
        <v>3</v>
      </c>
      <c r="BK356">
        <v>6</v>
      </c>
      <c r="BL356">
        <v>0</v>
      </c>
      <c r="BM356">
        <v>7</v>
      </c>
    </row>
    <row r="357" spans="1:65" x14ac:dyDescent="0.25">
      <c r="A357">
        <v>271021026</v>
      </c>
      <c r="B357">
        <v>7</v>
      </c>
      <c r="C357">
        <v>2007</v>
      </c>
      <c r="D357" s="1">
        <v>39376</v>
      </c>
      <c r="E357" t="s">
        <v>66</v>
      </c>
      <c r="F357" t="s">
        <v>85</v>
      </c>
      <c r="G357" t="s">
        <v>71</v>
      </c>
      <c r="H3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357" t="str">
        <f>IF(NOT(ISNA(VLOOKUP(Table_pigskin_games[[#This Row],[matchup]],rivalries!A$2:C$10,1,FALSE))),"Rivalry","Not a Rivalry")</f>
        <v>Not a Rivalry</v>
      </c>
      <c r="J357">
        <v>6</v>
      </c>
      <c r="K357">
        <v>33</v>
      </c>
      <c r="L357">
        <f>ABS(Table_pigskin_games[[#This Row],[homeScore]]-Table_pigskin_games[[#This Row],[awayScore]])</f>
        <v>27</v>
      </c>
      <c r="M357" t="s">
        <v>124</v>
      </c>
      <c r="N357" s="2">
        <v>41914.677083333336</v>
      </c>
      <c r="O357" t="s">
        <v>70</v>
      </c>
      <c r="P357">
        <v>68164</v>
      </c>
      <c r="Q357">
        <v>0</v>
      </c>
      <c r="R357">
        <v>6</v>
      </c>
      <c r="S357">
        <v>3</v>
      </c>
      <c r="T357">
        <v>3</v>
      </c>
      <c r="U357">
        <v>15</v>
      </c>
      <c r="V357">
        <v>19</v>
      </c>
      <c r="W357">
        <v>4</v>
      </c>
      <c r="X357">
        <v>4</v>
      </c>
      <c r="Y357">
        <v>15</v>
      </c>
      <c r="Z357">
        <v>14</v>
      </c>
      <c r="AA357">
        <v>0</v>
      </c>
      <c r="AB357">
        <v>0</v>
      </c>
      <c r="AC357">
        <v>0</v>
      </c>
      <c r="AD357">
        <v>1</v>
      </c>
      <c r="AE357">
        <v>221</v>
      </c>
      <c r="AF357">
        <v>289</v>
      </c>
      <c r="AG357">
        <v>168</v>
      </c>
      <c r="AH357">
        <v>189</v>
      </c>
      <c r="AI357">
        <v>21</v>
      </c>
      <c r="AJ357">
        <v>18</v>
      </c>
      <c r="AK357">
        <v>40</v>
      </c>
      <c r="AL357">
        <v>35</v>
      </c>
      <c r="AM357">
        <v>53</v>
      </c>
      <c r="AN357">
        <v>100</v>
      </c>
      <c r="AO357">
        <v>17</v>
      </c>
      <c r="AP357">
        <v>32</v>
      </c>
      <c r="AQ357">
        <v>8</v>
      </c>
      <c r="AR357">
        <v>4</v>
      </c>
      <c r="AS357">
        <v>45</v>
      </c>
      <c r="AT357">
        <f>SUM(Table_pigskin_games[[#This Row],[awayPenaltyYards]],Table_pigskin_games[[#This Row],[homePenaltyYards]])</f>
        <v>70</v>
      </c>
      <c r="AU357">
        <v>25</v>
      </c>
      <c r="AV357">
        <v>5</v>
      </c>
      <c r="AW357">
        <v>1</v>
      </c>
      <c r="AX357">
        <f>SUM(Table_pigskin_games[[#This Row],[awayTurnovers]:[homeTurnovers]])</f>
        <v>6</v>
      </c>
      <c r="AY357">
        <v>2</v>
      </c>
      <c r="AZ357">
        <v>0</v>
      </c>
      <c r="BA357">
        <v>3</v>
      </c>
      <c r="BB357">
        <v>1</v>
      </c>
      <c r="BC357">
        <v>1619</v>
      </c>
      <c r="BD357">
        <v>1981</v>
      </c>
      <c r="BE357">
        <v>3</v>
      </c>
      <c r="BF357">
        <v>0</v>
      </c>
      <c r="BG357">
        <v>3</v>
      </c>
      <c r="BH357">
        <v>0</v>
      </c>
      <c r="BJ357">
        <v>7</v>
      </c>
      <c r="BK357">
        <v>3</v>
      </c>
      <c r="BL357">
        <v>13</v>
      </c>
      <c r="BM357">
        <v>10</v>
      </c>
    </row>
    <row r="358" spans="1:65" x14ac:dyDescent="0.25">
      <c r="A358">
        <v>271021028</v>
      </c>
      <c r="B358">
        <v>7</v>
      </c>
      <c r="C358">
        <v>2007</v>
      </c>
      <c r="D358" s="1">
        <v>39376</v>
      </c>
      <c r="E358" t="s">
        <v>66</v>
      </c>
      <c r="F358" t="s">
        <v>94</v>
      </c>
      <c r="G358" t="s">
        <v>114</v>
      </c>
      <c r="H3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ARIvWSH</v>
      </c>
      <c r="I358" t="str">
        <f>IF(NOT(ISNA(VLOOKUP(Table_pigskin_games[[#This Row],[matchup]],rivalries!A$2:C$10,1,FALSE))),"Rivalry","Not a Rivalry")</f>
        <v>Not a Rivalry</v>
      </c>
      <c r="J358">
        <v>19</v>
      </c>
      <c r="K358">
        <v>21</v>
      </c>
      <c r="L358">
        <f>ABS(Table_pigskin_games[[#This Row],[homeScore]]-Table_pigskin_games[[#This Row],[awayScore]])</f>
        <v>2</v>
      </c>
      <c r="M358" t="s">
        <v>115</v>
      </c>
      <c r="N358" s="2">
        <v>41914.541666666664</v>
      </c>
      <c r="O358" t="s">
        <v>70</v>
      </c>
      <c r="P358">
        <v>85640</v>
      </c>
      <c r="Q358">
        <v>3</v>
      </c>
      <c r="R358">
        <v>3</v>
      </c>
      <c r="S358">
        <v>3</v>
      </c>
      <c r="T358">
        <v>2</v>
      </c>
      <c r="U358">
        <v>19</v>
      </c>
      <c r="V358">
        <v>10</v>
      </c>
      <c r="W358">
        <v>6</v>
      </c>
      <c r="X358">
        <v>4</v>
      </c>
      <c r="Y358">
        <v>16</v>
      </c>
      <c r="Z358">
        <v>12</v>
      </c>
      <c r="AA358">
        <v>1</v>
      </c>
      <c r="AB358">
        <v>0</v>
      </c>
      <c r="AC358">
        <v>2</v>
      </c>
      <c r="AD358">
        <v>0</v>
      </c>
      <c r="AE358">
        <v>364</v>
      </c>
      <c r="AF358">
        <v>160</v>
      </c>
      <c r="AG358">
        <v>280</v>
      </c>
      <c r="AH358">
        <v>87</v>
      </c>
      <c r="AI358">
        <v>28</v>
      </c>
      <c r="AJ358">
        <v>12</v>
      </c>
      <c r="AK358">
        <v>42</v>
      </c>
      <c r="AL358">
        <v>18</v>
      </c>
      <c r="AM358">
        <v>84</v>
      </c>
      <c r="AN358">
        <v>73</v>
      </c>
      <c r="AO358">
        <v>30</v>
      </c>
      <c r="AP358">
        <v>28</v>
      </c>
      <c r="AQ358">
        <v>9</v>
      </c>
      <c r="AR358">
        <v>6</v>
      </c>
      <c r="AS358">
        <v>75</v>
      </c>
      <c r="AT358">
        <f>SUM(Table_pigskin_games[[#This Row],[awayPenaltyYards]],Table_pigskin_games[[#This Row],[homePenaltyYards]])</f>
        <v>128</v>
      </c>
      <c r="AU358">
        <v>53</v>
      </c>
      <c r="AV358">
        <v>3</v>
      </c>
      <c r="AW358">
        <v>1</v>
      </c>
      <c r="AX358">
        <f>SUM(Table_pigskin_games[[#This Row],[awayTurnovers]:[homeTurnovers]])</f>
        <v>4</v>
      </c>
      <c r="AY358">
        <v>1</v>
      </c>
      <c r="AZ358">
        <v>0</v>
      </c>
      <c r="BA358">
        <v>2</v>
      </c>
      <c r="BB358">
        <v>1</v>
      </c>
      <c r="BC358">
        <v>2082</v>
      </c>
      <c r="BD358">
        <v>1518</v>
      </c>
      <c r="BE358">
        <v>0</v>
      </c>
      <c r="BF358">
        <v>6</v>
      </c>
      <c r="BG358">
        <v>0</v>
      </c>
      <c r="BH358">
        <v>13</v>
      </c>
      <c r="BJ358">
        <v>7</v>
      </c>
      <c r="BK358">
        <v>7</v>
      </c>
      <c r="BL358">
        <v>7</v>
      </c>
      <c r="BM358">
        <v>0</v>
      </c>
    </row>
    <row r="359" spans="1:65" x14ac:dyDescent="0.25">
      <c r="A359">
        <v>271021034</v>
      </c>
      <c r="B359">
        <v>7</v>
      </c>
      <c r="C359">
        <v>2007</v>
      </c>
      <c r="D359" s="1">
        <v>39376</v>
      </c>
      <c r="E359" t="s">
        <v>66</v>
      </c>
      <c r="F359" t="s">
        <v>78</v>
      </c>
      <c r="G359" t="s">
        <v>106</v>
      </c>
      <c r="H3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359" t="str">
        <f>IF(NOT(ISNA(VLOOKUP(Table_pigskin_games[[#This Row],[matchup]],rivalries!A$2:C$10,1,FALSE))),"Rivalry","Not a Rivalry")</f>
        <v>Not a Rivalry</v>
      </c>
      <c r="J359">
        <v>38</v>
      </c>
      <c r="K359">
        <v>36</v>
      </c>
      <c r="L359">
        <f>ABS(Table_pigskin_games[[#This Row],[homeScore]]-Table_pigskin_games[[#This Row],[awayScore]])</f>
        <v>2</v>
      </c>
      <c r="M359" t="s">
        <v>107</v>
      </c>
      <c r="N359" s="2">
        <v>41914.541666666664</v>
      </c>
      <c r="O359" t="s">
        <v>80</v>
      </c>
      <c r="P359">
        <v>70734</v>
      </c>
      <c r="Q359">
        <v>3</v>
      </c>
      <c r="R359">
        <v>2</v>
      </c>
      <c r="S359">
        <v>3</v>
      </c>
      <c r="T359">
        <v>3</v>
      </c>
      <c r="U359">
        <v>23</v>
      </c>
      <c r="V359">
        <v>18</v>
      </c>
      <c r="W359">
        <v>6</v>
      </c>
      <c r="X359">
        <v>5</v>
      </c>
      <c r="Y359">
        <v>17</v>
      </c>
      <c r="Z359">
        <v>12</v>
      </c>
      <c r="AA359">
        <v>0</v>
      </c>
      <c r="AB359">
        <v>1</v>
      </c>
      <c r="AC359">
        <v>0</v>
      </c>
      <c r="AD359">
        <v>1</v>
      </c>
      <c r="AE359">
        <v>422</v>
      </c>
      <c r="AF359">
        <v>333</v>
      </c>
      <c r="AG359">
        <v>267</v>
      </c>
      <c r="AH359">
        <v>294</v>
      </c>
      <c r="AI359">
        <v>25</v>
      </c>
      <c r="AJ359">
        <v>27</v>
      </c>
      <c r="AK359">
        <v>42</v>
      </c>
      <c r="AL359">
        <v>44</v>
      </c>
      <c r="AM359">
        <v>155</v>
      </c>
      <c r="AN359">
        <v>39</v>
      </c>
      <c r="AO359">
        <v>39</v>
      </c>
      <c r="AP359">
        <v>12</v>
      </c>
      <c r="AQ359">
        <v>6</v>
      </c>
      <c r="AR359">
        <v>4</v>
      </c>
      <c r="AS359">
        <v>45</v>
      </c>
      <c r="AT359">
        <f>SUM(Table_pigskin_games[[#This Row],[awayPenaltyYards]],Table_pigskin_games[[#This Row],[homePenaltyYards]])</f>
        <v>82</v>
      </c>
      <c r="AU359">
        <v>37</v>
      </c>
      <c r="AV359">
        <v>2</v>
      </c>
      <c r="AW359">
        <v>6</v>
      </c>
      <c r="AX359">
        <f>SUM(Table_pigskin_games[[#This Row],[awayTurnovers]:[homeTurnovers]])</f>
        <v>8</v>
      </c>
      <c r="AY359">
        <v>2</v>
      </c>
      <c r="AZ359">
        <v>3</v>
      </c>
      <c r="BA359">
        <v>0</v>
      </c>
      <c r="BB359">
        <v>3</v>
      </c>
      <c r="BC359">
        <v>2203</v>
      </c>
      <c r="BD359">
        <v>1397</v>
      </c>
      <c r="BE359">
        <v>6</v>
      </c>
      <c r="BF359">
        <v>16</v>
      </c>
      <c r="BG359">
        <v>10</v>
      </c>
      <c r="BH359">
        <v>6</v>
      </c>
      <c r="BJ359">
        <v>7</v>
      </c>
      <c r="BK359">
        <v>0</v>
      </c>
      <c r="BL359">
        <v>0</v>
      </c>
      <c r="BM359">
        <v>29</v>
      </c>
    </row>
    <row r="360" spans="1:65" x14ac:dyDescent="0.25">
      <c r="A360">
        <v>271022030</v>
      </c>
      <c r="B360">
        <v>7</v>
      </c>
      <c r="C360">
        <v>2007</v>
      </c>
      <c r="D360" s="1">
        <v>39377</v>
      </c>
      <c r="E360" t="s">
        <v>108</v>
      </c>
      <c r="F360" t="s">
        <v>90</v>
      </c>
      <c r="G360" t="s">
        <v>103</v>
      </c>
      <c r="H3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360" t="str">
        <f>IF(NOT(ISNA(VLOOKUP(Table_pigskin_games[[#This Row],[matchup]],rivalries!A$2:C$10,1,FALSE))),"Rivalry","Not a Rivalry")</f>
        <v>Not a Rivalry</v>
      </c>
      <c r="J360">
        <v>29</v>
      </c>
      <c r="K360">
        <v>7</v>
      </c>
      <c r="L360">
        <f>ABS(Table_pigskin_games[[#This Row],[homeScore]]-Table_pigskin_games[[#This Row],[awayScore]])</f>
        <v>22</v>
      </c>
      <c r="M360" t="s">
        <v>104</v>
      </c>
      <c r="N360" s="2">
        <v>41914.854166666664</v>
      </c>
      <c r="O360" t="s">
        <v>112</v>
      </c>
      <c r="P360">
        <v>67164</v>
      </c>
      <c r="Q360">
        <v>5</v>
      </c>
      <c r="R360">
        <v>0</v>
      </c>
      <c r="S360">
        <v>4</v>
      </c>
      <c r="T360">
        <v>1</v>
      </c>
      <c r="U360">
        <v>24</v>
      </c>
      <c r="V360">
        <v>18</v>
      </c>
      <c r="W360">
        <v>7</v>
      </c>
      <c r="X360">
        <v>5</v>
      </c>
      <c r="Y360">
        <v>14</v>
      </c>
      <c r="Z360">
        <v>13</v>
      </c>
      <c r="AA360">
        <v>1</v>
      </c>
      <c r="AB360">
        <v>2</v>
      </c>
      <c r="AC360">
        <v>1</v>
      </c>
      <c r="AD360">
        <v>6</v>
      </c>
      <c r="AE360">
        <v>384</v>
      </c>
      <c r="AF360">
        <v>226</v>
      </c>
      <c r="AG360">
        <v>243</v>
      </c>
      <c r="AH360">
        <v>109</v>
      </c>
      <c r="AI360">
        <v>23</v>
      </c>
      <c r="AJ360">
        <v>17</v>
      </c>
      <c r="AK360">
        <v>37</v>
      </c>
      <c r="AL360">
        <v>36</v>
      </c>
      <c r="AM360">
        <v>141</v>
      </c>
      <c r="AN360">
        <v>117</v>
      </c>
      <c r="AO360">
        <v>33</v>
      </c>
      <c r="AP360">
        <v>27</v>
      </c>
      <c r="AQ360">
        <v>4</v>
      </c>
      <c r="AR360">
        <v>2</v>
      </c>
      <c r="AS360">
        <v>27</v>
      </c>
      <c r="AT360">
        <f>SUM(Table_pigskin_games[[#This Row],[awayPenaltyYards]],Table_pigskin_games[[#This Row],[homePenaltyYards]])</f>
        <v>47</v>
      </c>
      <c r="AU360">
        <v>20</v>
      </c>
      <c r="AV360">
        <v>1</v>
      </c>
      <c r="AW360">
        <v>3</v>
      </c>
      <c r="AX360">
        <f>SUM(Table_pigskin_games[[#This Row],[awayTurnovers]:[homeTurnovers]])</f>
        <v>4</v>
      </c>
      <c r="AY360">
        <v>0</v>
      </c>
      <c r="AZ360">
        <v>1</v>
      </c>
      <c r="BA360">
        <v>1</v>
      </c>
      <c r="BB360">
        <v>2</v>
      </c>
      <c r="BC360">
        <v>2047</v>
      </c>
      <c r="BD360">
        <v>1553</v>
      </c>
      <c r="BE360">
        <v>7</v>
      </c>
      <c r="BF360">
        <v>10</v>
      </c>
      <c r="BG360">
        <v>2</v>
      </c>
      <c r="BH360">
        <v>10</v>
      </c>
      <c r="BJ360">
        <v>0</v>
      </c>
      <c r="BK360">
        <v>0</v>
      </c>
      <c r="BL360">
        <v>7</v>
      </c>
      <c r="BM360">
        <v>0</v>
      </c>
    </row>
    <row r="361" spans="1:65" x14ac:dyDescent="0.25">
      <c r="A361">
        <v>271028003</v>
      </c>
      <c r="B361">
        <v>8</v>
      </c>
      <c r="C361">
        <v>2007</v>
      </c>
      <c r="D361" s="1">
        <v>39383</v>
      </c>
      <c r="E361" t="s">
        <v>66</v>
      </c>
      <c r="F361" t="s">
        <v>72</v>
      </c>
      <c r="G361" t="s">
        <v>74</v>
      </c>
      <c r="H3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361" t="str">
        <f>IF(NOT(ISNA(VLOOKUP(Table_pigskin_games[[#This Row],[matchup]],rivalries!A$2:C$10,1,FALSE))),"Rivalry","Not a Rivalry")</f>
        <v>Not a Rivalry</v>
      </c>
      <c r="J361">
        <v>16</v>
      </c>
      <c r="K361">
        <v>7</v>
      </c>
      <c r="L361">
        <f>ABS(Table_pigskin_games[[#This Row],[homeScore]]-Table_pigskin_games[[#This Row],[awayScore]])</f>
        <v>9</v>
      </c>
      <c r="M361" t="s">
        <v>117</v>
      </c>
      <c r="N361" s="2">
        <v>41914.541666666664</v>
      </c>
      <c r="O361" t="s">
        <v>70</v>
      </c>
      <c r="P361">
        <v>62171</v>
      </c>
      <c r="Q361">
        <v>4</v>
      </c>
      <c r="R361">
        <v>2</v>
      </c>
      <c r="S361">
        <v>3</v>
      </c>
      <c r="T361">
        <v>4</v>
      </c>
      <c r="U361">
        <v>22</v>
      </c>
      <c r="V361">
        <v>16</v>
      </c>
      <c r="W361">
        <v>4</v>
      </c>
      <c r="X361">
        <v>7</v>
      </c>
      <c r="Y361">
        <v>13</v>
      </c>
      <c r="Z361">
        <v>14</v>
      </c>
      <c r="AA361">
        <v>0</v>
      </c>
      <c r="AB361">
        <v>0</v>
      </c>
      <c r="AC361">
        <v>0</v>
      </c>
      <c r="AD361">
        <v>0</v>
      </c>
      <c r="AE361">
        <v>365</v>
      </c>
      <c r="AF361">
        <v>255</v>
      </c>
      <c r="AG361">
        <v>246</v>
      </c>
      <c r="AH361">
        <v>192</v>
      </c>
      <c r="AI361">
        <v>24</v>
      </c>
      <c r="AJ361">
        <v>22</v>
      </c>
      <c r="AK361">
        <v>35</v>
      </c>
      <c r="AL361">
        <v>40</v>
      </c>
      <c r="AM361">
        <v>119</v>
      </c>
      <c r="AN361">
        <v>63</v>
      </c>
      <c r="AO361">
        <v>28</v>
      </c>
      <c r="AP361">
        <v>20</v>
      </c>
      <c r="AQ361">
        <v>5</v>
      </c>
      <c r="AR361">
        <v>7</v>
      </c>
      <c r="AS361">
        <v>32</v>
      </c>
      <c r="AT361">
        <f>SUM(Table_pigskin_games[[#This Row],[awayPenaltyYards]],Table_pigskin_games[[#This Row],[homePenaltyYards]])</f>
        <v>110</v>
      </c>
      <c r="AU361">
        <v>78</v>
      </c>
      <c r="AV361">
        <v>1</v>
      </c>
      <c r="AW361">
        <v>4</v>
      </c>
      <c r="AX361">
        <f>SUM(Table_pigskin_games[[#This Row],[awayTurnovers]:[homeTurnovers]])</f>
        <v>5</v>
      </c>
      <c r="AY361">
        <v>1</v>
      </c>
      <c r="AZ361">
        <v>0</v>
      </c>
      <c r="BA361">
        <v>0</v>
      </c>
      <c r="BB361">
        <v>4</v>
      </c>
      <c r="BC361">
        <v>2094</v>
      </c>
      <c r="BD361">
        <v>1506</v>
      </c>
      <c r="BE361">
        <v>0</v>
      </c>
      <c r="BF361">
        <v>13</v>
      </c>
      <c r="BG361">
        <v>0</v>
      </c>
      <c r="BH361">
        <v>3</v>
      </c>
      <c r="BJ361">
        <v>0</v>
      </c>
      <c r="BK361">
        <v>0</v>
      </c>
      <c r="BL361">
        <v>7</v>
      </c>
      <c r="BM361">
        <v>0</v>
      </c>
    </row>
    <row r="362" spans="1:65" x14ac:dyDescent="0.25">
      <c r="A362">
        <v>271028004</v>
      </c>
      <c r="B362">
        <v>8</v>
      </c>
      <c r="C362">
        <v>2007</v>
      </c>
      <c r="D362" s="1">
        <v>39383</v>
      </c>
      <c r="E362" t="s">
        <v>66</v>
      </c>
      <c r="F362" t="s">
        <v>63</v>
      </c>
      <c r="G362" t="s">
        <v>81</v>
      </c>
      <c r="H3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362" t="str">
        <f>IF(NOT(ISNA(VLOOKUP(Table_pigskin_games[[#This Row],[matchup]],rivalries!A$2:C$10,1,FALSE))),"Rivalry","Not a Rivalry")</f>
        <v>Not a Rivalry</v>
      </c>
      <c r="J362">
        <v>24</v>
      </c>
      <c r="K362">
        <v>13</v>
      </c>
      <c r="L362">
        <f>ABS(Table_pigskin_games[[#This Row],[homeScore]]-Table_pigskin_games[[#This Row],[awayScore]])</f>
        <v>11</v>
      </c>
      <c r="M362" t="s">
        <v>118</v>
      </c>
      <c r="N362" s="2">
        <v>41914.541666666664</v>
      </c>
      <c r="O362" t="s">
        <v>80</v>
      </c>
      <c r="P362">
        <v>66188</v>
      </c>
      <c r="Q362">
        <v>4</v>
      </c>
      <c r="R362">
        <v>2</v>
      </c>
      <c r="S362">
        <v>2</v>
      </c>
      <c r="T362">
        <v>4</v>
      </c>
      <c r="U362">
        <v>23</v>
      </c>
      <c r="V362">
        <v>15</v>
      </c>
      <c r="W362">
        <v>8</v>
      </c>
      <c r="X362">
        <v>6</v>
      </c>
      <c r="Y362">
        <v>11</v>
      </c>
      <c r="Z362">
        <v>11</v>
      </c>
      <c r="AA362">
        <v>0</v>
      </c>
      <c r="AB362">
        <v>1</v>
      </c>
      <c r="AC362">
        <v>0</v>
      </c>
      <c r="AD362">
        <v>1</v>
      </c>
      <c r="AE362">
        <v>390</v>
      </c>
      <c r="AF362">
        <v>296</v>
      </c>
      <c r="AG362">
        <v>230</v>
      </c>
      <c r="AH362">
        <v>205</v>
      </c>
      <c r="AI362">
        <v>19</v>
      </c>
      <c r="AJ362">
        <v>23</v>
      </c>
      <c r="AK362">
        <v>26</v>
      </c>
      <c r="AL362">
        <v>31</v>
      </c>
      <c r="AM362">
        <v>160</v>
      </c>
      <c r="AN362">
        <v>91</v>
      </c>
      <c r="AO362">
        <v>33</v>
      </c>
      <c r="AP362">
        <v>21</v>
      </c>
      <c r="AQ362">
        <v>3</v>
      </c>
      <c r="AR362">
        <v>2</v>
      </c>
      <c r="AS362">
        <v>20</v>
      </c>
      <c r="AT362">
        <f>SUM(Table_pigskin_games[[#This Row],[awayPenaltyYards]],Table_pigskin_games[[#This Row],[homePenaltyYards]])</f>
        <v>30</v>
      </c>
      <c r="AU362">
        <v>10</v>
      </c>
      <c r="AV362">
        <v>1</v>
      </c>
      <c r="AW362">
        <v>1</v>
      </c>
      <c r="AX362">
        <f>SUM(Table_pigskin_games[[#This Row],[awayTurnovers]:[homeTurnovers]])</f>
        <v>2</v>
      </c>
      <c r="AY362">
        <v>0</v>
      </c>
      <c r="AZ362">
        <v>1</v>
      </c>
      <c r="BA362">
        <v>1</v>
      </c>
      <c r="BB362">
        <v>0</v>
      </c>
      <c r="BC362">
        <v>1963</v>
      </c>
      <c r="BD362">
        <v>1637</v>
      </c>
      <c r="BE362">
        <v>7</v>
      </c>
      <c r="BF362">
        <v>14</v>
      </c>
      <c r="BG362">
        <v>0</v>
      </c>
      <c r="BH362">
        <v>3</v>
      </c>
      <c r="BJ362">
        <v>3</v>
      </c>
      <c r="BK362">
        <v>3</v>
      </c>
      <c r="BL362">
        <v>0</v>
      </c>
      <c r="BM362">
        <v>7</v>
      </c>
    </row>
    <row r="363" spans="1:65" x14ac:dyDescent="0.25">
      <c r="A363">
        <v>271028010</v>
      </c>
      <c r="B363">
        <v>8</v>
      </c>
      <c r="C363">
        <v>2007</v>
      </c>
      <c r="D363" s="1">
        <v>39383</v>
      </c>
      <c r="E363" t="s">
        <v>66</v>
      </c>
      <c r="F363" t="s">
        <v>110</v>
      </c>
      <c r="G363" t="s">
        <v>78</v>
      </c>
      <c r="H3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OAKvTEN</v>
      </c>
      <c r="I363" t="str">
        <f>IF(NOT(ISNA(VLOOKUP(Table_pigskin_games[[#This Row],[matchup]],rivalries!A$2:C$10,1,FALSE))),"Rivalry","Not a Rivalry")</f>
        <v>Not a Rivalry</v>
      </c>
      <c r="J363">
        <v>9</v>
      </c>
      <c r="K363">
        <v>13</v>
      </c>
      <c r="L363">
        <f>ABS(Table_pigskin_games[[#This Row],[homeScore]]-Table_pigskin_games[[#This Row],[awayScore]])</f>
        <v>4</v>
      </c>
      <c r="M363" t="s">
        <v>79</v>
      </c>
      <c r="N363" s="2">
        <v>41914.541666666664</v>
      </c>
      <c r="O363" t="s">
        <v>80</v>
      </c>
      <c r="P363">
        <v>69143</v>
      </c>
      <c r="Q363">
        <v>2</v>
      </c>
      <c r="R363">
        <v>4</v>
      </c>
      <c r="S363">
        <v>4</v>
      </c>
      <c r="T363">
        <v>2</v>
      </c>
      <c r="U363">
        <v>14</v>
      </c>
      <c r="V363">
        <v>11</v>
      </c>
      <c r="W363">
        <v>5</v>
      </c>
      <c r="X363">
        <v>3</v>
      </c>
      <c r="Y363">
        <v>16</v>
      </c>
      <c r="Z363">
        <v>13</v>
      </c>
      <c r="AA363">
        <v>0</v>
      </c>
      <c r="AB363">
        <v>0</v>
      </c>
      <c r="AC363">
        <v>1</v>
      </c>
      <c r="AD363">
        <v>0</v>
      </c>
      <c r="AE363">
        <v>235</v>
      </c>
      <c r="AF363">
        <v>218</v>
      </c>
      <c r="AG363">
        <v>143</v>
      </c>
      <c r="AH363">
        <v>26</v>
      </c>
      <c r="AI363">
        <v>15</v>
      </c>
      <c r="AJ363">
        <v>6</v>
      </c>
      <c r="AK363">
        <v>32</v>
      </c>
      <c r="AL363">
        <v>14</v>
      </c>
      <c r="AM363">
        <v>92</v>
      </c>
      <c r="AN363">
        <v>192</v>
      </c>
      <c r="AO363">
        <v>27</v>
      </c>
      <c r="AP363">
        <v>36</v>
      </c>
      <c r="AQ363">
        <v>14</v>
      </c>
      <c r="AR363">
        <v>7</v>
      </c>
      <c r="AS363">
        <v>100</v>
      </c>
      <c r="AT363">
        <f>SUM(Table_pigskin_games[[#This Row],[awayPenaltyYards]],Table_pigskin_games[[#This Row],[homePenaltyYards]])</f>
        <v>162</v>
      </c>
      <c r="AU363">
        <v>62</v>
      </c>
      <c r="AV363">
        <v>2</v>
      </c>
      <c r="AW363">
        <v>0</v>
      </c>
      <c r="AX363">
        <f>SUM(Table_pigskin_games[[#This Row],[awayTurnovers]:[homeTurnovers]])</f>
        <v>2</v>
      </c>
      <c r="AY363">
        <v>1</v>
      </c>
      <c r="AZ363">
        <v>0</v>
      </c>
      <c r="BA363">
        <v>1</v>
      </c>
      <c r="BB363">
        <v>0</v>
      </c>
      <c r="BC363">
        <v>1957</v>
      </c>
      <c r="BD363">
        <v>1643</v>
      </c>
      <c r="BE363">
        <v>3</v>
      </c>
      <c r="BF363">
        <v>6</v>
      </c>
      <c r="BG363">
        <v>0</v>
      </c>
      <c r="BH363">
        <v>0</v>
      </c>
      <c r="BJ363">
        <v>3</v>
      </c>
      <c r="BK363">
        <v>0</v>
      </c>
      <c r="BL363">
        <v>7</v>
      </c>
      <c r="BM363">
        <v>3</v>
      </c>
    </row>
    <row r="364" spans="1:65" x14ac:dyDescent="0.25">
      <c r="A364">
        <v>271028014</v>
      </c>
      <c r="B364">
        <v>8</v>
      </c>
      <c r="C364">
        <v>2007</v>
      </c>
      <c r="D364" s="1">
        <v>39383</v>
      </c>
      <c r="E364" t="s">
        <v>66</v>
      </c>
      <c r="F364" t="s">
        <v>68</v>
      </c>
      <c r="G364" t="s">
        <v>85</v>
      </c>
      <c r="H3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CLEvSTL</v>
      </c>
      <c r="I364" t="str">
        <f>IF(NOT(ISNA(VLOOKUP(Table_pigskin_games[[#This Row],[matchup]],rivalries!A$2:C$10,1,FALSE))),"Rivalry","Not a Rivalry")</f>
        <v>Not a Rivalry</v>
      </c>
      <c r="J364">
        <v>27</v>
      </c>
      <c r="K364">
        <v>20</v>
      </c>
      <c r="L364">
        <f>ABS(Table_pigskin_games[[#This Row],[homeScore]]-Table_pigskin_games[[#This Row],[awayScore]])</f>
        <v>7</v>
      </c>
      <c r="M364" t="s">
        <v>86</v>
      </c>
      <c r="N364" s="2">
        <v>41914.541666666664</v>
      </c>
      <c r="O364" t="s">
        <v>80</v>
      </c>
      <c r="P364">
        <v>62777</v>
      </c>
      <c r="Q364">
        <v>3</v>
      </c>
      <c r="R364">
        <v>3</v>
      </c>
      <c r="S364">
        <v>0</v>
      </c>
      <c r="T364">
        <v>7</v>
      </c>
      <c r="U364">
        <v>20</v>
      </c>
      <c r="V364">
        <v>24</v>
      </c>
      <c r="W364">
        <v>6</v>
      </c>
      <c r="X364">
        <v>7</v>
      </c>
      <c r="Y364">
        <v>11</v>
      </c>
      <c r="Z364">
        <v>13</v>
      </c>
      <c r="AA364">
        <v>0</v>
      </c>
      <c r="AB364">
        <v>0</v>
      </c>
      <c r="AC364">
        <v>0</v>
      </c>
      <c r="AD364">
        <v>2</v>
      </c>
      <c r="AE364">
        <v>368</v>
      </c>
      <c r="AF364">
        <v>393</v>
      </c>
      <c r="AG364">
        <v>236</v>
      </c>
      <c r="AH364">
        <v>314</v>
      </c>
      <c r="AI364">
        <v>18</v>
      </c>
      <c r="AJ364">
        <v>25</v>
      </c>
      <c r="AK364">
        <v>25</v>
      </c>
      <c r="AL364">
        <v>39</v>
      </c>
      <c r="AM364">
        <v>132</v>
      </c>
      <c r="AN364">
        <v>79</v>
      </c>
      <c r="AO364">
        <v>29</v>
      </c>
      <c r="AP364">
        <v>24</v>
      </c>
      <c r="AQ364">
        <v>14</v>
      </c>
      <c r="AR364">
        <v>4</v>
      </c>
      <c r="AS364">
        <v>102</v>
      </c>
      <c r="AT364">
        <f>SUM(Table_pigskin_games[[#This Row],[awayPenaltyYards]],Table_pigskin_games[[#This Row],[homePenaltyYards]])</f>
        <v>132</v>
      </c>
      <c r="AU364">
        <v>30</v>
      </c>
      <c r="AV364">
        <v>0</v>
      </c>
      <c r="AW364">
        <v>1</v>
      </c>
      <c r="AX364">
        <f>SUM(Table_pigskin_games[[#This Row],[awayTurnovers]:[homeTurnovers]])</f>
        <v>1</v>
      </c>
      <c r="AY364">
        <v>0</v>
      </c>
      <c r="AZ364">
        <v>0</v>
      </c>
      <c r="BA364">
        <v>0</v>
      </c>
      <c r="BB364">
        <v>1</v>
      </c>
      <c r="BC364">
        <v>1798</v>
      </c>
      <c r="BD364">
        <v>1802</v>
      </c>
      <c r="BE364">
        <v>3</v>
      </c>
      <c r="BF364">
        <v>14</v>
      </c>
      <c r="BG364">
        <v>7</v>
      </c>
      <c r="BH364">
        <v>3</v>
      </c>
      <c r="BJ364">
        <v>14</v>
      </c>
      <c r="BK364">
        <v>3</v>
      </c>
      <c r="BL364">
        <v>3</v>
      </c>
      <c r="BM364">
        <v>0</v>
      </c>
    </row>
    <row r="365" spans="1:65" x14ac:dyDescent="0.25">
      <c r="A365">
        <v>271028015</v>
      </c>
      <c r="B365">
        <v>8</v>
      </c>
      <c r="C365">
        <v>2007</v>
      </c>
      <c r="D365" s="1">
        <v>39383</v>
      </c>
      <c r="E365" t="s">
        <v>66</v>
      </c>
      <c r="F365" t="s">
        <v>91</v>
      </c>
      <c r="G365" t="s">
        <v>62</v>
      </c>
      <c r="H3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MIAvNYG</v>
      </c>
      <c r="I365" t="str">
        <f>IF(NOT(ISNA(VLOOKUP(Table_pigskin_games[[#This Row],[matchup]],rivalries!A$2:C$10,1,FALSE))),"Rivalry","Not a Rivalry")</f>
        <v>Not a Rivalry</v>
      </c>
      <c r="J365">
        <v>13</v>
      </c>
      <c r="K365">
        <v>10</v>
      </c>
      <c r="L365">
        <f>ABS(Table_pigskin_games[[#This Row],[homeScore]]-Table_pigskin_games[[#This Row],[awayScore]])</f>
        <v>3</v>
      </c>
      <c r="M365" t="s">
        <v>130</v>
      </c>
      <c r="N365" s="2">
        <v>41914.541666666664</v>
      </c>
      <c r="O365" t="s">
        <v>70</v>
      </c>
      <c r="P365">
        <v>81176</v>
      </c>
      <c r="Q365">
        <v>5</v>
      </c>
      <c r="R365">
        <v>2</v>
      </c>
      <c r="S365">
        <v>0</v>
      </c>
      <c r="T365">
        <v>7</v>
      </c>
      <c r="U365">
        <v>19</v>
      </c>
      <c r="V365">
        <v>18</v>
      </c>
      <c r="W365">
        <v>3</v>
      </c>
      <c r="X365">
        <v>6</v>
      </c>
      <c r="Y365">
        <v>11</v>
      </c>
      <c r="Z365">
        <v>13</v>
      </c>
      <c r="AA365">
        <v>1</v>
      </c>
      <c r="AB365">
        <v>0</v>
      </c>
      <c r="AC365">
        <v>1</v>
      </c>
      <c r="AD365">
        <v>0</v>
      </c>
      <c r="AE365">
        <v>238</v>
      </c>
      <c r="AF365">
        <v>254</v>
      </c>
      <c r="AG365">
        <v>49</v>
      </c>
      <c r="AH365">
        <v>138</v>
      </c>
      <c r="AI365">
        <v>8</v>
      </c>
      <c r="AJ365">
        <v>17</v>
      </c>
      <c r="AK365">
        <v>22</v>
      </c>
      <c r="AL365">
        <v>30</v>
      </c>
      <c r="AM365">
        <v>189</v>
      </c>
      <c r="AN365">
        <v>116</v>
      </c>
      <c r="AO365">
        <v>37</v>
      </c>
      <c r="AP365">
        <v>28</v>
      </c>
      <c r="AQ365">
        <v>7</v>
      </c>
      <c r="AR365">
        <v>7</v>
      </c>
      <c r="AS365">
        <v>60</v>
      </c>
      <c r="AT365">
        <f>SUM(Table_pigskin_games[[#This Row],[awayPenaltyYards]],Table_pigskin_games[[#This Row],[homePenaltyYards]])</f>
        <v>121</v>
      </c>
      <c r="AU365">
        <v>61</v>
      </c>
      <c r="AV365">
        <v>1</v>
      </c>
      <c r="AW365">
        <v>2</v>
      </c>
      <c r="AX365">
        <f>SUM(Table_pigskin_games[[#This Row],[awayTurnovers]:[homeTurnovers]])</f>
        <v>3</v>
      </c>
      <c r="AY365">
        <v>1</v>
      </c>
      <c r="AZ365">
        <v>2</v>
      </c>
      <c r="BA365">
        <v>0</v>
      </c>
      <c r="BB365">
        <v>0</v>
      </c>
      <c r="BC365">
        <v>1925</v>
      </c>
      <c r="BD365">
        <v>1675</v>
      </c>
      <c r="BE365">
        <v>3</v>
      </c>
      <c r="BF365">
        <v>10</v>
      </c>
      <c r="BG365">
        <v>0</v>
      </c>
      <c r="BH365">
        <v>0</v>
      </c>
      <c r="BJ365">
        <v>0</v>
      </c>
      <c r="BK365">
        <v>0</v>
      </c>
      <c r="BL365">
        <v>3</v>
      </c>
      <c r="BM365">
        <v>7</v>
      </c>
    </row>
    <row r="366" spans="1:65" x14ac:dyDescent="0.25">
      <c r="A366">
        <v>271028016</v>
      </c>
      <c r="B366">
        <v>8</v>
      </c>
      <c r="C366">
        <v>2007</v>
      </c>
      <c r="D366" s="1">
        <v>39383</v>
      </c>
      <c r="E366" t="s">
        <v>66</v>
      </c>
      <c r="F366" t="s">
        <v>105</v>
      </c>
      <c r="G366" t="s">
        <v>113</v>
      </c>
      <c r="H3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MINvPHI</v>
      </c>
      <c r="I366" t="str">
        <f>IF(NOT(ISNA(VLOOKUP(Table_pigskin_games[[#This Row],[matchup]],rivalries!A$2:C$10,1,FALSE))),"Rivalry","Not a Rivalry")</f>
        <v>Not a Rivalry</v>
      </c>
      <c r="J366">
        <v>23</v>
      </c>
      <c r="K366">
        <v>16</v>
      </c>
      <c r="L366">
        <f>ABS(Table_pigskin_games[[#This Row],[homeScore]]-Table_pigskin_games[[#This Row],[awayScore]])</f>
        <v>7</v>
      </c>
      <c r="M366" t="s">
        <v>111</v>
      </c>
      <c r="N366" s="2">
        <v>41914.541666666664</v>
      </c>
      <c r="O366" t="s">
        <v>70</v>
      </c>
      <c r="P366">
        <v>63019</v>
      </c>
      <c r="Q366">
        <v>2</v>
      </c>
      <c r="R366">
        <v>4</v>
      </c>
      <c r="S366">
        <v>2</v>
      </c>
      <c r="T366">
        <v>4</v>
      </c>
      <c r="U366">
        <v>22</v>
      </c>
      <c r="V366">
        <v>20</v>
      </c>
      <c r="W366">
        <v>6</v>
      </c>
      <c r="X366">
        <v>3</v>
      </c>
      <c r="Y366">
        <v>13</v>
      </c>
      <c r="Z366">
        <v>12</v>
      </c>
      <c r="AA366">
        <v>0</v>
      </c>
      <c r="AB366">
        <v>0</v>
      </c>
      <c r="AC366">
        <v>0</v>
      </c>
      <c r="AD366">
        <v>0</v>
      </c>
      <c r="AE366">
        <v>385</v>
      </c>
      <c r="AF366">
        <v>256</v>
      </c>
      <c r="AG366">
        <v>323</v>
      </c>
      <c r="AH366">
        <v>151</v>
      </c>
      <c r="AI366">
        <v>23</v>
      </c>
      <c r="AJ366">
        <v>14</v>
      </c>
      <c r="AK366">
        <v>36</v>
      </c>
      <c r="AL366">
        <v>26</v>
      </c>
      <c r="AM366">
        <v>62</v>
      </c>
      <c r="AN366">
        <v>105</v>
      </c>
      <c r="AO366">
        <v>26</v>
      </c>
      <c r="AP366">
        <v>29</v>
      </c>
      <c r="AQ366">
        <v>8</v>
      </c>
      <c r="AR366">
        <v>6</v>
      </c>
      <c r="AS366">
        <v>70</v>
      </c>
      <c r="AT366">
        <f>SUM(Table_pigskin_games[[#This Row],[awayPenaltyYards]],Table_pigskin_games[[#This Row],[homePenaltyYards]])</f>
        <v>143</v>
      </c>
      <c r="AU366">
        <v>73</v>
      </c>
      <c r="AV366">
        <v>0</v>
      </c>
      <c r="AW366">
        <v>0</v>
      </c>
      <c r="AX366">
        <f>SUM(Table_pigskin_games[[#This Row],[awayTurnovers]:[homeTurnovers]])</f>
        <v>0</v>
      </c>
      <c r="AY366">
        <v>0</v>
      </c>
      <c r="AZ366">
        <v>0</v>
      </c>
      <c r="BA366">
        <v>0</v>
      </c>
      <c r="BB366">
        <v>0</v>
      </c>
      <c r="BC366">
        <v>1856</v>
      </c>
      <c r="BD366">
        <v>1744</v>
      </c>
      <c r="BE366">
        <v>3</v>
      </c>
      <c r="BF366">
        <v>14</v>
      </c>
      <c r="BG366">
        <v>3</v>
      </c>
      <c r="BH366">
        <v>3</v>
      </c>
      <c r="BJ366">
        <v>7</v>
      </c>
      <c r="BK366">
        <v>3</v>
      </c>
      <c r="BL366">
        <v>3</v>
      </c>
      <c r="BM366">
        <v>3</v>
      </c>
    </row>
    <row r="367" spans="1:65" x14ac:dyDescent="0.25">
      <c r="A367">
        <v>271028017</v>
      </c>
      <c r="B367">
        <v>8</v>
      </c>
      <c r="C367">
        <v>2007</v>
      </c>
      <c r="D367" s="1">
        <v>39383</v>
      </c>
      <c r="E367" t="s">
        <v>66</v>
      </c>
      <c r="F367" t="s">
        <v>114</v>
      </c>
      <c r="G367" t="s">
        <v>88</v>
      </c>
      <c r="H3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NEvWSH</v>
      </c>
      <c r="I367" t="str">
        <f>IF(NOT(ISNA(VLOOKUP(Table_pigskin_games[[#This Row],[matchup]],rivalries!A$2:C$10,1,FALSE))),"Rivalry","Not a Rivalry")</f>
        <v>Not a Rivalry</v>
      </c>
      <c r="J367">
        <v>7</v>
      </c>
      <c r="K367">
        <v>52</v>
      </c>
      <c r="L367">
        <f>ABS(Table_pigskin_games[[#This Row],[homeScore]]-Table_pigskin_games[[#This Row],[awayScore]])</f>
        <v>45</v>
      </c>
      <c r="M367" t="s">
        <v>89</v>
      </c>
      <c r="N367" s="2">
        <v>41914.677083333336</v>
      </c>
      <c r="O367" t="s">
        <v>70</v>
      </c>
      <c r="P367">
        <v>68756</v>
      </c>
      <c r="Q367">
        <v>4</v>
      </c>
      <c r="R367">
        <v>2</v>
      </c>
      <c r="S367">
        <v>7</v>
      </c>
      <c r="T367">
        <v>0</v>
      </c>
      <c r="U367">
        <v>13</v>
      </c>
      <c r="V367">
        <v>34</v>
      </c>
      <c r="W367">
        <v>2</v>
      </c>
      <c r="X367">
        <v>6</v>
      </c>
      <c r="Y367">
        <v>12</v>
      </c>
      <c r="Z367">
        <v>11</v>
      </c>
      <c r="AA367">
        <v>1</v>
      </c>
      <c r="AB367">
        <v>2</v>
      </c>
      <c r="AC367">
        <v>2</v>
      </c>
      <c r="AD367">
        <v>2</v>
      </c>
      <c r="AE367">
        <v>224</v>
      </c>
      <c r="AF367">
        <v>486</v>
      </c>
      <c r="AG367">
        <v>177</v>
      </c>
      <c r="AH367">
        <v>334</v>
      </c>
      <c r="AI367">
        <v>21</v>
      </c>
      <c r="AJ367">
        <v>31</v>
      </c>
      <c r="AK367">
        <v>37</v>
      </c>
      <c r="AL367">
        <v>41</v>
      </c>
      <c r="AM367">
        <v>47</v>
      </c>
      <c r="AN367">
        <v>152</v>
      </c>
      <c r="AO367">
        <v>16</v>
      </c>
      <c r="AP367">
        <v>35</v>
      </c>
      <c r="AQ367">
        <v>5</v>
      </c>
      <c r="AR367">
        <v>6</v>
      </c>
      <c r="AS367">
        <v>40</v>
      </c>
      <c r="AT367">
        <f>SUM(Table_pigskin_games[[#This Row],[awayPenaltyYards]],Table_pigskin_games[[#This Row],[homePenaltyYards]])</f>
        <v>80</v>
      </c>
      <c r="AU367">
        <v>40</v>
      </c>
      <c r="AV367">
        <v>4</v>
      </c>
      <c r="AW367">
        <v>1</v>
      </c>
      <c r="AX367">
        <f>SUM(Table_pigskin_games[[#This Row],[awayTurnovers]:[homeTurnovers]])</f>
        <v>5</v>
      </c>
      <c r="AY367">
        <v>3</v>
      </c>
      <c r="AZ367">
        <v>1</v>
      </c>
      <c r="BA367">
        <v>1</v>
      </c>
      <c r="BB367">
        <v>0</v>
      </c>
      <c r="BC367">
        <v>1331</v>
      </c>
      <c r="BD367">
        <v>2269</v>
      </c>
      <c r="BE367">
        <v>0</v>
      </c>
      <c r="BF367">
        <v>0</v>
      </c>
      <c r="BG367">
        <v>0</v>
      </c>
      <c r="BH367">
        <v>7</v>
      </c>
      <c r="BJ367">
        <v>7</v>
      </c>
      <c r="BK367">
        <v>17</v>
      </c>
      <c r="BL367">
        <v>14</v>
      </c>
      <c r="BM367">
        <v>14</v>
      </c>
    </row>
    <row r="368" spans="1:65" x14ac:dyDescent="0.25">
      <c r="A368">
        <v>271028020</v>
      </c>
      <c r="B368">
        <v>8</v>
      </c>
      <c r="C368">
        <v>2007</v>
      </c>
      <c r="D368" s="1">
        <v>39383</v>
      </c>
      <c r="E368" t="s">
        <v>66</v>
      </c>
      <c r="F368" t="s">
        <v>87</v>
      </c>
      <c r="G368" t="s">
        <v>77</v>
      </c>
      <c r="H3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368" t="str">
        <f>IF(NOT(ISNA(VLOOKUP(Table_pigskin_games[[#This Row],[matchup]],rivalries!A$2:C$10,1,FALSE))),"Rivalry","Not a Rivalry")</f>
        <v>Not a Rivalry</v>
      </c>
      <c r="J368">
        <v>13</v>
      </c>
      <c r="K368">
        <v>3</v>
      </c>
      <c r="L368">
        <f>ABS(Table_pigskin_games[[#This Row],[homeScore]]-Table_pigskin_games[[#This Row],[awayScore]])</f>
        <v>10</v>
      </c>
      <c r="M368" t="s">
        <v>92</v>
      </c>
      <c r="N368" s="2">
        <v>41914.670138888891</v>
      </c>
      <c r="O368" t="s">
        <v>80</v>
      </c>
      <c r="P368">
        <v>76688</v>
      </c>
      <c r="Q368">
        <v>2</v>
      </c>
      <c r="R368">
        <v>4</v>
      </c>
      <c r="S368">
        <v>1</v>
      </c>
      <c r="T368">
        <v>6</v>
      </c>
      <c r="U368">
        <v>19</v>
      </c>
      <c r="V368">
        <v>14</v>
      </c>
      <c r="W368">
        <v>4</v>
      </c>
      <c r="X368">
        <v>3</v>
      </c>
      <c r="Y368">
        <v>13</v>
      </c>
      <c r="Z368">
        <v>12</v>
      </c>
      <c r="AA368">
        <v>0</v>
      </c>
      <c r="AB368">
        <v>0</v>
      </c>
      <c r="AC368">
        <v>0</v>
      </c>
      <c r="AD368">
        <v>0</v>
      </c>
      <c r="AE368">
        <v>347</v>
      </c>
      <c r="AF368">
        <v>254</v>
      </c>
      <c r="AG368">
        <v>239</v>
      </c>
      <c r="AH368">
        <v>154</v>
      </c>
      <c r="AI368">
        <v>17</v>
      </c>
      <c r="AJ368">
        <v>18</v>
      </c>
      <c r="AK368">
        <v>26</v>
      </c>
      <c r="AL368">
        <v>32</v>
      </c>
      <c r="AM368">
        <v>108</v>
      </c>
      <c r="AN368">
        <v>100</v>
      </c>
      <c r="AO368">
        <v>35</v>
      </c>
      <c r="AP368">
        <v>23</v>
      </c>
      <c r="AQ368">
        <v>7</v>
      </c>
      <c r="AR368">
        <v>2</v>
      </c>
      <c r="AS368">
        <v>50</v>
      </c>
      <c r="AT368">
        <f>SUM(Table_pigskin_games[[#This Row],[awayPenaltyYards]],Table_pigskin_games[[#This Row],[homePenaltyYards]])</f>
        <v>75</v>
      </c>
      <c r="AU368">
        <v>25</v>
      </c>
      <c r="AV368">
        <v>1</v>
      </c>
      <c r="AW368">
        <v>3</v>
      </c>
      <c r="AX368">
        <f>SUM(Table_pigskin_games[[#This Row],[awayTurnovers]:[homeTurnovers]])</f>
        <v>4</v>
      </c>
      <c r="AY368">
        <v>0</v>
      </c>
      <c r="AZ368">
        <v>1</v>
      </c>
      <c r="BA368">
        <v>1</v>
      </c>
      <c r="BB368">
        <v>2</v>
      </c>
      <c r="BC368">
        <v>1951</v>
      </c>
      <c r="BD368">
        <v>1649</v>
      </c>
      <c r="BE368">
        <v>3</v>
      </c>
      <c r="BF368">
        <v>0</v>
      </c>
      <c r="BG368">
        <v>0</v>
      </c>
      <c r="BH368">
        <v>10</v>
      </c>
      <c r="BJ368">
        <v>0</v>
      </c>
      <c r="BK368">
        <v>3</v>
      </c>
      <c r="BL368">
        <v>0</v>
      </c>
      <c r="BM368">
        <v>0</v>
      </c>
    </row>
    <row r="369" spans="1:66" x14ac:dyDescent="0.25">
      <c r="A369">
        <v>271028024</v>
      </c>
      <c r="B369">
        <v>8</v>
      </c>
      <c r="C369">
        <v>2007</v>
      </c>
      <c r="D369" s="1">
        <v>39383</v>
      </c>
      <c r="E369" t="s">
        <v>66</v>
      </c>
      <c r="F369" t="s">
        <v>106</v>
      </c>
      <c r="G369" t="s">
        <v>109</v>
      </c>
      <c r="H3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HOUvSD</v>
      </c>
      <c r="I369" t="str">
        <f>IF(NOT(ISNA(VLOOKUP(Table_pigskin_games[[#This Row],[matchup]],rivalries!A$2:C$10,1,FALSE))),"Rivalry","Not a Rivalry")</f>
        <v>Not a Rivalry</v>
      </c>
      <c r="J369">
        <v>10</v>
      </c>
      <c r="K369">
        <v>35</v>
      </c>
      <c r="L369">
        <f>ABS(Table_pigskin_games[[#This Row],[homeScore]]-Table_pigskin_games[[#This Row],[awayScore]])</f>
        <v>25</v>
      </c>
      <c r="M369" t="s">
        <v>122</v>
      </c>
      <c r="N369" s="2">
        <v>41914.670138888891</v>
      </c>
      <c r="O369" t="s">
        <v>80</v>
      </c>
      <c r="P369">
        <v>60439</v>
      </c>
      <c r="Q369">
        <v>3</v>
      </c>
      <c r="R369">
        <v>4</v>
      </c>
      <c r="S369">
        <v>3</v>
      </c>
      <c r="T369">
        <v>3</v>
      </c>
      <c r="U369">
        <v>22</v>
      </c>
      <c r="V369">
        <v>11</v>
      </c>
      <c r="W369">
        <v>8</v>
      </c>
      <c r="X369">
        <v>3</v>
      </c>
      <c r="Y369">
        <v>15</v>
      </c>
      <c r="Z369">
        <v>9</v>
      </c>
      <c r="AA369">
        <v>0</v>
      </c>
      <c r="AB369">
        <v>0</v>
      </c>
      <c r="AC369">
        <v>1</v>
      </c>
      <c r="AD369">
        <v>0</v>
      </c>
      <c r="AE369">
        <v>367</v>
      </c>
      <c r="AF369">
        <v>237</v>
      </c>
      <c r="AG369">
        <v>252</v>
      </c>
      <c r="AH369">
        <v>128</v>
      </c>
      <c r="AI369">
        <v>28</v>
      </c>
      <c r="AJ369">
        <v>7</v>
      </c>
      <c r="AK369">
        <v>45</v>
      </c>
      <c r="AL369">
        <v>11</v>
      </c>
      <c r="AM369">
        <v>115</v>
      </c>
      <c r="AN369">
        <v>109</v>
      </c>
      <c r="AO369">
        <v>29</v>
      </c>
      <c r="AP369">
        <v>28</v>
      </c>
      <c r="AQ369">
        <v>5</v>
      </c>
      <c r="AR369">
        <v>3</v>
      </c>
      <c r="AS369">
        <v>31</v>
      </c>
      <c r="AT369">
        <f>SUM(Table_pigskin_games[[#This Row],[awayPenaltyYards]],Table_pigskin_games[[#This Row],[homePenaltyYards]])</f>
        <v>77</v>
      </c>
      <c r="AU369">
        <v>46</v>
      </c>
      <c r="AV369">
        <v>5</v>
      </c>
      <c r="AW369">
        <v>0</v>
      </c>
      <c r="AX369">
        <f>SUM(Table_pigskin_games[[#This Row],[awayTurnovers]:[homeTurnovers]])</f>
        <v>5</v>
      </c>
      <c r="AY369">
        <v>1</v>
      </c>
      <c r="AZ369">
        <v>0</v>
      </c>
      <c r="BA369">
        <v>4</v>
      </c>
      <c r="BB369">
        <v>0</v>
      </c>
      <c r="BC369">
        <v>2192</v>
      </c>
      <c r="BD369">
        <v>1408</v>
      </c>
      <c r="BE369">
        <v>0</v>
      </c>
      <c r="BF369">
        <v>3</v>
      </c>
      <c r="BG369">
        <v>0</v>
      </c>
      <c r="BH369">
        <v>7</v>
      </c>
      <c r="BJ369">
        <v>14</v>
      </c>
      <c r="BK369">
        <v>21</v>
      </c>
      <c r="BL369">
        <v>0</v>
      </c>
      <c r="BM369">
        <v>0</v>
      </c>
    </row>
    <row r="370" spans="1:66" x14ac:dyDescent="0.25">
      <c r="A370">
        <v>271028025</v>
      </c>
      <c r="B370">
        <v>8</v>
      </c>
      <c r="C370">
        <v>2007</v>
      </c>
      <c r="D370" s="1">
        <v>39383</v>
      </c>
      <c r="E370" t="s">
        <v>66</v>
      </c>
      <c r="F370" t="s">
        <v>67</v>
      </c>
      <c r="G370" t="s">
        <v>93</v>
      </c>
      <c r="H3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NOvSF</v>
      </c>
      <c r="I370" t="str">
        <f>IF(NOT(ISNA(VLOOKUP(Table_pigskin_games[[#This Row],[matchup]],rivalries!A$2:C$10,1,FALSE))),"Rivalry","Not a Rivalry")</f>
        <v>Not a Rivalry</v>
      </c>
      <c r="J370">
        <v>31</v>
      </c>
      <c r="K370">
        <v>10</v>
      </c>
      <c r="L370">
        <f>ABS(Table_pigskin_games[[#This Row],[homeScore]]-Table_pigskin_games[[#This Row],[awayScore]])</f>
        <v>21</v>
      </c>
      <c r="M370" t="s">
        <v>123</v>
      </c>
      <c r="N370" s="2">
        <v>41914.677083333336</v>
      </c>
      <c r="O370" t="s">
        <v>70</v>
      </c>
      <c r="P370">
        <v>68244</v>
      </c>
      <c r="Q370">
        <v>2</v>
      </c>
      <c r="R370">
        <v>4</v>
      </c>
      <c r="S370">
        <v>2</v>
      </c>
      <c r="T370">
        <v>4</v>
      </c>
      <c r="U370">
        <v>26</v>
      </c>
      <c r="V370">
        <v>15</v>
      </c>
      <c r="W370">
        <v>7</v>
      </c>
      <c r="X370">
        <v>10</v>
      </c>
      <c r="Y370">
        <v>13</v>
      </c>
      <c r="Z370">
        <v>19</v>
      </c>
      <c r="AA370">
        <v>0</v>
      </c>
      <c r="AB370">
        <v>0</v>
      </c>
      <c r="AC370">
        <v>1</v>
      </c>
      <c r="AD370">
        <v>1</v>
      </c>
      <c r="AE370">
        <v>438</v>
      </c>
      <c r="AF370">
        <v>260</v>
      </c>
      <c r="AG370">
        <v>336</v>
      </c>
      <c r="AH370">
        <v>177</v>
      </c>
      <c r="AI370">
        <v>31</v>
      </c>
      <c r="AJ370">
        <v>22</v>
      </c>
      <c r="AK370">
        <v>39</v>
      </c>
      <c r="AL370">
        <v>43</v>
      </c>
      <c r="AM370">
        <v>102</v>
      </c>
      <c r="AN370">
        <v>83</v>
      </c>
      <c r="AO370">
        <v>27</v>
      </c>
      <c r="AP370">
        <v>21</v>
      </c>
      <c r="AQ370">
        <v>4</v>
      </c>
      <c r="AR370">
        <v>7</v>
      </c>
      <c r="AS370">
        <v>25</v>
      </c>
      <c r="AT370">
        <f>SUM(Table_pigskin_games[[#This Row],[awayPenaltyYards]],Table_pigskin_games[[#This Row],[homePenaltyYards]])</f>
        <v>91</v>
      </c>
      <c r="AU370">
        <v>66</v>
      </c>
      <c r="AV370">
        <v>1</v>
      </c>
      <c r="AW370">
        <v>1</v>
      </c>
      <c r="AX370">
        <f>SUM(Table_pigskin_games[[#This Row],[awayTurnovers]:[homeTurnovers]])</f>
        <v>2</v>
      </c>
      <c r="AY370">
        <v>1</v>
      </c>
      <c r="AZ370">
        <v>1</v>
      </c>
      <c r="BA370">
        <v>0</v>
      </c>
      <c r="BB370">
        <v>0</v>
      </c>
      <c r="BC370">
        <v>1955</v>
      </c>
      <c r="BD370">
        <v>1645</v>
      </c>
      <c r="BE370">
        <v>10</v>
      </c>
      <c r="BF370">
        <v>14</v>
      </c>
      <c r="BG370">
        <v>0</v>
      </c>
      <c r="BH370">
        <v>7</v>
      </c>
      <c r="BJ370">
        <v>0</v>
      </c>
      <c r="BK370">
        <v>0</v>
      </c>
      <c r="BL370">
        <v>3</v>
      </c>
      <c r="BM370">
        <v>7</v>
      </c>
    </row>
    <row r="371" spans="1:66" x14ac:dyDescent="0.25">
      <c r="A371">
        <v>271028027</v>
      </c>
      <c r="B371">
        <v>8</v>
      </c>
      <c r="C371">
        <v>2007</v>
      </c>
      <c r="D371" s="1">
        <v>39383</v>
      </c>
      <c r="E371" t="s">
        <v>66</v>
      </c>
      <c r="F371" t="s">
        <v>103</v>
      </c>
      <c r="G371" t="s">
        <v>97</v>
      </c>
      <c r="H3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JAXvTB</v>
      </c>
      <c r="I371" t="str">
        <f>IF(NOT(ISNA(VLOOKUP(Table_pigskin_games[[#This Row],[matchup]],rivalries!A$2:C$10,1,FALSE))),"Rivalry","Not a Rivalry")</f>
        <v>Not a Rivalry</v>
      </c>
      <c r="J371">
        <v>24</v>
      </c>
      <c r="K371">
        <v>23</v>
      </c>
      <c r="L371">
        <f>ABS(Table_pigskin_games[[#This Row],[homeScore]]-Table_pigskin_games[[#This Row],[awayScore]])</f>
        <v>1</v>
      </c>
      <c r="M371" t="s">
        <v>98</v>
      </c>
      <c r="N371" s="2">
        <v>41914.670138888891</v>
      </c>
      <c r="O371" t="s">
        <v>80</v>
      </c>
      <c r="P371">
        <v>65133</v>
      </c>
      <c r="Q371">
        <v>4</v>
      </c>
      <c r="R371">
        <v>2</v>
      </c>
      <c r="S371">
        <v>4</v>
      </c>
      <c r="T371">
        <v>3</v>
      </c>
      <c r="U371">
        <v>12</v>
      </c>
      <c r="V371">
        <v>18</v>
      </c>
      <c r="W371">
        <v>4</v>
      </c>
      <c r="X371">
        <v>4</v>
      </c>
      <c r="Y371">
        <v>16</v>
      </c>
      <c r="Z371">
        <v>14</v>
      </c>
      <c r="AA371">
        <v>2</v>
      </c>
      <c r="AB371">
        <v>0</v>
      </c>
      <c r="AC371">
        <v>3</v>
      </c>
      <c r="AD371">
        <v>1</v>
      </c>
      <c r="AE371">
        <v>219</v>
      </c>
      <c r="AF371">
        <v>385</v>
      </c>
      <c r="AG371">
        <v>86</v>
      </c>
      <c r="AH371">
        <v>249</v>
      </c>
      <c r="AI371">
        <v>7</v>
      </c>
      <c r="AJ371">
        <v>19</v>
      </c>
      <c r="AK371">
        <v>16</v>
      </c>
      <c r="AL371">
        <v>41</v>
      </c>
      <c r="AM371">
        <v>133</v>
      </c>
      <c r="AN371">
        <v>136</v>
      </c>
      <c r="AO371">
        <v>44</v>
      </c>
      <c r="AP371">
        <v>21</v>
      </c>
      <c r="AQ371">
        <v>5</v>
      </c>
      <c r="AR371">
        <v>7</v>
      </c>
      <c r="AS371">
        <v>45</v>
      </c>
      <c r="AT371">
        <f>SUM(Table_pigskin_games[[#This Row],[awayPenaltyYards]],Table_pigskin_games[[#This Row],[homePenaltyYards]])</f>
        <v>119</v>
      </c>
      <c r="AU371">
        <v>74</v>
      </c>
      <c r="AV371">
        <v>0</v>
      </c>
      <c r="AW371">
        <v>3</v>
      </c>
      <c r="AX371">
        <f>SUM(Table_pigskin_games[[#This Row],[awayTurnovers]:[homeTurnovers]])</f>
        <v>3</v>
      </c>
      <c r="AY371">
        <v>0</v>
      </c>
      <c r="AZ371">
        <v>0</v>
      </c>
      <c r="BA371">
        <v>0</v>
      </c>
      <c r="BB371">
        <v>3</v>
      </c>
      <c r="BC371">
        <v>1925</v>
      </c>
      <c r="BD371">
        <v>1675</v>
      </c>
      <c r="BE371">
        <v>7</v>
      </c>
      <c r="BF371">
        <v>10</v>
      </c>
      <c r="BG371">
        <v>0</v>
      </c>
      <c r="BH371">
        <v>7</v>
      </c>
      <c r="BJ371">
        <v>3</v>
      </c>
      <c r="BK371">
        <v>10</v>
      </c>
      <c r="BL371">
        <v>10</v>
      </c>
      <c r="BM371">
        <v>0</v>
      </c>
    </row>
    <row r="372" spans="1:66" x14ac:dyDescent="0.25">
      <c r="A372">
        <v>271028029</v>
      </c>
      <c r="B372">
        <v>8</v>
      </c>
      <c r="C372">
        <v>2007</v>
      </c>
      <c r="D372" s="1">
        <v>39383</v>
      </c>
      <c r="E372" t="s">
        <v>66</v>
      </c>
      <c r="F372" t="s">
        <v>90</v>
      </c>
      <c r="G372" t="s">
        <v>100</v>
      </c>
      <c r="H3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CARvIND</v>
      </c>
      <c r="I372" t="str">
        <f>IF(NOT(ISNA(VLOOKUP(Table_pigskin_games[[#This Row],[matchup]],rivalries!A$2:C$10,1,FALSE))),"Rivalry","Not a Rivalry")</f>
        <v>Not a Rivalry</v>
      </c>
      <c r="J372">
        <v>31</v>
      </c>
      <c r="K372">
        <v>7</v>
      </c>
      <c r="L372">
        <f>ABS(Table_pigskin_games[[#This Row],[homeScore]]-Table_pigskin_games[[#This Row],[awayScore]])</f>
        <v>24</v>
      </c>
      <c r="M372" t="s">
        <v>101</v>
      </c>
      <c r="N372" s="2">
        <v>41914.541666666664</v>
      </c>
      <c r="O372" t="s">
        <v>80</v>
      </c>
      <c r="P372">
        <v>74005</v>
      </c>
      <c r="Q372">
        <v>6</v>
      </c>
      <c r="R372">
        <v>0</v>
      </c>
      <c r="S372">
        <v>4</v>
      </c>
      <c r="T372">
        <v>2</v>
      </c>
      <c r="U372">
        <v>23</v>
      </c>
      <c r="V372">
        <v>20</v>
      </c>
      <c r="W372">
        <v>6</v>
      </c>
      <c r="X372">
        <v>10</v>
      </c>
      <c r="Y372">
        <v>12</v>
      </c>
      <c r="Z372">
        <v>21</v>
      </c>
      <c r="AA372">
        <v>0</v>
      </c>
      <c r="AB372">
        <v>2</v>
      </c>
      <c r="AC372">
        <v>1</v>
      </c>
      <c r="AD372">
        <v>2</v>
      </c>
      <c r="AE372">
        <v>395</v>
      </c>
      <c r="AF372">
        <v>293</v>
      </c>
      <c r="AG372">
        <v>264</v>
      </c>
      <c r="AH372">
        <v>185</v>
      </c>
      <c r="AI372">
        <v>15</v>
      </c>
      <c r="AJ372">
        <v>28</v>
      </c>
      <c r="AK372">
        <v>32</v>
      </c>
      <c r="AL372">
        <v>45</v>
      </c>
      <c r="AM372">
        <v>131</v>
      </c>
      <c r="AN372">
        <v>108</v>
      </c>
      <c r="AO372">
        <v>32</v>
      </c>
      <c r="AP372">
        <v>33</v>
      </c>
      <c r="AQ372">
        <v>5</v>
      </c>
      <c r="AR372">
        <v>8</v>
      </c>
      <c r="AS372">
        <v>27</v>
      </c>
      <c r="AT372">
        <f>SUM(Table_pigskin_games[[#This Row],[awayPenaltyYards]],Table_pigskin_games[[#This Row],[homePenaltyYards]])</f>
        <v>82</v>
      </c>
      <c r="AU372">
        <v>55</v>
      </c>
      <c r="AV372">
        <v>1</v>
      </c>
      <c r="AW372">
        <v>3</v>
      </c>
      <c r="AX372">
        <f>SUM(Table_pigskin_games[[#This Row],[awayTurnovers]:[homeTurnovers]])</f>
        <v>4</v>
      </c>
      <c r="AY372">
        <v>1</v>
      </c>
      <c r="AZ372">
        <v>2</v>
      </c>
      <c r="BA372">
        <v>0</v>
      </c>
      <c r="BB372">
        <v>1</v>
      </c>
      <c r="BC372">
        <v>1435</v>
      </c>
      <c r="BD372">
        <v>2165</v>
      </c>
      <c r="BE372">
        <v>3</v>
      </c>
      <c r="BF372">
        <v>7</v>
      </c>
      <c r="BG372">
        <v>14</v>
      </c>
      <c r="BH372">
        <v>7</v>
      </c>
      <c r="BJ372">
        <v>7</v>
      </c>
      <c r="BK372">
        <v>0</v>
      </c>
      <c r="BL372">
        <v>0</v>
      </c>
      <c r="BM372">
        <v>0</v>
      </c>
    </row>
    <row r="373" spans="1:66" x14ac:dyDescent="0.25">
      <c r="A373">
        <v>271029007</v>
      </c>
      <c r="B373">
        <v>8</v>
      </c>
      <c r="C373">
        <v>2007</v>
      </c>
      <c r="D373" s="1">
        <v>39384</v>
      </c>
      <c r="E373" t="s">
        <v>108</v>
      </c>
      <c r="F373" t="s">
        <v>75</v>
      </c>
      <c r="G373" t="s">
        <v>84</v>
      </c>
      <c r="H3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DENvGB</v>
      </c>
      <c r="I373" t="str">
        <f>IF(NOT(ISNA(VLOOKUP(Table_pigskin_games[[#This Row],[matchup]],rivalries!A$2:C$10,1,FALSE))),"Rivalry","Not a Rivalry")</f>
        <v>Not a Rivalry</v>
      </c>
      <c r="J373">
        <v>19</v>
      </c>
      <c r="K373">
        <v>13</v>
      </c>
      <c r="L373">
        <f>ABS(Table_pigskin_games[[#This Row],[homeScore]]-Table_pigskin_games[[#This Row],[awayScore]])</f>
        <v>6</v>
      </c>
      <c r="M373" t="s">
        <v>120</v>
      </c>
      <c r="N373" s="2">
        <v>41914.854166666664</v>
      </c>
      <c r="O373" t="s">
        <v>112</v>
      </c>
      <c r="P373">
        <v>77160</v>
      </c>
      <c r="Q373">
        <v>5</v>
      </c>
      <c r="R373">
        <v>1</v>
      </c>
      <c r="S373">
        <v>3</v>
      </c>
      <c r="T373">
        <v>3</v>
      </c>
      <c r="U373">
        <v>20</v>
      </c>
      <c r="V373">
        <v>24</v>
      </c>
      <c r="W373">
        <v>4</v>
      </c>
      <c r="X373">
        <v>3</v>
      </c>
      <c r="Y373">
        <v>10</v>
      </c>
      <c r="Z373">
        <v>10</v>
      </c>
      <c r="AA373">
        <v>0</v>
      </c>
      <c r="AB373">
        <v>1</v>
      </c>
      <c r="AC373">
        <v>0</v>
      </c>
      <c r="AD373">
        <v>1</v>
      </c>
      <c r="AE373">
        <v>430</v>
      </c>
      <c r="AF373">
        <v>332</v>
      </c>
      <c r="AG373">
        <v>325</v>
      </c>
      <c r="AH373">
        <v>244</v>
      </c>
      <c r="AI373">
        <v>21</v>
      </c>
      <c r="AJ373">
        <v>21</v>
      </c>
      <c r="AK373">
        <v>27</v>
      </c>
      <c r="AL373">
        <v>34</v>
      </c>
      <c r="AM373">
        <v>105</v>
      </c>
      <c r="AN373">
        <v>88</v>
      </c>
      <c r="AO373">
        <v>27</v>
      </c>
      <c r="AP373">
        <v>24</v>
      </c>
      <c r="AQ373">
        <v>13</v>
      </c>
      <c r="AR373">
        <v>9</v>
      </c>
      <c r="AS373">
        <v>103</v>
      </c>
      <c r="AT373">
        <f>SUM(Table_pigskin_games[[#This Row],[awayPenaltyYards]],Table_pigskin_games[[#This Row],[homePenaltyYards]])</f>
        <v>166</v>
      </c>
      <c r="AU373">
        <v>63</v>
      </c>
      <c r="AV373">
        <v>0</v>
      </c>
      <c r="AW373">
        <v>1</v>
      </c>
      <c r="AX373">
        <f>SUM(Table_pigskin_games[[#This Row],[awayTurnovers]:[homeTurnovers]])</f>
        <v>1</v>
      </c>
      <c r="AY373">
        <v>0</v>
      </c>
      <c r="AZ373">
        <v>1</v>
      </c>
      <c r="BA373">
        <v>0</v>
      </c>
      <c r="BB373">
        <v>0</v>
      </c>
      <c r="BC373">
        <v>1841</v>
      </c>
      <c r="BD373">
        <v>1775</v>
      </c>
      <c r="BE373">
        <v>7</v>
      </c>
      <c r="BF373">
        <v>6</v>
      </c>
      <c r="BG373">
        <v>0</v>
      </c>
      <c r="BH373">
        <v>0</v>
      </c>
      <c r="BI373">
        <v>6</v>
      </c>
      <c r="BJ373">
        <v>7</v>
      </c>
      <c r="BK373">
        <v>0</v>
      </c>
      <c r="BL373">
        <v>3</v>
      </c>
      <c r="BM373">
        <v>3</v>
      </c>
      <c r="BN373">
        <v>0</v>
      </c>
    </row>
    <row r="374" spans="1:66" x14ac:dyDescent="0.25">
      <c r="A374">
        <v>271104001</v>
      </c>
      <c r="B374">
        <v>9</v>
      </c>
      <c r="C374">
        <v>2007</v>
      </c>
      <c r="D374" s="1">
        <v>39390</v>
      </c>
      <c r="E374" t="s">
        <v>66</v>
      </c>
      <c r="F374" t="s">
        <v>93</v>
      </c>
      <c r="G374" t="s">
        <v>99</v>
      </c>
      <c r="H3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ATLvSF</v>
      </c>
      <c r="I374" t="str">
        <f>IF(NOT(ISNA(VLOOKUP(Table_pigskin_games[[#This Row],[matchup]],rivalries!A$2:C$10,1,FALSE))),"Rivalry","Not a Rivalry")</f>
        <v>Not a Rivalry</v>
      </c>
      <c r="J374">
        <v>16</v>
      </c>
      <c r="K374">
        <v>20</v>
      </c>
      <c r="L374">
        <f>ABS(Table_pigskin_games[[#This Row],[homeScore]]-Table_pigskin_games[[#This Row],[awayScore]])</f>
        <v>4</v>
      </c>
      <c r="M374" t="s">
        <v>116</v>
      </c>
      <c r="N374" s="2">
        <v>41914.541666666664</v>
      </c>
      <c r="O374" t="s">
        <v>70</v>
      </c>
      <c r="P374">
        <v>66049</v>
      </c>
      <c r="Q374">
        <v>2</v>
      </c>
      <c r="R374">
        <v>5</v>
      </c>
      <c r="S374">
        <v>1</v>
      </c>
      <c r="T374">
        <v>6</v>
      </c>
      <c r="U374">
        <v>16</v>
      </c>
      <c r="V374">
        <v>15</v>
      </c>
      <c r="W374">
        <v>3</v>
      </c>
      <c r="X374">
        <v>6</v>
      </c>
      <c r="Y374">
        <v>13</v>
      </c>
      <c r="Z374">
        <v>16</v>
      </c>
      <c r="AA374">
        <v>0</v>
      </c>
      <c r="AB374">
        <v>1</v>
      </c>
      <c r="AC374">
        <v>0</v>
      </c>
      <c r="AD374">
        <v>2</v>
      </c>
      <c r="AE374">
        <v>251</v>
      </c>
      <c r="AF374">
        <v>286</v>
      </c>
      <c r="AG374">
        <v>135</v>
      </c>
      <c r="AH374">
        <v>131</v>
      </c>
      <c r="AI374">
        <v>17</v>
      </c>
      <c r="AJ374">
        <v>14</v>
      </c>
      <c r="AK374">
        <v>38</v>
      </c>
      <c r="AL374">
        <v>25</v>
      </c>
      <c r="AM374">
        <v>116</v>
      </c>
      <c r="AN374">
        <v>155</v>
      </c>
      <c r="AO374">
        <v>24</v>
      </c>
      <c r="AP374">
        <v>39</v>
      </c>
      <c r="AQ374">
        <v>4</v>
      </c>
      <c r="AR374">
        <v>5</v>
      </c>
      <c r="AS374">
        <v>30</v>
      </c>
      <c r="AT374">
        <f>SUM(Table_pigskin_games[[#This Row],[awayPenaltyYards]],Table_pigskin_games[[#This Row],[homePenaltyYards]])</f>
        <v>61</v>
      </c>
      <c r="AU374">
        <v>31</v>
      </c>
      <c r="AV374">
        <v>4</v>
      </c>
      <c r="AW374">
        <v>1</v>
      </c>
      <c r="AX374">
        <f>SUM(Table_pigskin_games[[#This Row],[awayTurnovers]:[homeTurnovers]])</f>
        <v>5</v>
      </c>
      <c r="AY374">
        <v>1</v>
      </c>
      <c r="AZ374">
        <v>0</v>
      </c>
      <c r="BA374">
        <v>3</v>
      </c>
      <c r="BB374">
        <v>1</v>
      </c>
      <c r="BC374">
        <v>1758</v>
      </c>
      <c r="BD374">
        <v>1842</v>
      </c>
      <c r="BE374">
        <v>7</v>
      </c>
      <c r="BF374">
        <v>0</v>
      </c>
      <c r="BG374">
        <v>6</v>
      </c>
      <c r="BH374">
        <v>3</v>
      </c>
      <c r="BJ374">
        <v>7</v>
      </c>
      <c r="BK374">
        <v>7</v>
      </c>
      <c r="BL374">
        <v>0</v>
      </c>
      <c r="BM374">
        <v>6</v>
      </c>
    </row>
    <row r="375" spans="1:66" x14ac:dyDescent="0.25">
      <c r="A375">
        <v>271104002</v>
      </c>
      <c r="B375">
        <v>9</v>
      </c>
      <c r="C375">
        <v>2007</v>
      </c>
      <c r="D375" s="1">
        <v>39390</v>
      </c>
      <c r="E375" t="s">
        <v>66</v>
      </c>
      <c r="F375" t="s">
        <v>81</v>
      </c>
      <c r="G375" t="s">
        <v>87</v>
      </c>
      <c r="H3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BUFvCIN</v>
      </c>
      <c r="I375" t="str">
        <f>IF(NOT(ISNA(VLOOKUP(Table_pigskin_games[[#This Row],[matchup]],rivalries!A$2:C$10,1,FALSE))),"Rivalry","Not a Rivalry")</f>
        <v>Not a Rivalry</v>
      </c>
      <c r="J375">
        <v>21</v>
      </c>
      <c r="K375">
        <v>33</v>
      </c>
      <c r="L375">
        <f>ABS(Table_pigskin_games[[#This Row],[homeScore]]-Table_pigskin_games[[#This Row],[awayScore]])</f>
        <v>12</v>
      </c>
      <c r="M375" t="s">
        <v>126</v>
      </c>
      <c r="N375" s="2">
        <v>41914.541666666664</v>
      </c>
      <c r="O375" t="s">
        <v>80</v>
      </c>
      <c r="P375">
        <v>70745</v>
      </c>
      <c r="Q375">
        <v>2</v>
      </c>
      <c r="R375">
        <v>5</v>
      </c>
      <c r="S375">
        <v>3</v>
      </c>
      <c r="T375">
        <v>4</v>
      </c>
      <c r="U375">
        <v>16</v>
      </c>
      <c r="V375">
        <v>23</v>
      </c>
      <c r="W375">
        <v>6</v>
      </c>
      <c r="X375">
        <v>8</v>
      </c>
      <c r="Y375">
        <v>12</v>
      </c>
      <c r="Z375">
        <v>13</v>
      </c>
      <c r="AA375">
        <v>0</v>
      </c>
      <c r="AB375">
        <v>0</v>
      </c>
      <c r="AC375">
        <v>0</v>
      </c>
      <c r="AD375">
        <v>0</v>
      </c>
      <c r="AE375">
        <v>299</v>
      </c>
      <c r="AF375">
        <v>479</v>
      </c>
      <c r="AG375">
        <v>271</v>
      </c>
      <c r="AH375">
        <v>303</v>
      </c>
      <c r="AI375">
        <v>26</v>
      </c>
      <c r="AJ375">
        <v>25</v>
      </c>
      <c r="AK375">
        <v>39</v>
      </c>
      <c r="AL375">
        <v>35</v>
      </c>
      <c r="AM375">
        <v>28</v>
      </c>
      <c r="AN375">
        <v>176</v>
      </c>
      <c r="AO375">
        <v>17</v>
      </c>
      <c r="AP375">
        <v>35</v>
      </c>
      <c r="AQ375">
        <v>5</v>
      </c>
      <c r="AR375">
        <v>3</v>
      </c>
      <c r="AS375">
        <v>45</v>
      </c>
      <c r="AT375">
        <f>SUM(Table_pigskin_games[[#This Row],[awayPenaltyYards]],Table_pigskin_games[[#This Row],[homePenaltyYards]])</f>
        <v>70</v>
      </c>
      <c r="AU375">
        <v>25</v>
      </c>
      <c r="AV375">
        <v>1</v>
      </c>
      <c r="AW375">
        <v>1</v>
      </c>
      <c r="AX375">
        <f>SUM(Table_pigskin_games[[#This Row],[awayTurnovers]:[homeTurnovers]])</f>
        <v>2</v>
      </c>
      <c r="AY375">
        <v>0</v>
      </c>
      <c r="AZ375">
        <v>0</v>
      </c>
      <c r="BA375">
        <v>1</v>
      </c>
      <c r="BB375">
        <v>1</v>
      </c>
      <c r="BC375">
        <v>1458</v>
      </c>
      <c r="BD375">
        <v>2142</v>
      </c>
      <c r="BE375">
        <v>7</v>
      </c>
      <c r="BF375">
        <v>7</v>
      </c>
      <c r="BG375">
        <v>7</v>
      </c>
      <c r="BH375">
        <v>0</v>
      </c>
      <c r="BJ375">
        <v>7</v>
      </c>
      <c r="BK375">
        <v>6</v>
      </c>
      <c r="BL375">
        <v>3</v>
      </c>
      <c r="BM375">
        <v>17</v>
      </c>
    </row>
    <row r="376" spans="1:66" x14ac:dyDescent="0.25">
      <c r="A376">
        <v>271104005</v>
      </c>
      <c r="B376">
        <v>9</v>
      </c>
      <c r="C376">
        <v>2007</v>
      </c>
      <c r="D376" s="1">
        <v>39390</v>
      </c>
      <c r="E376" t="s">
        <v>66</v>
      </c>
      <c r="F376" t="s">
        <v>71</v>
      </c>
      <c r="G376" t="s">
        <v>68</v>
      </c>
      <c r="H3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CLEvSEA</v>
      </c>
      <c r="I376" t="str">
        <f>IF(NOT(ISNA(VLOOKUP(Table_pigskin_games[[#This Row],[matchup]],rivalries!A$2:C$10,1,FALSE))),"Rivalry","Not a Rivalry")</f>
        <v>Not a Rivalry</v>
      </c>
      <c r="J376">
        <v>30</v>
      </c>
      <c r="K376">
        <v>33</v>
      </c>
      <c r="L376">
        <f>ABS(Table_pigskin_games[[#This Row],[homeScore]]-Table_pigskin_games[[#This Row],[awayScore]])</f>
        <v>3</v>
      </c>
      <c r="M376" t="s">
        <v>69</v>
      </c>
      <c r="N376" s="2">
        <v>41914.670138888891</v>
      </c>
      <c r="O376" t="s">
        <v>70</v>
      </c>
      <c r="P376">
        <v>72927</v>
      </c>
      <c r="Q376">
        <v>4</v>
      </c>
      <c r="R376">
        <v>3</v>
      </c>
      <c r="S376">
        <v>4</v>
      </c>
      <c r="T376">
        <v>3</v>
      </c>
      <c r="U376">
        <v>28</v>
      </c>
      <c r="V376">
        <v>30</v>
      </c>
      <c r="W376">
        <v>7</v>
      </c>
      <c r="X376">
        <v>5</v>
      </c>
      <c r="Y376">
        <v>14</v>
      </c>
      <c r="Z376">
        <v>11</v>
      </c>
      <c r="AA376">
        <v>0</v>
      </c>
      <c r="AB376">
        <v>1</v>
      </c>
      <c r="AC376">
        <v>2</v>
      </c>
      <c r="AD376">
        <v>1</v>
      </c>
      <c r="AE376">
        <v>423</v>
      </c>
      <c r="AF376">
        <v>428</v>
      </c>
      <c r="AG376">
        <v>318</v>
      </c>
      <c r="AH376">
        <v>364</v>
      </c>
      <c r="AI376">
        <v>30</v>
      </c>
      <c r="AJ376">
        <v>29</v>
      </c>
      <c r="AK376">
        <v>47</v>
      </c>
      <c r="AL376">
        <v>48</v>
      </c>
      <c r="AM376">
        <v>105</v>
      </c>
      <c r="AN376">
        <v>64</v>
      </c>
      <c r="AO376">
        <v>28</v>
      </c>
      <c r="AP376">
        <v>25</v>
      </c>
      <c r="AQ376">
        <v>4</v>
      </c>
      <c r="AR376">
        <v>6</v>
      </c>
      <c r="AS376">
        <v>20</v>
      </c>
      <c r="AT376">
        <f>SUM(Table_pigskin_games[[#This Row],[awayPenaltyYards]],Table_pigskin_games[[#This Row],[homePenaltyYards]])</f>
        <v>69</v>
      </c>
      <c r="AU376">
        <v>49</v>
      </c>
      <c r="AV376">
        <v>2</v>
      </c>
      <c r="AW376">
        <v>1</v>
      </c>
      <c r="AX376">
        <f>SUM(Table_pigskin_games[[#This Row],[awayTurnovers]:[homeTurnovers]])</f>
        <v>3</v>
      </c>
      <c r="AY376">
        <v>1</v>
      </c>
      <c r="AZ376">
        <v>0</v>
      </c>
      <c r="BA376">
        <v>1</v>
      </c>
      <c r="BB376">
        <v>1</v>
      </c>
      <c r="BC376">
        <v>1943</v>
      </c>
      <c r="BD376">
        <v>1998</v>
      </c>
      <c r="BE376">
        <v>7</v>
      </c>
      <c r="BF376">
        <v>14</v>
      </c>
      <c r="BG376">
        <v>3</v>
      </c>
      <c r="BH376">
        <v>6</v>
      </c>
      <c r="BI376">
        <v>0</v>
      </c>
      <c r="BJ376">
        <v>0</v>
      </c>
      <c r="BK376">
        <v>9</v>
      </c>
      <c r="BL376">
        <v>7</v>
      </c>
      <c r="BM376">
        <v>14</v>
      </c>
      <c r="BN376">
        <v>3</v>
      </c>
    </row>
    <row r="377" spans="1:66" x14ac:dyDescent="0.25">
      <c r="A377">
        <v>271104008</v>
      </c>
      <c r="B377">
        <v>9</v>
      </c>
      <c r="C377">
        <v>2007</v>
      </c>
      <c r="D377" s="1">
        <v>39390</v>
      </c>
      <c r="E377" t="s">
        <v>66</v>
      </c>
      <c r="F377" t="s">
        <v>84</v>
      </c>
      <c r="G377" t="s">
        <v>72</v>
      </c>
      <c r="H3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DENvDET</v>
      </c>
      <c r="I377" t="str">
        <f>IF(NOT(ISNA(VLOOKUP(Table_pigskin_games[[#This Row],[matchup]],rivalries!A$2:C$10,1,FALSE))),"Rivalry","Not a Rivalry")</f>
        <v>Not a Rivalry</v>
      </c>
      <c r="J377">
        <v>7</v>
      </c>
      <c r="K377">
        <v>44</v>
      </c>
      <c r="L377">
        <f>ABS(Table_pigskin_games[[#This Row],[homeScore]]-Table_pigskin_games[[#This Row],[awayScore]])</f>
        <v>37</v>
      </c>
      <c r="M377" t="s">
        <v>73</v>
      </c>
      <c r="N377" s="2">
        <v>41914.541666666664</v>
      </c>
      <c r="O377" t="s">
        <v>80</v>
      </c>
      <c r="Q377">
        <v>3</v>
      </c>
      <c r="R377">
        <v>4</v>
      </c>
      <c r="S377">
        <v>5</v>
      </c>
      <c r="T377">
        <v>2</v>
      </c>
      <c r="U377">
        <v>16</v>
      </c>
      <c r="V377">
        <v>20</v>
      </c>
      <c r="W377">
        <v>9</v>
      </c>
      <c r="X377">
        <v>6</v>
      </c>
      <c r="Y377">
        <v>18</v>
      </c>
      <c r="Z377">
        <v>15</v>
      </c>
      <c r="AA377">
        <v>1</v>
      </c>
      <c r="AB377">
        <v>0</v>
      </c>
      <c r="AC377">
        <v>2</v>
      </c>
      <c r="AD377">
        <v>0</v>
      </c>
      <c r="AE377">
        <v>303</v>
      </c>
      <c r="AF377">
        <v>376</v>
      </c>
      <c r="AG377">
        <v>256</v>
      </c>
      <c r="AH377">
        <v>246</v>
      </c>
      <c r="AI377">
        <v>32</v>
      </c>
      <c r="AJ377">
        <v>16</v>
      </c>
      <c r="AK377">
        <v>50</v>
      </c>
      <c r="AL377">
        <v>31</v>
      </c>
      <c r="AM377">
        <v>47</v>
      </c>
      <c r="AN377">
        <v>130</v>
      </c>
      <c r="AO377">
        <v>16</v>
      </c>
      <c r="AP377">
        <v>29</v>
      </c>
      <c r="AQ377">
        <v>12</v>
      </c>
      <c r="AR377">
        <v>2</v>
      </c>
      <c r="AS377">
        <v>84</v>
      </c>
      <c r="AT377">
        <f>SUM(Table_pigskin_games[[#This Row],[awayPenaltyYards]],Table_pigskin_games[[#This Row],[homePenaltyYards]])</f>
        <v>116</v>
      </c>
      <c r="AU377">
        <v>32</v>
      </c>
      <c r="AV377">
        <v>4</v>
      </c>
      <c r="AW377">
        <v>1</v>
      </c>
      <c r="AX377">
        <f>SUM(Table_pigskin_games[[#This Row],[awayTurnovers]:[homeTurnovers]])</f>
        <v>5</v>
      </c>
      <c r="AY377">
        <v>3</v>
      </c>
      <c r="AZ377">
        <v>1</v>
      </c>
      <c r="BA377">
        <v>1</v>
      </c>
      <c r="BB377">
        <v>0</v>
      </c>
      <c r="BC377">
        <v>1892</v>
      </c>
      <c r="BD377">
        <v>1708</v>
      </c>
      <c r="BE377">
        <v>0</v>
      </c>
      <c r="BF377">
        <v>0</v>
      </c>
      <c r="BG377">
        <v>0</v>
      </c>
      <c r="BH377">
        <v>7</v>
      </c>
      <c r="BJ377">
        <v>3</v>
      </c>
      <c r="BK377">
        <v>13</v>
      </c>
      <c r="BL377">
        <v>14</v>
      </c>
      <c r="BM377">
        <v>14</v>
      </c>
    </row>
    <row r="378" spans="1:66" x14ac:dyDescent="0.25">
      <c r="A378">
        <v>271104010</v>
      </c>
      <c r="B378">
        <v>9</v>
      </c>
      <c r="C378">
        <v>2007</v>
      </c>
      <c r="D378" s="1">
        <v>39390</v>
      </c>
      <c r="E378" t="s">
        <v>66</v>
      </c>
      <c r="F378" t="s">
        <v>100</v>
      </c>
      <c r="G378" t="s">
        <v>78</v>
      </c>
      <c r="H3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CARvTEN</v>
      </c>
      <c r="I378" t="str">
        <f>IF(NOT(ISNA(VLOOKUP(Table_pigskin_games[[#This Row],[matchup]],rivalries!A$2:C$10,1,FALSE))),"Rivalry","Not a Rivalry")</f>
        <v>Not a Rivalry</v>
      </c>
      <c r="J378">
        <v>7</v>
      </c>
      <c r="K378">
        <v>20</v>
      </c>
      <c r="L378">
        <f>ABS(Table_pigskin_games[[#This Row],[homeScore]]-Table_pigskin_games[[#This Row],[awayScore]])</f>
        <v>13</v>
      </c>
      <c r="M378" t="s">
        <v>79</v>
      </c>
      <c r="N378" s="2">
        <v>41914.541666666664</v>
      </c>
      <c r="O378" t="s">
        <v>70</v>
      </c>
      <c r="P378">
        <v>69143</v>
      </c>
      <c r="Q378">
        <v>4</v>
      </c>
      <c r="R378">
        <v>3</v>
      </c>
      <c r="S378">
        <v>5</v>
      </c>
      <c r="T378">
        <v>2</v>
      </c>
      <c r="U378">
        <v>15</v>
      </c>
      <c r="V378">
        <v>20</v>
      </c>
      <c r="W378">
        <v>4</v>
      </c>
      <c r="X378">
        <v>6</v>
      </c>
      <c r="Y378">
        <v>16</v>
      </c>
      <c r="Z378">
        <v>14</v>
      </c>
      <c r="AA378">
        <v>0</v>
      </c>
      <c r="AB378">
        <v>0</v>
      </c>
      <c r="AC378">
        <v>0</v>
      </c>
      <c r="AD378">
        <v>0</v>
      </c>
      <c r="AE378">
        <v>191</v>
      </c>
      <c r="AF378">
        <v>236</v>
      </c>
      <c r="AG378">
        <v>113</v>
      </c>
      <c r="AH378">
        <v>96</v>
      </c>
      <c r="AI378">
        <v>17</v>
      </c>
      <c r="AJ378">
        <v>14</v>
      </c>
      <c r="AK378">
        <v>32</v>
      </c>
      <c r="AL378">
        <v>23</v>
      </c>
      <c r="AM378">
        <v>78</v>
      </c>
      <c r="AN378">
        <v>140</v>
      </c>
      <c r="AO378">
        <v>22</v>
      </c>
      <c r="AP378">
        <v>43</v>
      </c>
      <c r="AQ378">
        <v>10</v>
      </c>
      <c r="AR378">
        <v>10</v>
      </c>
      <c r="AS378">
        <v>92</v>
      </c>
      <c r="AT378">
        <f>SUM(Table_pigskin_games[[#This Row],[awayPenaltyYards]],Table_pigskin_games[[#This Row],[homePenaltyYards]])</f>
        <v>181</v>
      </c>
      <c r="AU378">
        <v>89</v>
      </c>
      <c r="AV378">
        <v>2</v>
      </c>
      <c r="AW378">
        <v>4</v>
      </c>
      <c r="AX378">
        <f>SUM(Table_pigskin_games[[#This Row],[awayTurnovers]:[homeTurnovers]])</f>
        <v>6</v>
      </c>
      <c r="AY378">
        <v>0</v>
      </c>
      <c r="AZ378">
        <v>2</v>
      </c>
      <c r="BA378">
        <v>2</v>
      </c>
      <c r="BB378">
        <v>2</v>
      </c>
      <c r="BC378">
        <v>1618</v>
      </c>
      <c r="BD378">
        <v>1982</v>
      </c>
      <c r="BE378">
        <v>0</v>
      </c>
      <c r="BF378">
        <v>0</v>
      </c>
      <c r="BG378">
        <v>0</v>
      </c>
      <c r="BH378">
        <v>7</v>
      </c>
      <c r="BJ378">
        <v>10</v>
      </c>
      <c r="BK378">
        <v>3</v>
      </c>
      <c r="BL378">
        <v>0</v>
      </c>
      <c r="BM378">
        <v>7</v>
      </c>
    </row>
    <row r="379" spans="1:66" x14ac:dyDescent="0.25">
      <c r="A379">
        <v>271104011</v>
      </c>
      <c r="B379">
        <v>9</v>
      </c>
      <c r="C379">
        <v>2007</v>
      </c>
      <c r="D379" s="1">
        <v>39390</v>
      </c>
      <c r="E379" t="s">
        <v>66</v>
      </c>
      <c r="F379" t="s">
        <v>88</v>
      </c>
      <c r="G379" t="s">
        <v>90</v>
      </c>
      <c r="H3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INDvNE</v>
      </c>
      <c r="I379" t="str">
        <f>IF(NOT(ISNA(VLOOKUP(Table_pigskin_games[[#This Row],[matchup]],rivalries!A$2:C$10,1,FALSE))),"Rivalry","Not a Rivalry")</f>
        <v>Rivalry</v>
      </c>
      <c r="J379">
        <v>24</v>
      </c>
      <c r="K379">
        <v>20</v>
      </c>
      <c r="L379">
        <f>ABS(Table_pigskin_games[[#This Row],[homeScore]]-Table_pigskin_games[[#This Row],[awayScore]])</f>
        <v>4</v>
      </c>
      <c r="M379" t="s">
        <v>111</v>
      </c>
      <c r="N379" s="2">
        <v>41914.677083333336</v>
      </c>
      <c r="O379" t="s">
        <v>80</v>
      </c>
      <c r="P379">
        <v>57540</v>
      </c>
      <c r="Q379">
        <v>8</v>
      </c>
      <c r="R379">
        <v>0</v>
      </c>
      <c r="S379">
        <v>7</v>
      </c>
      <c r="T379">
        <v>0</v>
      </c>
      <c r="U379">
        <v>21</v>
      </c>
      <c r="V379">
        <v>23</v>
      </c>
      <c r="W379">
        <v>7</v>
      </c>
      <c r="X379">
        <v>5</v>
      </c>
      <c r="Y379">
        <v>12</v>
      </c>
      <c r="Z379">
        <v>12</v>
      </c>
      <c r="AA379">
        <v>0</v>
      </c>
      <c r="AB379">
        <v>0</v>
      </c>
      <c r="AC379">
        <v>0</v>
      </c>
      <c r="AD379">
        <v>0</v>
      </c>
      <c r="AE379">
        <v>342</v>
      </c>
      <c r="AF379">
        <v>329</v>
      </c>
      <c r="AG379">
        <v>237</v>
      </c>
      <c r="AH379">
        <v>210</v>
      </c>
      <c r="AI379">
        <v>21</v>
      </c>
      <c r="AJ379">
        <v>16</v>
      </c>
      <c r="AK379">
        <v>32</v>
      </c>
      <c r="AL379">
        <v>27</v>
      </c>
      <c r="AM379">
        <v>105</v>
      </c>
      <c r="AN379">
        <v>119</v>
      </c>
      <c r="AO379">
        <v>28</v>
      </c>
      <c r="AP379">
        <v>31</v>
      </c>
      <c r="AQ379">
        <v>10</v>
      </c>
      <c r="AR379">
        <v>4</v>
      </c>
      <c r="AS379">
        <v>146</v>
      </c>
      <c r="AT379">
        <f>SUM(Table_pigskin_games[[#This Row],[awayPenaltyYards]],Table_pigskin_games[[#This Row],[homePenaltyYards]])</f>
        <v>171</v>
      </c>
      <c r="AU379">
        <v>25</v>
      </c>
      <c r="AV379">
        <v>2</v>
      </c>
      <c r="AW379">
        <v>2</v>
      </c>
      <c r="AX379">
        <f>SUM(Table_pigskin_games[[#This Row],[awayTurnovers]:[homeTurnovers]])</f>
        <v>4</v>
      </c>
      <c r="AY379">
        <v>0</v>
      </c>
      <c r="AZ379">
        <v>1</v>
      </c>
      <c r="BA379">
        <v>2</v>
      </c>
      <c r="BB379">
        <v>1</v>
      </c>
      <c r="BC379">
        <v>1784</v>
      </c>
      <c r="BD379">
        <v>1816</v>
      </c>
      <c r="BE379">
        <v>0</v>
      </c>
      <c r="BF379">
        <v>7</v>
      </c>
      <c r="BG379">
        <v>3</v>
      </c>
      <c r="BH379">
        <v>14</v>
      </c>
      <c r="BJ379">
        <v>3</v>
      </c>
      <c r="BK379">
        <v>10</v>
      </c>
      <c r="BL379">
        <v>0</v>
      </c>
      <c r="BM379">
        <v>7</v>
      </c>
    </row>
    <row r="380" spans="1:66" x14ac:dyDescent="0.25">
      <c r="A380">
        <v>271104012</v>
      </c>
      <c r="B380">
        <v>9</v>
      </c>
      <c r="C380">
        <v>2007</v>
      </c>
      <c r="D380" s="1">
        <v>39390</v>
      </c>
      <c r="E380" t="s">
        <v>66</v>
      </c>
      <c r="F380" t="s">
        <v>75</v>
      </c>
      <c r="G380" t="s">
        <v>82</v>
      </c>
      <c r="H3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GBvKC</v>
      </c>
      <c r="I380" t="str">
        <f>IF(NOT(ISNA(VLOOKUP(Table_pigskin_games[[#This Row],[matchup]],rivalries!A$2:C$10,1,FALSE))),"Rivalry","Not a Rivalry")</f>
        <v>Not a Rivalry</v>
      </c>
      <c r="J380">
        <v>33</v>
      </c>
      <c r="K380">
        <v>22</v>
      </c>
      <c r="L380">
        <f>ABS(Table_pigskin_games[[#This Row],[homeScore]]-Table_pigskin_games[[#This Row],[awayScore]])</f>
        <v>11</v>
      </c>
      <c r="M380" t="s">
        <v>83</v>
      </c>
      <c r="N380" s="2">
        <v>41914.541666666664</v>
      </c>
      <c r="O380" t="s">
        <v>70</v>
      </c>
      <c r="P380">
        <v>78988</v>
      </c>
      <c r="Q380">
        <v>6</v>
      </c>
      <c r="R380">
        <v>1</v>
      </c>
      <c r="S380">
        <v>4</v>
      </c>
      <c r="T380">
        <v>3</v>
      </c>
      <c r="U380">
        <v>19</v>
      </c>
      <c r="V380">
        <v>20</v>
      </c>
      <c r="W380">
        <v>6</v>
      </c>
      <c r="X380">
        <v>3</v>
      </c>
      <c r="Y380">
        <v>14</v>
      </c>
      <c r="Z380">
        <v>11</v>
      </c>
      <c r="AA380">
        <v>0</v>
      </c>
      <c r="AB380">
        <v>0</v>
      </c>
      <c r="AC380">
        <v>0</v>
      </c>
      <c r="AD380">
        <v>0</v>
      </c>
      <c r="AE380">
        <v>432</v>
      </c>
      <c r="AF380">
        <v>234</v>
      </c>
      <c r="AG380">
        <v>354</v>
      </c>
      <c r="AH380">
        <v>173</v>
      </c>
      <c r="AI380">
        <v>24</v>
      </c>
      <c r="AJ380">
        <v>19</v>
      </c>
      <c r="AK380">
        <v>34</v>
      </c>
      <c r="AL380">
        <v>32</v>
      </c>
      <c r="AM380">
        <v>78</v>
      </c>
      <c r="AN380">
        <v>61</v>
      </c>
      <c r="AO380">
        <v>27</v>
      </c>
      <c r="AP380">
        <v>22</v>
      </c>
      <c r="AQ380">
        <v>13</v>
      </c>
      <c r="AR380">
        <v>6</v>
      </c>
      <c r="AS380">
        <v>115</v>
      </c>
      <c r="AT380">
        <f>SUM(Table_pigskin_games[[#This Row],[awayPenaltyYards]],Table_pigskin_games[[#This Row],[homePenaltyYards]])</f>
        <v>170</v>
      </c>
      <c r="AU380">
        <v>55</v>
      </c>
      <c r="AV380">
        <v>2</v>
      </c>
      <c r="AW380">
        <v>2</v>
      </c>
      <c r="AX380">
        <f>SUM(Table_pigskin_games[[#This Row],[awayTurnovers]:[homeTurnovers]])</f>
        <v>4</v>
      </c>
      <c r="AY380">
        <v>0</v>
      </c>
      <c r="AZ380">
        <v>0</v>
      </c>
      <c r="BA380">
        <v>2</v>
      </c>
      <c r="BB380">
        <v>2</v>
      </c>
      <c r="BC380">
        <v>1927</v>
      </c>
      <c r="BD380">
        <v>1673</v>
      </c>
      <c r="BE380">
        <v>0</v>
      </c>
      <c r="BF380">
        <v>6</v>
      </c>
      <c r="BG380">
        <v>7</v>
      </c>
      <c r="BH380">
        <v>20</v>
      </c>
      <c r="BJ380">
        <v>0</v>
      </c>
      <c r="BK380">
        <v>7</v>
      </c>
      <c r="BL380">
        <v>0</v>
      </c>
      <c r="BM380">
        <v>15</v>
      </c>
    </row>
    <row r="381" spans="1:66" x14ac:dyDescent="0.25">
      <c r="A381">
        <v>271104013</v>
      </c>
      <c r="B381">
        <v>9</v>
      </c>
      <c r="C381">
        <v>2007</v>
      </c>
      <c r="D381" s="1">
        <v>39390</v>
      </c>
      <c r="E381" t="s">
        <v>66</v>
      </c>
      <c r="F381" t="s">
        <v>106</v>
      </c>
      <c r="G381" t="s">
        <v>110</v>
      </c>
      <c r="H3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HOUvOAK</v>
      </c>
      <c r="I381" t="str">
        <f>IF(NOT(ISNA(VLOOKUP(Table_pigskin_games[[#This Row],[matchup]],rivalries!A$2:C$10,1,FALSE))),"Rivalry","Not a Rivalry")</f>
        <v>Not a Rivalry</v>
      </c>
      <c r="J381">
        <v>24</v>
      </c>
      <c r="K381">
        <v>17</v>
      </c>
      <c r="L381">
        <f>ABS(Table_pigskin_games[[#This Row],[homeScore]]-Table_pigskin_games[[#This Row],[awayScore]])</f>
        <v>7</v>
      </c>
      <c r="M381" t="s">
        <v>111</v>
      </c>
      <c r="N381" s="2">
        <v>41914.677083333336</v>
      </c>
      <c r="O381" t="s">
        <v>80</v>
      </c>
      <c r="P381">
        <v>49603</v>
      </c>
      <c r="Q381">
        <v>3</v>
      </c>
      <c r="R381">
        <v>5</v>
      </c>
      <c r="S381">
        <v>2</v>
      </c>
      <c r="T381">
        <v>5</v>
      </c>
      <c r="U381">
        <v>17</v>
      </c>
      <c r="V381">
        <v>23</v>
      </c>
      <c r="W381">
        <v>7</v>
      </c>
      <c r="X381">
        <v>4</v>
      </c>
      <c r="Y381">
        <v>14</v>
      </c>
      <c r="Z381">
        <v>11</v>
      </c>
      <c r="AA381">
        <v>1</v>
      </c>
      <c r="AB381">
        <v>1</v>
      </c>
      <c r="AC381">
        <v>1</v>
      </c>
      <c r="AD381">
        <v>1</v>
      </c>
      <c r="AE381">
        <v>359</v>
      </c>
      <c r="AF381">
        <v>310</v>
      </c>
      <c r="AG381">
        <v>181</v>
      </c>
      <c r="AH381">
        <v>157</v>
      </c>
      <c r="AI381">
        <v>11</v>
      </c>
      <c r="AJ381">
        <v>13</v>
      </c>
      <c r="AK381">
        <v>19</v>
      </c>
      <c r="AL381">
        <v>28</v>
      </c>
      <c r="AM381">
        <v>178</v>
      </c>
      <c r="AN381">
        <v>153</v>
      </c>
      <c r="AO381">
        <v>39</v>
      </c>
      <c r="AP381">
        <v>33</v>
      </c>
      <c r="AQ381">
        <v>9</v>
      </c>
      <c r="AR381">
        <v>6</v>
      </c>
      <c r="AS381">
        <v>56</v>
      </c>
      <c r="AT381">
        <f>SUM(Table_pigskin_games[[#This Row],[awayPenaltyYards]],Table_pigskin_games[[#This Row],[homePenaltyYards]])</f>
        <v>96</v>
      </c>
      <c r="AU381">
        <v>40</v>
      </c>
      <c r="AV381">
        <v>1</v>
      </c>
      <c r="AW381">
        <v>3</v>
      </c>
      <c r="AX381">
        <f>SUM(Table_pigskin_games[[#This Row],[awayTurnovers]:[homeTurnovers]])</f>
        <v>4</v>
      </c>
      <c r="AY381">
        <v>0</v>
      </c>
      <c r="AZ381">
        <v>0</v>
      </c>
      <c r="BA381">
        <v>1</v>
      </c>
      <c r="BB381">
        <v>3</v>
      </c>
      <c r="BC381">
        <v>1827</v>
      </c>
      <c r="BD381">
        <v>1773</v>
      </c>
      <c r="BE381">
        <v>7</v>
      </c>
      <c r="BF381">
        <v>10</v>
      </c>
      <c r="BG381">
        <v>0</v>
      </c>
      <c r="BH381">
        <v>7</v>
      </c>
      <c r="BJ381">
        <v>0</v>
      </c>
      <c r="BK381">
        <v>0</v>
      </c>
      <c r="BL381">
        <v>3</v>
      </c>
      <c r="BM381">
        <v>14</v>
      </c>
    </row>
    <row r="382" spans="1:66" x14ac:dyDescent="0.25">
      <c r="A382">
        <v>271104016</v>
      </c>
      <c r="B382">
        <v>9</v>
      </c>
      <c r="C382">
        <v>2007</v>
      </c>
      <c r="D382" s="1">
        <v>39390</v>
      </c>
      <c r="E382" t="s">
        <v>66</v>
      </c>
      <c r="F382" t="s">
        <v>109</v>
      </c>
      <c r="G382" t="s">
        <v>113</v>
      </c>
      <c r="H3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MINvSD</v>
      </c>
      <c r="I382" t="str">
        <f>IF(NOT(ISNA(VLOOKUP(Table_pigskin_games[[#This Row],[matchup]],rivalries!A$2:C$10,1,FALSE))),"Rivalry","Not a Rivalry")</f>
        <v>Not a Rivalry</v>
      </c>
      <c r="J382">
        <v>17</v>
      </c>
      <c r="K382">
        <v>35</v>
      </c>
      <c r="L382">
        <f>ABS(Table_pigskin_games[[#This Row],[homeScore]]-Table_pigskin_games[[#This Row],[awayScore]])</f>
        <v>18</v>
      </c>
      <c r="M382" t="s">
        <v>111</v>
      </c>
      <c r="N382" s="2">
        <v>41914.541666666664</v>
      </c>
      <c r="O382" t="s">
        <v>80</v>
      </c>
      <c r="P382">
        <v>63043</v>
      </c>
      <c r="Q382">
        <v>4</v>
      </c>
      <c r="R382">
        <v>3</v>
      </c>
      <c r="S382">
        <v>2</v>
      </c>
      <c r="T382">
        <v>5</v>
      </c>
      <c r="U382">
        <v>14</v>
      </c>
      <c r="V382">
        <v>26</v>
      </c>
      <c r="W382">
        <v>4</v>
      </c>
      <c r="X382">
        <v>6</v>
      </c>
      <c r="Y382">
        <v>16</v>
      </c>
      <c r="Z382">
        <v>13</v>
      </c>
      <c r="AA382">
        <v>0</v>
      </c>
      <c r="AB382">
        <v>1</v>
      </c>
      <c r="AC382">
        <v>1</v>
      </c>
      <c r="AD382">
        <v>1</v>
      </c>
      <c r="AE382">
        <v>229</v>
      </c>
      <c r="AF382">
        <v>528</v>
      </c>
      <c r="AG382">
        <v>187</v>
      </c>
      <c r="AH382">
        <v>150</v>
      </c>
      <c r="AI382">
        <v>19</v>
      </c>
      <c r="AJ382">
        <v>13</v>
      </c>
      <c r="AK382">
        <v>42</v>
      </c>
      <c r="AL382">
        <v>22</v>
      </c>
      <c r="AM382">
        <v>42</v>
      </c>
      <c r="AN382">
        <v>378</v>
      </c>
      <c r="AO382">
        <v>20</v>
      </c>
      <c r="AP382">
        <v>43</v>
      </c>
      <c r="AQ382">
        <v>10</v>
      </c>
      <c r="AR382">
        <v>11</v>
      </c>
      <c r="AS382">
        <v>67</v>
      </c>
      <c r="AT382">
        <f>SUM(Table_pigskin_games[[#This Row],[awayPenaltyYards]],Table_pigskin_games[[#This Row],[homePenaltyYards]])</f>
        <v>148</v>
      </c>
      <c r="AU382">
        <v>81</v>
      </c>
      <c r="AV382">
        <v>2</v>
      </c>
      <c r="AW382">
        <v>2</v>
      </c>
      <c r="AX382">
        <f>SUM(Table_pigskin_games[[#This Row],[awayTurnovers]:[homeTurnovers]])</f>
        <v>4</v>
      </c>
      <c r="AY382">
        <v>1</v>
      </c>
      <c r="AZ382">
        <v>2</v>
      </c>
      <c r="BA382">
        <v>1</v>
      </c>
      <c r="BB382">
        <v>0</v>
      </c>
      <c r="BC382">
        <v>1553</v>
      </c>
      <c r="BD382">
        <v>2047</v>
      </c>
      <c r="BE382">
        <v>7</v>
      </c>
      <c r="BF382">
        <v>7</v>
      </c>
      <c r="BG382">
        <v>0</v>
      </c>
      <c r="BH382">
        <v>3</v>
      </c>
      <c r="BJ382">
        <v>7</v>
      </c>
      <c r="BK382">
        <v>0</v>
      </c>
      <c r="BL382">
        <v>14</v>
      </c>
      <c r="BM382">
        <v>14</v>
      </c>
    </row>
    <row r="383" spans="1:66" x14ac:dyDescent="0.25">
      <c r="A383">
        <v>271104018</v>
      </c>
      <c r="B383">
        <v>9</v>
      </c>
      <c r="C383">
        <v>2007</v>
      </c>
      <c r="D383" s="1">
        <v>39390</v>
      </c>
      <c r="E383" t="s">
        <v>66</v>
      </c>
      <c r="F383" t="s">
        <v>103</v>
      </c>
      <c r="G383" t="s">
        <v>67</v>
      </c>
      <c r="H3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JAXvNO</v>
      </c>
      <c r="I383" t="str">
        <f>IF(NOT(ISNA(VLOOKUP(Table_pigskin_games[[#This Row],[matchup]],rivalries!A$2:C$10,1,FALSE))),"Rivalry","Not a Rivalry")</f>
        <v>Not a Rivalry</v>
      </c>
      <c r="J383">
        <v>24</v>
      </c>
      <c r="K383">
        <v>41</v>
      </c>
      <c r="L383">
        <f>ABS(Table_pigskin_games[[#This Row],[homeScore]]-Table_pigskin_games[[#This Row],[awayScore]])</f>
        <v>17</v>
      </c>
      <c r="M383" t="s">
        <v>127</v>
      </c>
      <c r="N383" s="2">
        <v>41914.541666666664</v>
      </c>
      <c r="O383" t="s">
        <v>80</v>
      </c>
      <c r="P383">
        <v>70009</v>
      </c>
      <c r="Q383">
        <v>5</v>
      </c>
      <c r="R383">
        <v>2</v>
      </c>
      <c r="S383">
        <v>3</v>
      </c>
      <c r="T383">
        <v>4</v>
      </c>
      <c r="U383">
        <v>18</v>
      </c>
      <c r="V383">
        <v>32</v>
      </c>
      <c r="W383">
        <v>6</v>
      </c>
      <c r="X383">
        <v>4</v>
      </c>
      <c r="Y383">
        <v>13</v>
      </c>
      <c r="Z383">
        <v>10</v>
      </c>
      <c r="AA383">
        <v>0</v>
      </c>
      <c r="AB383">
        <v>0</v>
      </c>
      <c r="AC383">
        <v>1</v>
      </c>
      <c r="AD383">
        <v>0</v>
      </c>
      <c r="AE383">
        <v>432</v>
      </c>
      <c r="AF383">
        <v>538</v>
      </c>
      <c r="AG383">
        <v>344</v>
      </c>
      <c r="AH383">
        <v>435</v>
      </c>
      <c r="AI383">
        <v>20</v>
      </c>
      <c r="AJ383">
        <v>35</v>
      </c>
      <c r="AK383">
        <v>33</v>
      </c>
      <c r="AL383">
        <v>49</v>
      </c>
      <c r="AM383">
        <v>88</v>
      </c>
      <c r="AN383">
        <v>103</v>
      </c>
      <c r="AO383">
        <v>23</v>
      </c>
      <c r="AP383">
        <v>25</v>
      </c>
      <c r="AQ383">
        <v>4</v>
      </c>
      <c r="AR383">
        <v>2</v>
      </c>
      <c r="AS383">
        <v>38</v>
      </c>
      <c r="AT383">
        <f>SUM(Table_pigskin_games[[#This Row],[awayPenaltyYards]],Table_pigskin_games[[#This Row],[homePenaltyYards]])</f>
        <v>58</v>
      </c>
      <c r="AU383">
        <v>20</v>
      </c>
      <c r="AV383">
        <v>3</v>
      </c>
      <c r="AW383">
        <v>1</v>
      </c>
      <c r="AX383">
        <f>SUM(Table_pigskin_games[[#This Row],[awayTurnovers]:[homeTurnovers]])</f>
        <v>4</v>
      </c>
      <c r="AY383">
        <v>0</v>
      </c>
      <c r="AZ383">
        <v>1</v>
      </c>
      <c r="BA383">
        <v>3</v>
      </c>
      <c r="BB383">
        <v>0</v>
      </c>
      <c r="BC383">
        <v>1566</v>
      </c>
      <c r="BD383">
        <v>2034</v>
      </c>
      <c r="BE383">
        <v>17</v>
      </c>
      <c r="BF383">
        <v>0</v>
      </c>
      <c r="BG383">
        <v>0</v>
      </c>
      <c r="BH383">
        <v>7</v>
      </c>
      <c r="BJ383">
        <v>17</v>
      </c>
      <c r="BK383">
        <v>7</v>
      </c>
      <c r="BL383">
        <v>14</v>
      </c>
      <c r="BM383">
        <v>3</v>
      </c>
    </row>
    <row r="384" spans="1:66" x14ac:dyDescent="0.25">
      <c r="A384">
        <v>271104020</v>
      </c>
      <c r="B384">
        <v>9</v>
      </c>
      <c r="C384">
        <v>2007</v>
      </c>
      <c r="D384" s="1">
        <v>39390</v>
      </c>
      <c r="E384" t="s">
        <v>66</v>
      </c>
      <c r="F384" t="s">
        <v>114</v>
      </c>
      <c r="G384" t="s">
        <v>77</v>
      </c>
      <c r="H3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NYJvWSH</v>
      </c>
      <c r="I384" t="str">
        <f>IF(NOT(ISNA(VLOOKUP(Table_pigskin_games[[#This Row],[matchup]],rivalries!A$2:C$10,1,FALSE))),"Rivalry","Not a Rivalry")</f>
        <v>Not a Rivalry</v>
      </c>
      <c r="J384">
        <v>23</v>
      </c>
      <c r="K384">
        <v>20</v>
      </c>
      <c r="L384">
        <f>ABS(Table_pigskin_games[[#This Row],[homeScore]]-Table_pigskin_games[[#This Row],[awayScore]])</f>
        <v>3</v>
      </c>
      <c r="M384" t="s">
        <v>92</v>
      </c>
      <c r="N384" s="2">
        <v>41914.541666666664</v>
      </c>
      <c r="O384" t="s">
        <v>70</v>
      </c>
      <c r="P384">
        <v>76663</v>
      </c>
      <c r="Q384">
        <v>4</v>
      </c>
      <c r="R384">
        <v>3</v>
      </c>
      <c r="S384">
        <v>1</v>
      </c>
      <c r="T384">
        <v>7</v>
      </c>
      <c r="U384">
        <v>23</v>
      </c>
      <c r="V384">
        <v>23</v>
      </c>
      <c r="W384">
        <v>6</v>
      </c>
      <c r="X384">
        <v>11</v>
      </c>
      <c r="Y384">
        <v>13</v>
      </c>
      <c r="Z384">
        <v>18</v>
      </c>
      <c r="AA384">
        <v>0</v>
      </c>
      <c r="AB384">
        <v>0</v>
      </c>
      <c r="AC384">
        <v>0</v>
      </c>
      <c r="AD384">
        <v>0</v>
      </c>
      <c r="AE384">
        <v>431</v>
      </c>
      <c r="AF384">
        <v>338</v>
      </c>
      <c r="AG384">
        <v>135</v>
      </c>
      <c r="AH384">
        <v>214</v>
      </c>
      <c r="AI384">
        <v>12</v>
      </c>
      <c r="AJ384">
        <v>23</v>
      </c>
      <c r="AK384">
        <v>23</v>
      </c>
      <c r="AL384">
        <v>42</v>
      </c>
      <c r="AM384">
        <v>296</v>
      </c>
      <c r="AN384">
        <v>124</v>
      </c>
      <c r="AO384">
        <v>48</v>
      </c>
      <c r="AP384">
        <v>26</v>
      </c>
      <c r="AQ384">
        <v>5</v>
      </c>
      <c r="AR384">
        <v>5</v>
      </c>
      <c r="AS384">
        <v>50</v>
      </c>
      <c r="AT384">
        <f>SUM(Table_pigskin_games[[#This Row],[awayPenaltyYards]],Table_pigskin_games[[#This Row],[homePenaltyYards]])</f>
        <v>90</v>
      </c>
      <c r="AU384">
        <v>40</v>
      </c>
      <c r="AV384">
        <v>1</v>
      </c>
      <c r="AW384">
        <v>1</v>
      </c>
      <c r="AX384">
        <f>SUM(Table_pigskin_games[[#This Row],[awayTurnovers]:[homeTurnovers]])</f>
        <v>2</v>
      </c>
      <c r="AY384">
        <v>0</v>
      </c>
      <c r="AZ384">
        <v>1</v>
      </c>
      <c r="BA384">
        <v>1</v>
      </c>
      <c r="BB384">
        <v>0</v>
      </c>
      <c r="BC384">
        <v>2173</v>
      </c>
      <c r="BD384">
        <v>1864</v>
      </c>
      <c r="BE384">
        <v>3</v>
      </c>
      <c r="BF384">
        <v>6</v>
      </c>
      <c r="BG384">
        <v>3</v>
      </c>
      <c r="BH384">
        <v>8</v>
      </c>
      <c r="BI384">
        <v>3</v>
      </c>
      <c r="BJ384">
        <v>10</v>
      </c>
      <c r="BK384">
        <v>7</v>
      </c>
      <c r="BL384">
        <v>0</v>
      </c>
      <c r="BM384">
        <v>3</v>
      </c>
      <c r="BN384">
        <v>0</v>
      </c>
    </row>
    <row r="385" spans="1:65" x14ac:dyDescent="0.25">
      <c r="A385">
        <v>271104021</v>
      </c>
      <c r="B385">
        <v>9</v>
      </c>
      <c r="C385">
        <v>2007</v>
      </c>
      <c r="D385" s="1">
        <v>39390</v>
      </c>
      <c r="E385" t="s">
        <v>66</v>
      </c>
      <c r="F385" t="s">
        <v>102</v>
      </c>
      <c r="G385" t="s">
        <v>105</v>
      </c>
      <c r="H3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385" t="str">
        <f>IF(NOT(ISNA(VLOOKUP(Table_pigskin_games[[#This Row],[matchup]],rivalries!A$2:C$10,1,FALSE))),"Rivalry","Not a Rivalry")</f>
        <v>Not a Rivalry</v>
      </c>
      <c r="J385">
        <v>38</v>
      </c>
      <c r="K385">
        <v>17</v>
      </c>
      <c r="L385">
        <f>ABS(Table_pigskin_games[[#This Row],[homeScore]]-Table_pigskin_games[[#This Row],[awayScore]])</f>
        <v>21</v>
      </c>
      <c r="M385" t="s">
        <v>121</v>
      </c>
      <c r="N385" s="2">
        <v>41914.84375</v>
      </c>
      <c r="O385" t="s">
        <v>65</v>
      </c>
      <c r="P385">
        <v>67688</v>
      </c>
      <c r="Q385">
        <v>6</v>
      </c>
      <c r="R385">
        <v>1</v>
      </c>
      <c r="S385">
        <v>3</v>
      </c>
      <c r="T385">
        <v>4</v>
      </c>
      <c r="U385">
        <v>24</v>
      </c>
      <c r="V385">
        <v>21</v>
      </c>
      <c r="W385">
        <v>8</v>
      </c>
      <c r="X385">
        <v>6</v>
      </c>
      <c r="Y385">
        <v>12</v>
      </c>
      <c r="Z385">
        <v>15</v>
      </c>
      <c r="AA385">
        <v>0</v>
      </c>
      <c r="AB385">
        <v>3</v>
      </c>
      <c r="AC385">
        <v>0</v>
      </c>
      <c r="AD385">
        <v>3</v>
      </c>
      <c r="AE385">
        <v>434</v>
      </c>
      <c r="AF385">
        <v>316</v>
      </c>
      <c r="AG385">
        <v>324</v>
      </c>
      <c r="AH385">
        <v>250</v>
      </c>
      <c r="AI385">
        <v>20</v>
      </c>
      <c r="AJ385">
        <v>27</v>
      </c>
      <c r="AK385">
        <v>25</v>
      </c>
      <c r="AL385">
        <v>46</v>
      </c>
      <c r="AM385">
        <v>110</v>
      </c>
      <c r="AN385">
        <v>66</v>
      </c>
      <c r="AO385">
        <v>32</v>
      </c>
      <c r="AP385">
        <v>19</v>
      </c>
      <c r="AQ385">
        <v>3</v>
      </c>
      <c r="AR385">
        <v>5</v>
      </c>
      <c r="AS385">
        <v>35</v>
      </c>
      <c r="AT385">
        <f>SUM(Table_pigskin_games[[#This Row],[awayPenaltyYards]],Table_pigskin_games[[#This Row],[homePenaltyYards]])</f>
        <v>70</v>
      </c>
      <c r="AU385">
        <v>35</v>
      </c>
      <c r="AV385">
        <v>1</v>
      </c>
      <c r="AW385">
        <v>3</v>
      </c>
      <c r="AX385">
        <f>SUM(Table_pigskin_games[[#This Row],[awayTurnovers]:[homeTurnovers]])</f>
        <v>4</v>
      </c>
      <c r="AY385">
        <v>0</v>
      </c>
      <c r="AZ385">
        <v>1</v>
      </c>
      <c r="BA385">
        <v>1</v>
      </c>
      <c r="BB385">
        <v>2</v>
      </c>
      <c r="BC385">
        <v>1939</v>
      </c>
      <c r="BD385">
        <v>1661</v>
      </c>
      <c r="BE385">
        <v>14</v>
      </c>
      <c r="BF385">
        <v>7</v>
      </c>
      <c r="BG385">
        <v>14</v>
      </c>
      <c r="BH385">
        <v>3</v>
      </c>
      <c r="BJ385">
        <v>7</v>
      </c>
      <c r="BK385">
        <v>0</v>
      </c>
      <c r="BL385">
        <v>3</v>
      </c>
      <c r="BM385">
        <v>7</v>
      </c>
    </row>
    <row r="386" spans="1:65" x14ac:dyDescent="0.25">
      <c r="A386">
        <v>271104027</v>
      </c>
      <c r="B386">
        <v>9</v>
      </c>
      <c r="C386">
        <v>2007</v>
      </c>
      <c r="D386" s="1">
        <v>39390</v>
      </c>
      <c r="E386" t="s">
        <v>66</v>
      </c>
      <c r="F386" t="s">
        <v>94</v>
      </c>
      <c r="G386" t="s">
        <v>97</v>
      </c>
      <c r="H3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ARIvTB</v>
      </c>
      <c r="I386" t="str">
        <f>IF(NOT(ISNA(VLOOKUP(Table_pigskin_games[[#This Row],[matchup]],rivalries!A$2:C$10,1,FALSE))),"Rivalry","Not a Rivalry")</f>
        <v>Not a Rivalry</v>
      </c>
      <c r="J386">
        <v>10</v>
      </c>
      <c r="K386">
        <v>17</v>
      </c>
      <c r="L386">
        <f>ABS(Table_pigskin_games[[#This Row],[homeScore]]-Table_pigskin_games[[#This Row],[awayScore]])</f>
        <v>7</v>
      </c>
      <c r="M386" t="s">
        <v>98</v>
      </c>
      <c r="N386" s="2">
        <v>41914.541666666664</v>
      </c>
      <c r="O386" t="s">
        <v>70</v>
      </c>
      <c r="P386">
        <v>65267</v>
      </c>
      <c r="Q386">
        <v>3</v>
      </c>
      <c r="R386">
        <v>4</v>
      </c>
      <c r="S386">
        <v>4</v>
      </c>
      <c r="T386">
        <v>4</v>
      </c>
      <c r="U386">
        <v>9</v>
      </c>
      <c r="V386">
        <v>18</v>
      </c>
      <c r="W386">
        <v>2</v>
      </c>
      <c r="X386">
        <v>12</v>
      </c>
      <c r="Y386">
        <v>10</v>
      </c>
      <c r="Z386">
        <v>21</v>
      </c>
      <c r="AA386">
        <v>0</v>
      </c>
      <c r="AB386">
        <v>0</v>
      </c>
      <c r="AC386">
        <v>0</v>
      </c>
      <c r="AD386">
        <v>0</v>
      </c>
      <c r="AE386">
        <v>195</v>
      </c>
      <c r="AF386">
        <v>350</v>
      </c>
      <c r="AG386">
        <v>172</v>
      </c>
      <c r="AH386">
        <v>188</v>
      </c>
      <c r="AI386">
        <v>10</v>
      </c>
      <c r="AJ386">
        <v>18</v>
      </c>
      <c r="AK386">
        <v>30</v>
      </c>
      <c r="AL386">
        <v>28</v>
      </c>
      <c r="AM386">
        <v>23</v>
      </c>
      <c r="AN386">
        <v>162</v>
      </c>
      <c r="AO386">
        <v>12</v>
      </c>
      <c r="AP386">
        <v>46</v>
      </c>
      <c r="AQ386">
        <v>8</v>
      </c>
      <c r="AR386">
        <v>9</v>
      </c>
      <c r="AS386">
        <v>64</v>
      </c>
      <c r="AT386">
        <f>SUM(Table_pigskin_games[[#This Row],[awayPenaltyYards]],Table_pigskin_games[[#This Row],[homePenaltyYards]])</f>
        <v>134</v>
      </c>
      <c r="AU386">
        <v>70</v>
      </c>
      <c r="AV386">
        <v>2</v>
      </c>
      <c r="AW386">
        <v>0</v>
      </c>
      <c r="AX386">
        <f>SUM(Table_pigskin_games[[#This Row],[awayTurnovers]:[homeTurnovers]])</f>
        <v>2</v>
      </c>
      <c r="AY386">
        <v>0</v>
      </c>
      <c r="AZ386">
        <v>0</v>
      </c>
      <c r="BA386">
        <v>2</v>
      </c>
      <c r="BB386">
        <v>0</v>
      </c>
      <c r="BC386">
        <v>1013</v>
      </c>
      <c r="BD386">
        <v>2587</v>
      </c>
      <c r="BE386">
        <v>3</v>
      </c>
      <c r="BF386">
        <v>0</v>
      </c>
      <c r="BG386">
        <v>0</v>
      </c>
      <c r="BH386">
        <v>7</v>
      </c>
      <c r="BJ386">
        <v>7</v>
      </c>
      <c r="BK386">
        <v>3</v>
      </c>
      <c r="BL386">
        <v>7</v>
      </c>
      <c r="BM386">
        <v>0</v>
      </c>
    </row>
    <row r="387" spans="1:65" x14ac:dyDescent="0.25">
      <c r="A387">
        <v>271105023</v>
      </c>
      <c r="B387">
        <v>9</v>
      </c>
      <c r="C387">
        <v>2007</v>
      </c>
      <c r="D387" s="1">
        <v>39391</v>
      </c>
      <c r="E387" t="s">
        <v>108</v>
      </c>
      <c r="F387" t="s">
        <v>96</v>
      </c>
      <c r="G387" t="s">
        <v>63</v>
      </c>
      <c r="H3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387" t="str">
        <f>IF(NOT(ISNA(VLOOKUP(Table_pigskin_games[[#This Row],[matchup]],rivalries!A$2:C$10,1,FALSE))),"Rivalry","Not a Rivalry")</f>
        <v>Rivalry</v>
      </c>
      <c r="J387">
        <v>7</v>
      </c>
      <c r="K387">
        <v>38</v>
      </c>
      <c r="L387">
        <f>ABS(Table_pigskin_games[[#This Row],[homeScore]]-Table_pigskin_games[[#This Row],[awayScore]])</f>
        <v>31</v>
      </c>
      <c r="M387" t="s">
        <v>64</v>
      </c>
      <c r="N387" s="2">
        <v>41914.854166666664</v>
      </c>
      <c r="O387" t="s">
        <v>112</v>
      </c>
      <c r="P387">
        <v>63457</v>
      </c>
      <c r="Q387">
        <v>4</v>
      </c>
      <c r="R387">
        <v>3</v>
      </c>
      <c r="S387">
        <v>5</v>
      </c>
      <c r="T387">
        <v>2</v>
      </c>
      <c r="U387">
        <v>5</v>
      </c>
      <c r="V387">
        <v>14</v>
      </c>
      <c r="W387">
        <v>3</v>
      </c>
      <c r="X387">
        <v>7</v>
      </c>
      <c r="Y387">
        <v>15</v>
      </c>
      <c r="Z387">
        <v>17</v>
      </c>
      <c r="AA387">
        <v>0</v>
      </c>
      <c r="AB387">
        <v>0</v>
      </c>
      <c r="AC387">
        <v>0</v>
      </c>
      <c r="AD387">
        <v>0</v>
      </c>
      <c r="AE387">
        <v>104</v>
      </c>
      <c r="AF387">
        <v>291</v>
      </c>
      <c r="AG387">
        <v>40</v>
      </c>
      <c r="AH387">
        <v>201</v>
      </c>
      <c r="AI387">
        <v>16</v>
      </c>
      <c r="AJ387">
        <v>14</v>
      </c>
      <c r="AK387">
        <v>31</v>
      </c>
      <c r="AL387">
        <v>21</v>
      </c>
      <c r="AM387">
        <v>64</v>
      </c>
      <c r="AN387">
        <v>90</v>
      </c>
      <c r="AO387">
        <v>14</v>
      </c>
      <c r="AP387">
        <v>39</v>
      </c>
      <c r="AQ387">
        <v>11</v>
      </c>
      <c r="AR387">
        <v>5</v>
      </c>
      <c r="AS387">
        <v>85</v>
      </c>
      <c r="AT387">
        <f>SUM(Table_pigskin_games[[#This Row],[awayPenaltyYards]],Table_pigskin_games[[#This Row],[homePenaltyYards]])</f>
        <v>134</v>
      </c>
      <c r="AU387">
        <v>49</v>
      </c>
      <c r="AV387">
        <v>4</v>
      </c>
      <c r="AW387">
        <v>1</v>
      </c>
      <c r="AX387">
        <f>SUM(Table_pigskin_games[[#This Row],[awayTurnovers]:[homeTurnovers]])</f>
        <v>5</v>
      </c>
      <c r="AY387">
        <v>3</v>
      </c>
      <c r="AZ387">
        <v>0</v>
      </c>
      <c r="BA387">
        <v>1</v>
      </c>
      <c r="BB387">
        <v>1</v>
      </c>
      <c r="BC387">
        <v>1425</v>
      </c>
      <c r="BD387">
        <v>2175</v>
      </c>
      <c r="BE387">
        <v>0</v>
      </c>
      <c r="BF387">
        <v>7</v>
      </c>
      <c r="BG387">
        <v>0</v>
      </c>
      <c r="BH387">
        <v>0</v>
      </c>
      <c r="BJ387">
        <v>14</v>
      </c>
      <c r="BK387">
        <v>21</v>
      </c>
      <c r="BL387">
        <v>3</v>
      </c>
      <c r="BM387">
        <v>0</v>
      </c>
    </row>
    <row r="388" spans="1:65" x14ac:dyDescent="0.25">
      <c r="A388">
        <v>271111009</v>
      </c>
      <c r="B388">
        <v>10</v>
      </c>
      <c r="C388">
        <v>2007</v>
      </c>
      <c r="D388" s="1">
        <v>39397</v>
      </c>
      <c r="E388" t="s">
        <v>66</v>
      </c>
      <c r="F388" t="s">
        <v>113</v>
      </c>
      <c r="G388" t="s">
        <v>75</v>
      </c>
      <c r="H3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388" t="str">
        <f>IF(NOT(ISNA(VLOOKUP(Table_pigskin_games[[#This Row],[matchup]],rivalries!A$2:C$10,1,FALSE))),"Rivalry","Not a Rivalry")</f>
        <v>Not a Rivalry</v>
      </c>
      <c r="J388">
        <v>0</v>
      </c>
      <c r="K388">
        <v>34</v>
      </c>
      <c r="L388">
        <f>ABS(Table_pigskin_games[[#This Row],[homeScore]]-Table_pigskin_games[[#This Row],[awayScore]])</f>
        <v>34</v>
      </c>
      <c r="M388" t="s">
        <v>76</v>
      </c>
      <c r="N388" s="2">
        <v>41914.541666666664</v>
      </c>
      <c r="O388" t="s">
        <v>70</v>
      </c>
      <c r="P388">
        <v>70945</v>
      </c>
      <c r="Q388">
        <v>3</v>
      </c>
      <c r="R388">
        <v>5</v>
      </c>
      <c r="S388">
        <v>7</v>
      </c>
      <c r="T388">
        <v>1</v>
      </c>
      <c r="U388">
        <v>11</v>
      </c>
      <c r="V388">
        <v>29</v>
      </c>
      <c r="W388">
        <v>0</v>
      </c>
      <c r="X388">
        <v>11</v>
      </c>
      <c r="Y388">
        <v>8</v>
      </c>
      <c r="Z388">
        <v>17</v>
      </c>
      <c r="AA388">
        <v>0</v>
      </c>
      <c r="AB388">
        <v>2</v>
      </c>
      <c r="AC388">
        <v>3</v>
      </c>
      <c r="AD388">
        <v>2</v>
      </c>
      <c r="AE388">
        <v>247</v>
      </c>
      <c r="AF388">
        <v>488</v>
      </c>
      <c r="AG388">
        <v>161</v>
      </c>
      <c r="AH388">
        <v>368</v>
      </c>
      <c r="AI388">
        <v>16</v>
      </c>
      <c r="AJ388">
        <v>35</v>
      </c>
      <c r="AK388">
        <v>26</v>
      </c>
      <c r="AL388">
        <v>48</v>
      </c>
      <c r="AM388">
        <v>86</v>
      </c>
      <c r="AN388">
        <v>120</v>
      </c>
      <c r="AO388">
        <v>15</v>
      </c>
      <c r="AP388">
        <v>32</v>
      </c>
      <c r="AQ388">
        <v>5</v>
      </c>
      <c r="AR388">
        <v>4</v>
      </c>
      <c r="AS388">
        <v>51</v>
      </c>
      <c r="AT388">
        <f>SUM(Table_pigskin_games[[#This Row],[awayPenaltyYards]],Table_pigskin_games[[#This Row],[homePenaltyYards]])</f>
        <v>86</v>
      </c>
      <c r="AU388">
        <v>35</v>
      </c>
      <c r="AV388">
        <v>1</v>
      </c>
      <c r="AW388">
        <v>0</v>
      </c>
      <c r="AX388">
        <f>SUM(Table_pigskin_games[[#This Row],[awayTurnovers]:[homeTurnovers]])</f>
        <v>1</v>
      </c>
      <c r="AY388">
        <v>0</v>
      </c>
      <c r="AZ388">
        <v>0</v>
      </c>
      <c r="BA388">
        <v>1</v>
      </c>
      <c r="BB388">
        <v>0</v>
      </c>
      <c r="BC388">
        <v>1160</v>
      </c>
      <c r="BD388">
        <v>2440</v>
      </c>
      <c r="BE388">
        <v>0</v>
      </c>
      <c r="BF388">
        <v>0</v>
      </c>
      <c r="BG388">
        <v>0</v>
      </c>
      <c r="BH388">
        <v>0</v>
      </c>
      <c r="BJ388">
        <v>7</v>
      </c>
      <c r="BK388">
        <v>3</v>
      </c>
      <c r="BL388">
        <v>17</v>
      </c>
      <c r="BM388">
        <v>7</v>
      </c>
    </row>
    <row r="389" spans="1:65" x14ac:dyDescent="0.25">
      <c r="A389">
        <v>271111010</v>
      </c>
      <c r="B389">
        <v>10</v>
      </c>
      <c r="C389">
        <v>2007</v>
      </c>
      <c r="D389" s="1">
        <v>39397</v>
      </c>
      <c r="E389" t="s">
        <v>66</v>
      </c>
      <c r="F389" t="s">
        <v>103</v>
      </c>
      <c r="G389" t="s">
        <v>78</v>
      </c>
      <c r="H3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389" t="str">
        <f>IF(NOT(ISNA(VLOOKUP(Table_pigskin_games[[#This Row],[matchup]],rivalries!A$2:C$10,1,FALSE))),"Rivalry","Not a Rivalry")</f>
        <v>Not a Rivalry</v>
      </c>
      <c r="J389">
        <v>28</v>
      </c>
      <c r="K389">
        <v>13</v>
      </c>
      <c r="L389">
        <f>ABS(Table_pigskin_games[[#This Row],[homeScore]]-Table_pigskin_games[[#This Row],[awayScore]])</f>
        <v>15</v>
      </c>
      <c r="M389" t="s">
        <v>79</v>
      </c>
      <c r="N389" s="2">
        <v>41914.541666666664</v>
      </c>
      <c r="O389" t="s">
        <v>80</v>
      </c>
      <c r="P389">
        <v>69143</v>
      </c>
      <c r="Q389">
        <v>5</v>
      </c>
      <c r="R389">
        <v>3</v>
      </c>
      <c r="S389">
        <v>6</v>
      </c>
      <c r="T389">
        <v>2</v>
      </c>
      <c r="U389">
        <v>19</v>
      </c>
      <c r="V389">
        <v>17</v>
      </c>
      <c r="W389">
        <v>6</v>
      </c>
      <c r="X389">
        <v>4</v>
      </c>
      <c r="Y389">
        <v>16</v>
      </c>
      <c r="Z389">
        <v>15</v>
      </c>
      <c r="AA389">
        <v>3</v>
      </c>
      <c r="AB389">
        <v>1</v>
      </c>
      <c r="AC389">
        <v>5</v>
      </c>
      <c r="AD389">
        <v>3</v>
      </c>
      <c r="AE389">
        <v>262</v>
      </c>
      <c r="AF389">
        <v>292</v>
      </c>
      <c r="AG389">
        <v>96</v>
      </c>
      <c r="AH389">
        <v>230</v>
      </c>
      <c r="AI389">
        <v>13</v>
      </c>
      <c r="AJ389">
        <v>24</v>
      </c>
      <c r="AK389">
        <v>23</v>
      </c>
      <c r="AL389">
        <v>41</v>
      </c>
      <c r="AM389">
        <v>166</v>
      </c>
      <c r="AN389">
        <v>62</v>
      </c>
      <c r="AO389">
        <v>44</v>
      </c>
      <c r="AP389">
        <v>19</v>
      </c>
      <c r="AQ389">
        <v>4</v>
      </c>
      <c r="AR389">
        <v>9</v>
      </c>
      <c r="AS389">
        <v>35</v>
      </c>
      <c r="AT389">
        <f>SUM(Table_pigskin_games[[#This Row],[awayPenaltyYards]],Table_pigskin_games[[#This Row],[homePenaltyYards]])</f>
        <v>91</v>
      </c>
      <c r="AU389">
        <v>56</v>
      </c>
      <c r="AV389">
        <v>1</v>
      </c>
      <c r="AW389">
        <v>3</v>
      </c>
      <c r="AX389">
        <f>SUM(Table_pigskin_games[[#This Row],[awayTurnovers]:[homeTurnovers]])</f>
        <v>4</v>
      </c>
      <c r="AY389">
        <v>1</v>
      </c>
      <c r="AZ389">
        <v>1</v>
      </c>
      <c r="BA389">
        <v>0</v>
      </c>
      <c r="BB389">
        <v>2</v>
      </c>
      <c r="BC389">
        <v>2063</v>
      </c>
      <c r="BD389">
        <v>1537</v>
      </c>
      <c r="BE389">
        <v>7</v>
      </c>
      <c r="BF389">
        <v>7</v>
      </c>
      <c r="BG389">
        <v>7</v>
      </c>
      <c r="BH389">
        <v>7</v>
      </c>
      <c r="BJ389">
        <v>0</v>
      </c>
      <c r="BK389">
        <v>3</v>
      </c>
      <c r="BL389">
        <v>3</v>
      </c>
      <c r="BM389">
        <v>7</v>
      </c>
    </row>
    <row r="390" spans="1:65" x14ac:dyDescent="0.25">
      <c r="A390">
        <v>271111012</v>
      </c>
      <c r="B390">
        <v>10</v>
      </c>
      <c r="C390">
        <v>2007</v>
      </c>
      <c r="D390" s="1">
        <v>39397</v>
      </c>
      <c r="E390" t="s">
        <v>66</v>
      </c>
      <c r="F390" t="s">
        <v>84</v>
      </c>
      <c r="G390" t="s">
        <v>82</v>
      </c>
      <c r="H3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390" t="str">
        <f>IF(NOT(ISNA(VLOOKUP(Table_pigskin_games[[#This Row],[matchup]],rivalries!A$2:C$10,1,FALSE))),"Rivalry","Not a Rivalry")</f>
        <v>Not a Rivalry</v>
      </c>
      <c r="J390">
        <v>27</v>
      </c>
      <c r="K390">
        <v>11</v>
      </c>
      <c r="L390">
        <f>ABS(Table_pigskin_games[[#This Row],[homeScore]]-Table_pigskin_games[[#This Row],[awayScore]])</f>
        <v>16</v>
      </c>
      <c r="M390" t="s">
        <v>83</v>
      </c>
      <c r="N390" s="2">
        <v>41914.541666666664</v>
      </c>
      <c r="O390" t="s">
        <v>80</v>
      </c>
      <c r="P390">
        <v>77368</v>
      </c>
      <c r="Q390">
        <v>3</v>
      </c>
      <c r="R390">
        <v>5</v>
      </c>
      <c r="S390">
        <v>4</v>
      </c>
      <c r="T390">
        <v>4</v>
      </c>
      <c r="U390">
        <v>18</v>
      </c>
      <c r="V390">
        <v>19</v>
      </c>
      <c r="W390">
        <v>5</v>
      </c>
      <c r="X390">
        <v>6</v>
      </c>
      <c r="Y390">
        <v>13</v>
      </c>
      <c r="Z390">
        <v>16</v>
      </c>
      <c r="AA390">
        <v>0</v>
      </c>
      <c r="AB390">
        <v>1</v>
      </c>
      <c r="AC390">
        <v>1</v>
      </c>
      <c r="AD390">
        <v>2</v>
      </c>
      <c r="AE390">
        <v>327</v>
      </c>
      <c r="AF390">
        <v>284</v>
      </c>
      <c r="AG390">
        <v>186</v>
      </c>
      <c r="AH390">
        <v>217</v>
      </c>
      <c r="AI390">
        <v>17</v>
      </c>
      <c r="AJ390">
        <v>23</v>
      </c>
      <c r="AK390">
        <v>31</v>
      </c>
      <c r="AL390">
        <v>45</v>
      </c>
      <c r="AM390">
        <v>141</v>
      </c>
      <c r="AN390">
        <v>67</v>
      </c>
      <c r="AO390">
        <v>29</v>
      </c>
      <c r="AP390">
        <v>22</v>
      </c>
      <c r="AQ390">
        <v>12</v>
      </c>
      <c r="AR390">
        <v>4</v>
      </c>
      <c r="AS390">
        <v>64</v>
      </c>
      <c r="AT390">
        <f>SUM(Table_pigskin_games[[#This Row],[awayPenaltyYards]],Table_pigskin_games[[#This Row],[homePenaltyYards]])</f>
        <v>84</v>
      </c>
      <c r="AU390">
        <v>20</v>
      </c>
      <c r="AV390">
        <v>1</v>
      </c>
      <c r="AW390">
        <v>4</v>
      </c>
      <c r="AX390">
        <f>SUM(Table_pigskin_games[[#This Row],[awayTurnovers]:[homeTurnovers]])</f>
        <v>5</v>
      </c>
      <c r="AY390">
        <v>0</v>
      </c>
      <c r="AZ390">
        <v>1</v>
      </c>
      <c r="BA390">
        <v>1</v>
      </c>
      <c r="BB390">
        <v>3</v>
      </c>
      <c r="BC390">
        <v>1769</v>
      </c>
      <c r="BD390">
        <v>1831</v>
      </c>
      <c r="BE390">
        <v>3</v>
      </c>
      <c r="BF390">
        <v>3</v>
      </c>
      <c r="BG390">
        <v>14</v>
      </c>
      <c r="BH390">
        <v>7</v>
      </c>
      <c r="BJ390">
        <v>3</v>
      </c>
      <c r="BK390">
        <v>5</v>
      </c>
      <c r="BL390">
        <v>3</v>
      </c>
      <c r="BM390">
        <v>0</v>
      </c>
    </row>
    <row r="391" spans="1:65" x14ac:dyDescent="0.25">
      <c r="A391">
        <v>271111013</v>
      </c>
      <c r="B391">
        <v>10</v>
      </c>
      <c r="C391">
        <v>2007</v>
      </c>
      <c r="D391" s="1">
        <v>39397</v>
      </c>
      <c r="E391" t="s">
        <v>66</v>
      </c>
      <c r="F391" t="s">
        <v>74</v>
      </c>
      <c r="G391" t="s">
        <v>110</v>
      </c>
      <c r="H3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CHIvOAK</v>
      </c>
      <c r="I391" t="str">
        <f>IF(NOT(ISNA(VLOOKUP(Table_pigskin_games[[#This Row],[matchup]],rivalries!A$2:C$10,1,FALSE))),"Rivalry","Not a Rivalry")</f>
        <v>Not a Rivalry</v>
      </c>
      <c r="J391">
        <v>17</v>
      </c>
      <c r="K391">
        <v>6</v>
      </c>
      <c r="L391">
        <f>ABS(Table_pigskin_games[[#This Row],[homeScore]]-Table_pigskin_games[[#This Row],[awayScore]])</f>
        <v>11</v>
      </c>
      <c r="M391" t="s">
        <v>111</v>
      </c>
      <c r="N391" s="2">
        <v>41914.677083333336</v>
      </c>
      <c r="O391" t="s">
        <v>70</v>
      </c>
      <c r="P391">
        <v>62715</v>
      </c>
      <c r="Q391">
        <v>3</v>
      </c>
      <c r="R391">
        <v>5</v>
      </c>
      <c r="S391">
        <v>2</v>
      </c>
      <c r="T391">
        <v>6</v>
      </c>
      <c r="U391">
        <v>16</v>
      </c>
      <c r="V391">
        <v>12</v>
      </c>
      <c r="W391">
        <v>5</v>
      </c>
      <c r="X391">
        <v>3</v>
      </c>
      <c r="Y391">
        <v>16</v>
      </c>
      <c r="Z391">
        <v>15</v>
      </c>
      <c r="AA391">
        <v>0</v>
      </c>
      <c r="AB391">
        <v>0</v>
      </c>
      <c r="AC391">
        <v>0</v>
      </c>
      <c r="AD391">
        <v>0</v>
      </c>
      <c r="AE391">
        <v>295</v>
      </c>
      <c r="AF391">
        <v>193</v>
      </c>
      <c r="AG391">
        <v>217</v>
      </c>
      <c r="AH391">
        <v>80</v>
      </c>
      <c r="AI391">
        <v>17</v>
      </c>
      <c r="AJ391">
        <v>14</v>
      </c>
      <c r="AK391">
        <v>28</v>
      </c>
      <c r="AL391">
        <v>27</v>
      </c>
      <c r="AM391">
        <v>78</v>
      </c>
      <c r="AN391">
        <v>113</v>
      </c>
      <c r="AO391">
        <v>34</v>
      </c>
      <c r="AP391">
        <v>29</v>
      </c>
      <c r="AQ391">
        <v>7</v>
      </c>
      <c r="AR391">
        <v>6</v>
      </c>
      <c r="AS391">
        <v>50</v>
      </c>
      <c r="AT391">
        <f>SUM(Table_pigskin_games[[#This Row],[awayPenaltyYards]],Table_pigskin_games[[#This Row],[homePenaltyYards]])</f>
        <v>96</v>
      </c>
      <c r="AU391">
        <v>46</v>
      </c>
      <c r="AV391">
        <v>0</v>
      </c>
      <c r="AW391">
        <v>3</v>
      </c>
      <c r="AX391">
        <f>SUM(Table_pigskin_games[[#This Row],[awayTurnovers]:[homeTurnovers]])</f>
        <v>3</v>
      </c>
      <c r="AY391">
        <v>0</v>
      </c>
      <c r="AZ391">
        <v>2</v>
      </c>
      <c r="BA391">
        <v>0</v>
      </c>
      <c r="BB391">
        <v>1</v>
      </c>
      <c r="BC391">
        <v>1897</v>
      </c>
      <c r="BD391">
        <v>1703</v>
      </c>
      <c r="BE391">
        <v>0</v>
      </c>
      <c r="BF391">
        <v>3</v>
      </c>
      <c r="BG391">
        <v>0</v>
      </c>
      <c r="BH391">
        <v>14</v>
      </c>
      <c r="BJ391">
        <v>3</v>
      </c>
      <c r="BK391">
        <v>0</v>
      </c>
      <c r="BL391">
        <v>0</v>
      </c>
      <c r="BM391">
        <v>3</v>
      </c>
    </row>
    <row r="392" spans="1:65" x14ac:dyDescent="0.25">
      <c r="A392">
        <v>271111015</v>
      </c>
      <c r="B392">
        <v>10</v>
      </c>
      <c r="C392">
        <v>2007</v>
      </c>
      <c r="D392" s="1">
        <v>39397</v>
      </c>
      <c r="E392" t="s">
        <v>66</v>
      </c>
      <c r="F392" t="s">
        <v>87</v>
      </c>
      <c r="G392" t="s">
        <v>62</v>
      </c>
      <c r="H3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392" t="str">
        <f>IF(NOT(ISNA(VLOOKUP(Table_pigskin_games[[#This Row],[matchup]],rivalries!A$2:C$10,1,FALSE))),"Rivalry","Not a Rivalry")</f>
        <v>Not a Rivalry</v>
      </c>
      <c r="J392">
        <v>13</v>
      </c>
      <c r="K392">
        <v>10</v>
      </c>
      <c r="L392">
        <f>ABS(Table_pigskin_games[[#This Row],[homeScore]]-Table_pigskin_games[[#This Row],[awayScore]])</f>
        <v>3</v>
      </c>
      <c r="M392" t="s">
        <v>111</v>
      </c>
      <c r="N392" s="2">
        <v>41914.541666666664</v>
      </c>
      <c r="O392" t="s">
        <v>80</v>
      </c>
      <c r="P392">
        <v>70615</v>
      </c>
      <c r="Q392">
        <v>4</v>
      </c>
      <c r="R392">
        <v>4</v>
      </c>
      <c r="S392">
        <v>0</v>
      </c>
      <c r="T392">
        <v>8</v>
      </c>
      <c r="U392">
        <v>15</v>
      </c>
      <c r="V392">
        <v>15</v>
      </c>
      <c r="W392">
        <v>2</v>
      </c>
      <c r="X392">
        <v>9</v>
      </c>
      <c r="Y392">
        <v>10</v>
      </c>
      <c r="Z392">
        <v>19</v>
      </c>
      <c r="AA392">
        <v>1</v>
      </c>
      <c r="AB392">
        <v>1</v>
      </c>
      <c r="AC392">
        <v>1</v>
      </c>
      <c r="AD392">
        <v>3</v>
      </c>
      <c r="AE392">
        <v>214</v>
      </c>
      <c r="AF392">
        <v>269</v>
      </c>
      <c r="AG392">
        <v>151</v>
      </c>
      <c r="AH392">
        <v>126</v>
      </c>
      <c r="AI392">
        <v>12</v>
      </c>
      <c r="AJ392">
        <v>16</v>
      </c>
      <c r="AK392">
        <v>23</v>
      </c>
      <c r="AL392">
        <v>29</v>
      </c>
      <c r="AM392">
        <v>63</v>
      </c>
      <c r="AN392">
        <v>143</v>
      </c>
      <c r="AO392">
        <v>25</v>
      </c>
      <c r="AP392">
        <v>38</v>
      </c>
      <c r="AQ392">
        <v>2</v>
      </c>
      <c r="AR392">
        <v>7</v>
      </c>
      <c r="AS392">
        <v>10</v>
      </c>
      <c r="AT392">
        <f>SUM(Table_pigskin_games[[#This Row],[awayPenaltyYards]],Table_pigskin_games[[#This Row],[homePenaltyYards]])</f>
        <v>49</v>
      </c>
      <c r="AU392">
        <v>39</v>
      </c>
      <c r="AV392">
        <v>1</v>
      </c>
      <c r="AW392">
        <v>0</v>
      </c>
      <c r="AX392">
        <f>SUM(Table_pigskin_games[[#This Row],[awayTurnovers]:[homeTurnovers]])</f>
        <v>1</v>
      </c>
      <c r="AY392">
        <v>0</v>
      </c>
      <c r="AZ392">
        <v>0</v>
      </c>
      <c r="BA392">
        <v>1</v>
      </c>
      <c r="BB392">
        <v>0</v>
      </c>
      <c r="BC392">
        <v>1381</v>
      </c>
      <c r="BD392">
        <v>2219</v>
      </c>
      <c r="BE392">
        <v>0</v>
      </c>
      <c r="BF392">
        <v>0</v>
      </c>
      <c r="BG392">
        <v>2</v>
      </c>
      <c r="BH392">
        <v>11</v>
      </c>
      <c r="BJ392">
        <v>3</v>
      </c>
      <c r="BK392">
        <v>0</v>
      </c>
      <c r="BL392">
        <v>7</v>
      </c>
      <c r="BM392">
        <v>0</v>
      </c>
    </row>
    <row r="393" spans="1:65" x14ac:dyDescent="0.25">
      <c r="A393">
        <v>271111018</v>
      </c>
      <c r="B393">
        <v>10</v>
      </c>
      <c r="C393">
        <v>2007</v>
      </c>
      <c r="D393" s="1">
        <v>39397</v>
      </c>
      <c r="E393" t="s">
        <v>66</v>
      </c>
      <c r="F393" t="s">
        <v>85</v>
      </c>
      <c r="G393" t="s">
        <v>67</v>
      </c>
      <c r="H3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NOvSTL</v>
      </c>
      <c r="I393" t="str">
        <f>IF(NOT(ISNA(VLOOKUP(Table_pigskin_games[[#This Row],[matchup]],rivalries!A$2:C$10,1,FALSE))),"Rivalry","Not a Rivalry")</f>
        <v>Not a Rivalry</v>
      </c>
      <c r="J393">
        <v>37</v>
      </c>
      <c r="K393">
        <v>29</v>
      </c>
      <c r="L393">
        <f>ABS(Table_pigskin_games[[#This Row],[homeScore]]-Table_pigskin_games[[#This Row],[awayScore]])</f>
        <v>8</v>
      </c>
      <c r="M393" t="s">
        <v>127</v>
      </c>
      <c r="N393" s="2">
        <v>41914.541666666664</v>
      </c>
      <c r="O393" t="s">
        <v>70</v>
      </c>
      <c r="P393">
        <v>70003</v>
      </c>
      <c r="Q393">
        <v>0</v>
      </c>
      <c r="R393">
        <v>8</v>
      </c>
      <c r="S393">
        <v>4</v>
      </c>
      <c r="T393">
        <v>4</v>
      </c>
      <c r="U393">
        <v>26</v>
      </c>
      <c r="V393">
        <v>22</v>
      </c>
      <c r="W393">
        <v>8</v>
      </c>
      <c r="X393">
        <v>4</v>
      </c>
      <c r="Y393">
        <v>13</v>
      </c>
      <c r="Z393">
        <v>8</v>
      </c>
      <c r="AA393">
        <v>0</v>
      </c>
      <c r="AB393">
        <v>0</v>
      </c>
      <c r="AC393">
        <v>0</v>
      </c>
      <c r="AD393">
        <v>1</v>
      </c>
      <c r="AE393">
        <v>409</v>
      </c>
      <c r="AF393">
        <v>308</v>
      </c>
      <c r="AG393">
        <v>276</v>
      </c>
      <c r="AH393">
        <v>265</v>
      </c>
      <c r="AI393">
        <v>28</v>
      </c>
      <c r="AJ393">
        <v>25</v>
      </c>
      <c r="AK393">
        <v>34</v>
      </c>
      <c r="AL393">
        <v>36</v>
      </c>
      <c r="AM393">
        <v>133</v>
      </c>
      <c r="AN393">
        <v>43</v>
      </c>
      <c r="AO393">
        <v>34</v>
      </c>
      <c r="AP393">
        <v>11</v>
      </c>
      <c r="AQ393">
        <v>5</v>
      </c>
      <c r="AR393">
        <v>2</v>
      </c>
      <c r="AS393">
        <v>77</v>
      </c>
      <c r="AT393">
        <f>SUM(Table_pigskin_games[[#This Row],[awayPenaltyYards]],Table_pigskin_games[[#This Row],[homePenaltyYards]])</f>
        <v>105</v>
      </c>
      <c r="AU393">
        <v>28</v>
      </c>
      <c r="AV393">
        <v>0</v>
      </c>
      <c r="AW393">
        <v>2</v>
      </c>
      <c r="AX393">
        <f>SUM(Table_pigskin_games[[#This Row],[awayTurnovers]:[homeTurnovers]])</f>
        <v>2</v>
      </c>
      <c r="AY393">
        <v>0</v>
      </c>
      <c r="AZ393">
        <v>0</v>
      </c>
      <c r="BA393">
        <v>0</v>
      </c>
      <c r="BB393">
        <v>2</v>
      </c>
      <c r="BC393">
        <v>2382</v>
      </c>
      <c r="BD393">
        <v>1218</v>
      </c>
      <c r="BE393">
        <v>7</v>
      </c>
      <c r="BF393">
        <v>10</v>
      </c>
      <c r="BG393">
        <v>10</v>
      </c>
      <c r="BH393">
        <v>10</v>
      </c>
      <c r="BJ393">
        <v>7</v>
      </c>
      <c r="BK393">
        <v>0</v>
      </c>
      <c r="BL393">
        <v>0</v>
      </c>
      <c r="BM393">
        <v>22</v>
      </c>
    </row>
    <row r="394" spans="1:65" x14ac:dyDescent="0.25">
      <c r="A394">
        <v>271111019</v>
      </c>
      <c r="B394">
        <v>10</v>
      </c>
      <c r="C394">
        <v>2007</v>
      </c>
      <c r="D394" s="1">
        <v>39397</v>
      </c>
      <c r="E394" t="s">
        <v>66</v>
      </c>
      <c r="F394" t="s">
        <v>102</v>
      </c>
      <c r="G394" t="s">
        <v>91</v>
      </c>
      <c r="H3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394" t="str">
        <f>IF(NOT(ISNA(VLOOKUP(Table_pigskin_games[[#This Row],[matchup]],rivalries!A$2:C$10,1,FALSE))),"Rivalry","Not a Rivalry")</f>
        <v>Not a Rivalry</v>
      </c>
      <c r="J394">
        <v>31</v>
      </c>
      <c r="K394">
        <v>20</v>
      </c>
      <c r="L394">
        <f>ABS(Table_pigskin_games[[#This Row],[homeScore]]-Table_pigskin_games[[#This Row],[awayScore]])</f>
        <v>11</v>
      </c>
      <c r="M394" t="s">
        <v>92</v>
      </c>
      <c r="N394" s="2">
        <v>41914.677083333336</v>
      </c>
      <c r="O394" t="s">
        <v>70</v>
      </c>
      <c r="P394">
        <v>78964</v>
      </c>
      <c r="Q394">
        <v>7</v>
      </c>
      <c r="R394">
        <v>1</v>
      </c>
      <c r="S394">
        <v>6</v>
      </c>
      <c r="T394">
        <v>2</v>
      </c>
      <c r="U394">
        <v>19</v>
      </c>
      <c r="V394">
        <v>23</v>
      </c>
      <c r="W394">
        <v>5</v>
      </c>
      <c r="X394">
        <v>7</v>
      </c>
      <c r="Y394">
        <v>11</v>
      </c>
      <c r="Z394">
        <v>14</v>
      </c>
      <c r="AA394">
        <v>0</v>
      </c>
      <c r="AB394">
        <v>0</v>
      </c>
      <c r="AC394">
        <v>0</v>
      </c>
      <c r="AD394">
        <v>1</v>
      </c>
      <c r="AE394">
        <v>323</v>
      </c>
      <c r="AF394">
        <v>300</v>
      </c>
      <c r="AG394">
        <v>241</v>
      </c>
      <c r="AH394">
        <v>194</v>
      </c>
      <c r="AI394">
        <v>20</v>
      </c>
      <c r="AJ394">
        <v>23</v>
      </c>
      <c r="AK394">
        <v>28</v>
      </c>
      <c r="AL394">
        <v>34</v>
      </c>
      <c r="AM394">
        <v>82</v>
      </c>
      <c r="AN394">
        <v>106</v>
      </c>
      <c r="AO394">
        <v>24</v>
      </c>
      <c r="AP394">
        <v>27</v>
      </c>
      <c r="AQ394">
        <v>10</v>
      </c>
      <c r="AR394">
        <v>8</v>
      </c>
      <c r="AS394">
        <v>84</v>
      </c>
      <c r="AT394">
        <f>SUM(Table_pigskin_games[[#This Row],[awayPenaltyYards]],Table_pigskin_games[[#This Row],[homePenaltyYards]])</f>
        <v>154</v>
      </c>
      <c r="AU394">
        <v>70</v>
      </c>
      <c r="AV394">
        <v>1</v>
      </c>
      <c r="AW394">
        <v>2</v>
      </c>
      <c r="AX394">
        <f>SUM(Table_pigskin_games[[#This Row],[awayTurnovers]:[homeTurnovers]])</f>
        <v>3</v>
      </c>
      <c r="AY394">
        <v>0</v>
      </c>
      <c r="AZ394">
        <v>0</v>
      </c>
      <c r="BA394">
        <v>1</v>
      </c>
      <c r="BB394">
        <v>2</v>
      </c>
      <c r="BC394">
        <v>1512</v>
      </c>
      <c r="BD394">
        <v>2088</v>
      </c>
      <c r="BE394">
        <v>7</v>
      </c>
      <c r="BF394">
        <v>10</v>
      </c>
      <c r="BG394">
        <v>7</v>
      </c>
      <c r="BH394">
        <v>7</v>
      </c>
      <c r="BJ394">
        <v>7</v>
      </c>
      <c r="BK394">
        <v>10</v>
      </c>
      <c r="BL394">
        <v>0</v>
      </c>
      <c r="BM394">
        <v>3</v>
      </c>
    </row>
    <row r="395" spans="1:65" x14ac:dyDescent="0.25">
      <c r="A395">
        <v>271111022</v>
      </c>
      <c r="B395">
        <v>10</v>
      </c>
      <c r="C395">
        <v>2007</v>
      </c>
      <c r="D395" s="1">
        <v>39397</v>
      </c>
      <c r="E395" t="s">
        <v>66</v>
      </c>
      <c r="F395" t="s">
        <v>72</v>
      </c>
      <c r="G395" t="s">
        <v>94</v>
      </c>
      <c r="H3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ARIvDET</v>
      </c>
      <c r="I395" t="str">
        <f>IF(NOT(ISNA(VLOOKUP(Table_pigskin_games[[#This Row],[matchup]],rivalries!A$2:C$10,1,FALSE))),"Rivalry","Not a Rivalry")</f>
        <v>Not a Rivalry</v>
      </c>
      <c r="J395">
        <v>21</v>
      </c>
      <c r="K395">
        <v>31</v>
      </c>
      <c r="L395">
        <f>ABS(Table_pigskin_games[[#This Row],[homeScore]]-Table_pigskin_games[[#This Row],[awayScore]])</f>
        <v>10</v>
      </c>
      <c r="M395" t="s">
        <v>95</v>
      </c>
      <c r="N395" s="2">
        <v>41914.677083333336</v>
      </c>
      <c r="O395" t="s">
        <v>70</v>
      </c>
      <c r="P395">
        <v>64753</v>
      </c>
      <c r="Q395">
        <v>6</v>
      </c>
      <c r="R395">
        <v>2</v>
      </c>
      <c r="S395">
        <v>3</v>
      </c>
      <c r="T395">
        <v>5</v>
      </c>
      <c r="U395">
        <v>16</v>
      </c>
      <c r="V395">
        <v>21</v>
      </c>
      <c r="W395">
        <v>4</v>
      </c>
      <c r="X395">
        <v>5</v>
      </c>
      <c r="Y395">
        <v>10</v>
      </c>
      <c r="Z395">
        <v>11</v>
      </c>
      <c r="AA395">
        <v>0</v>
      </c>
      <c r="AB395">
        <v>0</v>
      </c>
      <c r="AC395">
        <v>1</v>
      </c>
      <c r="AD395">
        <v>0</v>
      </c>
      <c r="AE395">
        <v>245</v>
      </c>
      <c r="AF395">
        <v>319</v>
      </c>
      <c r="AG395">
        <v>263</v>
      </c>
      <c r="AH395">
        <v>246</v>
      </c>
      <c r="AI395">
        <v>32</v>
      </c>
      <c r="AJ395">
        <v>27</v>
      </c>
      <c r="AK395">
        <v>45</v>
      </c>
      <c r="AL395">
        <v>37</v>
      </c>
      <c r="AM395">
        <v>-18</v>
      </c>
      <c r="AN395">
        <v>73</v>
      </c>
      <c r="AO395">
        <v>8</v>
      </c>
      <c r="AP395">
        <v>28</v>
      </c>
      <c r="AQ395">
        <v>10</v>
      </c>
      <c r="AR395">
        <v>9</v>
      </c>
      <c r="AS395">
        <v>70</v>
      </c>
      <c r="AT395">
        <f>SUM(Table_pigskin_games[[#This Row],[awayPenaltyYards]],Table_pigskin_games[[#This Row],[homePenaltyYards]])</f>
        <v>140</v>
      </c>
      <c r="AU395">
        <v>70</v>
      </c>
      <c r="AV395">
        <v>5</v>
      </c>
      <c r="AW395">
        <v>4</v>
      </c>
      <c r="AX395">
        <f>SUM(Table_pigskin_games[[#This Row],[awayTurnovers]:[homeTurnovers]])</f>
        <v>9</v>
      </c>
      <c r="AY395">
        <v>3</v>
      </c>
      <c r="AZ395">
        <v>3</v>
      </c>
      <c r="BA395">
        <v>2</v>
      </c>
      <c r="BB395">
        <v>1</v>
      </c>
      <c r="BC395">
        <v>1532</v>
      </c>
      <c r="BD395">
        <v>2068</v>
      </c>
      <c r="BE395">
        <v>7</v>
      </c>
      <c r="BF395">
        <v>0</v>
      </c>
      <c r="BG395">
        <v>7</v>
      </c>
      <c r="BH395">
        <v>7</v>
      </c>
      <c r="BJ395">
        <v>3</v>
      </c>
      <c r="BK395">
        <v>14</v>
      </c>
      <c r="BL395">
        <v>7</v>
      </c>
      <c r="BM395">
        <v>7</v>
      </c>
    </row>
    <row r="396" spans="1:65" x14ac:dyDescent="0.25">
      <c r="A396">
        <v>271111023</v>
      </c>
      <c r="B396">
        <v>10</v>
      </c>
      <c r="C396">
        <v>2007</v>
      </c>
      <c r="D396" s="1">
        <v>39397</v>
      </c>
      <c r="E396" t="s">
        <v>66</v>
      </c>
      <c r="F396" t="s">
        <v>68</v>
      </c>
      <c r="G396" t="s">
        <v>63</v>
      </c>
      <c r="H3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396" t="str">
        <f>IF(NOT(ISNA(VLOOKUP(Table_pigskin_games[[#This Row],[matchup]],rivalries!A$2:C$10,1,FALSE))),"Rivalry","Not a Rivalry")</f>
        <v>Not a Rivalry</v>
      </c>
      <c r="J396">
        <v>28</v>
      </c>
      <c r="K396">
        <v>31</v>
      </c>
      <c r="L396">
        <f>ABS(Table_pigskin_games[[#This Row],[homeScore]]-Table_pigskin_games[[#This Row],[awayScore]])</f>
        <v>3</v>
      </c>
      <c r="M396" t="s">
        <v>64</v>
      </c>
      <c r="N396" s="2">
        <v>41914.541666666664</v>
      </c>
      <c r="O396" t="s">
        <v>80</v>
      </c>
      <c r="P396">
        <v>64781</v>
      </c>
      <c r="Q396">
        <v>5</v>
      </c>
      <c r="R396">
        <v>3</v>
      </c>
      <c r="S396">
        <v>6</v>
      </c>
      <c r="T396">
        <v>2</v>
      </c>
      <c r="U396">
        <v>13</v>
      </c>
      <c r="V396">
        <v>22</v>
      </c>
      <c r="W396">
        <v>5</v>
      </c>
      <c r="X396">
        <v>8</v>
      </c>
      <c r="Y396">
        <v>12</v>
      </c>
      <c r="Z396">
        <v>16</v>
      </c>
      <c r="AA396">
        <v>0</v>
      </c>
      <c r="AB396">
        <v>0</v>
      </c>
      <c r="AC396">
        <v>0</v>
      </c>
      <c r="AD396">
        <v>0</v>
      </c>
      <c r="AE396">
        <v>163</v>
      </c>
      <c r="AF396">
        <v>401</v>
      </c>
      <c r="AG396">
        <v>123</v>
      </c>
      <c r="AH396">
        <v>242</v>
      </c>
      <c r="AI396">
        <v>16</v>
      </c>
      <c r="AJ396">
        <v>23</v>
      </c>
      <c r="AK396">
        <v>35</v>
      </c>
      <c r="AL396">
        <v>35</v>
      </c>
      <c r="AM396">
        <v>40</v>
      </c>
      <c r="AN396">
        <v>159</v>
      </c>
      <c r="AO396">
        <v>18</v>
      </c>
      <c r="AP396">
        <v>35</v>
      </c>
      <c r="AQ396">
        <v>7</v>
      </c>
      <c r="AR396">
        <v>5</v>
      </c>
      <c r="AS396">
        <v>40</v>
      </c>
      <c r="AT396">
        <f>SUM(Table_pigskin_games[[#This Row],[awayPenaltyYards]],Table_pigskin_games[[#This Row],[homePenaltyYards]])</f>
        <v>70</v>
      </c>
      <c r="AU396">
        <v>30</v>
      </c>
      <c r="AV396">
        <v>1</v>
      </c>
      <c r="AW396">
        <v>1</v>
      </c>
      <c r="AX396">
        <f>SUM(Table_pigskin_games[[#This Row],[awayTurnovers]:[homeTurnovers]])</f>
        <v>2</v>
      </c>
      <c r="AY396">
        <v>1</v>
      </c>
      <c r="AZ396">
        <v>0</v>
      </c>
      <c r="BA396">
        <v>0</v>
      </c>
      <c r="BB396">
        <v>1</v>
      </c>
      <c r="BC396">
        <v>1303</v>
      </c>
      <c r="BD396">
        <v>2297</v>
      </c>
      <c r="BE396">
        <v>7</v>
      </c>
      <c r="BF396">
        <v>14</v>
      </c>
      <c r="BG396">
        <v>0</v>
      </c>
      <c r="BH396">
        <v>7</v>
      </c>
      <c r="BJ396">
        <v>3</v>
      </c>
      <c r="BK396">
        <v>6</v>
      </c>
      <c r="BL396">
        <v>7</v>
      </c>
      <c r="BM396">
        <v>15</v>
      </c>
    </row>
    <row r="397" spans="1:65" x14ac:dyDescent="0.25">
      <c r="A397">
        <v>271111024</v>
      </c>
      <c r="B397">
        <v>10</v>
      </c>
      <c r="C397">
        <v>2007</v>
      </c>
      <c r="D397" s="1">
        <v>39397</v>
      </c>
      <c r="E397" t="s">
        <v>66</v>
      </c>
      <c r="F397" t="s">
        <v>90</v>
      </c>
      <c r="G397" t="s">
        <v>109</v>
      </c>
      <c r="H3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INDvSD</v>
      </c>
      <c r="I397" t="str">
        <f>IF(NOT(ISNA(VLOOKUP(Table_pigskin_games[[#This Row],[matchup]],rivalries!A$2:C$10,1,FALSE))),"Rivalry","Not a Rivalry")</f>
        <v>Not a Rivalry</v>
      </c>
      <c r="J397">
        <v>21</v>
      </c>
      <c r="K397">
        <v>23</v>
      </c>
      <c r="L397">
        <f>ABS(Table_pigskin_games[[#This Row],[homeScore]]-Table_pigskin_games[[#This Row],[awayScore]])</f>
        <v>2</v>
      </c>
      <c r="M397" t="s">
        <v>122</v>
      </c>
      <c r="N397" s="2">
        <v>41914.84375</v>
      </c>
      <c r="O397" t="s">
        <v>65</v>
      </c>
      <c r="P397">
        <v>67726</v>
      </c>
      <c r="Q397">
        <v>7</v>
      </c>
      <c r="R397">
        <v>1</v>
      </c>
      <c r="S397">
        <v>4</v>
      </c>
      <c r="T397">
        <v>4</v>
      </c>
      <c r="U397">
        <v>25</v>
      </c>
      <c r="V397">
        <v>11</v>
      </c>
      <c r="W397">
        <v>10</v>
      </c>
      <c r="X397">
        <v>3</v>
      </c>
      <c r="Y397">
        <v>19</v>
      </c>
      <c r="Z397">
        <v>11</v>
      </c>
      <c r="AA397">
        <v>1</v>
      </c>
      <c r="AB397">
        <v>1</v>
      </c>
      <c r="AC397">
        <v>1</v>
      </c>
      <c r="AD397">
        <v>1</v>
      </c>
      <c r="AE397">
        <v>386</v>
      </c>
      <c r="AF397">
        <v>177</v>
      </c>
      <c r="AG397">
        <v>311</v>
      </c>
      <c r="AH397">
        <v>86</v>
      </c>
      <c r="AI397">
        <v>34</v>
      </c>
      <c r="AJ397">
        <v>13</v>
      </c>
      <c r="AK397">
        <v>56</v>
      </c>
      <c r="AL397">
        <v>24</v>
      </c>
      <c r="AM397">
        <v>75</v>
      </c>
      <c r="AN397">
        <v>91</v>
      </c>
      <c r="AO397">
        <v>26</v>
      </c>
      <c r="AP397">
        <v>24</v>
      </c>
      <c r="AQ397">
        <v>4</v>
      </c>
      <c r="AR397">
        <v>10</v>
      </c>
      <c r="AS397">
        <v>21</v>
      </c>
      <c r="AT397">
        <f>SUM(Table_pigskin_games[[#This Row],[awayPenaltyYards]],Table_pigskin_games[[#This Row],[homePenaltyYards]])</f>
        <v>99</v>
      </c>
      <c r="AU397">
        <v>78</v>
      </c>
      <c r="AV397">
        <v>6</v>
      </c>
      <c r="AW397">
        <v>3</v>
      </c>
      <c r="AX397">
        <f>SUM(Table_pigskin_games[[#This Row],[awayTurnovers]:[homeTurnovers]])</f>
        <v>9</v>
      </c>
      <c r="AY397">
        <v>0</v>
      </c>
      <c r="AZ397">
        <v>1</v>
      </c>
      <c r="BA397">
        <v>6</v>
      </c>
      <c r="BB397">
        <v>2</v>
      </c>
      <c r="BC397">
        <v>2172</v>
      </c>
      <c r="BD397">
        <v>1428</v>
      </c>
      <c r="BE397">
        <v>0</v>
      </c>
      <c r="BF397">
        <v>7</v>
      </c>
      <c r="BG397">
        <v>0</v>
      </c>
      <c r="BH397">
        <v>14</v>
      </c>
      <c r="BJ397">
        <v>16</v>
      </c>
      <c r="BK397">
        <v>7</v>
      </c>
      <c r="BL397">
        <v>0</v>
      </c>
      <c r="BM397">
        <v>0</v>
      </c>
    </row>
    <row r="398" spans="1:65" x14ac:dyDescent="0.25">
      <c r="A398">
        <v>271111028</v>
      </c>
      <c r="B398">
        <v>10</v>
      </c>
      <c r="C398">
        <v>2007</v>
      </c>
      <c r="D398" s="1">
        <v>39397</v>
      </c>
      <c r="E398" t="s">
        <v>66</v>
      </c>
      <c r="F398" t="s">
        <v>105</v>
      </c>
      <c r="G398" t="s">
        <v>114</v>
      </c>
      <c r="H3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398" t="str">
        <f>IF(NOT(ISNA(VLOOKUP(Table_pigskin_games[[#This Row],[matchup]],rivalries!A$2:C$10,1,FALSE))),"Rivalry","Not a Rivalry")</f>
        <v>Not a Rivalry</v>
      </c>
      <c r="J398">
        <v>33</v>
      </c>
      <c r="K398">
        <v>25</v>
      </c>
      <c r="L398">
        <f>ABS(Table_pigskin_games[[#This Row],[homeScore]]-Table_pigskin_games[[#This Row],[awayScore]])</f>
        <v>8</v>
      </c>
      <c r="M398" t="s">
        <v>115</v>
      </c>
      <c r="N398" s="2">
        <v>41914.541666666664</v>
      </c>
      <c r="O398" t="s">
        <v>70</v>
      </c>
      <c r="P398">
        <v>90218</v>
      </c>
      <c r="Q398">
        <v>3</v>
      </c>
      <c r="R398">
        <v>5</v>
      </c>
      <c r="S398">
        <v>5</v>
      </c>
      <c r="T398">
        <v>3</v>
      </c>
      <c r="U398">
        <v>22</v>
      </c>
      <c r="V398">
        <v>25</v>
      </c>
      <c r="W398">
        <v>6</v>
      </c>
      <c r="X398">
        <v>6</v>
      </c>
      <c r="Y398">
        <v>10</v>
      </c>
      <c r="Z398">
        <v>12</v>
      </c>
      <c r="AA398">
        <v>1</v>
      </c>
      <c r="AB398">
        <v>0</v>
      </c>
      <c r="AC398">
        <v>1</v>
      </c>
      <c r="AD398">
        <v>2</v>
      </c>
      <c r="AE398">
        <v>379</v>
      </c>
      <c r="AF398">
        <v>361</v>
      </c>
      <c r="AG398">
        <v>240</v>
      </c>
      <c r="AH398">
        <v>203</v>
      </c>
      <c r="AI398">
        <v>20</v>
      </c>
      <c r="AJ398">
        <v>23</v>
      </c>
      <c r="AK398">
        <v>28</v>
      </c>
      <c r="AL398">
        <v>34</v>
      </c>
      <c r="AM398">
        <v>139</v>
      </c>
      <c r="AN398">
        <v>158</v>
      </c>
      <c r="AO398">
        <v>28</v>
      </c>
      <c r="AP398">
        <v>36</v>
      </c>
      <c r="AQ398">
        <v>5</v>
      </c>
      <c r="AR398">
        <v>11</v>
      </c>
      <c r="AS398">
        <v>38</v>
      </c>
      <c r="AT398">
        <f>SUM(Table_pigskin_games[[#This Row],[awayPenaltyYards]],Table_pigskin_games[[#This Row],[homePenaltyYards]])</f>
        <v>112</v>
      </c>
      <c r="AU398">
        <v>74</v>
      </c>
      <c r="AV398">
        <v>2</v>
      </c>
      <c r="AW398">
        <v>2</v>
      </c>
      <c r="AX398">
        <f>SUM(Table_pigskin_games[[#This Row],[awayTurnovers]:[homeTurnovers]])</f>
        <v>4</v>
      </c>
      <c r="AY398">
        <v>2</v>
      </c>
      <c r="AZ398">
        <v>2</v>
      </c>
      <c r="BA398">
        <v>0</v>
      </c>
      <c r="BB398">
        <v>0</v>
      </c>
      <c r="BC398">
        <v>1645</v>
      </c>
      <c r="BD398">
        <v>1955</v>
      </c>
      <c r="BE398">
        <v>7</v>
      </c>
      <c r="BF398">
        <v>0</v>
      </c>
      <c r="BG398">
        <v>6</v>
      </c>
      <c r="BH398">
        <v>20</v>
      </c>
      <c r="BJ398">
        <v>0</v>
      </c>
      <c r="BK398">
        <v>12</v>
      </c>
      <c r="BL398">
        <v>3</v>
      </c>
      <c r="BM398">
        <v>10</v>
      </c>
    </row>
    <row r="399" spans="1:65" x14ac:dyDescent="0.25">
      <c r="A399">
        <v>271111029</v>
      </c>
      <c r="B399">
        <v>10</v>
      </c>
      <c r="C399">
        <v>2007</v>
      </c>
      <c r="D399" s="1">
        <v>39397</v>
      </c>
      <c r="E399" t="s">
        <v>66</v>
      </c>
      <c r="F399" t="s">
        <v>99</v>
      </c>
      <c r="G399" t="s">
        <v>100</v>
      </c>
      <c r="H3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399" t="str">
        <f>IF(NOT(ISNA(VLOOKUP(Table_pigskin_games[[#This Row],[matchup]],rivalries!A$2:C$10,1,FALSE))),"Rivalry","Not a Rivalry")</f>
        <v>Not a Rivalry</v>
      </c>
      <c r="J399">
        <v>20</v>
      </c>
      <c r="K399">
        <v>13</v>
      </c>
      <c r="L399">
        <f>ABS(Table_pigskin_games[[#This Row],[homeScore]]-Table_pigskin_games[[#This Row],[awayScore]])</f>
        <v>7</v>
      </c>
      <c r="M399" t="s">
        <v>101</v>
      </c>
      <c r="N399" s="2">
        <v>41914.541666666664</v>
      </c>
      <c r="O399" t="s">
        <v>70</v>
      </c>
      <c r="P399">
        <v>73340</v>
      </c>
      <c r="Q399">
        <v>2</v>
      </c>
      <c r="R399">
        <v>6</v>
      </c>
      <c r="S399">
        <v>4</v>
      </c>
      <c r="T399">
        <v>4</v>
      </c>
      <c r="U399">
        <v>12</v>
      </c>
      <c r="V399">
        <v>10</v>
      </c>
      <c r="W399">
        <v>5</v>
      </c>
      <c r="X399">
        <v>3</v>
      </c>
      <c r="Y399">
        <v>16</v>
      </c>
      <c r="Z399">
        <v>16</v>
      </c>
      <c r="AA399">
        <v>0</v>
      </c>
      <c r="AB399">
        <v>0</v>
      </c>
      <c r="AC399">
        <v>0</v>
      </c>
      <c r="AD399">
        <v>1</v>
      </c>
      <c r="AE399">
        <v>277</v>
      </c>
      <c r="AF399">
        <v>235</v>
      </c>
      <c r="AG399">
        <v>189</v>
      </c>
      <c r="AH399">
        <v>145</v>
      </c>
      <c r="AI399">
        <v>20</v>
      </c>
      <c r="AJ399">
        <v>13</v>
      </c>
      <c r="AK399">
        <v>27</v>
      </c>
      <c r="AL399">
        <v>29</v>
      </c>
      <c r="AM399">
        <v>88</v>
      </c>
      <c r="AN399">
        <v>90</v>
      </c>
      <c r="AO399">
        <v>28</v>
      </c>
      <c r="AP399">
        <v>28</v>
      </c>
      <c r="AQ399">
        <v>9</v>
      </c>
      <c r="AR399">
        <v>6</v>
      </c>
      <c r="AS399">
        <v>68</v>
      </c>
      <c r="AT399">
        <f>SUM(Table_pigskin_games[[#This Row],[awayPenaltyYards]],Table_pigskin_games[[#This Row],[homePenaltyYards]])</f>
        <v>111</v>
      </c>
      <c r="AU399">
        <v>43</v>
      </c>
      <c r="AV399">
        <v>1</v>
      </c>
      <c r="AW399">
        <v>2</v>
      </c>
      <c r="AX399">
        <f>SUM(Table_pigskin_games[[#This Row],[awayTurnovers]:[homeTurnovers]])</f>
        <v>3</v>
      </c>
      <c r="AY399">
        <v>1</v>
      </c>
      <c r="AZ399">
        <v>1</v>
      </c>
      <c r="BA399">
        <v>0</v>
      </c>
      <c r="BB399">
        <v>1</v>
      </c>
      <c r="BC399">
        <v>1900</v>
      </c>
      <c r="BD399">
        <v>1700</v>
      </c>
      <c r="BE399">
        <v>7</v>
      </c>
      <c r="BF399">
        <v>0</v>
      </c>
      <c r="BG399">
        <v>3</v>
      </c>
      <c r="BH399">
        <v>10</v>
      </c>
      <c r="BJ399">
        <v>0</v>
      </c>
      <c r="BK399">
        <v>10</v>
      </c>
      <c r="BL399">
        <v>0</v>
      </c>
      <c r="BM399">
        <v>3</v>
      </c>
    </row>
    <row r="400" spans="1:65" x14ac:dyDescent="0.25">
      <c r="A400">
        <v>271111033</v>
      </c>
      <c r="B400">
        <v>10</v>
      </c>
      <c r="C400">
        <v>2007</v>
      </c>
      <c r="D400" s="1">
        <v>39397</v>
      </c>
      <c r="E400" t="s">
        <v>66</v>
      </c>
      <c r="F400" t="s">
        <v>81</v>
      </c>
      <c r="G400" t="s">
        <v>96</v>
      </c>
      <c r="H4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400" t="str">
        <f>IF(NOT(ISNA(VLOOKUP(Table_pigskin_games[[#This Row],[matchup]],rivalries!A$2:C$10,1,FALSE))),"Rivalry","Not a Rivalry")</f>
        <v>Not a Rivalry</v>
      </c>
      <c r="J400">
        <v>21</v>
      </c>
      <c r="K400">
        <v>7</v>
      </c>
      <c r="L400">
        <f>ABS(Table_pigskin_games[[#This Row],[homeScore]]-Table_pigskin_games[[#This Row],[awayScore]])</f>
        <v>14</v>
      </c>
      <c r="M400" t="s">
        <v>125</v>
      </c>
      <c r="N400" s="2">
        <v>41914.670138888891</v>
      </c>
      <c r="O400" t="s">
        <v>80</v>
      </c>
      <c r="P400">
        <v>71130</v>
      </c>
      <c r="Q400">
        <v>2</v>
      </c>
      <c r="R400">
        <v>6</v>
      </c>
      <c r="S400">
        <v>4</v>
      </c>
      <c r="T400">
        <v>4</v>
      </c>
      <c r="U400">
        <v>17</v>
      </c>
      <c r="V400">
        <v>16</v>
      </c>
      <c r="W400">
        <v>7</v>
      </c>
      <c r="X400">
        <v>3</v>
      </c>
      <c r="Y400">
        <v>18</v>
      </c>
      <c r="Z400">
        <v>10</v>
      </c>
      <c r="AA400">
        <v>0</v>
      </c>
      <c r="AB400">
        <v>1</v>
      </c>
      <c r="AC400">
        <v>1</v>
      </c>
      <c r="AD400">
        <v>2</v>
      </c>
      <c r="AE400">
        <v>326</v>
      </c>
      <c r="AF400">
        <v>272</v>
      </c>
      <c r="AG400">
        <v>256</v>
      </c>
      <c r="AH400">
        <v>206</v>
      </c>
      <c r="AI400">
        <v>23</v>
      </c>
      <c r="AJ400">
        <v>23</v>
      </c>
      <c r="AK400">
        <v>34</v>
      </c>
      <c r="AL400">
        <v>34</v>
      </c>
      <c r="AM400">
        <v>70</v>
      </c>
      <c r="AN400">
        <v>66</v>
      </c>
      <c r="AO400">
        <v>34</v>
      </c>
      <c r="AP400">
        <v>18</v>
      </c>
      <c r="AQ400">
        <v>7</v>
      </c>
      <c r="AR400">
        <v>6</v>
      </c>
      <c r="AS400">
        <v>45</v>
      </c>
      <c r="AT400">
        <f>SUM(Table_pigskin_games[[#This Row],[awayPenaltyYards]],Table_pigskin_games[[#This Row],[homePenaltyYards]])</f>
        <v>75</v>
      </c>
      <c r="AU400">
        <v>30</v>
      </c>
      <c r="AV400">
        <v>0</v>
      </c>
      <c r="AW400">
        <v>6</v>
      </c>
      <c r="AX400">
        <f>SUM(Table_pigskin_games[[#This Row],[awayTurnovers]:[homeTurnovers]])</f>
        <v>6</v>
      </c>
      <c r="AY400">
        <v>0</v>
      </c>
      <c r="AZ400">
        <v>4</v>
      </c>
      <c r="BA400">
        <v>0</v>
      </c>
      <c r="BB400">
        <v>2</v>
      </c>
      <c r="BC400">
        <v>2142</v>
      </c>
      <c r="BD400">
        <v>1458</v>
      </c>
      <c r="BE400">
        <v>0</v>
      </c>
      <c r="BF400">
        <v>6</v>
      </c>
      <c r="BG400">
        <v>3</v>
      </c>
      <c r="BH400">
        <v>12</v>
      </c>
      <c r="BJ400">
        <v>0</v>
      </c>
      <c r="BK400">
        <v>0</v>
      </c>
      <c r="BL400">
        <v>0</v>
      </c>
      <c r="BM400">
        <v>7</v>
      </c>
    </row>
    <row r="401" spans="1:66" x14ac:dyDescent="0.25">
      <c r="A401">
        <v>271112026</v>
      </c>
      <c r="B401">
        <v>10</v>
      </c>
      <c r="C401">
        <v>2007</v>
      </c>
      <c r="D401" s="1">
        <v>39398</v>
      </c>
      <c r="E401" t="s">
        <v>108</v>
      </c>
      <c r="F401" t="s">
        <v>93</v>
      </c>
      <c r="G401" t="s">
        <v>71</v>
      </c>
      <c r="H4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401" t="str">
        <f>IF(NOT(ISNA(VLOOKUP(Table_pigskin_games[[#This Row],[matchup]],rivalries!A$2:C$10,1,FALSE))),"Rivalry","Not a Rivalry")</f>
        <v>Not a Rivalry</v>
      </c>
      <c r="J401">
        <v>0</v>
      </c>
      <c r="K401">
        <v>24</v>
      </c>
      <c r="L401">
        <f>ABS(Table_pigskin_games[[#This Row],[homeScore]]-Table_pigskin_games[[#This Row],[awayScore]])</f>
        <v>24</v>
      </c>
      <c r="M401" t="s">
        <v>124</v>
      </c>
      <c r="N401" s="2">
        <v>41914.854166666664</v>
      </c>
      <c r="O401" t="s">
        <v>112</v>
      </c>
      <c r="P401">
        <v>68331</v>
      </c>
      <c r="Q401">
        <v>2</v>
      </c>
      <c r="R401">
        <v>6</v>
      </c>
      <c r="S401">
        <v>4</v>
      </c>
      <c r="T401">
        <v>4</v>
      </c>
      <c r="U401">
        <v>6</v>
      </c>
      <c r="V401">
        <v>27</v>
      </c>
      <c r="W401">
        <v>1</v>
      </c>
      <c r="X401">
        <v>6</v>
      </c>
      <c r="Y401">
        <v>12</v>
      </c>
      <c r="Z401">
        <v>14</v>
      </c>
      <c r="AA401">
        <v>0</v>
      </c>
      <c r="AB401">
        <v>0</v>
      </c>
      <c r="AC401">
        <v>3</v>
      </c>
      <c r="AD401">
        <v>0</v>
      </c>
      <c r="AE401">
        <v>173</v>
      </c>
      <c r="AF401">
        <v>380</v>
      </c>
      <c r="AG401">
        <v>94</v>
      </c>
      <c r="AH401">
        <v>274</v>
      </c>
      <c r="AI401">
        <v>12</v>
      </c>
      <c r="AJ401">
        <v>27</v>
      </c>
      <c r="AK401">
        <v>28</v>
      </c>
      <c r="AL401">
        <v>40</v>
      </c>
      <c r="AM401">
        <v>79</v>
      </c>
      <c r="AN401">
        <v>106</v>
      </c>
      <c r="AO401">
        <v>16</v>
      </c>
      <c r="AP401">
        <v>36</v>
      </c>
      <c r="AQ401">
        <v>10</v>
      </c>
      <c r="AR401">
        <v>4</v>
      </c>
      <c r="AS401">
        <v>53</v>
      </c>
      <c r="AT401">
        <f>SUM(Table_pigskin_games[[#This Row],[awayPenaltyYards]],Table_pigskin_games[[#This Row],[homePenaltyYards]])</f>
        <v>92</v>
      </c>
      <c r="AU401">
        <v>39</v>
      </c>
      <c r="AV401">
        <v>2</v>
      </c>
      <c r="AW401">
        <v>2</v>
      </c>
      <c r="AX401">
        <f>SUM(Table_pigskin_games[[#This Row],[awayTurnovers]:[homeTurnovers]])</f>
        <v>4</v>
      </c>
      <c r="AY401">
        <v>2</v>
      </c>
      <c r="AZ401">
        <v>1</v>
      </c>
      <c r="BA401">
        <v>0</v>
      </c>
      <c r="BB401">
        <v>1</v>
      </c>
      <c r="BC401">
        <v>1206</v>
      </c>
      <c r="BD401">
        <v>2394</v>
      </c>
      <c r="BE401">
        <v>0</v>
      </c>
      <c r="BF401">
        <v>0</v>
      </c>
      <c r="BG401">
        <v>0</v>
      </c>
      <c r="BH401">
        <v>0</v>
      </c>
      <c r="BJ401">
        <v>10</v>
      </c>
      <c r="BK401">
        <v>7</v>
      </c>
      <c r="BL401">
        <v>0</v>
      </c>
      <c r="BM401">
        <v>7</v>
      </c>
    </row>
    <row r="402" spans="1:66" x14ac:dyDescent="0.25">
      <c r="A402">
        <v>271118001</v>
      </c>
      <c r="B402">
        <v>11</v>
      </c>
      <c r="C402">
        <v>2007</v>
      </c>
      <c r="D402" s="1">
        <v>39404</v>
      </c>
      <c r="E402" t="s">
        <v>66</v>
      </c>
      <c r="F402" t="s">
        <v>97</v>
      </c>
      <c r="G402" t="s">
        <v>99</v>
      </c>
      <c r="H4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402" t="str">
        <f>IF(NOT(ISNA(VLOOKUP(Table_pigskin_games[[#This Row],[matchup]],rivalries!A$2:C$10,1,FALSE))),"Rivalry","Not a Rivalry")</f>
        <v>Not a Rivalry</v>
      </c>
      <c r="J402">
        <v>31</v>
      </c>
      <c r="K402">
        <v>7</v>
      </c>
      <c r="L402">
        <f>ABS(Table_pigskin_games[[#This Row],[homeScore]]-Table_pigskin_games[[#This Row],[awayScore]])</f>
        <v>24</v>
      </c>
      <c r="M402" t="s">
        <v>116</v>
      </c>
      <c r="N402" s="2">
        <v>41914.541666666664</v>
      </c>
      <c r="O402" t="s">
        <v>70</v>
      </c>
      <c r="P402">
        <v>69480</v>
      </c>
      <c r="Q402">
        <v>5</v>
      </c>
      <c r="R402">
        <v>4</v>
      </c>
      <c r="S402">
        <v>3</v>
      </c>
      <c r="T402">
        <v>6</v>
      </c>
      <c r="U402">
        <v>15</v>
      </c>
      <c r="V402">
        <v>15</v>
      </c>
      <c r="W402">
        <v>3</v>
      </c>
      <c r="X402">
        <v>5</v>
      </c>
      <c r="Y402">
        <v>10</v>
      </c>
      <c r="Z402">
        <v>16</v>
      </c>
      <c r="AA402">
        <v>0</v>
      </c>
      <c r="AB402">
        <v>0</v>
      </c>
      <c r="AC402">
        <v>1</v>
      </c>
      <c r="AD402">
        <v>2</v>
      </c>
      <c r="AE402">
        <v>305</v>
      </c>
      <c r="AF402">
        <v>275</v>
      </c>
      <c r="AG402">
        <v>156</v>
      </c>
      <c r="AH402">
        <v>226</v>
      </c>
      <c r="AI402">
        <v>11</v>
      </c>
      <c r="AJ402">
        <v>31</v>
      </c>
      <c r="AK402">
        <v>21</v>
      </c>
      <c r="AL402">
        <v>48</v>
      </c>
      <c r="AM402">
        <v>149</v>
      </c>
      <c r="AN402">
        <v>49</v>
      </c>
      <c r="AO402">
        <v>31</v>
      </c>
      <c r="AP402">
        <v>19</v>
      </c>
      <c r="AQ402">
        <v>6</v>
      </c>
      <c r="AR402">
        <v>11</v>
      </c>
      <c r="AS402">
        <v>45</v>
      </c>
      <c r="AT402">
        <f>SUM(Table_pigskin_games[[#This Row],[awayPenaltyYards]],Table_pigskin_games[[#This Row],[homePenaltyYards]])</f>
        <v>150</v>
      </c>
      <c r="AU402">
        <v>105</v>
      </c>
      <c r="AV402">
        <v>2</v>
      </c>
      <c r="AW402">
        <v>4</v>
      </c>
      <c r="AX402">
        <f>SUM(Table_pigskin_games[[#This Row],[awayTurnovers]:[homeTurnovers]])</f>
        <v>6</v>
      </c>
      <c r="AY402">
        <v>2</v>
      </c>
      <c r="AZ402">
        <v>2</v>
      </c>
      <c r="BA402">
        <v>0</v>
      </c>
      <c r="BB402">
        <v>2</v>
      </c>
      <c r="BC402">
        <v>1646</v>
      </c>
      <c r="BD402">
        <v>1954</v>
      </c>
      <c r="BE402">
        <v>7</v>
      </c>
      <c r="BF402">
        <v>7</v>
      </c>
      <c r="BG402">
        <v>10</v>
      </c>
      <c r="BH402">
        <v>7</v>
      </c>
      <c r="BJ402">
        <v>0</v>
      </c>
      <c r="BK402">
        <v>0</v>
      </c>
      <c r="BL402">
        <v>0</v>
      </c>
      <c r="BM402">
        <v>7</v>
      </c>
    </row>
    <row r="403" spans="1:66" x14ac:dyDescent="0.25">
      <c r="A403">
        <v>271118002</v>
      </c>
      <c r="B403">
        <v>11</v>
      </c>
      <c r="C403">
        <v>2007</v>
      </c>
      <c r="D403" s="1">
        <v>39404</v>
      </c>
      <c r="E403" t="s">
        <v>66</v>
      </c>
      <c r="F403" t="s">
        <v>88</v>
      </c>
      <c r="G403" t="s">
        <v>87</v>
      </c>
      <c r="H4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403" t="str">
        <f>IF(NOT(ISNA(VLOOKUP(Table_pigskin_games[[#This Row],[matchup]],rivalries!A$2:C$10,1,FALSE))),"Rivalry","Not a Rivalry")</f>
        <v>Not a Rivalry</v>
      </c>
      <c r="J403">
        <v>56</v>
      </c>
      <c r="K403">
        <v>10</v>
      </c>
      <c r="L403">
        <f>ABS(Table_pigskin_games[[#This Row],[homeScore]]-Table_pigskin_games[[#This Row],[awayScore]])</f>
        <v>46</v>
      </c>
      <c r="M403" t="s">
        <v>126</v>
      </c>
      <c r="N403" s="2">
        <v>41914.84375</v>
      </c>
      <c r="O403" t="s">
        <v>65</v>
      </c>
      <c r="P403">
        <v>71338</v>
      </c>
      <c r="Q403">
        <v>9</v>
      </c>
      <c r="R403">
        <v>0</v>
      </c>
      <c r="S403">
        <v>5</v>
      </c>
      <c r="T403">
        <v>4</v>
      </c>
      <c r="U403">
        <v>30</v>
      </c>
      <c r="V403">
        <v>14</v>
      </c>
      <c r="W403">
        <v>8</v>
      </c>
      <c r="X403">
        <v>4</v>
      </c>
      <c r="Y403">
        <v>11</v>
      </c>
      <c r="Z403">
        <v>10</v>
      </c>
      <c r="AA403">
        <v>2</v>
      </c>
      <c r="AB403">
        <v>0</v>
      </c>
      <c r="AC403">
        <v>2</v>
      </c>
      <c r="AD403">
        <v>0</v>
      </c>
      <c r="AE403">
        <v>510</v>
      </c>
      <c r="AF403">
        <v>229</v>
      </c>
      <c r="AG403">
        <v>383</v>
      </c>
      <c r="AH403">
        <v>151</v>
      </c>
      <c r="AI403">
        <v>33</v>
      </c>
      <c r="AJ403">
        <v>15</v>
      </c>
      <c r="AK403">
        <v>41</v>
      </c>
      <c r="AL403">
        <v>26</v>
      </c>
      <c r="AM403">
        <v>127</v>
      </c>
      <c r="AN403">
        <v>78</v>
      </c>
      <c r="AO403">
        <v>29</v>
      </c>
      <c r="AP403">
        <v>19</v>
      </c>
      <c r="AQ403">
        <v>4</v>
      </c>
      <c r="AR403">
        <v>5</v>
      </c>
      <c r="AS403">
        <v>37</v>
      </c>
      <c r="AT403">
        <f>SUM(Table_pigskin_games[[#This Row],[awayPenaltyYards]],Table_pigskin_games[[#This Row],[homePenaltyYards]])</f>
        <v>71</v>
      </c>
      <c r="AU403">
        <v>34</v>
      </c>
      <c r="AV403">
        <v>0</v>
      </c>
      <c r="AW403">
        <v>2</v>
      </c>
      <c r="AX403">
        <f>SUM(Table_pigskin_games[[#This Row],[awayTurnovers]:[homeTurnovers]])</f>
        <v>2</v>
      </c>
      <c r="AY403">
        <v>0</v>
      </c>
      <c r="AZ403">
        <v>1</v>
      </c>
      <c r="BA403">
        <v>0</v>
      </c>
      <c r="BB403">
        <v>1</v>
      </c>
      <c r="BC403">
        <v>2094</v>
      </c>
      <c r="BD403">
        <v>1506</v>
      </c>
      <c r="BE403">
        <v>14</v>
      </c>
      <c r="BF403">
        <v>21</v>
      </c>
      <c r="BG403">
        <v>7</v>
      </c>
      <c r="BH403">
        <v>14</v>
      </c>
      <c r="BJ403">
        <v>7</v>
      </c>
      <c r="BK403">
        <v>0</v>
      </c>
      <c r="BL403">
        <v>3</v>
      </c>
      <c r="BM403">
        <v>0</v>
      </c>
    </row>
    <row r="404" spans="1:66" x14ac:dyDescent="0.25">
      <c r="A404">
        <v>271118004</v>
      </c>
      <c r="B404">
        <v>11</v>
      </c>
      <c r="C404">
        <v>2007</v>
      </c>
      <c r="D404" s="1">
        <v>39404</v>
      </c>
      <c r="E404" t="s">
        <v>66</v>
      </c>
      <c r="F404" t="s">
        <v>94</v>
      </c>
      <c r="G404" t="s">
        <v>81</v>
      </c>
      <c r="H4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ARIvCIN</v>
      </c>
      <c r="I404" t="str">
        <f>IF(NOT(ISNA(VLOOKUP(Table_pigskin_games[[#This Row],[matchup]],rivalries!A$2:C$10,1,FALSE))),"Rivalry","Not a Rivalry")</f>
        <v>Not a Rivalry</v>
      </c>
      <c r="J404">
        <v>35</v>
      </c>
      <c r="K404">
        <v>27</v>
      </c>
      <c r="L404">
        <f>ABS(Table_pigskin_games[[#This Row],[homeScore]]-Table_pigskin_games[[#This Row],[awayScore]])</f>
        <v>8</v>
      </c>
      <c r="M404" t="s">
        <v>118</v>
      </c>
      <c r="N404" s="2">
        <v>41914.541666666664</v>
      </c>
      <c r="O404" t="s">
        <v>70</v>
      </c>
      <c r="P404">
        <v>65403</v>
      </c>
      <c r="Q404">
        <v>4</v>
      </c>
      <c r="R404">
        <v>5</v>
      </c>
      <c r="S404">
        <v>3</v>
      </c>
      <c r="T404">
        <v>6</v>
      </c>
      <c r="U404">
        <v>17</v>
      </c>
      <c r="V404">
        <v>21</v>
      </c>
      <c r="W404">
        <v>3</v>
      </c>
      <c r="X404">
        <v>8</v>
      </c>
      <c r="Y404">
        <v>11</v>
      </c>
      <c r="Z404">
        <v>14</v>
      </c>
      <c r="AA404">
        <v>0</v>
      </c>
      <c r="AB404">
        <v>0</v>
      </c>
      <c r="AC404">
        <v>0</v>
      </c>
      <c r="AD404">
        <v>2</v>
      </c>
      <c r="AE404">
        <v>247</v>
      </c>
      <c r="AF404">
        <v>396</v>
      </c>
      <c r="AG404">
        <v>197</v>
      </c>
      <c r="AH404">
        <v>324</v>
      </c>
      <c r="AI404">
        <v>16</v>
      </c>
      <c r="AJ404">
        <v>37</v>
      </c>
      <c r="AK404">
        <v>28</v>
      </c>
      <c r="AL404">
        <v>52</v>
      </c>
      <c r="AM404">
        <v>50</v>
      </c>
      <c r="AN404">
        <v>72</v>
      </c>
      <c r="AO404">
        <v>24</v>
      </c>
      <c r="AP404">
        <v>20</v>
      </c>
      <c r="AQ404">
        <v>11</v>
      </c>
      <c r="AR404">
        <v>11</v>
      </c>
      <c r="AS404">
        <v>101</v>
      </c>
      <c r="AT404">
        <f>SUM(Table_pigskin_games[[#This Row],[awayPenaltyYards]],Table_pigskin_games[[#This Row],[homePenaltyYards]])</f>
        <v>180</v>
      </c>
      <c r="AU404">
        <v>79</v>
      </c>
      <c r="AV404">
        <v>0</v>
      </c>
      <c r="AW404">
        <v>5</v>
      </c>
      <c r="AX404">
        <f>SUM(Table_pigskin_games[[#This Row],[awayTurnovers]:[homeTurnovers]])</f>
        <v>5</v>
      </c>
      <c r="AY404">
        <v>0</v>
      </c>
      <c r="AZ404">
        <v>1</v>
      </c>
      <c r="BA404">
        <v>0</v>
      </c>
      <c r="BB404">
        <v>4</v>
      </c>
      <c r="BC404">
        <v>1653</v>
      </c>
      <c r="BD404">
        <v>1947</v>
      </c>
      <c r="BE404">
        <v>7</v>
      </c>
      <c r="BF404">
        <v>14</v>
      </c>
      <c r="BG404">
        <v>14</v>
      </c>
      <c r="BH404">
        <v>0</v>
      </c>
      <c r="BJ404">
        <v>7</v>
      </c>
      <c r="BK404">
        <v>6</v>
      </c>
      <c r="BL404">
        <v>14</v>
      </c>
      <c r="BM404">
        <v>0</v>
      </c>
    </row>
    <row r="405" spans="1:66" x14ac:dyDescent="0.25">
      <c r="A405">
        <v>271118006</v>
      </c>
      <c r="B405">
        <v>11</v>
      </c>
      <c r="C405">
        <v>2007</v>
      </c>
      <c r="D405" s="1">
        <v>39404</v>
      </c>
      <c r="E405" t="s">
        <v>66</v>
      </c>
      <c r="F405" t="s">
        <v>114</v>
      </c>
      <c r="G405" t="s">
        <v>102</v>
      </c>
      <c r="H4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405" t="str">
        <f>IF(NOT(ISNA(VLOOKUP(Table_pigskin_games[[#This Row],[matchup]],rivalries!A$2:C$10,1,FALSE))),"Rivalry","Not a Rivalry")</f>
        <v>Not a Rivalry</v>
      </c>
      <c r="J405">
        <v>23</v>
      </c>
      <c r="K405">
        <v>28</v>
      </c>
      <c r="L405">
        <f>ABS(Table_pigskin_games[[#This Row],[homeScore]]-Table_pigskin_games[[#This Row],[awayScore]])</f>
        <v>5</v>
      </c>
      <c r="M405" t="s">
        <v>119</v>
      </c>
      <c r="N405" s="2">
        <v>41914.677083333336</v>
      </c>
      <c r="O405" t="s">
        <v>70</v>
      </c>
      <c r="P405">
        <v>63706</v>
      </c>
      <c r="Q405">
        <v>5</v>
      </c>
      <c r="R405">
        <v>4</v>
      </c>
      <c r="S405">
        <v>8</v>
      </c>
      <c r="T405">
        <v>1</v>
      </c>
      <c r="U405">
        <v>28</v>
      </c>
      <c r="V405">
        <v>19</v>
      </c>
      <c r="W405">
        <v>5</v>
      </c>
      <c r="X405">
        <v>8</v>
      </c>
      <c r="Y405">
        <v>13</v>
      </c>
      <c r="Z405">
        <v>13</v>
      </c>
      <c r="AA405">
        <v>1</v>
      </c>
      <c r="AB405">
        <v>0</v>
      </c>
      <c r="AC405">
        <v>1</v>
      </c>
      <c r="AD405">
        <v>0</v>
      </c>
      <c r="AE405">
        <v>423</v>
      </c>
      <c r="AF405">
        <v>359</v>
      </c>
      <c r="AG405">
        <v>361</v>
      </c>
      <c r="AH405">
        <v>287</v>
      </c>
      <c r="AI405">
        <v>34</v>
      </c>
      <c r="AJ405">
        <v>22</v>
      </c>
      <c r="AK405">
        <v>55</v>
      </c>
      <c r="AL405">
        <v>32</v>
      </c>
      <c r="AM405">
        <v>62</v>
      </c>
      <c r="AN405">
        <v>72</v>
      </c>
      <c r="AO405">
        <v>17</v>
      </c>
      <c r="AP405">
        <v>25</v>
      </c>
      <c r="AQ405">
        <v>3</v>
      </c>
      <c r="AR405">
        <v>7</v>
      </c>
      <c r="AS405">
        <v>71</v>
      </c>
      <c r="AT405">
        <f>SUM(Table_pigskin_games[[#This Row],[awayPenaltyYards]],Table_pigskin_games[[#This Row],[homePenaltyYards]])</f>
        <v>129</v>
      </c>
      <c r="AU405">
        <v>58</v>
      </c>
      <c r="AV405">
        <v>2</v>
      </c>
      <c r="AW405">
        <v>1</v>
      </c>
      <c r="AX405">
        <f>SUM(Table_pigskin_games[[#This Row],[awayTurnovers]:[homeTurnovers]])</f>
        <v>3</v>
      </c>
      <c r="AY405">
        <v>1</v>
      </c>
      <c r="AZ405">
        <v>0</v>
      </c>
      <c r="BA405">
        <v>1</v>
      </c>
      <c r="BB405">
        <v>1</v>
      </c>
      <c r="BC405">
        <v>1785</v>
      </c>
      <c r="BD405">
        <v>1815</v>
      </c>
      <c r="BE405">
        <v>7</v>
      </c>
      <c r="BF405">
        <v>3</v>
      </c>
      <c r="BG405">
        <v>3</v>
      </c>
      <c r="BH405">
        <v>10</v>
      </c>
      <c r="BJ405">
        <v>0</v>
      </c>
      <c r="BK405">
        <v>7</v>
      </c>
      <c r="BL405">
        <v>7</v>
      </c>
      <c r="BM405">
        <v>14</v>
      </c>
    </row>
    <row r="406" spans="1:66" x14ac:dyDescent="0.25">
      <c r="A406">
        <v>271118008</v>
      </c>
      <c r="B406">
        <v>11</v>
      </c>
      <c r="C406">
        <v>2007</v>
      </c>
      <c r="D406" s="1">
        <v>39404</v>
      </c>
      <c r="E406" t="s">
        <v>66</v>
      </c>
      <c r="F406" t="s">
        <v>91</v>
      </c>
      <c r="G406" t="s">
        <v>72</v>
      </c>
      <c r="H4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DETvNYG</v>
      </c>
      <c r="I406" t="str">
        <f>IF(NOT(ISNA(VLOOKUP(Table_pigskin_games[[#This Row],[matchup]],rivalries!A$2:C$10,1,FALSE))),"Rivalry","Not a Rivalry")</f>
        <v>Not a Rivalry</v>
      </c>
      <c r="J406">
        <v>16</v>
      </c>
      <c r="K406">
        <v>10</v>
      </c>
      <c r="L406">
        <f>ABS(Table_pigskin_games[[#This Row],[homeScore]]-Table_pigskin_games[[#This Row],[awayScore]])</f>
        <v>6</v>
      </c>
      <c r="M406" t="s">
        <v>73</v>
      </c>
      <c r="N406" s="2">
        <v>41914.541666666664</v>
      </c>
      <c r="O406" t="s">
        <v>70</v>
      </c>
      <c r="P406">
        <v>60675</v>
      </c>
      <c r="Q406">
        <v>6</v>
      </c>
      <c r="R406">
        <v>3</v>
      </c>
      <c r="S406">
        <v>6</v>
      </c>
      <c r="T406">
        <v>3</v>
      </c>
      <c r="U406">
        <v>19</v>
      </c>
      <c r="V406">
        <v>17</v>
      </c>
      <c r="W406">
        <v>4</v>
      </c>
      <c r="X406">
        <v>1</v>
      </c>
      <c r="Y406">
        <v>14</v>
      </c>
      <c r="Z406">
        <v>10</v>
      </c>
      <c r="AA406">
        <v>0</v>
      </c>
      <c r="AB406">
        <v>0</v>
      </c>
      <c r="AC406">
        <v>0</v>
      </c>
      <c r="AD406">
        <v>0</v>
      </c>
      <c r="AE406">
        <v>341</v>
      </c>
      <c r="AF406">
        <v>376</v>
      </c>
      <c r="AG406">
        <v>269</v>
      </c>
      <c r="AH406">
        <v>351</v>
      </c>
      <c r="AI406">
        <v>28</v>
      </c>
      <c r="AJ406">
        <v>28</v>
      </c>
      <c r="AK406">
        <v>39</v>
      </c>
      <c r="AL406">
        <v>43</v>
      </c>
      <c r="AM406">
        <v>72</v>
      </c>
      <c r="AN406">
        <v>25</v>
      </c>
      <c r="AO406">
        <v>27</v>
      </c>
      <c r="AP406">
        <v>11</v>
      </c>
      <c r="AQ406">
        <v>6</v>
      </c>
      <c r="AR406">
        <v>7</v>
      </c>
      <c r="AS406">
        <v>47</v>
      </c>
      <c r="AT406">
        <f>SUM(Table_pigskin_games[[#This Row],[awayPenaltyYards]],Table_pigskin_games[[#This Row],[homePenaltyYards]])</f>
        <v>87</v>
      </c>
      <c r="AU406">
        <v>40</v>
      </c>
      <c r="AV406">
        <v>2</v>
      </c>
      <c r="AW406">
        <v>4</v>
      </c>
      <c r="AX406">
        <f>SUM(Table_pigskin_games[[#This Row],[awayTurnovers]:[homeTurnovers]])</f>
        <v>6</v>
      </c>
      <c r="AY406">
        <v>2</v>
      </c>
      <c r="AZ406">
        <v>1</v>
      </c>
      <c r="BA406">
        <v>0</v>
      </c>
      <c r="BB406">
        <v>3</v>
      </c>
      <c r="BC406">
        <v>2117</v>
      </c>
      <c r="BD406">
        <v>1483</v>
      </c>
      <c r="BE406">
        <v>3</v>
      </c>
      <c r="BF406">
        <v>7</v>
      </c>
      <c r="BG406">
        <v>3</v>
      </c>
      <c r="BH406">
        <v>3</v>
      </c>
      <c r="BJ406">
        <v>0</v>
      </c>
      <c r="BK406">
        <v>0</v>
      </c>
      <c r="BL406">
        <v>3</v>
      </c>
      <c r="BM406">
        <v>7</v>
      </c>
    </row>
    <row r="407" spans="1:66" x14ac:dyDescent="0.25">
      <c r="A407">
        <v>271118009</v>
      </c>
      <c r="B407">
        <v>11</v>
      </c>
      <c r="C407">
        <v>2007</v>
      </c>
      <c r="D407" s="1">
        <v>39404</v>
      </c>
      <c r="E407" t="s">
        <v>66</v>
      </c>
      <c r="F407" t="s">
        <v>100</v>
      </c>
      <c r="G407" t="s">
        <v>75</v>
      </c>
      <c r="H4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CARvGB</v>
      </c>
      <c r="I407" t="str">
        <f>IF(NOT(ISNA(VLOOKUP(Table_pigskin_games[[#This Row],[matchup]],rivalries!A$2:C$10,1,FALSE))),"Rivalry","Not a Rivalry")</f>
        <v>Not a Rivalry</v>
      </c>
      <c r="J407">
        <v>17</v>
      </c>
      <c r="K407">
        <v>31</v>
      </c>
      <c r="L407">
        <f>ABS(Table_pigskin_games[[#This Row],[homeScore]]-Table_pigskin_games[[#This Row],[awayScore]])</f>
        <v>14</v>
      </c>
      <c r="M407" t="s">
        <v>76</v>
      </c>
      <c r="N407" s="2">
        <v>41914.541666666664</v>
      </c>
      <c r="O407" t="s">
        <v>70</v>
      </c>
      <c r="P407">
        <v>70805</v>
      </c>
      <c r="Q407">
        <v>4</v>
      </c>
      <c r="R407">
        <v>5</v>
      </c>
      <c r="S407">
        <v>8</v>
      </c>
      <c r="T407">
        <v>1</v>
      </c>
      <c r="U407">
        <v>21</v>
      </c>
      <c r="V407">
        <v>18</v>
      </c>
      <c r="W407">
        <v>5</v>
      </c>
      <c r="X407">
        <v>5</v>
      </c>
      <c r="Y407">
        <v>14</v>
      </c>
      <c r="Z407">
        <v>12</v>
      </c>
      <c r="AA407">
        <v>1</v>
      </c>
      <c r="AB407">
        <v>0</v>
      </c>
      <c r="AC407">
        <v>2</v>
      </c>
      <c r="AD407">
        <v>0</v>
      </c>
      <c r="AE407">
        <v>382</v>
      </c>
      <c r="AF407">
        <v>317</v>
      </c>
      <c r="AG407">
        <v>251</v>
      </c>
      <c r="AH407">
        <v>214</v>
      </c>
      <c r="AI407">
        <v>19</v>
      </c>
      <c r="AJ407">
        <v>22</v>
      </c>
      <c r="AK407">
        <v>37</v>
      </c>
      <c r="AL407">
        <v>30</v>
      </c>
      <c r="AM407">
        <v>131</v>
      </c>
      <c r="AN407">
        <v>103</v>
      </c>
      <c r="AO407">
        <v>29</v>
      </c>
      <c r="AP407">
        <v>27</v>
      </c>
      <c r="AQ407">
        <v>4</v>
      </c>
      <c r="AR407">
        <v>6</v>
      </c>
      <c r="AS407">
        <v>25</v>
      </c>
      <c r="AT407">
        <f>SUM(Table_pigskin_games[[#This Row],[awayPenaltyYards]],Table_pigskin_games[[#This Row],[homePenaltyYards]])</f>
        <v>100</v>
      </c>
      <c r="AU407">
        <v>75</v>
      </c>
      <c r="AV407">
        <v>3</v>
      </c>
      <c r="AW407">
        <v>0</v>
      </c>
      <c r="AX407">
        <f>SUM(Table_pigskin_games[[#This Row],[awayTurnovers]:[homeTurnovers]])</f>
        <v>3</v>
      </c>
      <c r="AY407">
        <v>1</v>
      </c>
      <c r="AZ407">
        <v>0</v>
      </c>
      <c r="BA407">
        <v>2</v>
      </c>
      <c r="BB407">
        <v>0</v>
      </c>
      <c r="BC407">
        <v>1729</v>
      </c>
      <c r="BD407">
        <v>1871</v>
      </c>
      <c r="BE407">
        <v>3</v>
      </c>
      <c r="BF407">
        <v>0</v>
      </c>
      <c r="BG407">
        <v>7</v>
      </c>
      <c r="BH407">
        <v>7</v>
      </c>
      <c r="BJ407">
        <v>7</v>
      </c>
      <c r="BK407">
        <v>14</v>
      </c>
      <c r="BL407">
        <v>7</v>
      </c>
      <c r="BM407">
        <v>3</v>
      </c>
    </row>
    <row r="408" spans="1:66" x14ac:dyDescent="0.25">
      <c r="A408">
        <v>271118011</v>
      </c>
      <c r="B408">
        <v>11</v>
      </c>
      <c r="C408">
        <v>2007</v>
      </c>
      <c r="D408" s="1">
        <v>39404</v>
      </c>
      <c r="E408" t="s">
        <v>66</v>
      </c>
      <c r="F408" t="s">
        <v>82</v>
      </c>
      <c r="G408" t="s">
        <v>90</v>
      </c>
      <c r="H4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INDvKC</v>
      </c>
      <c r="I408" t="str">
        <f>IF(NOT(ISNA(VLOOKUP(Table_pigskin_games[[#This Row],[matchup]],rivalries!A$2:C$10,1,FALSE))),"Rivalry","Not a Rivalry")</f>
        <v>Not a Rivalry</v>
      </c>
      <c r="J408">
        <v>10</v>
      </c>
      <c r="K408">
        <v>13</v>
      </c>
      <c r="L408">
        <f>ABS(Table_pigskin_games[[#This Row],[homeScore]]-Table_pigskin_games[[#This Row],[awayScore]])</f>
        <v>3</v>
      </c>
      <c r="M408" t="s">
        <v>111</v>
      </c>
      <c r="N408" s="2">
        <v>41914.541666666664</v>
      </c>
      <c r="O408" t="s">
        <v>80</v>
      </c>
      <c r="P408">
        <v>57294</v>
      </c>
      <c r="Q408">
        <v>4</v>
      </c>
      <c r="R408">
        <v>5</v>
      </c>
      <c r="S408">
        <v>7</v>
      </c>
      <c r="T408">
        <v>2</v>
      </c>
      <c r="U408">
        <v>11</v>
      </c>
      <c r="V408">
        <v>16</v>
      </c>
      <c r="W408">
        <v>6</v>
      </c>
      <c r="X408">
        <v>4</v>
      </c>
      <c r="Y408">
        <v>15</v>
      </c>
      <c r="Z408">
        <v>15</v>
      </c>
      <c r="AA408">
        <v>0</v>
      </c>
      <c r="AB408">
        <v>1</v>
      </c>
      <c r="AC408">
        <v>0</v>
      </c>
      <c r="AD408">
        <v>1</v>
      </c>
      <c r="AE408">
        <v>234</v>
      </c>
      <c r="AF408">
        <v>216</v>
      </c>
      <c r="AG408">
        <v>162</v>
      </c>
      <c r="AH408">
        <v>150</v>
      </c>
      <c r="AI408">
        <v>19</v>
      </c>
      <c r="AJ408">
        <v>16</v>
      </c>
      <c r="AK408">
        <v>27</v>
      </c>
      <c r="AL408">
        <v>32</v>
      </c>
      <c r="AM408">
        <v>72</v>
      </c>
      <c r="AN408">
        <v>66</v>
      </c>
      <c r="AO408">
        <v>27</v>
      </c>
      <c r="AP408">
        <v>27</v>
      </c>
      <c r="AQ408">
        <v>5</v>
      </c>
      <c r="AR408">
        <v>2</v>
      </c>
      <c r="AS408">
        <v>33</v>
      </c>
      <c r="AT408">
        <f>SUM(Table_pigskin_games[[#This Row],[awayPenaltyYards]],Table_pigskin_games[[#This Row],[homePenaltyYards]])</f>
        <v>43</v>
      </c>
      <c r="AU408">
        <v>10</v>
      </c>
      <c r="AV408">
        <v>2</v>
      </c>
      <c r="AW408">
        <v>1</v>
      </c>
      <c r="AX408">
        <f>SUM(Table_pigskin_games[[#This Row],[awayTurnovers]:[homeTurnovers]])</f>
        <v>3</v>
      </c>
      <c r="AY408">
        <v>2</v>
      </c>
      <c r="AZ408">
        <v>0</v>
      </c>
      <c r="BA408">
        <v>0</v>
      </c>
      <c r="BB408">
        <v>1</v>
      </c>
      <c r="BC408">
        <v>1943</v>
      </c>
      <c r="BD408">
        <v>1657</v>
      </c>
      <c r="BE408">
        <v>0</v>
      </c>
      <c r="BF408">
        <v>3</v>
      </c>
      <c r="BG408">
        <v>7</v>
      </c>
      <c r="BH408">
        <v>0</v>
      </c>
      <c r="BJ408">
        <v>0</v>
      </c>
      <c r="BK408">
        <v>3</v>
      </c>
      <c r="BL408">
        <v>7</v>
      </c>
      <c r="BM408">
        <v>3</v>
      </c>
    </row>
    <row r="409" spans="1:66" x14ac:dyDescent="0.25">
      <c r="A409">
        <v>271118016</v>
      </c>
      <c r="B409">
        <v>11</v>
      </c>
      <c r="C409">
        <v>2007</v>
      </c>
      <c r="D409" s="1">
        <v>39404</v>
      </c>
      <c r="E409" t="s">
        <v>66</v>
      </c>
      <c r="F409" t="s">
        <v>110</v>
      </c>
      <c r="G409" t="s">
        <v>113</v>
      </c>
      <c r="H4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MINvOAK</v>
      </c>
      <c r="I409" t="str">
        <f>IF(NOT(ISNA(VLOOKUP(Table_pigskin_games[[#This Row],[matchup]],rivalries!A$2:C$10,1,FALSE))),"Rivalry","Not a Rivalry")</f>
        <v>Not a Rivalry</v>
      </c>
      <c r="J409">
        <v>22</v>
      </c>
      <c r="K409">
        <v>29</v>
      </c>
      <c r="L409">
        <f>ABS(Table_pigskin_games[[#This Row],[homeScore]]-Table_pigskin_games[[#This Row],[awayScore]])</f>
        <v>7</v>
      </c>
      <c r="M409" t="s">
        <v>111</v>
      </c>
      <c r="N409" s="2">
        <v>41914.541666666664</v>
      </c>
      <c r="O409" t="s">
        <v>80</v>
      </c>
      <c r="P409">
        <v>62960</v>
      </c>
      <c r="Q409">
        <v>2</v>
      </c>
      <c r="R409">
        <v>7</v>
      </c>
      <c r="S409">
        <v>3</v>
      </c>
      <c r="T409">
        <v>6</v>
      </c>
      <c r="U409">
        <v>18</v>
      </c>
      <c r="V409">
        <v>25</v>
      </c>
      <c r="W409">
        <v>7</v>
      </c>
      <c r="X409">
        <v>1</v>
      </c>
      <c r="Y409">
        <v>17</v>
      </c>
      <c r="Z409">
        <v>7</v>
      </c>
      <c r="AA409">
        <v>0</v>
      </c>
      <c r="AB409">
        <v>0</v>
      </c>
      <c r="AC409">
        <v>0</v>
      </c>
      <c r="AD409">
        <v>0</v>
      </c>
      <c r="AE409">
        <v>372</v>
      </c>
      <c r="AF409">
        <v>478</v>
      </c>
      <c r="AG409">
        <v>311</v>
      </c>
      <c r="AH409">
        <v>250</v>
      </c>
      <c r="AI409">
        <v>23</v>
      </c>
      <c r="AJ409">
        <v>19</v>
      </c>
      <c r="AK409">
        <v>39</v>
      </c>
      <c r="AL409">
        <v>24</v>
      </c>
      <c r="AM409">
        <v>61</v>
      </c>
      <c r="AN409">
        <v>228</v>
      </c>
      <c r="AO409">
        <v>27</v>
      </c>
      <c r="AP409">
        <v>32</v>
      </c>
      <c r="AQ409">
        <v>10</v>
      </c>
      <c r="AR409">
        <v>4</v>
      </c>
      <c r="AS409">
        <v>55</v>
      </c>
      <c r="AT409">
        <f>SUM(Table_pigskin_games[[#This Row],[awayPenaltyYards]],Table_pigskin_games[[#This Row],[homePenaltyYards]])</f>
        <v>85</v>
      </c>
      <c r="AU409">
        <v>30</v>
      </c>
      <c r="AV409">
        <v>2</v>
      </c>
      <c r="AW409">
        <v>5</v>
      </c>
      <c r="AX409">
        <f>SUM(Table_pigskin_games[[#This Row],[awayTurnovers]:[homeTurnovers]])</f>
        <v>7</v>
      </c>
      <c r="AY409">
        <v>1</v>
      </c>
      <c r="AZ409">
        <v>4</v>
      </c>
      <c r="BA409">
        <v>1</v>
      </c>
      <c r="BB409">
        <v>1</v>
      </c>
      <c r="BC409">
        <v>1855</v>
      </c>
      <c r="BD409">
        <v>1745</v>
      </c>
      <c r="BE409">
        <v>3</v>
      </c>
      <c r="BF409">
        <v>16</v>
      </c>
      <c r="BG409">
        <v>0</v>
      </c>
      <c r="BH409">
        <v>3</v>
      </c>
      <c r="BJ409">
        <v>9</v>
      </c>
      <c r="BK409">
        <v>10</v>
      </c>
      <c r="BL409">
        <v>3</v>
      </c>
      <c r="BM409">
        <v>7</v>
      </c>
    </row>
    <row r="410" spans="1:66" x14ac:dyDescent="0.25">
      <c r="A410">
        <v>271118020</v>
      </c>
      <c r="B410">
        <v>11</v>
      </c>
      <c r="C410">
        <v>2007</v>
      </c>
      <c r="D410" s="1">
        <v>39404</v>
      </c>
      <c r="E410" t="s">
        <v>66</v>
      </c>
      <c r="F410" t="s">
        <v>63</v>
      </c>
      <c r="G410" t="s">
        <v>77</v>
      </c>
      <c r="H4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NYJvPIT</v>
      </c>
      <c r="I410" t="str">
        <f>IF(NOT(ISNA(VLOOKUP(Table_pigskin_games[[#This Row],[matchup]],rivalries!A$2:C$10,1,FALSE))),"Rivalry","Not a Rivalry")</f>
        <v>Not a Rivalry</v>
      </c>
      <c r="J410">
        <v>16</v>
      </c>
      <c r="K410">
        <v>19</v>
      </c>
      <c r="L410">
        <f>ABS(Table_pigskin_games[[#This Row],[homeScore]]-Table_pigskin_games[[#This Row],[awayScore]])</f>
        <v>3</v>
      </c>
      <c r="M410" t="s">
        <v>92</v>
      </c>
      <c r="N410" s="2">
        <v>41914.670138888891</v>
      </c>
      <c r="O410" t="s">
        <v>80</v>
      </c>
      <c r="P410">
        <v>77659</v>
      </c>
      <c r="Q410">
        <v>7</v>
      </c>
      <c r="R410">
        <v>2</v>
      </c>
      <c r="S410">
        <v>1</v>
      </c>
      <c r="T410">
        <v>8</v>
      </c>
      <c r="U410">
        <v>16</v>
      </c>
      <c r="V410">
        <v>20</v>
      </c>
      <c r="W410">
        <v>5</v>
      </c>
      <c r="X410">
        <v>3</v>
      </c>
      <c r="Y410">
        <v>16</v>
      </c>
      <c r="Z410">
        <v>13</v>
      </c>
      <c r="AA410">
        <v>0</v>
      </c>
      <c r="AB410">
        <v>0</v>
      </c>
      <c r="AC410">
        <v>0</v>
      </c>
      <c r="AD410">
        <v>2</v>
      </c>
      <c r="AE410">
        <v>263</v>
      </c>
      <c r="AF410">
        <v>297</v>
      </c>
      <c r="AG410">
        <v>151</v>
      </c>
      <c r="AH410">
        <v>146</v>
      </c>
      <c r="AI410">
        <v>15</v>
      </c>
      <c r="AJ410">
        <v>14</v>
      </c>
      <c r="AK410">
        <v>25</v>
      </c>
      <c r="AL410">
        <v>31</v>
      </c>
      <c r="AM410">
        <v>112</v>
      </c>
      <c r="AN410">
        <v>151</v>
      </c>
      <c r="AO410">
        <v>33</v>
      </c>
      <c r="AP410">
        <v>34</v>
      </c>
      <c r="AQ410">
        <v>8</v>
      </c>
      <c r="AR410">
        <v>4</v>
      </c>
      <c r="AS410">
        <v>100</v>
      </c>
      <c r="AT410">
        <f>SUM(Table_pigskin_games[[#This Row],[awayPenaltyYards]],Table_pigskin_games[[#This Row],[homePenaltyYards]])</f>
        <v>130</v>
      </c>
      <c r="AU410">
        <v>30</v>
      </c>
      <c r="AV410">
        <v>2</v>
      </c>
      <c r="AW410">
        <v>1</v>
      </c>
      <c r="AX410">
        <f>SUM(Table_pigskin_games[[#This Row],[awayTurnovers]:[homeTurnovers]])</f>
        <v>3</v>
      </c>
      <c r="AY410">
        <v>1</v>
      </c>
      <c r="AZ410">
        <v>0</v>
      </c>
      <c r="BA410">
        <v>1</v>
      </c>
      <c r="BB410">
        <v>1</v>
      </c>
      <c r="BC410">
        <v>2152</v>
      </c>
      <c r="BD410">
        <v>1751</v>
      </c>
      <c r="BE410">
        <v>0</v>
      </c>
      <c r="BF410">
        <v>7</v>
      </c>
      <c r="BG410">
        <v>6</v>
      </c>
      <c r="BH410">
        <v>3</v>
      </c>
      <c r="BI410">
        <v>0</v>
      </c>
      <c r="BJ410">
        <v>10</v>
      </c>
      <c r="BK410">
        <v>3</v>
      </c>
      <c r="BL410">
        <v>0</v>
      </c>
      <c r="BM410">
        <v>3</v>
      </c>
      <c r="BN410">
        <v>3</v>
      </c>
    </row>
    <row r="411" spans="1:66" x14ac:dyDescent="0.25">
      <c r="A411">
        <v>271118021</v>
      </c>
      <c r="B411">
        <v>11</v>
      </c>
      <c r="C411">
        <v>2007</v>
      </c>
      <c r="D411" s="1">
        <v>39404</v>
      </c>
      <c r="E411" t="s">
        <v>66</v>
      </c>
      <c r="F411" t="s">
        <v>62</v>
      </c>
      <c r="G411" t="s">
        <v>105</v>
      </c>
      <c r="H4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MIAvPHI</v>
      </c>
      <c r="I411" t="str">
        <f>IF(NOT(ISNA(VLOOKUP(Table_pigskin_games[[#This Row],[matchup]],rivalries!A$2:C$10,1,FALSE))),"Rivalry","Not a Rivalry")</f>
        <v>Not a Rivalry</v>
      </c>
      <c r="J411">
        <v>7</v>
      </c>
      <c r="K411">
        <v>17</v>
      </c>
      <c r="L411">
        <f>ABS(Table_pigskin_games[[#This Row],[homeScore]]-Table_pigskin_games[[#This Row],[awayScore]])</f>
        <v>10</v>
      </c>
      <c r="M411" t="s">
        <v>121</v>
      </c>
      <c r="N411" s="2">
        <v>41914.541666666664</v>
      </c>
      <c r="O411" t="s">
        <v>80</v>
      </c>
      <c r="P411">
        <v>68934</v>
      </c>
      <c r="Q411">
        <v>0</v>
      </c>
      <c r="R411">
        <v>9</v>
      </c>
      <c r="S411">
        <v>4</v>
      </c>
      <c r="T411">
        <v>5</v>
      </c>
      <c r="U411">
        <v>9</v>
      </c>
      <c r="V411">
        <v>20</v>
      </c>
      <c r="W411">
        <v>2</v>
      </c>
      <c r="X411">
        <v>8</v>
      </c>
      <c r="Y411">
        <v>11</v>
      </c>
      <c r="Z411">
        <v>16</v>
      </c>
      <c r="AA411">
        <v>0</v>
      </c>
      <c r="AB411">
        <v>0</v>
      </c>
      <c r="AC411">
        <v>1</v>
      </c>
      <c r="AD411">
        <v>0</v>
      </c>
      <c r="AE411">
        <v>186</v>
      </c>
      <c r="AF411">
        <v>352</v>
      </c>
      <c r="AG411">
        <v>109</v>
      </c>
      <c r="AH411">
        <v>150</v>
      </c>
      <c r="AI411">
        <v>9</v>
      </c>
      <c r="AJ411">
        <v>16</v>
      </c>
      <c r="AK411">
        <v>22</v>
      </c>
      <c r="AL411">
        <v>30</v>
      </c>
      <c r="AM411">
        <v>77</v>
      </c>
      <c r="AN411">
        <v>202</v>
      </c>
      <c r="AO411">
        <v>25</v>
      </c>
      <c r="AP411">
        <v>39</v>
      </c>
      <c r="AQ411">
        <v>3</v>
      </c>
      <c r="AR411">
        <v>4</v>
      </c>
      <c r="AS411">
        <v>15</v>
      </c>
      <c r="AT411">
        <f>SUM(Table_pigskin_games[[#This Row],[awayPenaltyYards]],Table_pigskin_games[[#This Row],[homePenaltyYards]])</f>
        <v>55</v>
      </c>
      <c r="AU411">
        <v>40</v>
      </c>
      <c r="AV411">
        <v>0</v>
      </c>
      <c r="AW411">
        <v>3</v>
      </c>
      <c r="AX411">
        <f>SUM(Table_pigskin_games[[#This Row],[awayTurnovers]:[homeTurnovers]])</f>
        <v>3</v>
      </c>
      <c r="AY411">
        <v>0</v>
      </c>
      <c r="AZ411">
        <v>0</v>
      </c>
      <c r="BA411">
        <v>0</v>
      </c>
      <c r="BB411">
        <v>3</v>
      </c>
      <c r="BC411">
        <v>1511</v>
      </c>
      <c r="BD411">
        <v>2089</v>
      </c>
      <c r="BE411">
        <v>0</v>
      </c>
      <c r="BF411">
        <v>7</v>
      </c>
      <c r="BG411">
        <v>0</v>
      </c>
      <c r="BH411">
        <v>0</v>
      </c>
      <c r="BJ411">
        <v>0</v>
      </c>
      <c r="BK411">
        <v>3</v>
      </c>
      <c r="BL411">
        <v>7</v>
      </c>
      <c r="BM411">
        <v>7</v>
      </c>
    </row>
    <row r="412" spans="1:66" x14ac:dyDescent="0.25">
      <c r="A412">
        <v>271118025</v>
      </c>
      <c r="B412">
        <v>11</v>
      </c>
      <c r="C412">
        <v>2007</v>
      </c>
      <c r="D412" s="1">
        <v>39404</v>
      </c>
      <c r="E412" t="s">
        <v>66</v>
      </c>
      <c r="F412" t="s">
        <v>85</v>
      </c>
      <c r="G412" t="s">
        <v>93</v>
      </c>
      <c r="H4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412" t="str">
        <f>IF(NOT(ISNA(VLOOKUP(Table_pigskin_games[[#This Row],[matchup]],rivalries!A$2:C$10,1,FALSE))),"Rivalry","Not a Rivalry")</f>
        <v>Not a Rivalry</v>
      </c>
      <c r="J412">
        <v>13</v>
      </c>
      <c r="K412">
        <v>9</v>
      </c>
      <c r="L412">
        <f>ABS(Table_pigskin_games[[#This Row],[homeScore]]-Table_pigskin_games[[#This Row],[awayScore]])</f>
        <v>4</v>
      </c>
      <c r="M412" t="s">
        <v>123</v>
      </c>
      <c r="N412" s="2">
        <v>41914.677083333336</v>
      </c>
      <c r="O412" t="s">
        <v>70</v>
      </c>
      <c r="P412">
        <v>68039</v>
      </c>
      <c r="Q412">
        <v>1</v>
      </c>
      <c r="R412">
        <v>8</v>
      </c>
      <c r="S412">
        <v>2</v>
      </c>
      <c r="T412">
        <v>7</v>
      </c>
      <c r="U412">
        <v>15</v>
      </c>
      <c r="V412">
        <v>13</v>
      </c>
      <c r="W412">
        <v>6</v>
      </c>
      <c r="X412">
        <v>3</v>
      </c>
      <c r="Y412">
        <v>18</v>
      </c>
      <c r="Z412">
        <v>14</v>
      </c>
      <c r="AA412">
        <v>1</v>
      </c>
      <c r="AB412">
        <v>0</v>
      </c>
      <c r="AC412">
        <v>1</v>
      </c>
      <c r="AD412">
        <v>0</v>
      </c>
      <c r="AE412">
        <v>207</v>
      </c>
      <c r="AF412">
        <v>244</v>
      </c>
      <c r="AG412">
        <v>105</v>
      </c>
      <c r="AH412">
        <v>212</v>
      </c>
      <c r="AI412">
        <v>21</v>
      </c>
      <c r="AJ412">
        <v>20</v>
      </c>
      <c r="AK412">
        <v>32</v>
      </c>
      <c r="AL412">
        <v>42</v>
      </c>
      <c r="AM412">
        <v>102</v>
      </c>
      <c r="AN412">
        <v>32</v>
      </c>
      <c r="AO412">
        <v>29</v>
      </c>
      <c r="AP412">
        <v>16</v>
      </c>
      <c r="AQ412">
        <v>3</v>
      </c>
      <c r="AR412">
        <v>7</v>
      </c>
      <c r="AS412">
        <v>20</v>
      </c>
      <c r="AT412">
        <f>SUM(Table_pigskin_games[[#This Row],[awayPenaltyYards]],Table_pigskin_games[[#This Row],[homePenaltyYards]])</f>
        <v>59</v>
      </c>
      <c r="AU412">
        <v>39</v>
      </c>
      <c r="AV412">
        <v>0</v>
      </c>
      <c r="AW412">
        <v>2</v>
      </c>
      <c r="AX412">
        <f>SUM(Table_pigskin_games[[#This Row],[awayTurnovers]:[homeTurnovers]])</f>
        <v>2</v>
      </c>
      <c r="AY412">
        <v>0</v>
      </c>
      <c r="AZ412">
        <v>0</v>
      </c>
      <c r="BA412">
        <v>0</v>
      </c>
      <c r="BB412">
        <v>2</v>
      </c>
      <c r="BC412">
        <v>2058</v>
      </c>
      <c r="BD412">
        <v>1542</v>
      </c>
      <c r="BE412">
        <v>7</v>
      </c>
      <c r="BF412">
        <v>3</v>
      </c>
      <c r="BG412">
        <v>0</v>
      </c>
      <c r="BH412">
        <v>3</v>
      </c>
      <c r="BJ412">
        <v>3</v>
      </c>
      <c r="BK412">
        <v>0</v>
      </c>
      <c r="BL412">
        <v>0</v>
      </c>
      <c r="BM412">
        <v>6</v>
      </c>
    </row>
    <row r="413" spans="1:66" x14ac:dyDescent="0.25">
      <c r="A413">
        <v>271118026</v>
      </c>
      <c r="B413">
        <v>11</v>
      </c>
      <c r="C413">
        <v>2007</v>
      </c>
      <c r="D413" s="1">
        <v>39404</v>
      </c>
      <c r="E413" t="s">
        <v>66</v>
      </c>
      <c r="F413" t="s">
        <v>74</v>
      </c>
      <c r="G413" t="s">
        <v>71</v>
      </c>
      <c r="H4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CHIvSEA</v>
      </c>
      <c r="I413" t="str">
        <f>IF(NOT(ISNA(VLOOKUP(Table_pigskin_games[[#This Row],[matchup]],rivalries!A$2:C$10,1,FALSE))),"Rivalry","Not a Rivalry")</f>
        <v>Not a Rivalry</v>
      </c>
      <c r="J413">
        <v>23</v>
      </c>
      <c r="K413">
        <v>30</v>
      </c>
      <c r="L413">
        <f>ABS(Table_pigskin_games[[#This Row],[homeScore]]-Table_pigskin_games[[#This Row],[awayScore]])</f>
        <v>7</v>
      </c>
      <c r="M413" t="s">
        <v>124</v>
      </c>
      <c r="N413" s="2">
        <v>41914.677083333336</v>
      </c>
      <c r="O413" t="s">
        <v>70</v>
      </c>
      <c r="P413">
        <v>68249</v>
      </c>
      <c r="Q413">
        <v>4</v>
      </c>
      <c r="R413">
        <v>5</v>
      </c>
      <c r="S413">
        <v>5</v>
      </c>
      <c r="T413">
        <v>4</v>
      </c>
      <c r="U413">
        <v>16</v>
      </c>
      <c r="V413">
        <v>21</v>
      </c>
      <c r="W413">
        <v>6</v>
      </c>
      <c r="X413">
        <v>6</v>
      </c>
      <c r="Y413">
        <v>16</v>
      </c>
      <c r="Z413">
        <v>16</v>
      </c>
      <c r="AA413">
        <v>0</v>
      </c>
      <c r="AB413">
        <v>1</v>
      </c>
      <c r="AC413">
        <v>2</v>
      </c>
      <c r="AD413">
        <v>1</v>
      </c>
      <c r="AE413">
        <v>345</v>
      </c>
      <c r="AF413">
        <v>425</v>
      </c>
      <c r="AG413">
        <v>238</v>
      </c>
      <c r="AH413">
        <v>322</v>
      </c>
      <c r="AI413">
        <v>24</v>
      </c>
      <c r="AJ413">
        <v>30</v>
      </c>
      <c r="AK413">
        <v>37</v>
      </c>
      <c r="AL413">
        <v>44</v>
      </c>
      <c r="AM413">
        <v>107</v>
      </c>
      <c r="AN413">
        <v>103</v>
      </c>
      <c r="AO413">
        <v>22</v>
      </c>
      <c r="AP413">
        <v>23</v>
      </c>
      <c r="AQ413">
        <v>6</v>
      </c>
      <c r="AR413">
        <v>2</v>
      </c>
      <c r="AS413">
        <v>40</v>
      </c>
      <c r="AT413">
        <f>SUM(Table_pigskin_games[[#This Row],[awayPenaltyYards]],Table_pigskin_games[[#This Row],[homePenaltyYards]])</f>
        <v>60</v>
      </c>
      <c r="AU413">
        <v>20</v>
      </c>
      <c r="AV413">
        <v>1</v>
      </c>
      <c r="AW413">
        <v>1</v>
      </c>
      <c r="AX413">
        <f>SUM(Table_pigskin_games[[#This Row],[awayTurnovers]:[homeTurnovers]])</f>
        <v>2</v>
      </c>
      <c r="AY413">
        <v>1</v>
      </c>
      <c r="AZ413">
        <v>1</v>
      </c>
      <c r="BA413">
        <v>0</v>
      </c>
      <c r="BB413">
        <v>0</v>
      </c>
      <c r="BC413">
        <v>1735</v>
      </c>
      <c r="BD413">
        <v>1865</v>
      </c>
      <c r="BE413">
        <v>10</v>
      </c>
      <c r="BF413">
        <v>7</v>
      </c>
      <c r="BG413">
        <v>0</v>
      </c>
      <c r="BH413">
        <v>6</v>
      </c>
      <c r="BJ413">
        <v>7</v>
      </c>
      <c r="BK413">
        <v>10</v>
      </c>
      <c r="BL413">
        <v>7</v>
      </c>
      <c r="BM413">
        <v>6</v>
      </c>
    </row>
    <row r="414" spans="1:66" x14ac:dyDescent="0.25">
      <c r="A414">
        <v>271118030</v>
      </c>
      <c r="B414">
        <v>11</v>
      </c>
      <c r="C414">
        <v>2007</v>
      </c>
      <c r="D414" s="1">
        <v>39404</v>
      </c>
      <c r="E414" t="s">
        <v>66</v>
      </c>
      <c r="F414" t="s">
        <v>109</v>
      </c>
      <c r="G414" t="s">
        <v>103</v>
      </c>
      <c r="H4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JAXvSD</v>
      </c>
      <c r="I414" t="str">
        <f>IF(NOT(ISNA(VLOOKUP(Table_pigskin_games[[#This Row],[matchup]],rivalries!A$2:C$10,1,FALSE))),"Rivalry","Not a Rivalry")</f>
        <v>Not a Rivalry</v>
      </c>
      <c r="J414">
        <v>17</v>
      </c>
      <c r="K414">
        <v>24</v>
      </c>
      <c r="L414">
        <f>ABS(Table_pigskin_games[[#This Row],[homeScore]]-Table_pigskin_games[[#This Row],[awayScore]])</f>
        <v>7</v>
      </c>
      <c r="M414" t="s">
        <v>104</v>
      </c>
      <c r="N414" s="2">
        <v>41914.541666666664</v>
      </c>
      <c r="O414" t="s">
        <v>80</v>
      </c>
      <c r="P414">
        <v>66732</v>
      </c>
      <c r="Q414">
        <v>5</v>
      </c>
      <c r="R414">
        <v>4</v>
      </c>
      <c r="S414">
        <v>6</v>
      </c>
      <c r="T414">
        <v>3</v>
      </c>
      <c r="U414">
        <v>18</v>
      </c>
      <c r="V414">
        <v>18</v>
      </c>
      <c r="W414">
        <v>4</v>
      </c>
      <c r="X414">
        <v>5</v>
      </c>
      <c r="Y414">
        <v>12</v>
      </c>
      <c r="Z414">
        <v>14</v>
      </c>
      <c r="AA414">
        <v>1</v>
      </c>
      <c r="AB414">
        <v>2</v>
      </c>
      <c r="AC414">
        <v>2</v>
      </c>
      <c r="AD414">
        <v>2</v>
      </c>
      <c r="AE414">
        <v>388</v>
      </c>
      <c r="AF414">
        <v>311</v>
      </c>
      <c r="AG414">
        <v>309</v>
      </c>
      <c r="AH414">
        <v>189</v>
      </c>
      <c r="AI414">
        <v>22</v>
      </c>
      <c r="AJ414">
        <v>15</v>
      </c>
      <c r="AK414">
        <v>40</v>
      </c>
      <c r="AL414">
        <v>24</v>
      </c>
      <c r="AM414">
        <v>79</v>
      </c>
      <c r="AN414">
        <v>122</v>
      </c>
      <c r="AO414">
        <v>20</v>
      </c>
      <c r="AP414">
        <v>37</v>
      </c>
      <c r="AQ414">
        <v>4</v>
      </c>
      <c r="AR414">
        <v>5</v>
      </c>
      <c r="AS414">
        <v>31</v>
      </c>
      <c r="AT414">
        <f>SUM(Table_pigskin_games[[#This Row],[awayPenaltyYards]],Table_pigskin_games[[#This Row],[homePenaltyYards]])</f>
        <v>73</v>
      </c>
      <c r="AU414">
        <v>42</v>
      </c>
      <c r="AV414">
        <v>2</v>
      </c>
      <c r="AW414">
        <v>0</v>
      </c>
      <c r="AX414">
        <f>SUM(Table_pigskin_games[[#This Row],[awayTurnovers]:[homeTurnovers]])</f>
        <v>2</v>
      </c>
      <c r="AY414">
        <v>0</v>
      </c>
      <c r="AZ414">
        <v>0</v>
      </c>
      <c r="BA414">
        <v>2</v>
      </c>
      <c r="BB414">
        <v>0</v>
      </c>
      <c r="BC414">
        <v>1623</v>
      </c>
      <c r="BD414">
        <v>1977</v>
      </c>
      <c r="BE414">
        <v>0</v>
      </c>
      <c r="BF414">
        <v>3</v>
      </c>
      <c r="BG414">
        <v>7</v>
      </c>
      <c r="BH414">
        <v>7</v>
      </c>
      <c r="BJ414">
        <v>10</v>
      </c>
      <c r="BK414">
        <v>7</v>
      </c>
      <c r="BL414">
        <v>7</v>
      </c>
      <c r="BM414">
        <v>0</v>
      </c>
    </row>
    <row r="415" spans="1:66" x14ac:dyDescent="0.25">
      <c r="A415">
        <v>271118033</v>
      </c>
      <c r="B415">
        <v>11</v>
      </c>
      <c r="C415">
        <v>2007</v>
      </c>
      <c r="D415" s="1">
        <v>39404</v>
      </c>
      <c r="E415" t="s">
        <v>66</v>
      </c>
      <c r="F415" t="s">
        <v>68</v>
      </c>
      <c r="G415" t="s">
        <v>96</v>
      </c>
      <c r="H4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415" t="str">
        <f>IF(NOT(ISNA(VLOOKUP(Table_pigskin_games[[#This Row],[matchup]],rivalries!A$2:C$10,1,FALSE))),"Rivalry","Not a Rivalry")</f>
        <v>Not a Rivalry</v>
      </c>
      <c r="J415">
        <v>33</v>
      </c>
      <c r="K415">
        <v>30</v>
      </c>
      <c r="L415">
        <f>ABS(Table_pigskin_games[[#This Row],[homeScore]]-Table_pigskin_games[[#This Row],[awayScore]])</f>
        <v>3</v>
      </c>
      <c r="M415" t="s">
        <v>125</v>
      </c>
      <c r="N415" s="2">
        <v>41914.541666666664</v>
      </c>
      <c r="O415" t="s">
        <v>80</v>
      </c>
      <c r="P415">
        <v>71055</v>
      </c>
      <c r="Q415">
        <v>5</v>
      </c>
      <c r="R415">
        <v>4</v>
      </c>
      <c r="S415">
        <v>4</v>
      </c>
      <c r="T415">
        <v>5</v>
      </c>
      <c r="U415">
        <v>22</v>
      </c>
      <c r="V415">
        <v>23</v>
      </c>
      <c r="W415">
        <v>5</v>
      </c>
      <c r="X415">
        <v>2</v>
      </c>
      <c r="Y415">
        <v>15</v>
      </c>
      <c r="Z415">
        <v>12</v>
      </c>
      <c r="AA415">
        <v>0</v>
      </c>
      <c r="AB415">
        <v>0</v>
      </c>
      <c r="AC415">
        <v>1</v>
      </c>
      <c r="AD415">
        <v>1</v>
      </c>
      <c r="AE415">
        <v>380</v>
      </c>
      <c r="AF415">
        <v>368</v>
      </c>
      <c r="AG415">
        <v>263</v>
      </c>
      <c r="AH415">
        <v>240</v>
      </c>
      <c r="AI415">
        <v>24</v>
      </c>
      <c r="AJ415">
        <v>22</v>
      </c>
      <c r="AK415">
        <v>38</v>
      </c>
      <c r="AL415">
        <v>41</v>
      </c>
      <c r="AM415">
        <v>117</v>
      </c>
      <c r="AN415">
        <v>128</v>
      </c>
      <c r="AO415">
        <v>34</v>
      </c>
      <c r="AP415">
        <v>25</v>
      </c>
      <c r="AQ415">
        <v>12</v>
      </c>
      <c r="AR415">
        <v>2</v>
      </c>
      <c r="AS415">
        <v>104</v>
      </c>
      <c r="AT415">
        <f>SUM(Table_pigskin_games[[#This Row],[awayPenaltyYards]],Table_pigskin_games[[#This Row],[homePenaltyYards]])</f>
        <v>119</v>
      </c>
      <c r="AU415">
        <v>15</v>
      </c>
      <c r="AV415">
        <v>2</v>
      </c>
      <c r="AW415">
        <v>4</v>
      </c>
      <c r="AX415">
        <f>SUM(Table_pigskin_games[[#This Row],[awayTurnovers]:[homeTurnovers]])</f>
        <v>6</v>
      </c>
      <c r="AY415">
        <v>1</v>
      </c>
      <c r="AZ415">
        <v>2</v>
      </c>
      <c r="BA415">
        <v>1</v>
      </c>
      <c r="BB415">
        <v>2</v>
      </c>
      <c r="BC415">
        <v>2263</v>
      </c>
      <c r="BD415">
        <v>1687</v>
      </c>
      <c r="BE415">
        <v>3</v>
      </c>
      <c r="BF415">
        <v>10</v>
      </c>
      <c r="BG415">
        <v>14</v>
      </c>
      <c r="BH415">
        <v>3</v>
      </c>
      <c r="BI415">
        <v>3</v>
      </c>
      <c r="BJ415">
        <v>0</v>
      </c>
      <c r="BK415">
        <v>7</v>
      </c>
      <c r="BL415">
        <v>7</v>
      </c>
      <c r="BM415">
        <v>16</v>
      </c>
      <c r="BN415">
        <v>0</v>
      </c>
    </row>
    <row r="416" spans="1:66" x14ac:dyDescent="0.25">
      <c r="A416">
        <v>271118034</v>
      </c>
      <c r="B416">
        <v>11</v>
      </c>
      <c r="C416">
        <v>2007</v>
      </c>
      <c r="D416" s="1">
        <v>39404</v>
      </c>
      <c r="E416" t="s">
        <v>66</v>
      </c>
      <c r="F416" t="s">
        <v>67</v>
      </c>
      <c r="G416" t="s">
        <v>106</v>
      </c>
      <c r="H4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HOUvNO</v>
      </c>
      <c r="I416" t="str">
        <f>IF(NOT(ISNA(VLOOKUP(Table_pigskin_games[[#This Row],[matchup]],rivalries!A$2:C$10,1,FALSE))),"Rivalry","Not a Rivalry")</f>
        <v>Not a Rivalry</v>
      </c>
      <c r="J416">
        <v>10</v>
      </c>
      <c r="K416">
        <v>23</v>
      </c>
      <c r="L416">
        <f>ABS(Table_pigskin_games[[#This Row],[homeScore]]-Table_pigskin_games[[#This Row],[awayScore]])</f>
        <v>13</v>
      </c>
      <c r="M416" t="s">
        <v>107</v>
      </c>
      <c r="N416" s="2">
        <v>41914.541666666664</v>
      </c>
      <c r="O416" t="s">
        <v>70</v>
      </c>
      <c r="P416">
        <v>70780</v>
      </c>
      <c r="Q416">
        <v>4</v>
      </c>
      <c r="R416">
        <v>5</v>
      </c>
      <c r="S416">
        <v>4</v>
      </c>
      <c r="T416">
        <v>5</v>
      </c>
      <c r="U416">
        <v>20</v>
      </c>
      <c r="V416">
        <v>19</v>
      </c>
      <c r="W416">
        <v>8</v>
      </c>
      <c r="X416">
        <v>3</v>
      </c>
      <c r="Y416">
        <v>15</v>
      </c>
      <c r="Z416">
        <v>11</v>
      </c>
      <c r="AA416">
        <v>0</v>
      </c>
      <c r="AB416">
        <v>1</v>
      </c>
      <c r="AC416">
        <v>2</v>
      </c>
      <c r="AD416">
        <v>2</v>
      </c>
      <c r="AE416">
        <v>327</v>
      </c>
      <c r="AF416">
        <v>390</v>
      </c>
      <c r="AG416">
        <v>280</v>
      </c>
      <c r="AH416">
        <v>287</v>
      </c>
      <c r="AI416">
        <v>33</v>
      </c>
      <c r="AJ416">
        <v>21</v>
      </c>
      <c r="AK416">
        <v>49</v>
      </c>
      <c r="AL416">
        <v>33</v>
      </c>
      <c r="AM416">
        <v>47</v>
      </c>
      <c r="AN416">
        <v>103</v>
      </c>
      <c r="AO416">
        <v>19</v>
      </c>
      <c r="AP416">
        <v>25</v>
      </c>
      <c r="AQ416">
        <v>4</v>
      </c>
      <c r="AR416">
        <v>3</v>
      </c>
      <c r="AS416">
        <v>30</v>
      </c>
      <c r="AT416">
        <f>SUM(Table_pigskin_games[[#This Row],[awayPenaltyYards]],Table_pigskin_games[[#This Row],[homePenaltyYards]])</f>
        <v>52</v>
      </c>
      <c r="AU416">
        <v>22</v>
      </c>
      <c r="AV416">
        <v>3</v>
      </c>
      <c r="AW416">
        <v>2</v>
      </c>
      <c r="AX416">
        <f>SUM(Table_pigskin_games[[#This Row],[awayTurnovers]:[homeTurnovers]])</f>
        <v>5</v>
      </c>
      <c r="AY416">
        <v>1</v>
      </c>
      <c r="AZ416">
        <v>2</v>
      </c>
      <c r="BA416">
        <v>2</v>
      </c>
      <c r="BB416">
        <v>0</v>
      </c>
      <c r="BC416">
        <v>1917</v>
      </c>
      <c r="BD416">
        <v>1683</v>
      </c>
      <c r="BE416">
        <v>3</v>
      </c>
      <c r="BF416">
        <v>7</v>
      </c>
      <c r="BG416">
        <v>0</v>
      </c>
      <c r="BH416">
        <v>0</v>
      </c>
      <c r="BJ416">
        <v>7</v>
      </c>
      <c r="BK416">
        <v>10</v>
      </c>
      <c r="BL416">
        <v>0</v>
      </c>
      <c r="BM416">
        <v>6</v>
      </c>
    </row>
    <row r="417" spans="1:66" x14ac:dyDescent="0.25">
      <c r="A417">
        <v>271119007</v>
      </c>
      <c r="B417">
        <v>11</v>
      </c>
      <c r="C417">
        <v>2007</v>
      </c>
      <c r="D417" s="1">
        <v>39405</v>
      </c>
      <c r="E417" t="s">
        <v>108</v>
      </c>
      <c r="F417" t="s">
        <v>78</v>
      </c>
      <c r="G417" t="s">
        <v>84</v>
      </c>
      <c r="H4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DENvTEN</v>
      </c>
      <c r="I417" t="str">
        <f>IF(NOT(ISNA(VLOOKUP(Table_pigskin_games[[#This Row],[matchup]],rivalries!A$2:C$10,1,FALSE))),"Rivalry","Not a Rivalry")</f>
        <v>Not a Rivalry</v>
      </c>
      <c r="J417">
        <v>20</v>
      </c>
      <c r="K417">
        <v>34</v>
      </c>
      <c r="L417">
        <f>ABS(Table_pigskin_games[[#This Row],[homeScore]]-Table_pigskin_games[[#This Row],[awayScore]])</f>
        <v>14</v>
      </c>
      <c r="M417" t="s">
        <v>120</v>
      </c>
      <c r="N417" s="2">
        <v>41914.854166666664</v>
      </c>
      <c r="O417" t="s">
        <v>112</v>
      </c>
      <c r="P417">
        <v>76590</v>
      </c>
      <c r="Q417">
        <v>6</v>
      </c>
      <c r="R417">
        <v>3</v>
      </c>
      <c r="S417">
        <v>4</v>
      </c>
      <c r="T417">
        <v>5</v>
      </c>
      <c r="U417">
        <v>28</v>
      </c>
      <c r="V417">
        <v>15</v>
      </c>
      <c r="W417">
        <v>7</v>
      </c>
      <c r="X417">
        <v>6</v>
      </c>
      <c r="Y417">
        <v>14</v>
      </c>
      <c r="Z417">
        <v>12</v>
      </c>
      <c r="AA417">
        <v>0</v>
      </c>
      <c r="AB417">
        <v>0</v>
      </c>
      <c r="AC417">
        <v>0</v>
      </c>
      <c r="AD417">
        <v>0</v>
      </c>
      <c r="AE417">
        <v>423</v>
      </c>
      <c r="AF417">
        <v>359</v>
      </c>
      <c r="AG417">
        <v>290</v>
      </c>
      <c r="AH417">
        <v>193</v>
      </c>
      <c r="AI417">
        <v>26</v>
      </c>
      <c r="AJ417">
        <v>16</v>
      </c>
      <c r="AK417">
        <v>41</v>
      </c>
      <c r="AL417">
        <v>21</v>
      </c>
      <c r="AM417">
        <v>133</v>
      </c>
      <c r="AN417">
        <v>166</v>
      </c>
      <c r="AO417">
        <v>29</v>
      </c>
      <c r="AP417">
        <v>26</v>
      </c>
      <c r="AQ417">
        <v>6</v>
      </c>
      <c r="AR417">
        <v>5</v>
      </c>
      <c r="AS417">
        <v>80</v>
      </c>
      <c r="AT417">
        <f>SUM(Table_pigskin_games[[#This Row],[awayPenaltyYards]],Table_pigskin_games[[#This Row],[homePenaltyYards]])</f>
        <v>115</v>
      </c>
      <c r="AU417">
        <v>35</v>
      </c>
      <c r="AV417">
        <v>3</v>
      </c>
      <c r="AW417">
        <v>1</v>
      </c>
      <c r="AX417">
        <f>SUM(Table_pigskin_games[[#This Row],[awayTurnovers]:[homeTurnovers]])</f>
        <v>4</v>
      </c>
      <c r="AY417">
        <v>1</v>
      </c>
      <c r="AZ417">
        <v>1</v>
      </c>
      <c r="BA417">
        <v>2</v>
      </c>
      <c r="BB417">
        <v>0</v>
      </c>
      <c r="BC417">
        <v>2133</v>
      </c>
      <c r="BD417">
        <v>1467</v>
      </c>
      <c r="BE417">
        <v>0</v>
      </c>
      <c r="BF417">
        <v>10</v>
      </c>
      <c r="BG417">
        <v>7</v>
      </c>
      <c r="BH417">
        <v>3</v>
      </c>
      <c r="BJ417">
        <v>14</v>
      </c>
      <c r="BK417">
        <v>6</v>
      </c>
      <c r="BL417">
        <v>7</v>
      </c>
      <c r="BM417">
        <v>7</v>
      </c>
    </row>
    <row r="418" spans="1:66" x14ac:dyDescent="0.25">
      <c r="A418">
        <v>271122001</v>
      </c>
      <c r="B418">
        <v>12</v>
      </c>
      <c r="C418">
        <v>2007</v>
      </c>
      <c r="D418" s="1">
        <v>39408</v>
      </c>
      <c r="E418" t="s">
        <v>61</v>
      </c>
      <c r="F418" t="s">
        <v>90</v>
      </c>
      <c r="G418" t="s">
        <v>99</v>
      </c>
      <c r="H4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ATLvIND</v>
      </c>
      <c r="I418" t="str">
        <f>IF(NOT(ISNA(VLOOKUP(Table_pigskin_games[[#This Row],[matchup]],rivalries!A$2:C$10,1,FALSE))),"Rivalry","Not a Rivalry")</f>
        <v>Not a Rivalry</v>
      </c>
      <c r="J418">
        <v>31</v>
      </c>
      <c r="K418">
        <v>13</v>
      </c>
      <c r="L418">
        <f>ABS(Table_pigskin_games[[#This Row],[homeScore]]-Table_pigskin_games[[#This Row],[awayScore]])</f>
        <v>18</v>
      </c>
      <c r="M418" t="s">
        <v>116</v>
      </c>
      <c r="N418" s="2">
        <v>41914.84375</v>
      </c>
      <c r="O418" t="s">
        <v>128</v>
      </c>
      <c r="P418">
        <v>69845</v>
      </c>
      <c r="Q418">
        <v>8</v>
      </c>
      <c r="R418">
        <v>2</v>
      </c>
      <c r="S418">
        <v>3</v>
      </c>
      <c r="T418">
        <v>7</v>
      </c>
      <c r="U418">
        <v>26</v>
      </c>
      <c r="V418">
        <v>13</v>
      </c>
      <c r="W418">
        <v>2</v>
      </c>
      <c r="X418">
        <v>5</v>
      </c>
      <c r="Y418">
        <v>9</v>
      </c>
      <c r="Z418">
        <v>15</v>
      </c>
      <c r="AA418">
        <v>1</v>
      </c>
      <c r="AB418">
        <v>2</v>
      </c>
      <c r="AC418">
        <v>1</v>
      </c>
      <c r="AD418">
        <v>3</v>
      </c>
      <c r="AE418">
        <v>365</v>
      </c>
      <c r="AF418">
        <v>250</v>
      </c>
      <c r="AG418">
        <v>247</v>
      </c>
      <c r="AH418">
        <v>138</v>
      </c>
      <c r="AI418">
        <v>22</v>
      </c>
      <c r="AJ418">
        <v>14</v>
      </c>
      <c r="AK418">
        <v>32</v>
      </c>
      <c r="AL418">
        <v>30</v>
      </c>
      <c r="AM418">
        <v>118</v>
      </c>
      <c r="AN418">
        <v>112</v>
      </c>
      <c r="AO418">
        <v>27</v>
      </c>
      <c r="AP418">
        <v>30</v>
      </c>
      <c r="AQ418">
        <v>6</v>
      </c>
      <c r="AR418">
        <v>5</v>
      </c>
      <c r="AS418">
        <v>55</v>
      </c>
      <c r="AT418">
        <f>SUM(Table_pigskin_games[[#This Row],[awayPenaltyYards]],Table_pigskin_games[[#This Row],[homePenaltyYards]])</f>
        <v>96</v>
      </c>
      <c r="AU418">
        <v>41</v>
      </c>
      <c r="AV418">
        <v>1</v>
      </c>
      <c r="AW418">
        <v>2</v>
      </c>
      <c r="AX418">
        <f>SUM(Table_pigskin_games[[#This Row],[awayTurnovers]:[homeTurnovers]])</f>
        <v>3</v>
      </c>
      <c r="AY418">
        <v>0</v>
      </c>
      <c r="AZ418">
        <v>0</v>
      </c>
      <c r="BA418">
        <v>1</v>
      </c>
      <c r="BB418">
        <v>2</v>
      </c>
      <c r="BC418">
        <v>1764</v>
      </c>
      <c r="BD418">
        <v>1836</v>
      </c>
      <c r="BE418">
        <v>0</v>
      </c>
      <c r="BF418">
        <v>21</v>
      </c>
      <c r="BG418">
        <v>10</v>
      </c>
      <c r="BH418">
        <v>0</v>
      </c>
      <c r="BJ418">
        <v>10</v>
      </c>
      <c r="BK418">
        <v>3</v>
      </c>
      <c r="BL418">
        <v>0</v>
      </c>
      <c r="BM418">
        <v>0</v>
      </c>
    </row>
    <row r="419" spans="1:66" x14ac:dyDescent="0.25">
      <c r="A419">
        <v>271122006</v>
      </c>
      <c r="B419">
        <v>12</v>
      </c>
      <c r="C419">
        <v>2007</v>
      </c>
      <c r="D419" s="1">
        <v>39408</v>
      </c>
      <c r="E419" t="s">
        <v>61</v>
      </c>
      <c r="F419" t="s">
        <v>77</v>
      </c>
      <c r="G419" t="s">
        <v>102</v>
      </c>
      <c r="H4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DALvNYJ</v>
      </c>
      <c r="I419" t="str">
        <f>IF(NOT(ISNA(VLOOKUP(Table_pigskin_games[[#This Row],[matchup]],rivalries!A$2:C$10,1,FALSE))),"Rivalry","Not a Rivalry")</f>
        <v>Not a Rivalry</v>
      </c>
      <c r="J419">
        <v>3</v>
      </c>
      <c r="K419">
        <v>34</v>
      </c>
      <c r="L419">
        <f>ABS(Table_pigskin_games[[#This Row],[homeScore]]-Table_pigskin_games[[#This Row],[awayScore]])</f>
        <v>31</v>
      </c>
      <c r="M419" t="s">
        <v>119</v>
      </c>
      <c r="N419" s="2">
        <v>41914.677083333336</v>
      </c>
      <c r="O419" t="s">
        <v>80</v>
      </c>
      <c r="P419">
        <v>63315</v>
      </c>
      <c r="Q419">
        <v>2</v>
      </c>
      <c r="R419">
        <v>8</v>
      </c>
      <c r="S419">
        <v>9</v>
      </c>
      <c r="T419">
        <v>1</v>
      </c>
      <c r="U419">
        <v>9</v>
      </c>
      <c r="V419">
        <v>21</v>
      </c>
      <c r="W419">
        <v>2</v>
      </c>
      <c r="X419">
        <v>4</v>
      </c>
      <c r="Y419">
        <v>14</v>
      </c>
      <c r="Z419">
        <v>11</v>
      </c>
      <c r="AA419">
        <v>1</v>
      </c>
      <c r="AB419">
        <v>0</v>
      </c>
      <c r="AC419">
        <v>2</v>
      </c>
      <c r="AD419">
        <v>0</v>
      </c>
      <c r="AE419">
        <v>180</v>
      </c>
      <c r="AF419">
        <v>344</v>
      </c>
      <c r="AG419">
        <v>120</v>
      </c>
      <c r="AH419">
        <v>170</v>
      </c>
      <c r="AI419">
        <v>12</v>
      </c>
      <c r="AJ419">
        <v>21</v>
      </c>
      <c r="AK419">
        <v>27</v>
      </c>
      <c r="AL419">
        <v>28</v>
      </c>
      <c r="AM419">
        <v>60</v>
      </c>
      <c r="AN419">
        <v>174</v>
      </c>
      <c r="AO419">
        <v>21</v>
      </c>
      <c r="AP419">
        <v>34</v>
      </c>
      <c r="AQ419">
        <v>4</v>
      </c>
      <c r="AR419">
        <v>2</v>
      </c>
      <c r="AS419">
        <v>30</v>
      </c>
      <c r="AT419">
        <f>SUM(Table_pigskin_games[[#This Row],[awayPenaltyYards]],Table_pigskin_games[[#This Row],[homePenaltyYards]])</f>
        <v>40</v>
      </c>
      <c r="AU419">
        <v>10</v>
      </c>
      <c r="AV419">
        <v>2</v>
      </c>
      <c r="AW419">
        <v>1</v>
      </c>
      <c r="AX419">
        <f>SUM(Table_pigskin_games[[#This Row],[awayTurnovers]:[homeTurnovers]])</f>
        <v>3</v>
      </c>
      <c r="AY419">
        <v>1</v>
      </c>
      <c r="AZ419">
        <v>0</v>
      </c>
      <c r="BA419">
        <v>1</v>
      </c>
      <c r="BB419">
        <v>1</v>
      </c>
      <c r="BC419">
        <v>1328</v>
      </c>
      <c r="BD419">
        <v>2272</v>
      </c>
      <c r="BE419">
        <v>0</v>
      </c>
      <c r="BF419">
        <v>3</v>
      </c>
      <c r="BG419">
        <v>0</v>
      </c>
      <c r="BH419">
        <v>0</v>
      </c>
      <c r="BJ419">
        <v>7</v>
      </c>
      <c r="BK419">
        <v>14</v>
      </c>
      <c r="BL419">
        <v>3</v>
      </c>
      <c r="BM419">
        <v>10</v>
      </c>
    </row>
    <row r="420" spans="1:66" x14ac:dyDescent="0.25">
      <c r="A420">
        <v>271122008</v>
      </c>
      <c r="B420">
        <v>12</v>
      </c>
      <c r="C420">
        <v>2007</v>
      </c>
      <c r="D420" s="1">
        <v>39408</v>
      </c>
      <c r="E420" t="s">
        <v>61</v>
      </c>
      <c r="F420" t="s">
        <v>75</v>
      </c>
      <c r="G420" t="s">
        <v>72</v>
      </c>
      <c r="H4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420" t="str">
        <f>IF(NOT(ISNA(VLOOKUP(Table_pigskin_games[[#This Row],[matchup]],rivalries!A$2:C$10,1,FALSE))),"Rivalry","Not a Rivalry")</f>
        <v>Not a Rivalry</v>
      </c>
      <c r="J420">
        <v>37</v>
      </c>
      <c r="K420">
        <v>26</v>
      </c>
      <c r="L420">
        <f>ABS(Table_pigskin_games[[#This Row],[homeScore]]-Table_pigskin_games[[#This Row],[awayScore]])</f>
        <v>11</v>
      </c>
      <c r="M420" t="s">
        <v>73</v>
      </c>
      <c r="N420" s="2">
        <v>41915.020833333336</v>
      </c>
      <c r="O420" t="s">
        <v>70</v>
      </c>
      <c r="P420">
        <v>63257</v>
      </c>
      <c r="Q420">
        <v>9</v>
      </c>
      <c r="R420">
        <v>1</v>
      </c>
      <c r="S420">
        <v>6</v>
      </c>
      <c r="T420">
        <v>4</v>
      </c>
      <c r="U420">
        <v>25</v>
      </c>
      <c r="V420">
        <v>25</v>
      </c>
      <c r="W420">
        <v>1</v>
      </c>
      <c r="X420">
        <v>5</v>
      </c>
      <c r="Y420">
        <v>7</v>
      </c>
      <c r="Z420">
        <v>15</v>
      </c>
      <c r="AA420">
        <v>0</v>
      </c>
      <c r="AB420">
        <v>1</v>
      </c>
      <c r="AC420">
        <v>0</v>
      </c>
      <c r="AD420">
        <v>2</v>
      </c>
      <c r="AE420">
        <v>481</v>
      </c>
      <c r="AF420">
        <v>331</v>
      </c>
      <c r="AG420">
        <v>381</v>
      </c>
      <c r="AH420">
        <v>197</v>
      </c>
      <c r="AI420">
        <v>31</v>
      </c>
      <c r="AJ420">
        <v>19</v>
      </c>
      <c r="AK420">
        <v>41</v>
      </c>
      <c r="AL420">
        <v>40</v>
      </c>
      <c r="AM420">
        <v>100</v>
      </c>
      <c r="AN420">
        <v>134</v>
      </c>
      <c r="AO420">
        <v>17</v>
      </c>
      <c r="AP420">
        <v>30</v>
      </c>
      <c r="AQ420">
        <v>9</v>
      </c>
      <c r="AR420">
        <v>7</v>
      </c>
      <c r="AS420">
        <v>81</v>
      </c>
      <c r="AT420">
        <f>SUM(Table_pigskin_games[[#This Row],[awayPenaltyYards]],Table_pigskin_games[[#This Row],[homePenaltyYards]])</f>
        <v>140</v>
      </c>
      <c r="AU420">
        <v>59</v>
      </c>
      <c r="AV420">
        <v>1</v>
      </c>
      <c r="AW420">
        <v>1</v>
      </c>
      <c r="AX420">
        <f>SUM(Table_pigskin_games[[#This Row],[awayTurnovers]:[homeTurnovers]])</f>
        <v>2</v>
      </c>
      <c r="AY420">
        <v>1</v>
      </c>
      <c r="AZ420">
        <v>0</v>
      </c>
      <c r="BA420">
        <v>0</v>
      </c>
      <c r="BB420">
        <v>1</v>
      </c>
      <c r="BC420">
        <v>1541</v>
      </c>
      <c r="BD420">
        <v>2059</v>
      </c>
      <c r="BE420">
        <v>0</v>
      </c>
      <c r="BF420">
        <v>17</v>
      </c>
      <c r="BG420">
        <v>14</v>
      </c>
      <c r="BH420">
        <v>6</v>
      </c>
      <c r="BJ420">
        <v>6</v>
      </c>
      <c r="BK420">
        <v>3</v>
      </c>
      <c r="BL420">
        <v>3</v>
      </c>
      <c r="BM420">
        <v>14</v>
      </c>
    </row>
    <row r="421" spans="1:66" x14ac:dyDescent="0.25">
      <c r="A421">
        <v>271125003</v>
      </c>
      <c r="B421">
        <v>12</v>
      </c>
      <c r="C421">
        <v>2007</v>
      </c>
      <c r="D421" s="1">
        <v>39411</v>
      </c>
      <c r="E421" t="s">
        <v>66</v>
      </c>
      <c r="F421" t="s">
        <v>84</v>
      </c>
      <c r="G421" t="s">
        <v>74</v>
      </c>
      <c r="H4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CHIvDEN</v>
      </c>
      <c r="I421" t="str">
        <f>IF(NOT(ISNA(VLOOKUP(Table_pigskin_games[[#This Row],[matchup]],rivalries!A$2:C$10,1,FALSE))),"Rivalry","Not a Rivalry")</f>
        <v>Not a Rivalry</v>
      </c>
      <c r="J421">
        <v>34</v>
      </c>
      <c r="K421">
        <v>37</v>
      </c>
      <c r="L421">
        <f>ABS(Table_pigskin_games[[#This Row],[homeScore]]-Table_pigskin_games[[#This Row],[awayScore]])</f>
        <v>3</v>
      </c>
      <c r="M421" t="s">
        <v>117</v>
      </c>
      <c r="N421" s="2">
        <v>41914.677083333336</v>
      </c>
      <c r="O421" t="s">
        <v>80</v>
      </c>
      <c r="P421">
        <v>62148</v>
      </c>
      <c r="Q421">
        <v>5</v>
      </c>
      <c r="R421">
        <v>5</v>
      </c>
      <c r="S421">
        <v>4</v>
      </c>
      <c r="T421">
        <v>6</v>
      </c>
      <c r="U421">
        <v>22</v>
      </c>
      <c r="V421">
        <v>18</v>
      </c>
      <c r="W421">
        <v>1</v>
      </c>
      <c r="X421">
        <v>4</v>
      </c>
      <c r="Y421">
        <v>12</v>
      </c>
      <c r="Z421">
        <v>15</v>
      </c>
      <c r="AA421">
        <v>1</v>
      </c>
      <c r="AB421">
        <v>1</v>
      </c>
      <c r="AC421">
        <v>1</v>
      </c>
      <c r="AD421">
        <v>1</v>
      </c>
      <c r="AE421">
        <v>430</v>
      </c>
      <c r="AF421">
        <v>293</v>
      </c>
      <c r="AG421">
        <v>292</v>
      </c>
      <c r="AH421">
        <v>171</v>
      </c>
      <c r="AI421">
        <v>17</v>
      </c>
      <c r="AJ421">
        <v>17</v>
      </c>
      <c r="AK421">
        <v>31</v>
      </c>
      <c r="AL421">
        <v>33</v>
      </c>
      <c r="AM421">
        <v>138</v>
      </c>
      <c r="AN421">
        <v>122</v>
      </c>
      <c r="AO421">
        <v>37</v>
      </c>
      <c r="AP421">
        <v>32</v>
      </c>
      <c r="AQ421">
        <v>5</v>
      </c>
      <c r="AR421">
        <v>5</v>
      </c>
      <c r="AS421">
        <v>28</v>
      </c>
      <c r="AT421">
        <f>SUM(Table_pigskin_games[[#This Row],[awayPenaltyYards]],Table_pigskin_games[[#This Row],[homePenaltyYards]])</f>
        <v>78</v>
      </c>
      <c r="AU421">
        <v>50</v>
      </c>
      <c r="AV421">
        <v>2</v>
      </c>
      <c r="AW421">
        <v>4</v>
      </c>
      <c r="AX421">
        <f>SUM(Table_pigskin_games[[#This Row],[awayTurnovers]:[homeTurnovers]])</f>
        <v>6</v>
      </c>
      <c r="AY421">
        <v>1</v>
      </c>
      <c r="AZ421">
        <v>3</v>
      </c>
      <c r="BA421">
        <v>1</v>
      </c>
      <c r="BB421">
        <v>1</v>
      </c>
      <c r="BC421">
        <v>2034</v>
      </c>
      <c r="BD421">
        <v>1787</v>
      </c>
      <c r="BE421">
        <v>3</v>
      </c>
      <c r="BF421">
        <v>10</v>
      </c>
      <c r="BG421">
        <v>14</v>
      </c>
      <c r="BH421">
        <v>7</v>
      </c>
      <c r="BI421">
        <v>0</v>
      </c>
      <c r="BJ421">
        <v>3</v>
      </c>
      <c r="BK421">
        <v>3</v>
      </c>
      <c r="BL421">
        <v>14</v>
      </c>
      <c r="BM421">
        <v>14</v>
      </c>
      <c r="BN421">
        <v>3</v>
      </c>
    </row>
    <row r="422" spans="1:66" x14ac:dyDescent="0.25">
      <c r="A422">
        <v>271125004</v>
      </c>
      <c r="B422">
        <v>12</v>
      </c>
      <c r="C422">
        <v>2007</v>
      </c>
      <c r="D422" s="1">
        <v>39411</v>
      </c>
      <c r="E422" t="s">
        <v>66</v>
      </c>
      <c r="F422" t="s">
        <v>78</v>
      </c>
      <c r="G422" t="s">
        <v>81</v>
      </c>
      <c r="H4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CINvTEN</v>
      </c>
      <c r="I422" t="str">
        <f>IF(NOT(ISNA(VLOOKUP(Table_pigskin_games[[#This Row],[matchup]],rivalries!A$2:C$10,1,FALSE))),"Rivalry","Not a Rivalry")</f>
        <v>Not a Rivalry</v>
      </c>
      <c r="J422">
        <v>6</v>
      </c>
      <c r="K422">
        <v>35</v>
      </c>
      <c r="L422">
        <f>ABS(Table_pigskin_games[[#This Row],[homeScore]]-Table_pigskin_games[[#This Row],[awayScore]])</f>
        <v>29</v>
      </c>
      <c r="M422" t="s">
        <v>118</v>
      </c>
      <c r="N422" s="2">
        <v>41914.541666666664</v>
      </c>
      <c r="O422" t="s">
        <v>80</v>
      </c>
      <c r="P422">
        <v>65489</v>
      </c>
      <c r="Q422">
        <v>6</v>
      </c>
      <c r="R422">
        <v>4</v>
      </c>
      <c r="S422">
        <v>3</v>
      </c>
      <c r="T422">
        <v>7</v>
      </c>
      <c r="U422">
        <v>10</v>
      </c>
      <c r="V422">
        <v>30</v>
      </c>
      <c r="W422">
        <v>2</v>
      </c>
      <c r="X422">
        <v>14</v>
      </c>
      <c r="Y422">
        <v>10</v>
      </c>
      <c r="Z422">
        <v>18</v>
      </c>
      <c r="AA422">
        <v>0</v>
      </c>
      <c r="AB422">
        <v>0</v>
      </c>
      <c r="AC422">
        <v>2</v>
      </c>
      <c r="AD422">
        <v>0</v>
      </c>
      <c r="AE422">
        <v>305</v>
      </c>
      <c r="AF422">
        <v>426</v>
      </c>
      <c r="AG422">
        <v>244</v>
      </c>
      <c r="AH422">
        <v>278</v>
      </c>
      <c r="AI422">
        <v>19</v>
      </c>
      <c r="AJ422">
        <v>32</v>
      </c>
      <c r="AK422">
        <v>31</v>
      </c>
      <c r="AL422">
        <v>38</v>
      </c>
      <c r="AM422">
        <v>61</v>
      </c>
      <c r="AN422">
        <v>148</v>
      </c>
      <c r="AO422">
        <v>18</v>
      </c>
      <c r="AP422">
        <v>36</v>
      </c>
      <c r="AQ422">
        <v>6</v>
      </c>
      <c r="AR422">
        <v>4</v>
      </c>
      <c r="AS422">
        <v>55</v>
      </c>
      <c r="AT422">
        <f>SUM(Table_pigskin_games[[#This Row],[awayPenaltyYards]],Table_pigskin_games[[#This Row],[homePenaltyYards]])</f>
        <v>90</v>
      </c>
      <c r="AU422">
        <v>35</v>
      </c>
      <c r="AV422">
        <v>2</v>
      </c>
      <c r="AW422">
        <v>1</v>
      </c>
      <c r="AX422">
        <f>SUM(Table_pigskin_games[[#This Row],[awayTurnovers]:[homeTurnovers]])</f>
        <v>3</v>
      </c>
      <c r="AY422">
        <v>1</v>
      </c>
      <c r="AZ422">
        <v>0</v>
      </c>
      <c r="BA422">
        <v>1</v>
      </c>
      <c r="BB422">
        <v>1</v>
      </c>
      <c r="BC422">
        <v>1290</v>
      </c>
      <c r="BD422">
        <v>2310</v>
      </c>
      <c r="BE422">
        <v>0</v>
      </c>
      <c r="BF422">
        <v>6</v>
      </c>
      <c r="BG422">
        <v>0</v>
      </c>
      <c r="BH422">
        <v>0</v>
      </c>
      <c r="BJ422">
        <v>7</v>
      </c>
      <c r="BK422">
        <v>7</v>
      </c>
      <c r="BL422">
        <v>14</v>
      </c>
      <c r="BM422">
        <v>7</v>
      </c>
    </row>
    <row r="423" spans="1:66" x14ac:dyDescent="0.25">
      <c r="A423">
        <v>271125005</v>
      </c>
      <c r="B423">
        <v>12</v>
      </c>
      <c r="C423">
        <v>2007</v>
      </c>
      <c r="D423" s="1">
        <v>39411</v>
      </c>
      <c r="E423" t="s">
        <v>66</v>
      </c>
      <c r="F423" t="s">
        <v>106</v>
      </c>
      <c r="G423" t="s">
        <v>68</v>
      </c>
      <c r="H4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CLEvHOU</v>
      </c>
      <c r="I423" t="str">
        <f>IF(NOT(ISNA(VLOOKUP(Table_pigskin_games[[#This Row],[matchup]],rivalries!A$2:C$10,1,FALSE))),"Rivalry","Not a Rivalry")</f>
        <v>Not a Rivalry</v>
      </c>
      <c r="J423">
        <v>17</v>
      </c>
      <c r="K423">
        <v>27</v>
      </c>
      <c r="L423">
        <f>ABS(Table_pigskin_games[[#This Row],[homeScore]]-Table_pigskin_games[[#This Row],[awayScore]])</f>
        <v>10</v>
      </c>
      <c r="M423" t="s">
        <v>69</v>
      </c>
      <c r="N423" s="2">
        <v>41914.541666666664</v>
      </c>
      <c r="O423" t="s">
        <v>80</v>
      </c>
      <c r="P423">
        <v>72730</v>
      </c>
      <c r="Q423">
        <v>5</v>
      </c>
      <c r="R423">
        <v>5</v>
      </c>
      <c r="S423">
        <v>6</v>
      </c>
      <c r="T423">
        <v>4</v>
      </c>
      <c r="U423">
        <v>17</v>
      </c>
      <c r="V423">
        <v>21</v>
      </c>
      <c r="W423">
        <v>2</v>
      </c>
      <c r="X423">
        <v>3</v>
      </c>
      <c r="Y423">
        <v>10</v>
      </c>
      <c r="Z423">
        <v>13</v>
      </c>
      <c r="AA423">
        <v>0</v>
      </c>
      <c r="AB423">
        <v>2</v>
      </c>
      <c r="AC423">
        <v>1</v>
      </c>
      <c r="AD423">
        <v>3</v>
      </c>
      <c r="AE423">
        <v>314</v>
      </c>
      <c r="AF423">
        <v>397</v>
      </c>
      <c r="AG423">
        <v>237</v>
      </c>
      <c r="AH423">
        <v>249</v>
      </c>
      <c r="AI423">
        <v>22</v>
      </c>
      <c r="AJ423">
        <v>24</v>
      </c>
      <c r="AK423">
        <v>36</v>
      </c>
      <c r="AL423">
        <v>35</v>
      </c>
      <c r="AM423">
        <v>77</v>
      </c>
      <c r="AN423">
        <v>148</v>
      </c>
      <c r="AO423">
        <v>18</v>
      </c>
      <c r="AP423">
        <v>33</v>
      </c>
      <c r="AQ423">
        <v>5</v>
      </c>
      <c r="AR423">
        <v>7</v>
      </c>
      <c r="AS423">
        <v>26</v>
      </c>
      <c r="AT423">
        <f>SUM(Table_pigskin_games[[#This Row],[awayPenaltyYards]],Table_pigskin_games[[#This Row],[homePenaltyYards]])</f>
        <v>97</v>
      </c>
      <c r="AU423">
        <v>71</v>
      </c>
      <c r="AV423">
        <v>3</v>
      </c>
      <c r="AW423">
        <v>1</v>
      </c>
      <c r="AX423">
        <f>SUM(Table_pigskin_games[[#This Row],[awayTurnovers]:[homeTurnovers]])</f>
        <v>4</v>
      </c>
      <c r="AY423">
        <v>1</v>
      </c>
      <c r="AZ423">
        <v>0</v>
      </c>
      <c r="BA423">
        <v>2</v>
      </c>
      <c r="BB423">
        <v>1</v>
      </c>
      <c r="BC423">
        <v>1477</v>
      </c>
      <c r="BD423">
        <v>2123</v>
      </c>
      <c r="BE423">
        <v>7</v>
      </c>
      <c r="BF423">
        <v>3</v>
      </c>
      <c r="BG423">
        <v>0</v>
      </c>
      <c r="BH423">
        <v>7</v>
      </c>
      <c r="BJ423">
        <v>0</v>
      </c>
      <c r="BK423">
        <v>14</v>
      </c>
      <c r="BL423">
        <v>3</v>
      </c>
      <c r="BM423">
        <v>10</v>
      </c>
    </row>
    <row r="424" spans="1:66" x14ac:dyDescent="0.25">
      <c r="A424">
        <v>271125012</v>
      </c>
      <c r="B424">
        <v>12</v>
      </c>
      <c r="C424">
        <v>2007</v>
      </c>
      <c r="D424" s="1">
        <v>39411</v>
      </c>
      <c r="E424" t="s">
        <v>66</v>
      </c>
      <c r="F424" t="s">
        <v>110</v>
      </c>
      <c r="G424" t="s">
        <v>82</v>
      </c>
      <c r="H4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424" t="str">
        <f>IF(NOT(ISNA(VLOOKUP(Table_pigskin_games[[#This Row],[matchup]],rivalries!A$2:C$10,1,FALSE))),"Rivalry","Not a Rivalry")</f>
        <v>Rivalry</v>
      </c>
      <c r="J424">
        <v>20</v>
      </c>
      <c r="K424">
        <v>17</v>
      </c>
      <c r="L424">
        <f>ABS(Table_pigskin_games[[#This Row],[homeScore]]-Table_pigskin_games[[#This Row],[awayScore]])</f>
        <v>3</v>
      </c>
      <c r="M424" t="s">
        <v>83</v>
      </c>
      <c r="N424" s="2">
        <v>41914.541666666664</v>
      </c>
      <c r="O424" t="s">
        <v>80</v>
      </c>
      <c r="P424">
        <v>76210</v>
      </c>
      <c r="Q424">
        <v>2</v>
      </c>
      <c r="R424">
        <v>8</v>
      </c>
      <c r="S424">
        <v>4</v>
      </c>
      <c r="T424">
        <v>6</v>
      </c>
      <c r="U424">
        <v>19</v>
      </c>
      <c r="V424">
        <v>18</v>
      </c>
      <c r="W424">
        <v>3</v>
      </c>
      <c r="X424">
        <v>3</v>
      </c>
      <c r="Y424">
        <v>10</v>
      </c>
      <c r="Z424">
        <v>12</v>
      </c>
      <c r="AA424">
        <v>0</v>
      </c>
      <c r="AB424">
        <v>1</v>
      </c>
      <c r="AC424">
        <v>0</v>
      </c>
      <c r="AD424">
        <v>2</v>
      </c>
      <c r="AE424">
        <v>312</v>
      </c>
      <c r="AF424">
        <v>292</v>
      </c>
      <c r="AG424">
        <v>159</v>
      </c>
      <c r="AH424">
        <v>128</v>
      </c>
      <c r="AI424">
        <v>15</v>
      </c>
      <c r="AJ424">
        <v>12</v>
      </c>
      <c r="AK424">
        <v>22</v>
      </c>
      <c r="AL424">
        <v>23</v>
      </c>
      <c r="AM424">
        <v>153</v>
      </c>
      <c r="AN424">
        <v>164</v>
      </c>
      <c r="AO424">
        <v>29</v>
      </c>
      <c r="AP424">
        <v>37</v>
      </c>
      <c r="AQ424">
        <v>7</v>
      </c>
      <c r="AR424">
        <v>7</v>
      </c>
      <c r="AS424">
        <v>58</v>
      </c>
      <c r="AT424">
        <f>SUM(Table_pigskin_games[[#This Row],[awayPenaltyYards]],Table_pigskin_games[[#This Row],[homePenaltyYards]])</f>
        <v>106</v>
      </c>
      <c r="AU424">
        <v>48</v>
      </c>
      <c r="AV424">
        <v>1</v>
      </c>
      <c r="AW424">
        <v>1</v>
      </c>
      <c r="AX424">
        <f>SUM(Table_pigskin_games[[#This Row],[awayTurnovers]:[homeTurnovers]])</f>
        <v>2</v>
      </c>
      <c r="AY424">
        <v>1</v>
      </c>
      <c r="AZ424">
        <v>0</v>
      </c>
      <c r="BA424">
        <v>0</v>
      </c>
      <c r="BB424">
        <v>1</v>
      </c>
      <c r="BC424">
        <v>1669</v>
      </c>
      <c r="BD424">
        <v>1931</v>
      </c>
      <c r="BE424">
        <v>3</v>
      </c>
      <c r="BF424">
        <v>3</v>
      </c>
      <c r="BG424">
        <v>7</v>
      </c>
      <c r="BH424">
        <v>7</v>
      </c>
      <c r="BJ424">
        <v>7</v>
      </c>
      <c r="BK424">
        <v>3</v>
      </c>
      <c r="BL424">
        <v>7</v>
      </c>
      <c r="BM424">
        <v>0</v>
      </c>
    </row>
    <row r="425" spans="1:66" x14ac:dyDescent="0.25">
      <c r="A425">
        <v>271125014</v>
      </c>
      <c r="B425">
        <v>12</v>
      </c>
      <c r="C425">
        <v>2007</v>
      </c>
      <c r="D425" s="1">
        <v>39411</v>
      </c>
      <c r="E425" t="s">
        <v>66</v>
      </c>
      <c r="F425" t="s">
        <v>71</v>
      </c>
      <c r="G425" t="s">
        <v>85</v>
      </c>
      <c r="H4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425" t="str">
        <f>IF(NOT(ISNA(VLOOKUP(Table_pigskin_games[[#This Row],[matchup]],rivalries!A$2:C$10,1,FALSE))),"Rivalry","Not a Rivalry")</f>
        <v>Not a Rivalry</v>
      </c>
      <c r="J425">
        <v>24</v>
      </c>
      <c r="K425">
        <v>19</v>
      </c>
      <c r="L425">
        <f>ABS(Table_pigskin_games[[#This Row],[homeScore]]-Table_pigskin_games[[#This Row],[awayScore]])</f>
        <v>5</v>
      </c>
      <c r="M425" t="s">
        <v>86</v>
      </c>
      <c r="N425" s="2">
        <v>41914.541666666664</v>
      </c>
      <c r="O425" t="s">
        <v>70</v>
      </c>
      <c r="P425">
        <v>65423</v>
      </c>
      <c r="Q425">
        <v>6</v>
      </c>
      <c r="R425">
        <v>4</v>
      </c>
      <c r="S425">
        <v>2</v>
      </c>
      <c r="T425">
        <v>8</v>
      </c>
      <c r="U425">
        <v>18</v>
      </c>
      <c r="V425">
        <v>17</v>
      </c>
      <c r="W425">
        <v>3</v>
      </c>
      <c r="X425">
        <v>5</v>
      </c>
      <c r="Y425">
        <v>12</v>
      </c>
      <c r="Z425">
        <v>17</v>
      </c>
      <c r="AA425">
        <v>0</v>
      </c>
      <c r="AB425">
        <v>0</v>
      </c>
      <c r="AC425">
        <v>0</v>
      </c>
      <c r="AD425">
        <v>1</v>
      </c>
      <c r="AE425">
        <v>302</v>
      </c>
      <c r="AF425">
        <v>265</v>
      </c>
      <c r="AG425">
        <v>215</v>
      </c>
      <c r="AH425">
        <v>161</v>
      </c>
      <c r="AI425">
        <v>21</v>
      </c>
      <c r="AJ425">
        <v>23</v>
      </c>
      <c r="AK425">
        <v>38</v>
      </c>
      <c r="AL425">
        <v>37</v>
      </c>
      <c r="AM425">
        <v>87</v>
      </c>
      <c r="AN425">
        <v>104</v>
      </c>
      <c r="AO425">
        <v>19</v>
      </c>
      <c r="AP425">
        <v>31</v>
      </c>
      <c r="AQ425">
        <v>6</v>
      </c>
      <c r="AR425">
        <v>4</v>
      </c>
      <c r="AS425">
        <v>45</v>
      </c>
      <c r="AT425">
        <f>SUM(Table_pigskin_games[[#This Row],[awayPenaltyYards]],Table_pigskin_games[[#This Row],[homePenaltyYards]])</f>
        <v>65</v>
      </c>
      <c r="AU425">
        <v>20</v>
      </c>
      <c r="AV425">
        <v>2</v>
      </c>
      <c r="AW425">
        <v>2</v>
      </c>
      <c r="AX425">
        <f>SUM(Table_pigskin_games[[#This Row],[awayTurnovers]:[homeTurnovers]])</f>
        <v>4</v>
      </c>
      <c r="AY425">
        <v>1</v>
      </c>
      <c r="AZ425">
        <v>0</v>
      </c>
      <c r="BA425">
        <v>1</v>
      </c>
      <c r="BB425">
        <v>2</v>
      </c>
      <c r="BC425">
        <v>1483</v>
      </c>
      <c r="BD425">
        <v>2117</v>
      </c>
      <c r="BE425">
        <v>7</v>
      </c>
      <c r="BF425">
        <v>0</v>
      </c>
      <c r="BG425">
        <v>10</v>
      </c>
      <c r="BH425">
        <v>7</v>
      </c>
      <c r="BJ425">
        <v>16</v>
      </c>
      <c r="BK425">
        <v>3</v>
      </c>
      <c r="BL425">
        <v>0</v>
      </c>
      <c r="BM425">
        <v>0</v>
      </c>
    </row>
    <row r="426" spans="1:66" x14ac:dyDescent="0.25">
      <c r="A426">
        <v>271125017</v>
      </c>
      <c r="B426">
        <v>12</v>
      </c>
      <c r="C426">
        <v>2007</v>
      </c>
      <c r="D426" s="1">
        <v>39411</v>
      </c>
      <c r="E426" t="s">
        <v>66</v>
      </c>
      <c r="F426" t="s">
        <v>105</v>
      </c>
      <c r="G426" t="s">
        <v>88</v>
      </c>
      <c r="H4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NEvPHI</v>
      </c>
      <c r="I426" t="str">
        <f>IF(NOT(ISNA(VLOOKUP(Table_pigskin_games[[#This Row],[matchup]],rivalries!A$2:C$10,1,FALSE))),"Rivalry","Not a Rivalry")</f>
        <v>Not a Rivalry</v>
      </c>
      <c r="J426">
        <v>28</v>
      </c>
      <c r="K426">
        <v>31</v>
      </c>
      <c r="L426">
        <f>ABS(Table_pigskin_games[[#This Row],[homeScore]]-Table_pigskin_games[[#This Row],[awayScore]])</f>
        <v>3</v>
      </c>
      <c r="M426" t="s">
        <v>89</v>
      </c>
      <c r="N426" s="2">
        <v>41914.84375</v>
      </c>
      <c r="O426" t="s">
        <v>65</v>
      </c>
      <c r="P426">
        <v>68756</v>
      </c>
      <c r="Q426">
        <v>5</v>
      </c>
      <c r="R426">
        <v>5</v>
      </c>
      <c r="S426">
        <v>10</v>
      </c>
      <c r="T426">
        <v>0</v>
      </c>
      <c r="U426">
        <v>22</v>
      </c>
      <c r="V426">
        <v>25</v>
      </c>
      <c r="W426">
        <v>8</v>
      </c>
      <c r="X426">
        <v>10</v>
      </c>
      <c r="Y426">
        <v>13</v>
      </c>
      <c r="Z426">
        <v>16</v>
      </c>
      <c r="AA426">
        <v>1</v>
      </c>
      <c r="AB426">
        <v>0</v>
      </c>
      <c r="AC426">
        <v>1</v>
      </c>
      <c r="AD426">
        <v>1</v>
      </c>
      <c r="AE426">
        <v>391</v>
      </c>
      <c r="AF426">
        <v>410</v>
      </c>
      <c r="AG426">
        <v>336</v>
      </c>
      <c r="AH426">
        <v>362</v>
      </c>
      <c r="AI426">
        <v>27</v>
      </c>
      <c r="AJ426">
        <v>34</v>
      </c>
      <c r="AK426">
        <v>42</v>
      </c>
      <c r="AL426">
        <v>54</v>
      </c>
      <c r="AM426">
        <v>55</v>
      </c>
      <c r="AN426">
        <v>48</v>
      </c>
      <c r="AO426">
        <v>19</v>
      </c>
      <c r="AP426">
        <v>16</v>
      </c>
      <c r="AQ426">
        <v>3</v>
      </c>
      <c r="AR426">
        <v>7</v>
      </c>
      <c r="AS426">
        <v>18</v>
      </c>
      <c r="AT426">
        <f>SUM(Table_pigskin_games[[#This Row],[awayPenaltyYards]],Table_pigskin_games[[#This Row],[homePenaltyYards]])</f>
        <v>62</v>
      </c>
      <c r="AU426">
        <v>44</v>
      </c>
      <c r="AV426">
        <v>3</v>
      </c>
      <c r="AW426">
        <v>0</v>
      </c>
      <c r="AX426">
        <f>SUM(Table_pigskin_games[[#This Row],[awayTurnovers]:[homeTurnovers]])</f>
        <v>3</v>
      </c>
      <c r="AY426">
        <v>0</v>
      </c>
      <c r="AZ426">
        <v>0</v>
      </c>
      <c r="BA426">
        <v>3</v>
      </c>
      <c r="BB426">
        <v>0</v>
      </c>
      <c r="BC426">
        <v>1669</v>
      </c>
      <c r="BD426">
        <v>1931</v>
      </c>
      <c r="BE426">
        <v>7</v>
      </c>
      <c r="BF426">
        <v>14</v>
      </c>
      <c r="BG426">
        <v>7</v>
      </c>
      <c r="BH426">
        <v>0</v>
      </c>
      <c r="BJ426">
        <v>14</v>
      </c>
      <c r="BK426">
        <v>10</v>
      </c>
      <c r="BL426">
        <v>0</v>
      </c>
      <c r="BM426">
        <v>7</v>
      </c>
    </row>
    <row r="427" spans="1:66" x14ac:dyDescent="0.25">
      <c r="A427">
        <v>271125019</v>
      </c>
      <c r="B427">
        <v>12</v>
      </c>
      <c r="C427">
        <v>2007</v>
      </c>
      <c r="D427" s="1">
        <v>39411</v>
      </c>
      <c r="E427" t="s">
        <v>66</v>
      </c>
      <c r="F427" t="s">
        <v>113</v>
      </c>
      <c r="G427" t="s">
        <v>91</v>
      </c>
      <c r="H4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MINvNYG</v>
      </c>
      <c r="I427" t="str">
        <f>IF(NOT(ISNA(VLOOKUP(Table_pigskin_games[[#This Row],[matchup]],rivalries!A$2:C$10,1,FALSE))),"Rivalry","Not a Rivalry")</f>
        <v>Not a Rivalry</v>
      </c>
      <c r="J427">
        <v>41</v>
      </c>
      <c r="K427">
        <v>17</v>
      </c>
      <c r="L427">
        <f>ABS(Table_pigskin_games[[#This Row],[homeScore]]-Table_pigskin_games[[#This Row],[awayScore]])</f>
        <v>24</v>
      </c>
      <c r="M427" t="s">
        <v>92</v>
      </c>
      <c r="N427" s="2">
        <v>41914.541666666664</v>
      </c>
      <c r="O427" t="s">
        <v>70</v>
      </c>
      <c r="P427">
        <v>78591</v>
      </c>
      <c r="Q427">
        <v>4</v>
      </c>
      <c r="R427">
        <v>6</v>
      </c>
      <c r="S427">
        <v>7</v>
      </c>
      <c r="T427">
        <v>3</v>
      </c>
      <c r="U427">
        <v>15</v>
      </c>
      <c r="V427">
        <v>18</v>
      </c>
      <c r="W427">
        <v>5</v>
      </c>
      <c r="X427">
        <v>7</v>
      </c>
      <c r="Y427">
        <v>13</v>
      </c>
      <c r="Z427">
        <v>17</v>
      </c>
      <c r="AA427">
        <v>1</v>
      </c>
      <c r="AB427">
        <v>0</v>
      </c>
      <c r="AC427">
        <v>1</v>
      </c>
      <c r="AD427">
        <v>2</v>
      </c>
      <c r="AE427">
        <v>251</v>
      </c>
      <c r="AF427">
        <v>309</v>
      </c>
      <c r="AG427">
        <v>124</v>
      </c>
      <c r="AH427">
        <v>234</v>
      </c>
      <c r="AI427">
        <v>10</v>
      </c>
      <c r="AJ427">
        <v>21</v>
      </c>
      <c r="AK427">
        <v>12</v>
      </c>
      <c r="AL427">
        <v>49</v>
      </c>
      <c r="AM427">
        <v>127</v>
      </c>
      <c r="AN427">
        <v>75</v>
      </c>
      <c r="AO427">
        <v>39</v>
      </c>
      <c r="AP427">
        <v>19</v>
      </c>
      <c r="AQ427">
        <v>4</v>
      </c>
      <c r="AR427">
        <v>5</v>
      </c>
      <c r="AS427">
        <v>15</v>
      </c>
      <c r="AT427">
        <f>SUM(Table_pigskin_games[[#This Row],[awayPenaltyYards]],Table_pigskin_games[[#This Row],[homePenaltyYards]])</f>
        <v>45</v>
      </c>
      <c r="AU427">
        <v>30</v>
      </c>
      <c r="AV427">
        <v>0</v>
      </c>
      <c r="AW427">
        <v>4</v>
      </c>
      <c r="AX427">
        <f>SUM(Table_pigskin_games[[#This Row],[awayTurnovers]:[homeTurnovers]])</f>
        <v>4</v>
      </c>
      <c r="AY427">
        <v>0</v>
      </c>
      <c r="AZ427">
        <v>0</v>
      </c>
      <c r="BA427">
        <v>0</v>
      </c>
      <c r="BB427">
        <v>4</v>
      </c>
      <c r="BC427">
        <v>1934</v>
      </c>
      <c r="BD427">
        <v>1666</v>
      </c>
      <c r="BE427">
        <v>14</v>
      </c>
      <c r="BF427">
        <v>10</v>
      </c>
      <c r="BG427">
        <v>3</v>
      </c>
      <c r="BH427">
        <v>14</v>
      </c>
      <c r="BJ427">
        <v>7</v>
      </c>
      <c r="BK427">
        <v>0</v>
      </c>
      <c r="BL427">
        <v>3</v>
      </c>
      <c r="BM427">
        <v>7</v>
      </c>
    </row>
    <row r="428" spans="1:66" x14ac:dyDescent="0.25">
      <c r="A428">
        <v>271125022</v>
      </c>
      <c r="B428">
        <v>12</v>
      </c>
      <c r="C428">
        <v>2007</v>
      </c>
      <c r="D428" s="1">
        <v>39411</v>
      </c>
      <c r="E428" t="s">
        <v>66</v>
      </c>
      <c r="F428" t="s">
        <v>93</v>
      </c>
      <c r="G428" t="s">
        <v>94</v>
      </c>
      <c r="H4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428" t="str">
        <f>IF(NOT(ISNA(VLOOKUP(Table_pigskin_games[[#This Row],[matchup]],rivalries!A$2:C$10,1,FALSE))),"Rivalry","Not a Rivalry")</f>
        <v>Not a Rivalry</v>
      </c>
      <c r="J428">
        <v>37</v>
      </c>
      <c r="K428">
        <v>31</v>
      </c>
      <c r="L428">
        <f>ABS(Table_pigskin_games[[#This Row],[homeScore]]-Table_pigskin_games[[#This Row],[awayScore]])</f>
        <v>6</v>
      </c>
      <c r="M428" t="s">
        <v>95</v>
      </c>
      <c r="N428" s="2">
        <v>41914.670138888891</v>
      </c>
      <c r="O428" t="s">
        <v>70</v>
      </c>
      <c r="P428">
        <v>64483</v>
      </c>
      <c r="Q428">
        <v>2</v>
      </c>
      <c r="R428">
        <v>8</v>
      </c>
      <c r="S428">
        <v>5</v>
      </c>
      <c r="T428">
        <v>5</v>
      </c>
      <c r="U428">
        <v>21</v>
      </c>
      <c r="V428">
        <v>25</v>
      </c>
      <c r="W428">
        <v>4</v>
      </c>
      <c r="X428">
        <v>4</v>
      </c>
      <c r="Y428">
        <v>13</v>
      </c>
      <c r="Z428">
        <v>14</v>
      </c>
      <c r="AA428">
        <v>0</v>
      </c>
      <c r="AB428">
        <v>2</v>
      </c>
      <c r="AC428">
        <v>2</v>
      </c>
      <c r="AD428">
        <v>2</v>
      </c>
      <c r="AE428">
        <v>374</v>
      </c>
      <c r="AF428">
        <v>552</v>
      </c>
      <c r="AG428">
        <v>237</v>
      </c>
      <c r="AH428">
        <v>456</v>
      </c>
      <c r="AI428">
        <v>25</v>
      </c>
      <c r="AJ428">
        <v>35</v>
      </c>
      <c r="AK428">
        <v>39</v>
      </c>
      <c r="AL428">
        <v>49</v>
      </c>
      <c r="AM428">
        <v>137</v>
      </c>
      <c r="AN428">
        <v>96</v>
      </c>
      <c r="AO428">
        <v>25</v>
      </c>
      <c r="AP428">
        <v>24</v>
      </c>
      <c r="AQ428">
        <v>3</v>
      </c>
      <c r="AR428">
        <v>10</v>
      </c>
      <c r="AS428">
        <v>42</v>
      </c>
      <c r="AT428">
        <f>SUM(Table_pigskin_games[[#This Row],[awayPenaltyYards]],Table_pigskin_games[[#This Row],[homePenaltyYards]])</f>
        <v>112</v>
      </c>
      <c r="AU428">
        <v>70</v>
      </c>
      <c r="AV428">
        <v>0</v>
      </c>
      <c r="AW428">
        <v>4</v>
      </c>
      <c r="AX428">
        <f>SUM(Table_pigskin_games[[#This Row],[awayTurnovers]:[homeTurnovers]])</f>
        <v>4</v>
      </c>
      <c r="AY428">
        <v>0</v>
      </c>
      <c r="AZ428">
        <v>2</v>
      </c>
      <c r="BA428">
        <v>0</v>
      </c>
      <c r="BB428">
        <v>2</v>
      </c>
      <c r="BC428">
        <v>1892</v>
      </c>
      <c r="BD428">
        <v>2312</v>
      </c>
      <c r="BE428">
        <v>7</v>
      </c>
      <c r="BF428">
        <v>10</v>
      </c>
      <c r="BG428">
        <v>7</v>
      </c>
      <c r="BH428">
        <v>7</v>
      </c>
      <c r="BI428">
        <v>6</v>
      </c>
      <c r="BJ428">
        <v>7</v>
      </c>
      <c r="BK428">
        <v>14</v>
      </c>
      <c r="BL428">
        <v>0</v>
      </c>
      <c r="BM428">
        <v>10</v>
      </c>
      <c r="BN428">
        <v>0</v>
      </c>
    </row>
    <row r="429" spans="1:66" x14ac:dyDescent="0.25">
      <c r="A429">
        <v>271125024</v>
      </c>
      <c r="B429">
        <v>12</v>
      </c>
      <c r="C429">
        <v>2007</v>
      </c>
      <c r="D429" s="1">
        <v>39411</v>
      </c>
      <c r="E429" t="s">
        <v>66</v>
      </c>
      <c r="F429" t="s">
        <v>96</v>
      </c>
      <c r="G429" t="s">
        <v>109</v>
      </c>
      <c r="H4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BALvSD</v>
      </c>
      <c r="I429" t="str">
        <f>IF(NOT(ISNA(VLOOKUP(Table_pigskin_games[[#This Row],[matchup]],rivalries!A$2:C$10,1,FALSE))),"Rivalry","Not a Rivalry")</f>
        <v>Not a Rivalry</v>
      </c>
      <c r="J429">
        <v>14</v>
      </c>
      <c r="K429">
        <v>32</v>
      </c>
      <c r="L429">
        <f>ABS(Table_pigskin_games[[#This Row],[homeScore]]-Table_pigskin_games[[#This Row],[awayScore]])</f>
        <v>18</v>
      </c>
      <c r="M429" t="s">
        <v>122</v>
      </c>
      <c r="N429" s="2">
        <v>41914.677083333336</v>
      </c>
      <c r="O429" t="s">
        <v>80</v>
      </c>
      <c r="P429">
        <v>63337</v>
      </c>
      <c r="Q429">
        <v>4</v>
      </c>
      <c r="R429">
        <v>6</v>
      </c>
      <c r="S429">
        <v>5</v>
      </c>
      <c r="T429">
        <v>5</v>
      </c>
      <c r="U429">
        <v>19</v>
      </c>
      <c r="V429">
        <v>18</v>
      </c>
      <c r="W429">
        <v>5</v>
      </c>
      <c r="X429">
        <v>7</v>
      </c>
      <c r="Y429">
        <v>12</v>
      </c>
      <c r="Z429">
        <v>15</v>
      </c>
      <c r="AA429">
        <v>0</v>
      </c>
      <c r="AB429">
        <v>1</v>
      </c>
      <c r="AC429">
        <v>1</v>
      </c>
      <c r="AD429">
        <v>1</v>
      </c>
      <c r="AE429">
        <v>210</v>
      </c>
      <c r="AF429">
        <v>332</v>
      </c>
      <c r="AG429">
        <v>154</v>
      </c>
      <c r="AH429">
        <v>249</v>
      </c>
      <c r="AI429">
        <v>21</v>
      </c>
      <c r="AJ429">
        <v>25</v>
      </c>
      <c r="AK429">
        <v>33</v>
      </c>
      <c r="AL429">
        <v>35</v>
      </c>
      <c r="AM429">
        <v>56</v>
      </c>
      <c r="AN429">
        <v>83</v>
      </c>
      <c r="AO429">
        <v>20</v>
      </c>
      <c r="AP429">
        <v>30</v>
      </c>
      <c r="AQ429">
        <v>3</v>
      </c>
      <c r="AR429">
        <v>6</v>
      </c>
      <c r="AS429">
        <v>30</v>
      </c>
      <c r="AT429">
        <f>SUM(Table_pigskin_games[[#This Row],[awayPenaltyYards]],Table_pigskin_games[[#This Row],[homePenaltyYards]])</f>
        <v>90</v>
      </c>
      <c r="AU429">
        <v>60</v>
      </c>
      <c r="AV429">
        <v>2</v>
      </c>
      <c r="AW429">
        <v>0</v>
      </c>
      <c r="AX429">
        <f>SUM(Table_pigskin_games[[#This Row],[awayTurnovers]:[homeTurnovers]])</f>
        <v>2</v>
      </c>
      <c r="AY429">
        <v>2</v>
      </c>
      <c r="AZ429">
        <v>0</v>
      </c>
      <c r="BA429">
        <v>0</v>
      </c>
      <c r="BB429">
        <v>0</v>
      </c>
      <c r="BC429">
        <v>1685</v>
      </c>
      <c r="BD429">
        <v>1915</v>
      </c>
      <c r="BE429">
        <v>0</v>
      </c>
      <c r="BF429">
        <v>7</v>
      </c>
      <c r="BG429">
        <v>7</v>
      </c>
      <c r="BH429">
        <v>0</v>
      </c>
      <c r="BJ429">
        <v>0</v>
      </c>
      <c r="BK429">
        <v>22</v>
      </c>
      <c r="BL429">
        <v>7</v>
      </c>
      <c r="BM429">
        <v>3</v>
      </c>
    </row>
    <row r="430" spans="1:66" x14ac:dyDescent="0.25">
      <c r="A430">
        <v>271125027</v>
      </c>
      <c r="B430">
        <v>12</v>
      </c>
      <c r="C430">
        <v>2007</v>
      </c>
      <c r="D430" s="1">
        <v>39411</v>
      </c>
      <c r="E430" t="s">
        <v>66</v>
      </c>
      <c r="F430" t="s">
        <v>114</v>
      </c>
      <c r="G430" t="s">
        <v>97</v>
      </c>
      <c r="H4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TBvWSH</v>
      </c>
      <c r="I430" t="str">
        <f>IF(NOT(ISNA(VLOOKUP(Table_pigskin_games[[#This Row],[matchup]],rivalries!A$2:C$10,1,FALSE))),"Rivalry","Not a Rivalry")</f>
        <v>Not a Rivalry</v>
      </c>
      <c r="J430">
        <v>13</v>
      </c>
      <c r="K430">
        <v>19</v>
      </c>
      <c r="L430">
        <f>ABS(Table_pigskin_games[[#This Row],[homeScore]]-Table_pigskin_games[[#This Row],[awayScore]])</f>
        <v>6</v>
      </c>
      <c r="M430" t="s">
        <v>98</v>
      </c>
      <c r="N430" s="2">
        <v>41914.541666666664</v>
      </c>
      <c r="O430" t="s">
        <v>70</v>
      </c>
      <c r="P430">
        <v>65596</v>
      </c>
      <c r="Q430">
        <v>5</v>
      </c>
      <c r="R430">
        <v>5</v>
      </c>
      <c r="S430">
        <v>6</v>
      </c>
      <c r="T430">
        <v>4</v>
      </c>
      <c r="U430">
        <v>23</v>
      </c>
      <c r="V430">
        <v>9</v>
      </c>
      <c r="W430">
        <v>9</v>
      </c>
      <c r="X430">
        <v>1</v>
      </c>
      <c r="Y430">
        <v>17</v>
      </c>
      <c r="Z430">
        <v>12</v>
      </c>
      <c r="AA430">
        <v>2</v>
      </c>
      <c r="AB430">
        <v>0</v>
      </c>
      <c r="AC430">
        <v>3</v>
      </c>
      <c r="AD430">
        <v>0</v>
      </c>
      <c r="AE430">
        <v>412</v>
      </c>
      <c r="AF430">
        <v>192</v>
      </c>
      <c r="AG430">
        <v>292</v>
      </c>
      <c r="AH430">
        <v>93</v>
      </c>
      <c r="AI430">
        <v>30</v>
      </c>
      <c r="AJ430">
        <v>11</v>
      </c>
      <c r="AK430">
        <v>49</v>
      </c>
      <c r="AL430">
        <v>23</v>
      </c>
      <c r="AM430">
        <v>120</v>
      </c>
      <c r="AN430">
        <v>99</v>
      </c>
      <c r="AO430">
        <v>31</v>
      </c>
      <c r="AP430">
        <v>25</v>
      </c>
      <c r="AQ430">
        <v>4</v>
      </c>
      <c r="AR430">
        <v>4</v>
      </c>
      <c r="AS430">
        <v>27</v>
      </c>
      <c r="AT430">
        <f>SUM(Table_pigskin_games[[#This Row],[awayPenaltyYards]],Table_pigskin_games[[#This Row],[homePenaltyYards]])</f>
        <v>52</v>
      </c>
      <c r="AU430">
        <v>25</v>
      </c>
      <c r="AV430">
        <v>6</v>
      </c>
      <c r="AW430">
        <v>0</v>
      </c>
      <c r="AX430">
        <f>SUM(Table_pigskin_games[[#This Row],[awayTurnovers]:[homeTurnovers]])</f>
        <v>6</v>
      </c>
      <c r="AY430">
        <v>4</v>
      </c>
      <c r="AZ430">
        <v>0</v>
      </c>
      <c r="BA430">
        <v>2</v>
      </c>
      <c r="BB430">
        <v>0</v>
      </c>
      <c r="BC430">
        <v>2093</v>
      </c>
      <c r="BD430">
        <v>1507</v>
      </c>
      <c r="BE430">
        <v>0</v>
      </c>
      <c r="BF430">
        <v>3</v>
      </c>
      <c r="BG430">
        <v>7</v>
      </c>
      <c r="BH430">
        <v>3</v>
      </c>
      <c r="BJ430">
        <v>10</v>
      </c>
      <c r="BK430">
        <v>9</v>
      </c>
      <c r="BL430">
        <v>0</v>
      </c>
      <c r="BM430">
        <v>0</v>
      </c>
    </row>
    <row r="431" spans="1:66" x14ac:dyDescent="0.25">
      <c r="A431">
        <v>271125029</v>
      </c>
      <c r="B431">
        <v>12</v>
      </c>
      <c r="C431">
        <v>2007</v>
      </c>
      <c r="D431" s="1">
        <v>39411</v>
      </c>
      <c r="E431" t="s">
        <v>66</v>
      </c>
      <c r="F431" t="s">
        <v>67</v>
      </c>
      <c r="G431" t="s">
        <v>100</v>
      </c>
      <c r="H4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431" t="str">
        <f>IF(NOT(ISNA(VLOOKUP(Table_pigskin_games[[#This Row],[matchup]],rivalries!A$2:C$10,1,FALSE))),"Rivalry","Not a Rivalry")</f>
        <v>Not a Rivalry</v>
      </c>
      <c r="J431">
        <v>31</v>
      </c>
      <c r="K431">
        <v>6</v>
      </c>
      <c r="L431">
        <f>ABS(Table_pigskin_games[[#This Row],[homeScore]]-Table_pigskin_games[[#This Row],[awayScore]])</f>
        <v>25</v>
      </c>
      <c r="M431" t="s">
        <v>101</v>
      </c>
      <c r="N431" s="2">
        <v>41914.541666666664</v>
      </c>
      <c r="O431" t="s">
        <v>70</v>
      </c>
      <c r="P431">
        <v>72032</v>
      </c>
      <c r="Q431">
        <v>4</v>
      </c>
      <c r="R431">
        <v>6</v>
      </c>
      <c r="S431">
        <v>4</v>
      </c>
      <c r="T431">
        <v>6</v>
      </c>
      <c r="U431">
        <v>22</v>
      </c>
      <c r="V431">
        <v>11</v>
      </c>
      <c r="W431">
        <v>11</v>
      </c>
      <c r="X431">
        <v>3</v>
      </c>
      <c r="Y431">
        <v>18</v>
      </c>
      <c r="Z431">
        <v>13</v>
      </c>
      <c r="AA431">
        <v>0</v>
      </c>
      <c r="AB431">
        <v>0</v>
      </c>
      <c r="AC431">
        <v>0</v>
      </c>
      <c r="AD431">
        <v>2</v>
      </c>
      <c r="AE431">
        <v>373</v>
      </c>
      <c r="AF431">
        <v>195</v>
      </c>
      <c r="AG431">
        <v>260</v>
      </c>
      <c r="AH431">
        <v>152</v>
      </c>
      <c r="AI431">
        <v>24</v>
      </c>
      <c r="AJ431">
        <v>18</v>
      </c>
      <c r="AK431">
        <v>36</v>
      </c>
      <c r="AL431">
        <v>36</v>
      </c>
      <c r="AM431">
        <v>113</v>
      </c>
      <c r="AN431">
        <v>43</v>
      </c>
      <c r="AO431">
        <v>39</v>
      </c>
      <c r="AP431">
        <v>18</v>
      </c>
      <c r="AQ431">
        <v>5</v>
      </c>
      <c r="AR431">
        <v>5</v>
      </c>
      <c r="AS431">
        <v>76</v>
      </c>
      <c r="AT431">
        <f>SUM(Table_pigskin_games[[#This Row],[awayPenaltyYards]],Table_pigskin_games[[#This Row],[homePenaltyYards]])</f>
        <v>111</v>
      </c>
      <c r="AU431">
        <v>35</v>
      </c>
      <c r="AV431">
        <v>1</v>
      </c>
      <c r="AW431">
        <v>4</v>
      </c>
      <c r="AX431">
        <f>SUM(Table_pigskin_games[[#This Row],[awayTurnovers]:[homeTurnovers]])</f>
        <v>5</v>
      </c>
      <c r="AY431">
        <v>0</v>
      </c>
      <c r="AZ431">
        <v>1</v>
      </c>
      <c r="BA431">
        <v>1</v>
      </c>
      <c r="BB431">
        <v>3</v>
      </c>
      <c r="BC431">
        <v>2363</v>
      </c>
      <c r="BD431">
        <v>1237</v>
      </c>
      <c r="BE431">
        <v>0</v>
      </c>
      <c r="BF431">
        <v>10</v>
      </c>
      <c r="BG431">
        <v>21</v>
      </c>
      <c r="BH431">
        <v>0</v>
      </c>
      <c r="BJ431">
        <v>3</v>
      </c>
      <c r="BK431">
        <v>3</v>
      </c>
      <c r="BL431">
        <v>0</v>
      </c>
      <c r="BM431">
        <v>0</v>
      </c>
    </row>
    <row r="432" spans="1:66" x14ac:dyDescent="0.25">
      <c r="A432">
        <v>271125030</v>
      </c>
      <c r="B432">
        <v>12</v>
      </c>
      <c r="C432">
        <v>2007</v>
      </c>
      <c r="D432" s="1">
        <v>39411</v>
      </c>
      <c r="E432" t="s">
        <v>66</v>
      </c>
      <c r="F432" t="s">
        <v>87</v>
      </c>
      <c r="G432" t="s">
        <v>103</v>
      </c>
      <c r="H4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BUFvJAX</v>
      </c>
      <c r="I432" t="str">
        <f>IF(NOT(ISNA(VLOOKUP(Table_pigskin_games[[#This Row],[matchup]],rivalries!A$2:C$10,1,FALSE))),"Rivalry","Not a Rivalry")</f>
        <v>Not a Rivalry</v>
      </c>
      <c r="J432">
        <v>14</v>
      </c>
      <c r="K432">
        <v>36</v>
      </c>
      <c r="L432">
        <f>ABS(Table_pigskin_games[[#This Row],[homeScore]]-Table_pigskin_games[[#This Row],[awayScore]])</f>
        <v>22</v>
      </c>
      <c r="M432" t="s">
        <v>104</v>
      </c>
      <c r="N432" s="2">
        <v>41914.541666666664</v>
      </c>
      <c r="O432" t="s">
        <v>80</v>
      </c>
      <c r="P432">
        <v>64546</v>
      </c>
      <c r="Q432">
        <v>5</v>
      </c>
      <c r="R432">
        <v>5</v>
      </c>
      <c r="S432">
        <v>7</v>
      </c>
      <c r="T432">
        <v>3</v>
      </c>
      <c r="U432">
        <v>20</v>
      </c>
      <c r="V432">
        <v>21</v>
      </c>
      <c r="W432">
        <v>9</v>
      </c>
      <c r="X432">
        <v>9</v>
      </c>
      <c r="Y432">
        <v>16</v>
      </c>
      <c r="Z432">
        <v>16</v>
      </c>
      <c r="AA432">
        <v>1</v>
      </c>
      <c r="AB432">
        <v>0</v>
      </c>
      <c r="AC432">
        <v>2</v>
      </c>
      <c r="AD432">
        <v>1</v>
      </c>
      <c r="AE432">
        <v>297</v>
      </c>
      <c r="AF432">
        <v>416</v>
      </c>
      <c r="AG432">
        <v>203</v>
      </c>
      <c r="AH432">
        <v>292</v>
      </c>
      <c r="AI432">
        <v>27</v>
      </c>
      <c r="AJ432">
        <v>23</v>
      </c>
      <c r="AK432">
        <v>40</v>
      </c>
      <c r="AL432">
        <v>37</v>
      </c>
      <c r="AM432">
        <v>94</v>
      </c>
      <c r="AN432">
        <v>124</v>
      </c>
      <c r="AO432">
        <v>24</v>
      </c>
      <c r="AP432">
        <v>26</v>
      </c>
      <c r="AQ432">
        <v>5</v>
      </c>
      <c r="AR432">
        <v>1</v>
      </c>
      <c r="AS432">
        <v>29</v>
      </c>
      <c r="AT432">
        <f>SUM(Table_pigskin_games[[#This Row],[awayPenaltyYards]],Table_pigskin_games[[#This Row],[homePenaltyYards]])</f>
        <v>34</v>
      </c>
      <c r="AU432">
        <v>5</v>
      </c>
      <c r="AV432">
        <v>3</v>
      </c>
      <c r="AW432">
        <v>1</v>
      </c>
      <c r="AX432">
        <f>SUM(Table_pigskin_games[[#This Row],[awayTurnovers]:[homeTurnovers]])</f>
        <v>4</v>
      </c>
      <c r="AY432">
        <v>1</v>
      </c>
      <c r="AZ432">
        <v>1</v>
      </c>
      <c r="BA432">
        <v>2</v>
      </c>
      <c r="BB432">
        <v>0</v>
      </c>
      <c r="BC432">
        <v>1845</v>
      </c>
      <c r="BD432">
        <v>1755</v>
      </c>
      <c r="BE432">
        <v>0</v>
      </c>
      <c r="BF432">
        <v>7</v>
      </c>
      <c r="BG432">
        <v>7</v>
      </c>
      <c r="BH432">
        <v>0</v>
      </c>
      <c r="BJ432">
        <v>10</v>
      </c>
      <c r="BK432">
        <v>6</v>
      </c>
      <c r="BL432">
        <v>3</v>
      </c>
      <c r="BM432">
        <v>17</v>
      </c>
    </row>
    <row r="433" spans="1:65" x14ac:dyDescent="0.25">
      <c r="A433">
        <v>271126023</v>
      </c>
      <c r="B433">
        <v>12</v>
      </c>
      <c r="C433">
        <v>2007</v>
      </c>
      <c r="D433" s="1">
        <v>39412</v>
      </c>
      <c r="E433" t="s">
        <v>108</v>
      </c>
      <c r="F433" t="s">
        <v>62</v>
      </c>
      <c r="G433" t="s">
        <v>63</v>
      </c>
      <c r="H4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MIAvPIT</v>
      </c>
      <c r="I433" t="str">
        <f>IF(NOT(ISNA(VLOOKUP(Table_pigskin_games[[#This Row],[matchup]],rivalries!A$2:C$10,1,FALSE))),"Rivalry","Not a Rivalry")</f>
        <v>Not a Rivalry</v>
      </c>
      <c r="J433">
        <v>0</v>
      </c>
      <c r="K433">
        <v>3</v>
      </c>
      <c r="L433">
        <f>ABS(Table_pigskin_games[[#This Row],[homeScore]]-Table_pigskin_games[[#This Row],[awayScore]])</f>
        <v>3</v>
      </c>
      <c r="M433" t="s">
        <v>64</v>
      </c>
      <c r="N433" s="2">
        <v>41914.854166666664</v>
      </c>
      <c r="O433" t="s">
        <v>112</v>
      </c>
      <c r="P433">
        <v>57704</v>
      </c>
      <c r="Q433">
        <v>0</v>
      </c>
      <c r="R433">
        <v>10</v>
      </c>
      <c r="S433">
        <v>7</v>
      </c>
      <c r="T433">
        <v>3</v>
      </c>
      <c r="U433">
        <v>9</v>
      </c>
      <c r="V433">
        <v>13</v>
      </c>
      <c r="W433">
        <v>3</v>
      </c>
      <c r="X433">
        <v>4</v>
      </c>
      <c r="Y433">
        <v>12</v>
      </c>
      <c r="Z433">
        <v>12</v>
      </c>
      <c r="AA433">
        <v>0</v>
      </c>
      <c r="AB433">
        <v>0</v>
      </c>
      <c r="AC433">
        <v>2</v>
      </c>
      <c r="AD433">
        <v>1</v>
      </c>
      <c r="AE433">
        <v>159</v>
      </c>
      <c r="AF433">
        <v>216</v>
      </c>
      <c r="AG433">
        <v>110</v>
      </c>
      <c r="AH433">
        <v>132</v>
      </c>
      <c r="AI433">
        <v>14</v>
      </c>
      <c r="AJ433">
        <v>18</v>
      </c>
      <c r="AK433">
        <v>24</v>
      </c>
      <c r="AL433">
        <v>21</v>
      </c>
      <c r="AM433">
        <v>49</v>
      </c>
      <c r="AN433">
        <v>84</v>
      </c>
      <c r="AO433">
        <v>23</v>
      </c>
      <c r="AP433">
        <v>29</v>
      </c>
      <c r="AQ433">
        <v>4</v>
      </c>
      <c r="AR433">
        <v>3</v>
      </c>
      <c r="AS433">
        <v>19</v>
      </c>
      <c r="AT433">
        <f>SUM(Table_pigskin_games[[#This Row],[awayPenaltyYards]],Table_pigskin_games[[#This Row],[homePenaltyYards]])</f>
        <v>49</v>
      </c>
      <c r="AU433">
        <v>30</v>
      </c>
      <c r="AV433">
        <v>2</v>
      </c>
      <c r="AW433">
        <v>1</v>
      </c>
      <c r="AX433">
        <f>SUM(Table_pigskin_games[[#This Row],[awayTurnovers]:[homeTurnovers]])</f>
        <v>3</v>
      </c>
      <c r="AY433">
        <v>2</v>
      </c>
      <c r="AZ433">
        <v>0</v>
      </c>
      <c r="BA433">
        <v>0</v>
      </c>
      <c r="BB433">
        <v>1</v>
      </c>
      <c r="BC433">
        <v>1546</v>
      </c>
      <c r="BD433">
        <v>2054</v>
      </c>
      <c r="BE433">
        <v>0</v>
      </c>
      <c r="BF433">
        <v>0</v>
      </c>
      <c r="BG433">
        <v>0</v>
      </c>
      <c r="BH433">
        <v>0</v>
      </c>
      <c r="BJ433">
        <v>0</v>
      </c>
      <c r="BK433">
        <v>0</v>
      </c>
      <c r="BL433">
        <v>0</v>
      </c>
      <c r="BM433">
        <v>3</v>
      </c>
    </row>
    <row r="434" spans="1:65" x14ac:dyDescent="0.25">
      <c r="A434">
        <v>271129006</v>
      </c>
      <c r="B434">
        <v>13</v>
      </c>
      <c r="C434">
        <v>2007</v>
      </c>
      <c r="D434" s="1">
        <v>39415</v>
      </c>
      <c r="E434" t="s">
        <v>61</v>
      </c>
      <c r="F434" t="s">
        <v>75</v>
      </c>
      <c r="G434" t="s">
        <v>102</v>
      </c>
      <c r="H4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DALvGB</v>
      </c>
      <c r="I434" t="str">
        <f>IF(NOT(ISNA(VLOOKUP(Table_pigskin_games[[#This Row],[matchup]],rivalries!A$2:C$10,1,FALSE))),"Rivalry","Not a Rivalry")</f>
        <v>Not a Rivalry</v>
      </c>
      <c r="J434">
        <v>27</v>
      </c>
      <c r="K434">
        <v>37</v>
      </c>
      <c r="L434">
        <f>ABS(Table_pigskin_games[[#This Row],[homeScore]]-Table_pigskin_games[[#This Row],[awayScore]])</f>
        <v>10</v>
      </c>
      <c r="M434" t="s">
        <v>119</v>
      </c>
      <c r="N434" s="2">
        <v>41914.833333333336</v>
      </c>
      <c r="O434" t="s">
        <v>128</v>
      </c>
      <c r="P434">
        <v>64167</v>
      </c>
      <c r="Q434">
        <v>10</v>
      </c>
      <c r="R434">
        <v>1</v>
      </c>
      <c r="S434">
        <v>10</v>
      </c>
      <c r="T434">
        <v>1</v>
      </c>
      <c r="U434">
        <v>20</v>
      </c>
      <c r="V434">
        <v>23</v>
      </c>
      <c r="W434">
        <v>5</v>
      </c>
      <c r="X434">
        <v>4</v>
      </c>
      <c r="Y434">
        <v>12</v>
      </c>
      <c r="Z434">
        <v>9</v>
      </c>
      <c r="AA434">
        <v>0</v>
      </c>
      <c r="AB434">
        <v>0</v>
      </c>
      <c r="AC434">
        <v>1</v>
      </c>
      <c r="AD434">
        <v>1</v>
      </c>
      <c r="AE434">
        <v>357</v>
      </c>
      <c r="AF434">
        <v>414</v>
      </c>
      <c r="AG434">
        <v>233</v>
      </c>
      <c r="AH434">
        <v>309</v>
      </c>
      <c r="AI434">
        <v>23</v>
      </c>
      <c r="AJ434">
        <v>19</v>
      </c>
      <c r="AK434">
        <v>40</v>
      </c>
      <c r="AL434">
        <v>30</v>
      </c>
      <c r="AM434">
        <v>124</v>
      </c>
      <c r="AN434">
        <v>105</v>
      </c>
      <c r="AO434">
        <v>19</v>
      </c>
      <c r="AP434">
        <v>28</v>
      </c>
      <c r="AQ434">
        <v>9</v>
      </c>
      <c r="AR434">
        <v>10</v>
      </c>
      <c r="AS434">
        <v>142</v>
      </c>
      <c r="AT434">
        <f>SUM(Table_pigskin_games[[#This Row],[awayPenaltyYards]],Table_pigskin_games[[#This Row],[homePenaltyYards]])</f>
        <v>207</v>
      </c>
      <c r="AU434">
        <v>65</v>
      </c>
      <c r="AV434">
        <v>2</v>
      </c>
      <c r="AW434">
        <v>1</v>
      </c>
      <c r="AX434">
        <f>SUM(Table_pigskin_games[[#This Row],[awayTurnovers]:[homeTurnovers]])</f>
        <v>3</v>
      </c>
      <c r="AY434">
        <v>0</v>
      </c>
      <c r="AZ434">
        <v>0</v>
      </c>
      <c r="BA434">
        <v>2</v>
      </c>
      <c r="BB434">
        <v>1</v>
      </c>
      <c r="BC434">
        <v>1751</v>
      </c>
      <c r="BD434">
        <v>1849</v>
      </c>
      <c r="BE434">
        <v>10</v>
      </c>
      <c r="BF434">
        <v>7</v>
      </c>
      <c r="BG434">
        <v>7</v>
      </c>
      <c r="BH434">
        <v>3</v>
      </c>
      <c r="BJ434">
        <v>13</v>
      </c>
      <c r="BK434">
        <v>14</v>
      </c>
      <c r="BL434">
        <v>0</v>
      </c>
      <c r="BM434">
        <v>10</v>
      </c>
    </row>
    <row r="435" spans="1:65" x14ac:dyDescent="0.25">
      <c r="A435">
        <v>271202003</v>
      </c>
      <c r="B435">
        <v>13</v>
      </c>
      <c r="C435">
        <v>2007</v>
      </c>
      <c r="D435" s="1">
        <v>39418</v>
      </c>
      <c r="E435" t="s">
        <v>66</v>
      </c>
      <c r="F435" t="s">
        <v>91</v>
      </c>
      <c r="G435" t="s">
        <v>74</v>
      </c>
      <c r="H4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CHIvNYG</v>
      </c>
      <c r="I435" t="str">
        <f>IF(NOT(ISNA(VLOOKUP(Table_pigskin_games[[#This Row],[matchup]],rivalries!A$2:C$10,1,FALSE))),"Rivalry","Not a Rivalry")</f>
        <v>Not a Rivalry</v>
      </c>
      <c r="J435">
        <v>21</v>
      </c>
      <c r="K435">
        <v>16</v>
      </c>
      <c r="L435">
        <f>ABS(Table_pigskin_games[[#This Row],[homeScore]]-Table_pigskin_games[[#This Row],[awayScore]])</f>
        <v>5</v>
      </c>
      <c r="M435" t="s">
        <v>117</v>
      </c>
      <c r="N435" s="2">
        <v>41914.677083333336</v>
      </c>
      <c r="O435" t="s">
        <v>70</v>
      </c>
      <c r="P435">
        <v>62244</v>
      </c>
      <c r="Q435">
        <v>7</v>
      </c>
      <c r="R435">
        <v>4</v>
      </c>
      <c r="S435">
        <v>5</v>
      </c>
      <c r="T435">
        <v>6</v>
      </c>
      <c r="U435">
        <v>24</v>
      </c>
      <c r="V435">
        <v>18</v>
      </c>
      <c r="W435">
        <v>5</v>
      </c>
      <c r="X435">
        <v>6</v>
      </c>
      <c r="Y435">
        <v>12</v>
      </c>
      <c r="Z435">
        <v>19</v>
      </c>
      <c r="AA435">
        <v>1</v>
      </c>
      <c r="AB435">
        <v>1</v>
      </c>
      <c r="AC435">
        <v>1</v>
      </c>
      <c r="AD435">
        <v>1</v>
      </c>
      <c r="AE435">
        <v>356</v>
      </c>
      <c r="AF435">
        <v>312</v>
      </c>
      <c r="AG435">
        <v>181</v>
      </c>
      <c r="AH435">
        <v>244</v>
      </c>
      <c r="AI435">
        <v>16</v>
      </c>
      <c r="AJ435">
        <v>25</v>
      </c>
      <c r="AK435">
        <v>27</v>
      </c>
      <c r="AL435">
        <v>46</v>
      </c>
      <c r="AM435">
        <v>175</v>
      </c>
      <c r="AN435">
        <v>68</v>
      </c>
      <c r="AO435">
        <v>37</v>
      </c>
      <c r="AP435">
        <v>23</v>
      </c>
      <c r="AQ435">
        <v>2</v>
      </c>
      <c r="AR435">
        <v>10</v>
      </c>
      <c r="AS435">
        <v>10</v>
      </c>
      <c r="AT435">
        <f>SUM(Table_pigskin_games[[#This Row],[awayPenaltyYards]],Table_pigskin_games[[#This Row],[homePenaltyYards]])</f>
        <v>81</v>
      </c>
      <c r="AU435">
        <v>71</v>
      </c>
      <c r="AV435">
        <v>4</v>
      </c>
      <c r="AW435">
        <v>0</v>
      </c>
      <c r="AX435">
        <f>SUM(Table_pigskin_games[[#This Row],[awayTurnovers]:[homeTurnovers]])</f>
        <v>4</v>
      </c>
      <c r="AY435">
        <v>2</v>
      </c>
      <c r="AZ435">
        <v>0</v>
      </c>
      <c r="BA435">
        <v>2</v>
      </c>
      <c r="BB435">
        <v>0</v>
      </c>
      <c r="BC435">
        <v>1836</v>
      </c>
      <c r="BD435">
        <v>1764</v>
      </c>
      <c r="BE435">
        <v>0</v>
      </c>
      <c r="BF435">
        <v>7</v>
      </c>
      <c r="BG435">
        <v>0</v>
      </c>
      <c r="BH435">
        <v>14</v>
      </c>
      <c r="BJ435">
        <v>7</v>
      </c>
      <c r="BK435">
        <v>6</v>
      </c>
      <c r="BL435">
        <v>3</v>
      </c>
      <c r="BM435">
        <v>0</v>
      </c>
    </row>
    <row r="436" spans="1:65" x14ac:dyDescent="0.25">
      <c r="A436">
        <v>271202010</v>
      </c>
      <c r="B436">
        <v>13</v>
      </c>
      <c r="C436">
        <v>2007</v>
      </c>
      <c r="D436" s="1">
        <v>39418</v>
      </c>
      <c r="E436" t="s">
        <v>66</v>
      </c>
      <c r="F436" t="s">
        <v>106</v>
      </c>
      <c r="G436" t="s">
        <v>78</v>
      </c>
      <c r="H4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436" t="str">
        <f>IF(NOT(ISNA(VLOOKUP(Table_pigskin_games[[#This Row],[matchup]],rivalries!A$2:C$10,1,FALSE))),"Rivalry","Not a Rivalry")</f>
        <v>Not a Rivalry</v>
      </c>
      <c r="J436">
        <v>20</v>
      </c>
      <c r="K436">
        <v>28</v>
      </c>
      <c r="L436">
        <f>ABS(Table_pigskin_games[[#This Row],[homeScore]]-Table_pigskin_games[[#This Row],[awayScore]])</f>
        <v>8</v>
      </c>
      <c r="M436" t="s">
        <v>79</v>
      </c>
      <c r="N436" s="2">
        <v>41914.541666666664</v>
      </c>
      <c r="O436" t="s">
        <v>80</v>
      </c>
      <c r="P436">
        <v>69143</v>
      </c>
      <c r="Q436">
        <v>5</v>
      </c>
      <c r="R436">
        <v>6</v>
      </c>
      <c r="S436">
        <v>6</v>
      </c>
      <c r="T436">
        <v>5</v>
      </c>
      <c r="U436">
        <v>17</v>
      </c>
      <c r="V436">
        <v>23</v>
      </c>
      <c r="W436">
        <v>4</v>
      </c>
      <c r="X436">
        <v>4</v>
      </c>
      <c r="Y436">
        <v>12</v>
      </c>
      <c r="Z436">
        <v>11</v>
      </c>
      <c r="AA436">
        <v>0</v>
      </c>
      <c r="AB436">
        <v>0</v>
      </c>
      <c r="AC436">
        <v>0</v>
      </c>
      <c r="AD436">
        <v>0</v>
      </c>
      <c r="AE436">
        <v>315</v>
      </c>
      <c r="AF436">
        <v>382</v>
      </c>
      <c r="AG436">
        <v>196</v>
      </c>
      <c r="AH436">
        <v>229</v>
      </c>
      <c r="AI436">
        <v>20</v>
      </c>
      <c r="AJ436">
        <v>21</v>
      </c>
      <c r="AK436">
        <v>35</v>
      </c>
      <c r="AL436">
        <v>31</v>
      </c>
      <c r="AM436">
        <v>119</v>
      </c>
      <c r="AN436">
        <v>153</v>
      </c>
      <c r="AO436">
        <v>25</v>
      </c>
      <c r="AP436">
        <v>29</v>
      </c>
      <c r="AQ436">
        <v>5</v>
      </c>
      <c r="AR436">
        <v>7</v>
      </c>
      <c r="AS436">
        <v>36</v>
      </c>
      <c r="AT436">
        <f>SUM(Table_pigskin_games[[#This Row],[awayPenaltyYards]],Table_pigskin_games[[#This Row],[homePenaltyYards]])</f>
        <v>80</v>
      </c>
      <c r="AU436">
        <v>44</v>
      </c>
      <c r="AV436">
        <v>2</v>
      </c>
      <c r="AW436">
        <v>1</v>
      </c>
      <c r="AX436">
        <f>SUM(Table_pigskin_games[[#This Row],[awayTurnovers]:[homeTurnovers]])</f>
        <v>3</v>
      </c>
      <c r="AY436">
        <v>1</v>
      </c>
      <c r="AZ436">
        <v>0</v>
      </c>
      <c r="BA436">
        <v>1</v>
      </c>
      <c r="BB436">
        <v>1</v>
      </c>
      <c r="BC436">
        <v>1782</v>
      </c>
      <c r="BD436">
        <v>1818</v>
      </c>
      <c r="BE436">
        <v>7</v>
      </c>
      <c r="BF436">
        <v>3</v>
      </c>
      <c r="BG436">
        <v>0</v>
      </c>
      <c r="BH436">
        <v>10</v>
      </c>
      <c r="BJ436">
        <v>7</v>
      </c>
      <c r="BK436">
        <v>0</v>
      </c>
      <c r="BL436">
        <v>14</v>
      </c>
      <c r="BM436">
        <v>7</v>
      </c>
    </row>
    <row r="437" spans="1:65" x14ac:dyDescent="0.25">
      <c r="A437">
        <v>271202011</v>
      </c>
      <c r="B437">
        <v>13</v>
      </c>
      <c r="C437">
        <v>2007</v>
      </c>
      <c r="D437" s="1">
        <v>39418</v>
      </c>
      <c r="E437" t="s">
        <v>66</v>
      </c>
      <c r="F437" t="s">
        <v>103</v>
      </c>
      <c r="G437" t="s">
        <v>90</v>
      </c>
      <c r="H4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437" t="str">
        <f>IF(NOT(ISNA(VLOOKUP(Table_pigskin_games[[#This Row],[matchup]],rivalries!A$2:C$10,1,FALSE))),"Rivalry","Not a Rivalry")</f>
        <v>Not a Rivalry</v>
      </c>
      <c r="J437">
        <v>25</v>
      </c>
      <c r="K437">
        <v>28</v>
      </c>
      <c r="L437">
        <f>ABS(Table_pigskin_games[[#This Row],[homeScore]]-Table_pigskin_games[[#This Row],[awayScore]])</f>
        <v>3</v>
      </c>
      <c r="M437" t="s">
        <v>111</v>
      </c>
      <c r="N437" s="2">
        <v>41914.541666666664</v>
      </c>
      <c r="O437" t="s">
        <v>80</v>
      </c>
      <c r="P437">
        <v>57302</v>
      </c>
      <c r="Q437">
        <v>8</v>
      </c>
      <c r="R437">
        <v>3</v>
      </c>
      <c r="S437">
        <v>9</v>
      </c>
      <c r="T437">
        <v>2</v>
      </c>
      <c r="U437">
        <v>27</v>
      </c>
      <c r="V437">
        <v>19</v>
      </c>
      <c r="W437">
        <v>6</v>
      </c>
      <c r="X437">
        <v>10</v>
      </c>
      <c r="Y437">
        <v>10</v>
      </c>
      <c r="Z437">
        <v>13</v>
      </c>
      <c r="AA437">
        <v>1</v>
      </c>
      <c r="AB437">
        <v>0</v>
      </c>
      <c r="AC437">
        <v>1</v>
      </c>
      <c r="AD437">
        <v>0</v>
      </c>
      <c r="AE437">
        <v>411</v>
      </c>
      <c r="AF437">
        <v>342</v>
      </c>
      <c r="AG437">
        <v>243</v>
      </c>
      <c r="AH437">
        <v>279</v>
      </c>
      <c r="AI437">
        <v>24</v>
      </c>
      <c r="AJ437">
        <v>20</v>
      </c>
      <c r="AK437">
        <v>29</v>
      </c>
      <c r="AL437">
        <v>29</v>
      </c>
      <c r="AM437">
        <v>168</v>
      </c>
      <c r="AN437">
        <v>63</v>
      </c>
      <c r="AO437">
        <v>31</v>
      </c>
      <c r="AP437">
        <v>25</v>
      </c>
      <c r="AQ437">
        <v>8</v>
      </c>
      <c r="AR437">
        <v>2</v>
      </c>
      <c r="AS437">
        <v>64</v>
      </c>
      <c r="AT437">
        <f>SUM(Table_pigskin_games[[#This Row],[awayPenaltyYards]],Table_pigskin_games[[#This Row],[homePenaltyYards]])</f>
        <v>79</v>
      </c>
      <c r="AU437">
        <v>15</v>
      </c>
      <c r="AV437">
        <v>2</v>
      </c>
      <c r="AW437">
        <v>1</v>
      </c>
      <c r="AX437">
        <f>SUM(Table_pigskin_games[[#This Row],[awayTurnovers]:[homeTurnovers]])</f>
        <v>3</v>
      </c>
      <c r="AY437">
        <v>1</v>
      </c>
      <c r="AZ437">
        <v>0</v>
      </c>
      <c r="BA437">
        <v>1</v>
      </c>
      <c r="BB437">
        <v>1</v>
      </c>
      <c r="BC437">
        <v>2145</v>
      </c>
      <c r="BD437">
        <v>1455</v>
      </c>
      <c r="BE437">
        <v>0</v>
      </c>
      <c r="BF437">
        <v>7</v>
      </c>
      <c r="BG437">
        <v>7</v>
      </c>
      <c r="BH437">
        <v>11</v>
      </c>
      <c r="BJ437">
        <v>14</v>
      </c>
      <c r="BK437">
        <v>7</v>
      </c>
      <c r="BL437">
        <v>0</v>
      </c>
      <c r="BM437">
        <v>7</v>
      </c>
    </row>
    <row r="438" spans="1:65" x14ac:dyDescent="0.25">
      <c r="A438">
        <v>271202012</v>
      </c>
      <c r="B438">
        <v>13</v>
      </c>
      <c r="C438">
        <v>2007</v>
      </c>
      <c r="D438" s="1">
        <v>39418</v>
      </c>
      <c r="E438" t="s">
        <v>66</v>
      </c>
      <c r="F438" t="s">
        <v>109</v>
      </c>
      <c r="G438" t="s">
        <v>82</v>
      </c>
      <c r="H4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438" t="str">
        <f>IF(NOT(ISNA(VLOOKUP(Table_pigskin_games[[#This Row],[matchup]],rivalries!A$2:C$10,1,FALSE))),"Rivalry","Not a Rivalry")</f>
        <v>Not a Rivalry</v>
      </c>
      <c r="J438">
        <v>24</v>
      </c>
      <c r="K438">
        <v>10</v>
      </c>
      <c r="L438">
        <f>ABS(Table_pigskin_games[[#This Row],[homeScore]]-Table_pigskin_games[[#This Row],[awayScore]])</f>
        <v>14</v>
      </c>
      <c r="M438" t="s">
        <v>83</v>
      </c>
      <c r="N438" s="2">
        <v>41914.541666666664</v>
      </c>
      <c r="O438" t="s">
        <v>80</v>
      </c>
      <c r="P438">
        <v>74874</v>
      </c>
      <c r="Q438">
        <v>6</v>
      </c>
      <c r="R438">
        <v>5</v>
      </c>
      <c r="S438">
        <v>4</v>
      </c>
      <c r="T438">
        <v>7</v>
      </c>
      <c r="U438">
        <v>12</v>
      </c>
      <c r="V438">
        <v>18</v>
      </c>
      <c r="W438">
        <v>4</v>
      </c>
      <c r="X438">
        <v>6</v>
      </c>
      <c r="Y438">
        <v>14</v>
      </c>
      <c r="Z438">
        <v>18</v>
      </c>
      <c r="AA438">
        <v>0</v>
      </c>
      <c r="AB438">
        <v>2</v>
      </c>
      <c r="AC438">
        <v>0</v>
      </c>
      <c r="AD438">
        <v>4</v>
      </c>
      <c r="AE438">
        <v>330</v>
      </c>
      <c r="AF438">
        <v>268</v>
      </c>
      <c r="AG438">
        <v>139</v>
      </c>
      <c r="AH438">
        <v>180</v>
      </c>
      <c r="AI438">
        <v>10</v>
      </c>
      <c r="AJ438">
        <v>21</v>
      </c>
      <c r="AK438">
        <v>21</v>
      </c>
      <c r="AL438">
        <v>40</v>
      </c>
      <c r="AM438">
        <v>191</v>
      </c>
      <c r="AN438">
        <v>88</v>
      </c>
      <c r="AO438">
        <v>32</v>
      </c>
      <c r="AP438">
        <v>25</v>
      </c>
      <c r="AQ438">
        <v>6</v>
      </c>
      <c r="AR438">
        <v>6</v>
      </c>
      <c r="AS438">
        <v>36</v>
      </c>
      <c r="AT438">
        <f>SUM(Table_pigskin_games[[#This Row],[awayPenaltyYards]],Table_pigskin_games[[#This Row],[homePenaltyYards]])</f>
        <v>80</v>
      </c>
      <c r="AU438">
        <v>44</v>
      </c>
      <c r="AV438">
        <v>1</v>
      </c>
      <c r="AW438">
        <v>4</v>
      </c>
      <c r="AX438">
        <f>SUM(Table_pigskin_games[[#This Row],[awayTurnovers]:[homeTurnovers]])</f>
        <v>5</v>
      </c>
      <c r="AY438">
        <v>0</v>
      </c>
      <c r="AZ438">
        <v>1</v>
      </c>
      <c r="BA438">
        <v>1</v>
      </c>
      <c r="BB438">
        <v>3</v>
      </c>
      <c r="BC438">
        <v>1562</v>
      </c>
      <c r="BD438">
        <v>2038</v>
      </c>
      <c r="BE438">
        <v>3</v>
      </c>
      <c r="BF438">
        <v>7</v>
      </c>
      <c r="BG438">
        <v>7</v>
      </c>
      <c r="BH438">
        <v>7</v>
      </c>
      <c r="BJ438">
        <v>3</v>
      </c>
      <c r="BK438">
        <v>7</v>
      </c>
      <c r="BL438">
        <v>0</v>
      </c>
      <c r="BM438">
        <v>0</v>
      </c>
    </row>
    <row r="439" spans="1:65" x14ac:dyDescent="0.25">
      <c r="A439">
        <v>271202013</v>
      </c>
      <c r="B439">
        <v>13</v>
      </c>
      <c r="C439">
        <v>2007</v>
      </c>
      <c r="D439" s="1">
        <v>39418</v>
      </c>
      <c r="E439" t="s">
        <v>66</v>
      </c>
      <c r="F439" t="s">
        <v>84</v>
      </c>
      <c r="G439" t="s">
        <v>110</v>
      </c>
      <c r="H4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439" t="str">
        <f>IF(NOT(ISNA(VLOOKUP(Table_pigskin_games[[#This Row],[matchup]],rivalries!A$2:C$10,1,FALSE))),"Rivalry","Not a Rivalry")</f>
        <v>Not a Rivalry</v>
      </c>
      <c r="J439">
        <v>20</v>
      </c>
      <c r="K439">
        <v>34</v>
      </c>
      <c r="L439">
        <f>ABS(Table_pigskin_games[[#This Row],[homeScore]]-Table_pigskin_games[[#This Row],[awayScore]])</f>
        <v>14</v>
      </c>
      <c r="M439" t="s">
        <v>111</v>
      </c>
      <c r="N439" s="2">
        <v>41914.670138888891</v>
      </c>
      <c r="O439" t="s">
        <v>80</v>
      </c>
      <c r="P439">
        <v>61990</v>
      </c>
      <c r="Q439">
        <v>5</v>
      </c>
      <c r="R439">
        <v>6</v>
      </c>
      <c r="S439">
        <v>3</v>
      </c>
      <c r="T439">
        <v>8</v>
      </c>
      <c r="U439">
        <v>14</v>
      </c>
      <c r="V439">
        <v>20</v>
      </c>
      <c r="W439">
        <v>7</v>
      </c>
      <c r="X439">
        <v>6</v>
      </c>
      <c r="Y439">
        <v>15</v>
      </c>
      <c r="Z439">
        <v>15</v>
      </c>
      <c r="AA439">
        <v>0</v>
      </c>
      <c r="AB439">
        <v>0</v>
      </c>
      <c r="AC439">
        <v>1</v>
      </c>
      <c r="AD439">
        <v>2</v>
      </c>
      <c r="AE439">
        <v>292</v>
      </c>
      <c r="AF439">
        <v>372</v>
      </c>
      <c r="AG439">
        <v>206</v>
      </c>
      <c r="AH439">
        <v>197</v>
      </c>
      <c r="AI439">
        <v>16</v>
      </c>
      <c r="AJ439">
        <v>18</v>
      </c>
      <c r="AK439">
        <v>32</v>
      </c>
      <c r="AL439">
        <v>28</v>
      </c>
      <c r="AM439">
        <v>86</v>
      </c>
      <c r="AN439">
        <v>175</v>
      </c>
      <c r="AO439">
        <v>29</v>
      </c>
      <c r="AP439">
        <v>41</v>
      </c>
      <c r="AQ439">
        <v>5</v>
      </c>
      <c r="AR439">
        <v>3</v>
      </c>
      <c r="AS439">
        <v>25</v>
      </c>
      <c r="AT439">
        <f>SUM(Table_pigskin_games[[#This Row],[awayPenaltyYards]],Table_pigskin_games[[#This Row],[homePenaltyYards]])</f>
        <v>45</v>
      </c>
      <c r="AU439">
        <v>20</v>
      </c>
      <c r="AV439">
        <v>4</v>
      </c>
      <c r="AW439">
        <v>1</v>
      </c>
      <c r="AX439">
        <f>SUM(Table_pigskin_games[[#This Row],[awayTurnovers]:[homeTurnovers]])</f>
        <v>5</v>
      </c>
      <c r="AY439">
        <v>2</v>
      </c>
      <c r="AZ439">
        <v>1</v>
      </c>
      <c r="BA439">
        <v>2</v>
      </c>
      <c r="BB439">
        <v>0</v>
      </c>
      <c r="BC439">
        <v>1540</v>
      </c>
      <c r="BD439">
        <v>2060</v>
      </c>
      <c r="BE439">
        <v>7</v>
      </c>
      <c r="BF439">
        <v>0</v>
      </c>
      <c r="BG439">
        <v>6</v>
      </c>
      <c r="BH439">
        <v>7</v>
      </c>
      <c r="BJ439">
        <v>7</v>
      </c>
      <c r="BK439">
        <v>7</v>
      </c>
      <c r="BL439">
        <v>10</v>
      </c>
      <c r="BM439">
        <v>10</v>
      </c>
    </row>
    <row r="440" spans="1:65" x14ac:dyDescent="0.25">
      <c r="A440">
        <v>271202014</v>
      </c>
      <c r="B440">
        <v>13</v>
      </c>
      <c r="C440">
        <v>2007</v>
      </c>
      <c r="D440" s="1">
        <v>39418</v>
      </c>
      <c r="E440" t="s">
        <v>66</v>
      </c>
      <c r="F440" t="s">
        <v>99</v>
      </c>
      <c r="G440" t="s">
        <v>85</v>
      </c>
      <c r="H4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ATLvSTL</v>
      </c>
      <c r="I440" t="str">
        <f>IF(NOT(ISNA(VLOOKUP(Table_pigskin_games[[#This Row],[matchup]],rivalries!A$2:C$10,1,FALSE))),"Rivalry","Not a Rivalry")</f>
        <v>Not a Rivalry</v>
      </c>
      <c r="J440">
        <v>16</v>
      </c>
      <c r="K440">
        <v>28</v>
      </c>
      <c r="L440">
        <f>ABS(Table_pigskin_games[[#This Row],[homeScore]]-Table_pigskin_games[[#This Row],[awayScore]])</f>
        <v>12</v>
      </c>
      <c r="M440" t="s">
        <v>86</v>
      </c>
      <c r="N440" s="2">
        <v>41914.541666666664</v>
      </c>
      <c r="O440" t="s">
        <v>70</v>
      </c>
      <c r="P440">
        <v>52051</v>
      </c>
      <c r="Q440">
        <v>3</v>
      </c>
      <c r="R440">
        <v>8</v>
      </c>
      <c r="S440">
        <v>2</v>
      </c>
      <c r="T440">
        <v>9</v>
      </c>
      <c r="U440">
        <v>23</v>
      </c>
      <c r="V440">
        <v>19</v>
      </c>
      <c r="W440">
        <v>8</v>
      </c>
      <c r="X440">
        <v>4</v>
      </c>
      <c r="Y440">
        <v>19</v>
      </c>
      <c r="Z440">
        <v>12</v>
      </c>
      <c r="AA440">
        <v>0</v>
      </c>
      <c r="AB440">
        <v>0</v>
      </c>
      <c r="AC440">
        <v>2</v>
      </c>
      <c r="AD440">
        <v>0</v>
      </c>
      <c r="AE440">
        <v>435</v>
      </c>
      <c r="AF440">
        <v>409</v>
      </c>
      <c r="AG440">
        <v>324</v>
      </c>
      <c r="AH440">
        <v>304</v>
      </c>
      <c r="AI440">
        <v>33</v>
      </c>
      <c r="AJ440">
        <v>23</v>
      </c>
      <c r="AK440">
        <v>58</v>
      </c>
      <c r="AL440">
        <v>35</v>
      </c>
      <c r="AM440">
        <v>111</v>
      </c>
      <c r="AN440">
        <v>105</v>
      </c>
      <c r="AO440">
        <v>18</v>
      </c>
      <c r="AP440">
        <v>26</v>
      </c>
      <c r="AQ440">
        <v>8</v>
      </c>
      <c r="AR440">
        <v>5</v>
      </c>
      <c r="AS440">
        <v>55</v>
      </c>
      <c r="AT440">
        <f>SUM(Table_pigskin_games[[#This Row],[awayPenaltyYards]],Table_pigskin_games[[#This Row],[homePenaltyYards]])</f>
        <v>101</v>
      </c>
      <c r="AU440">
        <v>46</v>
      </c>
      <c r="AV440">
        <v>3</v>
      </c>
      <c r="AW440">
        <v>2</v>
      </c>
      <c r="AX440">
        <f>SUM(Table_pigskin_games[[#This Row],[awayTurnovers]:[homeTurnovers]])</f>
        <v>5</v>
      </c>
      <c r="AY440">
        <v>1</v>
      </c>
      <c r="AZ440">
        <v>0</v>
      </c>
      <c r="BA440">
        <v>2</v>
      </c>
      <c r="BB440">
        <v>2</v>
      </c>
      <c r="BC440">
        <v>1855</v>
      </c>
      <c r="BD440">
        <v>1745</v>
      </c>
      <c r="BE440">
        <v>0</v>
      </c>
      <c r="BF440">
        <v>0</v>
      </c>
      <c r="BG440">
        <v>3</v>
      </c>
      <c r="BH440">
        <v>13</v>
      </c>
      <c r="BJ440">
        <v>14</v>
      </c>
      <c r="BK440">
        <v>7</v>
      </c>
      <c r="BL440">
        <v>0</v>
      </c>
      <c r="BM440">
        <v>7</v>
      </c>
    </row>
    <row r="441" spans="1:65" x14ac:dyDescent="0.25">
      <c r="A441">
        <v>271202015</v>
      </c>
      <c r="B441">
        <v>13</v>
      </c>
      <c r="C441">
        <v>2007</v>
      </c>
      <c r="D441" s="1">
        <v>39418</v>
      </c>
      <c r="E441" t="s">
        <v>66</v>
      </c>
      <c r="F441" t="s">
        <v>77</v>
      </c>
      <c r="G441" t="s">
        <v>62</v>
      </c>
      <c r="H4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441" t="str">
        <f>IF(NOT(ISNA(VLOOKUP(Table_pigskin_games[[#This Row],[matchup]],rivalries!A$2:C$10,1,FALSE))),"Rivalry","Not a Rivalry")</f>
        <v>Rivalry</v>
      </c>
      <c r="J441">
        <v>40</v>
      </c>
      <c r="K441">
        <v>13</v>
      </c>
      <c r="L441">
        <f>ABS(Table_pigskin_games[[#This Row],[homeScore]]-Table_pigskin_games[[#This Row],[awayScore]])</f>
        <v>27</v>
      </c>
      <c r="M441" t="s">
        <v>111</v>
      </c>
      <c r="N441" s="2">
        <v>41914.541666666664</v>
      </c>
      <c r="O441" t="s">
        <v>80</v>
      </c>
      <c r="P441">
        <v>71109</v>
      </c>
      <c r="Q441">
        <v>2</v>
      </c>
      <c r="R441">
        <v>9</v>
      </c>
      <c r="S441">
        <v>0</v>
      </c>
      <c r="T441">
        <v>11</v>
      </c>
      <c r="U441">
        <v>20</v>
      </c>
      <c r="V441">
        <v>12</v>
      </c>
      <c r="W441">
        <v>10</v>
      </c>
      <c r="X441">
        <v>6</v>
      </c>
      <c r="Y441">
        <v>18</v>
      </c>
      <c r="Z441">
        <v>16</v>
      </c>
      <c r="AA441">
        <v>0</v>
      </c>
      <c r="AB441">
        <v>2</v>
      </c>
      <c r="AC441">
        <v>0</v>
      </c>
      <c r="AD441">
        <v>2</v>
      </c>
      <c r="AE441">
        <v>372</v>
      </c>
      <c r="AF441">
        <v>187</v>
      </c>
      <c r="AG441">
        <v>209</v>
      </c>
      <c r="AH441">
        <v>150</v>
      </c>
      <c r="AI441">
        <v>15</v>
      </c>
      <c r="AJ441">
        <v>23</v>
      </c>
      <c r="AK441">
        <v>24</v>
      </c>
      <c r="AL441">
        <v>39</v>
      </c>
      <c r="AM441">
        <v>163</v>
      </c>
      <c r="AN441">
        <v>37</v>
      </c>
      <c r="AO441">
        <v>40</v>
      </c>
      <c r="AP441">
        <v>18</v>
      </c>
      <c r="AQ441">
        <v>2</v>
      </c>
      <c r="AR441">
        <v>4</v>
      </c>
      <c r="AS441">
        <v>11</v>
      </c>
      <c r="AT441">
        <f>SUM(Table_pigskin_games[[#This Row],[awayPenaltyYards]],Table_pigskin_games[[#This Row],[homePenaltyYards]])</f>
        <v>53</v>
      </c>
      <c r="AU441">
        <v>42</v>
      </c>
      <c r="AV441">
        <v>2</v>
      </c>
      <c r="AW441">
        <v>5</v>
      </c>
      <c r="AX441">
        <f>SUM(Table_pigskin_games[[#This Row],[awayTurnovers]:[homeTurnovers]])</f>
        <v>7</v>
      </c>
      <c r="AY441">
        <v>1</v>
      </c>
      <c r="AZ441">
        <v>2</v>
      </c>
      <c r="BA441">
        <v>1</v>
      </c>
      <c r="BB441">
        <v>3</v>
      </c>
      <c r="BC441">
        <v>2100</v>
      </c>
      <c r="BD441">
        <v>1500</v>
      </c>
      <c r="BE441">
        <v>7</v>
      </c>
      <c r="BF441">
        <v>13</v>
      </c>
      <c r="BG441">
        <v>3</v>
      </c>
      <c r="BH441">
        <v>17</v>
      </c>
      <c r="BJ441">
        <v>3</v>
      </c>
      <c r="BK441">
        <v>10</v>
      </c>
      <c r="BL441">
        <v>0</v>
      </c>
      <c r="BM441">
        <v>0</v>
      </c>
    </row>
    <row r="442" spans="1:65" x14ac:dyDescent="0.25">
      <c r="A442">
        <v>271202016</v>
      </c>
      <c r="B442">
        <v>13</v>
      </c>
      <c r="C442">
        <v>2007</v>
      </c>
      <c r="D442" s="1">
        <v>39418</v>
      </c>
      <c r="E442" t="s">
        <v>66</v>
      </c>
      <c r="F442" t="s">
        <v>72</v>
      </c>
      <c r="G442" t="s">
        <v>113</v>
      </c>
      <c r="H4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442" t="str">
        <f>IF(NOT(ISNA(VLOOKUP(Table_pigskin_games[[#This Row],[matchup]],rivalries!A$2:C$10,1,FALSE))),"Rivalry","Not a Rivalry")</f>
        <v>Not a Rivalry</v>
      </c>
      <c r="J442">
        <v>10</v>
      </c>
      <c r="K442">
        <v>42</v>
      </c>
      <c r="L442">
        <f>ABS(Table_pigskin_games[[#This Row],[homeScore]]-Table_pigskin_games[[#This Row],[awayScore]])</f>
        <v>32</v>
      </c>
      <c r="M442" t="s">
        <v>111</v>
      </c>
      <c r="N442" s="2">
        <v>41914.541666666664</v>
      </c>
      <c r="O442" t="s">
        <v>70</v>
      </c>
      <c r="P442">
        <v>62996</v>
      </c>
      <c r="Q442">
        <v>6</v>
      </c>
      <c r="R442">
        <v>5</v>
      </c>
      <c r="S442">
        <v>5</v>
      </c>
      <c r="T442">
        <v>6</v>
      </c>
      <c r="U442">
        <v>14</v>
      </c>
      <c r="V442">
        <v>29</v>
      </c>
      <c r="W442">
        <v>3</v>
      </c>
      <c r="X442">
        <v>6</v>
      </c>
      <c r="Y442">
        <v>10</v>
      </c>
      <c r="Z442">
        <v>10</v>
      </c>
      <c r="AA442">
        <v>1</v>
      </c>
      <c r="AB442">
        <v>1</v>
      </c>
      <c r="AC442">
        <v>1</v>
      </c>
      <c r="AD442">
        <v>1</v>
      </c>
      <c r="AE442">
        <v>254</v>
      </c>
      <c r="AF442">
        <v>443</v>
      </c>
      <c r="AG442">
        <v>231</v>
      </c>
      <c r="AH442">
        <v>227</v>
      </c>
      <c r="AI442">
        <v>27</v>
      </c>
      <c r="AJ442">
        <v>19</v>
      </c>
      <c r="AK442">
        <v>36</v>
      </c>
      <c r="AL442">
        <v>26</v>
      </c>
      <c r="AM442">
        <v>23</v>
      </c>
      <c r="AN442">
        <v>216</v>
      </c>
      <c r="AO442">
        <v>7</v>
      </c>
      <c r="AP442">
        <v>39</v>
      </c>
      <c r="AQ442">
        <v>6</v>
      </c>
      <c r="AR442">
        <v>4</v>
      </c>
      <c r="AS442">
        <v>48</v>
      </c>
      <c r="AT442">
        <f>SUM(Table_pigskin_games[[#This Row],[awayPenaltyYards]],Table_pigskin_games[[#This Row],[homePenaltyYards]])</f>
        <v>73</v>
      </c>
      <c r="AU442">
        <v>25</v>
      </c>
      <c r="AV442">
        <v>0</v>
      </c>
      <c r="AW442">
        <v>1</v>
      </c>
      <c r="AX442">
        <f>SUM(Table_pigskin_games[[#This Row],[awayTurnovers]:[homeTurnovers]])</f>
        <v>1</v>
      </c>
      <c r="AY442">
        <v>0</v>
      </c>
      <c r="AZ442">
        <v>0</v>
      </c>
      <c r="BA442">
        <v>0</v>
      </c>
      <c r="BB442">
        <v>1</v>
      </c>
      <c r="BC442">
        <v>1378</v>
      </c>
      <c r="BD442">
        <v>2222</v>
      </c>
      <c r="BE442">
        <v>3</v>
      </c>
      <c r="BF442">
        <v>7</v>
      </c>
      <c r="BG442">
        <v>0</v>
      </c>
      <c r="BH442">
        <v>0</v>
      </c>
      <c r="BJ442">
        <v>7</v>
      </c>
      <c r="BK442">
        <v>28</v>
      </c>
      <c r="BL442">
        <v>7</v>
      </c>
      <c r="BM442">
        <v>0</v>
      </c>
    </row>
    <row r="443" spans="1:65" x14ac:dyDescent="0.25">
      <c r="A443">
        <v>271202018</v>
      </c>
      <c r="B443">
        <v>13</v>
      </c>
      <c r="C443">
        <v>2007</v>
      </c>
      <c r="D443" s="1">
        <v>39418</v>
      </c>
      <c r="E443" t="s">
        <v>66</v>
      </c>
      <c r="F443" t="s">
        <v>97</v>
      </c>
      <c r="G443" t="s">
        <v>67</v>
      </c>
      <c r="H4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443" t="str">
        <f>IF(NOT(ISNA(VLOOKUP(Table_pigskin_games[[#This Row],[matchup]],rivalries!A$2:C$10,1,FALSE))),"Rivalry","Not a Rivalry")</f>
        <v>Not a Rivalry</v>
      </c>
      <c r="J443">
        <v>27</v>
      </c>
      <c r="K443">
        <v>23</v>
      </c>
      <c r="L443">
        <f>ABS(Table_pigskin_games[[#This Row],[homeScore]]-Table_pigskin_games[[#This Row],[awayScore]])</f>
        <v>4</v>
      </c>
      <c r="M443" t="s">
        <v>127</v>
      </c>
      <c r="N443" s="2">
        <v>41914.677083333336</v>
      </c>
      <c r="O443" t="s">
        <v>70</v>
      </c>
      <c r="P443">
        <v>70009</v>
      </c>
      <c r="Q443">
        <v>7</v>
      </c>
      <c r="R443">
        <v>4</v>
      </c>
      <c r="S443">
        <v>5</v>
      </c>
      <c r="T443">
        <v>6</v>
      </c>
      <c r="U443">
        <v>24</v>
      </c>
      <c r="V443">
        <v>13</v>
      </c>
      <c r="W443">
        <v>5</v>
      </c>
      <c r="X443">
        <v>5</v>
      </c>
      <c r="Y443">
        <v>13</v>
      </c>
      <c r="Z443">
        <v>11</v>
      </c>
      <c r="AA443">
        <v>1</v>
      </c>
      <c r="AB443">
        <v>0</v>
      </c>
      <c r="AC443">
        <v>1</v>
      </c>
      <c r="AD443">
        <v>0</v>
      </c>
      <c r="AE443">
        <v>466</v>
      </c>
      <c r="AF443">
        <v>246</v>
      </c>
      <c r="AG443">
        <v>294</v>
      </c>
      <c r="AH443">
        <v>162</v>
      </c>
      <c r="AI443">
        <v>29</v>
      </c>
      <c r="AJ443">
        <v>17</v>
      </c>
      <c r="AK443">
        <v>37</v>
      </c>
      <c r="AL443">
        <v>23</v>
      </c>
      <c r="AM443">
        <v>172</v>
      </c>
      <c r="AN443">
        <v>84</v>
      </c>
      <c r="AO443">
        <v>26</v>
      </c>
      <c r="AP443">
        <v>21</v>
      </c>
      <c r="AQ443">
        <v>7</v>
      </c>
      <c r="AR443">
        <v>6</v>
      </c>
      <c r="AS443">
        <v>55</v>
      </c>
      <c r="AT443">
        <f>SUM(Table_pigskin_games[[#This Row],[awayPenaltyYards]],Table_pigskin_games[[#This Row],[homePenaltyYards]])</f>
        <v>95</v>
      </c>
      <c r="AU443">
        <v>40</v>
      </c>
      <c r="AV443">
        <v>1</v>
      </c>
      <c r="AW443">
        <v>1</v>
      </c>
      <c r="AX443">
        <f>SUM(Table_pigskin_games[[#This Row],[awayTurnovers]:[homeTurnovers]])</f>
        <v>2</v>
      </c>
      <c r="AY443">
        <v>0</v>
      </c>
      <c r="AZ443">
        <v>1</v>
      </c>
      <c r="BA443">
        <v>1</v>
      </c>
      <c r="BB443">
        <v>0</v>
      </c>
      <c r="BC443">
        <v>2086</v>
      </c>
      <c r="BD443">
        <v>1514</v>
      </c>
      <c r="BE443">
        <v>3</v>
      </c>
      <c r="BF443">
        <v>10</v>
      </c>
      <c r="BG443">
        <v>7</v>
      </c>
      <c r="BH443">
        <v>7</v>
      </c>
      <c r="BJ443">
        <v>7</v>
      </c>
      <c r="BK443">
        <v>7</v>
      </c>
      <c r="BL443">
        <v>7</v>
      </c>
      <c r="BM443">
        <v>2</v>
      </c>
    </row>
    <row r="444" spans="1:65" x14ac:dyDescent="0.25">
      <c r="A444">
        <v>271202021</v>
      </c>
      <c r="B444">
        <v>13</v>
      </c>
      <c r="C444">
        <v>2007</v>
      </c>
      <c r="D444" s="1">
        <v>39418</v>
      </c>
      <c r="E444" t="s">
        <v>66</v>
      </c>
      <c r="F444" t="s">
        <v>71</v>
      </c>
      <c r="G444" t="s">
        <v>105</v>
      </c>
      <c r="H4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PHIvSEA</v>
      </c>
      <c r="I444" t="str">
        <f>IF(NOT(ISNA(VLOOKUP(Table_pigskin_games[[#This Row],[matchup]],rivalries!A$2:C$10,1,FALSE))),"Rivalry","Not a Rivalry")</f>
        <v>Not a Rivalry</v>
      </c>
      <c r="J444">
        <v>28</v>
      </c>
      <c r="K444">
        <v>24</v>
      </c>
      <c r="L444">
        <f>ABS(Table_pigskin_games[[#This Row],[homeScore]]-Table_pigskin_games[[#This Row],[awayScore]])</f>
        <v>4</v>
      </c>
      <c r="M444" t="s">
        <v>121</v>
      </c>
      <c r="N444" s="2">
        <v>41914.541666666664</v>
      </c>
      <c r="O444" t="s">
        <v>70</v>
      </c>
      <c r="P444">
        <v>68445</v>
      </c>
      <c r="Q444">
        <v>7</v>
      </c>
      <c r="R444">
        <v>4</v>
      </c>
      <c r="S444">
        <v>5</v>
      </c>
      <c r="T444">
        <v>6</v>
      </c>
      <c r="U444">
        <v>16</v>
      </c>
      <c r="V444">
        <v>17</v>
      </c>
      <c r="W444">
        <v>6</v>
      </c>
      <c r="X444">
        <v>7</v>
      </c>
      <c r="Y444">
        <v>15</v>
      </c>
      <c r="Z444">
        <v>19</v>
      </c>
      <c r="AA444">
        <v>0</v>
      </c>
      <c r="AB444">
        <v>0</v>
      </c>
      <c r="AC444">
        <v>1</v>
      </c>
      <c r="AD444">
        <v>2</v>
      </c>
      <c r="AE444">
        <v>311</v>
      </c>
      <c r="AF444">
        <v>363</v>
      </c>
      <c r="AG444">
        <v>176</v>
      </c>
      <c r="AH444">
        <v>219</v>
      </c>
      <c r="AI444">
        <v>19</v>
      </c>
      <c r="AJ444">
        <v>19</v>
      </c>
      <c r="AK444">
        <v>34</v>
      </c>
      <c r="AL444">
        <v>42</v>
      </c>
      <c r="AM444">
        <v>135</v>
      </c>
      <c r="AN444">
        <v>144</v>
      </c>
      <c r="AO444">
        <v>29</v>
      </c>
      <c r="AP444">
        <v>29</v>
      </c>
      <c r="AQ444">
        <v>2</v>
      </c>
      <c r="AR444">
        <v>0</v>
      </c>
      <c r="AS444">
        <v>25</v>
      </c>
      <c r="AT444">
        <f>SUM(Table_pigskin_games[[#This Row],[awayPenaltyYards]],Table_pigskin_games[[#This Row],[homePenaltyYards]])</f>
        <v>25</v>
      </c>
      <c r="AU444">
        <v>0</v>
      </c>
      <c r="AV444">
        <v>2</v>
      </c>
      <c r="AW444">
        <v>4</v>
      </c>
      <c r="AX444">
        <f>SUM(Table_pigskin_games[[#This Row],[awayTurnovers]:[homeTurnovers]])</f>
        <v>6</v>
      </c>
      <c r="AY444">
        <v>1</v>
      </c>
      <c r="AZ444">
        <v>0</v>
      </c>
      <c r="BA444">
        <v>1</v>
      </c>
      <c r="BB444">
        <v>4</v>
      </c>
      <c r="BC444">
        <v>1772</v>
      </c>
      <c r="BD444">
        <v>1828</v>
      </c>
      <c r="BE444">
        <v>14</v>
      </c>
      <c r="BF444">
        <v>7</v>
      </c>
      <c r="BG444">
        <v>7</v>
      </c>
      <c r="BH444">
        <v>0</v>
      </c>
      <c r="BJ444">
        <v>10</v>
      </c>
      <c r="BK444">
        <v>7</v>
      </c>
      <c r="BL444">
        <v>7</v>
      </c>
      <c r="BM444">
        <v>0</v>
      </c>
    </row>
    <row r="445" spans="1:65" x14ac:dyDescent="0.25">
      <c r="A445">
        <v>271202022</v>
      </c>
      <c r="B445">
        <v>13</v>
      </c>
      <c r="C445">
        <v>2007</v>
      </c>
      <c r="D445" s="1">
        <v>39418</v>
      </c>
      <c r="E445" t="s">
        <v>66</v>
      </c>
      <c r="F445" t="s">
        <v>68</v>
      </c>
      <c r="G445" t="s">
        <v>94</v>
      </c>
      <c r="H4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ARIvCLE</v>
      </c>
      <c r="I445" t="str">
        <f>IF(NOT(ISNA(VLOOKUP(Table_pigskin_games[[#This Row],[matchup]],rivalries!A$2:C$10,1,FALSE))),"Rivalry","Not a Rivalry")</f>
        <v>Not a Rivalry</v>
      </c>
      <c r="J445">
        <v>21</v>
      </c>
      <c r="K445">
        <v>27</v>
      </c>
      <c r="L445">
        <f>ABS(Table_pigskin_games[[#This Row],[homeScore]]-Table_pigskin_games[[#This Row],[awayScore]])</f>
        <v>6</v>
      </c>
      <c r="M445" t="s">
        <v>95</v>
      </c>
      <c r="N445" s="2">
        <v>41914.670138888891</v>
      </c>
      <c r="O445" t="s">
        <v>80</v>
      </c>
      <c r="P445">
        <v>64791</v>
      </c>
      <c r="Q445">
        <v>7</v>
      </c>
      <c r="R445">
        <v>4</v>
      </c>
      <c r="S445">
        <v>5</v>
      </c>
      <c r="T445">
        <v>6</v>
      </c>
      <c r="U445">
        <v>21</v>
      </c>
      <c r="V445">
        <v>18</v>
      </c>
      <c r="W445">
        <v>4</v>
      </c>
      <c r="X445">
        <v>4</v>
      </c>
      <c r="Y445">
        <v>11</v>
      </c>
      <c r="Z445">
        <v>12</v>
      </c>
      <c r="AA445">
        <v>0</v>
      </c>
      <c r="AB445">
        <v>0</v>
      </c>
      <c r="AC445">
        <v>1</v>
      </c>
      <c r="AD445">
        <v>0</v>
      </c>
      <c r="AE445">
        <v>379</v>
      </c>
      <c r="AF445">
        <v>302</v>
      </c>
      <c r="AG445">
        <v>295</v>
      </c>
      <c r="AH445">
        <v>169</v>
      </c>
      <c r="AI445">
        <v>21</v>
      </c>
      <c r="AJ445">
        <v>18</v>
      </c>
      <c r="AK445">
        <v>41</v>
      </c>
      <c r="AL445">
        <v>30</v>
      </c>
      <c r="AM445">
        <v>84</v>
      </c>
      <c r="AN445">
        <v>133</v>
      </c>
      <c r="AO445">
        <v>21</v>
      </c>
      <c r="AP445">
        <v>27</v>
      </c>
      <c r="AQ445">
        <v>10</v>
      </c>
      <c r="AR445">
        <v>11</v>
      </c>
      <c r="AS445">
        <v>77</v>
      </c>
      <c r="AT445">
        <f>SUM(Table_pigskin_games[[#This Row],[awayPenaltyYards]],Table_pigskin_games[[#This Row],[homePenaltyYards]])</f>
        <v>152</v>
      </c>
      <c r="AU445">
        <v>75</v>
      </c>
      <c r="AV445">
        <v>4</v>
      </c>
      <c r="AW445">
        <v>1</v>
      </c>
      <c r="AX445">
        <f>SUM(Table_pigskin_games[[#This Row],[awayTurnovers]:[homeTurnovers]])</f>
        <v>5</v>
      </c>
      <c r="AY445">
        <v>2</v>
      </c>
      <c r="AZ445">
        <v>0</v>
      </c>
      <c r="BA445">
        <v>2</v>
      </c>
      <c r="BB445">
        <v>1</v>
      </c>
      <c r="BC445">
        <v>1797</v>
      </c>
      <c r="BD445">
        <v>1803</v>
      </c>
      <c r="BE445">
        <v>3</v>
      </c>
      <c r="BF445">
        <v>7</v>
      </c>
      <c r="BG445">
        <v>8</v>
      </c>
      <c r="BH445">
        <v>3</v>
      </c>
      <c r="BJ445">
        <v>14</v>
      </c>
      <c r="BK445">
        <v>0</v>
      </c>
      <c r="BL445">
        <v>7</v>
      </c>
      <c r="BM445">
        <v>6</v>
      </c>
    </row>
    <row r="446" spans="1:65" x14ac:dyDescent="0.25">
      <c r="A446">
        <v>271202023</v>
      </c>
      <c r="B446">
        <v>13</v>
      </c>
      <c r="C446">
        <v>2007</v>
      </c>
      <c r="D446" s="1">
        <v>39418</v>
      </c>
      <c r="E446" t="s">
        <v>66</v>
      </c>
      <c r="F446" t="s">
        <v>81</v>
      </c>
      <c r="G446" t="s">
        <v>63</v>
      </c>
      <c r="H4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446" t="str">
        <f>IF(NOT(ISNA(VLOOKUP(Table_pigskin_games[[#This Row],[matchup]],rivalries!A$2:C$10,1,FALSE))),"Rivalry","Not a Rivalry")</f>
        <v>Not a Rivalry</v>
      </c>
      <c r="J446">
        <v>10</v>
      </c>
      <c r="K446">
        <v>24</v>
      </c>
      <c r="L446">
        <f>ABS(Table_pigskin_games[[#This Row],[homeScore]]-Table_pigskin_games[[#This Row],[awayScore]])</f>
        <v>14</v>
      </c>
      <c r="M446" t="s">
        <v>64</v>
      </c>
      <c r="N446" s="2">
        <v>41914.84375</v>
      </c>
      <c r="O446" t="s">
        <v>65</v>
      </c>
      <c r="P446">
        <v>58842</v>
      </c>
      <c r="Q446">
        <v>4</v>
      </c>
      <c r="R446">
        <v>7</v>
      </c>
      <c r="S446">
        <v>8</v>
      </c>
      <c r="T446">
        <v>3</v>
      </c>
      <c r="U446">
        <v>15</v>
      </c>
      <c r="V446">
        <v>20</v>
      </c>
      <c r="W446">
        <v>8</v>
      </c>
      <c r="X446">
        <v>7</v>
      </c>
      <c r="Y446">
        <v>18</v>
      </c>
      <c r="Z446">
        <v>14</v>
      </c>
      <c r="AA446">
        <v>0</v>
      </c>
      <c r="AB446">
        <v>0</v>
      </c>
      <c r="AC446">
        <v>3</v>
      </c>
      <c r="AD446">
        <v>0</v>
      </c>
      <c r="AE446">
        <v>249</v>
      </c>
      <c r="AF446">
        <v>285</v>
      </c>
      <c r="AG446">
        <v>175</v>
      </c>
      <c r="AH446">
        <v>184</v>
      </c>
      <c r="AI446">
        <v>17</v>
      </c>
      <c r="AJ446">
        <v>21</v>
      </c>
      <c r="AK446">
        <v>44</v>
      </c>
      <c r="AL446">
        <v>32</v>
      </c>
      <c r="AM446">
        <v>74</v>
      </c>
      <c r="AN446">
        <v>101</v>
      </c>
      <c r="AO446">
        <v>23</v>
      </c>
      <c r="AP446">
        <v>35</v>
      </c>
      <c r="AQ446">
        <v>8</v>
      </c>
      <c r="AR446">
        <v>7</v>
      </c>
      <c r="AS446">
        <v>45</v>
      </c>
      <c r="AT446">
        <f>SUM(Table_pigskin_games[[#This Row],[awayPenaltyYards]],Table_pigskin_games[[#This Row],[homePenaltyYards]])</f>
        <v>82</v>
      </c>
      <c r="AU446">
        <v>37</v>
      </c>
      <c r="AV446">
        <v>1</v>
      </c>
      <c r="AW446">
        <v>4</v>
      </c>
      <c r="AX446">
        <f>SUM(Table_pigskin_games[[#This Row],[awayTurnovers]:[homeTurnovers]])</f>
        <v>5</v>
      </c>
      <c r="AY446">
        <v>1</v>
      </c>
      <c r="AZ446">
        <v>2</v>
      </c>
      <c r="BA446">
        <v>0</v>
      </c>
      <c r="BB446">
        <v>2</v>
      </c>
      <c r="BC446">
        <v>1553</v>
      </c>
      <c r="BD446">
        <v>2047</v>
      </c>
      <c r="BE446">
        <v>7</v>
      </c>
      <c r="BF446">
        <v>0</v>
      </c>
      <c r="BG446">
        <v>3</v>
      </c>
      <c r="BH446">
        <v>0</v>
      </c>
      <c r="BJ446">
        <v>0</v>
      </c>
      <c r="BK446">
        <v>17</v>
      </c>
      <c r="BL446">
        <v>7</v>
      </c>
      <c r="BM446">
        <v>0</v>
      </c>
    </row>
    <row r="447" spans="1:65" x14ac:dyDescent="0.25">
      <c r="A447">
        <v>271202028</v>
      </c>
      <c r="B447">
        <v>13</v>
      </c>
      <c r="C447">
        <v>2007</v>
      </c>
      <c r="D447" s="1">
        <v>39418</v>
      </c>
      <c r="E447" t="s">
        <v>66</v>
      </c>
      <c r="F447" t="s">
        <v>87</v>
      </c>
      <c r="G447" t="s">
        <v>114</v>
      </c>
      <c r="H4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BUFvWSH</v>
      </c>
      <c r="I447" t="str">
        <f>IF(NOT(ISNA(VLOOKUP(Table_pigskin_games[[#This Row],[matchup]],rivalries!A$2:C$10,1,FALSE))),"Rivalry","Not a Rivalry")</f>
        <v>Not a Rivalry</v>
      </c>
      <c r="J447">
        <v>17</v>
      </c>
      <c r="K447">
        <v>16</v>
      </c>
      <c r="L447">
        <f>ABS(Table_pigskin_games[[#This Row],[homeScore]]-Table_pigskin_games[[#This Row],[awayScore]])</f>
        <v>1</v>
      </c>
      <c r="M447" t="s">
        <v>115</v>
      </c>
      <c r="N447" s="2">
        <v>41914.541666666664</v>
      </c>
      <c r="O447" t="s">
        <v>80</v>
      </c>
      <c r="P447">
        <v>85831</v>
      </c>
      <c r="Q447">
        <v>5</v>
      </c>
      <c r="R447">
        <v>6</v>
      </c>
      <c r="S447">
        <v>5</v>
      </c>
      <c r="T447">
        <v>6</v>
      </c>
      <c r="U447">
        <v>15</v>
      </c>
      <c r="V447">
        <v>22</v>
      </c>
      <c r="W447">
        <v>5</v>
      </c>
      <c r="X447">
        <v>8</v>
      </c>
      <c r="Y447">
        <v>13</v>
      </c>
      <c r="Z447">
        <v>17</v>
      </c>
      <c r="AA447">
        <v>0</v>
      </c>
      <c r="AB447">
        <v>0</v>
      </c>
      <c r="AC447">
        <v>0</v>
      </c>
      <c r="AD447">
        <v>0</v>
      </c>
      <c r="AE447">
        <v>357</v>
      </c>
      <c r="AF447">
        <v>282</v>
      </c>
      <c r="AG447">
        <v>257</v>
      </c>
      <c r="AH447">
        <v>202</v>
      </c>
      <c r="AI447">
        <v>22</v>
      </c>
      <c r="AJ447">
        <v>21</v>
      </c>
      <c r="AK447">
        <v>36</v>
      </c>
      <c r="AL447">
        <v>37</v>
      </c>
      <c r="AM447">
        <v>100</v>
      </c>
      <c r="AN447">
        <v>80</v>
      </c>
      <c r="AO447">
        <v>20</v>
      </c>
      <c r="AP447">
        <v>30</v>
      </c>
      <c r="AQ447">
        <v>8</v>
      </c>
      <c r="AR447">
        <v>4</v>
      </c>
      <c r="AS447">
        <v>101</v>
      </c>
      <c r="AT447">
        <f>SUM(Table_pigskin_games[[#This Row],[awayPenaltyYards]],Table_pigskin_games[[#This Row],[homePenaltyYards]])</f>
        <v>135</v>
      </c>
      <c r="AU447">
        <v>34</v>
      </c>
      <c r="AV447">
        <v>1</v>
      </c>
      <c r="AW447">
        <v>2</v>
      </c>
      <c r="AX447">
        <f>SUM(Table_pigskin_games[[#This Row],[awayTurnovers]:[homeTurnovers]])</f>
        <v>3</v>
      </c>
      <c r="AY447">
        <v>1</v>
      </c>
      <c r="AZ447">
        <v>1</v>
      </c>
      <c r="BA447">
        <v>0</v>
      </c>
      <c r="BB447">
        <v>1</v>
      </c>
      <c r="BC447">
        <v>1624</v>
      </c>
      <c r="BD447">
        <v>1976</v>
      </c>
      <c r="BE447">
        <v>0</v>
      </c>
      <c r="BF447">
        <v>2</v>
      </c>
      <c r="BG447">
        <v>6</v>
      </c>
      <c r="BH447">
        <v>9</v>
      </c>
      <c r="BJ447">
        <v>3</v>
      </c>
      <c r="BK447">
        <v>6</v>
      </c>
      <c r="BL447">
        <v>7</v>
      </c>
      <c r="BM447">
        <v>0</v>
      </c>
    </row>
    <row r="448" spans="1:65" x14ac:dyDescent="0.25">
      <c r="A448">
        <v>271202029</v>
      </c>
      <c r="B448">
        <v>13</v>
      </c>
      <c r="C448">
        <v>2007</v>
      </c>
      <c r="D448" s="1">
        <v>39418</v>
      </c>
      <c r="E448" t="s">
        <v>66</v>
      </c>
      <c r="F448" t="s">
        <v>93</v>
      </c>
      <c r="G448" t="s">
        <v>100</v>
      </c>
      <c r="H4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CARvSF</v>
      </c>
      <c r="I448" t="str">
        <f>IF(NOT(ISNA(VLOOKUP(Table_pigskin_games[[#This Row],[matchup]],rivalries!A$2:C$10,1,FALSE))),"Rivalry","Not a Rivalry")</f>
        <v>Not a Rivalry</v>
      </c>
      <c r="J448">
        <v>14</v>
      </c>
      <c r="K448">
        <v>31</v>
      </c>
      <c r="L448">
        <f>ABS(Table_pigskin_games[[#This Row],[homeScore]]-Table_pigskin_games[[#This Row],[awayScore]])</f>
        <v>17</v>
      </c>
      <c r="M448" t="s">
        <v>101</v>
      </c>
      <c r="N448" s="2">
        <v>41914.541666666664</v>
      </c>
      <c r="O448" t="s">
        <v>70</v>
      </c>
      <c r="P448">
        <v>73191</v>
      </c>
      <c r="Q448">
        <v>3</v>
      </c>
      <c r="R448">
        <v>8</v>
      </c>
      <c r="S448">
        <v>4</v>
      </c>
      <c r="T448">
        <v>7</v>
      </c>
      <c r="U448">
        <v>12</v>
      </c>
      <c r="V448">
        <v>20</v>
      </c>
      <c r="W448">
        <v>3</v>
      </c>
      <c r="X448">
        <v>9</v>
      </c>
      <c r="Y448">
        <v>11</v>
      </c>
      <c r="Z448">
        <v>18</v>
      </c>
      <c r="AA448">
        <v>0</v>
      </c>
      <c r="AB448">
        <v>0</v>
      </c>
      <c r="AC448">
        <v>1</v>
      </c>
      <c r="AD448">
        <v>0</v>
      </c>
      <c r="AE448">
        <v>195</v>
      </c>
      <c r="AF448">
        <v>323</v>
      </c>
      <c r="AG448">
        <v>136</v>
      </c>
      <c r="AH448">
        <v>157</v>
      </c>
      <c r="AI448">
        <v>14</v>
      </c>
      <c r="AJ448">
        <v>17</v>
      </c>
      <c r="AK448">
        <v>29</v>
      </c>
      <c r="AL448">
        <v>26</v>
      </c>
      <c r="AM448">
        <v>59</v>
      </c>
      <c r="AN448">
        <v>166</v>
      </c>
      <c r="AO448">
        <v>17</v>
      </c>
      <c r="AP448">
        <v>44</v>
      </c>
      <c r="AQ448">
        <v>7</v>
      </c>
      <c r="AR448">
        <v>7</v>
      </c>
      <c r="AS448">
        <v>55</v>
      </c>
      <c r="AT448">
        <f>SUM(Table_pigskin_games[[#This Row],[awayPenaltyYards]],Table_pigskin_games[[#This Row],[homePenaltyYards]])</f>
        <v>120</v>
      </c>
      <c r="AU448">
        <v>65</v>
      </c>
      <c r="AV448">
        <v>6</v>
      </c>
      <c r="AW448">
        <v>2</v>
      </c>
      <c r="AX448">
        <f>SUM(Table_pigskin_games[[#This Row],[awayTurnovers]:[homeTurnovers]])</f>
        <v>8</v>
      </c>
      <c r="AY448">
        <v>2</v>
      </c>
      <c r="AZ448">
        <v>0</v>
      </c>
      <c r="BA448">
        <v>4</v>
      </c>
      <c r="BB448">
        <v>2</v>
      </c>
      <c r="BC448">
        <v>1298</v>
      </c>
      <c r="BD448">
        <v>2302</v>
      </c>
      <c r="BE448">
        <v>0</v>
      </c>
      <c r="BF448">
        <v>0</v>
      </c>
      <c r="BG448">
        <v>14</v>
      </c>
      <c r="BH448">
        <v>0</v>
      </c>
      <c r="BJ448">
        <v>3</v>
      </c>
      <c r="BK448">
        <v>14</v>
      </c>
      <c r="BL448">
        <v>7</v>
      </c>
      <c r="BM448">
        <v>7</v>
      </c>
    </row>
    <row r="449" spans="1:66" x14ac:dyDescent="0.25">
      <c r="A449">
        <v>271203033</v>
      </c>
      <c r="B449">
        <v>13</v>
      </c>
      <c r="C449">
        <v>2007</v>
      </c>
      <c r="D449" s="1">
        <v>39419</v>
      </c>
      <c r="E449" t="s">
        <v>108</v>
      </c>
      <c r="F449" t="s">
        <v>88</v>
      </c>
      <c r="G449" t="s">
        <v>96</v>
      </c>
      <c r="H4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BALvNE</v>
      </c>
      <c r="I449" t="str">
        <f>IF(NOT(ISNA(VLOOKUP(Table_pigskin_games[[#This Row],[matchup]],rivalries!A$2:C$10,1,FALSE))),"Rivalry","Not a Rivalry")</f>
        <v>Not a Rivalry</v>
      </c>
      <c r="J449">
        <v>27</v>
      </c>
      <c r="K449">
        <v>24</v>
      </c>
      <c r="L449">
        <f>ABS(Table_pigskin_games[[#This Row],[homeScore]]-Table_pigskin_games[[#This Row],[awayScore]])</f>
        <v>3</v>
      </c>
      <c r="M449" t="s">
        <v>125</v>
      </c>
      <c r="N449" s="2">
        <v>41914.854166666664</v>
      </c>
      <c r="O449" t="s">
        <v>112</v>
      </c>
      <c r="P449">
        <v>71382</v>
      </c>
      <c r="Q449">
        <v>11</v>
      </c>
      <c r="R449">
        <v>0</v>
      </c>
      <c r="S449">
        <v>4</v>
      </c>
      <c r="T449">
        <v>7</v>
      </c>
      <c r="U449">
        <v>21</v>
      </c>
      <c r="V449">
        <v>20</v>
      </c>
      <c r="W449">
        <v>2</v>
      </c>
      <c r="X449">
        <v>3</v>
      </c>
      <c r="Y449">
        <v>12</v>
      </c>
      <c r="Z449">
        <v>11</v>
      </c>
      <c r="AA449">
        <v>2</v>
      </c>
      <c r="AB449">
        <v>1</v>
      </c>
      <c r="AC449">
        <v>2</v>
      </c>
      <c r="AD449">
        <v>1</v>
      </c>
      <c r="AE449">
        <v>326</v>
      </c>
      <c r="AF449">
        <v>376</v>
      </c>
      <c r="AG449">
        <v>236</v>
      </c>
      <c r="AH449">
        <v>210</v>
      </c>
      <c r="AI449">
        <v>18</v>
      </c>
      <c r="AJ449">
        <v>15</v>
      </c>
      <c r="AK449">
        <v>38</v>
      </c>
      <c r="AL449">
        <v>23</v>
      </c>
      <c r="AM449">
        <v>90</v>
      </c>
      <c r="AN449">
        <v>166</v>
      </c>
      <c r="AO449">
        <v>24</v>
      </c>
      <c r="AP449">
        <v>37</v>
      </c>
      <c r="AQ449">
        <v>4</v>
      </c>
      <c r="AR449">
        <v>13</v>
      </c>
      <c r="AS449">
        <v>30</v>
      </c>
      <c r="AT449">
        <f>SUM(Table_pigskin_games[[#This Row],[awayPenaltyYards]],Table_pigskin_games[[#This Row],[homePenaltyYards]])</f>
        <v>130</v>
      </c>
      <c r="AU449">
        <v>100</v>
      </c>
      <c r="AV449">
        <v>1</v>
      </c>
      <c r="AW449">
        <v>2</v>
      </c>
      <c r="AX449">
        <f>SUM(Table_pigskin_games[[#This Row],[awayTurnovers]:[homeTurnovers]])</f>
        <v>3</v>
      </c>
      <c r="AY449">
        <v>0</v>
      </c>
      <c r="AZ449">
        <v>1</v>
      </c>
      <c r="BA449">
        <v>1</v>
      </c>
      <c r="BB449">
        <v>1</v>
      </c>
      <c r="BC449">
        <v>1626</v>
      </c>
      <c r="BD449">
        <v>1974</v>
      </c>
      <c r="BE449">
        <v>3</v>
      </c>
      <c r="BF449">
        <v>7</v>
      </c>
      <c r="BG449">
        <v>7</v>
      </c>
      <c r="BH449">
        <v>10</v>
      </c>
      <c r="BJ449">
        <v>7</v>
      </c>
      <c r="BK449">
        <v>3</v>
      </c>
      <c r="BL449">
        <v>7</v>
      </c>
      <c r="BM449">
        <v>7</v>
      </c>
    </row>
    <row r="450" spans="1:66" x14ac:dyDescent="0.25">
      <c r="A450">
        <v>271206028</v>
      </c>
      <c r="B450">
        <v>14</v>
      </c>
      <c r="C450">
        <v>2007</v>
      </c>
      <c r="D450" s="1">
        <v>39422</v>
      </c>
      <c r="E450" t="s">
        <v>61</v>
      </c>
      <c r="F450" t="s">
        <v>74</v>
      </c>
      <c r="G450" t="s">
        <v>114</v>
      </c>
      <c r="H4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CHIvWSH</v>
      </c>
      <c r="I450" t="str">
        <f>IF(NOT(ISNA(VLOOKUP(Table_pigskin_games[[#This Row],[matchup]],rivalries!A$2:C$10,1,FALSE))),"Rivalry","Not a Rivalry")</f>
        <v>Not a Rivalry</v>
      </c>
      <c r="J450">
        <v>16</v>
      </c>
      <c r="K450">
        <v>24</v>
      </c>
      <c r="L450">
        <f>ABS(Table_pigskin_games[[#This Row],[homeScore]]-Table_pigskin_games[[#This Row],[awayScore]])</f>
        <v>8</v>
      </c>
      <c r="M450" t="s">
        <v>115</v>
      </c>
      <c r="N450" s="2">
        <v>41914.833333333336</v>
      </c>
      <c r="O450" t="s">
        <v>128</v>
      </c>
      <c r="P450">
        <v>82213</v>
      </c>
      <c r="Q450">
        <v>5</v>
      </c>
      <c r="R450">
        <v>7</v>
      </c>
      <c r="S450">
        <v>5</v>
      </c>
      <c r="T450">
        <v>7</v>
      </c>
      <c r="U450">
        <v>22</v>
      </c>
      <c r="V450">
        <v>15</v>
      </c>
      <c r="W450">
        <v>5</v>
      </c>
      <c r="X450">
        <v>6</v>
      </c>
      <c r="Y450">
        <v>16</v>
      </c>
      <c r="Z450">
        <v>15</v>
      </c>
      <c r="AA450">
        <v>1</v>
      </c>
      <c r="AB450">
        <v>0</v>
      </c>
      <c r="AC450">
        <v>1</v>
      </c>
      <c r="AD450">
        <v>0</v>
      </c>
      <c r="AE450">
        <v>356</v>
      </c>
      <c r="AF450">
        <v>345</v>
      </c>
      <c r="AG450">
        <v>296</v>
      </c>
      <c r="AH450">
        <v>314</v>
      </c>
      <c r="AI450">
        <v>29</v>
      </c>
      <c r="AJ450">
        <v>25</v>
      </c>
      <c r="AK450">
        <v>51</v>
      </c>
      <c r="AL450">
        <v>36</v>
      </c>
      <c r="AM450">
        <v>60</v>
      </c>
      <c r="AN450">
        <v>31</v>
      </c>
      <c r="AO450">
        <v>24</v>
      </c>
      <c r="AP450">
        <v>24</v>
      </c>
      <c r="AQ450">
        <v>9</v>
      </c>
      <c r="AR450">
        <v>7</v>
      </c>
      <c r="AS450">
        <v>49</v>
      </c>
      <c r="AT450">
        <f>SUM(Table_pigskin_games[[#This Row],[awayPenaltyYards]],Table_pigskin_games[[#This Row],[homePenaltyYards]])</f>
        <v>97</v>
      </c>
      <c r="AU450">
        <v>48</v>
      </c>
      <c r="AV450">
        <v>2</v>
      </c>
      <c r="AW450">
        <v>1</v>
      </c>
      <c r="AX450">
        <f>SUM(Table_pigskin_games[[#This Row],[awayTurnovers]:[homeTurnovers]])</f>
        <v>3</v>
      </c>
      <c r="AY450">
        <v>0</v>
      </c>
      <c r="AZ450">
        <v>1</v>
      </c>
      <c r="BA450">
        <v>2</v>
      </c>
      <c r="BB450">
        <v>0</v>
      </c>
      <c r="BC450">
        <v>1879</v>
      </c>
      <c r="BD450">
        <v>1721</v>
      </c>
      <c r="BE450">
        <v>0</v>
      </c>
      <c r="BF450">
        <v>0</v>
      </c>
      <c r="BG450">
        <v>10</v>
      </c>
      <c r="BH450">
        <v>6</v>
      </c>
      <c r="BJ450">
        <v>0</v>
      </c>
      <c r="BK450">
        <v>7</v>
      </c>
      <c r="BL450">
        <v>7</v>
      </c>
      <c r="BM450">
        <v>10</v>
      </c>
    </row>
    <row r="451" spans="1:66" x14ac:dyDescent="0.25">
      <c r="A451">
        <v>271209002</v>
      </c>
      <c r="B451">
        <v>14</v>
      </c>
      <c r="C451">
        <v>2007</v>
      </c>
      <c r="D451" s="1">
        <v>39425</v>
      </c>
      <c r="E451" t="s">
        <v>66</v>
      </c>
      <c r="F451" t="s">
        <v>62</v>
      </c>
      <c r="G451" t="s">
        <v>87</v>
      </c>
      <c r="H4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451" t="str">
        <f>IF(NOT(ISNA(VLOOKUP(Table_pigskin_games[[#This Row],[matchup]],rivalries!A$2:C$10,1,FALSE))),"Rivalry","Not a Rivalry")</f>
        <v>Not a Rivalry</v>
      </c>
      <c r="J451">
        <v>17</v>
      </c>
      <c r="K451">
        <v>38</v>
      </c>
      <c r="L451">
        <f>ABS(Table_pigskin_games[[#This Row],[homeScore]]-Table_pigskin_games[[#This Row],[awayScore]])</f>
        <v>21</v>
      </c>
      <c r="M451" t="s">
        <v>126</v>
      </c>
      <c r="N451" s="2">
        <v>41914.541666666664</v>
      </c>
      <c r="O451" t="s">
        <v>80</v>
      </c>
      <c r="P451">
        <v>71018</v>
      </c>
      <c r="Q451">
        <v>0</v>
      </c>
      <c r="R451">
        <v>12</v>
      </c>
      <c r="S451">
        <v>6</v>
      </c>
      <c r="T451">
        <v>6</v>
      </c>
      <c r="U451">
        <v>18</v>
      </c>
      <c r="V451">
        <v>20</v>
      </c>
      <c r="W451">
        <v>4</v>
      </c>
      <c r="X451">
        <v>4</v>
      </c>
      <c r="Y451">
        <v>16</v>
      </c>
      <c r="Z451">
        <v>12</v>
      </c>
      <c r="AA451">
        <v>1</v>
      </c>
      <c r="AB451">
        <v>0</v>
      </c>
      <c r="AC451">
        <v>3</v>
      </c>
      <c r="AD451">
        <v>0</v>
      </c>
      <c r="AE451">
        <v>285</v>
      </c>
      <c r="AF451">
        <v>389</v>
      </c>
      <c r="AG451">
        <v>220</v>
      </c>
      <c r="AH451">
        <v>165</v>
      </c>
      <c r="AI451">
        <v>23</v>
      </c>
      <c r="AJ451">
        <v>11</v>
      </c>
      <c r="AK451">
        <v>44</v>
      </c>
      <c r="AL451">
        <v>23</v>
      </c>
      <c r="AM451">
        <v>65</v>
      </c>
      <c r="AN451">
        <v>224</v>
      </c>
      <c r="AO451">
        <v>21</v>
      </c>
      <c r="AP451">
        <v>40</v>
      </c>
      <c r="AQ451">
        <v>6</v>
      </c>
      <c r="AR451">
        <v>8</v>
      </c>
      <c r="AS451">
        <v>55</v>
      </c>
      <c r="AT451">
        <f>SUM(Table_pigskin_games[[#This Row],[awayPenaltyYards]],Table_pigskin_games[[#This Row],[homePenaltyYards]])</f>
        <v>119</v>
      </c>
      <c r="AU451">
        <v>64</v>
      </c>
      <c r="AV451">
        <v>5</v>
      </c>
      <c r="AW451">
        <v>1</v>
      </c>
      <c r="AX451">
        <f>SUM(Table_pigskin_games[[#This Row],[awayTurnovers]:[homeTurnovers]])</f>
        <v>6</v>
      </c>
      <c r="AY451">
        <v>3</v>
      </c>
      <c r="AZ451">
        <v>1</v>
      </c>
      <c r="BA451">
        <v>2</v>
      </c>
      <c r="BB451">
        <v>0</v>
      </c>
      <c r="BC451">
        <v>1770</v>
      </c>
      <c r="BD451">
        <v>1830</v>
      </c>
      <c r="BE451">
        <v>7</v>
      </c>
      <c r="BF451">
        <v>0</v>
      </c>
      <c r="BG451">
        <v>10</v>
      </c>
      <c r="BH451">
        <v>0</v>
      </c>
      <c r="BJ451">
        <v>24</v>
      </c>
      <c r="BK451">
        <v>7</v>
      </c>
      <c r="BL451">
        <v>0</v>
      </c>
      <c r="BM451">
        <v>7</v>
      </c>
    </row>
    <row r="452" spans="1:66" x14ac:dyDescent="0.25">
      <c r="A452">
        <v>271209004</v>
      </c>
      <c r="B452">
        <v>14</v>
      </c>
      <c r="C452">
        <v>2007</v>
      </c>
      <c r="D452" s="1">
        <v>39425</v>
      </c>
      <c r="E452" t="s">
        <v>66</v>
      </c>
      <c r="F452" t="s">
        <v>85</v>
      </c>
      <c r="G452" t="s">
        <v>81</v>
      </c>
      <c r="H4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CINvSTL</v>
      </c>
      <c r="I452" t="str">
        <f>IF(NOT(ISNA(VLOOKUP(Table_pigskin_games[[#This Row],[matchup]],rivalries!A$2:C$10,1,FALSE))),"Rivalry","Not a Rivalry")</f>
        <v>Not a Rivalry</v>
      </c>
      <c r="J452">
        <v>10</v>
      </c>
      <c r="K452">
        <v>19</v>
      </c>
      <c r="L452">
        <f>ABS(Table_pigskin_games[[#This Row],[homeScore]]-Table_pigskin_games[[#This Row],[awayScore]])</f>
        <v>9</v>
      </c>
      <c r="M452" t="s">
        <v>118</v>
      </c>
      <c r="N452" s="2">
        <v>41914.541666666664</v>
      </c>
      <c r="O452" t="s">
        <v>70</v>
      </c>
      <c r="P452">
        <v>65143</v>
      </c>
      <c r="Q452">
        <v>3</v>
      </c>
      <c r="R452">
        <v>9</v>
      </c>
      <c r="S452">
        <v>4</v>
      </c>
      <c r="T452">
        <v>8</v>
      </c>
      <c r="U452">
        <v>10</v>
      </c>
      <c r="V452">
        <v>18</v>
      </c>
      <c r="W452">
        <v>3</v>
      </c>
      <c r="X452">
        <v>7</v>
      </c>
      <c r="Y452">
        <v>13</v>
      </c>
      <c r="Z452">
        <v>15</v>
      </c>
      <c r="AA452">
        <v>2</v>
      </c>
      <c r="AB452">
        <v>0</v>
      </c>
      <c r="AC452">
        <v>2</v>
      </c>
      <c r="AD452">
        <v>0</v>
      </c>
      <c r="AE452">
        <v>241</v>
      </c>
      <c r="AF452">
        <v>370</v>
      </c>
      <c r="AG452">
        <v>153</v>
      </c>
      <c r="AH452">
        <v>178</v>
      </c>
      <c r="AI452">
        <v>17</v>
      </c>
      <c r="AJ452">
        <v>21</v>
      </c>
      <c r="AK452">
        <v>28</v>
      </c>
      <c r="AL452">
        <v>29</v>
      </c>
      <c r="AM452">
        <v>88</v>
      </c>
      <c r="AN452">
        <v>192</v>
      </c>
      <c r="AO452">
        <v>24</v>
      </c>
      <c r="AP452">
        <v>36</v>
      </c>
      <c r="AQ452">
        <v>4</v>
      </c>
      <c r="AR452">
        <v>4</v>
      </c>
      <c r="AS452">
        <v>53</v>
      </c>
      <c r="AT452">
        <f>SUM(Table_pigskin_games[[#This Row],[awayPenaltyYards]],Table_pigskin_games[[#This Row],[homePenaltyYards]])</f>
        <v>73</v>
      </c>
      <c r="AU452">
        <v>20</v>
      </c>
      <c r="AV452">
        <v>2</v>
      </c>
      <c r="AW452">
        <v>2</v>
      </c>
      <c r="AX452">
        <f>SUM(Table_pigskin_games[[#This Row],[awayTurnovers]:[homeTurnovers]])</f>
        <v>4</v>
      </c>
      <c r="AY452">
        <v>1</v>
      </c>
      <c r="AZ452">
        <v>0</v>
      </c>
      <c r="BA452">
        <v>1</v>
      </c>
      <c r="BB452">
        <v>2</v>
      </c>
      <c r="BC452">
        <v>1595</v>
      </c>
      <c r="BD452">
        <v>2005</v>
      </c>
      <c r="BE452">
        <v>0</v>
      </c>
      <c r="BF452">
        <v>0</v>
      </c>
      <c r="BG452">
        <v>7</v>
      </c>
      <c r="BH452">
        <v>3</v>
      </c>
      <c r="BJ452">
        <v>7</v>
      </c>
      <c r="BK452">
        <v>3</v>
      </c>
      <c r="BL452">
        <v>6</v>
      </c>
      <c r="BM452">
        <v>3</v>
      </c>
    </row>
    <row r="453" spans="1:66" x14ac:dyDescent="0.25">
      <c r="A453">
        <v>271209007</v>
      </c>
      <c r="B453">
        <v>14</v>
      </c>
      <c r="C453">
        <v>2007</v>
      </c>
      <c r="D453" s="1">
        <v>39425</v>
      </c>
      <c r="E453" t="s">
        <v>66</v>
      </c>
      <c r="F453" t="s">
        <v>82</v>
      </c>
      <c r="G453" t="s">
        <v>84</v>
      </c>
      <c r="H4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453" t="str">
        <f>IF(NOT(ISNA(VLOOKUP(Table_pigskin_games[[#This Row],[matchup]],rivalries!A$2:C$10,1,FALSE))),"Rivalry","Not a Rivalry")</f>
        <v>Not a Rivalry</v>
      </c>
      <c r="J453">
        <v>7</v>
      </c>
      <c r="K453">
        <v>41</v>
      </c>
      <c r="L453">
        <f>ABS(Table_pigskin_games[[#This Row],[homeScore]]-Table_pigskin_games[[#This Row],[awayScore]])</f>
        <v>34</v>
      </c>
      <c r="M453" t="s">
        <v>120</v>
      </c>
      <c r="N453" s="2">
        <v>41914.677083333336</v>
      </c>
      <c r="O453" t="s">
        <v>80</v>
      </c>
      <c r="P453">
        <v>75895</v>
      </c>
      <c r="Q453">
        <v>4</v>
      </c>
      <c r="R453">
        <v>8</v>
      </c>
      <c r="S453">
        <v>5</v>
      </c>
      <c r="T453">
        <v>7</v>
      </c>
      <c r="U453">
        <v>7</v>
      </c>
      <c r="V453">
        <v>23</v>
      </c>
      <c r="W453">
        <v>1</v>
      </c>
      <c r="X453">
        <v>2</v>
      </c>
      <c r="Y453">
        <v>13</v>
      </c>
      <c r="Z453">
        <v>9</v>
      </c>
      <c r="AA453">
        <v>3</v>
      </c>
      <c r="AB453">
        <v>0</v>
      </c>
      <c r="AC453">
        <v>3</v>
      </c>
      <c r="AD453">
        <v>0</v>
      </c>
      <c r="AE453">
        <v>129</v>
      </c>
      <c r="AF453">
        <v>453</v>
      </c>
      <c r="AG453">
        <v>113</v>
      </c>
      <c r="AH453">
        <v>238</v>
      </c>
      <c r="AI453">
        <v>15</v>
      </c>
      <c r="AJ453">
        <v>20</v>
      </c>
      <c r="AK453">
        <v>29</v>
      </c>
      <c r="AL453">
        <v>27</v>
      </c>
      <c r="AM453">
        <v>16</v>
      </c>
      <c r="AN453">
        <v>215</v>
      </c>
      <c r="AO453">
        <v>17</v>
      </c>
      <c r="AP453">
        <v>34</v>
      </c>
      <c r="AQ453">
        <v>7</v>
      </c>
      <c r="AR453">
        <v>4</v>
      </c>
      <c r="AS453">
        <v>34</v>
      </c>
      <c r="AT453">
        <f>SUM(Table_pigskin_games[[#This Row],[awayPenaltyYards]],Table_pigskin_games[[#This Row],[homePenaltyYards]])</f>
        <v>69</v>
      </c>
      <c r="AU453">
        <v>35</v>
      </c>
      <c r="AV453">
        <v>3</v>
      </c>
      <c r="AW453">
        <v>0</v>
      </c>
      <c r="AX453">
        <f>SUM(Table_pigskin_games[[#This Row],[awayTurnovers]:[homeTurnovers]])</f>
        <v>3</v>
      </c>
      <c r="AY453">
        <v>2</v>
      </c>
      <c r="AZ453">
        <v>0</v>
      </c>
      <c r="BA453">
        <v>1</v>
      </c>
      <c r="BB453">
        <v>0</v>
      </c>
      <c r="BC453">
        <v>1533</v>
      </c>
      <c r="BD453">
        <v>2067</v>
      </c>
      <c r="BE453">
        <v>0</v>
      </c>
      <c r="BF453">
        <v>7</v>
      </c>
      <c r="BG453">
        <v>0</v>
      </c>
      <c r="BH453">
        <v>0</v>
      </c>
      <c r="BJ453">
        <v>14</v>
      </c>
      <c r="BK453">
        <v>10</v>
      </c>
      <c r="BL453">
        <v>17</v>
      </c>
      <c r="BM453">
        <v>0</v>
      </c>
    </row>
    <row r="454" spans="1:66" x14ac:dyDescent="0.25">
      <c r="A454">
        <v>271209008</v>
      </c>
      <c r="B454">
        <v>14</v>
      </c>
      <c r="C454">
        <v>2007</v>
      </c>
      <c r="D454" s="1">
        <v>39425</v>
      </c>
      <c r="E454" t="s">
        <v>66</v>
      </c>
      <c r="F454" t="s">
        <v>102</v>
      </c>
      <c r="G454" t="s">
        <v>72</v>
      </c>
      <c r="H4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DALvDET</v>
      </c>
      <c r="I454" t="str">
        <f>IF(NOT(ISNA(VLOOKUP(Table_pigskin_games[[#This Row],[matchup]],rivalries!A$2:C$10,1,FALSE))),"Rivalry","Not a Rivalry")</f>
        <v>Not a Rivalry</v>
      </c>
      <c r="J454">
        <v>28</v>
      </c>
      <c r="K454">
        <v>27</v>
      </c>
      <c r="L454">
        <f>ABS(Table_pigskin_games[[#This Row],[homeScore]]-Table_pigskin_games[[#This Row],[awayScore]])</f>
        <v>1</v>
      </c>
      <c r="M454" t="s">
        <v>73</v>
      </c>
      <c r="N454" s="2">
        <v>41914.541666666664</v>
      </c>
      <c r="O454" t="s">
        <v>70</v>
      </c>
      <c r="P454">
        <v>62759</v>
      </c>
      <c r="Q454">
        <v>11</v>
      </c>
      <c r="R454">
        <v>1</v>
      </c>
      <c r="S454">
        <v>6</v>
      </c>
      <c r="T454">
        <v>6</v>
      </c>
      <c r="U454">
        <v>25</v>
      </c>
      <c r="V454">
        <v>25</v>
      </c>
      <c r="W454">
        <v>4</v>
      </c>
      <c r="X454">
        <v>7</v>
      </c>
      <c r="Y454">
        <v>10</v>
      </c>
      <c r="Z454">
        <v>14</v>
      </c>
      <c r="AA454">
        <v>2</v>
      </c>
      <c r="AB454">
        <v>0</v>
      </c>
      <c r="AC454">
        <v>2</v>
      </c>
      <c r="AD454">
        <v>0</v>
      </c>
      <c r="AE454">
        <v>368</v>
      </c>
      <c r="AF454">
        <v>390</v>
      </c>
      <c r="AG454">
        <v>281</v>
      </c>
      <c r="AH454">
        <v>238</v>
      </c>
      <c r="AI454">
        <v>35</v>
      </c>
      <c r="AJ454">
        <v>22</v>
      </c>
      <c r="AK454">
        <v>44</v>
      </c>
      <c r="AL454">
        <v>36</v>
      </c>
      <c r="AM454">
        <v>87</v>
      </c>
      <c r="AN454">
        <v>152</v>
      </c>
      <c r="AO454">
        <v>16</v>
      </c>
      <c r="AP454">
        <v>32</v>
      </c>
      <c r="AQ454">
        <v>3</v>
      </c>
      <c r="AR454">
        <v>7</v>
      </c>
      <c r="AS454">
        <v>23</v>
      </c>
      <c r="AT454">
        <f>SUM(Table_pigskin_games[[#This Row],[awayPenaltyYards]],Table_pigskin_games[[#This Row],[homePenaltyYards]])</f>
        <v>58</v>
      </c>
      <c r="AU454">
        <v>35</v>
      </c>
      <c r="AV454">
        <v>1</v>
      </c>
      <c r="AW454">
        <v>0</v>
      </c>
      <c r="AX454">
        <f>SUM(Table_pigskin_games[[#This Row],[awayTurnovers]:[homeTurnovers]])</f>
        <v>1</v>
      </c>
      <c r="AY454">
        <v>1</v>
      </c>
      <c r="AZ454">
        <v>0</v>
      </c>
      <c r="BA454">
        <v>0</v>
      </c>
      <c r="BB454">
        <v>0</v>
      </c>
      <c r="BC454">
        <v>1655</v>
      </c>
      <c r="BD454">
        <v>1945</v>
      </c>
      <c r="BE454">
        <v>0</v>
      </c>
      <c r="BF454">
        <v>14</v>
      </c>
      <c r="BG454">
        <v>0</v>
      </c>
      <c r="BH454">
        <v>14</v>
      </c>
      <c r="BJ454">
        <v>10</v>
      </c>
      <c r="BK454">
        <v>10</v>
      </c>
      <c r="BL454">
        <v>7</v>
      </c>
      <c r="BM454">
        <v>0</v>
      </c>
    </row>
    <row r="455" spans="1:66" x14ac:dyDescent="0.25">
      <c r="A455">
        <v>271209009</v>
      </c>
      <c r="B455">
        <v>14</v>
      </c>
      <c r="C455">
        <v>2007</v>
      </c>
      <c r="D455" s="1">
        <v>39425</v>
      </c>
      <c r="E455" t="s">
        <v>66</v>
      </c>
      <c r="F455" t="s">
        <v>110</v>
      </c>
      <c r="G455" t="s">
        <v>75</v>
      </c>
      <c r="H4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GBvOAK</v>
      </c>
      <c r="I455" t="str">
        <f>IF(NOT(ISNA(VLOOKUP(Table_pigskin_games[[#This Row],[matchup]],rivalries!A$2:C$10,1,FALSE))),"Rivalry","Not a Rivalry")</f>
        <v>Not a Rivalry</v>
      </c>
      <c r="J455">
        <v>7</v>
      </c>
      <c r="K455">
        <v>38</v>
      </c>
      <c r="L455">
        <f>ABS(Table_pigskin_games[[#This Row],[homeScore]]-Table_pigskin_games[[#This Row],[awayScore]])</f>
        <v>31</v>
      </c>
      <c r="M455" t="s">
        <v>76</v>
      </c>
      <c r="N455" s="2">
        <v>41914.541666666664</v>
      </c>
      <c r="O455" t="s">
        <v>80</v>
      </c>
      <c r="P455">
        <v>70828</v>
      </c>
      <c r="Q455">
        <v>4</v>
      </c>
      <c r="R455">
        <v>8</v>
      </c>
      <c r="S455">
        <v>10</v>
      </c>
      <c r="T455">
        <v>2</v>
      </c>
      <c r="U455">
        <v>10</v>
      </c>
      <c r="V455">
        <v>21</v>
      </c>
      <c r="W455">
        <v>3</v>
      </c>
      <c r="X455">
        <v>6</v>
      </c>
      <c r="Y455">
        <v>13</v>
      </c>
      <c r="Z455">
        <v>12</v>
      </c>
      <c r="AA455">
        <v>1</v>
      </c>
      <c r="AB455">
        <v>0</v>
      </c>
      <c r="AC455">
        <v>3</v>
      </c>
      <c r="AD455">
        <v>1</v>
      </c>
      <c r="AE455">
        <v>233</v>
      </c>
      <c r="AF455">
        <v>445</v>
      </c>
      <c r="AG455">
        <v>148</v>
      </c>
      <c r="AH455">
        <v>266</v>
      </c>
      <c r="AI455">
        <v>12</v>
      </c>
      <c r="AJ455">
        <v>15</v>
      </c>
      <c r="AK455">
        <v>23</v>
      </c>
      <c r="AL455">
        <v>23</v>
      </c>
      <c r="AM455">
        <v>85</v>
      </c>
      <c r="AN455">
        <v>179</v>
      </c>
      <c r="AO455">
        <v>28</v>
      </c>
      <c r="AP455">
        <v>36</v>
      </c>
      <c r="AQ455">
        <v>9</v>
      </c>
      <c r="AR455">
        <v>9</v>
      </c>
      <c r="AS455">
        <v>62</v>
      </c>
      <c r="AT455">
        <f>SUM(Table_pigskin_games[[#This Row],[awayPenaltyYards]],Table_pigskin_games[[#This Row],[homePenaltyYards]])</f>
        <v>146</v>
      </c>
      <c r="AU455">
        <v>84</v>
      </c>
      <c r="AV455">
        <v>3</v>
      </c>
      <c r="AW455">
        <v>1</v>
      </c>
      <c r="AX455">
        <f>SUM(Table_pigskin_games[[#This Row],[awayTurnovers]:[homeTurnovers]])</f>
        <v>4</v>
      </c>
      <c r="AY455">
        <v>1</v>
      </c>
      <c r="AZ455">
        <v>0</v>
      </c>
      <c r="BA455">
        <v>2</v>
      </c>
      <c r="BB455">
        <v>1</v>
      </c>
      <c r="BC455">
        <v>1606</v>
      </c>
      <c r="BD455">
        <v>1994</v>
      </c>
      <c r="BE455">
        <v>0</v>
      </c>
      <c r="BF455">
        <v>7</v>
      </c>
      <c r="BG455">
        <v>0</v>
      </c>
      <c r="BH455">
        <v>0</v>
      </c>
      <c r="BJ455">
        <v>0</v>
      </c>
      <c r="BK455">
        <v>14</v>
      </c>
      <c r="BL455">
        <v>17</v>
      </c>
      <c r="BM455">
        <v>7</v>
      </c>
    </row>
    <row r="456" spans="1:66" x14ac:dyDescent="0.25">
      <c r="A456">
        <v>271209010</v>
      </c>
      <c r="B456">
        <v>14</v>
      </c>
      <c r="C456">
        <v>2007</v>
      </c>
      <c r="D456" s="1">
        <v>39425</v>
      </c>
      <c r="E456" t="s">
        <v>66</v>
      </c>
      <c r="F456" t="s">
        <v>109</v>
      </c>
      <c r="G456" t="s">
        <v>78</v>
      </c>
      <c r="H4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SDvTEN</v>
      </c>
      <c r="I456" t="str">
        <f>IF(NOT(ISNA(VLOOKUP(Table_pigskin_games[[#This Row],[matchup]],rivalries!A$2:C$10,1,FALSE))),"Rivalry","Not a Rivalry")</f>
        <v>Not a Rivalry</v>
      </c>
      <c r="J456">
        <v>23</v>
      </c>
      <c r="K456">
        <v>17</v>
      </c>
      <c r="L456">
        <f>ABS(Table_pigskin_games[[#This Row],[homeScore]]-Table_pigskin_games[[#This Row],[awayScore]])</f>
        <v>6</v>
      </c>
      <c r="M456" t="s">
        <v>79</v>
      </c>
      <c r="N456" s="2">
        <v>41914.541666666664</v>
      </c>
      <c r="O456" t="s">
        <v>80</v>
      </c>
      <c r="P456">
        <v>69143</v>
      </c>
      <c r="Q456">
        <v>7</v>
      </c>
      <c r="R456">
        <v>5</v>
      </c>
      <c r="S456">
        <v>7</v>
      </c>
      <c r="T456">
        <v>5</v>
      </c>
      <c r="U456">
        <v>20</v>
      </c>
      <c r="V456">
        <v>13</v>
      </c>
      <c r="W456">
        <v>6</v>
      </c>
      <c r="X456">
        <v>6</v>
      </c>
      <c r="Y456">
        <v>18</v>
      </c>
      <c r="Z456">
        <v>17</v>
      </c>
      <c r="AA456">
        <v>1</v>
      </c>
      <c r="AB456">
        <v>0</v>
      </c>
      <c r="AC456">
        <v>1</v>
      </c>
      <c r="AD456">
        <v>0</v>
      </c>
      <c r="AE456">
        <v>341</v>
      </c>
      <c r="AF456">
        <v>240</v>
      </c>
      <c r="AG456">
        <v>193</v>
      </c>
      <c r="AH456">
        <v>109</v>
      </c>
      <c r="AI456">
        <v>21</v>
      </c>
      <c r="AJ456">
        <v>14</v>
      </c>
      <c r="AK456">
        <v>42</v>
      </c>
      <c r="AL456">
        <v>24</v>
      </c>
      <c r="AM456">
        <v>148</v>
      </c>
      <c r="AN456">
        <v>131</v>
      </c>
      <c r="AO456">
        <v>30</v>
      </c>
      <c r="AP456">
        <v>37</v>
      </c>
      <c r="AQ456">
        <v>4</v>
      </c>
      <c r="AR456">
        <v>4</v>
      </c>
      <c r="AS456">
        <v>30</v>
      </c>
      <c r="AT456">
        <f>SUM(Table_pigskin_games[[#This Row],[awayPenaltyYards]],Table_pigskin_games[[#This Row],[homePenaltyYards]])</f>
        <v>51</v>
      </c>
      <c r="AU456">
        <v>21</v>
      </c>
      <c r="AV456">
        <v>3</v>
      </c>
      <c r="AW456">
        <v>2</v>
      </c>
      <c r="AX456">
        <f>SUM(Table_pigskin_games[[#This Row],[awayTurnovers]:[homeTurnovers]])</f>
        <v>5</v>
      </c>
      <c r="AY456">
        <v>0</v>
      </c>
      <c r="AZ456">
        <v>0</v>
      </c>
      <c r="BA456">
        <v>3</v>
      </c>
      <c r="BB456">
        <v>2</v>
      </c>
      <c r="BC456">
        <v>1878</v>
      </c>
      <c r="BD456">
        <v>2173</v>
      </c>
      <c r="BE456">
        <v>0</v>
      </c>
      <c r="BF456">
        <v>0</v>
      </c>
      <c r="BG456">
        <v>3</v>
      </c>
      <c r="BH456">
        <v>14</v>
      </c>
      <c r="BI456">
        <v>6</v>
      </c>
      <c r="BJ456">
        <v>3</v>
      </c>
      <c r="BK456">
        <v>0</v>
      </c>
      <c r="BL456">
        <v>7</v>
      </c>
      <c r="BM456">
        <v>7</v>
      </c>
      <c r="BN456">
        <v>0</v>
      </c>
    </row>
    <row r="457" spans="1:66" x14ac:dyDescent="0.25">
      <c r="A457">
        <v>271209017</v>
      </c>
      <c r="B457">
        <v>14</v>
      </c>
      <c r="C457">
        <v>2007</v>
      </c>
      <c r="D457" s="1">
        <v>39425</v>
      </c>
      <c r="E457" t="s">
        <v>66</v>
      </c>
      <c r="F457" t="s">
        <v>63</v>
      </c>
      <c r="G457" t="s">
        <v>88</v>
      </c>
      <c r="H4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NEvPIT</v>
      </c>
      <c r="I457" t="str">
        <f>IF(NOT(ISNA(VLOOKUP(Table_pigskin_games[[#This Row],[matchup]],rivalries!A$2:C$10,1,FALSE))),"Rivalry","Not a Rivalry")</f>
        <v>Not a Rivalry</v>
      </c>
      <c r="J457">
        <v>13</v>
      </c>
      <c r="K457">
        <v>34</v>
      </c>
      <c r="L457">
        <f>ABS(Table_pigskin_games[[#This Row],[homeScore]]-Table_pigskin_games[[#This Row],[awayScore]])</f>
        <v>21</v>
      </c>
      <c r="M457" t="s">
        <v>89</v>
      </c>
      <c r="N457" s="2">
        <v>41914.677083333336</v>
      </c>
      <c r="O457" t="s">
        <v>80</v>
      </c>
      <c r="P457">
        <v>68756</v>
      </c>
      <c r="Q457">
        <v>9</v>
      </c>
      <c r="R457">
        <v>3</v>
      </c>
      <c r="S457">
        <v>12</v>
      </c>
      <c r="T457">
        <v>0</v>
      </c>
      <c r="U457">
        <v>19</v>
      </c>
      <c r="V457">
        <v>21</v>
      </c>
      <c r="W457">
        <v>5</v>
      </c>
      <c r="X457">
        <v>4</v>
      </c>
      <c r="Y457">
        <v>14</v>
      </c>
      <c r="Z457">
        <v>11</v>
      </c>
      <c r="AA457">
        <v>2</v>
      </c>
      <c r="AB457">
        <v>1</v>
      </c>
      <c r="AC457">
        <v>4</v>
      </c>
      <c r="AD457">
        <v>1</v>
      </c>
      <c r="AE457">
        <v>349</v>
      </c>
      <c r="AF457">
        <v>421</v>
      </c>
      <c r="AG457">
        <v>168</v>
      </c>
      <c r="AH457">
        <v>399</v>
      </c>
      <c r="AI457">
        <v>19</v>
      </c>
      <c r="AJ457">
        <v>32</v>
      </c>
      <c r="AK457">
        <v>32</v>
      </c>
      <c r="AL457">
        <v>46</v>
      </c>
      <c r="AM457">
        <v>181</v>
      </c>
      <c r="AN457">
        <v>22</v>
      </c>
      <c r="AO457">
        <v>32</v>
      </c>
      <c r="AP457">
        <v>9</v>
      </c>
      <c r="AQ457">
        <v>6</v>
      </c>
      <c r="AR457">
        <v>3</v>
      </c>
      <c r="AS457">
        <v>49</v>
      </c>
      <c r="AT457">
        <f>SUM(Table_pigskin_games[[#This Row],[awayPenaltyYards]],Table_pigskin_games[[#This Row],[homePenaltyYards]])</f>
        <v>69</v>
      </c>
      <c r="AU457">
        <v>20</v>
      </c>
      <c r="AV457">
        <v>1</v>
      </c>
      <c r="AW457">
        <v>0</v>
      </c>
      <c r="AX457">
        <f>SUM(Table_pigskin_games[[#This Row],[awayTurnovers]:[homeTurnovers]])</f>
        <v>1</v>
      </c>
      <c r="AY457">
        <v>1</v>
      </c>
      <c r="AZ457">
        <v>0</v>
      </c>
      <c r="BA457">
        <v>0</v>
      </c>
      <c r="BB457">
        <v>0</v>
      </c>
      <c r="BC457">
        <v>2083</v>
      </c>
      <c r="BD457">
        <v>1517</v>
      </c>
      <c r="BE457">
        <v>3</v>
      </c>
      <c r="BF457">
        <v>10</v>
      </c>
      <c r="BG457">
        <v>0</v>
      </c>
      <c r="BH457">
        <v>0</v>
      </c>
      <c r="BJ457">
        <v>7</v>
      </c>
      <c r="BK457">
        <v>10</v>
      </c>
      <c r="BL457">
        <v>14</v>
      </c>
      <c r="BM457">
        <v>3</v>
      </c>
    </row>
    <row r="458" spans="1:66" x14ac:dyDescent="0.25">
      <c r="A458">
        <v>271209020</v>
      </c>
      <c r="B458">
        <v>14</v>
      </c>
      <c r="C458">
        <v>2007</v>
      </c>
      <c r="D458" s="1">
        <v>39425</v>
      </c>
      <c r="E458" t="s">
        <v>66</v>
      </c>
      <c r="F458" t="s">
        <v>68</v>
      </c>
      <c r="G458" t="s">
        <v>77</v>
      </c>
      <c r="H4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CLEvNYJ</v>
      </c>
      <c r="I458" t="str">
        <f>IF(NOT(ISNA(VLOOKUP(Table_pigskin_games[[#This Row],[matchup]],rivalries!A$2:C$10,1,FALSE))),"Rivalry","Not a Rivalry")</f>
        <v>Not a Rivalry</v>
      </c>
      <c r="J458">
        <v>24</v>
      </c>
      <c r="K458">
        <v>18</v>
      </c>
      <c r="L458">
        <f>ABS(Table_pigskin_games[[#This Row],[homeScore]]-Table_pigskin_games[[#This Row],[awayScore]])</f>
        <v>6</v>
      </c>
      <c r="M458" t="s">
        <v>92</v>
      </c>
      <c r="N458" s="2">
        <v>41914.677083333336</v>
      </c>
      <c r="O458" t="s">
        <v>80</v>
      </c>
      <c r="P458">
        <v>76822</v>
      </c>
      <c r="Q458">
        <v>7</v>
      </c>
      <c r="R458">
        <v>5</v>
      </c>
      <c r="S458">
        <v>3</v>
      </c>
      <c r="T458">
        <v>9</v>
      </c>
      <c r="U458">
        <v>18</v>
      </c>
      <c r="V458">
        <v>26</v>
      </c>
      <c r="W458">
        <v>5</v>
      </c>
      <c r="X458">
        <v>2</v>
      </c>
      <c r="Y458">
        <v>12</v>
      </c>
      <c r="Z458">
        <v>12</v>
      </c>
      <c r="AA458">
        <v>1</v>
      </c>
      <c r="AB458">
        <v>2</v>
      </c>
      <c r="AC458">
        <v>1</v>
      </c>
      <c r="AD458">
        <v>2</v>
      </c>
      <c r="AE458">
        <v>337</v>
      </c>
      <c r="AF458">
        <v>387</v>
      </c>
      <c r="AG458">
        <v>185</v>
      </c>
      <c r="AH458">
        <v>268</v>
      </c>
      <c r="AI458">
        <v>16</v>
      </c>
      <c r="AJ458">
        <v>24</v>
      </c>
      <c r="AK458">
        <v>29</v>
      </c>
      <c r="AL458">
        <v>41</v>
      </c>
      <c r="AM458">
        <v>152</v>
      </c>
      <c r="AN458">
        <v>119</v>
      </c>
      <c r="AO458">
        <v>29</v>
      </c>
      <c r="AP458">
        <v>30</v>
      </c>
      <c r="AQ458">
        <v>4</v>
      </c>
      <c r="AR458">
        <v>2</v>
      </c>
      <c r="AS458">
        <v>29</v>
      </c>
      <c r="AT458">
        <f>SUM(Table_pigskin_games[[#This Row],[awayPenaltyYards]],Table_pigskin_games[[#This Row],[homePenaltyYards]])</f>
        <v>38</v>
      </c>
      <c r="AU458">
        <v>9</v>
      </c>
      <c r="AV458">
        <v>1</v>
      </c>
      <c r="AW458">
        <v>2</v>
      </c>
      <c r="AX458">
        <f>SUM(Table_pigskin_games[[#This Row],[awayTurnovers]:[homeTurnovers]])</f>
        <v>3</v>
      </c>
      <c r="AY458">
        <v>0</v>
      </c>
      <c r="AZ458">
        <v>0</v>
      </c>
      <c r="BA458">
        <v>1</v>
      </c>
      <c r="BB458">
        <v>2</v>
      </c>
      <c r="BC458">
        <v>1679</v>
      </c>
      <c r="BD458">
        <v>1921</v>
      </c>
      <c r="BE458">
        <v>0</v>
      </c>
      <c r="BF458">
        <v>7</v>
      </c>
      <c r="BG458">
        <v>7</v>
      </c>
      <c r="BH458">
        <v>10</v>
      </c>
      <c r="BJ458">
        <v>0</v>
      </c>
      <c r="BK458">
        <v>3</v>
      </c>
      <c r="BL458">
        <v>3</v>
      </c>
      <c r="BM458">
        <v>12</v>
      </c>
    </row>
    <row r="459" spans="1:66" x14ac:dyDescent="0.25">
      <c r="A459">
        <v>271209021</v>
      </c>
      <c r="B459">
        <v>14</v>
      </c>
      <c r="C459">
        <v>2007</v>
      </c>
      <c r="D459" s="1">
        <v>39425</v>
      </c>
      <c r="E459" t="s">
        <v>66</v>
      </c>
      <c r="F459" t="s">
        <v>91</v>
      </c>
      <c r="G459" t="s">
        <v>105</v>
      </c>
      <c r="H4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459" t="str">
        <f>IF(NOT(ISNA(VLOOKUP(Table_pigskin_games[[#This Row],[matchup]],rivalries!A$2:C$10,1,FALSE))),"Rivalry","Not a Rivalry")</f>
        <v>Rivalry</v>
      </c>
      <c r="J459">
        <v>16</v>
      </c>
      <c r="K459">
        <v>13</v>
      </c>
      <c r="L459">
        <f>ABS(Table_pigskin_games[[#This Row],[homeScore]]-Table_pigskin_games[[#This Row],[awayScore]])</f>
        <v>3</v>
      </c>
      <c r="M459" t="s">
        <v>121</v>
      </c>
      <c r="N459" s="2">
        <v>41914.541666666664</v>
      </c>
      <c r="O459" t="s">
        <v>70</v>
      </c>
      <c r="Q459">
        <v>8</v>
      </c>
      <c r="R459">
        <v>4</v>
      </c>
      <c r="S459">
        <v>5</v>
      </c>
      <c r="T459">
        <v>7</v>
      </c>
      <c r="U459">
        <v>15</v>
      </c>
      <c r="V459">
        <v>18</v>
      </c>
      <c r="W459">
        <v>6</v>
      </c>
      <c r="X459">
        <v>2</v>
      </c>
      <c r="Y459">
        <v>15</v>
      </c>
      <c r="Z459">
        <v>13</v>
      </c>
      <c r="AA459">
        <v>0</v>
      </c>
      <c r="AB459">
        <v>2</v>
      </c>
      <c r="AC459">
        <v>0</v>
      </c>
      <c r="AD459">
        <v>3</v>
      </c>
      <c r="AE459">
        <v>318</v>
      </c>
      <c r="AF459">
        <v>306</v>
      </c>
      <c r="AG459">
        <v>207</v>
      </c>
      <c r="AH459">
        <v>165</v>
      </c>
      <c r="AI459">
        <v>17</v>
      </c>
      <c r="AJ459">
        <v>20</v>
      </c>
      <c r="AK459">
        <v>31</v>
      </c>
      <c r="AL459">
        <v>31</v>
      </c>
      <c r="AM459">
        <v>111</v>
      </c>
      <c r="AN459">
        <v>141</v>
      </c>
      <c r="AO459">
        <v>27</v>
      </c>
      <c r="AP459">
        <v>28</v>
      </c>
      <c r="AQ459">
        <v>3</v>
      </c>
      <c r="AR459">
        <v>7</v>
      </c>
      <c r="AS459">
        <v>15</v>
      </c>
      <c r="AT459">
        <f>SUM(Table_pigskin_games[[#This Row],[awayPenaltyYards]],Table_pigskin_games[[#This Row],[homePenaltyYards]])</f>
        <v>56</v>
      </c>
      <c r="AU459">
        <v>41</v>
      </c>
      <c r="AV459">
        <v>2</v>
      </c>
      <c r="AW459">
        <v>1</v>
      </c>
      <c r="AX459">
        <f>SUM(Table_pigskin_games[[#This Row],[awayTurnovers]:[homeTurnovers]])</f>
        <v>3</v>
      </c>
      <c r="AY459">
        <v>2</v>
      </c>
      <c r="AZ459">
        <v>1</v>
      </c>
      <c r="BA459">
        <v>0</v>
      </c>
      <c r="BB459">
        <v>0</v>
      </c>
      <c r="BC459">
        <v>1651</v>
      </c>
      <c r="BD459">
        <v>1949</v>
      </c>
      <c r="BE459">
        <v>0</v>
      </c>
      <c r="BF459">
        <v>6</v>
      </c>
      <c r="BG459">
        <v>10</v>
      </c>
      <c r="BH459">
        <v>0</v>
      </c>
      <c r="BJ459">
        <v>7</v>
      </c>
      <c r="BK459">
        <v>0</v>
      </c>
      <c r="BL459">
        <v>3</v>
      </c>
      <c r="BM459">
        <v>3</v>
      </c>
    </row>
    <row r="460" spans="1:66" x14ac:dyDescent="0.25">
      <c r="A460">
        <v>271209025</v>
      </c>
      <c r="B460">
        <v>14</v>
      </c>
      <c r="C460">
        <v>2007</v>
      </c>
      <c r="D460" s="1">
        <v>39425</v>
      </c>
      <c r="E460" t="s">
        <v>66</v>
      </c>
      <c r="F460" t="s">
        <v>113</v>
      </c>
      <c r="G460" t="s">
        <v>93</v>
      </c>
      <c r="H4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MINvSF</v>
      </c>
      <c r="I460" t="str">
        <f>IF(NOT(ISNA(VLOOKUP(Table_pigskin_games[[#This Row],[matchup]],rivalries!A$2:C$10,1,FALSE))),"Rivalry","Not a Rivalry")</f>
        <v>Not a Rivalry</v>
      </c>
      <c r="J460">
        <v>27</v>
      </c>
      <c r="K460">
        <v>7</v>
      </c>
      <c r="L460">
        <f>ABS(Table_pigskin_games[[#This Row],[homeScore]]-Table_pigskin_games[[#This Row],[awayScore]])</f>
        <v>20</v>
      </c>
      <c r="M460" t="s">
        <v>123</v>
      </c>
      <c r="N460" s="2">
        <v>41914.670138888891</v>
      </c>
      <c r="O460" t="s">
        <v>70</v>
      </c>
      <c r="P460">
        <v>68050</v>
      </c>
      <c r="Q460">
        <v>6</v>
      </c>
      <c r="R460">
        <v>6</v>
      </c>
      <c r="S460">
        <v>3</v>
      </c>
      <c r="T460">
        <v>9</v>
      </c>
      <c r="U460">
        <v>11</v>
      </c>
      <c r="V460">
        <v>17</v>
      </c>
      <c r="W460">
        <v>5</v>
      </c>
      <c r="X460">
        <v>8</v>
      </c>
      <c r="Y460">
        <v>14</v>
      </c>
      <c r="Z460">
        <v>16</v>
      </c>
      <c r="AA460">
        <v>0</v>
      </c>
      <c r="AB460">
        <v>1</v>
      </c>
      <c r="AC460">
        <v>0</v>
      </c>
      <c r="AD460">
        <v>2</v>
      </c>
      <c r="AE460">
        <v>280</v>
      </c>
      <c r="AF460">
        <v>284</v>
      </c>
      <c r="AG460">
        <v>163</v>
      </c>
      <c r="AH460">
        <v>211</v>
      </c>
      <c r="AI460">
        <v>16</v>
      </c>
      <c r="AJ460">
        <v>29</v>
      </c>
      <c r="AK460">
        <v>25</v>
      </c>
      <c r="AL460">
        <v>47</v>
      </c>
      <c r="AM460">
        <v>117</v>
      </c>
      <c r="AN460">
        <v>73</v>
      </c>
      <c r="AO460">
        <v>31</v>
      </c>
      <c r="AP460">
        <v>20</v>
      </c>
      <c r="AQ460">
        <v>3</v>
      </c>
      <c r="AR460">
        <v>7</v>
      </c>
      <c r="AS460">
        <v>25</v>
      </c>
      <c r="AT460">
        <f>SUM(Table_pigskin_games[[#This Row],[awayPenaltyYards]],Table_pigskin_games[[#This Row],[homePenaltyYards]])</f>
        <v>60</v>
      </c>
      <c r="AU460">
        <v>35</v>
      </c>
      <c r="AV460">
        <v>1</v>
      </c>
      <c r="AW460">
        <v>5</v>
      </c>
      <c r="AX460">
        <f>SUM(Table_pigskin_games[[#This Row],[awayTurnovers]:[homeTurnovers]])</f>
        <v>6</v>
      </c>
      <c r="AY460">
        <v>1</v>
      </c>
      <c r="AZ460">
        <v>3</v>
      </c>
      <c r="BA460">
        <v>0</v>
      </c>
      <c r="BB460">
        <v>2</v>
      </c>
      <c r="BC460">
        <v>1693</v>
      </c>
      <c r="BD460">
        <v>1907</v>
      </c>
      <c r="BE460">
        <v>10</v>
      </c>
      <c r="BF460">
        <v>17</v>
      </c>
      <c r="BG460">
        <v>0</v>
      </c>
      <c r="BH460">
        <v>0</v>
      </c>
      <c r="BJ460">
        <v>0</v>
      </c>
      <c r="BK460">
        <v>0</v>
      </c>
      <c r="BL460">
        <v>7</v>
      </c>
      <c r="BM460">
        <v>0</v>
      </c>
    </row>
    <row r="461" spans="1:66" x14ac:dyDescent="0.25">
      <c r="A461">
        <v>271209026</v>
      </c>
      <c r="B461">
        <v>14</v>
      </c>
      <c r="C461">
        <v>2007</v>
      </c>
      <c r="D461" s="1">
        <v>39425</v>
      </c>
      <c r="E461" t="s">
        <v>66</v>
      </c>
      <c r="F461" t="s">
        <v>94</v>
      </c>
      <c r="G461" t="s">
        <v>71</v>
      </c>
      <c r="H4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461" t="str">
        <f>IF(NOT(ISNA(VLOOKUP(Table_pigskin_games[[#This Row],[matchup]],rivalries!A$2:C$10,1,FALSE))),"Rivalry","Not a Rivalry")</f>
        <v>Not a Rivalry</v>
      </c>
      <c r="J461">
        <v>21</v>
      </c>
      <c r="K461">
        <v>42</v>
      </c>
      <c r="L461">
        <f>ABS(Table_pigskin_games[[#This Row],[homeScore]]-Table_pigskin_games[[#This Row],[awayScore]])</f>
        <v>21</v>
      </c>
      <c r="M461" t="s">
        <v>124</v>
      </c>
      <c r="N461" s="2">
        <v>41914.670138888891</v>
      </c>
      <c r="O461" t="s">
        <v>70</v>
      </c>
      <c r="P461">
        <v>68193</v>
      </c>
      <c r="Q461">
        <v>6</v>
      </c>
      <c r="R461">
        <v>6</v>
      </c>
      <c r="S461">
        <v>8</v>
      </c>
      <c r="T461">
        <v>4</v>
      </c>
      <c r="U461">
        <v>23</v>
      </c>
      <c r="V461">
        <v>21</v>
      </c>
      <c r="W461">
        <v>3</v>
      </c>
      <c r="X461">
        <v>4</v>
      </c>
      <c r="Y461">
        <v>10</v>
      </c>
      <c r="Z461">
        <v>12</v>
      </c>
      <c r="AA461">
        <v>1</v>
      </c>
      <c r="AB461">
        <v>1</v>
      </c>
      <c r="AC461">
        <v>2</v>
      </c>
      <c r="AD461">
        <v>1</v>
      </c>
      <c r="AE461">
        <v>355</v>
      </c>
      <c r="AF461">
        <v>349</v>
      </c>
      <c r="AG461">
        <v>305</v>
      </c>
      <c r="AH461">
        <v>269</v>
      </c>
      <c r="AI461">
        <v>28</v>
      </c>
      <c r="AJ461">
        <v>22</v>
      </c>
      <c r="AK461">
        <v>46</v>
      </c>
      <c r="AL461">
        <v>33</v>
      </c>
      <c r="AM461">
        <v>50</v>
      </c>
      <c r="AN461">
        <v>80</v>
      </c>
      <c r="AO461">
        <v>16</v>
      </c>
      <c r="AP461">
        <v>28</v>
      </c>
      <c r="AQ461">
        <v>7</v>
      </c>
      <c r="AR461">
        <v>5</v>
      </c>
      <c r="AS461">
        <v>55</v>
      </c>
      <c r="AT461">
        <f>SUM(Table_pigskin_games[[#This Row],[awayPenaltyYards]],Table_pigskin_games[[#This Row],[homePenaltyYards]])</f>
        <v>78</v>
      </c>
      <c r="AU461">
        <v>23</v>
      </c>
      <c r="AV461">
        <v>5</v>
      </c>
      <c r="AW461">
        <v>0</v>
      </c>
      <c r="AX461">
        <f>SUM(Table_pigskin_games[[#This Row],[awayTurnovers]:[homeTurnovers]])</f>
        <v>5</v>
      </c>
      <c r="AY461">
        <v>0</v>
      </c>
      <c r="AZ461">
        <v>0</v>
      </c>
      <c r="BA461">
        <v>5</v>
      </c>
      <c r="BB461">
        <v>0</v>
      </c>
      <c r="BC461">
        <v>1837</v>
      </c>
      <c r="BD461">
        <v>1763</v>
      </c>
      <c r="BE461">
        <v>0</v>
      </c>
      <c r="BF461">
        <v>7</v>
      </c>
      <c r="BG461">
        <v>7</v>
      </c>
      <c r="BH461">
        <v>7</v>
      </c>
      <c r="BJ461">
        <v>10</v>
      </c>
      <c r="BK461">
        <v>17</v>
      </c>
      <c r="BL461">
        <v>0</v>
      </c>
      <c r="BM461">
        <v>15</v>
      </c>
    </row>
    <row r="462" spans="1:66" x14ac:dyDescent="0.25">
      <c r="A462">
        <v>271209030</v>
      </c>
      <c r="B462">
        <v>14</v>
      </c>
      <c r="C462">
        <v>2007</v>
      </c>
      <c r="D462" s="1">
        <v>39425</v>
      </c>
      <c r="E462" t="s">
        <v>66</v>
      </c>
      <c r="F462" t="s">
        <v>100</v>
      </c>
      <c r="G462" t="s">
        <v>103</v>
      </c>
      <c r="H4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CARvJAX</v>
      </c>
      <c r="I462" t="str">
        <f>IF(NOT(ISNA(VLOOKUP(Table_pigskin_games[[#This Row],[matchup]],rivalries!A$2:C$10,1,FALSE))),"Rivalry","Not a Rivalry")</f>
        <v>Not a Rivalry</v>
      </c>
      <c r="J462">
        <v>6</v>
      </c>
      <c r="K462">
        <v>37</v>
      </c>
      <c r="L462">
        <f>ABS(Table_pigskin_games[[#This Row],[homeScore]]-Table_pigskin_games[[#This Row],[awayScore]])</f>
        <v>31</v>
      </c>
      <c r="M462" t="s">
        <v>104</v>
      </c>
      <c r="N462" s="2">
        <v>41914.541666666664</v>
      </c>
      <c r="O462" t="s">
        <v>70</v>
      </c>
      <c r="P462">
        <v>66090</v>
      </c>
      <c r="Q462">
        <v>5</v>
      </c>
      <c r="R462">
        <v>7</v>
      </c>
      <c r="S462">
        <v>8</v>
      </c>
      <c r="T462">
        <v>4</v>
      </c>
      <c r="U462">
        <v>10</v>
      </c>
      <c r="V462">
        <v>24</v>
      </c>
      <c r="W462">
        <v>2</v>
      </c>
      <c r="X462">
        <v>9</v>
      </c>
      <c r="Y462">
        <v>12</v>
      </c>
      <c r="Z462">
        <v>17</v>
      </c>
      <c r="AA462">
        <v>1</v>
      </c>
      <c r="AB462">
        <v>1</v>
      </c>
      <c r="AC462">
        <v>3</v>
      </c>
      <c r="AD462">
        <v>2</v>
      </c>
      <c r="AE462">
        <v>149</v>
      </c>
      <c r="AF462">
        <v>427</v>
      </c>
      <c r="AG462">
        <v>99</v>
      </c>
      <c r="AH462">
        <v>249</v>
      </c>
      <c r="AI462">
        <v>16</v>
      </c>
      <c r="AJ462">
        <v>21</v>
      </c>
      <c r="AK462">
        <v>38</v>
      </c>
      <c r="AL462">
        <v>37</v>
      </c>
      <c r="AM462">
        <v>50</v>
      </c>
      <c r="AN462">
        <v>178</v>
      </c>
      <c r="AO462">
        <v>15</v>
      </c>
      <c r="AP462">
        <v>38</v>
      </c>
      <c r="AQ462">
        <v>5</v>
      </c>
      <c r="AR462">
        <v>6</v>
      </c>
      <c r="AS462">
        <v>50</v>
      </c>
      <c r="AT462">
        <f>SUM(Table_pigskin_games[[#This Row],[awayPenaltyYards]],Table_pigskin_games[[#This Row],[homePenaltyYards]])</f>
        <v>90</v>
      </c>
      <c r="AU462">
        <v>40</v>
      </c>
      <c r="AV462">
        <v>2</v>
      </c>
      <c r="AW462">
        <v>1</v>
      </c>
      <c r="AX462">
        <f>SUM(Table_pigskin_games[[#This Row],[awayTurnovers]:[homeTurnovers]])</f>
        <v>3</v>
      </c>
      <c r="AY462">
        <v>1</v>
      </c>
      <c r="AZ462">
        <v>1</v>
      </c>
      <c r="BA462">
        <v>1</v>
      </c>
      <c r="BB462">
        <v>0</v>
      </c>
      <c r="BC462">
        <v>1262</v>
      </c>
      <c r="BD462">
        <v>2338</v>
      </c>
      <c r="BE462">
        <v>0</v>
      </c>
      <c r="BF462">
        <v>6</v>
      </c>
      <c r="BG462">
        <v>0</v>
      </c>
      <c r="BH462">
        <v>0</v>
      </c>
      <c r="BJ462">
        <v>7</v>
      </c>
      <c r="BK462">
        <v>3</v>
      </c>
      <c r="BL462">
        <v>10</v>
      </c>
      <c r="BM462">
        <v>17</v>
      </c>
    </row>
    <row r="463" spans="1:66" x14ac:dyDescent="0.25">
      <c r="A463">
        <v>271209033</v>
      </c>
      <c r="B463">
        <v>14</v>
      </c>
      <c r="C463">
        <v>2007</v>
      </c>
      <c r="D463" s="1">
        <v>39425</v>
      </c>
      <c r="E463" t="s">
        <v>66</v>
      </c>
      <c r="F463" t="s">
        <v>90</v>
      </c>
      <c r="G463" t="s">
        <v>96</v>
      </c>
      <c r="H4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BALvIND</v>
      </c>
      <c r="I463" t="str">
        <f>IF(NOT(ISNA(VLOOKUP(Table_pigskin_games[[#This Row],[matchup]],rivalries!A$2:C$10,1,FALSE))),"Rivalry","Not a Rivalry")</f>
        <v>Not a Rivalry</v>
      </c>
      <c r="J463">
        <v>44</v>
      </c>
      <c r="K463">
        <v>20</v>
      </c>
      <c r="L463">
        <f>ABS(Table_pigskin_games[[#This Row],[homeScore]]-Table_pigskin_games[[#This Row],[awayScore]])</f>
        <v>24</v>
      </c>
      <c r="M463" t="s">
        <v>125</v>
      </c>
      <c r="N463" s="2">
        <v>41914.84375</v>
      </c>
      <c r="O463" t="s">
        <v>65</v>
      </c>
      <c r="Q463">
        <v>10</v>
      </c>
      <c r="R463">
        <v>2</v>
      </c>
      <c r="S463">
        <v>4</v>
      </c>
      <c r="T463">
        <v>8</v>
      </c>
      <c r="U463">
        <v>16</v>
      </c>
      <c r="V463">
        <v>19</v>
      </c>
      <c r="W463">
        <v>5</v>
      </c>
      <c r="X463">
        <v>6</v>
      </c>
      <c r="Y463">
        <v>10</v>
      </c>
      <c r="Z463">
        <v>13</v>
      </c>
      <c r="AA463">
        <v>0</v>
      </c>
      <c r="AB463">
        <v>2</v>
      </c>
      <c r="AC463">
        <v>0</v>
      </c>
      <c r="AD463">
        <v>4</v>
      </c>
      <c r="AE463">
        <v>334</v>
      </c>
      <c r="AF463">
        <v>243</v>
      </c>
      <c r="AG463">
        <v>275</v>
      </c>
      <c r="AH463">
        <v>145</v>
      </c>
      <c r="AI463">
        <v>16</v>
      </c>
      <c r="AJ463">
        <v>22</v>
      </c>
      <c r="AK463">
        <v>22</v>
      </c>
      <c r="AL463">
        <v>30</v>
      </c>
      <c r="AM463">
        <v>59</v>
      </c>
      <c r="AN463">
        <v>98</v>
      </c>
      <c r="AO463">
        <v>27</v>
      </c>
      <c r="AP463">
        <v>32</v>
      </c>
      <c r="AQ463">
        <v>7</v>
      </c>
      <c r="AR463">
        <v>2</v>
      </c>
      <c r="AS463">
        <v>82</v>
      </c>
      <c r="AT463">
        <f>SUM(Table_pigskin_games[[#This Row],[awayPenaltyYards]],Table_pigskin_games[[#This Row],[homePenaltyYards]])</f>
        <v>97</v>
      </c>
      <c r="AU463">
        <v>15</v>
      </c>
      <c r="AV463">
        <v>0</v>
      </c>
      <c r="AW463">
        <v>5</v>
      </c>
      <c r="AX463">
        <f>SUM(Table_pigskin_games[[#This Row],[awayTurnovers]:[homeTurnovers]])</f>
        <v>5</v>
      </c>
      <c r="AY463">
        <v>0</v>
      </c>
      <c r="AZ463">
        <v>2</v>
      </c>
      <c r="BA463">
        <v>0</v>
      </c>
      <c r="BB463">
        <v>3</v>
      </c>
      <c r="BC463">
        <v>1611</v>
      </c>
      <c r="BD463">
        <v>1989</v>
      </c>
      <c r="BE463">
        <v>23</v>
      </c>
      <c r="BF463">
        <v>14</v>
      </c>
      <c r="BG463">
        <v>7</v>
      </c>
      <c r="BH463">
        <v>0</v>
      </c>
      <c r="BJ463">
        <v>0</v>
      </c>
      <c r="BK463">
        <v>7</v>
      </c>
      <c r="BL463">
        <v>0</v>
      </c>
      <c r="BM463">
        <v>13</v>
      </c>
    </row>
    <row r="464" spans="1:66" x14ac:dyDescent="0.25">
      <c r="A464">
        <v>271209034</v>
      </c>
      <c r="B464">
        <v>14</v>
      </c>
      <c r="C464">
        <v>2007</v>
      </c>
      <c r="D464" s="1">
        <v>39425</v>
      </c>
      <c r="E464" t="s">
        <v>66</v>
      </c>
      <c r="F464" t="s">
        <v>97</v>
      </c>
      <c r="G464" t="s">
        <v>106</v>
      </c>
      <c r="H4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HOUvTB</v>
      </c>
      <c r="I464" t="str">
        <f>IF(NOT(ISNA(VLOOKUP(Table_pigskin_games[[#This Row],[matchup]],rivalries!A$2:C$10,1,FALSE))),"Rivalry","Not a Rivalry")</f>
        <v>Not a Rivalry</v>
      </c>
      <c r="J464">
        <v>14</v>
      </c>
      <c r="K464">
        <v>28</v>
      </c>
      <c r="L464">
        <f>ABS(Table_pigskin_games[[#This Row],[homeScore]]-Table_pigskin_games[[#This Row],[awayScore]])</f>
        <v>14</v>
      </c>
      <c r="M464" t="s">
        <v>107</v>
      </c>
      <c r="N464" s="2">
        <v>41914.541666666664</v>
      </c>
      <c r="O464" t="s">
        <v>70</v>
      </c>
      <c r="P464">
        <v>70237</v>
      </c>
      <c r="Q464">
        <v>8</v>
      </c>
      <c r="R464">
        <v>4</v>
      </c>
      <c r="S464">
        <v>5</v>
      </c>
      <c r="T464">
        <v>7</v>
      </c>
      <c r="U464">
        <v>16</v>
      </c>
      <c r="V464">
        <v>18</v>
      </c>
      <c r="W464">
        <v>3</v>
      </c>
      <c r="X464">
        <v>10</v>
      </c>
      <c r="Y464">
        <v>13</v>
      </c>
      <c r="Z464">
        <v>17</v>
      </c>
      <c r="AA464">
        <v>0</v>
      </c>
      <c r="AB464">
        <v>0</v>
      </c>
      <c r="AC464">
        <v>2</v>
      </c>
      <c r="AD464">
        <v>0</v>
      </c>
      <c r="AE464">
        <v>305</v>
      </c>
      <c r="AF464">
        <v>257</v>
      </c>
      <c r="AG464">
        <v>234</v>
      </c>
      <c r="AH464">
        <v>186</v>
      </c>
      <c r="AI464">
        <v>25</v>
      </c>
      <c r="AJ464">
        <v>27</v>
      </c>
      <c r="AK464">
        <v>38</v>
      </c>
      <c r="AL464">
        <v>36</v>
      </c>
      <c r="AM464">
        <v>71</v>
      </c>
      <c r="AN464">
        <v>71</v>
      </c>
      <c r="AO464">
        <v>17</v>
      </c>
      <c r="AP464">
        <v>27</v>
      </c>
      <c r="AQ464">
        <v>4</v>
      </c>
      <c r="AR464">
        <v>5</v>
      </c>
      <c r="AS464">
        <v>25</v>
      </c>
      <c r="AT464">
        <f>SUM(Table_pigskin_games[[#This Row],[awayPenaltyYards]],Table_pigskin_games[[#This Row],[homePenaltyYards]])</f>
        <v>60</v>
      </c>
      <c r="AU464">
        <v>35</v>
      </c>
      <c r="AV464">
        <v>2</v>
      </c>
      <c r="AW464">
        <v>2</v>
      </c>
      <c r="AX464">
        <f>SUM(Table_pigskin_games[[#This Row],[awayTurnovers]:[homeTurnovers]])</f>
        <v>4</v>
      </c>
      <c r="AY464">
        <v>2</v>
      </c>
      <c r="AZ464">
        <v>2</v>
      </c>
      <c r="BA464">
        <v>0</v>
      </c>
      <c r="BB464">
        <v>0</v>
      </c>
      <c r="BC464">
        <v>1494</v>
      </c>
      <c r="BD464">
        <v>2106</v>
      </c>
      <c r="BE464">
        <v>0</v>
      </c>
      <c r="BF464">
        <v>7</v>
      </c>
      <c r="BG464">
        <v>7</v>
      </c>
      <c r="BH464">
        <v>0</v>
      </c>
      <c r="BJ464">
        <v>7</v>
      </c>
      <c r="BK464">
        <v>7</v>
      </c>
      <c r="BL464">
        <v>7</v>
      </c>
      <c r="BM464">
        <v>7</v>
      </c>
    </row>
    <row r="465" spans="1:66" x14ac:dyDescent="0.25">
      <c r="A465">
        <v>271210001</v>
      </c>
      <c r="B465">
        <v>14</v>
      </c>
      <c r="C465">
        <v>2007</v>
      </c>
      <c r="D465" s="1">
        <v>39426</v>
      </c>
      <c r="E465" t="s">
        <v>108</v>
      </c>
      <c r="F465" t="s">
        <v>67</v>
      </c>
      <c r="G465" t="s">
        <v>99</v>
      </c>
      <c r="H4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465" t="str">
        <f>IF(NOT(ISNA(VLOOKUP(Table_pigskin_games[[#This Row],[matchup]],rivalries!A$2:C$10,1,FALSE))),"Rivalry","Not a Rivalry")</f>
        <v>Rivalry</v>
      </c>
      <c r="J465">
        <v>34</v>
      </c>
      <c r="K465">
        <v>14</v>
      </c>
      <c r="L465">
        <f>ABS(Table_pigskin_games[[#This Row],[homeScore]]-Table_pigskin_games[[#This Row],[awayScore]])</f>
        <v>20</v>
      </c>
      <c r="M465" t="s">
        <v>116</v>
      </c>
      <c r="N465" s="2">
        <v>41914.854166666664</v>
      </c>
      <c r="O465" t="s">
        <v>112</v>
      </c>
      <c r="P465">
        <v>69553</v>
      </c>
      <c r="Q465">
        <v>5</v>
      </c>
      <c r="R465">
        <v>7</v>
      </c>
      <c r="S465">
        <v>3</v>
      </c>
      <c r="T465">
        <v>9</v>
      </c>
      <c r="U465">
        <v>23</v>
      </c>
      <c r="V465">
        <v>13</v>
      </c>
      <c r="W465">
        <v>10</v>
      </c>
      <c r="X465">
        <v>2</v>
      </c>
      <c r="Y465">
        <v>17</v>
      </c>
      <c r="Z465">
        <v>12</v>
      </c>
      <c r="AA465">
        <v>1</v>
      </c>
      <c r="AB465">
        <v>2</v>
      </c>
      <c r="AC465">
        <v>2</v>
      </c>
      <c r="AD465">
        <v>4</v>
      </c>
      <c r="AE465">
        <v>473</v>
      </c>
      <c r="AF465">
        <v>323</v>
      </c>
      <c r="AG465">
        <v>328</v>
      </c>
      <c r="AH465">
        <v>286</v>
      </c>
      <c r="AI465">
        <v>28</v>
      </c>
      <c r="AJ465">
        <v>23</v>
      </c>
      <c r="AK465">
        <v>41</v>
      </c>
      <c r="AL465">
        <v>40</v>
      </c>
      <c r="AM465">
        <v>145</v>
      </c>
      <c r="AN465">
        <v>37</v>
      </c>
      <c r="AO465">
        <v>30</v>
      </c>
      <c r="AP465">
        <v>16</v>
      </c>
      <c r="AQ465">
        <v>3</v>
      </c>
      <c r="AR465">
        <v>4</v>
      </c>
      <c r="AS465">
        <v>20</v>
      </c>
      <c r="AT465">
        <f>SUM(Table_pigskin_games[[#This Row],[awayPenaltyYards]],Table_pigskin_games[[#This Row],[homePenaltyYards]])</f>
        <v>60</v>
      </c>
      <c r="AU465">
        <v>40</v>
      </c>
      <c r="AV465">
        <v>1</v>
      </c>
      <c r="AW465">
        <v>1</v>
      </c>
      <c r="AX465">
        <f>SUM(Table_pigskin_games[[#This Row],[awayTurnovers]:[homeTurnovers]])</f>
        <v>2</v>
      </c>
      <c r="AY465">
        <v>1</v>
      </c>
      <c r="AZ465">
        <v>0</v>
      </c>
      <c r="BA465">
        <v>0</v>
      </c>
      <c r="BB465">
        <v>1</v>
      </c>
      <c r="BC465">
        <v>2127</v>
      </c>
      <c r="BD465">
        <v>1473</v>
      </c>
      <c r="BE465">
        <v>7</v>
      </c>
      <c r="BF465">
        <v>10</v>
      </c>
      <c r="BG465">
        <v>14</v>
      </c>
      <c r="BH465">
        <v>3</v>
      </c>
      <c r="BJ465">
        <v>7</v>
      </c>
      <c r="BK465">
        <v>0</v>
      </c>
      <c r="BL465">
        <v>0</v>
      </c>
      <c r="BM465">
        <v>7</v>
      </c>
    </row>
    <row r="466" spans="1:66" x14ac:dyDescent="0.25">
      <c r="A466">
        <v>271213034</v>
      </c>
      <c r="B466">
        <v>15</v>
      </c>
      <c r="C466">
        <v>2007</v>
      </c>
      <c r="D466" s="1">
        <v>39429</v>
      </c>
      <c r="E466" t="s">
        <v>61</v>
      </c>
      <c r="F466" t="s">
        <v>84</v>
      </c>
      <c r="G466" t="s">
        <v>106</v>
      </c>
      <c r="H4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DENvHOU</v>
      </c>
      <c r="I466" t="str">
        <f>IF(NOT(ISNA(VLOOKUP(Table_pigskin_games[[#This Row],[matchup]],rivalries!A$2:C$10,1,FALSE))),"Rivalry","Not a Rivalry")</f>
        <v>Not a Rivalry</v>
      </c>
      <c r="J466">
        <v>13</v>
      </c>
      <c r="K466">
        <v>31</v>
      </c>
      <c r="L466">
        <f>ABS(Table_pigskin_games[[#This Row],[homeScore]]-Table_pigskin_games[[#This Row],[awayScore]])</f>
        <v>18</v>
      </c>
      <c r="M466" t="s">
        <v>107</v>
      </c>
      <c r="N466" s="2">
        <v>41914.833333333336</v>
      </c>
      <c r="O466" t="s">
        <v>128</v>
      </c>
      <c r="P466">
        <v>70747</v>
      </c>
      <c r="Q466">
        <v>6</v>
      </c>
      <c r="R466">
        <v>7</v>
      </c>
      <c r="S466">
        <v>6</v>
      </c>
      <c r="T466">
        <v>7</v>
      </c>
      <c r="U466">
        <v>20</v>
      </c>
      <c r="V466">
        <v>21</v>
      </c>
      <c r="W466">
        <v>4</v>
      </c>
      <c r="X466">
        <v>6</v>
      </c>
      <c r="Y466">
        <v>12</v>
      </c>
      <c r="Z466">
        <v>11</v>
      </c>
      <c r="AA466">
        <v>0</v>
      </c>
      <c r="AB466">
        <v>0</v>
      </c>
      <c r="AC466">
        <v>3</v>
      </c>
      <c r="AD466">
        <v>0</v>
      </c>
      <c r="AE466">
        <v>308</v>
      </c>
      <c r="AF466">
        <v>358</v>
      </c>
      <c r="AG466">
        <v>236</v>
      </c>
      <c r="AH466">
        <v>200</v>
      </c>
      <c r="AI466">
        <v>27</v>
      </c>
      <c r="AJ466">
        <v>16</v>
      </c>
      <c r="AK466">
        <v>39</v>
      </c>
      <c r="AL466">
        <v>27</v>
      </c>
      <c r="AM466">
        <v>72</v>
      </c>
      <c r="AN466">
        <v>158</v>
      </c>
      <c r="AO466">
        <v>20</v>
      </c>
      <c r="AP466">
        <v>31</v>
      </c>
      <c r="AQ466">
        <v>5</v>
      </c>
      <c r="AR466">
        <v>3</v>
      </c>
      <c r="AS466">
        <v>25</v>
      </c>
      <c r="AT466">
        <f>SUM(Table_pigskin_games[[#This Row],[awayPenaltyYards]],Table_pigskin_games[[#This Row],[homePenaltyYards]])</f>
        <v>40</v>
      </c>
      <c r="AU466">
        <v>15</v>
      </c>
      <c r="AV466">
        <v>0</v>
      </c>
      <c r="AW466">
        <v>1</v>
      </c>
      <c r="AX466">
        <f>SUM(Table_pigskin_games[[#This Row],[awayTurnovers]:[homeTurnovers]])</f>
        <v>1</v>
      </c>
      <c r="AY466">
        <v>0</v>
      </c>
      <c r="AZ466">
        <v>0</v>
      </c>
      <c r="BA466">
        <v>0</v>
      </c>
      <c r="BB466">
        <v>1</v>
      </c>
      <c r="BC466">
        <v>1774</v>
      </c>
      <c r="BD466">
        <v>1826</v>
      </c>
      <c r="BE466">
        <v>0</v>
      </c>
      <c r="BF466">
        <v>6</v>
      </c>
      <c r="BG466">
        <v>7</v>
      </c>
      <c r="BH466">
        <v>0</v>
      </c>
      <c r="BJ466">
        <v>7</v>
      </c>
      <c r="BK466">
        <v>3</v>
      </c>
      <c r="BL466">
        <v>7</v>
      </c>
      <c r="BM466">
        <v>14</v>
      </c>
    </row>
    <row r="467" spans="1:66" x14ac:dyDescent="0.25">
      <c r="A467">
        <v>271215025</v>
      </c>
      <c r="B467">
        <v>15</v>
      </c>
      <c r="C467">
        <v>2007</v>
      </c>
      <c r="D467" s="1">
        <v>39431</v>
      </c>
      <c r="E467" t="s">
        <v>129</v>
      </c>
      <c r="F467" t="s">
        <v>81</v>
      </c>
      <c r="G467" t="s">
        <v>93</v>
      </c>
      <c r="H4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CINvSF</v>
      </c>
      <c r="I467" t="str">
        <f>IF(NOT(ISNA(VLOOKUP(Table_pigskin_games[[#This Row],[matchup]],rivalries!A$2:C$10,1,FALSE))),"Rivalry","Not a Rivalry")</f>
        <v>Not a Rivalry</v>
      </c>
      <c r="J467">
        <v>13</v>
      </c>
      <c r="K467">
        <v>20</v>
      </c>
      <c r="L467">
        <f>ABS(Table_pigskin_games[[#This Row],[homeScore]]-Table_pigskin_games[[#This Row],[awayScore]])</f>
        <v>7</v>
      </c>
      <c r="M467" t="s">
        <v>123</v>
      </c>
      <c r="N467" s="2">
        <v>41914.833333333336</v>
      </c>
      <c r="O467" t="s">
        <v>128</v>
      </c>
      <c r="P467">
        <v>68053</v>
      </c>
      <c r="Q467">
        <v>5</v>
      </c>
      <c r="R467">
        <v>8</v>
      </c>
      <c r="S467">
        <v>3</v>
      </c>
      <c r="T467">
        <v>10</v>
      </c>
      <c r="U467">
        <v>15</v>
      </c>
      <c r="V467">
        <v>22</v>
      </c>
      <c r="W467">
        <v>3</v>
      </c>
      <c r="X467">
        <v>9</v>
      </c>
      <c r="Y467">
        <v>10</v>
      </c>
      <c r="Z467">
        <v>15</v>
      </c>
      <c r="AA467">
        <v>1</v>
      </c>
      <c r="AB467">
        <v>0</v>
      </c>
      <c r="AC467">
        <v>2</v>
      </c>
      <c r="AD467">
        <v>1</v>
      </c>
      <c r="AE467">
        <v>312</v>
      </c>
      <c r="AF467">
        <v>337</v>
      </c>
      <c r="AG467">
        <v>251</v>
      </c>
      <c r="AH467">
        <v>181</v>
      </c>
      <c r="AI467">
        <v>19</v>
      </c>
      <c r="AJ467">
        <v>21</v>
      </c>
      <c r="AK467">
        <v>31</v>
      </c>
      <c r="AL467">
        <v>28</v>
      </c>
      <c r="AM467">
        <v>61</v>
      </c>
      <c r="AN467">
        <v>156</v>
      </c>
      <c r="AO467">
        <v>19</v>
      </c>
      <c r="AP467">
        <v>37</v>
      </c>
      <c r="AQ467">
        <v>1</v>
      </c>
      <c r="AR467">
        <v>3</v>
      </c>
      <c r="AS467">
        <v>15</v>
      </c>
      <c r="AT467">
        <f>SUM(Table_pigskin_games[[#This Row],[awayPenaltyYards]],Table_pigskin_games[[#This Row],[homePenaltyYards]])</f>
        <v>30</v>
      </c>
      <c r="AU467">
        <v>15</v>
      </c>
      <c r="AV467">
        <v>0</v>
      </c>
      <c r="AW467">
        <v>0</v>
      </c>
      <c r="AX467">
        <f>SUM(Table_pigskin_games[[#This Row],[awayTurnovers]:[homeTurnovers]])</f>
        <v>0</v>
      </c>
      <c r="AY467">
        <v>0</v>
      </c>
      <c r="AZ467">
        <v>0</v>
      </c>
      <c r="BA467">
        <v>0</v>
      </c>
      <c r="BB467">
        <v>0</v>
      </c>
      <c r="BC467">
        <v>1441</v>
      </c>
      <c r="BD467">
        <v>2159</v>
      </c>
      <c r="BE467">
        <v>0</v>
      </c>
      <c r="BF467">
        <v>10</v>
      </c>
      <c r="BG467">
        <v>0</v>
      </c>
      <c r="BH467">
        <v>3</v>
      </c>
      <c r="BJ467">
        <v>0</v>
      </c>
      <c r="BK467">
        <v>14</v>
      </c>
      <c r="BL467">
        <v>6</v>
      </c>
      <c r="BM467">
        <v>0</v>
      </c>
    </row>
    <row r="468" spans="1:66" x14ac:dyDescent="0.25">
      <c r="A468">
        <v>271216005</v>
      </c>
      <c r="B468">
        <v>15</v>
      </c>
      <c r="C468">
        <v>2007</v>
      </c>
      <c r="D468" s="1">
        <v>39432</v>
      </c>
      <c r="E468" t="s">
        <v>66</v>
      </c>
      <c r="F468" t="s">
        <v>87</v>
      </c>
      <c r="G468" t="s">
        <v>68</v>
      </c>
      <c r="H4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BUFvCLE</v>
      </c>
      <c r="I468" t="str">
        <f>IF(NOT(ISNA(VLOOKUP(Table_pigskin_games[[#This Row],[matchup]],rivalries!A$2:C$10,1,FALSE))),"Rivalry","Not a Rivalry")</f>
        <v>Not a Rivalry</v>
      </c>
      <c r="J468">
        <v>0</v>
      </c>
      <c r="K468">
        <v>8</v>
      </c>
      <c r="L468">
        <f>ABS(Table_pigskin_games[[#This Row],[homeScore]]-Table_pigskin_games[[#This Row],[awayScore]])</f>
        <v>8</v>
      </c>
      <c r="M468" t="s">
        <v>69</v>
      </c>
      <c r="N468" s="2">
        <v>41914.541666666664</v>
      </c>
      <c r="O468" t="s">
        <v>80</v>
      </c>
      <c r="P468">
        <v>73196</v>
      </c>
      <c r="Q468">
        <v>7</v>
      </c>
      <c r="R468">
        <v>6</v>
      </c>
      <c r="S468">
        <v>8</v>
      </c>
      <c r="T468">
        <v>5</v>
      </c>
      <c r="U468">
        <v>11</v>
      </c>
      <c r="V468">
        <v>16</v>
      </c>
      <c r="W468">
        <v>3</v>
      </c>
      <c r="X468">
        <v>4</v>
      </c>
      <c r="Y468">
        <v>16</v>
      </c>
      <c r="Z468">
        <v>14</v>
      </c>
      <c r="AA468">
        <v>2</v>
      </c>
      <c r="AB468">
        <v>0</v>
      </c>
      <c r="AC468">
        <v>5</v>
      </c>
      <c r="AD468">
        <v>1</v>
      </c>
      <c r="AE468">
        <v>232</v>
      </c>
      <c r="AF468">
        <v>304</v>
      </c>
      <c r="AG468">
        <v>124</v>
      </c>
      <c r="AH468">
        <v>130</v>
      </c>
      <c r="AI468">
        <v>13</v>
      </c>
      <c r="AJ468">
        <v>9</v>
      </c>
      <c r="AK468">
        <v>33</v>
      </c>
      <c r="AL468">
        <v>24</v>
      </c>
      <c r="AM468">
        <v>108</v>
      </c>
      <c r="AN468">
        <v>174</v>
      </c>
      <c r="AO468">
        <v>32</v>
      </c>
      <c r="AP468">
        <v>37</v>
      </c>
      <c r="AQ468">
        <v>2</v>
      </c>
      <c r="AR468">
        <v>2</v>
      </c>
      <c r="AS468">
        <v>15</v>
      </c>
      <c r="AT468">
        <f>SUM(Table_pigskin_games[[#This Row],[awayPenaltyYards]],Table_pigskin_games[[#This Row],[homePenaltyYards]])</f>
        <v>30</v>
      </c>
      <c r="AU468">
        <v>15</v>
      </c>
      <c r="AV468">
        <v>0</v>
      </c>
      <c r="AW468">
        <v>0</v>
      </c>
      <c r="AX468">
        <f>SUM(Table_pigskin_games[[#This Row],[awayTurnovers]:[homeTurnovers]])</f>
        <v>0</v>
      </c>
      <c r="AY468">
        <v>0</v>
      </c>
      <c r="AZ468">
        <v>0</v>
      </c>
      <c r="BA468">
        <v>0</v>
      </c>
      <c r="BB468">
        <v>0</v>
      </c>
      <c r="BC468">
        <v>1693</v>
      </c>
      <c r="BD468">
        <v>1907</v>
      </c>
      <c r="BE468">
        <v>0</v>
      </c>
      <c r="BF468">
        <v>0</v>
      </c>
      <c r="BG468">
        <v>0</v>
      </c>
      <c r="BH468">
        <v>0</v>
      </c>
      <c r="BJ468">
        <v>3</v>
      </c>
      <c r="BK468">
        <v>5</v>
      </c>
      <c r="BL468">
        <v>0</v>
      </c>
      <c r="BM468">
        <v>0</v>
      </c>
    </row>
    <row r="469" spans="1:66" x14ac:dyDescent="0.25">
      <c r="A469">
        <v>271216006</v>
      </c>
      <c r="B469">
        <v>15</v>
      </c>
      <c r="C469">
        <v>2007</v>
      </c>
      <c r="D469" s="1">
        <v>39432</v>
      </c>
      <c r="E469" t="s">
        <v>66</v>
      </c>
      <c r="F469" t="s">
        <v>105</v>
      </c>
      <c r="G469" t="s">
        <v>102</v>
      </c>
      <c r="H4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469" t="str">
        <f>IF(NOT(ISNA(VLOOKUP(Table_pigskin_games[[#This Row],[matchup]],rivalries!A$2:C$10,1,FALSE))),"Rivalry","Not a Rivalry")</f>
        <v>Not a Rivalry</v>
      </c>
      <c r="J469">
        <v>10</v>
      </c>
      <c r="K469">
        <v>6</v>
      </c>
      <c r="L469">
        <f>ABS(Table_pigskin_games[[#This Row],[homeScore]]-Table_pigskin_games[[#This Row],[awayScore]])</f>
        <v>4</v>
      </c>
      <c r="M469" t="s">
        <v>119</v>
      </c>
      <c r="N469" s="2">
        <v>41914.677083333336</v>
      </c>
      <c r="O469" t="s">
        <v>70</v>
      </c>
      <c r="P469">
        <v>63777</v>
      </c>
      <c r="Q469">
        <v>5</v>
      </c>
      <c r="R469">
        <v>8</v>
      </c>
      <c r="S469">
        <v>12</v>
      </c>
      <c r="T469">
        <v>1</v>
      </c>
      <c r="U469">
        <v>20</v>
      </c>
      <c r="V469">
        <v>11</v>
      </c>
      <c r="W469">
        <v>5</v>
      </c>
      <c r="X469">
        <v>1</v>
      </c>
      <c r="Y469">
        <v>16</v>
      </c>
      <c r="Z469">
        <v>13</v>
      </c>
      <c r="AA469">
        <v>0</v>
      </c>
      <c r="AB469">
        <v>1</v>
      </c>
      <c r="AC469">
        <v>0</v>
      </c>
      <c r="AD469">
        <v>1</v>
      </c>
      <c r="AE469">
        <v>315</v>
      </c>
      <c r="AF469">
        <v>240</v>
      </c>
      <c r="AG469">
        <v>181</v>
      </c>
      <c r="AH469">
        <v>187</v>
      </c>
      <c r="AI469">
        <v>23</v>
      </c>
      <c r="AJ469">
        <v>13</v>
      </c>
      <c r="AK469">
        <v>41</v>
      </c>
      <c r="AL469">
        <v>36</v>
      </c>
      <c r="AM469">
        <v>134</v>
      </c>
      <c r="AN469">
        <v>53</v>
      </c>
      <c r="AO469">
        <v>27</v>
      </c>
      <c r="AP469">
        <v>15</v>
      </c>
      <c r="AQ469">
        <v>4</v>
      </c>
      <c r="AR469">
        <v>6</v>
      </c>
      <c r="AS469">
        <v>35</v>
      </c>
      <c r="AT469">
        <f>SUM(Table_pigskin_games[[#This Row],[awayPenaltyYards]],Table_pigskin_games[[#This Row],[homePenaltyYards]])</f>
        <v>80</v>
      </c>
      <c r="AU469">
        <v>45</v>
      </c>
      <c r="AV469">
        <v>1</v>
      </c>
      <c r="AW469">
        <v>3</v>
      </c>
      <c r="AX469">
        <f>SUM(Table_pigskin_games[[#This Row],[awayTurnovers]:[homeTurnovers]])</f>
        <v>4</v>
      </c>
      <c r="AY469">
        <v>1</v>
      </c>
      <c r="AZ469">
        <v>0</v>
      </c>
      <c r="BA469">
        <v>0</v>
      </c>
      <c r="BB469">
        <v>3</v>
      </c>
      <c r="BC469">
        <v>2037</v>
      </c>
      <c r="BD469">
        <v>1563</v>
      </c>
      <c r="BE469">
        <v>0</v>
      </c>
      <c r="BF469">
        <v>7</v>
      </c>
      <c r="BG469">
        <v>0</v>
      </c>
      <c r="BH469">
        <v>3</v>
      </c>
      <c r="BJ469">
        <v>0</v>
      </c>
      <c r="BK469">
        <v>3</v>
      </c>
      <c r="BL469">
        <v>3</v>
      </c>
      <c r="BM469">
        <v>0</v>
      </c>
    </row>
    <row r="470" spans="1:66" x14ac:dyDescent="0.25">
      <c r="A470">
        <v>271216012</v>
      </c>
      <c r="B470">
        <v>15</v>
      </c>
      <c r="C470">
        <v>2007</v>
      </c>
      <c r="D470" s="1">
        <v>39432</v>
      </c>
      <c r="E470" t="s">
        <v>66</v>
      </c>
      <c r="F470" t="s">
        <v>78</v>
      </c>
      <c r="G470" t="s">
        <v>82</v>
      </c>
      <c r="H4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KCvTEN</v>
      </c>
      <c r="I470" t="str">
        <f>IF(NOT(ISNA(VLOOKUP(Table_pigskin_games[[#This Row],[matchup]],rivalries!A$2:C$10,1,FALSE))),"Rivalry","Not a Rivalry")</f>
        <v>Not a Rivalry</v>
      </c>
      <c r="J470">
        <v>26</v>
      </c>
      <c r="K470">
        <v>17</v>
      </c>
      <c r="L470">
        <f>ABS(Table_pigskin_games[[#This Row],[homeScore]]-Table_pigskin_games[[#This Row],[awayScore]])</f>
        <v>9</v>
      </c>
      <c r="M470" t="s">
        <v>83</v>
      </c>
      <c r="N470" s="2">
        <v>41914.541666666664</v>
      </c>
      <c r="O470" t="s">
        <v>80</v>
      </c>
      <c r="P470">
        <v>74976</v>
      </c>
      <c r="Q470">
        <v>7</v>
      </c>
      <c r="R470">
        <v>6</v>
      </c>
      <c r="S470">
        <v>4</v>
      </c>
      <c r="T470">
        <v>9</v>
      </c>
      <c r="U470">
        <v>19</v>
      </c>
      <c r="V470">
        <v>17</v>
      </c>
      <c r="W470">
        <v>3</v>
      </c>
      <c r="X470">
        <v>11</v>
      </c>
      <c r="Y470">
        <v>11</v>
      </c>
      <c r="Z470">
        <v>17</v>
      </c>
      <c r="AA470">
        <v>0</v>
      </c>
      <c r="AB470">
        <v>1</v>
      </c>
      <c r="AC470">
        <v>0</v>
      </c>
      <c r="AD470">
        <v>1</v>
      </c>
      <c r="AE470">
        <v>327</v>
      </c>
      <c r="AF470">
        <v>306</v>
      </c>
      <c r="AG470">
        <v>179</v>
      </c>
      <c r="AH470">
        <v>217</v>
      </c>
      <c r="AI470">
        <v>16</v>
      </c>
      <c r="AJ470">
        <v>25</v>
      </c>
      <c r="AK470">
        <v>26</v>
      </c>
      <c r="AL470">
        <v>43</v>
      </c>
      <c r="AM470">
        <v>148</v>
      </c>
      <c r="AN470">
        <v>89</v>
      </c>
      <c r="AO470">
        <v>36</v>
      </c>
      <c r="AP470">
        <v>21</v>
      </c>
      <c r="AQ470">
        <v>5</v>
      </c>
      <c r="AR470">
        <v>8</v>
      </c>
      <c r="AS470">
        <v>35</v>
      </c>
      <c r="AT470">
        <f>SUM(Table_pigskin_games[[#This Row],[awayPenaltyYards]],Table_pigskin_games[[#This Row],[homePenaltyYards]])</f>
        <v>96</v>
      </c>
      <c r="AU470">
        <v>61</v>
      </c>
      <c r="AV470">
        <v>0</v>
      </c>
      <c r="AW470">
        <v>3</v>
      </c>
      <c r="AX470">
        <f>SUM(Table_pigskin_games[[#This Row],[awayTurnovers]:[homeTurnovers]])</f>
        <v>3</v>
      </c>
      <c r="AY470">
        <v>0</v>
      </c>
      <c r="AZ470">
        <v>1</v>
      </c>
      <c r="BA470">
        <v>0</v>
      </c>
      <c r="BB470">
        <v>2</v>
      </c>
      <c r="BC470">
        <v>1842</v>
      </c>
      <c r="BD470">
        <v>1758</v>
      </c>
      <c r="BE470">
        <v>7</v>
      </c>
      <c r="BF470">
        <v>3</v>
      </c>
      <c r="BG470">
        <v>10</v>
      </c>
      <c r="BH470">
        <v>6</v>
      </c>
      <c r="BJ470">
        <v>0</v>
      </c>
      <c r="BK470">
        <v>14</v>
      </c>
      <c r="BL470">
        <v>3</v>
      </c>
      <c r="BM470">
        <v>0</v>
      </c>
    </row>
    <row r="471" spans="1:66" x14ac:dyDescent="0.25">
      <c r="A471">
        <v>271216013</v>
      </c>
      <c r="B471">
        <v>15</v>
      </c>
      <c r="C471">
        <v>2007</v>
      </c>
      <c r="D471" s="1">
        <v>39432</v>
      </c>
      <c r="E471" t="s">
        <v>66</v>
      </c>
      <c r="F471" t="s">
        <v>90</v>
      </c>
      <c r="G471" t="s">
        <v>110</v>
      </c>
      <c r="H4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INDvOAK</v>
      </c>
      <c r="I471" t="str">
        <f>IF(NOT(ISNA(VLOOKUP(Table_pigskin_games[[#This Row],[matchup]],rivalries!A$2:C$10,1,FALSE))),"Rivalry","Not a Rivalry")</f>
        <v>Not a Rivalry</v>
      </c>
      <c r="J471">
        <v>21</v>
      </c>
      <c r="K471">
        <v>14</v>
      </c>
      <c r="L471">
        <f>ABS(Table_pigskin_games[[#This Row],[homeScore]]-Table_pigskin_games[[#This Row],[awayScore]])</f>
        <v>7</v>
      </c>
      <c r="M471" t="s">
        <v>111</v>
      </c>
      <c r="N471" s="2">
        <v>41914.670138888891</v>
      </c>
      <c r="O471" t="s">
        <v>80</v>
      </c>
      <c r="P471">
        <v>62000</v>
      </c>
      <c r="Q471">
        <v>11</v>
      </c>
      <c r="R471">
        <v>2</v>
      </c>
      <c r="S471">
        <v>4</v>
      </c>
      <c r="T471">
        <v>9</v>
      </c>
      <c r="U471">
        <v>20</v>
      </c>
      <c r="V471">
        <v>18</v>
      </c>
      <c r="W471">
        <v>5</v>
      </c>
      <c r="X471">
        <v>7</v>
      </c>
      <c r="Y471">
        <v>13</v>
      </c>
      <c r="Z471">
        <v>16</v>
      </c>
      <c r="AA471">
        <v>0</v>
      </c>
      <c r="AB471">
        <v>1</v>
      </c>
      <c r="AC471">
        <v>2</v>
      </c>
      <c r="AD471">
        <v>3</v>
      </c>
      <c r="AE471">
        <v>322</v>
      </c>
      <c r="AF471">
        <v>253</v>
      </c>
      <c r="AG471">
        <v>264</v>
      </c>
      <c r="AH471">
        <v>104</v>
      </c>
      <c r="AI471">
        <v>22</v>
      </c>
      <c r="AJ471">
        <v>15</v>
      </c>
      <c r="AK471">
        <v>39</v>
      </c>
      <c r="AL471">
        <v>29</v>
      </c>
      <c r="AM471">
        <v>58</v>
      </c>
      <c r="AN471">
        <v>149</v>
      </c>
      <c r="AO471">
        <v>20</v>
      </c>
      <c r="AP471">
        <v>39</v>
      </c>
      <c r="AQ471">
        <v>3</v>
      </c>
      <c r="AR471">
        <v>6</v>
      </c>
      <c r="AS471">
        <v>30</v>
      </c>
      <c r="AT471">
        <f>SUM(Table_pigskin_games[[#This Row],[awayPenaltyYards]],Table_pigskin_games[[#This Row],[homePenaltyYards]])</f>
        <v>77</v>
      </c>
      <c r="AU471">
        <v>47</v>
      </c>
      <c r="AV471">
        <v>1</v>
      </c>
      <c r="AW471">
        <v>0</v>
      </c>
      <c r="AX471">
        <f>SUM(Table_pigskin_games[[#This Row],[awayTurnovers]:[homeTurnovers]])</f>
        <v>1</v>
      </c>
      <c r="AY471">
        <v>0</v>
      </c>
      <c r="AZ471">
        <v>0</v>
      </c>
      <c r="BA471">
        <v>1</v>
      </c>
      <c r="BB471">
        <v>0</v>
      </c>
      <c r="BC471">
        <v>1574</v>
      </c>
      <c r="BD471">
        <v>2026</v>
      </c>
      <c r="BE471">
        <v>10</v>
      </c>
      <c r="BF471">
        <v>0</v>
      </c>
      <c r="BG471">
        <v>3</v>
      </c>
      <c r="BH471">
        <v>8</v>
      </c>
      <c r="BJ471">
        <v>0</v>
      </c>
      <c r="BK471">
        <v>7</v>
      </c>
      <c r="BL471">
        <v>0</v>
      </c>
      <c r="BM471">
        <v>7</v>
      </c>
    </row>
    <row r="472" spans="1:66" x14ac:dyDescent="0.25">
      <c r="A472">
        <v>271216014</v>
      </c>
      <c r="B472">
        <v>15</v>
      </c>
      <c r="C472">
        <v>2007</v>
      </c>
      <c r="D472" s="1">
        <v>39432</v>
      </c>
      <c r="E472" t="s">
        <v>66</v>
      </c>
      <c r="F472" t="s">
        <v>75</v>
      </c>
      <c r="G472" t="s">
        <v>85</v>
      </c>
      <c r="H4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GBvSTL</v>
      </c>
      <c r="I472" t="str">
        <f>IF(NOT(ISNA(VLOOKUP(Table_pigskin_games[[#This Row],[matchup]],rivalries!A$2:C$10,1,FALSE))),"Rivalry","Not a Rivalry")</f>
        <v>Not a Rivalry</v>
      </c>
      <c r="J472">
        <v>33</v>
      </c>
      <c r="K472">
        <v>14</v>
      </c>
      <c r="L472">
        <f>ABS(Table_pigskin_games[[#This Row],[homeScore]]-Table_pigskin_games[[#This Row],[awayScore]])</f>
        <v>19</v>
      </c>
      <c r="M472" t="s">
        <v>86</v>
      </c>
      <c r="N472" s="2">
        <v>41914.541666666664</v>
      </c>
      <c r="O472" t="s">
        <v>70</v>
      </c>
      <c r="P472">
        <v>66008</v>
      </c>
      <c r="Q472">
        <v>11</v>
      </c>
      <c r="R472">
        <v>2</v>
      </c>
      <c r="S472">
        <v>3</v>
      </c>
      <c r="T472">
        <v>10</v>
      </c>
      <c r="U472">
        <v>16</v>
      </c>
      <c r="V472">
        <v>21</v>
      </c>
      <c r="W472">
        <v>5</v>
      </c>
      <c r="X472">
        <v>6</v>
      </c>
      <c r="Y472">
        <v>10</v>
      </c>
      <c r="Z472">
        <v>15</v>
      </c>
      <c r="AA472">
        <v>0</v>
      </c>
      <c r="AB472">
        <v>1</v>
      </c>
      <c r="AC472">
        <v>0</v>
      </c>
      <c r="AD472">
        <v>3</v>
      </c>
      <c r="AE472">
        <v>279</v>
      </c>
      <c r="AF472">
        <v>364</v>
      </c>
      <c r="AG472">
        <v>227</v>
      </c>
      <c r="AH472">
        <v>191</v>
      </c>
      <c r="AI472">
        <v>19</v>
      </c>
      <c r="AJ472">
        <v>20</v>
      </c>
      <c r="AK472">
        <v>30</v>
      </c>
      <c r="AL472">
        <v>39</v>
      </c>
      <c r="AM472">
        <v>52</v>
      </c>
      <c r="AN472">
        <v>173</v>
      </c>
      <c r="AO472">
        <v>23</v>
      </c>
      <c r="AP472">
        <v>31</v>
      </c>
      <c r="AQ472">
        <v>6</v>
      </c>
      <c r="AR472">
        <v>13</v>
      </c>
      <c r="AS472">
        <v>35</v>
      </c>
      <c r="AT472">
        <f>SUM(Table_pigskin_games[[#This Row],[awayPenaltyYards]],Table_pigskin_games[[#This Row],[homePenaltyYards]])</f>
        <v>128</v>
      </c>
      <c r="AU472">
        <v>93</v>
      </c>
      <c r="AV472">
        <v>3</v>
      </c>
      <c r="AW472">
        <v>2</v>
      </c>
      <c r="AX472">
        <f>SUM(Table_pigskin_games[[#This Row],[awayTurnovers]:[homeTurnovers]])</f>
        <v>5</v>
      </c>
      <c r="AY472">
        <v>1</v>
      </c>
      <c r="AZ472">
        <v>0</v>
      </c>
      <c r="BA472">
        <v>2</v>
      </c>
      <c r="BB472">
        <v>2</v>
      </c>
      <c r="BC472">
        <v>1416</v>
      </c>
      <c r="BD472">
        <v>2184</v>
      </c>
      <c r="BE472">
        <v>7</v>
      </c>
      <c r="BF472">
        <v>10</v>
      </c>
      <c r="BG472">
        <v>10</v>
      </c>
      <c r="BH472">
        <v>6</v>
      </c>
      <c r="BJ472">
        <v>7</v>
      </c>
      <c r="BK472">
        <v>7</v>
      </c>
      <c r="BL472">
        <v>0</v>
      </c>
      <c r="BM472">
        <v>0</v>
      </c>
    </row>
    <row r="473" spans="1:66" x14ac:dyDescent="0.25">
      <c r="A473">
        <v>271216015</v>
      </c>
      <c r="B473">
        <v>15</v>
      </c>
      <c r="C473">
        <v>2007</v>
      </c>
      <c r="D473" s="1">
        <v>39432</v>
      </c>
      <c r="E473" t="s">
        <v>66</v>
      </c>
      <c r="F473" t="s">
        <v>96</v>
      </c>
      <c r="G473" t="s">
        <v>62</v>
      </c>
      <c r="H4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BALvMIA</v>
      </c>
      <c r="I473" t="str">
        <f>IF(NOT(ISNA(VLOOKUP(Table_pigskin_games[[#This Row],[matchup]],rivalries!A$2:C$10,1,FALSE))),"Rivalry","Not a Rivalry")</f>
        <v>Not a Rivalry</v>
      </c>
      <c r="J473">
        <v>16</v>
      </c>
      <c r="K473">
        <v>22</v>
      </c>
      <c r="L473">
        <f>ABS(Table_pigskin_games[[#This Row],[homeScore]]-Table_pigskin_games[[#This Row],[awayScore]])</f>
        <v>6</v>
      </c>
      <c r="M473" t="s">
        <v>111</v>
      </c>
      <c r="N473" s="2">
        <v>41914.541666666664</v>
      </c>
      <c r="O473" t="s">
        <v>80</v>
      </c>
      <c r="P473">
        <v>70287</v>
      </c>
      <c r="Q473">
        <v>4</v>
      </c>
      <c r="R473">
        <v>9</v>
      </c>
      <c r="S473">
        <v>0</v>
      </c>
      <c r="T473">
        <v>13</v>
      </c>
      <c r="U473">
        <v>21</v>
      </c>
      <c r="V473">
        <v>21</v>
      </c>
      <c r="W473">
        <v>9</v>
      </c>
      <c r="X473">
        <v>10</v>
      </c>
      <c r="Y473">
        <v>18</v>
      </c>
      <c r="Z473">
        <v>19</v>
      </c>
      <c r="AA473">
        <v>0</v>
      </c>
      <c r="AB473">
        <v>1</v>
      </c>
      <c r="AC473">
        <v>0</v>
      </c>
      <c r="AD473">
        <v>1</v>
      </c>
      <c r="AE473">
        <v>345</v>
      </c>
      <c r="AF473">
        <v>360</v>
      </c>
      <c r="AG473">
        <v>182</v>
      </c>
      <c r="AH473">
        <v>288</v>
      </c>
      <c r="AI473">
        <v>15</v>
      </c>
      <c r="AJ473">
        <v>23</v>
      </c>
      <c r="AK473">
        <v>30</v>
      </c>
      <c r="AL473">
        <v>39</v>
      </c>
      <c r="AM473">
        <v>163</v>
      </c>
      <c r="AN473">
        <v>72</v>
      </c>
      <c r="AO473">
        <v>36</v>
      </c>
      <c r="AP473">
        <v>29</v>
      </c>
      <c r="AQ473">
        <v>1</v>
      </c>
      <c r="AR473">
        <v>4</v>
      </c>
      <c r="AS473">
        <v>5</v>
      </c>
      <c r="AT473">
        <f>SUM(Table_pigskin_games[[#This Row],[awayPenaltyYards]],Table_pigskin_games[[#This Row],[homePenaltyYards]])</f>
        <v>30</v>
      </c>
      <c r="AU473">
        <v>25</v>
      </c>
      <c r="AV473">
        <v>1</v>
      </c>
      <c r="AW473">
        <v>0</v>
      </c>
      <c r="AX473">
        <f>SUM(Table_pigskin_games[[#This Row],[awayTurnovers]:[homeTurnovers]])</f>
        <v>1</v>
      </c>
      <c r="AY473">
        <v>0</v>
      </c>
      <c r="AZ473">
        <v>0</v>
      </c>
      <c r="BA473">
        <v>1</v>
      </c>
      <c r="BB473">
        <v>0</v>
      </c>
      <c r="BC473">
        <v>1873</v>
      </c>
      <c r="BD473">
        <v>2133</v>
      </c>
      <c r="BE473">
        <v>3</v>
      </c>
      <c r="BF473">
        <v>10</v>
      </c>
      <c r="BG473">
        <v>0</v>
      </c>
      <c r="BH473">
        <v>3</v>
      </c>
      <c r="BI473">
        <v>0</v>
      </c>
      <c r="BJ473">
        <v>0</v>
      </c>
      <c r="BK473">
        <v>3</v>
      </c>
      <c r="BL473">
        <v>7</v>
      </c>
      <c r="BM473">
        <v>6</v>
      </c>
      <c r="BN473">
        <v>6</v>
      </c>
    </row>
    <row r="474" spans="1:66" x14ac:dyDescent="0.25">
      <c r="A474">
        <v>271216017</v>
      </c>
      <c r="B474">
        <v>15</v>
      </c>
      <c r="C474">
        <v>2007</v>
      </c>
      <c r="D474" s="1">
        <v>39432</v>
      </c>
      <c r="E474" t="s">
        <v>66</v>
      </c>
      <c r="F474" t="s">
        <v>77</v>
      </c>
      <c r="G474" t="s">
        <v>88</v>
      </c>
      <c r="H4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474" t="str">
        <f>IF(NOT(ISNA(VLOOKUP(Table_pigskin_games[[#This Row],[matchup]],rivalries!A$2:C$10,1,FALSE))),"Rivalry","Not a Rivalry")</f>
        <v>Not a Rivalry</v>
      </c>
      <c r="J474">
        <v>10</v>
      </c>
      <c r="K474">
        <v>20</v>
      </c>
      <c r="L474">
        <f>ABS(Table_pigskin_games[[#This Row],[homeScore]]-Table_pigskin_games[[#This Row],[awayScore]])</f>
        <v>10</v>
      </c>
      <c r="M474" t="s">
        <v>89</v>
      </c>
      <c r="N474" s="2">
        <v>41914.541666666664</v>
      </c>
      <c r="O474" t="s">
        <v>80</v>
      </c>
      <c r="P474">
        <v>68756</v>
      </c>
      <c r="Q474">
        <v>3</v>
      </c>
      <c r="R474">
        <v>10</v>
      </c>
      <c r="S474">
        <v>13</v>
      </c>
      <c r="T474">
        <v>0</v>
      </c>
      <c r="U474">
        <v>13</v>
      </c>
      <c r="V474">
        <v>16</v>
      </c>
      <c r="W474">
        <v>3</v>
      </c>
      <c r="X474">
        <v>6</v>
      </c>
      <c r="Y474">
        <v>14</v>
      </c>
      <c r="Z474">
        <v>16</v>
      </c>
      <c r="AA474">
        <v>1</v>
      </c>
      <c r="AB474">
        <v>1</v>
      </c>
      <c r="AC474">
        <v>3</v>
      </c>
      <c r="AD474">
        <v>1</v>
      </c>
      <c r="AE474">
        <v>234</v>
      </c>
      <c r="AF474">
        <v>265</v>
      </c>
      <c r="AG474">
        <v>144</v>
      </c>
      <c r="AH474">
        <v>134</v>
      </c>
      <c r="AI474">
        <v>25</v>
      </c>
      <c r="AJ474">
        <v>14</v>
      </c>
      <c r="AK474">
        <v>40</v>
      </c>
      <c r="AL474">
        <v>27</v>
      </c>
      <c r="AM474">
        <v>90</v>
      </c>
      <c r="AN474">
        <v>131</v>
      </c>
      <c r="AO474">
        <v>17</v>
      </c>
      <c r="AP474">
        <v>35</v>
      </c>
      <c r="AQ474">
        <v>6</v>
      </c>
      <c r="AR474">
        <v>6</v>
      </c>
      <c r="AS474">
        <v>42</v>
      </c>
      <c r="AT474">
        <f>SUM(Table_pigskin_games[[#This Row],[awayPenaltyYards]],Table_pigskin_games[[#This Row],[homePenaltyYards]])</f>
        <v>90</v>
      </c>
      <c r="AU474">
        <v>48</v>
      </c>
      <c r="AV474">
        <v>2</v>
      </c>
      <c r="AW474">
        <v>1</v>
      </c>
      <c r="AX474">
        <f>SUM(Table_pigskin_games[[#This Row],[awayTurnovers]:[homeTurnovers]])</f>
        <v>3</v>
      </c>
      <c r="AY474">
        <v>1</v>
      </c>
      <c r="AZ474">
        <v>0</v>
      </c>
      <c r="BA474">
        <v>1</v>
      </c>
      <c r="BB474">
        <v>1</v>
      </c>
      <c r="BC474">
        <v>1583</v>
      </c>
      <c r="BD474">
        <v>2017</v>
      </c>
      <c r="BE474">
        <v>0</v>
      </c>
      <c r="BF474">
        <v>7</v>
      </c>
      <c r="BG474">
        <v>0</v>
      </c>
      <c r="BH474">
        <v>3</v>
      </c>
      <c r="BJ474">
        <v>7</v>
      </c>
      <c r="BK474">
        <v>10</v>
      </c>
      <c r="BL474">
        <v>0</v>
      </c>
      <c r="BM474">
        <v>3</v>
      </c>
    </row>
    <row r="475" spans="1:66" x14ac:dyDescent="0.25">
      <c r="A475">
        <v>271216018</v>
      </c>
      <c r="B475">
        <v>15</v>
      </c>
      <c r="C475">
        <v>2007</v>
      </c>
      <c r="D475" s="1">
        <v>39432</v>
      </c>
      <c r="E475" t="s">
        <v>66</v>
      </c>
      <c r="F475" t="s">
        <v>94</v>
      </c>
      <c r="G475" t="s">
        <v>67</v>
      </c>
      <c r="H4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ARIvNO</v>
      </c>
      <c r="I475" t="str">
        <f>IF(NOT(ISNA(VLOOKUP(Table_pigskin_games[[#This Row],[matchup]],rivalries!A$2:C$10,1,FALSE))),"Rivalry","Not a Rivalry")</f>
        <v>Not a Rivalry</v>
      </c>
      <c r="J475">
        <v>24</v>
      </c>
      <c r="K475">
        <v>31</v>
      </c>
      <c r="L475">
        <f>ABS(Table_pigskin_games[[#This Row],[homeScore]]-Table_pigskin_games[[#This Row],[awayScore]])</f>
        <v>7</v>
      </c>
      <c r="M475" t="s">
        <v>127</v>
      </c>
      <c r="N475" s="2">
        <v>41914.541666666664</v>
      </c>
      <c r="O475" t="s">
        <v>70</v>
      </c>
      <c r="P475">
        <v>70007</v>
      </c>
      <c r="Q475">
        <v>6</v>
      </c>
      <c r="R475">
        <v>7</v>
      </c>
      <c r="S475">
        <v>6</v>
      </c>
      <c r="T475">
        <v>7</v>
      </c>
      <c r="U475">
        <v>17</v>
      </c>
      <c r="V475">
        <v>24</v>
      </c>
      <c r="W475">
        <v>3</v>
      </c>
      <c r="X475">
        <v>4</v>
      </c>
      <c r="Y475">
        <v>11</v>
      </c>
      <c r="Z475">
        <v>9</v>
      </c>
      <c r="AA475">
        <v>2</v>
      </c>
      <c r="AB475">
        <v>1</v>
      </c>
      <c r="AC475">
        <v>2</v>
      </c>
      <c r="AD475">
        <v>1</v>
      </c>
      <c r="AE475">
        <v>317</v>
      </c>
      <c r="AF475">
        <v>421</v>
      </c>
      <c r="AG475">
        <v>214</v>
      </c>
      <c r="AH475">
        <v>307</v>
      </c>
      <c r="AI475">
        <v>19</v>
      </c>
      <c r="AJ475">
        <v>26</v>
      </c>
      <c r="AK475">
        <v>30</v>
      </c>
      <c r="AL475">
        <v>30</v>
      </c>
      <c r="AM475">
        <v>103</v>
      </c>
      <c r="AN475">
        <v>114</v>
      </c>
      <c r="AO475">
        <v>22</v>
      </c>
      <c r="AP475">
        <v>29</v>
      </c>
      <c r="AQ475">
        <v>10</v>
      </c>
      <c r="AR475">
        <v>3</v>
      </c>
      <c r="AS475">
        <v>78</v>
      </c>
      <c r="AT475">
        <f>SUM(Table_pigskin_games[[#This Row],[awayPenaltyYards]],Table_pigskin_games[[#This Row],[homePenaltyYards]])</f>
        <v>93</v>
      </c>
      <c r="AU475">
        <v>15</v>
      </c>
      <c r="AV475">
        <v>2</v>
      </c>
      <c r="AW475">
        <v>2</v>
      </c>
      <c r="AX475">
        <f>SUM(Table_pigskin_games[[#This Row],[awayTurnovers]:[homeTurnovers]])</f>
        <v>4</v>
      </c>
      <c r="AY475">
        <v>1</v>
      </c>
      <c r="AZ475">
        <v>2</v>
      </c>
      <c r="BA475">
        <v>1</v>
      </c>
      <c r="BB475">
        <v>0</v>
      </c>
      <c r="BC475">
        <v>1688</v>
      </c>
      <c r="BD475">
        <v>1912</v>
      </c>
      <c r="BE475">
        <v>7</v>
      </c>
      <c r="BF475">
        <v>7</v>
      </c>
      <c r="BG475">
        <v>7</v>
      </c>
      <c r="BH475">
        <v>3</v>
      </c>
      <c r="BJ475">
        <v>7</v>
      </c>
      <c r="BK475">
        <v>14</v>
      </c>
      <c r="BL475">
        <v>10</v>
      </c>
      <c r="BM475">
        <v>0</v>
      </c>
    </row>
    <row r="476" spans="1:66" x14ac:dyDescent="0.25">
      <c r="A476">
        <v>271216019</v>
      </c>
      <c r="B476">
        <v>15</v>
      </c>
      <c r="C476">
        <v>2007</v>
      </c>
      <c r="D476" s="1">
        <v>39432</v>
      </c>
      <c r="E476" t="s">
        <v>66</v>
      </c>
      <c r="F476" t="s">
        <v>114</v>
      </c>
      <c r="G476" t="s">
        <v>91</v>
      </c>
      <c r="H4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476" t="str">
        <f>IF(NOT(ISNA(VLOOKUP(Table_pigskin_games[[#This Row],[matchup]],rivalries!A$2:C$10,1,FALSE))),"Rivalry","Not a Rivalry")</f>
        <v>Not a Rivalry</v>
      </c>
      <c r="J476">
        <v>22</v>
      </c>
      <c r="K476">
        <v>10</v>
      </c>
      <c r="L476">
        <f>ABS(Table_pigskin_games[[#This Row],[homeScore]]-Table_pigskin_games[[#This Row],[awayScore]])</f>
        <v>12</v>
      </c>
      <c r="M476" t="s">
        <v>92</v>
      </c>
      <c r="N476" s="2">
        <v>41914.84375</v>
      </c>
      <c r="O476" t="s">
        <v>65</v>
      </c>
      <c r="P476">
        <v>77899</v>
      </c>
      <c r="Q476">
        <v>6</v>
      </c>
      <c r="R476">
        <v>7</v>
      </c>
      <c r="S476">
        <v>9</v>
      </c>
      <c r="T476">
        <v>4</v>
      </c>
      <c r="U476">
        <v>14</v>
      </c>
      <c r="V476">
        <v>20</v>
      </c>
      <c r="W476">
        <v>3</v>
      </c>
      <c r="X476">
        <v>5</v>
      </c>
      <c r="Y476">
        <v>15</v>
      </c>
      <c r="Z476">
        <v>19</v>
      </c>
      <c r="AA476">
        <v>0</v>
      </c>
      <c r="AB476">
        <v>2</v>
      </c>
      <c r="AC476">
        <v>0</v>
      </c>
      <c r="AD476">
        <v>5</v>
      </c>
      <c r="AE476">
        <v>309</v>
      </c>
      <c r="AF476">
        <v>307</v>
      </c>
      <c r="AG476">
        <v>156</v>
      </c>
      <c r="AH476">
        <v>168</v>
      </c>
      <c r="AI476">
        <v>8</v>
      </c>
      <c r="AJ476">
        <v>18</v>
      </c>
      <c r="AK476">
        <v>25</v>
      </c>
      <c r="AL476">
        <v>52</v>
      </c>
      <c r="AM476">
        <v>153</v>
      </c>
      <c r="AN476">
        <v>139</v>
      </c>
      <c r="AO476">
        <v>35</v>
      </c>
      <c r="AP476">
        <v>28</v>
      </c>
      <c r="AQ476">
        <v>4</v>
      </c>
      <c r="AR476">
        <v>3</v>
      </c>
      <c r="AS476">
        <v>35</v>
      </c>
      <c r="AT476">
        <f>SUM(Table_pigskin_games[[#This Row],[awayPenaltyYards]],Table_pigskin_games[[#This Row],[homePenaltyYards]])</f>
        <v>70</v>
      </c>
      <c r="AU476">
        <v>35</v>
      </c>
      <c r="AV476">
        <v>0</v>
      </c>
      <c r="AW476">
        <v>1</v>
      </c>
      <c r="AX476">
        <f>SUM(Table_pigskin_games[[#This Row],[awayTurnovers]:[homeTurnovers]])</f>
        <v>1</v>
      </c>
      <c r="AY476">
        <v>0</v>
      </c>
      <c r="AZ476">
        <v>1</v>
      </c>
      <c r="BA476">
        <v>0</v>
      </c>
      <c r="BB476">
        <v>0</v>
      </c>
      <c r="BC476">
        <v>1735</v>
      </c>
      <c r="BD476">
        <v>1865</v>
      </c>
      <c r="BE476">
        <v>3</v>
      </c>
      <c r="BF476">
        <v>13</v>
      </c>
      <c r="BG476">
        <v>6</v>
      </c>
      <c r="BH476">
        <v>0</v>
      </c>
      <c r="BJ476">
        <v>0</v>
      </c>
      <c r="BK476">
        <v>3</v>
      </c>
      <c r="BL476">
        <v>7</v>
      </c>
      <c r="BM476">
        <v>0</v>
      </c>
    </row>
    <row r="477" spans="1:66" x14ac:dyDescent="0.25">
      <c r="A477">
        <v>271216023</v>
      </c>
      <c r="B477">
        <v>15</v>
      </c>
      <c r="C477">
        <v>2007</v>
      </c>
      <c r="D477" s="1">
        <v>39432</v>
      </c>
      <c r="E477" t="s">
        <v>66</v>
      </c>
      <c r="F477" t="s">
        <v>103</v>
      </c>
      <c r="G477" t="s">
        <v>63</v>
      </c>
      <c r="H4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JAXvPIT</v>
      </c>
      <c r="I477" t="str">
        <f>IF(NOT(ISNA(VLOOKUP(Table_pigskin_games[[#This Row],[matchup]],rivalries!A$2:C$10,1,FALSE))),"Rivalry","Not a Rivalry")</f>
        <v>Not a Rivalry</v>
      </c>
      <c r="J477">
        <v>29</v>
      </c>
      <c r="K477">
        <v>22</v>
      </c>
      <c r="L477">
        <f>ABS(Table_pigskin_games[[#This Row],[homeScore]]-Table_pigskin_games[[#This Row],[awayScore]])</f>
        <v>7</v>
      </c>
      <c r="M477" t="s">
        <v>64</v>
      </c>
      <c r="N477" s="2">
        <v>41914.541666666664</v>
      </c>
      <c r="O477" t="s">
        <v>80</v>
      </c>
      <c r="P477">
        <v>58793</v>
      </c>
      <c r="Q477">
        <v>9</v>
      </c>
      <c r="R477">
        <v>4</v>
      </c>
      <c r="S477">
        <v>9</v>
      </c>
      <c r="T477">
        <v>4</v>
      </c>
      <c r="U477">
        <v>25</v>
      </c>
      <c r="V477">
        <v>13</v>
      </c>
      <c r="W477">
        <v>5</v>
      </c>
      <c r="X477">
        <v>5</v>
      </c>
      <c r="Y477">
        <v>14</v>
      </c>
      <c r="Z477">
        <v>13</v>
      </c>
      <c r="AA477">
        <v>3</v>
      </c>
      <c r="AB477">
        <v>0</v>
      </c>
      <c r="AC477">
        <v>3</v>
      </c>
      <c r="AD477">
        <v>1</v>
      </c>
      <c r="AE477">
        <v>421</v>
      </c>
      <c r="AF477">
        <v>217</v>
      </c>
      <c r="AG477">
        <v>197</v>
      </c>
      <c r="AH477">
        <v>106</v>
      </c>
      <c r="AI477">
        <v>17</v>
      </c>
      <c r="AJ477">
        <v>16</v>
      </c>
      <c r="AK477">
        <v>33</v>
      </c>
      <c r="AL477">
        <v>33</v>
      </c>
      <c r="AM477">
        <v>224</v>
      </c>
      <c r="AN477">
        <v>111</v>
      </c>
      <c r="AO477">
        <v>42</v>
      </c>
      <c r="AP477">
        <v>17</v>
      </c>
      <c r="AQ477">
        <v>1</v>
      </c>
      <c r="AR477">
        <v>4</v>
      </c>
      <c r="AS477">
        <v>10</v>
      </c>
      <c r="AT477">
        <f>SUM(Table_pigskin_games[[#This Row],[awayPenaltyYards]],Table_pigskin_games[[#This Row],[homePenaltyYards]])</f>
        <v>44</v>
      </c>
      <c r="AU477">
        <v>34</v>
      </c>
      <c r="AV477">
        <v>1</v>
      </c>
      <c r="AW477">
        <v>0</v>
      </c>
      <c r="AX477">
        <f>SUM(Table_pigskin_games[[#This Row],[awayTurnovers]:[homeTurnovers]])</f>
        <v>1</v>
      </c>
      <c r="AY477">
        <v>0</v>
      </c>
      <c r="AZ477">
        <v>0</v>
      </c>
      <c r="BA477">
        <v>1</v>
      </c>
      <c r="BB477">
        <v>0</v>
      </c>
      <c r="BC477">
        <v>2259</v>
      </c>
      <c r="BD477">
        <v>1341</v>
      </c>
      <c r="BE477">
        <v>3</v>
      </c>
      <c r="BF477">
        <v>7</v>
      </c>
      <c r="BG477">
        <v>12</v>
      </c>
      <c r="BH477">
        <v>7</v>
      </c>
      <c r="BJ477">
        <v>0</v>
      </c>
      <c r="BK477">
        <v>7</v>
      </c>
      <c r="BL477">
        <v>0</v>
      </c>
      <c r="BM477">
        <v>15</v>
      </c>
    </row>
    <row r="478" spans="1:66" x14ac:dyDescent="0.25">
      <c r="A478">
        <v>271216024</v>
      </c>
      <c r="B478">
        <v>15</v>
      </c>
      <c r="C478">
        <v>2007</v>
      </c>
      <c r="D478" s="1">
        <v>39432</v>
      </c>
      <c r="E478" t="s">
        <v>66</v>
      </c>
      <c r="F478" t="s">
        <v>72</v>
      </c>
      <c r="G478" t="s">
        <v>109</v>
      </c>
      <c r="H4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DETvSD</v>
      </c>
      <c r="I478" t="str">
        <f>IF(NOT(ISNA(VLOOKUP(Table_pigskin_games[[#This Row],[matchup]],rivalries!A$2:C$10,1,FALSE))),"Rivalry","Not a Rivalry")</f>
        <v>Not a Rivalry</v>
      </c>
      <c r="J478">
        <v>14</v>
      </c>
      <c r="K478">
        <v>51</v>
      </c>
      <c r="L478">
        <f>ABS(Table_pigskin_games[[#This Row],[homeScore]]-Table_pigskin_games[[#This Row],[awayScore]])</f>
        <v>37</v>
      </c>
      <c r="M478" t="s">
        <v>122</v>
      </c>
      <c r="N478" s="2">
        <v>41914.677083333336</v>
      </c>
      <c r="O478" t="s">
        <v>70</v>
      </c>
      <c r="P478">
        <v>66505</v>
      </c>
      <c r="Q478">
        <v>6</v>
      </c>
      <c r="R478">
        <v>7</v>
      </c>
      <c r="S478">
        <v>8</v>
      </c>
      <c r="T478">
        <v>5</v>
      </c>
      <c r="U478">
        <v>19</v>
      </c>
      <c r="V478">
        <v>26</v>
      </c>
      <c r="W478">
        <v>4</v>
      </c>
      <c r="X478">
        <v>11</v>
      </c>
      <c r="Y478">
        <v>9</v>
      </c>
      <c r="Z478">
        <v>18</v>
      </c>
      <c r="AA478">
        <v>0</v>
      </c>
      <c r="AB478">
        <v>0</v>
      </c>
      <c r="AC478">
        <v>1</v>
      </c>
      <c r="AD478">
        <v>1</v>
      </c>
      <c r="AE478">
        <v>328</v>
      </c>
      <c r="AF478">
        <v>416</v>
      </c>
      <c r="AG478">
        <v>302</v>
      </c>
      <c r="AH478">
        <v>142</v>
      </c>
      <c r="AI478">
        <v>26</v>
      </c>
      <c r="AJ478">
        <v>14</v>
      </c>
      <c r="AK478">
        <v>47</v>
      </c>
      <c r="AL478">
        <v>22</v>
      </c>
      <c r="AM478">
        <v>26</v>
      </c>
      <c r="AN478">
        <v>274</v>
      </c>
      <c r="AO478">
        <v>9</v>
      </c>
      <c r="AP478">
        <v>53</v>
      </c>
      <c r="AQ478">
        <v>6</v>
      </c>
      <c r="AR478">
        <v>5</v>
      </c>
      <c r="AS478">
        <v>38</v>
      </c>
      <c r="AT478">
        <f>SUM(Table_pigskin_games[[#This Row],[awayPenaltyYards]],Table_pigskin_games[[#This Row],[homePenaltyYards]])</f>
        <v>63</v>
      </c>
      <c r="AU478">
        <v>25</v>
      </c>
      <c r="AV478">
        <v>6</v>
      </c>
      <c r="AW478">
        <v>0</v>
      </c>
      <c r="AX478">
        <f>SUM(Table_pigskin_games[[#This Row],[awayTurnovers]:[homeTurnovers]])</f>
        <v>6</v>
      </c>
      <c r="AY478">
        <v>1</v>
      </c>
      <c r="AZ478">
        <v>0</v>
      </c>
      <c r="BA478">
        <v>5</v>
      </c>
      <c r="BB478">
        <v>0</v>
      </c>
      <c r="BC478">
        <v>1108</v>
      </c>
      <c r="BD478">
        <v>2492</v>
      </c>
      <c r="BE478">
        <v>0</v>
      </c>
      <c r="BF478">
        <v>7</v>
      </c>
      <c r="BG478">
        <v>7</v>
      </c>
      <c r="BH478">
        <v>0</v>
      </c>
      <c r="BJ478">
        <v>17</v>
      </c>
      <c r="BK478">
        <v>17</v>
      </c>
      <c r="BL478">
        <v>10</v>
      </c>
      <c r="BM478">
        <v>7</v>
      </c>
    </row>
    <row r="479" spans="1:66" x14ac:dyDescent="0.25">
      <c r="A479">
        <v>271216027</v>
      </c>
      <c r="B479">
        <v>15</v>
      </c>
      <c r="C479">
        <v>2007</v>
      </c>
      <c r="D479" s="1">
        <v>39432</v>
      </c>
      <c r="E479" t="s">
        <v>66</v>
      </c>
      <c r="F479" t="s">
        <v>99</v>
      </c>
      <c r="G479" t="s">
        <v>97</v>
      </c>
      <c r="H4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479" t="str">
        <f>IF(NOT(ISNA(VLOOKUP(Table_pigskin_games[[#This Row],[matchup]],rivalries!A$2:C$10,1,FALSE))),"Rivalry","Not a Rivalry")</f>
        <v>Not a Rivalry</v>
      </c>
      <c r="J479">
        <v>3</v>
      </c>
      <c r="K479">
        <v>37</v>
      </c>
      <c r="L479">
        <f>ABS(Table_pigskin_games[[#This Row],[homeScore]]-Table_pigskin_games[[#This Row],[awayScore]])</f>
        <v>34</v>
      </c>
      <c r="M479" t="s">
        <v>98</v>
      </c>
      <c r="N479" s="2">
        <v>41914.541666666664</v>
      </c>
      <c r="O479" t="s">
        <v>70</v>
      </c>
      <c r="P479">
        <v>65133</v>
      </c>
      <c r="Q479">
        <v>3</v>
      </c>
      <c r="R479">
        <v>10</v>
      </c>
      <c r="S479">
        <v>8</v>
      </c>
      <c r="T479">
        <v>5</v>
      </c>
      <c r="U479">
        <v>5</v>
      </c>
      <c r="V479">
        <v>21</v>
      </c>
      <c r="W479">
        <v>0</v>
      </c>
      <c r="X479">
        <v>9</v>
      </c>
      <c r="Y479">
        <v>9</v>
      </c>
      <c r="Z479">
        <v>19</v>
      </c>
      <c r="AA479">
        <v>0</v>
      </c>
      <c r="AB479">
        <v>2</v>
      </c>
      <c r="AC479">
        <v>0</v>
      </c>
      <c r="AD479">
        <v>2</v>
      </c>
      <c r="AE479">
        <v>133</v>
      </c>
      <c r="AF479">
        <v>285</v>
      </c>
      <c r="AG479">
        <v>27</v>
      </c>
      <c r="AH479">
        <v>95</v>
      </c>
      <c r="AI479">
        <v>4</v>
      </c>
      <c r="AJ479">
        <v>15</v>
      </c>
      <c r="AK479">
        <v>15</v>
      </c>
      <c r="AL479">
        <v>25</v>
      </c>
      <c r="AM479">
        <v>106</v>
      </c>
      <c r="AN479">
        <v>190</v>
      </c>
      <c r="AO479">
        <v>20</v>
      </c>
      <c r="AP479">
        <v>48</v>
      </c>
      <c r="AQ479">
        <v>5</v>
      </c>
      <c r="AR479">
        <v>5</v>
      </c>
      <c r="AS479">
        <v>48</v>
      </c>
      <c r="AT479">
        <f>SUM(Table_pigskin_games[[#This Row],[awayPenaltyYards]],Table_pigskin_games[[#This Row],[homePenaltyYards]])</f>
        <v>92</v>
      </c>
      <c r="AU479">
        <v>44</v>
      </c>
      <c r="AV479">
        <v>4</v>
      </c>
      <c r="AW479">
        <v>1</v>
      </c>
      <c r="AX479">
        <f>SUM(Table_pigskin_games[[#This Row],[awayTurnovers]:[homeTurnovers]])</f>
        <v>5</v>
      </c>
      <c r="AY479">
        <v>2</v>
      </c>
      <c r="AZ479">
        <v>0</v>
      </c>
      <c r="BA479">
        <v>2</v>
      </c>
      <c r="BB479">
        <v>1</v>
      </c>
      <c r="BC479">
        <v>1021</v>
      </c>
      <c r="BD479">
        <v>2579</v>
      </c>
      <c r="BE479">
        <v>3</v>
      </c>
      <c r="BF479">
        <v>0</v>
      </c>
      <c r="BG479">
        <v>0</v>
      </c>
      <c r="BH479">
        <v>0</v>
      </c>
      <c r="BJ479">
        <v>14</v>
      </c>
      <c r="BK479">
        <v>13</v>
      </c>
      <c r="BL479">
        <v>3</v>
      </c>
      <c r="BM479">
        <v>7</v>
      </c>
    </row>
    <row r="480" spans="1:66" x14ac:dyDescent="0.25">
      <c r="A480">
        <v>271216029</v>
      </c>
      <c r="B480">
        <v>15</v>
      </c>
      <c r="C480">
        <v>2007</v>
      </c>
      <c r="D480" s="1">
        <v>39432</v>
      </c>
      <c r="E480" t="s">
        <v>66</v>
      </c>
      <c r="F480" t="s">
        <v>71</v>
      </c>
      <c r="G480" t="s">
        <v>100</v>
      </c>
      <c r="H4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CARvSEA</v>
      </c>
      <c r="I480" t="str">
        <f>IF(NOT(ISNA(VLOOKUP(Table_pigskin_games[[#This Row],[matchup]],rivalries!A$2:C$10,1,FALSE))),"Rivalry","Not a Rivalry")</f>
        <v>Not a Rivalry</v>
      </c>
      <c r="J480">
        <v>10</v>
      </c>
      <c r="K480">
        <v>13</v>
      </c>
      <c r="L480">
        <f>ABS(Table_pigskin_games[[#This Row],[homeScore]]-Table_pigskin_games[[#This Row],[awayScore]])</f>
        <v>3</v>
      </c>
      <c r="M480" t="s">
        <v>101</v>
      </c>
      <c r="N480" s="2">
        <v>41914.541666666664</v>
      </c>
      <c r="O480" t="s">
        <v>70</v>
      </c>
      <c r="P480">
        <v>73421</v>
      </c>
      <c r="Q480">
        <v>9</v>
      </c>
      <c r="R480">
        <v>4</v>
      </c>
      <c r="S480">
        <v>5</v>
      </c>
      <c r="T480">
        <v>8</v>
      </c>
      <c r="U480">
        <v>18</v>
      </c>
      <c r="V480">
        <v>15</v>
      </c>
      <c r="W480">
        <v>3</v>
      </c>
      <c r="X480">
        <v>9</v>
      </c>
      <c r="Y480">
        <v>12</v>
      </c>
      <c r="Z480">
        <v>18</v>
      </c>
      <c r="AA480">
        <v>0</v>
      </c>
      <c r="AB480">
        <v>0</v>
      </c>
      <c r="AC480">
        <v>0</v>
      </c>
      <c r="AD480">
        <v>1</v>
      </c>
      <c r="AE480">
        <v>282</v>
      </c>
      <c r="AF480">
        <v>322</v>
      </c>
      <c r="AG480">
        <v>238</v>
      </c>
      <c r="AH480">
        <v>208</v>
      </c>
      <c r="AI480">
        <v>27</v>
      </c>
      <c r="AJ480">
        <v>19</v>
      </c>
      <c r="AK480">
        <v>41</v>
      </c>
      <c r="AL480">
        <v>27</v>
      </c>
      <c r="AM480">
        <v>44</v>
      </c>
      <c r="AN480">
        <v>114</v>
      </c>
      <c r="AO480">
        <v>14</v>
      </c>
      <c r="AP480">
        <v>38</v>
      </c>
      <c r="AQ480">
        <v>3</v>
      </c>
      <c r="AR480">
        <v>5</v>
      </c>
      <c r="AS480">
        <v>15</v>
      </c>
      <c r="AT480">
        <f>SUM(Table_pigskin_games[[#This Row],[awayPenaltyYards]],Table_pigskin_games[[#This Row],[homePenaltyYards]])</f>
        <v>69</v>
      </c>
      <c r="AU480">
        <v>54</v>
      </c>
      <c r="AV480">
        <v>1</v>
      </c>
      <c r="AW480">
        <v>0</v>
      </c>
      <c r="AX480">
        <f>SUM(Table_pigskin_games[[#This Row],[awayTurnovers]:[homeTurnovers]])</f>
        <v>1</v>
      </c>
      <c r="AY480">
        <v>1</v>
      </c>
      <c r="AZ480">
        <v>0</v>
      </c>
      <c r="BA480">
        <v>0</v>
      </c>
      <c r="BB480">
        <v>0</v>
      </c>
      <c r="BC480">
        <v>1478</v>
      </c>
      <c r="BD480">
        <v>2122</v>
      </c>
      <c r="BE480">
        <v>0</v>
      </c>
      <c r="BF480">
        <v>0</v>
      </c>
      <c r="BG480">
        <v>0</v>
      </c>
      <c r="BH480">
        <v>10</v>
      </c>
      <c r="BJ480">
        <v>0</v>
      </c>
      <c r="BK480">
        <v>0</v>
      </c>
      <c r="BL480">
        <v>0</v>
      </c>
      <c r="BM480">
        <v>13</v>
      </c>
    </row>
    <row r="481" spans="1:66" x14ac:dyDescent="0.25">
      <c r="A481">
        <v>271217016</v>
      </c>
      <c r="B481">
        <v>15</v>
      </c>
      <c r="C481">
        <v>2007</v>
      </c>
      <c r="D481" s="1">
        <v>39433</v>
      </c>
      <c r="E481" t="s">
        <v>108</v>
      </c>
      <c r="F481" t="s">
        <v>74</v>
      </c>
      <c r="G481" t="s">
        <v>113</v>
      </c>
      <c r="H4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481" t="str">
        <f>IF(NOT(ISNA(VLOOKUP(Table_pigskin_games[[#This Row],[matchup]],rivalries!A$2:C$10,1,FALSE))),"Rivalry","Not a Rivalry")</f>
        <v>Not a Rivalry</v>
      </c>
      <c r="J481">
        <v>13</v>
      </c>
      <c r="K481">
        <v>20</v>
      </c>
      <c r="L481">
        <f>ABS(Table_pigskin_games[[#This Row],[homeScore]]-Table_pigskin_games[[#This Row],[awayScore]])</f>
        <v>7</v>
      </c>
      <c r="M481" t="s">
        <v>111</v>
      </c>
      <c r="N481" s="2">
        <v>41914.854166666664</v>
      </c>
      <c r="O481" t="s">
        <v>112</v>
      </c>
      <c r="P481">
        <v>63800</v>
      </c>
      <c r="Q481">
        <v>5</v>
      </c>
      <c r="R481">
        <v>8</v>
      </c>
      <c r="S481">
        <v>7</v>
      </c>
      <c r="T481">
        <v>6</v>
      </c>
      <c r="U481">
        <v>11</v>
      </c>
      <c r="V481">
        <v>21</v>
      </c>
      <c r="W481">
        <v>1</v>
      </c>
      <c r="X481">
        <v>5</v>
      </c>
      <c r="Y481">
        <v>14</v>
      </c>
      <c r="Z481">
        <v>14</v>
      </c>
      <c r="AA481">
        <v>1</v>
      </c>
      <c r="AB481">
        <v>1</v>
      </c>
      <c r="AC481">
        <v>2</v>
      </c>
      <c r="AD481">
        <v>1</v>
      </c>
      <c r="AE481">
        <v>209</v>
      </c>
      <c r="AF481">
        <v>372</v>
      </c>
      <c r="AG481">
        <v>177</v>
      </c>
      <c r="AH481">
        <v>236</v>
      </c>
      <c r="AI481">
        <v>22</v>
      </c>
      <c r="AJ481">
        <v>18</v>
      </c>
      <c r="AK481">
        <v>38</v>
      </c>
      <c r="AL481">
        <v>29</v>
      </c>
      <c r="AM481">
        <v>32</v>
      </c>
      <c r="AN481">
        <v>136</v>
      </c>
      <c r="AO481">
        <v>17</v>
      </c>
      <c r="AP481">
        <v>34</v>
      </c>
      <c r="AQ481">
        <v>11</v>
      </c>
      <c r="AR481">
        <v>4</v>
      </c>
      <c r="AS481">
        <v>95</v>
      </c>
      <c r="AT481">
        <f>SUM(Table_pigskin_games[[#This Row],[awayPenaltyYards]],Table_pigskin_games[[#This Row],[homePenaltyYards]])</f>
        <v>125</v>
      </c>
      <c r="AU481">
        <v>30</v>
      </c>
      <c r="AV481">
        <v>1</v>
      </c>
      <c r="AW481">
        <v>4</v>
      </c>
      <c r="AX481">
        <f>SUM(Table_pigskin_games[[#This Row],[awayTurnovers]:[homeTurnovers]])</f>
        <v>5</v>
      </c>
      <c r="AY481">
        <v>0</v>
      </c>
      <c r="AZ481">
        <v>1</v>
      </c>
      <c r="BA481">
        <v>1</v>
      </c>
      <c r="BB481">
        <v>3</v>
      </c>
      <c r="BC481">
        <v>1455</v>
      </c>
      <c r="BD481">
        <v>2145</v>
      </c>
      <c r="BE481">
        <v>3</v>
      </c>
      <c r="BF481">
        <v>10</v>
      </c>
      <c r="BG481">
        <v>0</v>
      </c>
      <c r="BH481">
        <v>0</v>
      </c>
      <c r="BJ481">
        <v>0</v>
      </c>
      <c r="BK481">
        <v>6</v>
      </c>
      <c r="BL481">
        <v>6</v>
      </c>
      <c r="BM481">
        <v>8</v>
      </c>
    </row>
    <row r="482" spans="1:66" x14ac:dyDescent="0.25">
      <c r="A482">
        <v>271220014</v>
      </c>
      <c r="B482">
        <v>16</v>
      </c>
      <c r="C482">
        <v>2007</v>
      </c>
      <c r="D482" s="1">
        <v>39436</v>
      </c>
      <c r="E482" t="s">
        <v>61</v>
      </c>
      <c r="F482" t="s">
        <v>63</v>
      </c>
      <c r="G482" t="s">
        <v>85</v>
      </c>
      <c r="H4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PITvSTL</v>
      </c>
      <c r="I482" t="str">
        <f>IF(NOT(ISNA(VLOOKUP(Table_pigskin_games[[#This Row],[matchup]],rivalries!A$2:C$10,1,FALSE))),"Rivalry","Not a Rivalry")</f>
        <v>Not a Rivalry</v>
      </c>
      <c r="J482">
        <v>41</v>
      </c>
      <c r="K482">
        <v>24</v>
      </c>
      <c r="L482">
        <f>ABS(Table_pigskin_games[[#This Row],[homeScore]]-Table_pigskin_games[[#This Row],[awayScore]])</f>
        <v>17</v>
      </c>
      <c r="M482" t="s">
        <v>86</v>
      </c>
      <c r="N482" s="2">
        <v>41914.833333333336</v>
      </c>
      <c r="O482" t="s">
        <v>128</v>
      </c>
      <c r="P482">
        <v>65705</v>
      </c>
      <c r="Q482">
        <v>9</v>
      </c>
      <c r="R482">
        <v>5</v>
      </c>
      <c r="S482">
        <v>3</v>
      </c>
      <c r="T482">
        <v>11</v>
      </c>
      <c r="U482">
        <v>24</v>
      </c>
      <c r="V482">
        <v>17</v>
      </c>
      <c r="W482">
        <v>4</v>
      </c>
      <c r="X482">
        <v>7</v>
      </c>
      <c r="Y482">
        <v>10</v>
      </c>
      <c r="Z482">
        <v>14</v>
      </c>
      <c r="AA482">
        <v>1</v>
      </c>
      <c r="AB482">
        <v>0</v>
      </c>
      <c r="AC482">
        <v>1</v>
      </c>
      <c r="AD482">
        <v>2</v>
      </c>
      <c r="AE482">
        <v>425</v>
      </c>
      <c r="AF482">
        <v>316</v>
      </c>
      <c r="AG482">
        <v>259</v>
      </c>
      <c r="AH482">
        <v>226</v>
      </c>
      <c r="AI482">
        <v>17</v>
      </c>
      <c r="AJ482">
        <v>21</v>
      </c>
      <c r="AK482">
        <v>21</v>
      </c>
      <c r="AL482">
        <v>42</v>
      </c>
      <c r="AM482">
        <v>166</v>
      </c>
      <c r="AN482">
        <v>90</v>
      </c>
      <c r="AO482">
        <v>37</v>
      </c>
      <c r="AP482">
        <v>15</v>
      </c>
      <c r="AQ482">
        <v>2</v>
      </c>
      <c r="AR482">
        <v>3</v>
      </c>
      <c r="AS482">
        <v>36</v>
      </c>
      <c r="AT482">
        <f>SUM(Table_pigskin_games[[#This Row],[awayPenaltyYards]],Table_pigskin_games[[#This Row],[homePenaltyYards]])</f>
        <v>56</v>
      </c>
      <c r="AU482">
        <v>20</v>
      </c>
      <c r="AV482">
        <v>0</v>
      </c>
      <c r="AW482">
        <v>2</v>
      </c>
      <c r="AX482">
        <f>SUM(Table_pigskin_games[[#This Row],[awayTurnovers]:[homeTurnovers]])</f>
        <v>2</v>
      </c>
      <c r="AY482">
        <v>0</v>
      </c>
      <c r="AZ482">
        <v>0</v>
      </c>
      <c r="BA482">
        <v>0</v>
      </c>
      <c r="BB482">
        <v>2</v>
      </c>
      <c r="BC482">
        <v>2176</v>
      </c>
      <c r="BD482">
        <v>1424</v>
      </c>
      <c r="BE482">
        <v>7</v>
      </c>
      <c r="BF482">
        <v>17</v>
      </c>
      <c r="BG482">
        <v>7</v>
      </c>
      <c r="BH482">
        <v>10</v>
      </c>
      <c r="BJ482">
        <v>7</v>
      </c>
      <c r="BK482">
        <v>10</v>
      </c>
      <c r="BL482">
        <v>7</v>
      </c>
      <c r="BM482">
        <v>0</v>
      </c>
    </row>
    <row r="483" spans="1:66" x14ac:dyDescent="0.25">
      <c r="A483">
        <v>271222029</v>
      </c>
      <c r="B483">
        <v>16</v>
      </c>
      <c r="C483">
        <v>2007</v>
      </c>
      <c r="D483" s="1">
        <v>39438</v>
      </c>
      <c r="E483" t="s">
        <v>129</v>
      </c>
      <c r="F483" t="s">
        <v>102</v>
      </c>
      <c r="G483" t="s">
        <v>100</v>
      </c>
      <c r="H4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CARvDAL</v>
      </c>
      <c r="I483" t="str">
        <f>IF(NOT(ISNA(VLOOKUP(Table_pigskin_games[[#This Row],[matchup]],rivalries!A$2:C$10,1,FALSE))),"Rivalry","Not a Rivalry")</f>
        <v>Not a Rivalry</v>
      </c>
      <c r="J483">
        <v>20</v>
      </c>
      <c r="K483">
        <v>13</v>
      </c>
      <c r="L483">
        <f>ABS(Table_pigskin_games[[#This Row],[homeScore]]-Table_pigskin_games[[#This Row],[awayScore]])</f>
        <v>7</v>
      </c>
      <c r="M483" t="s">
        <v>101</v>
      </c>
      <c r="N483" s="2">
        <v>41914.833333333336</v>
      </c>
      <c r="O483" t="s">
        <v>128</v>
      </c>
      <c r="P483">
        <v>73860</v>
      </c>
      <c r="Q483">
        <v>12</v>
      </c>
      <c r="R483">
        <v>2</v>
      </c>
      <c r="S483">
        <v>6</v>
      </c>
      <c r="T483">
        <v>8</v>
      </c>
      <c r="U483">
        <v>25</v>
      </c>
      <c r="V483">
        <v>12</v>
      </c>
      <c r="W483">
        <v>7</v>
      </c>
      <c r="X483">
        <v>2</v>
      </c>
      <c r="Y483">
        <v>17</v>
      </c>
      <c r="Z483">
        <v>11</v>
      </c>
      <c r="AA483">
        <v>3</v>
      </c>
      <c r="AB483">
        <v>1</v>
      </c>
      <c r="AC483">
        <v>3</v>
      </c>
      <c r="AD483">
        <v>1</v>
      </c>
      <c r="AE483">
        <v>405</v>
      </c>
      <c r="AF483">
        <v>216</v>
      </c>
      <c r="AG483">
        <v>257</v>
      </c>
      <c r="AH483">
        <v>147</v>
      </c>
      <c r="AI483">
        <v>28</v>
      </c>
      <c r="AJ483">
        <v>15</v>
      </c>
      <c r="AK483">
        <v>42</v>
      </c>
      <c r="AL483">
        <v>28</v>
      </c>
      <c r="AM483">
        <v>148</v>
      </c>
      <c r="AN483">
        <v>69</v>
      </c>
      <c r="AO483">
        <v>37</v>
      </c>
      <c r="AP483">
        <v>14</v>
      </c>
      <c r="AQ483">
        <v>5</v>
      </c>
      <c r="AR483">
        <v>3</v>
      </c>
      <c r="AS483">
        <v>39</v>
      </c>
      <c r="AT483">
        <f>SUM(Table_pigskin_games[[#This Row],[awayPenaltyYards]],Table_pigskin_games[[#This Row],[homePenaltyYards]])</f>
        <v>54</v>
      </c>
      <c r="AU483">
        <v>15</v>
      </c>
      <c r="AV483">
        <v>1</v>
      </c>
      <c r="AW483">
        <v>1</v>
      </c>
      <c r="AX483">
        <f>SUM(Table_pigskin_games[[#This Row],[awayTurnovers]:[homeTurnovers]])</f>
        <v>2</v>
      </c>
      <c r="AY483">
        <v>0</v>
      </c>
      <c r="AZ483">
        <v>0</v>
      </c>
      <c r="BA483">
        <v>1</v>
      </c>
      <c r="BB483">
        <v>1</v>
      </c>
      <c r="BC483">
        <v>2340</v>
      </c>
      <c r="BD483">
        <v>1260</v>
      </c>
      <c r="BE483">
        <v>7</v>
      </c>
      <c r="BF483">
        <v>10</v>
      </c>
      <c r="BG483">
        <v>0</v>
      </c>
      <c r="BH483">
        <v>3</v>
      </c>
      <c r="BJ483">
        <v>0</v>
      </c>
      <c r="BK483">
        <v>7</v>
      </c>
      <c r="BL483">
        <v>3</v>
      </c>
      <c r="BM483">
        <v>3</v>
      </c>
    </row>
    <row r="484" spans="1:66" x14ac:dyDescent="0.25">
      <c r="A484">
        <v>271223002</v>
      </c>
      <c r="B484">
        <v>16</v>
      </c>
      <c r="C484">
        <v>2007</v>
      </c>
      <c r="D484" s="1">
        <v>39439</v>
      </c>
      <c r="E484" t="s">
        <v>66</v>
      </c>
      <c r="F484" t="s">
        <v>91</v>
      </c>
      <c r="G484" t="s">
        <v>87</v>
      </c>
      <c r="H4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BUFvNYG</v>
      </c>
      <c r="I484" t="str">
        <f>IF(NOT(ISNA(VLOOKUP(Table_pigskin_games[[#This Row],[matchup]],rivalries!A$2:C$10,1,FALSE))),"Rivalry","Not a Rivalry")</f>
        <v>Not a Rivalry</v>
      </c>
      <c r="J484">
        <v>38</v>
      </c>
      <c r="K484">
        <v>21</v>
      </c>
      <c r="L484">
        <f>ABS(Table_pigskin_games[[#This Row],[homeScore]]-Table_pigskin_games[[#This Row],[awayScore]])</f>
        <v>17</v>
      </c>
      <c r="M484" t="s">
        <v>126</v>
      </c>
      <c r="N484" s="2">
        <v>41914.541666666664</v>
      </c>
      <c r="O484" t="s">
        <v>70</v>
      </c>
      <c r="P484">
        <v>71302</v>
      </c>
      <c r="Q484">
        <v>9</v>
      </c>
      <c r="R484">
        <v>5</v>
      </c>
      <c r="S484">
        <v>7</v>
      </c>
      <c r="T484">
        <v>7</v>
      </c>
      <c r="U484">
        <v>17</v>
      </c>
      <c r="V484">
        <v>16</v>
      </c>
      <c r="W484">
        <v>6</v>
      </c>
      <c r="X484">
        <v>1</v>
      </c>
      <c r="Y484">
        <v>14</v>
      </c>
      <c r="Z484">
        <v>9</v>
      </c>
      <c r="AA484">
        <v>0</v>
      </c>
      <c r="AB484">
        <v>0</v>
      </c>
      <c r="AC484">
        <v>2</v>
      </c>
      <c r="AD484">
        <v>1</v>
      </c>
      <c r="AE484">
        <v>385</v>
      </c>
      <c r="AF484">
        <v>244</v>
      </c>
      <c r="AG484">
        <v>94</v>
      </c>
      <c r="AH484">
        <v>127</v>
      </c>
      <c r="AI484">
        <v>7</v>
      </c>
      <c r="AJ484">
        <v>9</v>
      </c>
      <c r="AK484">
        <v>15</v>
      </c>
      <c r="AL484">
        <v>26</v>
      </c>
      <c r="AM484">
        <v>291</v>
      </c>
      <c r="AN484">
        <v>117</v>
      </c>
      <c r="AO484">
        <v>47</v>
      </c>
      <c r="AP484">
        <v>28</v>
      </c>
      <c r="AQ484">
        <v>4</v>
      </c>
      <c r="AR484">
        <v>6</v>
      </c>
      <c r="AS484">
        <v>25</v>
      </c>
      <c r="AT484">
        <f>SUM(Table_pigskin_games[[#This Row],[awayPenaltyYards]],Table_pigskin_games[[#This Row],[homePenaltyYards]])</f>
        <v>70</v>
      </c>
      <c r="AU484">
        <v>45</v>
      </c>
      <c r="AV484">
        <v>4</v>
      </c>
      <c r="AW484">
        <v>4</v>
      </c>
      <c r="AX484">
        <f>SUM(Table_pigskin_games[[#This Row],[awayTurnovers]:[homeTurnovers]])</f>
        <v>8</v>
      </c>
      <c r="AY484">
        <v>2</v>
      </c>
      <c r="AZ484">
        <v>1</v>
      </c>
      <c r="BA484">
        <v>2</v>
      </c>
      <c r="BB484">
        <v>3</v>
      </c>
      <c r="BC484">
        <v>2045</v>
      </c>
      <c r="BD484">
        <v>1555</v>
      </c>
      <c r="BE484">
        <v>0</v>
      </c>
      <c r="BF484">
        <v>17</v>
      </c>
      <c r="BG484">
        <v>0</v>
      </c>
      <c r="BH484">
        <v>21</v>
      </c>
      <c r="BJ484">
        <v>14</v>
      </c>
      <c r="BK484">
        <v>0</v>
      </c>
      <c r="BL484">
        <v>7</v>
      </c>
      <c r="BM484">
        <v>0</v>
      </c>
    </row>
    <row r="485" spans="1:66" x14ac:dyDescent="0.25">
      <c r="A485">
        <v>271223003</v>
      </c>
      <c r="B485">
        <v>16</v>
      </c>
      <c r="C485">
        <v>2007</v>
      </c>
      <c r="D485" s="1">
        <v>39439</v>
      </c>
      <c r="E485" t="s">
        <v>66</v>
      </c>
      <c r="F485" t="s">
        <v>75</v>
      </c>
      <c r="G485" t="s">
        <v>74</v>
      </c>
      <c r="H4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485" t="str">
        <f>IF(NOT(ISNA(VLOOKUP(Table_pigskin_games[[#This Row],[matchup]],rivalries!A$2:C$10,1,FALSE))),"Rivalry","Not a Rivalry")</f>
        <v>Rivalry</v>
      </c>
      <c r="J485">
        <v>7</v>
      </c>
      <c r="K485">
        <v>35</v>
      </c>
      <c r="L485">
        <f>ABS(Table_pigskin_games[[#This Row],[homeScore]]-Table_pigskin_games[[#This Row],[awayScore]])</f>
        <v>28</v>
      </c>
      <c r="M485" t="s">
        <v>117</v>
      </c>
      <c r="N485" s="2">
        <v>41914.541666666664</v>
      </c>
      <c r="O485" t="s">
        <v>70</v>
      </c>
      <c r="P485">
        <v>62272</v>
      </c>
      <c r="Q485">
        <v>12</v>
      </c>
      <c r="R485">
        <v>2</v>
      </c>
      <c r="S485">
        <v>5</v>
      </c>
      <c r="T485">
        <v>9</v>
      </c>
      <c r="U485">
        <v>13</v>
      </c>
      <c r="V485">
        <v>14</v>
      </c>
      <c r="W485">
        <v>3</v>
      </c>
      <c r="X485">
        <v>6</v>
      </c>
      <c r="Y485">
        <v>12</v>
      </c>
      <c r="Z485">
        <v>15</v>
      </c>
      <c r="AA485">
        <v>1</v>
      </c>
      <c r="AB485">
        <v>2</v>
      </c>
      <c r="AC485">
        <v>3</v>
      </c>
      <c r="AD485">
        <v>3</v>
      </c>
      <c r="AE485">
        <v>274</v>
      </c>
      <c r="AF485">
        <v>240</v>
      </c>
      <c r="AG485">
        <v>149</v>
      </c>
      <c r="AH485">
        <v>101</v>
      </c>
      <c r="AI485">
        <v>17</v>
      </c>
      <c r="AJ485">
        <v>8</v>
      </c>
      <c r="AK485">
        <v>32</v>
      </c>
      <c r="AL485">
        <v>14</v>
      </c>
      <c r="AM485">
        <v>125</v>
      </c>
      <c r="AN485">
        <v>139</v>
      </c>
      <c r="AO485">
        <v>21</v>
      </c>
      <c r="AP485">
        <v>45</v>
      </c>
      <c r="AQ485">
        <v>1</v>
      </c>
      <c r="AR485">
        <v>6</v>
      </c>
      <c r="AS485">
        <v>10</v>
      </c>
      <c r="AT485">
        <f>SUM(Table_pigskin_games[[#This Row],[awayPenaltyYards]],Table_pigskin_games[[#This Row],[homePenaltyYards]])</f>
        <v>40</v>
      </c>
      <c r="AU485">
        <v>30</v>
      </c>
      <c r="AV485">
        <v>2</v>
      </c>
      <c r="AW485">
        <v>0</v>
      </c>
      <c r="AX485">
        <f>SUM(Table_pigskin_games[[#This Row],[awayTurnovers]:[homeTurnovers]])</f>
        <v>2</v>
      </c>
      <c r="AY485">
        <v>0</v>
      </c>
      <c r="AZ485">
        <v>0</v>
      </c>
      <c r="BA485">
        <v>2</v>
      </c>
      <c r="BB485">
        <v>0</v>
      </c>
      <c r="BC485">
        <v>1587</v>
      </c>
      <c r="BD485">
        <v>2013</v>
      </c>
      <c r="BE485">
        <v>0</v>
      </c>
      <c r="BF485">
        <v>7</v>
      </c>
      <c r="BG485">
        <v>0</v>
      </c>
      <c r="BH485">
        <v>0</v>
      </c>
      <c r="BJ485">
        <v>3</v>
      </c>
      <c r="BK485">
        <v>10</v>
      </c>
      <c r="BL485">
        <v>15</v>
      </c>
      <c r="BM485">
        <v>7</v>
      </c>
    </row>
    <row r="486" spans="1:66" x14ac:dyDescent="0.25">
      <c r="A486">
        <v>271223004</v>
      </c>
      <c r="B486">
        <v>16</v>
      </c>
      <c r="C486">
        <v>2007</v>
      </c>
      <c r="D486" s="1">
        <v>39439</v>
      </c>
      <c r="E486" t="s">
        <v>66</v>
      </c>
      <c r="F486" t="s">
        <v>68</v>
      </c>
      <c r="G486" t="s">
        <v>81</v>
      </c>
      <c r="H4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486" t="str">
        <f>IF(NOT(ISNA(VLOOKUP(Table_pigskin_games[[#This Row],[matchup]],rivalries!A$2:C$10,1,FALSE))),"Rivalry","Not a Rivalry")</f>
        <v>Rivalry</v>
      </c>
      <c r="J486">
        <v>14</v>
      </c>
      <c r="K486">
        <v>19</v>
      </c>
      <c r="L486">
        <f>ABS(Table_pigskin_games[[#This Row],[homeScore]]-Table_pigskin_games[[#This Row],[awayScore]])</f>
        <v>5</v>
      </c>
      <c r="M486" t="s">
        <v>118</v>
      </c>
      <c r="N486" s="2">
        <v>41914.541666666664</v>
      </c>
      <c r="O486" t="s">
        <v>80</v>
      </c>
      <c r="P486">
        <v>66023</v>
      </c>
      <c r="Q486">
        <v>9</v>
      </c>
      <c r="R486">
        <v>5</v>
      </c>
      <c r="S486">
        <v>5</v>
      </c>
      <c r="T486">
        <v>9</v>
      </c>
      <c r="U486">
        <v>25</v>
      </c>
      <c r="V486">
        <v>15</v>
      </c>
      <c r="W486">
        <v>8</v>
      </c>
      <c r="X486">
        <v>5</v>
      </c>
      <c r="Y486">
        <v>14</v>
      </c>
      <c r="Z486">
        <v>12</v>
      </c>
      <c r="AA486">
        <v>1</v>
      </c>
      <c r="AB486">
        <v>0</v>
      </c>
      <c r="AC486">
        <v>4</v>
      </c>
      <c r="AD486">
        <v>0</v>
      </c>
      <c r="AE486">
        <v>380</v>
      </c>
      <c r="AF486">
        <v>270</v>
      </c>
      <c r="AG486">
        <v>244</v>
      </c>
      <c r="AH486">
        <v>115</v>
      </c>
      <c r="AI486">
        <v>29</v>
      </c>
      <c r="AJ486">
        <v>11</v>
      </c>
      <c r="AK486">
        <v>48</v>
      </c>
      <c r="AL486">
        <v>21</v>
      </c>
      <c r="AM486">
        <v>136</v>
      </c>
      <c r="AN486">
        <v>155</v>
      </c>
      <c r="AO486">
        <v>26</v>
      </c>
      <c r="AP486">
        <v>33</v>
      </c>
      <c r="AQ486">
        <v>4</v>
      </c>
      <c r="AR486">
        <v>4</v>
      </c>
      <c r="AS486">
        <v>33</v>
      </c>
      <c r="AT486">
        <f>SUM(Table_pigskin_games[[#This Row],[awayPenaltyYards]],Table_pigskin_games[[#This Row],[homePenaltyYards]])</f>
        <v>67</v>
      </c>
      <c r="AU486">
        <v>34</v>
      </c>
      <c r="AV486">
        <v>4</v>
      </c>
      <c r="AW486">
        <v>3</v>
      </c>
      <c r="AX486">
        <f>SUM(Table_pigskin_games[[#This Row],[awayTurnovers]:[homeTurnovers]])</f>
        <v>7</v>
      </c>
      <c r="AY486">
        <v>0</v>
      </c>
      <c r="AZ486">
        <v>1</v>
      </c>
      <c r="BA486">
        <v>4</v>
      </c>
      <c r="BB486">
        <v>2</v>
      </c>
      <c r="BC486">
        <v>1986</v>
      </c>
      <c r="BD486">
        <v>1614</v>
      </c>
      <c r="BE486">
        <v>0</v>
      </c>
      <c r="BF486">
        <v>0</v>
      </c>
      <c r="BG486">
        <v>7</v>
      </c>
      <c r="BH486">
        <v>7</v>
      </c>
      <c r="BJ486">
        <v>0</v>
      </c>
      <c r="BK486">
        <v>19</v>
      </c>
      <c r="BL486">
        <v>0</v>
      </c>
      <c r="BM486">
        <v>0</v>
      </c>
    </row>
    <row r="487" spans="1:66" x14ac:dyDescent="0.25">
      <c r="A487">
        <v>271223008</v>
      </c>
      <c r="B487">
        <v>16</v>
      </c>
      <c r="C487">
        <v>2007</v>
      </c>
      <c r="D487" s="1">
        <v>39439</v>
      </c>
      <c r="E487" t="s">
        <v>66</v>
      </c>
      <c r="F487" t="s">
        <v>82</v>
      </c>
      <c r="G487" t="s">
        <v>72</v>
      </c>
      <c r="H4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DETvKC</v>
      </c>
      <c r="I487" t="str">
        <f>IF(NOT(ISNA(VLOOKUP(Table_pigskin_games[[#This Row],[matchup]],rivalries!A$2:C$10,1,FALSE))),"Rivalry","Not a Rivalry")</f>
        <v>Not a Rivalry</v>
      </c>
      <c r="J487">
        <v>20</v>
      </c>
      <c r="K487">
        <v>25</v>
      </c>
      <c r="L487">
        <f>ABS(Table_pigskin_games[[#This Row],[homeScore]]-Table_pigskin_games[[#This Row],[awayScore]])</f>
        <v>5</v>
      </c>
      <c r="M487" t="s">
        <v>73</v>
      </c>
      <c r="N487" s="2">
        <v>41914.541666666664</v>
      </c>
      <c r="O487" t="s">
        <v>80</v>
      </c>
      <c r="P487">
        <v>59938</v>
      </c>
      <c r="Q487">
        <v>4</v>
      </c>
      <c r="R487">
        <v>10</v>
      </c>
      <c r="S487">
        <v>6</v>
      </c>
      <c r="T487">
        <v>8</v>
      </c>
      <c r="U487">
        <v>25</v>
      </c>
      <c r="V487">
        <v>12</v>
      </c>
      <c r="W487">
        <v>5</v>
      </c>
      <c r="X487">
        <v>3</v>
      </c>
      <c r="Y487">
        <v>14</v>
      </c>
      <c r="Z487">
        <v>11</v>
      </c>
      <c r="AA487">
        <v>1</v>
      </c>
      <c r="AB487">
        <v>0</v>
      </c>
      <c r="AC487">
        <v>2</v>
      </c>
      <c r="AD487">
        <v>0</v>
      </c>
      <c r="AE487">
        <v>407</v>
      </c>
      <c r="AF487">
        <v>236</v>
      </c>
      <c r="AG487">
        <v>344</v>
      </c>
      <c r="AH487">
        <v>99</v>
      </c>
      <c r="AI487">
        <v>33</v>
      </c>
      <c r="AJ487">
        <v>9</v>
      </c>
      <c r="AK487">
        <v>48</v>
      </c>
      <c r="AL487">
        <v>16</v>
      </c>
      <c r="AM487">
        <v>63</v>
      </c>
      <c r="AN487">
        <v>137</v>
      </c>
      <c r="AO487">
        <v>18</v>
      </c>
      <c r="AP487">
        <v>32</v>
      </c>
      <c r="AQ487">
        <v>6</v>
      </c>
      <c r="AR487">
        <v>4</v>
      </c>
      <c r="AS487">
        <v>46</v>
      </c>
      <c r="AT487">
        <f>SUM(Table_pigskin_games[[#This Row],[awayPenaltyYards]],Table_pigskin_games[[#This Row],[homePenaltyYards]])</f>
        <v>66</v>
      </c>
      <c r="AU487">
        <v>20</v>
      </c>
      <c r="AV487">
        <v>1</v>
      </c>
      <c r="AW487">
        <v>1</v>
      </c>
      <c r="AX487">
        <f>SUM(Table_pigskin_games[[#This Row],[awayTurnovers]:[homeTurnovers]])</f>
        <v>2</v>
      </c>
      <c r="AY487">
        <v>0</v>
      </c>
      <c r="AZ487">
        <v>0</v>
      </c>
      <c r="BA487">
        <v>1</v>
      </c>
      <c r="BB487">
        <v>1</v>
      </c>
      <c r="BC487">
        <v>1925</v>
      </c>
      <c r="BD487">
        <v>1675</v>
      </c>
      <c r="BE487">
        <v>0</v>
      </c>
      <c r="BF487">
        <v>14</v>
      </c>
      <c r="BG487">
        <v>0</v>
      </c>
      <c r="BH487">
        <v>6</v>
      </c>
      <c r="BJ487">
        <v>9</v>
      </c>
      <c r="BK487">
        <v>10</v>
      </c>
      <c r="BL487">
        <v>3</v>
      </c>
      <c r="BM487">
        <v>3</v>
      </c>
    </row>
    <row r="488" spans="1:66" x14ac:dyDescent="0.25">
      <c r="A488">
        <v>271223010</v>
      </c>
      <c r="B488">
        <v>16</v>
      </c>
      <c r="C488">
        <v>2007</v>
      </c>
      <c r="D488" s="1">
        <v>39439</v>
      </c>
      <c r="E488" t="s">
        <v>66</v>
      </c>
      <c r="F488" t="s">
        <v>77</v>
      </c>
      <c r="G488" t="s">
        <v>78</v>
      </c>
      <c r="H4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NYJvTEN</v>
      </c>
      <c r="I488" t="str">
        <f>IF(NOT(ISNA(VLOOKUP(Table_pigskin_games[[#This Row],[matchup]],rivalries!A$2:C$10,1,FALSE))),"Rivalry","Not a Rivalry")</f>
        <v>Not a Rivalry</v>
      </c>
      <c r="J488">
        <v>6</v>
      </c>
      <c r="K488">
        <v>10</v>
      </c>
      <c r="L488">
        <f>ABS(Table_pigskin_games[[#This Row],[homeScore]]-Table_pigskin_games[[#This Row],[awayScore]])</f>
        <v>4</v>
      </c>
      <c r="M488" t="s">
        <v>79</v>
      </c>
      <c r="N488" s="2">
        <v>41914.677083333336</v>
      </c>
      <c r="O488" t="s">
        <v>80</v>
      </c>
      <c r="P488">
        <v>69143</v>
      </c>
      <c r="Q488">
        <v>3</v>
      </c>
      <c r="R488">
        <v>11</v>
      </c>
      <c r="S488">
        <v>8</v>
      </c>
      <c r="T488">
        <v>6</v>
      </c>
      <c r="U488">
        <v>14</v>
      </c>
      <c r="V488">
        <v>17</v>
      </c>
      <c r="W488">
        <v>6</v>
      </c>
      <c r="X488">
        <v>7</v>
      </c>
      <c r="Y488">
        <v>16</v>
      </c>
      <c r="Z488">
        <v>14</v>
      </c>
      <c r="AA488">
        <v>1</v>
      </c>
      <c r="AB488">
        <v>0</v>
      </c>
      <c r="AC488">
        <v>2</v>
      </c>
      <c r="AD488">
        <v>0</v>
      </c>
      <c r="AE488">
        <v>296</v>
      </c>
      <c r="AF488">
        <v>273</v>
      </c>
      <c r="AG488">
        <v>228</v>
      </c>
      <c r="AH488">
        <v>146</v>
      </c>
      <c r="AI488">
        <v>26</v>
      </c>
      <c r="AJ488">
        <v>12</v>
      </c>
      <c r="AK488">
        <v>32</v>
      </c>
      <c r="AL488">
        <v>22</v>
      </c>
      <c r="AM488">
        <v>68</v>
      </c>
      <c r="AN488">
        <v>127</v>
      </c>
      <c r="AO488">
        <v>24</v>
      </c>
      <c r="AP488">
        <v>36</v>
      </c>
      <c r="AQ488">
        <v>4</v>
      </c>
      <c r="AR488">
        <v>5</v>
      </c>
      <c r="AS488">
        <v>35</v>
      </c>
      <c r="AT488">
        <f>SUM(Table_pigskin_games[[#This Row],[awayPenaltyYards]],Table_pigskin_games[[#This Row],[homePenaltyYards]])</f>
        <v>74</v>
      </c>
      <c r="AU488">
        <v>39</v>
      </c>
      <c r="AV488">
        <v>2</v>
      </c>
      <c r="AW488">
        <v>2</v>
      </c>
      <c r="AX488">
        <f>SUM(Table_pigskin_games[[#This Row],[awayTurnovers]:[homeTurnovers]])</f>
        <v>4</v>
      </c>
      <c r="AY488">
        <v>0</v>
      </c>
      <c r="AZ488">
        <v>1</v>
      </c>
      <c r="BA488">
        <v>2</v>
      </c>
      <c r="BB488">
        <v>1</v>
      </c>
      <c r="BC488">
        <v>1811</v>
      </c>
      <c r="BD488">
        <v>1789</v>
      </c>
      <c r="BE488">
        <v>0</v>
      </c>
      <c r="BF488">
        <v>6</v>
      </c>
      <c r="BG488">
        <v>0</v>
      </c>
      <c r="BH488">
        <v>0</v>
      </c>
      <c r="BJ488">
        <v>0</v>
      </c>
      <c r="BK488">
        <v>7</v>
      </c>
      <c r="BL488">
        <v>3</v>
      </c>
      <c r="BM488">
        <v>0</v>
      </c>
    </row>
    <row r="489" spans="1:66" x14ac:dyDescent="0.25">
      <c r="A489">
        <v>271223011</v>
      </c>
      <c r="B489">
        <v>16</v>
      </c>
      <c r="C489">
        <v>2007</v>
      </c>
      <c r="D489" s="1">
        <v>39439</v>
      </c>
      <c r="E489" t="s">
        <v>66</v>
      </c>
      <c r="F489" t="s">
        <v>106</v>
      </c>
      <c r="G489" t="s">
        <v>90</v>
      </c>
      <c r="H4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489" t="str">
        <f>IF(NOT(ISNA(VLOOKUP(Table_pigskin_games[[#This Row],[matchup]],rivalries!A$2:C$10,1,FALSE))),"Rivalry","Not a Rivalry")</f>
        <v>Not a Rivalry</v>
      </c>
      <c r="J489">
        <v>15</v>
      </c>
      <c r="K489">
        <v>38</v>
      </c>
      <c r="L489">
        <f>ABS(Table_pigskin_games[[#This Row],[homeScore]]-Table_pigskin_games[[#This Row],[awayScore]])</f>
        <v>23</v>
      </c>
      <c r="M489" t="s">
        <v>111</v>
      </c>
      <c r="N489" s="2">
        <v>41914.541666666664</v>
      </c>
      <c r="O489" t="s">
        <v>80</v>
      </c>
      <c r="P489">
        <v>57262</v>
      </c>
      <c r="Q489">
        <v>7</v>
      </c>
      <c r="R489">
        <v>7</v>
      </c>
      <c r="S489">
        <v>12</v>
      </c>
      <c r="T489">
        <v>2</v>
      </c>
      <c r="U489">
        <v>18</v>
      </c>
      <c r="V489">
        <v>33</v>
      </c>
      <c r="W489">
        <v>3</v>
      </c>
      <c r="X489">
        <v>6</v>
      </c>
      <c r="Y489">
        <v>8</v>
      </c>
      <c r="Z489">
        <v>11</v>
      </c>
      <c r="AA489">
        <v>1</v>
      </c>
      <c r="AB489">
        <v>1</v>
      </c>
      <c r="AC489">
        <v>1</v>
      </c>
      <c r="AD489">
        <v>1</v>
      </c>
      <c r="AE489">
        <v>299</v>
      </c>
      <c r="AF489">
        <v>458</v>
      </c>
      <c r="AG489">
        <v>233</v>
      </c>
      <c r="AH489">
        <v>338</v>
      </c>
      <c r="AI489">
        <v>22</v>
      </c>
      <c r="AJ489">
        <v>31</v>
      </c>
      <c r="AK489">
        <v>36</v>
      </c>
      <c r="AL489">
        <v>40</v>
      </c>
      <c r="AM489">
        <v>66</v>
      </c>
      <c r="AN489">
        <v>120</v>
      </c>
      <c r="AO489">
        <v>19</v>
      </c>
      <c r="AP489">
        <v>31</v>
      </c>
      <c r="AQ489">
        <v>6</v>
      </c>
      <c r="AR489">
        <v>5</v>
      </c>
      <c r="AS489">
        <v>55</v>
      </c>
      <c r="AT489">
        <f>SUM(Table_pigskin_games[[#This Row],[awayPenaltyYards]],Table_pigskin_games[[#This Row],[homePenaltyYards]])</f>
        <v>95</v>
      </c>
      <c r="AU489">
        <v>40</v>
      </c>
      <c r="AV489">
        <v>3</v>
      </c>
      <c r="AW489">
        <v>1</v>
      </c>
      <c r="AX489">
        <f>SUM(Table_pigskin_games[[#This Row],[awayTurnovers]:[homeTurnovers]])</f>
        <v>4</v>
      </c>
      <c r="AY489">
        <v>0</v>
      </c>
      <c r="AZ489">
        <v>1</v>
      </c>
      <c r="BA489">
        <v>3</v>
      </c>
      <c r="BB489">
        <v>0</v>
      </c>
      <c r="BC489">
        <v>1455</v>
      </c>
      <c r="BD489">
        <v>2145</v>
      </c>
      <c r="BE489">
        <v>7</v>
      </c>
      <c r="BF489">
        <v>0</v>
      </c>
      <c r="BG489">
        <v>0</v>
      </c>
      <c r="BH489">
        <v>8</v>
      </c>
      <c r="BJ489">
        <v>3</v>
      </c>
      <c r="BK489">
        <v>21</v>
      </c>
      <c r="BL489">
        <v>14</v>
      </c>
      <c r="BM489">
        <v>0</v>
      </c>
    </row>
    <row r="490" spans="1:66" x14ac:dyDescent="0.25">
      <c r="A490">
        <v>271223016</v>
      </c>
      <c r="B490">
        <v>16</v>
      </c>
      <c r="C490">
        <v>2007</v>
      </c>
      <c r="D490" s="1">
        <v>39439</v>
      </c>
      <c r="E490" t="s">
        <v>66</v>
      </c>
      <c r="F490" t="s">
        <v>114</v>
      </c>
      <c r="G490" t="s">
        <v>113</v>
      </c>
      <c r="H4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MINvWSH</v>
      </c>
      <c r="I490" t="str">
        <f>IF(NOT(ISNA(VLOOKUP(Table_pigskin_games[[#This Row],[matchup]],rivalries!A$2:C$10,1,FALSE))),"Rivalry","Not a Rivalry")</f>
        <v>Not a Rivalry</v>
      </c>
      <c r="J490">
        <v>32</v>
      </c>
      <c r="K490">
        <v>21</v>
      </c>
      <c r="L490">
        <f>ABS(Table_pigskin_games[[#This Row],[homeScore]]-Table_pigskin_games[[#This Row],[awayScore]])</f>
        <v>11</v>
      </c>
      <c r="M490" t="s">
        <v>111</v>
      </c>
      <c r="N490" s="2">
        <v>41914.84375</v>
      </c>
      <c r="O490" t="s">
        <v>65</v>
      </c>
      <c r="P490">
        <v>63634</v>
      </c>
      <c r="Q490">
        <v>7</v>
      </c>
      <c r="R490">
        <v>7</v>
      </c>
      <c r="S490">
        <v>8</v>
      </c>
      <c r="T490">
        <v>6</v>
      </c>
      <c r="U490">
        <v>19</v>
      </c>
      <c r="V490">
        <v>23</v>
      </c>
      <c r="W490">
        <v>6</v>
      </c>
      <c r="X490">
        <v>4</v>
      </c>
      <c r="Y490">
        <v>14</v>
      </c>
      <c r="Z490">
        <v>10</v>
      </c>
      <c r="AA490">
        <v>0</v>
      </c>
      <c r="AB490">
        <v>0</v>
      </c>
      <c r="AC490">
        <v>2</v>
      </c>
      <c r="AD490">
        <v>1</v>
      </c>
      <c r="AE490">
        <v>367</v>
      </c>
      <c r="AF490">
        <v>299</v>
      </c>
      <c r="AG490">
        <v>261</v>
      </c>
      <c r="AH490">
        <v>212</v>
      </c>
      <c r="AI490">
        <v>23</v>
      </c>
      <c r="AJ490">
        <v>25</v>
      </c>
      <c r="AK490">
        <v>30</v>
      </c>
      <c r="AL490">
        <v>41</v>
      </c>
      <c r="AM490">
        <v>106</v>
      </c>
      <c r="AN490">
        <v>87</v>
      </c>
      <c r="AO490">
        <v>32</v>
      </c>
      <c r="AP490">
        <v>25</v>
      </c>
      <c r="AQ490">
        <v>7</v>
      </c>
      <c r="AR490">
        <v>6</v>
      </c>
      <c r="AS490">
        <v>52</v>
      </c>
      <c r="AT490">
        <f>SUM(Table_pigskin_games[[#This Row],[awayPenaltyYards]],Table_pigskin_games[[#This Row],[homePenaltyYards]])</f>
        <v>92</v>
      </c>
      <c r="AU490">
        <v>40</v>
      </c>
      <c r="AV490">
        <v>0</v>
      </c>
      <c r="AW490">
        <v>3</v>
      </c>
      <c r="AX490">
        <f>SUM(Table_pigskin_games[[#This Row],[awayTurnovers]:[homeTurnovers]])</f>
        <v>3</v>
      </c>
      <c r="AY490">
        <v>0</v>
      </c>
      <c r="AZ490">
        <v>1</v>
      </c>
      <c r="BA490">
        <v>0</v>
      </c>
      <c r="BB490">
        <v>2</v>
      </c>
      <c r="BC490">
        <v>1844</v>
      </c>
      <c r="BD490">
        <v>1756</v>
      </c>
      <c r="BE490">
        <v>9</v>
      </c>
      <c r="BF490">
        <v>13</v>
      </c>
      <c r="BG490">
        <v>3</v>
      </c>
      <c r="BH490">
        <v>7</v>
      </c>
      <c r="BJ490">
        <v>0</v>
      </c>
      <c r="BK490">
        <v>0</v>
      </c>
      <c r="BL490">
        <v>7</v>
      </c>
      <c r="BM490">
        <v>14</v>
      </c>
    </row>
    <row r="491" spans="1:66" x14ac:dyDescent="0.25">
      <c r="A491">
        <v>271223017</v>
      </c>
      <c r="B491">
        <v>16</v>
      </c>
      <c r="C491">
        <v>2007</v>
      </c>
      <c r="D491" s="1">
        <v>39439</v>
      </c>
      <c r="E491" t="s">
        <v>66</v>
      </c>
      <c r="F491" t="s">
        <v>62</v>
      </c>
      <c r="G491" t="s">
        <v>88</v>
      </c>
      <c r="H4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491" t="str">
        <f>IF(NOT(ISNA(VLOOKUP(Table_pigskin_games[[#This Row],[matchup]],rivalries!A$2:C$10,1,FALSE))),"Rivalry","Not a Rivalry")</f>
        <v>Not a Rivalry</v>
      </c>
      <c r="J491">
        <v>7</v>
      </c>
      <c r="K491">
        <v>28</v>
      </c>
      <c r="L491">
        <f>ABS(Table_pigskin_games[[#This Row],[homeScore]]-Table_pigskin_games[[#This Row],[awayScore]])</f>
        <v>21</v>
      </c>
      <c r="M491" t="s">
        <v>89</v>
      </c>
      <c r="N491" s="2">
        <v>41914.677083333336</v>
      </c>
      <c r="O491" t="s">
        <v>80</v>
      </c>
      <c r="P491">
        <v>68756</v>
      </c>
      <c r="Q491">
        <v>1</v>
      </c>
      <c r="R491">
        <v>13</v>
      </c>
      <c r="S491">
        <v>14</v>
      </c>
      <c r="T491">
        <v>0</v>
      </c>
      <c r="U491">
        <v>15</v>
      </c>
      <c r="V491">
        <v>19</v>
      </c>
      <c r="W491">
        <v>4</v>
      </c>
      <c r="X491">
        <v>7</v>
      </c>
      <c r="Y491">
        <v>16</v>
      </c>
      <c r="Z491">
        <v>14</v>
      </c>
      <c r="AA491">
        <v>0</v>
      </c>
      <c r="AB491">
        <v>0</v>
      </c>
      <c r="AC491">
        <v>2</v>
      </c>
      <c r="AD491">
        <v>1</v>
      </c>
      <c r="AE491">
        <v>241</v>
      </c>
      <c r="AF491">
        <v>400</v>
      </c>
      <c r="AG491">
        <v>133</v>
      </c>
      <c r="AH491">
        <v>204</v>
      </c>
      <c r="AI491">
        <v>18</v>
      </c>
      <c r="AJ491">
        <v>18</v>
      </c>
      <c r="AK491">
        <v>41</v>
      </c>
      <c r="AL491">
        <v>33</v>
      </c>
      <c r="AM491">
        <v>108</v>
      </c>
      <c r="AN491">
        <v>196</v>
      </c>
      <c r="AO491">
        <v>22</v>
      </c>
      <c r="AP491">
        <v>25</v>
      </c>
      <c r="AQ491">
        <v>4</v>
      </c>
      <c r="AR491">
        <v>2</v>
      </c>
      <c r="AS491">
        <v>32</v>
      </c>
      <c r="AT491">
        <f>SUM(Table_pigskin_games[[#This Row],[awayPenaltyYards]],Table_pigskin_games[[#This Row],[homePenaltyYards]])</f>
        <v>50</v>
      </c>
      <c r="AU491">
        <v>18</v>
      </c>
      <c r="AV491">
        <v>0</v>
      </c>
      <c r="AW491">
        <v>4</v>
      </c>
      <c r="AX491">
        <f>SUM(Table_pigskin_games[[#This Row],[awayTurnovers]:[homeTurnovers]])</f>
        <v>4</v>
      </c>
      <c r="AY491">
        <v>0</v>
      </c>
      <c r="AZ491">
        <v>2</v>
      </c>
      <c r="BA491">
        <v>0</v>
      </c>
      <c r="BB491">
        <v>2</v>
      </c>
      <c r="BC491">
        <v>1904</v>
      </c>
      <c r="BD491">
        <v>1696</v>
      </c>
      <c r="BE491">
        <v>0</v>
      </c>
      <c r="BF491">
        <v>0</v>
      </c>
      <c r="BG491">
        <v>7</v>
      </c>
      <c r="BH491">
        <v>0</v>
      </c>
      <c r="BJ491">
        <v>7</v>
      </c>
      <c r="BK491">
        <v>21</v>
      </c>
      <c r="BL491">
        <v>0</v>
      </c>
      <c r="BM491">
        <v>0</v>
      </c>
    </row>
    <row r="492" spans="1:66" x14ac:dyDescent="0.25">
      <c r="A492">
        <v>271223018</v>
      </c>
      <c r="B492">
        <v>16</v>
      </c>
      <c r="C492">
        <v>2007</v>
      </c>
      <c r="D492" s="1">
        <v>39439</v>
      </c>
      <c r="E492" t="s">
        <v>66</v>
      </c>
      <c r="F492" t="s">
        <v>105</v>
      </c>
      <c r="G492" t="s">
        <v>67</v>
      </c>
      <c r="H4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NOvPHI</v>
      </c>
      <c r="I492" t="str">
        <f>IF(NOT(ISNA(VLOOKUP(Table_pigskin_games[[#This Row],[matchup]],rivalries!A$2:C$10,1,FALSE))),"Rivalry","Not a Rivalry")</f>
        <v>Not a Rivalry</v>
      </c>
      <c r="J492">
        <v>38</v>
      </c>
      <c r="K492">
        <v>23</v>
      </c>
      <c r="L492">
        <f>ABS(Table_pigskin_games[[#This Row],[homeScore]]-Table_pigskin_games[[#This Row],[awayScore]])</f>
        <v>15</v>
      </c>
      <c r="M492" t="s">
        <v>127</v>
      </c>
      <c r="N492" s="2">
        <v>41914.541666666664</v>
      </c>
      <c r="O492" t="s">
        <v>70</v>
      </c>
      <c r="P492">
        <v>70011</v>
      </c>
      <c r="Q492">
        <v>6</v>
      </c>
      <c r="R492">
        <v>8</v>
      </c>
      <c r="S492">
        <v>7</v>
      </c>
      <c r="T492">
        <v>7</v>
      </c>
      <c r="U492">
        <v>24</v>
      </c>
      <c r="V492">
        <v>22</v>
      </c>
      <c r="W492">
        <v>8</v>
      </c>
      <c r="X492">
        <v>3</v>
      </c>
      <c r="Y492">
        <v>13</v>
      </c>
      <c r="Z492">
        <v>12</v>
      </c>
      <c r="AA492">
        <v>0</v>
      </c>
      <c r="AB492">
        <v>1</v>
      </c>
      <c r="AC492">
        <v>1</v>
      </c>
      <c r="AD492">
        <v>2</v>
      </c>
      <c r="AE492">
        <v>435</v>
      </c>
      <c r="AF492">
        <v>346</v>
      </c>
      <c r="AG492">
        <v>251</v>
      </c>
      <c r="AH492">
        <v>276</v>
      </c>
      <c r="AI492">
        <v>24</v>
      </c>
      <c r="AJ492">
        <v>27</v>
      </c>
      <c r="AK492">
        <v>35</v>
      </c>
      <c r="AL492">
        <v>42</v>
      </c>
      <c r="AM492">
        <v>184</v>
      </c>
      <c r="AN492">
        <v>70</v>
      </c>
      <c r="AO492">
        <v>28</v>
      </c>
      <c r="AP492">
        <v>21</v>
      </c>
      <c r="AQ492">
        <v>4</v>
      </c>
      <c r="AR492">
        <v>6</v>
      </c>
      <c r="AS492">
        <v>29</v>
      </c>
      <c r="AT492">
        <f>SUM(Table_pigskin_games[[#This Row],[awayPenaltyYards]],Table_pigskin_games[[#This Row],[homePenaltyYards]])</f>
        <v>93</v>
      </c>
      <c r="AU492">
        <v>64</v>
      </c>
      <c r="AV492">
        <v>1</v>
      </c>
      <c r="AW492">
        <v>1</v>
      </c>
      <c r="AX492">
        <f>SUM(Table_pigskin_games[[#This Row],[awayTurnovers]:[homeTurnovers]])</f>
        <v>2</v>
      </c>
      <c r="AY492">
        <v>1</v>
      </c>
      <c r="AZ492">
        <v>0</v>
      </c>
      <c r="BA492">
        <v>0</v>
      </c>
      <c r="BB492">
        <v>1</v>
      </c>
      <c r="BC492">
        <v>1908</v>
      </c>
      <c r="BD492">
        <v>1692</v>
      </c>
      <c r="BE492">
        <v>21</v>
      </c>
      <c r="BF492">
        <v>3</v>
      </c>
      <c r="BG492">
        <v>7</v>
      </c>
      <c r="BH492">
        <v>7</v>
      </c>
      <c r="BJ492">
        <v>14</v>
      </c>
      <c r="BK492">
        <v>3</v>
      </c>
      <c r="BL492">
        <v>0</v>
      </c>
      <c r="BM492">
        <v>6</v>
      </c>
    </row>
    <row r="493" spans="1:66" x14ac:dyDescent="0.25">
      <c r="A493">
        <v>271223022</v>
      </c>
      <c r="B493">
        <v>16</v>
      </c>
      <c r="C493">
        <v>2007</v>
      </c>
      <c r="D493" s="1">
        <v>39439</v>
      </c>
      <c r="E493" t="s">
        <v>66</v>
      </c>
      <c r="F493" t="s">
        <v>99</v>
      </c>
      <c r="G493" t="s">
        <v>94</v>
      </c>
      <c r="H4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ARIvATL</v>
      </c>
      <c r="I493" t="str">
        <f>IF(NOT(ISNA(VLOOKUP(Table_pigskin_games[[#This Row],[matchup]],rivalries!A$2:C$10,1,FALSE))),"Rivalry","Not a Rivalry")</f>
        <v>Not a Rivalry</v>
      </c>
      <c r="J493">
        <v>27</v>
      </c>
      <c r="K493">
        <v>30</v>
      </c>
      <c r="L493">
        <f>ABS(Table_pigskin_games[[#This Row],[homeScore]]-Table_pigskin_games[[#This Row],[awayScore]])</f>
        <v>3</v>
      </c>
      <c r="M493" t="s">
        <v>95</v>
      </c>
      <c r="N493" s="2">
        <v>41914.670138888891</v>
      </c>
      <c r="O493" t="s">
        <v>70</v>
      </c>
      <c r="P493">
        <v>64159</v>
      </c>
      <c r="Q493">
        <v>3</v>
      </c>
      <c r="R493">
        <v>11</v>
      </c>
      <c r="S493">
        <v>6</v>
      </c>
      <c r="T493">
        <v>8</v>
      </c>
      <c r="U493">
        <v>21</v>
      </c>
      <c r="V493">
        <v>24</v>
      </c>
      <c r="W493">
        <v>6</v>
      </c>
      <c r="X493">
        <v>6</v>
      </c>
      <c r="Y493">
        <v>15</v>
      </c>
      <c r="Z493">
        <v>16</v>
      </c>
      <c r="AA493">
        <v>1</v>
      </c>
      <c r="AB493">
        <v>1</v>
      </c>
      <c r="AC493">
        <v>1</v>
      </c>
      <c r="AD493">
        <v>1</v>
      </c>
      <c r="AE493">
        <v>405</v>
      </c>
      <c r="AF493">
        <v>437</v>
      </c>
      <c r="AG493">
        <v>303</v>
      </c>
      <c r="AH493">
        <v>361</v>
      </c>
      <c r="AI493">
        <v>28</v>
      </c>
      <c r="AJ493">
        <v>36</v>
      </c>
      <c r="AK493">
        <v>42</v>
      </c>
      <c r="AL493">
        <v>53</v>
      </c>
      <c r="AM493">
        <v>102</v>
      </c>
      <c r="AN493">
        <v>76</v>
      </c>
      <c r="AO493">
        <v>23</v>
      </c>
      <c r="AP493">
        <v>27</v>
      </c>
      <c r="AQ493">
        <v>10</v>
      </c>
      <c r="AR493">
        <v>4</v>
      </c>
      <c r="AS493">
        <v>74</v>
      </c>
      <c r="AT493">
        <f>SUM(Table_pigskin_games[[#This Row],[awayPenaltyYards]],Table_pigskin_games[[#This Row],[homePenaltyYards]])</f>
        <v>131</v>
      </c>
      <c r="AU493">
        <v>57</v>
      </c>
      <c r="AV493">
        <v>1</v>
      </c>
      <c r="AW493">
        <v>0</v>
      </c>
      <c r="AX493">
        <f>SUM(Table_pigskin_games[[#This Row],[awayTurnovers]:[homeTurnovers]])</f>
        <v>1</v>
      </c>
      <c r="AY493">
        <v>0</v>
      </c>
      <c r="AZ493">
        <v>0</v>
      </c>
      <c r="BA493">
        <v>1</v>
      </c>
      <c r="BB493">
        <v>0</v>
      </c>
      <c r="BC493">
        <v>1701</v>
      </c>
      <c r="BD493">
        <v>2229</v>
      </c>
      <c r="BE493">
        <v>7</v>
      </c>
      <c r="BF493">
        <v>7</v>
      </c>
      <c r="BG493">
        <v>0</v>
      </c>
      <c r="BH493">
        <v>13</v>
      </c>
      <c r="BI493">
        <v>0</v>
      </c>
      <c r="BJ493">
        <v>7</v>
      </c>
      <c r="BK493">
        <v>17</v>
      </c>
      <c r="BL493">
        <v>0</v>
      </c>
      <c r="BM493">
        <v>3</v>
      </c>
      <c r="BN493">
        <v>3</v>
      </c>
    </row>
    <row r="494" spans="1:66" x14ac:dyDescent="0.25">
      <c r="A494">
        <v>271223025</v>
      </c>
      <c r="B494">
        <v>16</v>
      </c>
      <c r="C494">
        <v>2007</v>
      </c>
      <c r="D494" s="1">
        <v>39439</v>
      </c>
      <c r="E494" t="s">
        <v>66</v>
      </c>
      <c r="F494" t="s">
        <v>97</v>
      </c>
      <c r="G494" t="s">
        <v>93</v>
      </c>
      <c r="H4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SFvTB</v>
      </c>
      <c r="I494" t="str">
        <f>IF(NOT(ISNA(VLOOKUP(Table_pigskin_games[[#This Row],[matchup]],rivalries!A$2:C$10,1,FALSE))),"Rivalry","Not a Rivalry")</f>
        <v>Not a Rivalry</v>
      </c>
      <c r="J494">
        <v>19</v>
      </c>
      <c r="K494">
        <v>21</v>
      </c>
      <c r="L494">
        <f>ABS(Table_pigskin_games[[#This Row],[homeScore]]-Table_pigskin_games[[#This Row],[awayScore]])</f>
        <v>2</v>
      </c>
      <c r="M494" t="s">
        <v>123</v>
      </c>
      <c r="N494" s="2">
        <v>41914.670138888891</v>
      </c>
      <c r="O494" t="s">
        <v>70</v>
      </c>
      <c r="P494">
        <v>68193</v>
      </c>
      <c r="Q494">
        <v>9</v>
      </c>
      <c r="R494">
        <v>5</v>
      </c>
      <c r="S494">
        <v>4</v>
      </c>
      <c r="T494">
        <v>10</v>
      </c>
      <c r="U494">
        <v>20</v>
      </c>
      <c r="V494">
        <v>11</v>
      </c>
      <c r="W494">
        <v>7</v>
      </c>
      <c r="X494">
        <v>4</v>
      </c>
      <c r="Y494">
        <v>19</v>
      </c>
      <c r="Z494">
        <v>14</v>
      </c>
      <c r="AA494">
        <v>1</v>
      </c>
      <c r="AB494">
        <v>0</v>
      </c>
      <c r="AC494">
        <v>3</v>
      </c>
      <c r="AD494">
        <v>0</v>
      </c>
      <c r="AE494">
        <v>434</v>
      </c>
      <c r="AF494">
        <v>213</v>
      </c>
      <c r="AG494">
        <v>367</v>
      </c>
      <c r="AH494">
        <v>116</v>
      </c>
      <c r="AI494">
        <v>30</v>
      </c>
      <c r="AJ494">
        <v>11</v>
      </c>
      <c r="AK494">
        <v>52</v>
      </c>
      <c r="AL494">
        <v>24</v>
      </c>
      <c r="AM494">
        <v>67</v>
      </c>
      <c r="AN494">
        <v>97</v>
      </c>
      <c r="AO494">
        <v>24</v>
      </c>
      <c r="AP494">
        <v>29</v>
      </c>
      <c r="AQ494">
        <v>8</v>
      </c>
      <c r="AR494">
        <v>8</v>
      </c>
      <c r="AS494">
        <v>56</v>
      </c>
      <c r="AT494">
        <f>SUM(Table_pigskin_games[[#This Row],[awayPenaltyYards]],Table_pigskin_games[[#This Row],[homePenaltyYards]])</f>
        <v>128</v>
      </c>
      <c r="AU494">
        <v>72</v>
      </c>
      <c r="AV494">
        <v>2</v>
      </c>
      <c r="AW494">
        <v>2</v>
      </c>
      <c r="AX494">
        <f>SUM(Table_pigskin_games[[#This Row],[awayTurnovers]:[homeTurnovers]])</f>
        <v>4</v>
      </c>
      <c r="AY494">
        <v>1</v>
      </c>
      <c r="AZ494">
        <v>1</v>
      </c>
      <c r="BA494">
        <v>1</v>
      </c>
      <c r="BB494">
        <v>1</v>
      </c>
      <c r="BC494">
        <v>2069</v>
      </c>
      <c r="BD494">
        <v>1531</v>
      </c>
      <c r="BE494">
        <v>6</v>
      </c>
      <c r="BF494">
        <v>7</v>
      </c>
      <c r="BG494">
        <v>0</v>
      </c>
      <c r="BH494">
        <v>6</v>
      </c>
      <c r="BJ494">
        <v>0</v>
      </c>
      <c r="BK494">
        <v>7</v>
      </c>
      <c r="BL494">
        <v>7</v>
      </c>
      <c r="BM494">
        <v>7</v>
      </c>
    </row>
    <row r="495" spans="1:66" x14ac:dyDescent="0.25">
      <c r="A495">
        <v>271223026</v>
      </c>
      <c r="B495">
        <v>16</v>
      </c>
      <c r="C495">
        <v>2007</v>
      </c>
      <c r="D495" s="1">
        <v>39439</v>
      </c>
      <c r="E495" t="s">
        <v>66</v>
      </c>
      <c r="F495" t="s">
        <v>96</v>
      </c>
      <c r="G495" t="s">
        <v>71</v>
      </c>
      <c r="H4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BALvSEA</v>
      </c>
      <c r="I495" t="str">
        <f>IF(NOT(ISNA(VLOOKUP(Table_pigskin_games[[#This Row],[matchup]],rivalries!A$2:C$10,1,FALSE))),"Rivalry","Not a Rivalry")</f>
        <v>Not a Rivalry</v>
      </c>
      <c r="J495">
        <v>6</v>
      </c>
      <c r="K495">
        <v>27</v>
      </c>
      <c r="L495">
        <f>ABS(Table_pigskin_games[[#This Row],[homeScore]]-Table_pigskin_games[[#This Row],[awayScore]])</f>
        <v>21</v>
      </c>
      <c r="M495" t="s">
        <v>124</v>
      </c>
      <c r="N495" s="2">
        <v>41914.677083333336</v>
      </c>
      <c r="O495" t="s">
        <v>80</v>
      </c>
      <c r="P495">
        <v>68164</v>
      </c>
      <c r="Q495">
        <v>4</v>
      </c>
      <c r="R495">
        <v>10</v>
      </c>
      <c r="S495">
        <v>9</v>
      </c>
      <c r="T495">
        <v>5</v>
      </c>
      <c r="U495">
        <v>13</v>
      </c>
      <c r="V495">
        <v>21</v>
      </c>
      <c r="W495">
        <v>4</v>
      </c>
      <c r="X495">
        <v>4</v>
      </c>
      <c r="Y495">
        <v>15</v>
      </c>
      <c r="Z495">
        <v>14</v>
      </c>
      <c r="AA495">
        <v>2</v>
      </c>
      <c r="AB495">
        <v>0</v>
      </c>
      <c r="AC495">
        <v>2</v>
      </c>
      <c r="AD495">
        <v>1</v>
      </c>
      <c r="AE495">
        <v>293</v>
      </c>
      <c r="AF495">
        <v>336</v>
      </c>
      <c r="AG495">
        <v>187</v>
      </c>
      <c r="AH495">
        <v>192</v>
      </c>
      <c r="AI495">
        <v>16</v>
      </c>
      <c r="AJ495">
        <v>19</v>
      </c>
      <c r="AK495">
        <v>33</v>
      </c>
      <c r="AL495">
        <v>29</v>
      </c>
      <c r="AM495">
        <v>106</v>
      </c>
      <c r="AN495">
        <v>144</v>
      </c>
      <c r="AO495">
        <v>27</v>
      </c>
      <c r="AP495">
        <v>36</v>
      </c>
      <c r="AQ495">
        <v>6</v>
      </c>
      <c r="AR495">
        <v>0</v>
      </c>
      <c r="AS495">
        <v>69</v>
      </c>
      <c r="AT495">
        <f>SUM(Table_pigskin_games[[#This Row],[awayPenaltyYards]],Table_pigskin_games[[#This Row],[homePenaltyYards]])</f>
        <v>69</v>
      </c>
      <c r="AU495">
        <v>0</v>
      </c>
      <c r="AV495">
        <v>3</v>
      </c>
      <c r="AW495">
        <v>2</v>
      </c>
      <c r="AX495">
        <f>SUM(Table_pigskin_games[[#This Row],[awayTurnovers]:[homeTurnovers]])</f>
        <v>5</v>
      </c>
      <c r="AY495">
        <v>3</v>
      </c>
      <c r="AZ495">
        <v>0</v>
      </c>
      <c r="BA495">
        <v>0</v>
      </c>
      <c r="BB495">
        <v>2</v>
      </c>
      <c r="BC495">
        <v>1644</v>
      </c>
      <c r="BD495">
        <v>1956</v>
      </c>
      <c r="BE495">
        <v>0</v>
      </c>
      <c r="BF495">
        <v>0</v>
      </c>
      <c r="BG495">
        <v>0</v>
      </c>
      <c r="BH495">
        <v>6</v>
      </c>
      <c r="BJ495">
        <v>0</v>
      </c>
      <c r="BK495">
        <v>21</v>
      </c>
      <c r="BL495">
        <v>6</v>
      </c>
      <c r="BM495">
        <v>0</v>
      </c>
    </row>
    <row r="496" spans="1:66" x14ac:dyDescent="0.25">
      <c r="A496">
        <v>271223030</v>
      </c>
      <c r="B496">
        <v>16</v>
      </c>
      <c r="C496">
        <v>2007</v>
      </c>
      <c r="D496" s="1">
        <v>39439</v>
      </c>
      <c r="E496" t="s">
        <v>66</v>
      </c>
      <c r="F496" t="s">
        <v>110</v>
      </c>
      <c r="G496" t="s">
        <v>103</v>
      </c>
      <c r="H4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JAXvOAK</v>
      </c>
      <c r="I496" t="str">
        <f>IF(NOT(ISNA(VLOOKUP(Table_pigskin_games[[#This Row],[matchup]],rivalries!A$2:C$10,1,FALSE))),"Rivalry","Not a Rivalry")</f>
        <v>Not a Rivalry</v>
      </c>
      <c r="J496">
        <v>11</v>
      </c>
      <c r="K496">
        <v>49</v>
      </c>
      <c r="L496">
        <f>ABS(Table_pigskin_games[[#This Row],[homeScore]]-Table_pigskin_games[[#This Row],[awayScore]])</f>
        <v>38</v>
      </c>
      <c r="M496" t="s">
        <v>104</v>
      </c>
      <c r="N496" s="2">
        <v>41914.541666666664</v>
      </c>
      <c r="O496" t="s">
        <v>80</v>
      </c>
      <c r="P496">
        <v>66905</v>
      </c>
      <c r="Q496">
        <v>4</v>
      </c>
      <c r="R496">
        <v>10</v>
      </c>
      <c r="S496">
        <v>10</v>
      </c>
      <c r="T496">
        <v>4</v>
      </c>
      <c r="U496">
        <v>13</v>
      </c>
      <c r="V496">
        <v>26</v>
      </c>
      <c r="W496">
        <v>3</v>
      </c>
      <c r="X496">
        <v>7</v>
      </c>
      <c r="Y496">
        <v>15</v>
      </c>
      <c r="Z496">
        <v>11</v>
      </c>
      <c r="AA496">
        <v>1</v>
      </c>
      <c r="AB496">
        <v>0</v>
      </c>
      <c r="AC496">
        <v>2</v>
      </c>
      <c r="AD496">
        <v>0</v>
      </c>
      <c r="AE496">
        <v>215</v>
      </c>
      <c r="AF496">
        <v>437</v>
      </c>
      <c r="AG496">
        <v>105</v>
      </c>
      <c r="AH496">
        <v>236</v>
      </c>
      <c r="AI496">
        <v>13</v>
      </c>
      <c r="AJ496">
        <v>16</v>
      </c>
      <c r="AK496">
        <v>31</v>
      </c>
      <c r="AL496">
        <v>26</v>
      </c>
      <c r="AM496">
        <v>110</v>
      </c>
      <c r="AN496">
        <v>201</v>
      </c>
      <c r="AO496">
        <v>30</v>
      </c>
      <c r="AP496">
        <v>28</v>
      </c>
      <c r="AQ496">
        <v>11</v>
      </c>
      <c r="AR496">
        <v>6</v>
      </c>
      <c r="AS496">
        <v>88</v>
      </c>
      <c r="AT496">
        <f>SUM(Table_pigskin_games[[#This Row],[awayPenaltyYards]],Table_pigskin_games[[#This Row],[homePenaltyYards]])</f>
        <v>130</v>
      </c>
      <c r="AU496">
        <v>42</v>
      </c>
      <c r="AV496">
        <v>4</v>
      </c>
      <c r="AW496">
        <v>2</v>
      </c>
      <c r="AX496">
        <f>SUM(Table_pigskin_games[[#This Row],[awayTurnovers]:[homeTurnovers]])</f>
        <v>6</v>
      </c>
      <c r="AY496">
        <v>1</v>
      </c>
      <c r="AZ496">
        <v>1</v>
      </c>
      <c r="BA496">
        <v>3</v>
      </c>
      <c r="BB496">
        <v>1</v>
      </c>
      <c r="BC496">
        <v>1968</v>
      </c>
      <c r="BD496">
        <v>1632</v>
      </c>
      <c r="BE496">
        <v>0</v>
      </c>
      <c r="BF496">
        <v>3</v>
      </c>
      <c r="BG496">
        <v>0</v>
      </c>
      <c r="BH496">
        <v>8</v>
      </c>
      <c r="BJ496">
        <v>14</v>
      </c>
      <c r="BK496">
        <v>14</v>
      </c>
      <c r="BL496">
        <v>7</v>
      </c>
      <c r="BM496">
        <v>14</v>
      </c>
    </row>
    <row r="497" spans="1:66" x14ac:dyDescent="0.25">
      <c r="A497">
        <v>271224024</v>
      </c>
      <c r="B497">
        <v>16</v>
      </c>
      <c r="C497">
        <v>2007</v>
      </c>
      <c r="D497" s="1">
        <v>39440</v>
      </c>
      <c r="E497" t="s">
        <v>108</v>
      </c>
      <c r="F497" t="s">
        <v>84</v>
      </c>
      <c r="G497" t="s">
        <v>109</v>
      </c>
      <c r="H4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497" t="str">
        <f>IF(NOT(ISNA(VLOOKUP(Table_pigskin_games[[#This Row],[matchup]],rivalries!A$2:C$10,1,FALSE))),"Rivalry","Not a Rivalry")</f>
        <v>Not a Rivalry</v>
      </c>
      <c r="J497">
        <v>3</v>
      </c>
      <c r="K497">
        <v>23</v>
      </c>
      <c r="L497">
        <f>ABS(Table_pigskin_games[[#This Row],[homeScore]]-Table_pigskin_games[[#This Row],[awayScore]])</f>
        <v>20</v>
      </c>
      <c r="M497" t="s">
        <v>122</v>
      </c>
      <c r="N497" s="2">
        <v>41914.833333333336</v>
      </c>
      <c r="O497" t="s">
        <v>112</v>
      </c>
      <c r="P497">
        <v>65477</v>
      </c>
      <c r="Q497">
        <v>6</v>
      </c>
      <c r="R497">
        <v>8</v>
      </c>
      <c r="S497">
        <v>9</v>
      </c>
      <c r="T497">
        <v>5</v>
      </c>
      <c r="U497">
        <v>12</v>
      </c>
      <c r="V497">
        <v>18</v>
      </c>
      <c r="W497">
        <v>4</v>
      </c>
      <c r="X497">
        <v>7</v>
      </c>
      <c r="Y497">
        <v>14</v>
      </c>
      <c r="Z497">
        <v>15</v>
      </c>
      <c r="AA497">
        <v>0</v>
      </c>
      <c r="AB497">
        <v>0</v>
      </c>
      <c r="AC497">
        <v>2</v>
      </c>
      <c r="AD497">
        <v>0</v>
      </c>
      <c r="AE497">
        <v>225</v>
      </c>
      <c r="AF497">
        <v>334</v>
      </c>
      <c r="AG497">
        <v>133</v>
      </c>
      <c r="AH497">
        <v>187</v>
      </c>
      <c r="AI497">
        <v>14</v>
      </c>
      <c r="AJ497">
        <v>18</v>
      </c>
      <c r="AK497">
        <v>32</v>
      </c>
      <c r="AL497">
        <v>28</v>
      </c>
      <c r="AM497">
        <v>92</v>
      </c>
      <c r="AN497">
        <v>147</v>
      </c>
      <c r="AO497">
        <v>19</v>
      </c>
      <c r="AP497">
        <v>38</v>
      </c>
      <c r="AQ497">
        <v>4</v>
      </c>
      <c r="AR497">
        <v>6</v>
      </c>
      <c r="AS497">
        <v>40</v>
      </c>
      <c r="AT497">
        <f>SUM(Table_pigskin_games[[#This Row],[awayPenaltyYards]],Table_pigskin_games[[#This Row],[homePenaltyYards]])</f>
        <v>82</v>
      </c>
      <c r="AU497">
        <v>42</v>
      </c>
      <c r="AV497">
        <v>3</v>
      </c>
      <c r="AW497">
        <v>1</v>
      </c>
      <c r="AX497">
        <f>SUM(Table_pigskin_games[[#This Row],[awayTurnovers]:[homeTurnovers]])</f>
        <v>4</v>
      </c>
      <c r="AY497">
        <v>1</v>
      </c>
      <c r="AZ497">
        <v>1</v>
      </c>
      <c r="BA497">
        <v>2</v>
      </c>
      <c r="BB497">
        <v>0</v>
      </c>
      <c r="BC497">
        <v>1397</v>
      </c>
      <c r="BD497">
        <v>2203</v>
      </c>
      <c r="BE497">
        <v>0</v>
      </c>
      <c r="BF497">
        <v>0</v>
      </c>
      <c r="BG497">
        <v>3</v>
      </c>
      <c r="BH497">
        <v>0</v>
      </c>
      <c r="BJ497">
        <v>10</v>
      </c>
      <c r="BK497">
        <v>6</v>
      </c>
      <c r="BL497">
        <v>7</v>
      </c>
      <c r="BM497">
        <v>0</v>
      </c>
    </row>
    <row r="498" spans="1:66" x14ac:dyDescent="0.25">
      <c r="A498">
        <v>271229019</v>
      </c>
      <c r="B498">
        <v>17</v>
      </c>
      <c r="C498">
        <v>2007</v>
      </c>
      <c r="D498" s="1">
        <v>39445</v>
      </c>
      <c r="E498" t="s">
        <v>129</v>
      </c>
      <c r="F498" t="s">
        <v>88</v>
      </c>
      <c r="G498" t="s">
        <v>91</v>
      </c>
      <c r="H4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NEvNYG</v>
      </c>
      <c r="I498" t="str">
        <f>IF(NOT(ISNA(VLOOKUP(Table_pigskin_games[[#This Row],[matchup]],rivalries!A$2:C$10,1,FALSE))),"Rivalry","Not a Rivalry")</f>
        <v>Not a Rivalry</v>
      </c>
      <c r="J498">
        <v>38</v>
      </c>
      <c r="K498">
        <v>35</v>
      </c>
      <c r="L498">
        <f>ABS(Table_pigskin_games[[#This Row],[homeScore]]-Table_pigskin_games[[#This Row],[awayScore]])</f>
        <v>3</v>
      </c>
      <c r="M498" t="s">
        <v>92</v>
      </c>
      <c r="N498" s="2">
        <v>41914.84375</v>
      </c>
      <c r="O498" t="s">
        <v>128</v>
      </c>
      <c r="P498">
        <v>79110</v>
      </c>
      <c r="Q498">
        <v>15</v>
      </c>
      <c r="R498">
        <v>0</v>
      </c>
      <c r="S498">
        <v>10</v>
      </c>
      <c r="T498">
        <v>5</v>
      </c>
      <c r="U498">
        <v>27</v>
      </c>
      <c r="V498">
        <v>19</v>
      </c>
      <c r="W498">
        <v>6</v>
      </c>
      <c r="X498">
        <v>6</v>
      </c>
      <c r="Y498">
        <v>13</v>
      </c>
      <c r="Z498">
        <v>10</v>
      </c>
      <c r="AA498">
        <v>1</v>
      </c>
      <c r="AB498">
        <v>0</v>
      </c>
      <c r="AC498">
        <v>1</v>
      </c>
      <c r="AD498">
        <v>0</v>
      </c>
      <c r="AE498">
        <v>390</v>
      </c>
      <c r="AF498">
        <v>316</v>
      </c>
      <c r="AG498">
        <v>346</v>
      </c>
      <c r="AH498">
        <v>237</v>
      </c>
      <c r="AI498">
        <v>32</v>
      </c>
      <c r="AJ498">
        <v>22</v>
      </c>
      <c r="AK498">
        <v>42</v>
      </c>
      <c r="AL498">
        <v>32</v>
      </c>
      <c r="AM498">
        <v>44</v>
      </c>
      <c r="AN498">
        <v>79</v>
      </c>
      <c r="AO498">
        <v>26</v>
      </c>
      <c r="AP498">
        <v>19</v>
      </c>
      <c r="AQ498">
        <v>5</v>
      </c>
      <c r="AR498">
        <v>5</v>
      </c>
      <c r="AS498">
        <v>42</v>
      </c>
      <c r="AT498">
        <f>SUM(Table_pigskin_games[[#This Row],[awayPenaltyYards]],Table_pigskin_games[[#This Row],[homePenaltyYards]])</f>
        <v>95</v>
      </c>
      <c r="AU498">
        <v>53</v>
      </c>
      <c r="AV498">
        <v>0</v>
      </c>
      <c r="AW498">
        <v>1</v>
      </c>
      <c r="AX498">
        <f>SUM(Table_pigskin_games[[#This Row],[awayTurnovers]:[homeTurnovers]])</f>
        <v>1</v>
      </c>
      <c r="AY498">
        <v>0</v>
      </c>
      <c r="AZ498">
        <v>0</v>
      </c>
      <c r="BA498">
        <v>0</v>
      </c>
      <c r="BB498">
        <v>1</v>
      </c>
      <c r="BC498">
        <v>2178</v>
      </c>
      <c r="BD498">
        <v>1422</v>
      </c>
      <c r="BE498">
        <v>3</v>
      </c>
      <c r="BF498">
        <v>13</v>
      </c>
      <c r="BG498">
        <v>7</v>
      </c>
      <c r="BH498">
        <v>15</v>
      </c>
      <c r="BJ498">
        <v>7</v>
      </c>
      <c r="BK498">
        <v>14</v>
      </c>
      <c r="BL498">
        <v>7</v>
      </c>
      <c r="BM498">
        <v>7</v>
      </c>
    </row>
    <row r="499" spans="1:66" x14ac:dyDescent="0.25">
      <c r="A499">
        <v>271230001</v>
      </c>
      <c r="B499">
        <v>17</v>
      </c>
      <c r="C499">
        <v>2007</v>
      </c>
      <c r="D499" s="1">
        <v>39446</v>
      </c>
      <c r="E499" t="s">
        <v>66</v>
      </c>
      <c r="F499" t="s">
        <v>71</v>
      </c>
      <c r="G499" t="s">
        <v>99</v>
      </c>
      <c r="H4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ATLvSEA</v>
      </c>
      <c r="I499" t="str">
        <f>IF(NOT(ISNA(VLOOKUP(Table_pigskin_games[[#This Row],[matchup]],rivalries!A$2:C$10,1,FALSE))),"Rivalry","Not a Rivalry")</f>
        <v>Not a Rivalry</v>
      </c>
      <c r="J499">
        <v>41</v>
      </c>
      <c r="K499">
        <v>44</v>
      </c>
      <c r="L499">
        <f>ABS(Table_pigskin_games[[#This Row],[homeScore]]-Table_pigskin_games[[#This Row],[awayScore]])</f>
        <v>3</v>
      </c>
      <c r="M499" t="s">
        <v>116</v>
      </c>
      <c r="N499" s="2">
        <v>41914.541666666664</v>
      </c>
      <c r="O499" t="s">
        <v>70</v>
      </c>
      <c r="P499">
        <v>64925</v>
      </c>
      <c r="Q499">
        <v>10</v>
      </c>
      <c r="R499">
        <v>5</v>
      </c>
      <c r="S499">
        <v>3</v>
      </c>
      <c r="T499">
        <v>12</v>
      </c>
      <c r="U499">
        <v>30</v>
      </c>
      <c r="V499">
        <v>19</v>
      </c>
      <c r="W499">
        <v>6</v>
      </c>
      <c r="X499">
        <v>5</v>
      </c>
      <c r="Y499">
        <v>13</v>
      </c>
      <c r="Z499">
        <v>12</v>
      </c>
      <c r="AA499">
        <v>2</v>
      </c>
      <c r="AB499">
        <v>0</v>
      </c>
      <c r="AC499">
        <v>2</v>
      </c>
      <c r="AD499">
        <v>1</v>
      </c>
      <c r="AE499">
        <v>501</v>
      </c>
      <c r="AF499">
        <v>364</v>
      </c>
      <c r="AG499">
        <v>334</v>
      </c>
      <c r="AH499">
        <v>240</v>
      </c>
      <c r="AI499">
        <v>32</v>
      </c>
      <c r="AJ499">
        <v>17</v>
      </c>
      <c r="AK499">
        <v>47</v>
      </c>
      <c r="AL499">
        <v>27</v>
      </c>
      <c r="AM499">
        <v>167</v>
      </c>
      <c r="AN499">
        <v>124</v>
      </c>
      <c r="AO499">
        <v>31</v>
      </c>
      <c r="AP499">
        <v>29</v>
      </c>
      <c r="AQ499">
        <v>9</v>
      </c>
      <c r="AR499">
        <v>5</v>
      </c>
      <c r="AS499">
        <v>85</v>
      </c>
      <c r="AT499">
        <f>SUM(Table_pigskin_games[[#This Row],[awayPenaltyYards]],Table_pigskin_games[[#This Row],[homePenaltyYards]])</f>
        <v>126</v>
      </c>
      <c r="AU499">
        <v>41</v>
      </c>
      <c r="AV499">
        <v>3</v>
      </c>
      <c r="AW499">
        <v>0</v>
      </c>
      <c r="AX499">
        <f>SUM(Table_pigskin_games[[#This Row],[awayTurnovers]:[homeTurnovers]])</f>
        <v>3</v>
      </c>
      <c r="AY499">
        <v>2</v>
      </c>
      <c r="AZ499">
        <v>0</v>
      </c>
      <c r="BA499">
        <v>1</v>
      </c>
      <c r="BB499">
        <v>0</v>
      </c>
      <c r="BC499">
        <v>2098</v>
      </c>
      <c r="BD499">
        <v>1502</v>
      </c>
      <c r="BE499">
        <v>7</v>
      </c>
      <c r="BF499">
        <v>10</v>
      </c>
      <c r="BG499">
        <v>10</v>
      </c>
      <c r="BH499">
        <v>14</v>
      </c>
      <c r="BJ499">
        <v>0</v>
      </c>
      <c r="BK499">
        <v>17</v>
      </c>
      <c r="BL499">
        <v>3</v>
      </c>
      <c r="BM499">
        <v>24</v>
      </c>
    </row>
    <row r="500" spans="1:66" x14ac:dyDescent="0.25">
      <c r="A500">
        <v>271230003</v>
      </c>
      <c r="B500">
        <v>17</v>
      </c>
      <c r="C500">
        <v>2007</v>
      </c>
      <c r="D500" s="1">
        <v>39446</v>
      </c>
      <c r="E500" t="s">
        <v>66</v>
      </c>
      <c r="F500" t="s">
        <v>67</v>
      </c>
      <c r="G500" t="s">
        <v>74</v>
      </c>
      <c r="H5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CHIvNO</v>
      </c>
      <c r="I500" t="str">
        <f>IF(NOT(ISNA(VLOOKUP(Table_pigskin_games[[#This Row],[matchup]],rivalries!A$2:C$10,1,FALSE))),"Rivalry","Not a Rivalry")</f>
        <v>Not a Rivalry</v>
      </c>
      <c r="J500">
        <v>25</v>
      </c>
      <c r="K500">
        <v>33</v>
      </c>
      <c r="L500">
        <f>ABS(Table_pigskin_games[[#This Row],[homeScore]]-Table_pigskin_games[[#This Row],[awayScore]])</f>
        <v>8</v>
      </c>
      <c r="M500" t="s">
        <v>117</v>
      </c>
      <c r="N500" s="2">
        <v>41914.541666666664</v>
      </c>
      <c r="O500" t="s">
        <v>70</v>
      </c>
      <c r="P500">
        <v>62064</v>
      </c>
      <c r="Q500">
        <v>7</v>
      </c>
      <c r="R500">
        <v>8</v>
      </c>
      <c r="S500">
        <v>6</v>
      </c>
      <c r="T500">
        <v>9</v>
      </c>
      <c r="U500">
        <v>28</v>
      </c>
      <c r="V500">
        <v>13</v>
      </c>
      <c r="W500">
        <v>3</v>
      </c>
      <c r="X500">
        <v>6</v>
      </c>
      <c r="Y500">
        <v>14</v>
      </c>
      <c r="Z500">
        <v>14</v>
      </c>
      <c r="AA500">
        <v>1</v>
      </c>
      <c r="AB500">
        <v>0</v>
      </c>
      <c r="AC500">
        <v>4</v>
      </c>
      <c r="AD500">
        <v>1</v>
      </c>
      <c r="AE500">
        <v>413</v>
      </c>
      <c r="AF500">
        <v>275</v>
      </c>
      <c r="AG500">
        <v>308</v>
      </c>
      <c r="AH500">
        <v>179</v>
      </c>
      <c r="AI500">
        <v>35</v>
      </c>
      <c r="AJ500">
        <v>13</v>
      </c>
      <c r="AK500">
        <v>60</v>
      </c>
      <c r="AL500">
        <v>28</v>
      </c>
      <c r="AM500">
        <v>105</v>
      </c>
      <c r="AN500">
        <v>96</v>
      </c>
      <c r="AO500">
        <v>20</v>
      </c>
      <c r="AP500">
        <v>27</v>
      </c>
      <c r="AQ500">
        <v>8</v>
      </c>
      <c r="AR500">
        <v>5</v>
      </c>
      <c r="AS500">
        <v>72</v>
      </c>
      <c r="AT500">
        <f>SUM(Table_pigskin_games[[#This Row],[awayPenaltyYards]],Table_pigskin_games[[#This Row],[homePenaltyYards]])</f>
        <v>106</v>
      </c>
      <c r="AU500">
        <v>34</v>
      </c>
      <c r="AV500">
        <v>3</v>
      </c>
      <c r="AW500">
        <v>3</v>
      </c>
      <c r="AX500">
        <f>SUM(Table_pigskin_games[[#This Row],[awayTurnovers]:[homeTurnovers]])</f>
        <v>6</v>
      </c>
      <c r="AY500">
        <v>1</v>
      </c>
      <c r="AZ500">
        <v>2</v>
      </c>
      <c r="BA500">
        <v>2</v>
      </c>
      <c r="BB500">
        <v>1</v>
      </c>
      <c r="BC500">
        <v>2108</v>
      </c>
      <c r="BD500">
        <v>1492</v>
      </c>
      <c r="BE500">
        <v>0</v>
      </c>
      <c r="BF500">
        <v>17</v>
      </c>
      <c r="BG500">
        <v>0</v>
      </c>
      <c r="BH500">
        <v>8</v>
      </c>
      <c r="BJ500">
        <v>10</v>
      </c>
      <c r="BK500">
        <v>14</v>
      </c>
      <c r="BL500">
        <v>7</v>
      </c>
      <c r="BM500">
        <v>2</v>
      </c>
    </row>
    <row r="501" spans="1:66" x14ac:dyDescent="0.25">
      <c r="A501">
        <v>271230005</v>
      </c>
      <c r="B501">
        <v>17</v>
      </c>
      <c r="C501">
        <v>2007</v>
      </c>
      <c r="D501" s="1">
        <v>39446</v>
      </c>
      <c r="E501" t="s">
        <v>66</v>
      </c>
      <c r="F501" t="s">
        <v>93</v>
      </c>
      <c r="G501" t="s">
        <v>68</v>
      </c>
      <c r="H5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CLEvSF</v>
      </c>
      <c r="I501" t="str">
        <f>IF(NOT(ISNA(VLOOKUP(Table_pigskin_games[[#This Row],[matchup]],rivalries!A$2:C$10,1,FALSE))),"Rivalry","Not a Rivalry")</f>
        <v>Not a Rivalry</v>
      </c>
      <c r="J501">
        <v>7</v>
      </c>
      <c r="K501">
        <v>20</v>
      </c>
      <c r="L501">
        <f>ABS(Table_pigskin_games[[#This Row],[homeScore]]-Table_pigskin_games[[#This Row],[awayScore]])</f>
        <v>13</v>
      </c>
      <c r="M501" t="s">
        <v>69</v>
      </c>
      <c r="N501" s="2">
        <v>41914.541666666664</v>
      </c>
      <c r="O501" t="s">
        <v>70</v>
      </c>
      <c r="P501">
        <v>73041</v>
      </c>
      <c r="Q501">
        <v>5</v>
      </c>
      <c r="R501">
        <v>10</v>
      </c>
      <c r="S501">
        <v>9</v>
      </c>
      <c r="T501">
        <v>6</v>
      </c>
      <c r="U501">
        <v>9</v>
      </c>
      <c r="V501">
        <v>18</v>
      </c>
      <c r="W501">
        <v>4</v>
      </c>
      <c r="X501">
        <v>7</v>
      </c>
      <c r="Y501">
        <v>14</v>
      </c>
      <c r="Z501">
        <v>15</v>
      </c>
      <c r="AA501">
        <v>0</v>
      </c>
      <c r="AB501">
        <v>0</v>
      </c>
      <c r="AC501">
        <v>1</v>
      </c>
      <c r="AD501">
        <v>0</v>
      </c>
      <c r="AE501">
        <v>185</v>
      </c>
      <c r="AF501">
        <v>358</v>
      </c>
      <c r="AG501">
        <v>73</v>
      </c>
      <c r="AH501">
        <v>195</v>
      </c>
      <c r="AI501">
        <v>13</v>
      </c>
      <c r="AJ501">
        <v>14</v>
      </c>
      <c r="AK501">
        <v>22</v>
      </c>
      <c r="AL501">
        <v>28</v>
      </c>
      <c r="AM501">
        <v>112</v>
      </c>
      <c r="AN501">
        <v>163</v>
      </c>
      <c r="AO501">
        <v>24</v>
      </c>
      <c r="AP501">
        <v>36</v>
      </c>
      <c r="AQ501">
        <v>4</v>
      </c>
      <c r="AR501">
        <v>9</v>
      </c>
      <c r="AS501">
        <v>29</v>
      </c>
      <c r="AT501">
        <f>SUM(Table_pigskin_games[[#This Row],[awayPenaltyYards]],Table_pigskin_games[[#This Row],[homePenaltyYards]])</f>
        <v>104</v>
      </c>
      <c r="AU501">
        <v>75</v>
      </c>
      <c r="AV501">
        <v>0</v>
      </c>
      <c r="AW501">
        <v>1</v>
      </c>
      <c r="AX501">
        <f>SUM(Table_pigskin_games[[#This Row],[awayTurnovers]:[homeTurnovers]])</f>
        <v>1</v>
      </c>
      <c r="AY501">
        <v>0</v>
      </c>
      <c r="AZ501">
        <v>0</v>
      </c>
      <c r="BA501">
        <v>0</v>
      </c>
      <c r="BB501">
        <v>1</v>
      </c>
      <c r="BC501">
        <v>1694</v>
      </c>
      <c r="BD501">
        <v>1906</v>
      </c>
      <c r="BE501">
        <v>0</v>
      </c>
      <c r="BF501">
        <v>7</v>
      </c>
      <c r="BG501">
        <v>0</v>
      </c>
      <c r="BH501">
        <v>0</v>
      </c>
      <c r="BJ501">
        <v>7</v>
      </c>
      <c r="BK501">
        <v>10</v>
      </c>
      <c r="BL501">
        <v>0</v>
      </c>
      <c r="BM501">
        <v>3</v>
      </c>
    </row>
    <row r="502" spans="1:66" x14ac:dyDescent="0.25">
      <c r="A502">
        <v>271230007</v>
      </c>
      <c r="B502">
        <v>17</v>
      </c>
      <c r="C502">
        <v>2007</v>
      </c>
      <c r="D502" s="1">
        <v>39446</v>
      </c>
      <c r="E502" t="s">
        <v>66</v>
      </c>
      <c r="F502" t="s">
        <v>113</v>
      </c>
      <c r="G502" t="s">
        <v>84</v>
      </c>
      <c r="H5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DENvMIN</v>
      </c>
      <c r="I502" t="str">
        <f>IF(NOT(ISNA(VLOOKUP(Table_pigskin_games[[#This Row],[matchup]],rivalries!A$2:C$10,1,FALSE))),"Rivalry","Not a Rivalry")</f>
        <v>Not a Rivalry</v>
      </c>
      <c r="J502">
        <v>19</v>
      </c>
      <c r="K502">
        <v>22</v>
      </c>
      <c r="L502">
        <f>ABS(Table_pigskin_games[[#This Row],[homeScore]]-Table_pigskin_games[[#This Row],[awayScore]])</f>
        <v>3</v>
      </c>
      <c r="M502" t="s">
        <v>120</v>
      </c>
      <c r="N502" s="2">
        <v>41914.677083333336</v>
      </c>
      <c r="O502" t="s">
        <v>70</v>
      </c>
      <c r="P502">
        <v>76084</v>
      </c>
      <c r="Q502">
        <v>8</v>
      </c>
      <c r="R502">
        <v>7</v>
      </c>
      <c r="S502">
        <v>6</v>
      </c>
      <c r="T502">
        <v>9</v>
      </c>
      <c r="U502">
        <v>16</v>
      </c>
      <c r="V502">
        <v>21</v>
      </c>
      <c r="W502">
        <v>7</v>
      </c>
      <c r="X502">
        <v>3</v>
      </c>
      <c r="Y502">
        <v>14</v>
      </c>
      <c r="Z502">
        <v>12</v>
      </c>
      <c r="AA502">
        <v>1</v>
      </c>
      <c r="AB502">
        <v>1</v>
      </c>
      <c r="AC502">
        <v>1</v>
      </c>
      <c r="AD502">
        <v>3</v>
      </c>
      <c r="AE502">
        <v>332</v>
      </c>
      <c r="AF502">
        <v>362</v>
      </c>
      <c r="AG502">
        <v>160</v>
      </c>
      <c r="AH502">
        <v>234</v>
      </c>
      <c r="AI502">
        <v>16</v>
      </c>
      <c r="AJ502">
        <v>26</v>
      </c>
      <c r="AK502">
        <v>31</v>
      </c>
      <c r="AL502">
        <v>37</v>
      </c>
      <c r="AM502">
        <v>172</v>
      </c>
      <c r="AN502">
        <v>128</v>
      </c>
      <c r="AO502">
        <v>27</v>
      </c>
      <c r="AP502">
        <v>27</v>
      </c>
      <c r="AQ502">
        <v>4</v>
      </c>
      <c r="AR502">
        <v>5</v>
      </c>
      <c r="AS502">
        <v>30</v>
      </c>
      <c r="AT502">
        <f>SUM(Table_pigskin_games[[#This Row],[awayPenaltyYards]],Table_pigskin_games[[#This Row],[homePenaltyYards]])</f>
        <v>70</v>
      </c>
      <c r="AU502">
        <v>40</v>
      </c>
      <c r="AV502">
        <v>3</v>
      </c>
      <c r="AW502">
        <v>0</v>
      </c>
      <c r="AX502">
        <f>SUM(Table_pigskin_games[[#This Row],[awayTurnovers]:[homeTurnovers]])</f>
        <v>3</v>
      </c>
      <c r="AY502">
        <v>3</v>
      </c>
      <c r="AZ502">
        <v>0</v>
      </c>
      <c r="BA502">
        <v>0</v>
      </c>
      <c r="BB502">
        <v>0</v>
      </c>
      <c r="BC502">
        <v>1648</v>
      </c>
      <c r="BD502">
        <v>2004</v>
      </c>
      <c r="BE502">
        <v>0</v>
      </c>
      <c r="BF502">
        <v>3</v>
      </c>
      <c r="BG502">
        <v>0</v>
      </c>
      <c r="BH502">
        <v>16</v>
      </c>
      <c r="BI502">
        <v>0</v>
      </c>
      <c r="BJ502">
        <v>0</v>
      </c>
      <c r="BK502">
        <v>14</v>
      </c>
      <c r="BL502">
        <v>3</v>
      </c>
      <c r="BM502">
        <v>2</v>
      </c>
      <c r="BN502">
        <v>3</v>
      </c>
    </row>
    <row r="503" spans="1:66" x14ac:dyDescent="0.25">
      <c r="A503">
        <v>271230009</v>
      </c>
      <c r="B503">
        <v>17</v>
      </c>
      <c r="C503">
        <v>2007</v>
      </c>
      <c r="D503" s="1">
        <v>39446</v>
      </c>
      <c r="E503" t="s">
        <v>66</v>
      </c>
      <c r="F503" t="s">
        <v>72</v>
      </c>
      <c r="G503" t="s">
        <v>75</v>
      </c>
      <c r="H5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503" t="str">
        <f>IF(NOT(ISNA(VLOOKUP(Table_pigskin_games[[#This Row],[matchup]],rivalries!A$2:C$10,1,FALSE))),"Rivalry","Not a Rivalry")</f>
        <v>Not a Rivalry</v>
      </c>
      <c r="J503">
        <v>13</v>
      </c>
      <c r="K503">
        <v>34</v>
      </c>
      <c r="L503">
        <f>ABS(Table_pigskin_games[[#This Row],[homeScore]]-Table_pigskin_games[[#This Row],[awayScore]])</f>
        <v>21</v>
      </c>
      <c r="M503" t="s">
        <v>76</v>
      </c>
      <c r="N503" s="2">
        <v>41914.541666666664</v>
      </c>
      <c r="O503" t="s">
        <v>70</v>
      </c>
      <c r="P503">
        <v>70869</v>
      </c>
      <c r="Q503">
        <v>7</v>
      </c>
      <c r="R503">
        <v>8</v>
      </c>
      <c r="S503">
        <v>12</v>
      </c>
      <c r="T503">
        <v>3</v>
      </c>
      <c r="U503">
        <v>16</v>
      </c>
      <c r="V503">
        <v>19</v>
      </c>
      <c r="W503">
        <v>5</v>
      </c>
      <c r="X503">
        <v>7</v>
      </c>
      <c r="Y503">
        <v>15</v>
      </c>
      <c r="Z503">
        <v>14</v>
      </c>
      <c r="AA503">
        <v>1</v>
      </c>
      <c r="AB503">
        <v>1</v>
      </c>
      <c r="AC503">
        <v>2</v>
      </c>
      <c r="AD503">
        <v>1</v>
      </c>
      <c r="AE503">
        <v>293</v>
      </c>
      <c r="AF503">
        <v>394</v>
      </c>
      <c r="AG503">
        <v>246</v>
      </c>
      <c r="AH503">
        <v>177</v>
      </c>
      <c r="AI503">
        <v>22</v>
      </c>
      <c r="AJ503">
        <v>16</v>
      </c>
      <c r="AK503">
        <v>48</v>
      </c>
      <c r="AL503">
        <v>26</v>
      </c>
      <c r="AM503">
        <v>47</v>
      </c>
      <c r="AN503">
        <v>217</v>
      </c>
      <c r="AO503">
        <v>17</v>
      </c>
      <c r="AP503">
        <v>38</v>
      </c>
      <c r="AQ503">
        <v>7</v>
      </c>
      <c r="AR503">
        <v>2</v>
      </c>
      <c r="AS503">
        <v>55</v>
      </c>
      <c r="AT503">
        <f>SUM(Table_pigskin_games[[#This Row],[awayPenaltyYards]],Table_pigskin_games[[#This Row],[homePenaltyYards]])</f>
        <v>80</v>
      </c>
      <c r="AU503">
        <v>25</v>
      </c>
      <c r="AV503">
        <v>2</v>
      </c>
      <c r="AW503">
        <v>1</v>
      </c>
      <c r="AX503">
        <f>SUM(Table_pigskin_games[[#This Row],[awayTurnovers]:[homeTurnovers]])</f>
        <v>3</v>
      </c>
      <c r="AY503">
        <v>0</v>
      </c>
      <c r="AZ503">
        <v>1</v>
      </c>
      <c r="BA503">
        <v>2</v>
      </c>
      <c r="BB503">
        <v>0</v>
      </c>
      <c r="BC503">
        <v>1604</v>
      </c>
      <c r="BD503">
        <v>1996</v>
      </c>
      <c r="BE503">
        <v>3</v>
      </c>
      <c r="BF503">
        <v>7</v>
      </c>
      <c r="BG503">
        <v>3</v>
      </c>
      <c r="BH503">
        <v>0</v>
      </c>
      <c r="BJ503">
        <v>14</v>
      </c>
      <c r="BK503">
        <v>7</v>
      </c>
      <c r="BL503">
        <v>10</v>
      </c>
      <c r="BM503">
        <v>3</v>
      </c>
    </row>
    <row r="504" spans="1:66" x14ac:dyDescent="0.25">
      <c r="A504">
        <v>271230011</v>
      </c>
      <c r="B504">
        <v>17</v>
      </c>
      <c r="C504">
        <v>2007</v>
      </c>
      <c r="D504" s="1">
        <v>39446</v>
      </c>
      <c r="E504" t="s">
        <v>66</v>
      </c>
      <c r="F504" t="s">
        <v>78</v>
      </c>
      <c r="G504" t="s">
        <v>90</v>
      </c>
      <c r="H5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504" t="str">
        <f>IF(NOT(ISNA(VLOOKUP(Table_pigskin_games[[#This Row],[matchup]],rivalries!A$2:C$10,1,FALSE))),"Rivalry","Not a Rivalry")</f>
        <v>Not a Rivalry</v>
      </c>
      <c r="J504">
        <v>16</v>
      </c>
      <c r="K504">
        <v>10</v>
      </c>
      <c r="L504">
        <f>ABS(Table_pigskin_games[[#This Row],[homeScore]]-Table_pigskin_games[[#This Row],[awayScore]])</f>
        <v>6</v>
      </c>
      <c r="M504" t="s">
        <v>111</v>
      </c>
      <c r="N504" s="2">
        <v>41914.84375</v>
      </c>
      <c r="O504" t="s">
        <v>65</v>
      </c>
      <c r="P504">
        <v>57202</v>
      </c>
      <c r="Q504">
        <v>9</v>
      </c>
      <c r="R504">
        <v>6</v>
      </c>
      <c r="S504">
        <v>13</v>
      </c>
      <c r="T504">
        <v>2</v>
      </c>
      <c r="U504">
        <v>25</v>
      </c>
      <c r="V504">
        <v>13</v>
      </c>
      <c r="W504">
        <v>8</v>
      </c>
      <c r="X504">
        <v>5</v>
      </c>
      <c r="Y504">
        <v>15</v>
      </c>
      <c r="Z504">
        <v>12</v>
      </c>
      <c r="AA504">
        <v>0</v>
      </c>
      <c r="AB504">
        <v>0</v>
      </c>
      <c r="AC504">
        <v>0</v>
      </c>
      <c r="AD504">
        <v>1</v>
      </c>
      <c r="AE504">
        <v>356</v>
      </c>
      <c r="AF504">
        <v>194</v>
      </c>
      <c r="AG504">
        <v>258</v>
      </c>
      <c r="AH504">
        <v>148</v>
      </c>
      <c r="AI504">
        <v>24</v>
      </c>
      <c r="AJ504">
        <v>25</v>
      </c>
      <c r="AK504">
        <v>31</v>
      </c>
      <c r="AL504">
        <v>40</v>
      </c>
      <c r="AM504">
        <v>98</v>
      </c>
      <c r="AN504">
        <v>46</v>
      </c>
      <c r="AO504">
        <v>39</v>
      </c>
      <c r="AP504">
        <v>10</v>
      </c>
      <c r="AQ504">
        <v>6</v>
      </c>
      <c r="AR504">
        <v>5</v>
      </c>
      <c r="AS504">
        <v>40</v>
      </c>
      <c r="AT504">
        <f>SUM(Table_pigskin_games[[#This Row],[awayPenaltyYards]],Table_pigskin_games[[#This Row],[homePenaltyYards]])</f>
        <v>94</v>
      </c>
      <c r="AU504">
        <v>54</v>
      </c>
      <c r="AV504">
        <v>2</v>
      </c>
      <c r="AW504">
        <v>1</v>
      </c>
      <c r="AX504">
        <f>SUM(Table_pigskin_games[[#This Row],[awayTurnovers]:[homeTurnovers]])</f>
        <v>3</v>
      </c>
      <c r="AY504">
        <v>2</v>
      </c>
      <c r="AZ504">
        <v>1</v>
      </c>
      <c r="BA504">
        <v>0</v>
      </c>
      <c r="BB504">
        <v>0</v>
      </c>
      <c r="BC504">
        <v>2132</v>
      </c>
      <c r="BD504">
        <v>1468</v>
      </c>
      <c r="BE504">
        <v>7</v>
      </c>
      <c r="BF504">
        <v>0</v>
      </c>
      <c r="BG504">
        <v>3</v>
      </c>
      <c r="BH504">
        <v>6</v>
      </c>
      <c r="BJ504">
        <v>0</v>
      </c>
      <c r="BK504">
        <v>3</v>
      </c>
      <c r="BL504">
        <v>7</v>
      </c>
      <c r="BM504">
        <v>0</v>
      </c>
    </row>
    <row r="505" spans="1:66" x14ac:dyDescent="0.25">
      <c r="A505">
        <v>271230013</v>
      </c>
      <c r="B505">
        <v>17</v>
      </c>
      <c r="C505">
        <v>2007</v>
      </c>
      <c r="D505" s="1">
        <v>39446</v>
      </c>
      <c r="E505" t="s">
        <v>66</v>
      </c>
      <c r="F505" t="s">
        <v>109</v>
      </c>
      <c r="G505" t="s">
        <v>110</v>
      </c>
      <c r="H5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505" t="str">
        <f>IF(NOT(ISNA(VLOOKUP(Table_pigskin_games[[#This Row],[matchup]],rivalries!A$2:C$10,1,FALSE))),"Rivalry","Not a Rivalry")</f>
        <v>Not a Rivalry</v>
      </c>
      <c r="J505">
        <v>30</v>
      </c>
      <c r="K505">
        <v>17</v>
      </c>
      <c r="L505">
        <f>ABS(Table_pigskin_games[[#This Row],[homeScore]]-Table_pigskin_games[[#This Row],[awayScore]])</f>
        <v>13</v>
      </c>
      <c r="M505" t="s">
        <v>111</v>
      </c>
      <c r="N505" s="2">
        <v>41914.677083333336</v>
      </c>
      <c r="O505" t="s">
        <v>80</v>
      </c>
      <c r="P505">
        <v>61706</v>
      </c>
      <c r="Q505">
        <v>10</v>
      </c>
      <c r="R505">
        <v>5</v>
      </c>
      <c r="S505">
        <v>4</v>
      </c>
      <c r="T505">
        <v>11</v>
      </c>
      <c r="U505">
        <v>15</v>
      </c>
      <c r="V505">
        <v>17</v>
      </c>
      <c r="W505">
        <v>3</v>
      </c>
      <c r="X505">
        <v>3</v>
      </c>
      <c r="Y505">
        <v>13</v>
      </c>
      <c r="Z505">
        <v>12</v>
      </c>
      <c r="AA505">
        <v>0</v>
      </c>
      <c r="AB505">
        <v>0</v>
      </c>
      <c r="AC505">
        <v>0</v>
      </c>
      <c r="AD505">
        <v>3</v>
      </c>
      <c r="AE505">
        <v>253</v>
      </c>
      <c r="AF505">
        <v>316</v>
      </c>
      <c r="AG505">
        <v>133</v>
      </c>
      <c r="AH505">
        <v>194</v>
      </c>
      <c r="AI505">
        <v>15</v>
      </c>
      <c r="AJ505">
        <v>23</v>
      </c>
      <c r="AK505">
        <v>27</v>
      </c>
      <c r="AL505">
        <v>31</v>
      </c>
      <c r="AM505">
        <v>120</v>
      </c>
      <c r="AN505">
        <v>122</v>
      </c>
      <c r="AO505">
        <v>33</v>
      </c>
      <c r="AP505">
        <v>29</v>
      </c>
      <c r="AQ505">
        <v>6</v>
      </c>
      <c r="AR505">
        <v>8</v>
      </c>
      <c r="AS505">
        <v>75</v>
      </c>
      <c r="AT505">
        <f>SUM(Table_pigskin_games[[#This Row],[awayPenaltyYards]],Table_pigskin_games[[#This Row],[homePenaltyYards]])</f>
        <v>135</v>
      </c>
      <c r="AU505">
        <v>60</v>
      </c>
      <c r="AV505">
        <v>1</v>
      </c>
      <c r="AW505">
        <v>4</v>
      </c>
      <c r="AX505">
        <f>SUM(Table_pigskin_games[[#This Row],[awayTurnovers]:[homeTurnovers]])</f>
        <v>5</v>
      </c>
      <c r="AY505">
        <v>1</v>
      </c>
      <c r="AZ505">
        <v>3</v>
      </c>
      <c r="BA505">
        <v>0</v>
      </c>
      <c r="BB505">
        <v>1</v>
      </c>
      <c r="BC505">
        <v>1687</v>
      </c>
      <c r="BD505">
        <v>1913</v>
      </c>
      <c r="BE505">
        <v>7</v>
      </c>
      <c r="BF505">
        <v>7</v>
      </c>
      <c r="BG505">
        <v>10</v>
      </c>
      <c r="BH505">
        <v>6</v>
      </c>
      <c r="BJ505">
        <v>7</v>
      </c>
      <c r="BK505">
        <v>3</v>
      </c>
      <c r="BL505">
        <v>7</v>
      </c>
      <c r="BM505">
        <v>0</v>
      </c>
    </row>
    <row r="506" spans="1:66" x14ac:dyDescent="0.25">
      <c r="A506">
        <v>271230015</v>
      </c>
      <c r="B506">
        <v>17</v>
      </c>
      <c r="C506">
        <v>2007</v>
      </c>
      <c r="D506" s="1">
        <v>39446</v>
      </c>
      <c r="E506" t="s">
        <v>66</v>
      </c>
      <c r="F506" t="s">
        <v>81</v>
      </c>
      <c r="G506" t="s">
        <v>62</v>
      </c>
      <c r="H5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CINvMIA</v>
      </c>
      <c r="I506" t="str">
        <f>IF(NOT(ISNA(VLOOKUP(Table_pigskin_games[[#This Row],[matchup]],rivalries!A$2:C$10,1,FALSE))),"Rivalry","Not a Rivalry")</f>
        <v>Not a Rivalry</v>
      </c>
      <c r="J506">
        <v>38</v>
      </c>
      <c r="K506">
        <v>25</v>
      </c>
      <c r="L506">
        <f>ABS(Table_pigskin_games[[#This Row],[homeScore]]-Table_pigskin_games[[#This Row],[awayScore]])</f>
        <v>13</v>
      </c>
      <c r="M506" t="s">
        <v>111</v>
      </c>
      <c r="N506" s="2">
        <v>41914.541666666664</v>
      </c>
      <c r="O506" t="s">
        <v>80</v>
      </c>
      <c r="P506">
        <v>70461</v>
      </c>
      <c r="Q506">
        <v>6</v>
      </c>
      <c r="R506">
        <v>9</v>
      </c>
      <c r="S506">
        <v>1</v>
      </c>
      <c r="T506">
        <v>14</v>
      </c>
      <c r="U506">
        <v>23</v>
      </c>
      <c r="V506">
        <v>21</v>
      </c>
      <c r="W506">
        <v>5</v>
      </c>
      <c r="X506">
        <v>5</v>
      </c>
      <c r="Y506">
        <v>10</v>
      </c>
      <c r="Z506">
        <v>13</v>
      </c>
      <c r="AA506">
        <v>0</v>
      </c>
      <c r="AB506">
        <v>0</v>
      </c>
      <c r="AC506">
        <v>0</v>
      </c>
      <c r="AD506">
        <v>0</v>
      </c>
      <c r="AE506">
        <v>393</v>
      </c>
      <c r="AF506">
        <v>336</v>
      </c>
      <c r="AG506">
        <v>316</v>
      </c>
      <c r="AH506">
        <v>250</v>
      </c>
      <c r="AI506">
        <v>23</v>
      </c>
      <c r="AJ506">
        <v>27</v>
      </c>
      <c r="AK506">
        <v>32</v>
      </c>
      <c r="AL506">
        <v>42</v>
      </c>
      <c r="AM506">
        <v>77</v>
      </c>
      <c r="AN506">
        <v>86</v>
      </c>
      <c r="AO506">
        <v>24</v>
      </c>
      <c r="AP506">
        <v>25</v>
      </c>
      <c r="AQ506">
        <v>3</v>
      </c>
      <c r="AR506">
        <v>5</v>
      </c>
      <c r="AS506">
        <v>20</v>
      </c>
      <c r="AT506">
        <f>SUM(Table_pigskin_games[[#This Row],[awayPenaltyYards]],Table_pigskin_games[[#This Row],[homePenaltyYards]])</f>
        <v>75</v>
      </c>
      <c r="AU506">
        <v>55</v>
      </c>
      <c r="AV506">
        <v>1</v>
      </c>
      <c r="AW506">
        <v>1</v>
      </c>
      <c r="AX506">
        <f>SUM(Table_pigskin_games[[#This Row],[awayTurnovers]:[homeTurnovers]])</f>
        <v>2</v>
      </c>
      <c r="AY506">
        <v>0</v>
      </c>
      <c r="AZ506">
        <v>1</v>
      </c>
      <c r="BA506">
        <v>1</v>
      </c>
      <c r="BB506">
        <v>0</v>
      </c>
      <c r="BC506">
        <v>1699</v>
      </c>
      <c r="BD506">
        <v>1901</v>
      </c>
      <c r="BE506">
        <v>7</v>
      </c>
      <c r="BF506">
        <v>14</v>
      </c>
      <c r="BG506">
        <v>7</v>
      </c>
      <c r="BH506">
        <v>10</v>
      </c>
      <c r="BJ506">
        <v>3</v>
      </c>
      <c r="BK506">
        <v>7</v>
      </c>
      <c r="BL506">
        <v>0</v>
      </c>
      <c r="BM506">
        <v>15</v>
      </c>
    </row>
    <row r="507" spans="1:66" x14ac:dyDescent="0.25">
      <c r="A507">
        <v>271230020</v>
      </c>
      <c r="B507">
        <v>17</v>
      </c>
      <c r="C507">
        <v>2007</v>
      </c>
      <c r="D507" s="1">
        <v>39446</v>
      </c>
      <c r="E507" t="s">
        <v>66</v>
      </c>
      <c r="F507" t="s">
        <v>82</v>
      </c>
      <c r="G507" t="s">
        <v>77</v>
      </c>
      <c r="H5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KCvNYJ</v>
      </c>
      <c r="I507" t="str">
        <f>IF(NOT(ISNA(VLOOKUP(Table_pigskin_games[[#This Row],[matchup]],rivalries!A$2:C$10,1,FALSE))),"Rivalry","Not a Rivalry")</f>
        <v>Not a Rivalry</v>
      </c>
      <c r="J507">
        <v>10</v>
      </c>
      <c r="K507">
        <v>13</v>
      </c>
      <c r="L507">
        <f>ABS(Table_pigskin_games[[#This Row],[homeScore]]-Table_pigskin_games[[#This Row],[awayScore]])</f>
        <v>3</v>
      </c>
      <c r="M507" t="s">
        <v>92</v>
      </c>
      <c r="N507" s="2">
        <v>41914.677083333336</v>
      </c>
      <c r="O507" t="s">
        <v>80</v>
      </c>
      <c r="P507">
        <v>76737</v>
      </c>
      <c r="Q507">
        <v>4</v>
      </c>
      <c r="R507">
        <v>11</v>
      </c>
      <c r="S507">
        <v>3</v>
      </c>
      <c r="T507">
        <v>12</v>
      </c>
      <c r="U507">
        <v>14</v>
      </c>
      <c r="V507">
        <v>20</v>
      </c>
      <c r="W507">
        <v>3</v>
      </c>
      <c r="X507">
        <v>3</v>
      </c>
      <c r="Y507">
        <v>16</v>
      </c>
      <c r="Z507">
        <v>16</v>
      </c>
      <c r="AA507">
        <v>1</v>
      </c>
      <c r="AB507">
        <v>1</v>
      </c>
      <c r="AC507">
        <v>1</v>
      </c>
      <c r="AD507">
        <v>3</v>
      </c>
      <c r="AE507">
        <v>219</v>
      </c>
      <c r="AF507">
        <v>337</v>
      </c>
      <c r="AG507">
        <v>166</v>
      </c>
      <c r="AH507">
        <v>138</v>
      </c>
      <c r="AI507">
        <v>20</v>
      </c>
      <c r="AJ507">
        <v>14</v>
      </c>
      <c r="AK507">
        <v>43</v>
      </c>
      <c r="AL507">
        <v>26</v>
      </c>
      <c r="AM507">
        <v>53</v>
      </c>
      <c r="AN507">
        <v>199</v>
      </c>
      <c r="AO507">
        <v>19</v>
      </c>
      <c r="AP507">
        <v>45</v>
      </c>
      <c r="AQ507">
        <v>8</v>
      </c>
      <c r="AR507">
        <v>5</v>
      </c>
      <c r="AS507">
        <v>62</v>
      </c>
      <c r="AT507">
        <f>SUM(Table_pigskin_games[[#This Row],[awayPenaltyYards]],Table_pigskin_games[[#This Row],[homePenaltyYards]])</f>
        <v>102</v>
      </c>
      <c r="AU507">
        <v>40</v>
      </c>
      <c r="AV507">
        <v>0</v>
      </c>
      <c r="AW507">
        <v>0</v>
      </c>
      <c r="AX507">
        <f>SUM(Table_pigskin_games[[#This Row],[awayTurnovers]:[homeTurnovers]])</f>
        <v>0</v>
      </c>
      <c r="AY507">
        <v>0</v>
      </c>
      <c r="AZ507">
        <v>0</v>
      </c>
      <c r="BA507">
        <v>0</v>
      </c>
      <c r="BB507">
        <v>0</v>
      </c>
      <c r="BC507">
        <v>1716</v>
      </c>
      <c r="BD507">
        <v>2197</v>
      </c>
      <c r="BE507">
        <v>0</v>
      </c>
      <c r="BF507">
        <v>3</v>
      </c>
      <c r="BG507">
        <v>0</v>
      </c>
      <c r="BH507">
        <v>7</v>
      </c>
      <c r="BI507">
        <v>0</v>
      </c>
      <c r="BJ507">
        <v>0</v>
      </c>
      <c r="BK507">
        <v>10</v>
      </c>
      <c r="BL507">
        <v>0</v>
      </c>
      <c r="BM507">
        <v>0</v>
      </c>
      <c r="BN507">
        <v>3</v>
      </c>
    </row>
    <row r="508" spans="1:66" x14ac:dyDescent="0.25">
      <c r="A508">
        <v>271230021</v>
      </c>
      <c r="B508">
        <v>17</v>
      </c>
      <c r="C508">
        <v>2007</v>
      </c>
      <c r="D508" s="1">
        <v>39446</v>
      </c>
      <c r="E508" t="s">
        <v>66</v>
      </c>
      <c r="F508" t="s">
        <v>87</v>
      </c>
      <c r="G508" t="s">
        <v>105</v>
      </c>
      <c r="H5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BUFvPHI</v>
      </c>
      <c r="I508" t="str">
        <f>IF(NOT(ISNA(VLOOKUP(Table_pigskin_games[[#This Row],[matchup]],rivalries!A$2:C$10,1,FALSE))),"Rivalry","Not a Rivalry")</f>
        <v>Not a Rivalry</v>
      </c>
      <c r="J508">
        <v>9</v>
      </c>
      <c r="K508">
        <v>17</v>
      </c>
      <c r="L508">
        <f>ABS(Table_pigskin_games[[#This Row],[homeScore]]-Table_pigskin_games[[#This Row],[awayScore]])</f>
        <v>8</v>
      </c>
      <c r="M508" t="s">
        <v>121</v>
      </c>
      <c r="N508" s="2">
        <v>41914.541666666664</v>
      </c>
      <c r="O508" t="s">
        <v>80</v>
      </c>
      <c r="P508">
        <v>68594</v>
      </c>
      <c r="Q508">
        <v>7</v>
      </c>
      <c r="R508">
        <v>8</v>
      </c>
      <c r="S508">
        <v>7</v>
      </c>
      <c r="T508">
        <v>8</v>
      </c>
      <c r="U508">
        <v>13</v>
      </c>
      <c r="V508">
        <v>20</v>
      </c>
      <c r="W508">
        <v>2</v>
      </c>
      <c r="X508">
        <v>5</v>
      </c>
      <c r="Y508">
        <v>12</v>
      </c>
      <c r="Z508">
        <v>13</v>
      </c>
      <c r="AA508">
        <v>1</v>
      </c>
      <c r="AB508">
        <v>0</v>
      </c>
      <c r="AC508">
        <v>2</v>
      </c>
      <c r="AD508">
        <v>0</v>
      </c>
      <c r="AE508">
        <v>271</v>
      </c>
      <c r="AF508">
        <v>391</v>
      </c>
      <c r="AG508">
        <v>133</v>
      </c>
      <c r="AH508">
        <v>322</v>
      </c>
      <c r="AI508">
        <v>16</v>
      </c>
      <c r="AJ508">
        <v>29</v>
      </c>
      <c r="AK508">
        <v>30</v>
      </c>
      <c r="AL508">
        <v>41</v>
      </c>
      <c r="AM508">
        <v>138</v>
      </c>
      <c r="AN508">
        <v>69</v>
      </c>
      <c r="AO508">
        <v>30</v>
      </c>
      <c r="AP508">
        <v>19</v>
      </c>
      <c r="AQ508">
        <v>3</v>
      </c>
      <c r="AR508">
        <v>6</v>
      </c>
      <c r="AS508">
        <v>23</v>
      </c>
      <c r="AT508">
        <f>SUM(Table_pigskin_games[[#This Row],[awayPenaltyYards]],Table_pigskin_games[[#This Row],[homePenaltyYards]])</f>
        <v>62</v>
      </c>
      <c r="AU508">
        <v>39</v>
      </c>
      <c r="AV508">
        <v>0</v>
      </c>
      <c r="AW508">
        <v>2</v>
      </c>
      <c r="AX508">
        <f>SUM(Table_pigskin_games[[#This Row],[awayTurnovers]:[homeTurnovers]])</f>
        <v>2</v>
      </c>
      <c r="AY508">
        <v>0</v>
      </c>
      <c r="AZ508">
        <v>1</v>
      </c>
      <c r="BA508">
        <v>0</v>
      </c>
      <c r="BB508">
        <v>1</v>
      </c>
      <c r="BC508">
        <v>1766</v>
      </c>
      <c r="BD508">
        <v>1834</v>
      </c>
      <c r="BE508">
        <v>0</v>
      </c>
      <c r="BF508">
        <v>3</v>
      </c>
      <c r="BG508">
        <v>6</v>
      </c>
      <c r="BH508">
        <v>0</v>
      </c>
      <c r="BJ508">
        <v>7</v>
      </c>
      <c r="BK508">
        <v>3</v>
      </c>
      <c r="BL508">
        <v>7</v>
      </c>
      <c r="BM508">
        <v>0</v>
      </c>
    </row>
    <row r="509" spans="1:66" x14ac:dyDescent="0.25">
      <c r="A509">
        <v>271230022</v>
      </c>
      <c r="B509">
        <v>17</v>
      </c>
      <c r="C509">
        <v>2007</v>
      </c>
      <c r="D509" s="1">
        <v>39446</v>
      </c>
      <c r="E509" t="s">
        <v>66</v>
      </c>
      <c r="F509" t="s">
        <v>85</v>
      </c>
      <c r="G509" t="s">
        <v>94</v>
      </c>
      <c r="H5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509" t="str">
        <f>IF(NOT(ISNA(VLOOKUP(Table_pigskin_games[[#This Row],[matchup]],rivalries!A$2:C$10,1,FALSE))),"Rivalry","Not a Rivalry")</f>
        <v>Not a Rivalry</v>
      </c>
      <c r="J509">
        <v>19</v>
      </c>
      <c r="K509">
        <v>48</v>
      </c>
      <c r="L509">
        <f>ABS(Table_pigskin_games[[#This Row],[homeScore]]-Table_pigskin_games[[#This Row],[awayScore]])</f>
        <v>29</v>
      </c>
      <c r="M509" t="s">
        <v>95</v>
      </c>
      <c r="N509" s="2">
        <v>41914.677083333336</v>
      </c>
      <c r="O509" t="s">
        <v>70</v>
      </c>
      <c r="P509">
        <v>64671</v>
      </c>
      <c r="Q509">
        <v>3</v>
      </c>
      <c r="R509">
        <v>12</v>
      </c>
      <c r="S509">
        <v>7</v>
      </c>
      <c r="T509">
        <v>8</v>
      </c>
      <c r="U509">
        <v>13</v>
      </c>
      <c r="V509">
        <v>25</v>
      </c>
      <c r="W509">
        <v>2</v>
      </c>
      <c r="X509">
        <v>6</v>
      </c>
      <c r="Y509">
        <v>12</v>
      </c>
      <c r="Z509">
        <v>13</v>
      </c>
      <c r="AA509">
        <v>1</v>
      </c>
      <c r="AB509">
        <v>3</v>
      </c>
      <c r="AC509">
        <v>3</v>
      </c>
      <c r="AD509">
        <v>3</v>
      </c>
      <c r="AE509">
        <v>234</v>
      </c>
      <c r="AF509">
        <v>422</v>
      </c>
      <c r="AG509">
        <v>159</v>
      </c>
      <c r="AH509">
        <v>300</v>
      </c>
      <c r="AI509">
        <v>14</v>
      </c>
      <c r="AJ509">
        <v>23</v>
      </c>
      <c r="AK509">
        <v>30</v>
      </c>
      <c r="AL509">
        <v>39</v>
      </c>
      <c r="AM509">
        <v>75</v>
      </c>
      <c r="AN509">
        <v>122</v>
      </c>
      <c r="AO509">
        <v>24</v>
      </c>
      <c r="AP509">
        <v>32</v>
      </c>
      <c r="AQ509">
        <v>7</v>
      </c>
      <c r="AR509">
        <v>8</v>
      </c>
      <c r="AS509">
        <v>50</v>
      </c>
      <c r="AT509">
        <f>SUM(Table_pigskin_games[[#This Row],[awayPenaltyYards]],Table_pigskin_games[[#This Row],[homePenaltyYards]])</f>
        <v>113</v>
      </c>
      <c r="AU509">
        <v>63</v>
      </c>
      <c r="AV509">
        <v>3</v>
      </c>
      <c r="AW509">
        <v>2</v>
      </c>
      <c r="AX509">
        <f>SUM(Table_pigskin_games[[#This Row],[awayTurnovers]:[homeTurnovers]])</f>
        <v>5</v>
      </c>
      <c r="AY509">
        <v>0</v>
      </c>
      <c r="AZ509">
        <v>0</v>
      </c>
      <c r="BA509">
        <v>3</v>
      </c>
      <c r="BB509">
        <v>2</v>
      </c>
      <c r="BC509">
        <v>1447</v>
      </c>
      <c r="BD509">
        <v>2153</v>
      </c>
      <c r="BE509">
        <v>3</v>
      </c>
      <c r="BF509">
        <v>3</v>
      </c>
      <c r="BG509">
        <v>13</v>
      </c>
      <c r="BH509">
        <v>0</v>
      </c>
      <c r="BJ509">
        <v>3</v>
      </c>
      <c r="BK509">
        <v>21</v>
      </c>
      <c r="BL509">
        <v>7</v>
      </c>
      <c r="BM509">
        <v>17</v>
      </c>
    </row>
    <row r="510" spans="1:66" x14ac:dyDescent="0.25">
      <c r="A510">
        <v>271230027</v>
      </c>
      <c r="B510">
        <v>17</v>
      </c>
      <c r="C510">
        <v>2007</v>
      </c>
      <c r="D510" s="1">
        <v>39446</v>
      </c>
      <c r="E510" t="s">
        <v>66</v>
      </c>
      <c r="F510" t="s">
        <v>100</v>
      </c>
      <c r="G510" t="s">
        <v>97</v>
      </c>
      <c r="H5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510" t="str">
        <f>IF(NOT(ISNA(VLOOKUP(Table_pigskin_games[[#This Row],[matchup]],rivalries!A$2:C$10,1,FALSE))),"Rivalry","Not a Rivalry")</f>
        <v>Not a Rivalry</v>
      </c>
      <c r="J510">
        <v>31</v>
      </c>
      <c r="K510">
        <v>23</v>
      </c>
      <c r="L510">
        <f>ABS(Table_pigskin_games[[#This Row],[homeScore]]-Table_pigskin_games[[#This Row],[awayScore]])</f>
        <v>8</v>
      </c>
      <c r="M510" t="s">
        <v>98</v>
      </c>
      <c r="N510" s="2">
        <v>41914.541666666664</v>
      </c>
      <c r="O510" t="s">
        <v>70</v>
      </c>
      <c r="P510">
        <v>65609</v>
      </c>
      <c r="Q510">
        <v>6</v>
      </c>
      <c r="R510">
        <v>9</v>
      </c>
      <c r="S510">
        <v>9</v>
      </c>
      <c r="T510">
        <v>6</v>
      </c>
      <c r="U510">
        <v>20</v>
      </c>
      <c r="V510">
        <v>17</v>
      </c>
      <c r="W510">
        <v>7</v>
      </c>
      <c r="X510">
        <v>4</v>
      </c>
      <c r="Y510">
        <v>14</v>
      </c>
      <c r="Z510">
        <v>12</v>
      </c>
      <c r="AA510">
        <v>0</v>
      </c>
      <c r="AB510">
        <v>0</v>
      </c>
      <c r="AC510">
        <v>0</v>
      </c>
      <c r="AD510">
        <v>1</v>
      </c>
      <c r="AE510">
        <v>349</v>
      </c>
      <c r="AF510">
        <v>303</v>
      </c>
      <c r="AG510">
        <v>169</v>
      </c>
      <c r="AH510">
        <v>196</v>
      </c>
      <c r="AI510">
        <v>15</v>
      </c>
      <c r="AJ510">
        <v>21</v>
      </c>
      <c r="AK510">
        <v>24</v>
      </c>
      <c r="AL510">
        <v>28</v>
      </c>
      <c r="AM510">
        <v>180</v>
      </c>
      <c r="AN510">
        <v>107</v>
      </c>
      <c r="AO510">
        <v>37</v>
      </c>
      <c r="AP510">
        <v>26</v>
      </c>
      <c r="AQ510">
        <v>4</v>
      </c>
      <c r="AR510">
        <v>4</v>
      </c>
      <c r="AS510">
        <v>23</v>
      </c>
      <c r="AT510">
        <f>SUM(Table_pigskin_games[[#This Row],[awayPenaltyYards]],Table_pigskin_games[[#This Row],[homePenaltyYards]])</f>
        <v>45</v>
      </c>
      <c r="AU510">
        <v>22</v>
      </c>
      <c r="AV510">
        <v>2</v>
      </c>
      <c r="AW510">
        <v>1</v>
      </c>
      <c r="AX510">
        <f>SUM(Table_pigskin_games[[#This Row],[awayTurnovers]:[homeTurnovers]])</f>
        <v>3</v>
      </c>
      <c r="AY510">
        <v>1</v>
      </c>
      <c r="AZ510">
        <v>0</v>
      </c>
      <c r="BA510">
        <v>1</v>
      </c>
      <c r="BB510">
        <v>1</v>
      </c>
      <c r="BC510">
        <v>1910</v>
      </c>
      <c r="BD510">
        <v>1690</v>
      </c>
      <c r="BE510">
        <v>7</v>
      </c>
      <c r="BF510">
        <v>10</v>
      </c>
      <c r="BG510">
        <v>7</v>
      </c>
      <c r="BH510">
        <v>7</v>
      </c>
      <c r="BJ510">
        <v>7</v>
      </c>
      <c r="BK510">
        <v>6</v>
      </c>
      <c r="BL510">
        <v>7</v>
      </c>
      <c r="BM510">
        <v>3</v>
      </c>
    </row>
    <row r="511" spans="1:66" x14ac:dyDescent="0.25">
      <c r="A511">
        <v>271230028</v>
      </c>
      <c r="B511">
        <v>17</v>
      </c>
      <c r="C511">
        <v>2007</v>
      </c>
      <c r="D511" s="1">
        <v>39446</v>
      </c>
      <c r="E511" t="s">
        <v>66</v>
      </c>
      <c r="F511" t="s">
        <v>102</v>
      </c>
      <c r="G511" t="s">
        <v>114</v>
      </c>
      <c r="H5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511" t="str">
        <f>IF(NOT(ISNA(VLOOKUP(Table_pigskin_games[[#This Row],[matchup]],rivalries!A$2:C$10,1,FALSE))),"Rivalry","Not a Rivalry")</f>
        <v>Not a Rivalry</v>
      </c>
      <c r="J511">
        <v>6</v>
      </c>
      <c r="K511">
        <v>27</v>
      </c>
      <c r="L511">
        <f>ABS(Table_pigskin_games[[#This Row],[homeScore]]-Table_pigskin_games[[#This Row],[awayScore]])</f>
        <v>21</v>
      </c>
      <c r="M511" t="s">
        <v>115</v>
      </c>
      <c r="N511" s="2">
        <v>41914.677083333336</v>
      </c>
      <c r="O511" t="s">
        <v>70</v>
      </c>
      <c r="P511">
        <v>90910</v>
      </c>
      <c r="Q511">
        <v>13</v>
      </c>
      <c r="R511">
        <v>2</v>
      </c>
      <c r="S511">
        <v>8</v>
      </c>
      <c r="T511">
        <v>7</v>
      </c>
      <c r="U511">
        <v>7</v>
      </c>
      <c r="V511">
        <v>22</v>
      </c>
      <c r="W511">
        <v>0</v>
      </c>
      <c r="X511">
        <v>9</v>
      </c>
      <c r="Y511">
        <v>11</v>
      </c>
      <c r="Z511">
        <v>15</v>
      </c>
      <c r="AA511">
        <v>0</v>
      </c>
      <c r="AB511">
        <v>0</v>
      </c>
      <c r="AC511">
        <v>1</v>
      </c>
      <c r="AD511">
        <v>0</v>
      </c>
      <c r="AE511">
        <v>147</v>
      </c>
      <c r="AF511">
        <v>354</v>
      </c>
      <c r="AG511">
        <v>146</v>
      </c>
      <c r="AH511">
        <v>223</v>
      </c>
      <c r="AI511">
        <v>14</v>
      </c>
      <c r="AJ511">
        <v>22</v>
      </c>
      <c r="AK511">
        <v>27</v>
      </c>
      <c r="AL511">
        <v>31</v>
      </c>
      <c r="AM511">
        <v>1</v>
      </c>
      <c r="AN511">
        <v>131</v>
      </c>
      <c r="AO511">
        <v>16</v>
      </c>
      <c r="AP511">
        <v>37</v>
      </c>
      <c r="AQ511">
        <v>5</v>
      </c>
      <c r="AR511">
        <v>5</v>
      </c>
      <c r="AS511">
        <v>37</v>
      </c>
      <c r="AT511">
        <f>SUM(Table_pigskin_games[[#This Row],[awayPenaltyYards]],Table_pigskin_games[[#This Row],[homePenaltyYards]])</f>
        <v>74</v>
      </c>
      <c r="AU511">
        <v>37</v>
      </c>
      <c r="AV511">
        <v>1</v>
      </c>
      <c r="AW511">
        <v>2</v>
      </c>
      <c r="AX511">
        <f>SUM(Table_pigskin_games[[#This Row],[awayTurnovers]:[homeTurnovers]])</f>
        <v>3</v>
      </c>
      <c r="AY511">
        <v>0</v>
      </c>
      <c r="AZ511">
        <v>2</v>
      </c>
      <c r="BA511">
        <v>1</v>
      </c>
      <c r="BB511">
        <v>0</v>
      </c>
      <c r="BC511">
        <v>1372</v>
      </c>
      <c r="BD511">
        <v>2228</v>
      </c>
      <c r="BE511">
        <v>0</v>
      </c>
      <c r="BF511">
        <v>3</v>
      </c>
      <c r="BG511">
        <v>0</v>
      </c>
      <c r="BH511">
        <v>3</v>
      </c>
      <c r="BJ511">
        <v>7</v>
      </c>
      <c r="BK511">
        <v>6</v>
      </c>
      <c r="BL511">
        <v>7</v>
      </c>
      <c r="BM511">
        <v>7</v>
      </c>
    </row>
    <row r="512" spans="1:66" x14ac:dyDescent="0.25">
      <c r="A512">
        <v>271230033</v>
      </c>
      <c r="B512">
        <v>17</v>
      </c>
      <c r="C512">
        <v>2007</v>
      </c>
      <c r="D512" s="1">
        <v>39446</v>
      </c>
      <c r="E512" t="s">
        <v>66</v>
      </c>
      <c r="F512" t="s">
        <v>63</v>
      </c>
      <c r="G512" t="s">
        <v>96</v>
      </c>
      <c r="H5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512" t="str">
        <f>IF(NOT(ISNA(VLOOKUP(Table_pigskin_games[[#This Row],[matchup]],rivalries!A$2:C$10,1,FALSE))),"Rivalry","Not a Rivalry")</f>
        <v>Rivalry</v>
      </c>
      <c r="J512">
        <v>21</v>
      </c>
      <c r="K512">
        <v>27</v>
      </c>
      <c r="L512">
        <f>ABS(Table_pigskin_games[[#This Row],[homeScore]]-Table_pigskin_games[[#This Row],[awayScore]])</f>
        <v>6</v>
      </c>
      <c r="M512" t="s">
        <v>125</v>
      </c>
      <c r="N512" s="2">
        <v>41914.677083333336</v>
      </c>
      <c r="O512" t="s">
        <v>80</v>
      </c>
      <c r="P512">
        <v>71353</v>
      </c>
      <c r="Q512">
        <v>10</v>
      </c>
      <c r="R512">
        <v>5</v>
      </c>
      <c r="S512">
        <v>4</v>
      </c>
      <c r="T512">
        <v>11</v>
      </c>
      <c r="U512">
        <v>14</v>
      </c>
      <c r="V512">
        <v>21</v>
      </c>
      <c r="W512">
        <v>4</v>
      </c>
      <c r="X512">
        <v>9</v>
      </c>
      <c r="Y512">
        <v>10</v>
      </c>
      <c r="Z512">
        <v>16</v>
      </c>
      <c r="AA512">
        <v>1</v>
      </c>
      <c r="AB512">
        <v>0</v>
      </c>
      <c r="AC512">
        <v>2</v>
      </c>
      <c r="AD512">
        <v>0</v>
      </c>
      <c r="AE512">
        <v>264</v>
      </c>
      <c r="AF512">
        <v>334</v>
      </c>
      <c r="AG512">
        <v>218</v>
      </c>
      <c r="AH512">
        <v>154</v>
      </c>
      <c r="AI512">
        <v>16</v>
      </c>
      <c r="AJ512">
        <v>16</v>
      </c>
      <c r="AK512">
        <v>31</v>
      </c>
      <c r="AL512">
        <v>27</v>
      </c>
      <c r="AM512">
        <v>46</v>
      </c>
      <c r="AN512">
        <v>180</v>
      </c>
      <c r="AO512">
        <v>19</v>
      </c>
      <c r="AP512">
        <v>40</v>
      </c>
      <c r="AQ512">
        <v>6</v>
      </c>
      <c r="AR512">
        <v>6</v>
      </c>
      <c r="AS512">
        <v>40</v>
      </c>
      <c r="AT512">
        <f>SUM(Table_pigskin_games[[#This Row],[awayPenaltyYards]],Table_pigskin_games[[#This Row],[homePenaltyYards]])</f>
        <v>126</v>
      </c>
      <c r="AU512">
        <v>86</v>
      </c>
      <c r="AV512">
        <v>3</v>
      </c>
      <c r="AW512">
        <v>1</v>
      </c>
      <c r="AX512">
        <f>SUM(Table_pigskin_games[[#This Row],[awayTurnovers]:[homeTurnovers]])</f>
        <v>4</v>
      </c>
      <c r="AY512">
        <v>1</v>
      </c>
      <c r="AZ512">
        <v>1</v>
      </c>
      <c r="BA512">
        <v>2</v>
      </c>
      <c r="BB512">
        <v>0</v>
      </c>
      <c r="BC512">
        <v>1398</v>
      </c>
      <c r="BD512">
        <v>2202</v>
      </c>
      <c r="BE512">
        <v>0</v>
      </c>
      <c r="BF512">
        <v>7</v>
      </c>
      <c r="BG512">
        <v>0</v>
      </c>
      <c r="BH512">
        <v>14</v>
      </c>
      <c r="BJ512">
        <v>10</v>
      </c>
      <c r="BK512">
        <v>10</v>
      </c>
      <c r="BL512">
        <v>7</v>
      </c>
      <c r="BM512">
        <v>0</v>
      </c>
    </row>
    <row r="513" spans="1:65" x14ac:dyDescent="0.25">
      <c r="A513">
        <v>271230034</v>
      </c>
      <c r="B513">
        <v>17</v>
      </c>
      <c r="C513">
        <v>2007</v>
      </c>
      <c r="D513" s="1">
        <v>39446</v>
      </c>
      <c r="E513" t="s">
        <v>66</v>
      </c>
      <c r="F513" t="s">
        <v>103</v>
      </c>
      <c r="G513" t="s">
        <v>106</v>
      </c>
      <c r="H5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513" t="str">
        <f>IF(NOT(ISNA(VLOOKUP(Table_pigskin_games[[#This Row],[matchup]],rivalries!A$2:C$10,1,FALSE))),"Rivalry","Not a Rivalry")</f>
        <v>Not a Rivalry</v>
      </c>
      <c r="J513">
        <v>28</v>
      </c>
      <c r="K513">
        <v>42</v>
      </c>
      <c r="L513">
        <f>ABS(Table_pigskin_games[[#This Row],[homeScore]]-Table_pigskin_games[[#This Row],[awayScore]])</f>
        <v>14</v>
      </c>
      <c r="M513" t="s">
        <v>107</v>
      </c>
      <c r="N513" s="2">
        <v>41914.541666666664</v>
      </c>
      <c r="O513" t="s">
        <v>80</v>
      </c>
      <c r="P513">
        <v>70660</v>
      </c>
      <c r="Q513">
        <v>11</v>
      </c>
      <c r="R513">
        <v>4</v>
      </c>
      <c r="S513">
        <v>7</v>
      </c>
      <c r="T513">
        <v>8</v>
      </c>
      <c r="U513">
        <v>24</v>
      </c>
      <c r="V513">
        <v>19</v>
      </c>
      <c r="W513">
        <v>7</v>
      </c>
      <c r="X513">
        <v>5</v>
      </c>
      <c r="Y513">
        <v>12</v>
      </c>
      <c r="Z513">
        <v>9</v>
      </c>
      <c r="AA513">
        <v>1</v>
      </c>
      <c r="AB513">
        <v>1</v>
      </c>
      <c r="AC513">
        <v>1</v>
      </c>
      <c r="AD513">
        <v>1</v>
      </c>
      <c r="AE513">
        <v>381</v>
      </c>
      <c r="AF513">
        <v>290</v>
      </c>
      <c r="AG513">
        <v>285</v>
      </c>
      <c r="AH513">
        <v>120</v>
      </c>
      <c r="AI513">
        <v>25</v>
      </c>
      <c r="AJ513">
        <v>11</v>
      </c>
      <c r="AK513">
        <v>39</v>
      </c>
      <c r="AL513">
        <v>18</v>
      </c>
      <c r="AM513">
        <v>96</v>
      </c>
      <c r="AN513">
        <v>170</v>
      </c>
      <c r="AO513">
        <v>23</v>
      </c>
      <c r="AP513">
        <v>34</v>
      </c>
      <c r="AQ513">
        <v>8</v>
      </c>
      <c r="AR513">
        <v>3</v>
      </c>
      <c r="AS513">
        <v>45</v>
      </c>
      <c r="AT513">
        <f>SUM(Table_pigskin_games[[#This Row],[awayPenaltyYards]],Table_pigskin_games[[#This Row],[homePenaltyYards]])</f>
        <v>65</v>
      </c>
      <c r="AU513">
        <v>20</v>
      </c>
      <c r="AV513">
        <v>1</v>
      </c>
      <c r="AW513">
        <v>1</v>
      </c>
      <c r="AX513">
        <f>SUM(Table_pigskin_games[[#This Row],[awayTurnovers]:[homeTurnovers]])</f>
        <v>2</v>
      </c>
      <c r="AY513">
        <v>1</v>
      </c>
      <c r="AZ513">
        <v>0</v>
      </c>
      <c r="BA513">
        <v>0</v>
      </c>
      <c r="BB513">
        <v>1</v>
      </c>
      <c r="BC513">
        <v>1907</v>
      </c>
      <c r="BD513">
        <v>1693</v>
      </c>
      <c r="BE513">
        <v>7</v>
      </c>
      <c r="BF513">
        <v>7</v>
      </c>
      <c r="BG513">
        <v>7</v>
      </c>
      <c r="BH513">
        <v>7</v>
      </c>
      <c r="BJ513">
        <v>0</v>
      </c>
      <c r="BK513">
        <v>21</v>
      </c>
      <c r="BL513">
        <v>14</v>
      </c>
      <c r="BM513">
        <v>7</v>
      </c>
    </row>
    <row r="514" spans="1:65" x14ac:dyDescent="0.25">
      <c r="A514">
        <v>280904019</v>
      </c>
      <c r="B514">
        <v>1</v>
      </c>
      <c r="C514">
        <v>2008</v>
      </c>
      <c r="D514" s="1">
        <v>39695</v>
      </c>
      <c r="E514" t="s">
        <v>61</v>
      </c>
      <c r="F514" t="s">
        <v>114</v>
      </c>
      <c r="G514" t="s">
        <v>91</v>
      </c>
      <c r="H5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514" t="str">
        <f>IF(NOT(ISNA(VLOOKUP(Table_pigskin_games[[#This Row],[matchup]],rivalries!A$2:C$10,1,FALSE))),"Rivalry","Not a Rivalry")</f>
        <v>Not a Rivalry</v>
      </c>
      <c r="J514">
        <v>7</v>
      </c>
      <c r="K514">
        <v>16</v>
      </c>
      <c r="L514">
        <f>ABS(Table_pigskin_games[[#This Row],[homeScore]]-Table_pigskin_games[[#This Row],[awayScore]])</f>
        <v>9</v>
      </c>
      <c r="M514" t="s">
        <v>92</v>
      </c>
      <c r="N514" s="2">
        <v>41914.791666666664</v>
      </c>
      <c r="O514" t="s">
        <v>65</v>
      </c>
      <c r="P514">
        <v>79742</v>
      </c>
      <c r="Q514">
        <v>0</v>
      </c>
      <c r="R514">
        <v>0</v>
      </c>
      <c r="S514">
        <v>0</v>
      </c>
      <c r="T514">
        <v>0</v>
      </c>
      <c r="U514">
        <v>11</v>
      </c>
      <c r="V514">
        <v>21</v>
      </c>
      <c r="W514">
        <v>3</v>
      </c>
      <c r="X514">
        <v>7</v>
      </c>
      <c r="Y514">
        <v>13</v>
      </c>
      <c r="Z514">
        <v>14</v>
      </c>
      <c r="AA514">
        <v>1</v>
      </c>
      <c r="AB514">
        <v>0</v>
      </c>
      <c r="AC514">
        <v>2</v>
      </c>
      <c r="AD514">
        <v>0</v>
      </c>
      <c r="AE514">
        <v>209</v>
      </c>
      <c r="AF514">
        <v>354</v>
      </c>
      <c r="AG514">
        <v>125</v>
      </c>
      <c r="AH514">
        <v>200</v>
      </c>
      <c r="AI514">
        <v>15</v>
      </c>
      <c r="AJ514">
        <v>19</v>
      </c>
      <c r="AK514">
        <v>27</v>
      </c>
      <c r="AL514">
        <v>35</v>
      </c>
      <c r="AM514">
        <v>84</v>
      </c>
      <c r="AN514">
        <v>154</v>
      </c>
      <c r="AO514">
        <v>24</v>
      </c>
      <c r="AP514">
        <v>32</v>
      </c>
      <c r="AQ514">
        <v>7</v>
      </c>
      <c r="AR514">
        <v>7</v>
      </c>
      <c r="AS514">
        <v>35</v>
      </c>
      <c r="AT514">
        <f>SUM(Table_pigskin_games[[#This Row],[awayPenaltyYards]],Table_pigskin_games[[#This Row],[homePenaltyYards]])</f>
        <v>105</v>
      </c>
      <c r="AU514">
        <v>70</v>
      </c>
      <c r="AV514">
        <v>0</v>
      </c>
      <c r="AW514">
        <v>1</v>
      </c>
      <c r="AX514">
        <f>SUM(Table_pigskin_games[[#This Row],[awayTurnovers]:[homeTurnovers]])</f>
        <v>1</v>
      </c>
      <c r="AY514">
        <v>0</v>
      </c>
      <c r="AZ514">
        <v>0</v>
      </c>
      <c r="BA514">
        <v>0</v>
      </c>
      <c r="BB514">
        <v>1</v>
      </c>
      <c r="BC514">
        <v>1457</v>
      </c>
      <c r="BD514">
        <v>2143</v>
      </c>
      <c r="BE514">
        <v>0</v>
      </c>
      <c r="BF514">
        <v>7</v>
      </c>
      <c r="BG514">
        <v>0</v>
      </c>
      <c r="BH514">
        <v>0</v>
      </c>
      <c r="BJ514">
        <v>10</v>
      </c>
      <c r="BK514">
        <v>6</v>
      </c>
      <c r="BL514">
        <v>0</v>
      </c>
      <c r="BM514">
        <v>0</v>
      </c>
    </row>
    <row r="515" spans="1:65" x14ac:dyDescent="0.25">
      <c r="A515">
        <v>280907001</v>
      </c>
      <c r="B515">
        <v>1</v>
      </c>
      <c r="C515">
        <v>2008</v>
      </c>
      <c r="D515" s="1">
        <v>39698</v>
      </c>
      <c r="E515" t="s">
        <v>66</v>
      </c>
      <c r="F515" t="s">
        <v>72</v>
      </c>
      <c r="G515" t="s">
        <v>99</v>
      </c>
      <c r="H5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ATLvDET</v>
      </c>
      <c r="I515" t="str">
        <f>IF(NOT(ISNA(VLOOKUP(Table_pigskin_games[[#This Row],[matchup]],rivalries!A$2:C$10,1,FALSE))),"Rivalry","Not a Rivalry")</f>
        <v>Not a Rivalry</v>
      </c>
      <c r="J515">
        <v>21</v>
      </c>
      <c r="K515">
        <v>34</v>
      </c>
      <c r="L515">
        <f>ABS(Table_pigskin_games[[#This Row],[homeScore]]-Table_pigskin_games[[#This Row],[awayScore]])</f>
        <v>13</v>
      </c>
      <c r="M515" t="s">
        <v>116</v>
      </c>
      <c r="N515" s="2">
        <v>41914.541666666664</v>
      </c>
      <c r="O515" t="s">
        <v>70</v>
      </c>
      <c r="P515">
        <v>62310</v>
      </c>
      <c r="Q515">
        <v>0</v>
      </c>
      <c r="R515">
        <v>0</v>
      </c>
      <c r="S515">
        <v>0</v>
      </c>
      <c r="T515">
        <v>0</v>
      </c>
      <c r="U515">
        <v>21</v>
      </c>
      <c r="V515">
        <v>23</v>
      </c>
      <c r="W515">
        <v>2</v>
      </c>
      <c r="X515">
        <v>3</v>
      </c>
      <c r="Y515">
        <v>9</v>
      </c>
      <c r="Z515">
        <v>9</v>
      </c>
      <c r="AA515">
        <v>0</v>
      </c>
      <c r="AB515">
        <v>0</v>
      </c>
      <c r="AC515">
        <v>0</v>
      </c>
      <c r="AD515">
        <v>0</v>
      </c>
      <c r="AE515">
        <v>316</v>
      </c>
      <c r="AF515">
        <v>474</v>
      </c>
      <c r="AG515">
        <v>246</v>
      </c>
      <c r="AH515">
        <v>156</v>
      </c>
      <c r="AI515">
        <v>24</v>
      </c>
      <c r="AJ515">
        <v>9</v>
      </c>
      <c r="AK515">
        <v>33</v>
      </c>
      <c r="AL515">
        <v>13</v>
      </c>
      <c r="AM515">
        <v>70</v>
      </c>
      <c r="AN515">
        <v>318</v>
      </c>
      <c r="AO515">
        <v>21</v>
      </c>
      <c r="AP515">
        <v>42</v>
      </c>
      <c r="AQ515">
        <v>5</v>
      </c>
      <c r="AR515">
        <v>7</v>
      </c>
      <c r="AS515">
        <v>30</v>
      </c>
      <c r="AT515">
        <f>SUM(Table_pigskin_games[[#This Row],[awayPenaltyYards]],Table_pigskin_games[[#This Row],[homePenaltyYards]])</f>
        <v>98</v>
      </c>
      <c r="AU515">
        <v>68</v>
      </c>
      <c r="AV515">
        <v>1</v>
      </c>
      <c r="AW515">
        <v>0</v>
      </c>
      <c r="AX515">
        <f>SUM(Table_pigskin_games[[#This Row],[awayTurnovers]:[homeTurnovers]])</f>
        <v>1</v>
      </c>
      <c r="AY515">
        <v>0</v>
      </c>
      <c r="AZ515">
        <v>0</v>
      </c>
      <c r="BA515">
        <v>1</v>
      </c>
      <c r="BB515">
        <v>0</v>
      </c>
      <c r="BC515">
        <v>1853</v>
      </c>
      <c r="BD515">
        <v>1747</v>
      </c>
      <c r="BE515">
        <v>0</v>
      </c>
      <c r="BF515">
        <v>14</v>
      </c>
      <c r="BG515">
        <v>7</v>
      </c>
      <c r="BH515">
        <v>0</v>
      </c>
      <c r="BJ515">
        <v>21</v>
      </c>
      <c r="BK515">
        <v>0</v>
      </c>
      <c r="BL515">
        <v>10</v>
      </c>
      <c r="BM515">
        <v>3</v>
      </c>
    </row>
    <row r="516" spans="1:65" x14ac:dyDescent="0.25">
      <c r="A516">
        <v>280907002</v>
      </c>
      <c r="B516">
        <v>1</v>
      </c>
      <c r="C516">
        <v>2008</v>
      </c>
      <c r="D516" s="1">
        <v>39698</v>
      </c>
      <c r="E516" t="s">
        <v>66</v>
      </c>
      <c r="F516" t="s">
        <v>71</v>
      </c>
      <c r="G516" t="s">
        <v>87</v>
      </c>
      <c r="H5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BUFvSEA</v>
      </c>
      <c r="I516" t="str">
        <f>IF(NOT(ISNA(VLOOKUP(Table_pigskin_games[[#This Row],[matchup]],rivalries!A$2:C$10,1,FALSE))),"Rivalry","Not a Rivalry")</f>
        <v>Not a Rivalry</v>
      </c>
      <c r="J516">
        <v>10</v>
      </c>
      <c r="K516">
        <v>34</v>
      </c>
      <c r="L516">
        <f>ABS(Table_pigskin_games[[#This Row],[homeScore]]-Table_pigskin_games[[#This Row],[awayScore]])</f>
        <v>24</v>
      </c>
      <c r="M516" t="s">
        <v>126</v>
      </c>
      <c r="N516" s="2">
        <v>41914.541666666664</v>
      </c>
      <c r="O516" t="s">
        <v>70</v>
      </c>
      <c r="P516">
        <v>71194</v>
      </c>
      <c r="Q516">
        <v>0</v>
      </c>
      <c r="R516">
        <v>0</v>
      </c>
      <c r="S516">
        <v>0</v>
      </c>
      <c r="T516">
        <v>0</v>
      </c>
      <c r="U516">
        <v>16</v>
      </c>
      <c r="V516">
        <v>13</v>
      </c>
      <c r="W516">
        <v>3</v>
      </c>
      <c r="X516">
        <v>4</v>
      </c>
      <c r="Y516">
        <v>16</v>
      </c>
      <c r="Z516">
        <v>16</v>
      </c>
      <c r="AA516">
        <v>0</v>
      </c>
      <c r="AB516">
        <v>1</v>
      </c>
      <c r="AC516">
        <v>1</v>
      </c>
      <c r="AD516">
        <v>1</v>
      </c>
      <c r="AE516">
        <v>252</v>
      </c>
      <c r="AF516">
        <v>338</v>
      </c>
      <c r="AG516">
        <v>167</v>
      </c>
      <c r="AH516">
        <v>232</v>
      </c>
      <c r="AI516">
        <v>17</v>
      </c>
      <c r="AJ516">
        <v>20</v>
      </c>
      <c r="AK516">
        <v>41</v>
      </c>
      <c r="AL516">
        <v>31</v>
      </c>
      <c r="AM516">
        <v>85</v>
      </c>
      <c r="AN516">
        <v>106</v>
      </c>
      <c r="AO516">
        <v>21</v>
      </c>
      <c r="AP516">
        <v>29</v>
      </c>
      <c r="AQ516">
        <v>5</v>
      </c>
      <c r="AR516">
        <v>1</v>
      </c>
      <c r="AS516">
        <v>30</v>
      </c>
      <c r="AT516">
        <f>SUM(Table_pigskin_games[[#This Row],[awayPenaltyYards]],Table_pigskin_games[[#This Row],[homePenaltyYards]])</f>
        <v>44</v>
      </c>
      <c r="AU516">
        <v>14</v>
      </c>
      <c r="AV516">
        <v>2</v>
      </c>
      <c r="AW516">
        <v>0</v>
      </c>
      <c r="AX516">
        <f>SUM(Table_pigskin_games[[#This Row],[awayTurnovers]:[homeTurnovers]])</f>
        <v>2</v>
      </c>
      <c r="AY516">
        <v>1</v>
      </c>
      <c r="AZ516">
        <v>0</v>
      </c>
      <c r="BA516">
        <v>1</v>
      </c>
      <c r="BB516">
        <v>0</v>
      </c>
      <c r="BC516">
        <v>1721</v>
      </c>
      <c r="BD516">
        <v>1879</v>
      </c>
      <c r="BE516">
        <v>0</v>
      </c>
      <c r="BF516">
        <v>7</v>
      </c>
      <c r="BG516">
        <v>3</v>
      </c>
      <c r="BH516">
        <v>0</v>
      </c>
      <c r="BJ516">
        <v>7</v>
      </c>
      <c r="BK516">
        <v>13</v>
      </c>
      <c r="BL516">
        <v>14</v>
      </c>
      <c r="BM516">
        <v>0</v>
      </c>
    </row>
    <row r="517" spans="1:65" x14ac:dyDescent="0.25">
      <c r="A517">
        <v>280907005</v>
      </c>
      <c r="B517">
        <v>1</v>
      </c>
      <c r="C517">
        <v>2008</v>
      </c>
      <c r="D517" s="1">
        <v>39698</v>
      </c>
      <c r="E517" t="s">
        <v>66</v>
      </c>
      <c r="F517" t="s">
        <v>102</v>
      </c>
      <c r="G517" t="s">
        <v>68</v>
      </c>
      <c r="H5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CLEvDAL</v>
      </c>
      <c r="I517" t="str">
        <f>IF(NOT(ISNA(VLOOKUP(Table_pigskin_games[[#This Row],[matchup]],rivalries!A$2:C$10,1,FALSE))),"Rivalry","Not a Rivalry")</f>
        <v>Not a Rivalry</v>
      </c>
      <c r="J517">
        <v>28</v>
      </c>
      <c r="K517">
        <v>10</v>
      </c>
      <c r="L517">
        <f>ABS(Table_pigskin_games[[#This Row],[homeScore]]-Table_pigskin_games[[#This Row],[awayScore]])</f>
        <v>18</v>
      </c>
      <c r="M517" t="s">
        <v>69</v>
      </c>
      <c r="N517" s="2">
        <v>41914.677083333336</v>
      </c>
      <c r="O517" t="s">
        <v>70</v>
      </c>
      <c r="P517">
        <v>73012</v>
      </c>
      <c r="Q517">
        <v>0</v>
      </c>
      <c r="R517">
        <v>0</v>
      </c>
      <c r="S517">
        <v>0</v>
      </c>
      <c r="T517">
        <v>0</v>
      </c>
      <c r="U517">
        <v>30</v>
      </c>
      <c r="V517">
        <v>11</v>
      </c>
      <c r="W517">
        <v>8</v>
      </c>
      <c r="X517">
        <v>3</v>
      </c>
      <c r="Y517">
        <v>11</v>
      </c>
      <c r="Z517">
        <v>9</v>
      </c>
      <c r="AA517">
        <v>1</v>
      </c>
      <c r="AB517">
        <v>0</v>
      </c>
      <c r="AC517">
        <v>1</v>
      </c>
      <c r="AD517">
        <v>0</v>
      </c>
      <c r="AE517">
        <v>487</v>
      </c>
      <c r="AF517">
        <v>205</v>
      </c>
      <c r="AG517">
        <v>320</v>
      </c>
      <c r="AH517">
        <v>114</v>
      </c>
      <c r="AI517">
        <v>24</v>
      </c>
      <c r="AJ517">
        <v>11</v>
      </c>
      <c r="AK517">
        <v>32</v>
      </c>
      <c r="AL517">
        <v>24</v>
      </c>
      <c r="AM517">
        <v>167</v>
      </c>
      <c r="AN517">
        <v>91</v>
      </c>
      <c r="AO517">
        <v>31</v>
      </c>
      <c r="AP517">
        <v>18</v>
      </c>
      <c r="AQ517">
        <v>11</v>
      </c>
      <c r="AR517">
        <v>9</v>
      </c>
      <c r="AS517">
        <v>82</v>
      </c>
      <c r="AT517">
        <f>SUM(Table_pigskin_games[[#This Row],[awayPenaltyYards]],Table_pigskin_games[[#This Row],[homePenaltyYards]])</f>
        <v>137</v>
      </c>
      <c r="AU517">
        <v>55</v>
      </c>
      <c r="AV517">
        <v>1</v>
      </c>
      <c r="AW517">
        <v>0</v>
      </c>
      <c r="AX517">
        <f>SUM(Table_pigskin_games[[#This Row],[awayTurnovers]:[homeTurnovers]])</f>
        <v>1</v>
      </c>
      <c r="AY517">
        <v>0</v>
      </c>
      <c r="AZ517">
        <v>0</v>
      </c>
      <c r="BA517">
        <v>1</v>
      </c>
      <c r="BB517">
        <v>0</v>
      </c>
      <c r="BC517">
        <v>2249</v>
      </c>
      <c r="BD517">
        <v>1351</v>
      </c>
      <c r="BE517">
        <v>7</v>
      </c>
      <c r="BF517">
        <v>14</v>
      </c>
      <c r="BG517">
        <v>7</v>
      </c>
      <c r="BH517">
        <v>0</v>
      </c>
      <c r="BJ517">
        <v>0</v>
      </c>
      <c r="BK517">
        <v>7</v>
      </c>
      <c r="BL517">
        <v>0</v>
      </c>
      <c r="BM517">
        <v>3</v>
      </c>
    </row>
    <row r="518" spans="1:65" x14ac:dyDescent="0.25">
      <c r="A518">
        <v>280907010</v>
      </c>
      <c r="B518">
        <v>1</v>
      </c>
      <c r="C518">
        <v>2008</v>
      </c>
      <c r="D518" s="1">
        <v>39698</v>
      </c>
      <c r="E518" t="s">
        <v>66</v>
      </c>
      <c r="F518" t="s">
        <v>103</v>
      </c>
      <c r="G518" t="s">
        <v>78</v>
      </c>
      <c r="H5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518" t="str">
        <f>IF(NOT(ISNA(VLOOKUP(Table_pigskin_games[[#This Row],[matchup]],rivalries!A$2:C$10,1,FALSE))),"Rivalry","Not a Rivalry")</f>
        <v>Not a Rivalry</v>
      </c>
      <c r="J518">
        <v>10</v>
      </c>
      <c r="K518">
        <v>17</v>
      </c>
      <c r="L518">
        <f>ABS(Table_pigskin_games[[#This Row],[homeScore]]-Table_pigskin_games[[#This Row],[awayScore]])</f>
        <v>7</v>
      </c>
      <c r="M518" t="s">
        <v>79</v>
      </c>
      <c r="N518" s="2">
        <v>41914.541666666664</v>
      </c>
      <c r="O518" t="s">
        <v>80</v>
      </c>
      <c r="P518">
        <v>69143</v>
      </c>
      <c r="Q518">
        <v>0</v>
      </c>
      <c r="R518">
        <v>0</v>
      </c>
      <c r="S518">
        <v>0</v>
      </c>
      <c r="T518">
        <v>0</v>
      </c>
      <c r="U518">
        <v>13</v>
      </c>
      <c r="V518">
        <v>14</v>
      </c>
      <c r="W518">
        <v>5</v>
      </c>
      <c r="X518">
        <v>3</v>
      </c>
      <c r="Y518">
        <v>14</v>
      </c>
      <c r="Z518">
        <v>13</v>
      </c>
      <c r="AA518">
        <v>1</v>
      </c>
      <c r="AB518">
        <v>0</v>
      </c>
      <c r="AC518">
        <v>1</v>
      </c>
      <c r="AD518">
        <v>1</v>
      </c>
      <c r="AE518">
        <v>189</v>
      </c>
      <c r="AF518">
        <v>309</v>
      </c>
      <c r="AG518">
        <v>156</v>
      </c>
      <c r="AH518">
        <v>172</v>
      </c>
      <c r="AI518">
        <v>23</v>
      </c>
      <c r="AJ518">
        <v>14</v>
      </c>
      <c r="AK518">
        <v>35</v>
      </c>
      <c r="AL518">
        <v>24</v>
      </c>
      <c r="AM518">
        <v>33</v>
      </c>
      <c r="AN518">
        <v>137</v>
      </c>
      <c r="AO518">
        <v>17</v>
      </c>
      <c r="AP518">
        <v>32</v>
      </c>
      <c r="AQ518">
        <v>6</v>
      </c>
      <c r="AR518">
        <v>5</v>
      </c>
      <c r="AS518">
        <v>50</v>
      </c>
      <c r="AT518">
        <f>SUM(Table_pigskin_games[[#This Row],[awayPenaltyYards]],Table_pigskin_games[[#This Row],[homePenaltyYards]])</f>
        <v>86</v>
      </c>
      <c r="AU518">
        <v>36</v>
      </c>
      <c r="AV518">
        <v>3</v>
      </c>
      <c r="AW518">
        <v>2</v>
      </c>
      <c r="AX518">
        <f>SUM(Table_pigskin_games[[#This Row],[awayTurnovers]:[homeTurnovers]])</f>
        <v>5</v>
      </c>
      <c r="AY518">
        <v>1</v>
      </c>
      <c r="AZ518">
        <v>0</v>
      </c>
      <c r="BA518">
        <v>2</v>
      </c>
      <c r="BB518">
        <v>2</v>
      </c>
      <c r="BC518">
        <v>1880</v>
      </c>
      <c r="BD518">
        <v>1720</v>
      </c>
      <c r="BE518">
        <v>0</v>
      </c>
      <c r="BF518">
        <v>7</v>
      </c>
      <c r="BG518">
        <v>0</v>
      </c>
      <c r="BH518">
        <v>3</v>
      </c>
      <c r="BJ518">
        <v>3</v>
      </c>
      <c r="BK518">
        <v>7</v>
      </c>
      <c r="BL518">
        <v>0</v>
      </c>
      <c r="BM518">
        <v>7</v>
      </c>
    </row>
    <row r="519" spans="1:65" x14ac:dyDescent="0.25">
      <c r="A519">
        <v>280907011</v>
      </c>
      <c r="B519">
        <v>1</v>
      </c>
      <c r="C519">
        <v>2008</v>
      </c>
      <c r="D519" s="1">
        <v>39698</v>
      </c>
      <c r="E519" t="s">
        <v>66</v>
      </c>
      <c r="F519" t="s">
        <v>74</v>
      </c>
      <c r="G519" t="s">
        <v>90</v>
      </c>
      <c r="H5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CHIvIND</v>
      </c>
      <c r="I519" t="str">
        <f>IF(NOT(ISNA(VLOOKUP(Table_pigskin_games[[#This Row],[matchup]],rivalries!A$2:C$10,1,FALSE))),"Rivalry","Not a Rivalry")</f>
        <v>Not a Rivalry</v>
      </c>
      <c r="J519">
        <v>29</v>
      </c>
      <c r="K519">
        <v>13</v>
      </c>
      <c r="L519">
        <f>ABS(Table_pigskin_games[[#This Row],[homeScore]]-Table_pigskin_games[[#This Row],[awayScore]])</f>
        <v>16</v>
      </c>
      <c r="M519" t="s">
        <v>131</v>
      </c>
      <c r="N519" s="2">
        <v>41914.84375</v>
      </c>
      <c r="O519" t="s">
        <v>65</v>
      </c>
      <c r="P519">
        <v>66822</v>
      </c>
      <c r="Q519">
        <v>0</v>
      </c>
      <c r="R519">
        <v>0</v>
      </c>
      <c r="S519">
        <v>0</v>
      </c>
      <c r="T519">
        <v>0</v>
      </c>
      <c r="U519">
        <v>17</v>
      </c>
      <c r="V519">
        <v>23</v>
      </c>
      <c r="W519">
        <v>10</v>
      </c>
      <c r="X519">
        <v>5</v>
      </c>
      <c r="Y519">
        <v>16</v>
      </c>
      <c r="Z519">
        <v>11</v>
      </c>
      <c r="AA519">
        <v>0</v>
      </c>
      <c r="AB519">
        <v>0</v>
      </c>
      <c r="AC519">
        <v>0</v>
      </c>
      <c r="AD519">
        <v>2</v>
      </c>
      <c r="AE519">
        <v>319</v>
      </c>
      <c r="AF519">
        <v>293</v>
      </c>
      <c r="AG519">
        <v>136</v>
      </c>
      <c r="AH519">
        <v>240</v>
      </c>
      <c r="AI519">
        <v>13</v>
      </c>
      <c r="AJ519">
        <v>30</v>
      </c>
      <c r="AK519">
        <v>21</v>
      </c>
      <c r="AL519">
        <v>49</v>
      </c>
      <c r="AM519">
        <v>183</v>
      </c>
      <c r="AN519">
        <v>53</v>
      </c>
      <c r="AO519">
        <v>39</v>
      </c>
      <c r="AP519">
        <v>15</v>
      </c>
      <c r="AQ519">
        <v>7</v>
      </c>
      <c r="AR519">
        <v>6</v>
      </c>
      <c r="AS519">
        <v>60</v>
      </c>
      <c r="AT519">
        <f>SUM(Table_pigskin_games[[#This Row],[awayPenaltyYards]],Table_pigskin_games[[#This Row],[homePenaltyYards]])</f>
        <v>100</v>
      </c>
      <c r="AU519">
        <v>40</v>
      </c>
      <c r="AV519">
        <v>0</v>
      </c>
      <c r="AW519">
        <v>1</v>
      </c>
      <c r="AX519">
        <f>SUM(Table_pigskin_games[[#This Row],[awayTurnovers]:[homeTurnovers]])</f>
        <v>1</v>
      </c>
      <c r="AY519">
        <v>0</v>
      </c>
      <c r="AZ519">
        <v>1</v>
      </c>
      <c r="BA519">
        <v>0</v>
      </c>
      <c r="BB519">
        <v>0</v>
      </c>
      <c r="BC519">
        <v>1904</v>
      </c>
      <c r="BD519">
        <v>1696</v>
      </c>
      <c r="BE519">
        <v>7</v>
      </c>
      <c r="BF519">
        <v>8</v>
      </c>
      <c r="BG519">
        <v>7</v>
      </c>
      <c r="BH519">
        <v>7</v>
      </c>
      <c r="BJ519">
        <v>3</v>
      </c>
      <c r="BK519">
        <v>3</v>
      </c>
      <c r="BL519">
        <v>7</v>
      </c>
      <c r="BM519">
        <v>0</v>
      </c>
    </row>
    <row r="520" spans="1:65" x14ac:dyDescent="0.25">
      <c r="A520">
        <v>280907015</v>
      </c>
      <c r="B520">
        <v>1</v>
      </c>
      <c r="C520">
        <v>2008</v>
      </c>
      <c r="D520" s="1">
        <v>39698</v>
      </c>
      <c r="E520" t="s">
        <v>66</v>
      </c>
      <c r="F520" t="s">
        <v>77</v>
      </c>
      <c r="G520" t="s">
        <v>62</v>
      </c>
      <c r="H5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520" t="str">
        <f>IF(NOT(ISNA(VLOOKUP(Table_pigskin_games[[#This Row],[matchup]],rivalries!A$2:C$10,1,FALSE))),"Rivalry","Not a Rivalry")</f>
        <v>Rivalry</v>
      </c>
      <c r="J520">
        <v>20</v>
      </c>
      <c r="K520">
        <v>14</v>
      </c>
      <c r="L520">
        <f>ABS(Table_pigskin_games[[#This Row],[homeScore]]-Table_pigskin_games[[#This Row],[awayScore]])</f>
        <v>6</v>
      </c>
      <c r="M520" t="s">
        <v>132</v>
      </c>
      <c r="N520" s="2">
        <v>41914.541666666664</v>
      </c>
      <c r="O520" t="s">
        <v>80</v>
      </c>
      <c r="P520">
        <v>65859</v>
      </c>
      <c r="Q520">
        <v>0</v>
      </c>
      <c r="R520">
        <v>0</v>
      </c>
      <c r="S520">
        <v>0</v>
      </c>
      <c r="T520">
        <v>0</v>
      </c>
      <c r="U520">
        <v>15</v>
      </c>
      <c r="V520">
        <v>18</v>
      </c>
      <c r="W520">
        <v>5</v>
      </c>
      <c r="X520">
        <v>3</v>
      </c>
      <c r="Y520">
        <v>13</v>
      </c>
      <c r="Z520">
        <v>13</v>
      </c>
      <c r="AA520">
        <v>1</v>
      </c>
      <c r="AB520">
        <v>1</v>
      </c>
      <c r="AC520">
        <v>1</v>
      </c>
      <c r="AD520">
        <v>2</v>
      </c>
      <c r="AE520">
        <v>293</v>
      </c>
      <c r="AF520">
        <v>277</v>
      </c>
      <c r="AG520">
        <v>181</v>
      </c>
      <c r="AH520">
        <v>228</v>
      </c>
      <c r="AI520">
        <v>15</v>
      </c>
      <c r="AJ520">
        <v>26</v>
      </c>
      <c r="AK520">
        <v>22</v>
      </c>
      <c r="AL520">
        <v>43</v>
      </c>
      <c r="AM520">
        <v>112</v>
      </c>
      <c r="AN520">
        <v>49</v>
      </c>
      <c r="AO520">
        <v>31</v>
      </c>
      <c r="AP520">
        <v>17</v>
      </c>
      <c r="AQ520">
        <v>7</v>
      </c>
      <c r="AR520">
        <v>4</v>
      </c>
      <c r="AS520">
        <v>40</v>
      </c>
      <c r="AT520">
        <f>SUM(Table_pigskin_games[[#This Row],[awayPenaltyYards]],Table_pigskin_games[[#This Row],[homePenaltyYards]])</f>
        <v>99</v>
      </c>
      <c r="AU520">
        <v>59</v>
      </c>
      <c r="AV520">
        <v>1</v>
      </c>
      <c r="AW520">
        <v>1</v>
      </c>
      <c r="AX520">
        <f>SUM(Table_pigskin_games[[#This Row],[awayTurnovers]:[homeTurnovers]])</f>
        <v>2</v>
      </c>
      <c r="AY520">
        <v>1</v>
      </c>
      <c r="AZ520">
        <v>0</v>
      </c>
      <c r="BA520">
        <v>0</v>
      </c>
      <c r="BB520">
        <v>1</v>
      </c>
      <c r="BC520">
        <v>1861</v>
      </c>
      <c r="BD520">
        <v>1739</v>
      </c>
      <c r="BE520">
        <v>7</v>
      </c>
      <c r="BF520">
        <v>6</v>
      </c>
      <c r="BG520">
        <v>7</v>
      </c>
      <c r="BH520">
        <v>0</v>
      </c>
      <c r="BJ520">
        <v>0</v>
      </c>
      <c r="BK520">
        <v>7</v>
      </c>
      <c r="BL520">
        <v>0</v>
      </c>
      <c r="BM520">
        <v>7</v>
      </c>
    </row>
    <row r="521" spans="1:65" x14ac:dyDescent="0.25">
      <c r="A521">
        <v>280907017</v>
      </c>
      <c r="B521">
        <v>1</v>
      </c>
      <c r="C521">
        <v>2008</v>
      </c>
      <c r="D521" s="1">
        <v>39698</v>
      </c>
      <c r="E521" t="s">
        <v>66</v>
      </c>
      <c r="F521" t="s">
        <v>82</v>
      </c>
      <c r="G521" t="s">
        <v>88</v>
      </c>
      <c r="H5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KCvNE</v>
      </c>
      <c r="I521" t="str">
        <f>IF(NOT(ISNA(VLOOKUP(Table_pigskin_games[[#This Row],[matchup]],rivalries!A$2:C$10,1,FALSE))),"Rivalry","Not a Rivalry")</f>
        <v>Not a Rivalry</v>
      </c>
      <c r="J521">
        <v>10</v>
      </c>
      <c r="K521">
        <v>17</v>
      </c>
      <c r="L521">
        <f>ABS(Table_pigskin_games[[#This Row],[homeScore]]-Table_pigskin_games[[#This Row],[awayScore]])</f>
        <v>7</v>
      </c>
      <c r="M521" t="s">
        <v>89</v>
      </c>
      <c r="N521" s="2">
        <v>41914.541666666664</v>
      </c>
      <c r="O521" t="s">
        <v>80</v>
      </c>
      <c r="P521">
        <v>68756</v>
      </c>
      <c r="Q521">
        <v>0</v>
      </c>
      <c r="R521">
        <v>0</v>
      </c>
      <c r="S521">
        <v>0</v>
      </c>
      <c r="T521">
        <v>0</v>
      </c>
      <c r="U521">
        <v>14</v>
      </c>
      <c r="V521">
        <v>18</v>
      </c>
      <c r="W521">
        <v>8</v>
      </c>
      <c r="X521">
        <v>7</v>
      </c>
      <c r="Y521">
        <v>16</v>
      </c>
      <c r="Z521">
        <v>13</v>
      </c>
      <c r="AA521">
        <v>0</v>
      </c>
      <c r="AB521">
        <v>0</v>
      </c>
      <c r="AC521">
        <v>1</v>
      </c>
      <c r="AD521">
        <v>0</v>
      </c>
      <c r="AE521">
        <v>284</v>
      </c>
      <c r="AF521">
        <v>338</v>
      </c>
      <c r="AG521">
        <v>182</v>
      </c>
      <c r="AH521">
        <v>212</v>
      </c>
      <c r="AI521">
        <v>19</v>
      </c>
      <c r="AJ521">
        <v>20</v>
      </c>
      <c r="AK521">
        <v>31</v>
      </c>
      <c r="AL521">
        <v>29</v>
      </c>
      <c r="AM521">
        <v>102</v>
      </c>
      <c r="AN521">
        <v>126</v>
      </c>
      <c r="AO521">
        <v>27</v>
      </c>
      <c r="AP521">
        <v>28</v>
      </c>
      <c r="AQ521">
        <v>2</v>
      </c>
      <c r="AR521">
        <v>3</v>
      </c>
      <c r="AS521">
        <v>15</v>
      </c>
      <c r="AT521">
        <f>SUM(Table_pigskin_games[[#This Row],[awayPenaltyYards]],Table_pigskin_games[[#This Row],[homePenaltyYards]])</f>
        <v>45</v>
      </c>
      <c r="AU521">
        <v>30</v>
      </c>
      <c r="AV521">
        <v>1</v>
      </c>
      <c r="AW521">
        <v>2</v>
      </c>
      <c r="AX521">
        <f>SUM(Table_pigskin_games[[#This Row],[awayTurnovers]:[homeTurnovers]])</f>
        <v>3</v>
      </c>
      <c r="AY521">
        <v>0</v>
      </c>
      <c r="AZ521">
        <v>2</v>
      </c>
      <c r="BA521">
        <v>1</v>
      </c>
      <c r="BB521">
        <v>0</v>
      </c>
      <c r="BC521">
        <v>1811</v>
      </c>
      <c r="BD521">
        <v>1789</v>
      </c>
      <c r="BE521">
        <v>0</v>
      </c>
      <c r="BF521">
        <v>3</v>
      </c>
      <c r="BG521">
        <v>0</v>
      </c>
      <c r="BH521">
        <v>7</v>
      </c>
      <c r="BJ521">
        <v>0</v>
      </c>
      <c r="BK521">
        <v>7</v>
      </c>
      <c r="BL521">
        <v>7</v>
      </c>
      <c r="BM521">
        <v>3</v>
      </c>
    </row>
    <row r="522" spans="1:65" x14ac:dyDescent="0.25">
      <c r="A522">
        <v>280907018</v>
      </c>
      <c r="B522">
        <v>1</v>
      </c>
      <c r="C522">
        <v>2008</v>
      </c>
      <c r="D522" s="1">
        <v>39698</v>
      </c>
      <c r="E522" t="s">
        <v>66</v>
      </c>
      <c r="F522" t="s">
        <v>97</v>
      </c>
      <c r="G522" t="s">
        <v>67</v>
      </c>
      <c r="H5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522" t="str">
        <f>IF(NOT(ISNA(VLOOKUP(Table_pigskin_games[[#This Row],[matchup]],rivalries!A$2:C$10,1,FALSE))),"Rivalry","Not a Rivalry")</f>
        <v>Not a Rivalry</v>
      </c>
      <c r="J522">
        <v>20</v>
      </c>
      <c r="K522">
        <v>24</v>
      </c>
      <c r="L522">
        <f>ABS(Table_pigskin_games[[#This Row],[homeScore]]-Table_pigskin_games[[#This Row],[awayScore]])</f>
        <v>4</v>
      </c>
      <c r="M522" t="s">
        <v>127</v>
      </c>
      <c r="N522" s="2">
        <v>41914.541666666664</v>
      </c>
      <c r="O522" t="s">
        <v>70</v>
      </c>
      <c r="P522">
        <v>69881</v>
      </c>
      <c r="Q522">
        <v>0</v>
      </c>
      <c r="R522">
        <v>0</v>
      </c>
      <c r="S522">
        <v>0</v>
      </c>
      <c r="T522">
        <v>0</v>
      </c>
      <c r="U522">
        <v>18</v>
      </c>
      <c r="V522">
        <v>16</v>
      </c>
      <c r="W522">
        <v>2</v>
      </c>
      <c r="X522">
        <v>5</v>
      </c>
      <c r="Y522">
        <v>12</v>
      </c>
      <c r="Z522">
        <v>13</v>
      </c>
      <c r="AA522">
        <v>0</v>
      </c>
      <c r="AB522">
        <v>0</v>
      </c>
      <c r="AC522">
        <v>1</v>
      </c>
      <c r="AD522">
        <v>0</v>
      </c>
      <c r="AE522">
        <v>352</v>
      </c>
      <c r="AF522">
        <v>438</v>
      </c>
      <c r="AG522">
        <v>206</v>
      </c>
      <c r="AH522">
        <v>337</v>
      </c>
      <c r="AI522">
        <v>24</v>
      </c>
      <c r="AJ522">
        <v>23</v>
      </c>
      <c r="AK522">
        <v>41</v>
      </c>
      <c r="AL522">
        <v>32</v>
      </c>
      <c r="AM522">
        <v>146</v>
      </c>
      <c r="AN522">
        <v>101</v>
      </c>
      <c r="AO522">
        <v>20</v>
      </c>
      <c r="AP522">
        <v>27</v>
      </c>
      <c r="AQ522">
        <v>7</v>
      </c>
      <c r="AR522">
        <v>7</v>
      </c>
      <c r="AS522">
        <v>66</v>
      </c>
      <c r="AT522">
        <f>SUM(Table_pigskin_games[[#This Row],[awayPenaltyYards]],Table_pigskin_games[[#This Row],[homePenaltyYards]])</f>
        <v>117</v>
      </c>
      <c r="AU522">
        <v>51</v>
      </c>
      <c r="AV522">
        <v>1</v>
      </c>
      <c r="AW522">
        <v>1</v>
      </c>
      <c r="AX522">
        <f>SUM(Table_pigskin_games[[#This Row],[awayTurnovers]:[homeTurnovers]])</f>
        <v>2</v>
      </c>
      <c r="AY522">
        <v>0</v>
      </c>
      <c r="AZ522">
        <v>0</v>
      </c>
      <c r="BA522">
        <v>1</v>
      </c>
      <c r="BB522">
        <v>1</v>
      </c>
      <c r="BC522">
        <v>1708</v>
      </c>
      <c r="BD522">
        <v>1892</v>
      </c>
      <c r="BE522">
        <v>7</v>
      </c>
      <c r="BF522">
        <v>3</v>
      </c>
      <c r="BG522">
        <v>3</v>
      </c>
      <c r="BH522">
        <v>7</v>
      </c>
      <c r="BJ522">
        <v>7</v>
      </c>
      <c r="BK522">
        <v>0</v>
      </c>
      <c r="BL522">
        <v>10</v>
      </c>
      <c r="BM522">
        <v>7</v>
      </c>
    </row>
    <row r="523" spans="1:65" x14ac:dyDescent="0.25">
      <c r="A523">
        <v>280907021</v>
      </c>
      <c r="B523">
        <v>1</v>
      </c>
      <c r="C523">
        <v>2008</v>
      </c>
      <c r="D523" s="1">
        <v>39698</v>
      </c>
      <c r="E523" t="s">
        <v>66</v>
      </c>
      <c r="F523" t="s">
        <v>85</v>
      </c>
      <c r="G523" t="s">
        <v>105</v>
      </c>
      <c r="H5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PHIvSTL</v>
      </c>
      <c r="I523" t="str">
        <f>IF(NOT(ISNA(VLOOKUP(Table_pigskin_games[[#This Row],[matchup]],rivalries!A$2:C$10,1,FALSE))),"Rivalry","Not a Rivalry")</f>
        <v>Not a Rivalry</v>
      </c>
      <c r="J523">
        <v>3</v>
      </c>
      <c r="K523">
        <v>38</v>
      </c>
      <c r="L523">
        <f>ABS(Table_pigskin_games[[#This Row],[homeScore]]-Table_pigskin_games[[#This Row],[awayScore]])</f>
        <v>35</v>
      </c>
      <c r="M523" t="s">
        <v>121</v>
      </c>
      <c r="N523" s="2">
        <v>41914.541666666664</v>
      </c>
      <c r="O523" t="s">
        <v>70</v>
      </c>
      <c r="P523">
        <v>69144</v>
      </c>
      <c r="Q523">
        <v>0</v>
      </c>
      <c r="R523">
        <v>0</v>
      </c>
      <c r="S523">
        <v>0</v>
      </c>
      <c r="T523">
        <v>0</v>
      </c>
      <c r="U523">
        <v>8</v>
      </c>
      <c r="V523">
        <v>28</v>
      </c>
      <c r="W523">
        <v>0</v>
      </c>
      <c r="X523">
        <v>8</v>
      </c>
      <c r="Y523">
        <v>11</v>
      </c>
      <c r="Z523">
        <v>14</v>
      </c>
      <c r="AA523">
        <v>0</v>
      </c>
      <c r="AB523">
        <v>0</v>
      </c>
      <c r="AC523">
        <v>0</v>
      </c>
      <c r="AD523">
        <v>0</v>
      </c>
      <c r="AE523">
        <v>166</v>
      </c>
      <c r="AF523">
        <v>522</v>
      </c>
      <c r="AG523">
        <v>130</v>
      </c>
      <c r="AH523">
        <v>414</v>
      </c>
      <c r="AI523">
        <v>14</v>
      </c>
      <c r="AJ523">
        <v>26</v>
      </c>
      <c r="AK523">
        <v>26</v>
      </c>
      <c r="AL523">
        <v>39</v>
      </c>
      <c r="AM523">
        <v>36</v>
      </c>
      <c r="AN523">
        <v>108</v>
      </c>
      <c r="AO523">
        <v>15</v>
      </c>
      <c r="AP523">
        <v>32</v>
      </c>
      <c r="AQ523">
        <v>9</v>
      </c>
      <c r="AR523">
        <v>4</v>
      </c>
      <c r="AS523">
        <v>66</v>
      </c>
      <c r="AT523">
        <f>SUM(Table_pigskin_games[[#This Row],[awayPenaltyYards]],Table_pigskin_games[[#This Row],[homePenaltyYards]])</f>
        <v>107</v>
      </c>
      <c r="AU523">
        <v>41</v>
      </c>
      <c r="AV523">
        <v>0</v>
      </c>
      <c r="AW523">
        <v>0</v>
      </c>
      <c r="AX523">
        <f>SUM(Table_pigskin_games[[#This Row],[awayTurnovers]:[homeTurnovers]])</f>
        <v>0</v>
      </c>
      <c r="AY523">
        <v>0</v>
      </c>
      <c r="AZ523">
        <v>0</v>
      </c>
      <c r="BA523">
        <v>0</v>
      </c>
      <c r="BB523">
        <v>0</v>
      </c>
      <c r="BC523">
        <v>1490</v>
      </c>
      <c r="BD523">
        <v>2110</v>
      </c>
      <c r="BE523">
        <v>0</v>
      </c>
      <c r="BF523">
        <v>0</v>
      </c>
      <c r="BG523">
        <v>0</v>
      </c>
      <c r="BH523">
        <v>3</v>
      </c>
      <c r="BJ523">
        <v>14</v>
      </c>
      <c r="BK523">
        <v>7</v>
      </c>
      <c r="BL523">
        <v>10</v>
      </c>
      <c r="BM523">
        <v>7</v>
      </c>
    </row>
    <row r="524" spans="1:65" x14ac:dyDescent="0.25">
      <c r="A524">
        <v>280907023</v>
      </c>
      <c r="B524">
        <v>1</v>
      </c>
      <c r="C524">
        <v>2008</v>
      </c>
      <c r="D524" s="1">
        <v>39698</v>
      </c>
      <c r="E524" t="s">
        <v>66</v>
      </c>
      <c r="F524" t="s">
        <v>106</v>
      </c>
      <c r="G524" t="s">
        <v>63</v>
      </c>
      <c r="H5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HOUvPIT</v>
      </c>
      <c r="I524" t="str">
        <f>IF(NOT(ISNA(VLOOKUP(Table_pigskin_games[[#This Row],[matchup]],rivalries!A$2:C$10,1,FALSE))),"Rivalry","Not a Rivalry")</f>
        <v>Not a Rivalry</v>
      </c>
      <c r="J524">
        <v>17</v>
      </c>
      <c r="K524">
        <v>38</v>
      </c>
      <c r="L524">
        <f>ABS(Table_pigskin_games[[#This Row],[homeScore]]-Table_pigskin_games[[#This Row],[awayScore]])</f>
        <v>21</v>
      </c>
      <c r="M524" t="s">
        <v>64</v>
      </c>
      <c r="N524" s="2">
        <v>41914.541666666664</v>
      </c>
      <c r="O524" t="s">
        <v>80</v>
      </c>
      <c r="P524">
        <v>64001</v>
      </c>
      <c r="Q524">
        <v>0</v>
      </c>
      <c r="R524">
        <v>0</v>
      </c>
      <c r="S524">
        <v>0</v>
      </c>
      <c r="T524">
        <v>0</v>
      </c>
      <c r="U524">
        <v>20</v>
      </c>
      <c r="V524">
        <v>21</v>
      </c>
      <c r="W524">
        <v>3</v>
      </c>
      <c r="X524">
        <v>6</v>
      </c>
      <c r="Y524">
        <v>10</v>
      </c>
      <c r="Z524">
        <v>10</v>
      </c>
      <c r="AA524">
        <v>0</v>
      </c>
      <c r="AB524">
        <v>0</v>
      </c>
      <c r="AC524">
        <v>1</v>
      </c>
      <c r="AD524">
        <v>0</v>
      </c>
      <c r="AE524">
        <v>234</v>
      </c>
      <c r="AF524">
        <v>305</v>
      </c>
      <c r="AG524">
        <v>159</v>
      </c>
      <c r="AH524">
        <v>122</v>
      </c>
      <c r="AI524">
        <v>25</v>
      </c>
      <c r="AJ524">
        <v>13</v>
      </c>
      <c r="AK524">
        <v>33</v>
      </c>
      <c r="AL524">
        <v>18</v>
      </c>
      <c r="AM524">
        <v>75</v>
      </c>
      <c r="AN524">
        <v>183</v>
      </c>
      <c r="AO524">
        <v>20</v>
      </c>
      <c r="AP524">
        <v>39</v>
      </c>
      <c r="AQ524">
        <v>5</v>
      </c>
      <c r="AR524">
        <v>4</v>
      </c>
      <c r="AS524">
        <v>43</v>
      </c>
      <c r="AT524">
        <f>SUM(Table_pigskin_games[[#This Row],[awayPenaltyYards]],Table_pigskin_games[[#This Row],[homePenaltyYards]])</f>
        <v>84</v>
      </c>
      <c r="AU524">
        <v>41</v>
      </c>
      <c r="AV524">
        <v>3</v>
      </c>
      <c r="AW524">
        <v>1</v>
      </c>
      <c r="AX524">
        <f>SUM(Table_pigskin_games[[#This Row],[awayTurnovers]:[homeTurnovers]])</f>
        <v>4</v>
      </c>
      <c r="AY524">
        <v>1</v>
      </c>
      <c r="AZ524">
        <v>1</v>
      </c>
      <c r="BA524">
        <v>2</v>
      </c>
      <c r="BB524">
        <v>0</v>
      </c>
      <c r="BC524">
        <v>1709</v>
      </c>
      <c r="BD524">
        <v>1891</v>
      </c>
      <c r="BE524">
        <v>0</v>
      </c>
      <c r="BF524">
        <v>3</v>
      </c>
      <c r="BG524">
        <v>0</v>
      </c>
      <c r="BH524">
        <v>14</v>
      </c>
      <c r="BJ524">
        <v>7</v>
      </c>
      <c r="BK524">
        <v>14</v>
      </c>
      <c r="BL524">
        <v>14</v>
      </c>
      <c r="BM524">
        <v>3</v>
      </c>
    </row>
    <row r="525" spans="1:65" x14ac:dyDescent="0.25">
      <c r="A525">
        <v>280907024</v>
      </c>
      <c r="B525">
        <v>1</v>
      </c>
      <c r="C525">
        <v>2008</v>
      </c>
      <c r="D525" s="1">
        <v>39698</v>
      </c>
      <c r="E525" t="s">
        <v>66</v>
      </c>
      <c r="F525" t="s">
        <v>100</v>
      </c>
      <c r="G525" t="s">
        <v>109</v>
      </c>
      <c r="H5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CARvSD</v>
      </c>
      <c r="I525" t="str">
        <f>IF(NOT(ISNA(VLOOKUP(Table_pigskin_games[[#This Row],[matchup]],rivalries!A$2:C$10,1,FALSE))),"Rivalry","Not a Rivalry")</f>
        <v>Not a Rivalry</v>
      </c>
      <c r="J525">
        <v>26</v>
      </c>
      <c r="K525">
        <v>24</v>
      </c>
      <c r="L525">
        <f>ABS(Table_pigskin_games[[#This Row],[homeScore]]-Table_pigskin_games[[#This Row],[awayScore]])</f>
        <v>2</v>
      </c>
      <c r="M525" t="s">
        <v>122</v>
      </c>
      <c r="N525" s="2">
        <v>41914.677083333336</v>
      </c>
      <c r="O525" t="s">
        <v>70</v>
      </c>
      <c r="P525">
        <v>67115</v>
      </c>
      <c r="Q525">
        <v>0</v>
      </c>
      <c r="R525">
        <v>0</v>
      </c>
      <c r="S525">
        <v>0</v>
      </c>
      <c r="T525">
        <v>0</v>
      </c>
      <c r="U525">
        <v>20</v>
      </c>
      <c r="V525">
        <v>17</v>
      </c>
      <c r="W525">
        <v>5</v>
      </c>
      <c r="X525">
        <v>4</v>
      </c>
      <c r="Y525">
        <v>15</v>
      </c>
      <c r="Z525">
        <v>12</v>
      </c>
      <c r="AA525">
        <v>1</v>
      </c>
      <c r="AB525">
        <v>1</v>
      </c>
      <c r="AC525">
        <v>2</v>
      </c>
      <c r="AD525">
        <v>1</v>
      </c>
      <c r="AE525">
        <v>388</v>
      </c>
      <c r="AF525">
        <v>316</v>
      </c>
      <c r="AG525">
        <v>246</v>
      </c>
      <c r="AH525">
        <v>211</v>
      </c>
      <c r="AI525">
        <v>23</v>
      </c>
      <c r="AJ525">
        <v>17</v>
      </c>
      <c r="AK525">
        <v>41</v>
      </c>
      <c r="AL525">
        <v>27</v>
      </c>
      <c r="AM525">
        <v>142</v>
      </c>
      <c r="AN525">
        <v>105</v>
      </c>
      <c r="AO525">
        <v>29</v>
      </c>
      <c r="AP525">
        <v>27</v>
      </c>
      <c r="AQ525">
        <v>6</v>
      </c>
      <c r="AR525">
        <v>2</v>
      </c>
      <c r="AS525">
        <v>29</v>
      </c>
      <c r="AT525">
        <f>SUM(Table_pigskin_games[[#This Row],[awayPenaltyYards]],Table_pigskin_games[[#This Row],[homePenaltyYards]])</f>
        <v>41</v>
      </c>
      <c r="AU525">
        <v>12</v>
      </c>
      <c r="AV525">
        <v>1</v>
      </c>
      <c r="AW525">
        <v>1</v>
      </c>
      <c r="AX525">
        <f>SUM(Table_pigskin_games[[#This Row],[awayTurnovers]:[homeTurnovers]])</f>
        <v>2</v>
      </c>
      <c r="AY525">
        <v>1</v>
      </c>
      <c r="AZ525">
        <v>1</v>
      </c>
      <c r="BA525">
        <v>0</v>
      </c>
      <c r="BB525">
        <v>0</v>
      </c>
      <c r="BC525">
        <v>1922</v>
      </c>
      <c r="BD525">
        <v>1678</v>
      </c>
      <c r="BE525">
        <v>0</v>
      </c>
      <c r="BF525">
        <v>9</v>
      </c>
      <c r="BG525">
        <v>7</v>
      </c>
      <c r="BH525">
        <v>10</v>
      </c>
      <c r="BJ525">
        <v>0</v>
      </c>
      <c r="BK525">
        <v>7</v>
      </c>
      <c r="BL525">
        <v>3</v>
      </c>
      <c r="BM525">
        <v>14</v>
      </c>
    </row>
    <row r="526" spans="1:65" x14ac:dyDescent="0.25">
      <c r="A526">
        <v>280907025</v>
      </c>
      <c r="B526">
        <v>1</v>
      </c>
      <c r="C526">
        <v>2008</v>
      </c>
      <c r="D526" s="1">
        <v>39698</v>
      </c>
      <c r="E526" t="s">
        <v>66</v>
      </c>
      <c r="F526" t="s">
        <v>94</v>
      </c>
      <c r="G526" t="s">
        <v>93</v>
      </c>
      <c r="H5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526" t="str">
        <f>IF(NOT(ISNA(VLOOKUP(Table_pigskin_games[[#This Row],[matchup]],rivalries!A$2:C$10,1,FALSE))),"Rivalry","Not a Rivalry")</f>
        <v>Not a Rivalry</v>
      </c>
      <c r="J526">
        <v>23</v>
      </c>
      <c r="K526">
        <v>13</v>
      </c>
      <c r="L526">
        <f>ABS(Table_pigskin_games[[#This Row],[homeScore]]-Table_pigskin_games[[#This Row],[awayScore]])</f>
        <v>10</v>
      </c>
      <c r="M526" t="s">
        <v>133</v>
      </c>
      <c r="N526" s="2">
        <v>41914.677083333336</v>
      </c>
      <c r="O526" t="s">
        <v>70</v>
      </c>
      <c r="P526">
        <v>67186</v>
      </c>
      <c r="Q526">
        <v>0</v>
      </c>
      <c r="R526">
        <v>0</v>
      </c>
      <c r="S526">
        <v>0</v>
      </c>
      <c r="T526">
        <v>0</v>
      </c>
      <c r="U526">
        <v>18</v>
      </c>
      <c r="V526">
        <v>13</v>
      </c>
      <c r="W526">
        <v>5</v>
      </c>
      <c r="X526">
        <v>3</v>
      </c>
      <c r="Y526">
        <v>16</v>
      </c>
      <c r="Z526">
        <v>8</v>
      </c>
      <c r="AA526">
        <v>2</v>
      </c>
      <c r="AB526">
        <v>0</v>
      </c>
      <c r="AC526">
        <v>3</v>
      </c>
      <c r="AD526">
        <v>0</v>
      </c>
      <c r="AE526">
        <v>285</v>
      </c>
      <c r="AF526">
        <v>291</v>
      </c>
      <c r="AG526">
        <v>176</v>
      </c>
      <c r="AH526">
        <v>183</v>
      </c>
      <c r="AI526">
        <v>19</v>
      </c>
      <c r="AJ526">
        <v>14</v>
      </c>
      <c r="AK526">
        <v>30</v>
      </c>
      <c r="AL526">
        <v>20</v>
      </c>
      <c r="AM526">
        <v>109</v>
      </c>
      <c r="AN526">
        <v>108</v>
      </c>
      <c r="AO526">
        <v>39</v>
      </c>
      <c r="AP526">
        <v>20</v>
      </c>
      <c r="AQ526">
        <v>4</v>
      </c>
      <c r="AR526">
        <v>3</v>
      </c>
      <c r="AS526">
        <v>40</v>
      </c>
      <c r="AT526">
        <f>SUM(Table_pigskin_games[[#This Row],[awayPenaltyYards]],Table_pigskin_games[[#This Row],[homePenaltyYards]])</f>
        <v>60</v>
      </c>
      <c r="AU526">
        <v>20</v>
      </c>
      <c r="AV526">
        <v>0</v>
      </c>
      <c r="AW526">
        <v>5</v>
      </c>
      <c r="AX526">
        <f>SUM(Table_pigskin_games[[#This Row],[awayTurnovers]:[homeTurnovers]])</f>
        <v>5</v>
      </c>
      <c r="AY526">
        <v>0</v>
      </c>
      <c r="AZ526">
        <v>4</v>
      </c>
      <c r="BA526">
        <v>0</v>
      </c>
      <c r="BB526">
        <v>1</v>
      </c>
      <c r="BC526">
        <v>2225</v>
      </c>
      <c r="BD526">
        <v>1375</v>
      </c>
      <c r="BE526">
        <v>3</v>
      </c>
      <c r="BF526">
        <v>7</v>
      </c>
      <c r="BG526">
        <v>10</v>
      </c>
      <c r="BH526">
        <v>3</v>
      </c>
      <c r="BJ526">
        <v>7</v>
      </c>
      <c r="BK526">
        <v>3</v>
      </c>
      <c r="BL526">
        <v>0</v>
      </c>
      <c r="BM526">
        <v>3</v>
      </c>
    </row>
    <row r="527" spans="1:65" x14ac:dyDescent="0.25">
      <c r="A527">
        <v>280907033</v>
      </c>
      <c r="B527">
        <v>1</v>
      </c>
      <c r="C527">
        <v>2008</v>
      </c>
      <c r="D527" s="1">
        <v>39698</v>
      </c>
      <c r="E527" t="s">
        <v>66</v>
      </c>
      <c r="F527" t="s">
        <v>81</v>
      </c>
      <c r="G527" t="s">
        <v>96</v>
      </c>
      <c r="H5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527" t="str">
        <f>IF(NOT(ISNA(VLOOKUP(Table_pigskin_games[[#This Row],[matchup]],rivalries!A$2:C$10,1,FALSE))),"Rivalry","Not a Rivalry")</f>
        <v>Not a Rivalry</v>
      </c>
      <c r="J527">
        <v>10</v>
      </c>
      <c r="K527">
        <v>17</v>
      </c>
      <c r="L527">
        <f>ABS(Table_pigskin_games[[#This Row],[homeScore]]-Table_pigskin_games[[#This Row],[awayScore]])</f>
        <v>7</v>
      </c>
      <c r="M527" t="s">
        <v>125</v>
      </c>
      <c r="N527" s="2">
        <v>41914.541666666664</v>
      </c>
      <c r="O527" t="s">
        <v>80</v>
      </c>
      <c r="P527">
        <v>70978</v>
      </c>
      <c r="Q527">
        <v>0</v>
      </c>
      <c r="R527">
        <v>0</v>
      </c>
      <c r="S527">
        <v>0</v>
      </c>
      <c r="T527">
        <v>0</v>
      </c>
      <c r="U527">
        <v>8</v>
      </c>
      <c r="V527">
        <v>21</v>
      </c>
      <c r="W527">
        <v>2</v>
      </c>
      <c r="X527">
        <v>9</v>
      </c>
      <c r="Y527">
        <v>13</v>
      </c>
      <c r="Z527">
        <v>17</v>
      </c>
      <c r="AA527">
        <v>0</v>
      </c>
      <c r="AB527">
        <v>0</v>
      </c>
      <c r="AC527">
        <v>2</v>
      </c>
      <c r="AD527">
        <v>1</v>
      </c>
      <c r="AE527">
        <v>154</v>
      </c>
      <c r="AF527">
        <v>358</v>
      </c>
      <c r="AG527">
        <v>84</v>
      </c>
      <c r="AH527">
        <v>129</v>
      </c>
      <c r="AI527">
        <v>9</v>
      </c>
      <c r="AJ527">
        <v>15</v>
      </c>
      <c r="AK527">
        <v>24</v>
      </c>
      <c r="AL527">
        <v>29</v>
      </c>
      <c r="AM527">
        <v>70</v>
      </c>
      <c r="AN527">
        <v>229</v>
      </c>
      <c r="AO527">
        <v>24</v>
      </c>
      <c r="AP527">
        <v>46</v>
      </c>
      <c r="AQ527">
        <v>5</v>
      </c>
      <c r="AR527">
        <v>9</v>
      </c>
      <c r="AS527">
        <v>40</v>
      </c>
      <c r="AT527">
        <f>SUM(Table_pigskin_games[[#This Row],[awayPenaltyYards]],Table_pigskin_games[[#This Row],[homePenaltyYards]])</f>
        <v>104</v>
      </c>
      <c r="AU527">
        <v>64</v>
      </c>
      <c r="AV527">
        <v>2</v>
      </c>
      <c r="AW527">
        <v>2</v>
      </c>
      <c r="AX527">
        <f>SUM(Table_pigskin_games[[#This Row],[awayTurnovers]:[homeTurnovers]])</f>
        <v>4</v>
      </c>
      <c r="AY527">
        <v>1</v>
      </c>
      <c r="AZ527">
        <v>2</v>
      </c>
      <c r="BA527">
        <v>1</v>
      </c>
      <c r="BB527">
        <v>0</v>
      </c>
      <c r="BC527">
        <v>1425</v>
      </c>
      <c r="BD527">
        <v>2175</v>
      </c>
      <c r="BE527">
        <v>0</v>
      </c>
      <c r="BF527">
        <v>3</v>
      </c>
      <c r="BG527">
        <v>0</v>
      </c>
      <c r="BH527">
        <v>7</v>
      </c>
      <c r="BJ527">
        <v>7</v>
      </c>
      <c r="BK527">
        <v>3</v>
      </c>
      <c r="BL527">
        <v>7</v>
      </c>
      <c r="BM527">
        <v>0</v>
      </c>
    </row>
    <row r="528" spans="1:65" x14ac:dyDescent="0.25">
      <c r="A528">
        <v>280908009</v>
      </c>
      <c r="B528">
        <v>1</v>
      </c>
      <c r="C528">
        <v>2008</v>
      </c>
      <c r="D528" s="1">
        <v>39699</v>
      </c>
      <c r="E528" t="s">
        <v>108</v>
      </c>
      <c r="F528" t="s">
        <v>113</v>
      </c>
      <c r="G528" t="s">
        <v>75</v>
      </c>
      <c r="H5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528" t="str">
        <f>IF(NOT(ISNA(VLOOKUP(Table_pigskin_games[[#This Row],[matchup]],rivalries!A$2:C$10,1,FALSE))),"Rivalry","Not a Rivalry")</f>
        <v>Not a Rivalry</v>
      </c>
      <c r="J528">
        <v>19</v>
      </c>
      <c r="K528">
        <v>24</v>
      </c>
      <c r="L528">
        <f>ABS(Table_pigskin_games[[#This Row],[homeScore]]-Table_pigskin_games[[#This Row],[awayScore]])</f>
        <v>5</v>
      </c>
      <c r="M528" t="s">
        <v>76</v>
      </c>
      <c r="N528" s="2">
        <v>41914.791666666664</v>
      </c>
      <c r="O528" t="s">
        <v>112</v>
      </c>
      <c r="P528">
        <v>71004</v>
      </c>
      <c r="Q528">
        <v>0</v>
      </c>
      <c r="R528">
        <v>0</v>
      </c>
      <c r="S528">
        <v>0</v>
      </c>
      <c r="T528">
        <v>0</v>
      </c>
      <c r="U528">
        <v>21</v>
      </c>
      <c r="V528">
        <v>15</v>
      </c>
      <c r="W528">
        <v>7</v>
      </c>
      <c r="X528">
        <v>4</v>
      </c>
      <c r="Y528">
        <v>16</v>
      </c>
      <c r="Z528">
        <v>10</v>
      </c>
      <c r="AA528">
        <v>2</v>
      </c>
      <c r="AB528">
        <v>0</v>
      </c>
      <c r="AC528">
        <v>2</v>
      </c>
      <c r="AD528">
        <v>0</v>
      </c>
      <c r="AE528">
        <v>355</v>
      </c>
      <c r="AF528">
        <v>317</v>
      </c>
      <c r="AG528">
        <v>168</v>
      </c>
      <c r="AH528">
        <v>178</v>
      </c>
      <c r="AI528">
        <v>16</v>
      </c>
      <c r="AJ528">
        <v>18</v>
      </c>
      <c r="AK528">
        <v>35</v>
      </c>
      <c r="AL528">
        <v>22</v>
      </c>
      <c r="AM528">
        <v>187</v>
      </c>
      <c r="AN528">
        <v>139</v>
      </c>
      <c r="AO528">
        <v>33</v>
      </c>
      <c r="AP528">
        <v>27</v>
      </c>
      <c r="AQ528">
        <v>9</v>
      </c>
      <c r="AR528">
        <v>12</v>
      </c>
      <c r="AS528">
        <v>42</v>
      </c>
      <c r="AT528">
        <f>SUM(Table_pigskin_games[[#This Row],[awayPenaltyYards]],Table_pigskin_games[[#This Row],[homePenaltyYards]])</f>
        <v>160</v>
      </c>
      <c r="AU528">
        <v>118</v>
      </c>
      <c r="AV528">
        <v>1</v>
      </c>
      <c r="AW528">
        <v>0</v>
      </c>
      <c r="AX528">
        <f>SUM(Table_pigskin_games[[#This Row],[awayTurnovers]:[homeTurnovers]])</f>
        <v>1</v>
      </c>
      <c r="AY528">
        <v>0</v>
      </c>
      <c r="AZ528">
        <v>0</v>
      </c>
      <c r="BA528">
        <v>1</v>
      </c>
      <c r="BB528">
        <v>0</v>
      </c>
      <c r="BC528">
        <v>1921</v>
      </c>
      <c r="BD528">
        <v>1679</v>
      </c>
      <c r="BE528">
        <v>0</v>
      </c>
      <c r="BF528">
        <v>3</v>
      </c>
      <c r="BG528">
        <v>3</v>
      </c>
      <c r="BH528">
        <v>13</v>
      </c>
      <c r="BJ528">
        <v>0</v>
      </c>
      <c r="BK528">
        <v>10</v>
      </c>
      <c r="BL528">
        <v>7</v>
      </c>
      <c r="BM528">
        <v>7</v>
      </c>
    </row>
    <row r="529" spans="1:66" x14ac:dyDescent="0.25">
      <c r="A529">
        <v>280908013</v>
      </c>
      <c r="B529">
        <v>1</v>
      </c>
      <c r="C529">
        <v>2008</v>
      </c>
      <c r="D529" s="1">
        <v>39699</v>
      </c>
      <c r="E529" t="s">
        <v>108</v>
      </c>
      <c r="F529" t="s">
        <v>84</v>
      </c>
      <c r="G529" t="s">
        <v>110</v>
      </c>
      <c r="H5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529" t="str">
        <f>IF(NOT(ISNA(VLOOKUP(Table_pigskin_games[[#This Row],[matchup]],rivalries!A$2:C$10,1,FALSE))),"Rivalry","Not a Rivalry")</f>
        <v>Not a Rivalry</v>
      </c>
      <c r="J529">
        <v>41</v>
      </c>
      <c r="K529">
        <v>14</v>
      </c>
      <c r="L529">
        <f>ABS(Table_pigskin_games[[#This Row],[homeScore]]-Table_pigskin_games[[#This Row],[awayScore]])</f>
        <v>27</v>
      </c>
      <c r="M529" t="s">
        <v>134</v>
      </c>
      <c r="N529" s="2">
        <v>41914.927083333336</v>
      </c>
      <c r="O529" t="s">
        <v>112</v>
      </c>
      <c r="P529">
        <v>62762</v>
      </c>
      <c r="Q529">
        <v>0</v>
      </c>
      <c r="R529">
        <v>0</v>
      </c>
      <c r="S529">
        <v>0</v>
      </c>
      <c r="T529">
        <v>0</v>
      </c>
      <c r="U529">
        <v>24</v>
      </c>
      <c r="V529">
        <v>15</v>
      </c>
      <c r="W529">
        <v>5</v>
      </c>
      <c r="X529">
        <v>2</v>
      </c>
      <c r="Y529">
        <v>10</v>
      </c>
      <c r="Z529">
        <v>12</v>
      </c>
      <c r="AA529">
        <v>0</v>
      </c>
      <c r="AB529">
        <v>3</v>
      </c>
      <c r="AC529">
        <v>0</v>
      </c>
      <c r="AD529">
        <v>4</v>
      </c>
      <c r="AE529">
        <v>441</v>
      </c>
      <c r="AF529">
        <v>307</v>
      </c>
      <c r="AG529">
        <v>300</v>
      </c>
      <c r="AH529">
        <v>157</v>
      </c>
      <c r="AI529">
        <v>16</v>
      </c>
      <c r="AJ529">
        <v>17</v>
      </c>
      <c r="AK529">
        <v>25</v>
      </c>
      <c r="AL529">
        <v>26</v>
      </c>
      <c r="AM529">
        <v>141</v>
      </c>
      <c r="AN529">
        <v>150</v>
      </c>
      <c r="AO529">
        <v>34</v>
      </c>
      <c r="AP529">
        <v>30</v>
      </c>
      <c r="AQ529">
        <v>3</v>
      </c>
      <c r="AR529">
        <v>10</v>
      </c>
      <c r="AS529">
        <v>15</v>
      </c>
      <c r="AT529">
        <f>SUM(Table_pigskin_games[[#This Row],[awayPenaltyYards]],Table_pigskin_games[[#This Row],[homePenaltyYards]])</f>
        <v>111</v>
      </c>
      <c r="AU529">
        <v>96</v>
      </c>
      <c r="AV529">
        <v>0</v>
      </c>
      <c r="AW529">
        <v>1</v>
      </c>
      <c r="AX529">
        <f>SUM(Table_pigskin_games[[#This Row],[awayTurnovers]:[homeTurnovers]])</f>
        <v>1</v>
      </c>
      <c r="AY529">
        <v>0</v>
      </c>
      <c r="AZ529">
        <v>1</v>
      </c>
      <c r="BA529">
        <v>0</v>
      </c>
      <c r="BB529">
        <v>0</v>
      </c>
      <c r="BC529">
        <v>1790</v>
      </c>
      <c r="BD529">
        <v>1810</v>
      </c>
      <c r="BE529">
        <v>7</v>
      </c>
      <c r="BF529">
        <v>10</v>
      </c>
      <c r="BG529">
        <v>10</v>
      </c>
      <c r="BH529">
        <v>14</v>
      </c>
      <c r="BJ529">
        <v>0</v>
      </c>
      <c r="BK529">
        <v>0</v>
      </c>
      <c r="BL529">
        <v>0</v>
      </c>
      <c r="BM529">
        <v>14</v>
      </c>
    </row>
    <row r="530" spans="1:66" x14ac:dyDescent="0.25">
      <c r="A530">
        <v>280914004</v>
      </c>
      <c r="B530">
        <v>2</v>
      </c>
      <c r="C530">
        <v>2008</v>
      </c>
      <c r="D530" s="1">
        <v>39705</v>
      </c>
      <c r="E530" t="s">
        <v>66</v>
      </c>
      <c r="F530" t="s">
        <v>78</v>
      </c>
      <c r="G530" t="s">
        <v>81</v>
      </c>
      <c r="H5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CINvTEN</v>
      </c>
      <c r="I530" t="str">
        <f>IF(NOT(ISNA(VLOOKUP(Table_pigskin_games[[#This Row],[matchup]],rivalries!A$2:C$10,1,FALSE))),"Rivalry","Not a Rivalry")</f>
        <v>Not a Rivalry</v>
      </c>
      <c r="J530">
        <v>24</v>
      </c>
      <c r="K530">
        <v>7</v>
      </c>
      <c r="L530">
        <f>ABS(Table_pigskin_games[[#This Row],[homeScore]]-Table_pigskin_games[[#This Row],[awayScore]])</f>
        <v>17</v>
      </c>
      <c r="M530" t="s">
        <v>118</v>
      </c>
      <c r="N530" s="2">
        <v>41914.541666666664</v>
      </c>
      <c r="O530" t="s">
        <v>80</v>
      </c>
      <c r="P530">
        <v>64540</v>
      </c>
      <c r="Q530">
        <v>1</v>
      </c>
      <c r="R530">
        <v>0</v>
      </c>
      <c r="S530">
        <v>0</v>
      </c>
      <c r="T530">
        <v>1</v>
      </c>
      <c r="U530">
        <v>16</v>
      </c>
      <c r="V530">
        <v>11</v>
      </c>
      <c r="W530">
        <v>4</v>
      </c>
      <c r="X530">
        <v>3</v>
      </c>
      <c r="Y530">
        <v>13</v>
      </c>
      <c r="Z530">
        <v>13</v>
      </c>
      <c r="AA530">
        <v>0</v>
      </c>
      <c r="AB530">
        <v>2</v>
      </c>
      <c r="AC530">
        <v>2</v>
      </c>
      <c r="AD530">
        <v>2</v>
      </c>
      <c r="AE530">
        <v>295</v>
      </c>
      <c r="AF530">
        <v>215</v>
      </c>
      <c r="AG530">
        <v>118</v>
      </c>
      <c r="AH530">
        <v>127</v>
      </c>
      <c r="AI530">
        <v>14</v>
      </c>
      <c r="AJ530">
        <v>16</v>
      </c>
      <c r="AK530">
        <v>21</v>
      </c>
      <c r="AL530">
        <v>27</v>
      </c>
      <c r="AM530">
        <v>177</v>
      </c>
      <c r="AN530">
        <v>88</v>
      </c>
      <c r="AO530">
        <v>41</v>
      </c>
      <c r="AP530">
        <v>28</v>
      </c>
      <c r="AQ530">
        <v>5</v>
      </c>
      <c r="AR530">
        <v>5</v>
      </c>
      <c r="AS530">
        <v>25</v>
      </c>
      <c r="AT530">
        <f>SUM(Table_pigskin_games[[#This Row],[awayPenaltyYards]],Table_pigskin_games[[#This Row],[homePenaltyYards]])</f>
        <v>60</v>
      </c>
      <c r="AU530">
        <v>35</v>
      </c>
      <c r="AV530">
        <v>1</v>
      </c>
      <c r="AW530">
        <v>2</v>
      </c>
      <c r="AX530">
        <f>SUM(Table_pigskin_games[[#This Row],[awayTurnovers]:[homeTurnovers]])</f>
        <v>3</v>
      </c>
      <c r="AY530">
        <v>1</v>
      </c>
      <c r="AZ530">
        <v>0</v>
      </c>
      <c r="BA530">
        <v>0</v>
      </c>
      <c r="BB530">
        <v>2</v>
      </c>
      <c r="BC530">
        <v>1954</v>
      </c>
      <c r="BD530">
        <v>1646</v>
      </c>
      <c r="BE530">
        <v>0</v>
      </c>
      <c r="BF530">
        <v>14</v>
      </c>
      <c r="BG530">
        <v>3</v>
      </c>
      <c r="BH530">
        <v>7</v>
      </c>
      <c r="BJ530">
        <v>0</v>
      </c>
      <c r="BK530">
        <v>7</v>
      </c>
      <c r="BL530">
        <v>0</v>
      </c>
      <c r="BM530">
        <v>0</v>
      </c>
    </row>
    <row r="531" spans="1:66" x14ac:dyDescent="0.25">
      <c r="A531">
        <v>280914005</v>
      </c>
      <c r="B531">
        <v>2</v>
      </c>
      <c r="C531">
        <v>2008</v>
      </c>
      <c r="D531" s="1">
        <v>39705</v>
      </c>
      <c r="E531" t="s">
        <v>66</v>
      </c>
      <c r="F531" t="s">
        <v>63</v>
      </c>
      <c r="G531" t="s">
        <v>68</v>
      </c>
      <c r="H5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531" t="str">
        <f>IF(NOT(ISNA(VLOOKUP(Table_pigskin_games[[#This Row],[matchup]],rivalries!A$2:C$10,1,FALSE))),"Rivalry","Not a Rivalry")</f>
        <v>Not a Rivalry</v>
      </c>
      <c r="J531">
        <v>10</v>
      </c>
      <c r="K531">
        <v>6</v>
      </c>
      <c r="L531">
        <f>ABS(Table_pigskin_games[[#This Row],[homeScore]]-Table_pigskin_games[[#This Row],[awayScore]])</f>
        <v>4</v>
      </c>
      <c r="M531" t="s">
        <v>69</v>
      </c>
      <c r="N531" s="2">
        <v>41914.84375</v>
      </c>
      <c r="O531" t="s">
        <v>65</v>
      </c>
      <c r="P531">
        <v>73048</v>
      </c>
      <c r="Q531">
        <v>1</v>
      </c>
      <c r="R531">
        <v>0</v>
      </c>
      <c r="S531">
        <v>0</v>
      </c>
      <c r="T531">
        <v>1</v>
      </c>
      <c r="U531">
        <v>14</v>
      </c>
      <c r="V531">
        <v>17</v>
      </c>
      <c r="W531">
        <v>3</v>
      </c>
      <c r="X531">
        <v>7</v>
      </c>
      <c r="Y531">
        <v>12</v>
      </c>
      <c r="Z531">
        <v>15</v>
      </c>
      <c r="AA531">
        <v>1</v>
      </c>
      <c r="AB531">
        <v>0</v>
      </c>
      <c r="AC531">
        <v>2</v>
      </c>
      <c r="AD531">
        <v>0</v>
      </c>
      <c r="AE531">
        <v>281</v>
      </c>
      <c r="AF531">
        <v>208</v>
      </c>
      <c r="AG531">
        <v>164</v>
      </c>
      <c r="AH531">
        <v>155</v>
      </c>
      <c r="AI531">
        <v>13</v>
      </c>
      <c r="AJ531">
        <v>18</v>
      </c>
      <c r="AK531">
        <v>20</v>
      </c>
      <c r="AL531">
        <v>32</v>
      </c>
      <c r="AM531">
        <v>117</v>
      </c>
      <c r="AN531">
        <v>53</v>
      </c>
      <c r="AO531">
        <v>31</v>
      </c>
      <c r="AP531">
        <v>25</v>
      </c>
      <c r="AQ531">
        <v>7</v>
      </c>
      <c r="AR531">
        <v>10</v>
      </c>
      <c r="AS531">
        <v>60</v>
      </c>
      <c r="AT531">
        <f>SUM(Table_pigskin_games[[#This Row],[awayPenaltyYards]],Table_pigskin_games[[#This Row],[homePenaltyYards]])</f>
        <v>125</v>
      </c>
      <c r="AU531">
        <v>65</v>
      </c>
      <c r="AV531">
        <v>0</v>
      </c>
      <c r="AW531">
        <v>2</v>
      </c>
      <c r="AX531">
        <f>SUM(Table_pigskin_games[[#This Row],[awayTurnovers]:[homeTurnovers]])</f>
        <v>2</v>
      </c>
      <c r="AY531">
        <v>0</v>
      </c>
      <c r="AZ531">
        <v>0</v>
      </c>
      <c r="BA531">
        <v>0</v>
      </c>
      <c r="BB531">
        <v>2</v>
      </c>
      <c r="BC531">
        <v>1783</v>
      </c>
      <c r="BD531">
        <v>1817</v>
      </c>
      <c r="BE531">
        <v>0</v>
      </c>
      <c r="BF531">
        <v>7</v>
      </c>
      <c r="BG531">
        <v>3</v>
      </c>
      <c r="BH531">
        <v>0</v>
      </c>
      <c r="BJ531">
        <v>0</v>
      </c>
      <c r="BK531">
        <v>0</v>
      </c>
      <c r="BL531">
        <v>3</v>
      </c>
      <c r="BM531">
        <v>3</v>
      </c>
    </row>
    <row r="532" spans="1:66" x14ac:dyDescent="0.25">
      <c r="A532">
        <v>280914007</v>
      </c>
      <c r="B532">
        <v>2</v>
      </c>
      <c r="C532">
        <v>2008</v>
      </c>
      <c r="D532" s="1">
        <v>39705</v>
      </c>
      <c r="E532" t="s">
        <v>66</v>
      </c>
      <c r="F532" t="s">
        <v>109</v>
      </c>
      <c r="G532" t="s">
        <v>84</v>
      </c>
      <c r="H5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532" t="str">
        <f>IF(NOT(ISNA(VLOOKUP(Table_pigskin_games[[#This Row],[matchup]],rivalries!A$2:C$10,1,FALSE))),"Rivalry","Not a Rivalry")</f>
        <v>Not a Rivalry</v>
      </c>
      <c r="J532">
        <v>38</v>
      </c>
      <c r="K532">
        <v>39</v>
      </c>
      <c r="L532">
        <f>ABS(Table_pigskin_games[[#This Row],[homeScore]]-Table_pigskin_games[[#This Row],[awayScore]])</f>
        <v>1</v>
      </c>
      <c r="M532" t="s">
        <v>135</v>
      </c>
      <c r="N532" s="2">
        <v>41914.677083333336</v>
      </c>
      <c r="O532" t="s">
        <v>80</v>
      </c>
      <c r="P532">
        <v>75915</v>
      </c>
      <c r="Q532">
        <v>0</v>
      </c>
      <c r="R532">
        <v>1</v>
      </c>
      <c r="S532">
        <v>1</v>
      </c>
      <c r="T532">
        <v>0</v>
      </c>
      <c r="U532">
        <v>19</v>
      </c>
      <c r="V532">
        <v>34</v>
      </c>
      <c r="W532">
        <v>6</v>
      </c>
      <c r="X532">
        <v>4</v>
      </c>
      <c r="Y532">
        <v>10</v>
      </c>
      <c r="Z532">
        <v>10</v>
      </c>
      <c r="AA532">
        <v>0</v>
      </c>
      <c r="AB532">
        <v>1</v>
      </c>
      <c r="AC532">
        <v>0</v>
      </c>
      <c r="AD532">
        <v>1</v>
      </c>
      <c r="AE532">
        <v>456</v>
      </c>
      <c r="AF532">
        <v>486</v>
      </c>
      <c r="AG532">
        <v>376</v>
      </c>
      <c r="AH532">
        <v>341</v>
      </c>
      <c r="AI532">
        <v>21</v>
      </c>
      <c r="AJ532">
        <v>36</v>
      </c>
      <c r="AK532">
        <v>33</v>
      </c>
      <c r="AL532">
        <v>50</v>
      </c>
      <c r="AM532">
        <v>80</v>
      </c>
      <c r="AN532">
        <v>145</v>
      </c>
      <c r="AO532">
        <v>18</v>
      </c>
      <c r="AP532">
        <v>24</v>
      </c>
      <c r="AQ532">
        <v>8</v>
      </c>
      <c r="AR532">
        <v>7</v>
      </c>
      <c r="AS532">
        <v>60</v>
      </c>
      <c r="AT532">
        <f>SUM(Table_pigskin_games[[#This Row],[awayPenaltyYards]],Table_pigskin_games[[#This Row],[homePenaltyYards]])</f>
        <v>127</v>
      </c>
      <c r="AU532">
        <v>67</v>
      </c>
      <c r="AV532">
        <v>1</v>
      </c>
      <c r="AW532">
        <v>1</v>
      </c>
      <c r="AX532">
        <f>SUM(Table_pigskin_games[[#This Row],[awayTurnovers]:[homeTurnovers]])</f>
        <v>2</v>
      </c>
      <c r="AY532">
        <v>0</v>
      </c>
      <c r="AZ532">
        <v>0</v>
      </c>
      <c r="BA532">
        <v>1</v>
      </c>
      <c r="BB532">
        <v>1</v>
      </c>
      <c r="BC532">
        <v>1560</v>
      </c>
      <c r="BD532">
        <v>2040</v>
      </c>
      <c r="BE532">
        <v>3</v>
      </c>
      <c r="BF532">
        <v>14</v>
      </c>
      <c r="BG532">
        <v>10</v>
      </c>
      <c r="BH532">
        <v>11</v>
      </c>
      <c r="BJ532">
        <v>7</v>
      </c>
      <c r="BK532">
        <v>24</v>
      </c>
      <c r="BL532">
        <v>0</v>
      </c>
      <c r="BM532">
        <v>8</v>
      </c>
    </row>
    <row r="533" spans="1:66" x14ac:dyDescent="0.25">
      <c r="A533">
        <v>280914008</v>
      </c>
      <c r="B533">
        <v>2</v>
      </c>
      <c r="C533">
        <v>2008</v>
      </c>
      <c r="D533" s="1">
        <v>39705</v>
      </c>
      <c r="E533" t="s">
        <v>66</v>
      </c>
      <c r="F533" t="s">
        <v>75</v>
      </c>
      <c r="G533" t="s">
        <v>72</v>
      </c>
      <c r="H5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533" t="str">
        <f>IF(NOT(ISNA(VLOOKUP(Table_pigskin_games[[#This Row],[matchup]],rivalries!A$2:C$10,1,FALSE))),"Rivalry","Not a Rivalry")</f>
        <v>Not a Rivalry</v>
      </c>
      <c r="J533">
        <v>48</v>
      </c>
      <c r="K533">
        <v>25</v>
      </c>
      <c r="L533">
        <f>ABS(Table_pigskin_games[[#This Row],[homeScore]]-Table_pigskin_games[[#This Row],[awayScore]])</f>
        <v>23</v>
      </c>
      <c r="M533" t="s">
        <v>73</v>
      </c>
      <c r="N533" s="2">
        <v>41914.541666666664</v>
      </c>
      <c r="O533" t="s">
        <v>70</v>
      </c>
      <c r="P533">
        <v>60285</v>
      </c>
      <c r="Q533">
        <v>1</v>
      </c>
      <c r="R533">
        <v>0</v>
      </c>
      <c r="S533">
        <v>0</v>
      </c>
      <c r="T533">
        <v>1</v>
      </c>
      <c r="U533">
        <v>19</v>
      </c>
      <c r="V533">
        <v>15</v>
      </c>
      <c r="W533">
        <v>9</v>
      </c>
      <c r="X533">
        <v>2</v>
      </c>
      <c r="Y533">
        <v>16</v>
      </c>
      <c r="Z533">
        <v>12</v>
      </c>
      <c r="AA533">
        <v>0</v>
      </c>
      <c r="AB533">
        <v>0</v>
      </c>
      <c r="AC533">
        <v>1</v>
      </c>
      <c r="AD533">
        <v>1</v>
      </c>
      <c r="AE533">
        <v>447</v>
      </c>
      <c r="AF533">
        <v>311</v>
      </c>
      <c r="AG533">
        <v>324</v>
      </c>
      <c r="AH533">
        <v>262</v>
      </c>
      <c r="AI533">
        <v>24</v>
      </c>
      <c r="AJ533">
        <v>23</v>
      </c>
      <c r="AK533">
        <v>38</v>
      </c>
      <c r="AL533">
        <v>45</v>
      </c>
      <c r="AM533">
        <v>123</v>
      </c>
      <c r="AN533">
        <v>49</v>
      </c>
      <c r="AO533">
        <v>30</v>
      </c>
      <c r="AP533">
        <v>12</v>
      </c>
      <c r="AQ533">
        <v>8</v>
      </c>
      <c r="AR533">
        <v>5</v>
      </c>
      <c r="AS533">
        <v>62</v>
      </c>
      <c r="AT533">
        <f>SUM(Table_pigskin_games[[#This Row],[awayPenaltyYards]],Table_pigskin_games[[#This Row],[homePenaltyYards]])</f>
        <v>102</v>
      </c>
      <c r="AU533">
        <v>40</v>
      </c>
      <c r="AV533">
        <v>1</v>
      </c>
      <c r="AW533">
        <v>3</v>
      </c>
      <c r="AX533">
        <f>SUM(Table_pigskin_games[[#This Row],[awayTurnovers]:[homeTurnovers]])</f>
        <v>4</v>
      </c>
      <c r="AY533">
        <v>1</v>
      </c>
      <c r="AZ533">
        <v>0</v>
      </c>
      <c r="BA533">
        <v>0</v>
      </c>
      <c r="BB533">
        <v>3</v>
      </c>
      <c r="BC533">
        <v>2128</v>
      </c>
      <c r="BD533">
        <v>1472</v>
      </c>
      <c r="BE533">
        <v>7</v>
      </c>
      <c r="BF533">
        <v>14</v>
      </c>
      <c r="BG533">
        <v>3</v>
      </c>
      <c r="BH533">
        <v>24</v>
      </c>
      <c r="BJ533">
        <v>0</v>
      </c>
      <c r="BK533">
        <v>3</v>
      </c>
      <c r="BL533">
        <v>6</v>
      </c>
      <c r="BM533">
        <v>16</v>
      </c>
    </row>
    <row r="534" spans="1:66" x14ac:dyDescent="0.25">
      <c r="A534">
        <v>280914012</v>
      </c>
      <c r="B534">
        <v>2</v>
      </c>
      <c r="C534">
        <v>2008</v>
      </c>
      <c r="D534" s="1">
        <v>39705</v>
      </c>
      <c r="E534" t="s">
        <v>66</v>
      </c>
      <c r="F534" t="s">
        <v>110</v>
      </c>
      <c r="G534" t="s">
        <v>82</v>
      </c>
      <c r="H5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534" t="str">
        <f>IF(NOT(ISNA(VLOOKUP(Table_pigskin_games[[#This Row],[matchup]],rivalries!A$2:C$10,1,FALSE))),"Rivalry","Not a Rivalry")</f>
        <v>Rivalry</v>
      </c>
      <c r="J534">
        <v>23</v>
      </c>
      <c r="K534">
        <v>8</v>
      </c>
      <c r="L534">
        <f>ABS(Table_pigskin_games[[#This Row],[homeScore]]-Table_pigskin_games[[#This Row],[awayScore]])</f>
        <v>15</v>
      </c>
      <c r="M534" t="s">
        <v>83</v>
      </c>
      <c r="N534" s="2">
        <v>41914.541666666664</v>
      </c>
      <c r="O534" t="s">
        <v>80</v>
      </c>
      <c r="P534">
        <v>74480</v>
      </c>
      <c r="Q534">
        <v>0</v>
      </c>
      <c r="R534">
        <v>1</v>
      </c>
      <c r="S534">
        <v>0</v>
      </c>
      <c r="T534">
        <v>1</v>
      </c>
      <c r="U534">
        <v>18</v>
      </c>
      <c r="V534">
        <v>15</v>
      </c>
      <c r="W534">
        <v>6</v>
      </c>
      <c r="X534">
        <v>4</v>
      </c>
      <c r="Y534">
        <v>14</v>
      </c>
      <c r="Z534">
        <v>15</v>
      </c>
      <c r="AA534">
        <v>1</v>
      </c>
      <c r="AB534">
        <v>0</v>
      </c>
      <c r="AC534">
        <v>1</v>
      </c>
      <c r="AD534">
        <v>0</v>
      </c>
      <c r="AE534">
        <v>355</v>
      </c>
      <c r="AF534">
        <v>190</v>
      </c>
      <c r="AG534">
        <v>55</v>
      </c>
      <c r="AH534">
        <v>135</v>
      </c>
      <c r="AI534">
        <v>6</v>
      </c>
      <c r="AJ534">
        <v>17</v>
      </c>
      <c r="AK534">
        <v>17</v>
      </c>
      <c r="AL534">
        <v>38</v>
      </c>
      <c r="AM534">
        <v>300</v>
      </c>
      <c r="AN534">
        <v>55</v>
      </c>
      <c r="AO534">
        <v>47</v>
      </c>
      <c r="AP534">
        <v>19</v>
      </c>
      <c r="AQ534">
        <v>9</v>
      </c>
      <c r="AR534">
        <v>5</v>
      </c>
      <c r="AS534">
        <v>61</v>
      </c>
      <c r="AT534">
        <f>SUM(Table_pigskin_games[[#This Row],[awayPenaltyYards]],Table_pigskin_games[[#This Row],[homePenaltyYards]])</f>
        <v>97</v>
      </c>
      <c r="AU534">
        <v>36</v>
      </c>
      <c r="AV534">
        <v>2</v>
      </c>
      <c r="AW534">
        <v>2</v>
      </c>
      <c r="AX534">
        <f>SUM(Table_pigskin_games[[#This Row],[awayTurnovers]:[homeTurnovers]])</f>
        <v>4</v>
      </c>
      <c r="AY534">
        <v>2</v>
      </c>
      <c r="AZ534">
        <v>0</v>
      </c>
      <c r="BA534">
        <v>0</v>
      </c>
      <c r="BB534">
        <v>2</v>
      </c>
      <c r="BC534">
        <v>1951</v>
      </c>
      <c r="BD534">
        <v>1649</v>
      </c>
      <c r="BE534">
        <v>6</v>
      </c>
      <c r="BF534">
        <v>0</v>
      </c>
      <c r="BG534">
        <v>7</v>
      </c>
      <c r="BH534">
        <v>10</v>
      </c>
      <c r="BJ534">
        <v>0</v>
      </c>
      <c r="BK534">
        <v>0</v>
      </c>
      <c r="BL534">
        <v>0</v>
      </c>
      <c r="BM534">
        <v>8</v>
      </c>
    </row>
    <row r="535" spans="1:66" x14ac:dyDescent="0.25">
      <c r="A535">
        <v>280914014</v>
      </c>
      <c r="B535">
        <v>2</v>
      </c>
      <c r="C535">
        <v>2008</v>
      </c>
      <c r="D535" s="1">
        <v>39705</v>
      </c>
      <c r="E535" t="s">
        <v>66</v>
      </c>
      <c r="F535" t="s">
        <v>91</v>
      </c>
      <c r="G535" t="s">
        <v>85</v>
      </c>
      <c r="H5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NYGvSTL</v>
      </c>
      <c r="I535" t="str">
        <f>IF(NOT(ISNA(VLOOKUP(Table_pigskin_games[[#This Row],[matchup]],rivalries!A$2:C$10,1,FALSE))),"Rivalry","Not a Rivalry")</f>
        <v>Not a Rivalry</v>
      </c>
      <c r="J535">
        <v>41</v>
      </c>
      <c r="K535">
        <v>13</v>
      </c>
      <c r="L535">
        <f>ABS(Table_pigskin_games[[#This Row],[homeScore]]-Table_pigskin_games[[#This Row],[awayScore]])</f>
        <v>28</v>
      </c>
      <c r="M535" t="s">
        <v>86</v>
      </c>
      <c r="N535" s="2">
        <v>41914.541666666664</v>
      </c>
      <c r="O535" t="s">
        <v>70</v>
      </c>
      <c r="P535">
        <v>61377</v>
      </c>
      <c r="Q535">
        <v>1</v>
      </c>
      <c r="R535">
        <v>0</v>
      </c>
      <c r="S535">
        <v>0</v>
      </c>
      <c r="T535">
        <v>1</v>
      </c>
      <c r="U535">
        <v>25</v>
      </c>
      <c r="V535">
        <v>13</v>
      </c>
      <c r="W535">
        <v>4</v>
      </c>
      <c r="X535">
        <v>3</v>
      </c>
      <c r="Y535">
        <v>9</v>
      </c>
      <c r="Z535">
        <v>13</v>
      </c>
      <c r="AA535">
        <v>0</v>
      </c>
      <c r="AB535">
        <v>1</v>
      </c>
      <c r="AC535">
        <v>0</v>
      </c>
      <c r="AD535">
        <v>1</v>
      </c>
      <c r="AE535">
        <v>441</v>
      </c>
      <c r="AF535">
        <v>201</v>
      </c>
      <c r="AG535">
        <v>241</v>
      </c>
      <c r="AH535">
        <v>133</v>
      </c>
      <c r="AI535">
        <v>20</v>
      </c>
      <c r="AJ535">
        <v>20</v>
      </c>
      <c r="AK535">
        <v>29</v>
      </c>
      <c r="AL535">
        <v>32</v>
      </c>
      <c r="AM535">
        <v>200</v>
      </c>
      <c r="AN535">
        <v>68</v>
      </c>
      <c r="AO535">
        <v>31</v>
      </c>
      <c r="AP535">
        <v>16</v>
      </c>
      <c r="AQ535">
        <v>7</v>
      </c>
      <c r="AR535">
        <v>5</v>
      </c>
      <c r="AS535">
        <v>69</v>
      </c>
      <c r="AT535">
        <f>SUM(Table_pigskin_games[[#This Row],[awayPenaltyYards]],Table_pigskin_games[[#This Row],[homePenaltyYards]])</f>
        <v>109</v>
      </c>
      <c r="AU535">
        <v>40</v>
      </c>
      <c r="AV535">
        <v>0</v>
      </c>
      <c r="AW535">
        <v>1</v>
      </c>
      <c r="AX535">
        <f>SUM(Table_pigskin_games[[#This Row],[awayTurnovers]:[homeTurnovers]])</f>
        <v>1</v>
      </c>
      <c r="AY535">
        <v>0</v>
      </c>
      <c r="AZ535">
        <v>0</v>
      </c>
      <c r="BA535">
        <v>0</v>
      </c>
      <c r="BB535">
        <v>1</v>
      </c>
      <c r="BC535">
        <v>1902</v>
      </c>
      <c r="BD535">
        <v>1698</v>
      </c>
      <c r="BE535">
        <v>7</v>
      </c>
      <c r="BF535">
        <v>6</v>
      </c>
      <c r="BG535">
        <v>7</v>
      </c>
      <c r="BH535">
        <v>21</v>
      </c>
      <c r="BJ535">
        <v>0</v>
      </c>
      <c r="BK535">
        <v>6</v>
      </c>
      <c r="BL535">
        <v>0</v>
      </c>
      <c r="BM535">
        <v>7</v>
      </c>
    </row>
    <row r="536" spans="1:66" x14ac:dyDescent="0.25">
      <c r="A536">
        <v>280914016</v>
      </c>
      <c r="B536">
        <v>2</v>
      </c>
      <c r="C536">
        <v>2008</v>
      </c>
      <c r="D536" s="1">
        <v>39705</v>
      </c>
      <c r="E536" t="s">
        <v>66</v>
      </c>
      <c r="F536" t="s">
        <v>90</v>
      </c>
      <c r="G536" t="s">
        <v>113</v>
      </c>
      <c r="H5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INDvMIN</v>
      </c>
      <c r="I536" t="str">
        <f>IF(NOT(ISNA(VLOOKUP(Table_pigskin_games[[#This Row],[matchup]],rivalries!A$2:C$10,1,FALSE))),"Rivalry","Not a Rivalry")</f>
        <v>Not a Rivalry</v>
      </c>
      <c r="J536">
        <v>18</v>
      </c>
      <c r="K536">
        <v>15</v>
      </c>
      <c r="L536">
        <f>ABS(Table_pigskin_games[[#This Row],[homeScore]]-Table_pigskin_games[[#This Row],[awayScore]])</f>
        <v>3</v>
      </c>
      <c r="M536" t="s">
        <v>136</v>
      </c>
      <c r="N536" s="2">
        <v>41914.541666666664</v>
      </c>
      <c r="O536" t="s">
        <v>80</v>
      </c>
      <c r="P536">
        <v>63585</v>
      </c>
      <c r="Q536">
        <v>0</v>
      </c>
      <c r="R536">
        <v>1</v>
      </c>
      <c r="S536">
        <v>0</v>
      </c>
      <c r="T536">
        <v>1</v>
      </c>
      <c r="U536">
        <v>17</v>
      </c>
      <c r="V536">
        <v>16</v>
      </c>
      <c r="W536">
        <v>6</v>
      </c>
      <c r="X536">
        <v>2</v>
      </c>
      <c r="Y536">
        <v>15</v>
      </c>
      <c r="Z536">
        <v>13</v>
      </c>
      <c r="AA536">
        <v>0</v>
      </c>
      <c r="AB536">
        <v>0</v>
      </c>
      <c r="AC536">
        <v>0</v>
      </c>
      <c r="AD536">
        <v>0</v>
      </c>
      <c r="AE536">
        <v>321</v>
      </c>
      <c r="AF536">
        <v>299</v>
      </c>
      <c r="AG536">
        <v>296</v>
      </c>
      <c r="AH536">
        <v>120</v>
      </c>
      <c r="AI536">
        <v>26</v>
      </c>
      <c r="AJ536">
        <v>14</v>
      </c>
      <c r="AK536">
        <v>42</v>
      </c>
      <c r="AL536">
        <v>24</v>
      </c>
      <c r="AM536">
        <v>25</v>
      </c>
      <c r="AN536">
        <v>179</v>
      </c>
      <c r="AO536">
        <v>19</v>
      </c>
      <c r="AP536">
        <v>36</v>
      </c>
      <c r="AQ536">
        <v>5</v>
      </c>
      <c r="AR536">
        <v>2</v>
      </c>
      <c r="AS536">
        <v>45</v>
      </c>
      <c r="AT536">
        <f>SUM(Table_pigskin_games[[#This Row],[awayPenaltyYards]],Table_pigskin_games[[#This Row],[homePenaltyYards]])</f>
        <v>50</v>
      </c>
      <c r="AU536">
        <v>5</v>
      </c>
      <c r="AV536">
        <v>2</v>
      </c>
      <c r="AW536">
        <v>1</v>
      </c>
      <c r="AX536">
        <f>SUM(Table_pigskin_games[[#This Row],[awayTurnovers]:[homeTurnovers]])</f>
        <v>3</v>
      </c>
      <c r="AY536">
        <v>0</v>
      </c>
      <c r="AZ536">
        <v>1</v>
      </c>
      <c r="BA536">
        <v>2</v>
      </c>
      <c r="BB536">
        <v>0</v>
      </c>
      <c r="BC536">
        <v>1646</v>
      </c>
      <c r="BD536">
        <v>1954</v>
      </c>
      <c r="BE536">
        <v>0</v>
      </c>
      <c r="BF536">
        <v>0</v>
      </c>
      <c r="BG536">
        <v>7</v>
      </c>
      <c r="BH536">
        <v>11</v>
      </c>
      <c r="BJ536">
        <v>6</v>
      </c>
      <c r="BK536">
        <v>3</v>
      </c>
      <c r="BL536">
        <v>6</v>
      </c>
      <c r="BM536">
        <v>0</v>
      </c>
    </row>
    <row r="537" spans="1:66" x14ac:dyDescent="0.25">
      <c r="A537">
        <v>280914020</v>
      </c>
      <c r="B537">
        <v>2</v>
      </c>
      <c r="C537">
        <v>2008</v>
      </c>
      <c r="D537" s="1">
        <v>39705</v>
      </c>
      <c r="E537" t="s">
        <v>66</v>
      </c>
      <c r="F537" t="s">
        <v>88</v>
      </c>
      <c r="G537" t="s">
        <v>77</v>
      </c>
      <c r="H5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537" t="str">
        <f>IF(NOT(ISNA(VLOOKUP(Table_pigskin_games[[#This Row],[matchup]],rivalries!A$2:C$10,1,FALSE))),"Rivalry","Not a Rivalry")</f>
        <v>Not a Rivalry</v>
      </c>
      <c r="J537">
        <v>19</v>
      </c>
      <c r="K537">
        <v>10</v>
      </c>
      <c r="L537">
        <f>ABS(Table_pigskin_games[[#This Row],[homeScore]]-Table_pigskin_games[[#This Row],[awayScore]])</f>
        <v>9</v>
      </c>
      <c r="M537" t="s">
        <v>92</v>
      </c>
      <c r="N537" s="2">
        <v>41914.677083333336</v>
      </c>
      <c r="O537" t="s">
        <v>80</v>
      </c>
      <c r="P537">
        <v>78554</v>
      </c>
      <c r="Q537">
        <v>1</v>
      </c>
      <c r="R537">
        <v>0</v>
      </c>
      <c r="S537">
        <v>1</v>
      </c>
      <c r="T537">
        <v>0</v>
      </c>
      <c r="U537">
        <v>18</v>
      </c>
      <c r="V537">
        <v>12</v>
      </c>
      <c r="W537">
        <v>6</v>
      </c>
      <c r="X537">
        <v>6</v>
      </c>
      <c r="Y537">
        <v>14</v>
      </c>
      <c r="Z537">
        <v>12</v>
      </c>
      <c r="AA537">
        <v>1</v>
      </c>
      <c r="AB537">
        <v>0</v>
      </c>
      <c r="AC537">
        <v>1</v>
      </c>
      <c r="AD537">
        <v>0</v>
      </c>
      <c r="AE537">
        <v>260</v>
      </c>
      <c r="AF537">
        <v>256</v>
      </c>
      <c r="AG537">
        <v>156</v>
      </c>
      <c r="AH537">
        <v>152</v>
      </c>
      <c r="AI537">
        <v>16</v>
      </c>
      <c r="AJ537">
        <v>18</v>
      </c>
      <c r="AK537">
        <v>23</v>
      </c>
      <c r="AL537">
        <v>26</v>
      </c>
      <c r="AM537">
        <v>104</v>
      </c>
      <c r="AN537">
        <v>104</v>
      </c>
      <c r="AO537">
        <v>32</v>
      </c>
      <c r="AP537">
        <v>21</v>
      </c>
      <c r="AQ537">
        <v>2</v>
      </c>
      <c r="AR537">
        <v>6</v>
      </c>
      <c r="AS537">
        <v>10</v>
      </c>
      <c r="AT537">
        <f>SUM(Table_pigskin_games[[#This Row],[awayPenaltyYards]],Table_pigskin_games[[#This Row],[homePenaltyYards]])</f>
        <v>70</v>
      </c>
      <c r="AU537">
        <v>60</v>
      </c>
      <c r="AV537">
        <v>0</v>
      </c>
      <c r="AW537">
        <v>1</v>
      </c>
      <c r="AX537">
        <f>SUM(Table_pigskin_games[[#This Row],[awayTurnovers]:[homeTurnovers]])</f>
        <v>1</v>
      </c>
      <c r="AY537">
        <v>0</v>
      </c>
      <c r="AZ537">
        <v>0</v>
      </c>
      <c r="BA537">
        <v>0</v>
      </c>
      <c r="BB537">
        <v>1</v>
      </c>
      <c r="BC537">
        <v>1895</v>
      </c>
      <c r="BD537">
        <v>1705</v>
      </c>
      <c r="BE537">
        <v>3</v>
      </c>
      <c r="BF537">
        <v>3</v>
      </c>
      <c r="BG537">
        <v>10</v>
      </c>
      <c r="BH537">
        <v>3</v>
      </c>
      <c r="BJ537">
        <v>0</v>
      </c>
      <c r="BK537">
        <v>3</v>
      </c>
      <c r="BL537">
        <v>0</v>
      </c>
      <c r="BM537">
        <v>7</v>
      </c>
    </row>
    <row r="538" spans="1:66" x14ac:dyDescent="0.25">
      <c r="A538">
        <v>280914022</v>
      </c>
      <c r="B538">
        <v>2</v>
      </c>
      <c r="C538">
        <v>2008</v>
      </c>
      <c r="D538" s="1">
        <v>39705</v>
      </c>
      <c r="E538" t="s">
        <v>66</v>
      </c>
      <c r="F538" t="s">
        <v>62</v>
      </c>
      <c r="G538" t="s">
        <v>94</v>
      </c>
      <c r="H5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ARIvMIA</v>
      </c>
      <c r="I538" t="str">
        <f>IF(NOT(ISNA(VLOOKUP(Table_pigskin_games[[#This Row],[matchup]],rivalries!A$2:C$10,1,FALSE))),"Rivalry","Not a Rivalry")</f>
        <v>Not a Rivalry</v>
      </c>
      <c r="J538">
        <v>10</v>
      </c>
      <c r="K538">
        <v>31</v>
      </c>
      <c r="L538">
        <f>ABS(Table_pigskin_games[[#This Row],[homeScore]]-Table_pigskin_games[[#This Row],[awayScore]])</f>
        <v>21</v>
      </c>
      <c r="M538" t="s">
        <v>95</v>
      </c>
      <c r="N538" s="2">
        <v>41914.677083333336</v>
      </c>
      <c r="O538" t="s">
        <v>80</v>
      </c>
      <c r="P538">
        <v>63445</v>
      </c>
      <c r="Q538">
        <v>0</v>
      </c>
      <c r="R538">
        <v>1</v>
      </c>
      <c r="S538">
        <v>1</v>
      </c>
      <c r="T538">
        <v>0</v>
      </c>
      <c r="U538">
        <v>17</v>
      </c>
      <c r="V538">
        <v>22</v>
      </c>
      <c r="W538">
        <v>3</v>
      </c>
      <c r="X538">
        <v>7</v>
      </c>
      <c r="Y538">
        <v>12</v>
      </c>
      <c r="Z538">
        <v>13</v>
      </c>
      <c r="AA538">
        <v>2</v>
      </c>
      <c r="AB538">
        <v>0</v>
      </c>
      <c r="AC538">
        <v>2</v>
      </c>
      <c r="AD538">
        <v>0</v>
      </c>
      <c r="AE538">
        <v>236</v>
      </c>
      <c r="AF538">
        <v>445</v>
      </c>
      <c r="AG538">
        <v>164</v>
      </c>
      <c r="AH538">
        <v>364</v>
      </c>
      <c r="AI538">
        <v>17</v>
      </c>
      <c r="AJ538">
        <v>20</v>
      </c>
      <c r="AK538">
        <v>32</v>
      </c>
      <c r="AL538">
        <v>26</v>
      </c>
      <c r="AM538">
        <v>72</v>
      </c>
      <c r="AN538">
        <v>81</v>
      </c>
      <c r="AO538">
        <v>24</v>
      </c>
      <c r="AP538">
        <v>31</v>
      </c>
      <c r="AQ538">
        <v>6</v>
      </c>
      <c r="AR538">
        <v>8</v>
      </c>
      <c r="AS538">
        <v>42</v>
      </c>
      <c r="AT538">
        <f>SUM(Table_pigskin_games[[#This Row],[awayPenaltyYards]],Table_pigskin_games[[#This Row],[homePenaltyYards]])</f>
        <v>87</v>
      </c>
      <c r="AU538">
        <v>45</v>
      </c>
      <c r="AV538">
        <v>0</v>
      </c>
      <c r="AW538">
        <v>0</v>
      </c>
      <c r="AX538">
        <f>SUM(Table_pigskin_games[[#This Row],[awayTurnovers]:[homeTurnovers]])</f>
        <v>0</v>
      </c>
      <c r="AY538">
        <v>0</v>
      </c>
      <c r="AZ538">
        <v>0</v>
      </c>
      <c r="BA538">
        <v>0</v>
      </c>
      <c r="BB538">
        <v>0</v>
      </c>
      <c r="BC538">
        <v>1686</v>
      </c>
      <c r="BD538">
        <v>1914</v>
      </c>
      <c r="BE538">
        <v>0</v>
      </c>
      <c r="BF538">
        <v>0</v>
      </c>
      <c r="BG538">
        <v>3</v>
      </c>
      <c r="BH538">
        <v>7</v>
      </c>
      <c r="BJ538">
        <v>14</v>
      </c>
      <c r="BK538">
        <v>3</v>
      </c>
      <c r="BL538">
        <v>14</v>
      </c>
      <c r="BM538">
        <v>0</v>
      </c>
    </row>
    <row r="539" spans="1:66" x14ac:dyDescent="0.25">
      <c r="A539">
        <v>280914026</v>
      </c>
      <c r="B539">
        <v>2</v>
      </c>
      <c r="C539">
        <v>2008</v>
      </c>
      <c r="D539" s="1">
        <v>39705</v>
      </c>
      <c r="E539" t="s">
        <v>66</v>
      </c>
      <c r="F539" t="s">
        <v>93</v>
      </c>
      <c r="G539" t="s">
        <v>71</v>
      </c>
      <c r="H5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539" t="str">
        <f>IF(NOT(ISNA(VLOOKUP(Table_pigskin_games[[#This Row],[matchup]],rivalries!A$2:C$10,1,FALSE))),"Rivalry","Not a Rivalry")</f>
        <v>Not a Rivalry</v>
      </c>
      <c r="J539">
        <v>33</v>
      </c>
      <c r="K539">
        <v>30</v>
      </c>
      <c r="L539">
        <f>ABS(Table_pigskin_games[[#This Row],[homeScore]]-Table_pigskin_games[[#This Row],[awayScore]])</f>
        <v>3</v>
      </c>
      <c r="M539" t="s">
        <v>124</v>
      </c>
      <c r="N539" s="2">
        <v>41914.670138888891</v>
      </c>
      <c r="O539" t="s">
        <v>70</v>
      </c>
      <c r="P539">
        <v>67951</v>
      </c>
      <c r="Q539">
        <v>0</v>
      </c>
      <c r="R539">
        <v>1</v>
      </c>
      <c r="S539">
        <v>0</v>
      </c>
      <c r="T539">
        <v>1</v>
      </c>
      <c r="U539">
        <v>20</v>
      </c>
      <c r="V539">
        <v>22</v>
      </c>
      <c r="W539">
        <v>5</v>
      </c>
      <c r="X539">
        <v>5</v>
      </c>
      <c r="Y539">
        <v>14</v>
      </c>
      <c r="Z539">
        <v>13</v>
      </c>
      <c r="AA539">
        <v>0</v>
      </c>
      <c r="AB539">
        <v>0</v>
      </c>
      <c r="AC539">
        <v>0</v>
      </c>
      <c r="AD539">
        <v>0</v>
      </c>
      <c r="AE539">
        <v>365</v>
      </c>
      <c r="AF539">
        <v>351</v>
      </c>
      <c r="AG539">
        <v>272</v>
      </c>
      <c r="AH539">
        <v>182</v>
      </c>
      <c r="AI539">
        <v>20</v>
      </c>
      <c r="AJ539">
        <v>18</v>
      </c>
      <c r="AK539">
        <v>32</v>
      </c>
      <c r="AL539">
        <v>36</v>
      </c>
      <c r="AM539">
        <v>93</v>
      </c>
      <c r="AN539">
        <v>169</v>
      </c>
      <c r="AO539">
        <v>23</v>
      </c>
      <c r="AP539">
        <v>34</v>
      </c>
      <c r="AQ539">
        <v>9</v>
      </c>
      <c r="AR539">
        <v>10</v>
      </c>
      <c r="AS539">
        <v>60</v>
      </c>
      <c r="AT539">
        <f>SUM(Table_pigskin_games[[#This Row],[awayPenaltyYards]],Table_pigskin_games[[#This Row],[homePenaltyYards]])</f>
        <v>135</v>
      </c>
      <c r="AU539">
        <v>75</v>
      </c>
      <c r="AV539">
        <v>1</v>
      </c>
      <c r="AW539">
        <v>3</v>
      </c>
      <c r="AX539">
        <f>SUM(Table_pigskin_games[[#This Row],[awayTurnovers]:[homeTurnovers]])</f>
        <v>4</v>
      </c>
      <c r="AY539">
        <v>1</v>
      </c>
      <c r="AZ539">
        <v>1</v>
      </c>
      <c r="BA539">
        <v>0</v>
      </c>
      <c r="BB539">
        <v>2</v>
      </c>
      <c r="BC539">
        <v>2068</v>
      </c>
      <c r="BD539">
        <v>1812</v>
      </c>
      <c r="BE539">
        <v>3</v>
      </c>
      <c r="BF539">
        <v>10</v>
      </c>
      <c r="BG539">
        <v>14</v>
      </c>
      <c r="BH539">
        <v>3</v>
      </c>
      <c r="BI539">
        <v>3</v>
      </c>
      <c r="BJ539">
        <v>14</v>
      </c>
      <c r="BK539">
        <v>6</v>
      </c>
      <c r="BL539">
        <v>0</v>
      </c>
      <c r="BM539">
        <v>10</v>
      </c>
      <c r="BN539">
        <v>0</v>
      </c>
    </row>
    <row r="540" spans="1:66" x14ac:dyDescent="0.25">
      <c r="A540">
        <v>280914027</v>
      </c>
      <c r="B540">
        <v>2</v>
      </c>
      <c r="C540">
        <v>2008</v>
      </c>
      <c r="D540" s="1">
        <v>39705</v>
      </c>
      <c r="E540" t="s">
        <v>66</v>
      </c>
      <c r="F540" t="s">
        <v>99</v>
      </c>
      <c r="G540" t="s">
        <v>97</v>
      </c>
      <c r="H5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540" t="str">
        <f>IF(NOT(ISNA(VLOOKUP(Table_pigskin_games[[#This Row],[matchup]],rivalries!A$2:C$10,1,FALSE))),"Rivalry","Not a Rivalry")</f>
        <v>Not a Rivalry</v>
      </c>
      <c r="J540">
        <v>9</v>
      </c>
      <c r="K540">
        <v>24</v>
      </c>
      <c r="L540">
        <f>ABS(Table_pigskin_games[[#This Row],[homeScore]]-Table_pigskin_games[[#This Row],[awayScore]])</f>
        <v>15</v>
      </c>
      <c r="M540" t="s">
        <v>98</v>
      </c>
      <c r="N540" s="2">
        <v>41914.670138888891</v>
      </c>
      <c r="O540" t="s">
        <v>70</v>
      </c>
      <c r="P540">
        <v>63611</v>
      </c>
      <c r="Q540">
        <v>1</v>
      </c>
      <c r="R540">
        <v>0</v>
      </c>
      <c r="S540">
        <v>0</v>
      </c>
      <c r="T540">
        <v>1</v>
      </c>
      <c r="U540">
        <v>14</v>
      </c>
      <c r="V540">
        <v>15</v>
      </c>
      <c r="W540">
        <v>7</v>
      </c>
      <c r="X540">
        <v>6</v>
      </c>
      <c r="Y540">
        <v>19</v>
      </c>
      <c r="Z540">
        <v>14</v>
      </c>
      <c r="AA540">
        <v>0</v>
      </c>
      <c r="AB540">
        <v>0</v>
      </c>
      <c r="AC540">
        <v>1</v>
      </c>
      <c r="AD540">
        <v>1</v>
      </c>
      <c r="AE540">
        <v>234</v>
      </c>
      <c r="AF540">
        <v>311</v>
      </c>
      <c r="AG540">
        <v>129</v>
      </c>
      <c r="AH540">
        <v>147</v>
      </c>
      <c r="AI540">
        <v>13</v>
      </c>
      <c r="AJ540">
        <v>18</v>
      </c>
      <c r="AK540">
        <v>33</v>
      </c>
      <c r="AL540">
        <v>31</v>
      </c>
      <c r="AM540">
        <v>105</v>
      </c>
      <c r="AN540">
        <v>164</v>
      </c>
      <c r="AO540">
        <v>28</v>
      </c>
      <c r="AP540">
        <v>28</v>
      </c>
      <c r="AQ540">
        <v>8</v>
      </c>
      <c r="AR540">
        <v>11</v>
      </c>
      <c r="AS540">
        <v>60</v>
      </c>
      <c r="AT540">
        <f>SUM(Table_pigskin_games[[#This Row],[awayPenaltyYards]],Table_pigskin_games[[#This Row],[homePenaltyYards]])</f>
        <v>154</v>
      </c>
      <c r="AU540">
        <v>94</v>
      </c>
      <c r="AV540">
        <v>2</v>
      </c>
      <c r="AW540">
        <v>1</v>
      </c>
      <c r="AX540">
        <f>SUM(Table_pigskin_games[[#This Row],[awayTurnovers]:[homeTurnovers]])</f>
        <v>3</v>
      </c>
      <c r="AY540">
        <v>0</v>
      </c>
      <c r="AZ540">
        <v>1</v>
      </c>
      <c r="BA540">
        <v>2</v>
      </c>
      <c r="BB540">
        <v>0</v>
      </c>
      <c r="BC540">
        <v>1778</v>
      </c>
      <c r="BD540">
        <v>1822</v>
      </c>
      <c r="BE540">
        <v>0</v>
      </c>
      <c r="BF540">
        <v>3</v>
      </c>
      <c r="BG540">
        <v>3</v>
      </c>
      <c r="BH540">
        <v>3</v>
      </c>
      <c r="BJ540">
        <v>7</v>
      </c>
      <c r="BK540">
        <v>10</v>
      </c>
      <c r="BL540">
        <v>0</v>
      </c>
      <c r="BM540">
        <v>7</v>
      </c>
    </row>
    <row r="541" spans="1:66" x14ac:dyDescent="0.25">
      <c r="A541">
        <v>280914028</v>
      </c>
      <c r="B541">
        <v>2</v>
      </c>
      <c r="C541">
        <v>2008</v>
      </c>
      <c r="D541" s="1">
        <v>39705</v>
      </c>
      <c r="E541" t="s">
        <v>66</v>
      </c>
      <c r="F541" t="s">
        <v>67</v>
      </c>
      <c r="G541" t="s">
        <v>114</v>
      </c>
      <c r="H5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NOvWSH</v>
      </c>
      <c r="I541" t="str">
        <f>IF(NOT(ISNA(VLOOKUP(Table_pigskin_games[[#This Row],[matchup]],rivalries!A$2:C$10,1,FALSE))),"Rivalry","Not a Rivalry")</f>
        <v>Not a Rivalry</v>
      </c>
      <c r="J541">
        <v>24</v>
      </c>
      <c r="K541">
        <v>29</v>
      </c>
      <c r="L541">
        <f>ABS(Table_pigskin_games[[#This Row],[homeScore]]-Table_pigskin_games[[#This Row],[awayScore]])</f>
        <v>5</v>
      </c>
      <c r="M541" t="s">
        <v>115</v>
      </c>
      <c r="N541" s="2">
        <v>41914.541666666664</v>
      </c>
      <c r="O541" t="s">
        <v>70</v>
      </c>
      <c r="P541">
        <v>88246</v>
      </c>
      <c r="Q541">
        <v>1</v>
      </c>
      <c r="R541">
        <v>0</v>
      </c>
      <c r="S541">
        <v>0</v>
      </c>
      <c r="T541">
        <v>1</v>
      </c>
      <c r="U541">
        <v>16</v>
      </c>
      <c r="V541">
        <v>25</v>
      </c>
      <c r="W541">
        <v>3</v>
      </c>
      <c r="X541">
        <v>3</v>
      </c>
      <c r="Y541">
        <v>10</v>
      </c>
      <c r="Z541">
        <v>11</v>
      </c>
      <c r="AA541">
        <v>0</v>
      </c>
      <c r="AB541">
        <v>1</v>
      </c>
      <c r="AC541">
        <v>0</v>
      </c>
      <c r="AD541">
        <v>1</v>
      </c>
      <c r="AE541">
        <v>250</v>
      </c>
      <c r="AF541">
        <v>455</v>
      </c>
      <c r="AG541">
        <v>195</v>
      </c>
      <c r="AH541">
        <v>306</v>
      </c>
      <c r="AI541">
        <v>22</v>
      </c>
      <c r="AJ541">
        <v>24</v>
      </c>
      <c r="AK541">
        <v>33</v>
      </c>
      <c r="AL541">
        <v>36</v>
      </c>
      <c r="AM541">
        <v>55</v>
      </c>
      <c r="AN541">
        <v>149</v>
      </c>
      <c r="AO541">
        <v>19</v>
      </c>
      <c r="AP541">
        <v>31</v>
      </c>
      <c r="AQ541">
        <v>5</v>
      </c>
      <c r="AR541">
        <v>4</v>
      </c>
      <c r="AS541">
        <v>55</v>
      </c>
      <c r="AT541">
        <f>SUM(Table_pigskin_games[[#This Row],[awayPenaltyYards]],Table_pigskin_games[[#This Row],[homePenaltyYards]])</f>
        <v>81</v>
      </c>
      <c r="AU541">
        <v>26</v>
      </c>
      <c r="AV541">
        <v>3</v>
      </c>
      <c r="AW541">
        <v>1</v>
      </c>
      <c r="AX541">
        <f>SUM(Table_pigskin_games[[#This Row],[awayTurnovers]:[homeTurnovers]])</f>
        <v>4</v>
      </c>
      <c r="AY541">
        <v>1</v>
      </c>
      <c r="AZ541">
        <v>1</v>
      </c>
      <c r="BA541">
        <v>2</v>
      </c>
      <c r="BB541">
        <v>0</v>
      </c>
      <c r="BC541">
        <v>1546</v>
      </c>
      <c r="BD541">
        <v>2054</v>
      </c>
      <c r="BE541">
        <v>0</v>
      </c>
      <c r="BF541">
        <v>10</v>
      </c>
      <c r="BG541">
        <v>14</v>
      </c>
      <c r="BH541">
        <v>0</v>
      </c>
      <c r="BJ541">
        <v>3</v>
      </c>
      <c r="BK541">
        <v>6</v>
      </c>
      <c r="BL541">
        <v>6</v>
      </c>
      <c r="BM541">
        <v>14</v>
      </c>
    </row>
    <row r="542" spans="1:66" x14ac:dyDescent="0.25">
      <c r="A542">
        <v>280914029</v>
      </c>
      <c r="B542">
        <v>2</v>
      </c>
      <c r="C542">
        <v>2008</v>
      </c>
      <c r="D542" s="1">
        <v>39705</v>
      </c>
      <c r="E542" t="s">
        <v>66</v>
      </c>
      <c r="F542" t="s">
        <v>74</v>
      </c>
      <c r="G542" t="s">
        <v>100</v>
      </c>
      <c r="H5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CARvCHI</v>
      </c>
      <c r="I542" t="str">
        <f>IF(NOT(ISNA(VLOOKUP(Table_pigskin_games[[#This Row],[matchup]],rivalries!A$2:C$10,1,FALSE))),"Rivalry","Not a Rivalry")</f>
        <v>Not a Rivalry</v>
      </c>
      <c r="J542">
        <v>17</v>
      </c>
      <c r="K542">
        <v>20</v>
      </c>
      <c r="L542">
        <f>ABS(Table_pigskin_games[[#This Row],[homeScore]]-Table_pigskin_games[[#This Row],[awayScore]])</f>
        <v>3</v>
      </c>
      <c r="M542" t="s">
        <v>101</v>
      </c>
      <c r="N542" s="2">
        <v>41914.541666666664</v>
      </c>
      <c r="O542" t="s">
        <v>70</v>
      </c>
      <c r="P542">
        <v>73828</v>
      </c>
      <c r="Q542">
        <v>1</v>
      </c>
      <c r="R542">
        <v>0</v>
      </c>
      <c r="S542">
        <v>1</v>
      </c>
      <c r="T542">
        <v>0</v>
      </c>
      <c r="U542">
        <v>12</v>
      </c>
      <c r="V542">
        <v>12</v>
      </c>
      <c r="W542">
        <v>6</v>
      </c>
      <c r="X542">
        <v>2</v>
      </c>
      <c r="Y542">
        <v>15</v>
      </c>
      <c r="Z542">
        <v>13</v>
      </c>
      <c r="AA542">
        <v>0</v>
      </c>
      <c r="AB542">
        <v>0</v>
      </c>
      <c r="AC542">
        <v>1</v>
      </c>
      <c r="AD542">
        <v>0</v>
      </c>
      <c r="AE542">
        <v>256</v>
      </c>
      <c r="AF542">
        <v>216</v>
      </c>
      <c r="AG542">
        <v>141</v>
      </c>
      <c r="AH542">
        <v>102</v>
      </c>
      <c r="AI542">
        <v>19</v>
      </c>
      <c r="AJ542">
        <v>12</v>
      </c>
      <c r="AK542">
        <v>32</v>
      </c>
      <c r="AL542">
        <v>21</v>
      </c>
      <c r="AM542">
        <v>115</v>
      </c>
      <c r="AN542">
        <v>114</v>
      </c>
      <c r="AO542">
        <v>29</v>
      </c>
      <c r="AP542">
        <v>31</v>
      </c>
      <c r="AQ542">
        <v>12</v>
      </c>
      <c r="AR542">
        <v>10</v>
      </c>
      <c r="AS542">
        <v>86</v>
      </c>
      <c r="AT542">
        <f>SUM(Table_pigskin_games[[#This Row],[awayPenaltyYards]],Table_pigskin_games[[#This Row],[homePenaltyYards]])</f>
        <v>151</v>
      </c>
      <c r="AU542">
        <v>65</v>
      </c>
      <c r="AV542">
        <v>2</v>
      </c>
      <c r="AW542">
        <v>1</v>
      </c>
      <c r="AX542">
        <f>SUM(Table_pigskin_games[[#This Row],[awayTurnovers]:[homeTurnovers]])</f>
        <v>3</v>
      </c>
      <c r="AY542">
        <v>2</v>
      </c>
      <c r="AZ542">
        <v>0</v>
      </c>
      <c r="BA542">
        <v>0</v>
      </c>
      <c r="BB542">
        <v>1</v>
      </c>
      <c r="BC542">
        <v>1695</v>
      </c>
      <c r="BD542">
        <v>1905</v>
      </c>
      <c r="BE542">
        <v>7</v>
      </c>
      <c r="BF542">
        <v>3</v>
      </c>
      <c r="BG542">
        <v>7</v>
      </c>
      <c r="BH542">
        <v>0</v>
      </c>
      <c r="BJ542">
        <v>0</v>
      </c>
      <c r="BK542">
        <v>3</v>
      </c>
      <c r="BL542">
        <v>10</v>
      </c>
      <c r="BM542">
        <v>7</v>
      </c>
    </row>
    <row r="543" spans="1:66" x14ac:dyDescent="0.25">
      <c r="A543">
        <v>280914030</v>
      </c>
      <c r="B543">
        <v>2</v>
      </c>
      <c r="C543">
        <v>2008</v>
      </c>
      <c r="D543" s="1">
        <v>39705</v>
      </c>
      <c r="E543" t="s">
        <v>66</v>
      </c>
      <c r="F543" t="s">
        <v>87</v>
      </c>
      <c r="G543" t="s">
        <v>103</v>
      </c>
      <c r="H5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BUFvJAX</v>
      </c>
      <c r="I543" t="str">
        <f>IF(NOT(ISNA(VLOOKUP(Table_pigskin_games[[#This Row],[matchup]],rivalries!A$2:C$10,1,FALSE))),"Rivalry","Not a Rivalry")</f>
        <v>Not a Rivalry</v>
      </c>
      <c r="J543">
        <v>20</v>
      </c>
      <c r="K543">
        <v>16</v>
      </c>
      <c r="L543">
        <f>ABS(Table_pigskin_games[[#This Row],[homeScore]]-Table_pigskin_games[[#This Row],[awayScore]])</f>
        <v>4</v>
      </c>
      <c r="M543" t="s">
        <v>104</v>
      </c>
      <c r="N543" s="2">
        <v>41914.541666666664</v>
      </c>
      <c r="O543" t="s">
        <v>80</v>
      </c>
      <c r="P543">
        <v>65167</v>
      </c>
      <c r="Q543">
        <v>1</v>
      </c>
      <c r="R543">
        <v>0</v>
      </c>
      <c r="S543">
        <v>0</v>
      </c>
      <c r="T543">
        <v>1</v>
      </c>
      <c r="U543">
        <v>18</v>
      </c>
      <c r="V543">
        <v>18</v>
      </c>
      <c r="W543">
        <v>6</v>
      </c>
      <c r="X543">
        <v>2</v>
      </c>
      <c r="Y543">
        <v>11</v>
      </c>
      <c r="Z543">
        <v>11</v>
      </c>
      <c r="AA543">
        <v>0</v>
      </c>
      <c r="AB543">
        <v>2</v>
      </c>
      <c r="AC543">
        <v>0</v>
      </c>
      <c r="AD543">
        <v>2</v>
      </c>
      <c r="AE543">
        <v>285</v>
      </c>
      <c r="AF543">
        <v>243</v>
      </c>
      <c r="AG543">
        <v>210</v>
      </c>
      <c r="AH543">
        <v>145</v>
      </c>
      <c r="AI543">
        <v>20</v>
      </c>
      <c r="AJ543">
        <v>17</v>
      </c>
      <c r="AK543">
        <v>25</v>
      </c>
      <c r="AL543">
        <v>28</v>
      </c>
      <c r="AM543">
        <v>75</v>
      </c>
      <c r="AN543">
        <v>98</v>
      </c>
      <c r="AO543">
        <v>26</v>
      </c>
      <c r="AP543">
        <v>27</v>
      </c>
      <c r="AQ543">
        <v>4</v>
      </c>
      <c r="AR543">
        <v>5</v>
      </c>
      <c r="AS543">
        <v>40</v>
      </c>
      <c r="AT543">
        <f>SUM(Table_pigskin_games[[#This Row],[awayPenaltyYards]],Table_pigskin_games[[#This Row],[homePenaltyYards]])</f>
        <v>75</v>
      </c>
      <c r="AU543">
        <v>35</v>
      </c>
      <c r="AV543">
        <v>1</v>
      </c>
      <c r="AW543">
        <v>1</v>
      </c>
      <c r="AX543">
        <f>SUM(Table_pigskin_games[[#This Row],[awayTurnovers]:[homeTurnovers]])</f>
        <v>2</v>
      </c>
      <c r="AY543">
        <v>1</v>
      </c>
      <c r="AZ543">
        <v>0</v>
      </c>
      <c r="BA543">
        <v>0</v>
      </c>
      <c r="BB543">
        <v>1</v>
      </c>
      <c r="BC543">
        <v>1874</v>
      </c>
      <c r="BD543">
        <v>1726</v>
      </c>
      <c r="BE543">
        <v>7</v>
      </c>
      <c r="BF543">
        <v>3</v>
      </c>
      <c r="BG543">
        <v>0</v>
      </c>
      <c r="BH543">
        <v>10</v>
      </c>
      <c r="BJ543">
        <v>0</v>
      </c>
      <c r="BK543">
        <v>3</v>
      </c>
      <c r="BL543">
        <v>10</v>
      </c>
      <c r="BM543">
        <v>3</v>
      </c>
    </row>
    <row r="544" spans="1:66" x14ac:dyDescent="0.25">
      <c r="A544">
        <v>280915006</v>
      </c>
      <c r="B544">
        <v>2</v>
      </c>
      <c r="C544">
        <v>2008</v>
      </c>
      <c r="D544" s="1">
        <v>39706</v>
      </c>
      <c r="E544" t="s">
        <v>108</v>
      </c>
      <c r="F544" t="s">
        <v>105</v>
      </c>
      <c r="G544" t="s">
        <v>102</v>
      </c>
      <c r="H5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544" t="str">
        <f>IF(NOT(ISNA(VLOOKUP(Table_pigskin_games[[#This Row],[matchup]],rivalries!A$2:C$10,1,FALSE))),"Rivalry","Not a Rivalry")</f>
        <v>Not a Rivalry</v>
      </c>
      <c r="J544">
        <v>37</v>
      </c>
      <c r="K544">
        <v>41</v>
      </c>
      <c r="L544">
        <f>ABS(Table_pigskin_games[[#This Row],[homeScore]]-Table_pigskin_games[[#This Row],[awayScore]])</f>
        <v>4</v>
      </c>
      <c r="M544" t="s">
        <v>119</v>
      </c>
      <c r="N544" s="2">
        <v>41914.854166666664</v>
      </c>
      <c r="O544" t="s">
        <v>112</v>
      </c>
      <c r="P544">
        <v>63472</v>
      </c>
      <c r="Q544">
        <v>1</v>
      </c>
      <c r="R544">
        <v>0</v>
      </c>
      <c r="S544">
        <v>1</v>
      </c>
      <c r="T544">
        <v>0</v>
      </c>
      <c r="U544">
        <v>23</v>
      </c>
      <c r="V544">
        <v>20</v>
      </c>
      <c r="W544">
        <v>5</v>
      </c>
      <c r="X544">
        <v>6</v>
      </c>
      <c r="Y544">
        <v>12</v>
      </c>
      <c r="Z544">
        <v>10</v>
      </c>
      <c r="AA544">
        <v>0</v>
      </c>
      <c r="AB544">
        <v>0</v>
      </c>
      <c r="AC544">
        <v>1</v>
      </c>
      <c r="AD544">
        <v>0</v>
      </c>
      <c r="AE544">
        <v>337</v>
      </c>
      <c r="AF544">
        <v>380</v>
      </c>
      <c r="AG544">
        <v>259</v>
      </c>
      <c r="AH544">
        <v>312</v>
      </c>
      <c r="AI544">
        <v>25</v>
      </c>
      <c r="AJ544">
        <v>21</v>
      </c>
      <c r="AK544">
        <v>37</v>
      </c>
      <c r="AL544">
        <v>30</v>
      </c>
      <c r="AM544">
        <v>78</v>
      </c>
      <c r="AN544">
        <v>68</v>
      </c>
      <c r="AO544">
        <v>23</v>
      </c>
      <c r="AP544">
        <v>24</v>
      </c>
      <c r="AQ544">
        <v>5</v>
      </c>
      <c r="AR544">
        <v>10</v>
      </c>
      <c r="AS544">
        <v>44</v>
      </c>
      <c r="AT544">
        <f>SUM(Table_pigskin_games[[#This Row],[awayPenaltyYards]],Table_pigskin_games[[#This Row],[homePenaltyYards]])</f>
        <v>152</v>
      </c>
      <c r="AU544">
        <v>108</v>
      </c>
      <c r="AV544">
        <v>1</v>
      </c>
      <c r="AW544">
        <v>2</v>
      </c>
      <c r="AX544">
        <f>SUM(Table_pigskin_games[[#This Row],[awayTurnovers]:[homeTurnovers]])</f>
        <v>3</v>
      </c>
      <c r="AY544">
        <v>1</v>
      </c>
      <c r="AZ544">
        <v>1</v>
      </c>
      <c r="BA544">
        <v>0</v>
      </c>
      <c r="BB544">
        <v>1</v>
      </c>
      <c r="BC544">
        <v>1858</v>
      </c>
      <c r="BD544">
        <v>1742</v>
      </c>
      <c r="BE544">
        <v>6</v>
      </c>
      <c r="BF544">
        <v>24</v>
      </c>
      <c r="BG544">
        <v>0</v>
      </c>
      <c r="BH544">
        <v>7</v>
      </c>
      <c r="BJ544">
        <v>14</v>
      </c>
      <c r="BK544">
        <v>10</v>
      </c>
      <c r="BL544">
        <v>7</v>
      </c>
      <c r="BM544">
        <v>10</v>
      </c>
    </row>
    <row r="545" spans="1:66" x14ac:dyDescent="0.25">
      <c r="A545">
        <v>280921001</v>
      </c>
      <c r="B545">
        <v>3</v>
      </c>
      <c r="C545">
        <v>2008</v>
      </c>
      <c r="D545" s="1">
        <v>39712</v>
      </c>
      <c r="E545" t="s">
        <v>66</v>
      </c>
      <c r="F545" t="s">
        <v>82</v>
      </c>
      <c r="G545" t="s">
        <v>99</v>
      </c>
      <c r="H5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ATLvKC</v>
      </c>
      <c r="I545" t="str">
        <f>IF(NOT(ISNA(VLOOKUP(Table_pigskin_games[[#This Row],[matchup]],rivalries!A$2:C$10,1,FALSE))),"Rivalry","Not a Rivalry")</f>
        <v>Not a Rivalry</v>
      </c>
      <c r="J545">
        <v>14</v>
      </c>
      <c r="K545">
        <v>38</v>
      </c>
      <c r="L545">
        <f>ABS(Table_pigskin_games[[#This Row],[homeScore]]-Table_pigskin_games[[#This Row],[awayScore]])</f>
        <v>24</v>
      </c>
      <c r="M545" t="s">
        <v>116</v>
      </c>
      <c r="N545" s="2">
        <v>41914.541666666664</v>
      </c>
      <c r="O545" t="s">
        <v>80</v>
      </c>
      <c r="P545">
        <v>62434</v>
      </c>
      <c r="Q545">
        <v>0</v>
      </c>
      <c r="R545">
        <v>2</v>
      </c>
      <c r="S545">
        <v>1</v>
      </c>
      <c r="T545">
        <v>1</v>
      </c>
      <c r="U545">
        <v>17</v>
      </c>
      <c r="V545">
        <v>16</v>
      </c>
      <c r="W545">
        <v>8</v>
      </c>
      <c r="X545">
        <v>6</v>
      </c>
      <c r="Y545">
        <v>18</v>
      </c>
      <c r="Z545">
        <v>13</v>
      </c>
      <c r="AA545">
        <v>1</v>
      </c>
      <c r="AB545">
        <v>0</v>
      </c>
      <c r="AC545">
        <v>2</v>
      </c>
      <c r="AD545">
        <v>0</v>
      </c>
      <c r="AE545">
        <v>301</v>
      </c>
      <c r="AF545">
        <v>378</v>
      </c>
      <c r="AG545">
        <v>117</v>
      </c>
      <c r="AH545">
        <v>192</v>
      </c>
      <c r="AI545">
        <v>14</v>
      </c>
      <c r="AJ545">
        <v>12</v>
      </c>
      <c r="AK545">
        <v>36</v>
      </c>
      <c r="AL545">
        <v>18</v>
      </c>
      <c r="AM545">
        <v>184</v>
      </c>
      <c r="AN545">
        <v>186</v>
      </c>
      <c r="AO545">
        <v>33</v>
      </c>
      <c r="AP545">
        <v>36</v>
      </c>
      <c r="AQ545">
        <v>3</v>
      </c>
      <c r="AR545">
        <v>4</v>
      </c>
      <c r="AS545">
        <v>13</v>
      </c>
      <c r="AT545">
        <f>SUM(Table_pigskin_games[[#This Row],[awayPenaltyYards]],Table_pigskin_games[[#This Row],[homePenaltyYards]])</f>
        <v>35</v>
      </c>
      <c r="AU545">
        <v>22</v>
      </c>
      <c r="AV545">
        <v>3</v>
      </c>
      <c r="AW545">
        <v>1</v>
      </c>
      <c r="AX545">
        <f>SUM(Table_pigskin_games[[#This Row],[awayTurnovers]:[homeTurnovers]])</f>
        <v>4</v>
      </c>
      <c r="AY545">
        <v>0</v>
      </c>
      <c r="AZ545">
        <v>1</v>
      </c>
      <c r="BA545">
        <v>3</v>
      </c>
      <c r="BB545">
        <v>0</v>
      </c>
      <c r="BC545">
        <v>1790</v>
      </c>
      <c r="BD545">
        <v>1810</v>
      </c>
      <c r="BE545">
        <v>0</v>
      </c>
      <c r="BF545">
        <v>7</v>
      </c>
      <c r="BG545">
        <v>7</v>
      </c>
      <c r="BH545">
        <v>0</v>
      </c>
      <c r="BJ545">
        <v>14</v>
      </c>
      <c r="BK545">
        <v>10</v>
      </c>
      <c r="BL545">
        <v>7</v>
      </c>
      <c r="BM545">
        <v>7</v>
      </c>
    </row>
    <row r="546" spans="1:66" x14ac:dyDescent="0.25">
      <c r="A546">
        <v>280921002</v>
      </c>
      <c r="B546">
        <v>3</v>
      </c>
      <c r="C546">
        <v>2008</v>
      </c>
      <c r="D546" s="1">
        <v>39712</v>
      </c>
      <c r="E546" t="s">
        <v>66</v>
      </c>
      <c r="F546" t="s">
        <v>110</v>
      </c>
      <c r="G546" t="s">
        <v>87</v>
      </c>
      <c r="H5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BUFvOAK</v>
      </c>
      <c r="I546" t="str">
        <f>IF(NOT(ISNA(VLOOKUP(Table_pigskin_games[[#This Row],[matchup]],rivalries!A$2:C$10,1,FALSE))),"Rivalry","Not a Rivalry")</f>
        <v>Not a Rivalry</v>
      </c>
      <c r="J546">
        <v>23</v>
      </c>
      <c r="K546">
        <v>24</v>
      </c>
      <c r="L546">
        <f>ABS(Table_pigskin_games[[#This Row],[homeScore]]-Table_pigskin_games[[#This Row],[awayScore]])</f>
        <v>1</v>
      </c>
      <c r="M546" t="s">
        <v>126</v>
      </c>
      <c r="N546" s="2">
        <v>41914.541666666664</v>
      </c>
      <c r="O546" t="s">
        <v>80</v>
      </c>
      <c r="P546">
        <v>71297</v>
      </c>
      <c r="Q546">
        <v>1</v>
      </c>
      <c r="R546">
        <v>1</v>
      </c>
      <c r="S546">
        <v>2</v>
      </c>
      <c r="T546">
        <v>0</v>
      </c>
      <c r="U546">
        <v>10</v>
      </c>
      <c r="V546">
        <v>25</v>
      </c>
      <c r="W546">
        <v>2</v>
      </c>
      <c r="X546">
        <v>5</v>
      </c>
      <c r="Y546">
        <v>12</v>
      </c>
      <c r="Z546">
        <v>12</v>
      </c>
      <c r="AA546">
        <v>0</v>
      </c>
      <c r="AB546">
        <v>1</v>
      </c>
      <c r="AC546">
        <v>0</v>
      </c>
      <c r="AD546">
        <v>1</v>
      </c>
      <c r="AE546">
        <v>247</v>
      </c>
      <c r="AF546">
        <v>378</v>
      </c>
      <c r="AG546">
        <v>149</v>
      </c>
      <c r="AH546">
        <v>262</v>
      </c>
      <c r="AI546">
        <v>9</v>
      </c>
      <c r="AJ546">
        <v>24</v>
      </c>
      <c r="AK546">
        <v>19</v>
      </c>
      <c r="AL546">
        <v>39</v>
      </c>
      <c r="AM546">
        <v>98</v>
      </c>
      <c r="AN546">
        <v>116</v>
      </c>
      <c r="AO546">
        <v>30</v>
      </c>
      <c r="AP546">
        <v>30</v>
      </c>
      <c r="AQ546">
        <v>3</v>
      </c>
      <c r="AR546">
        <v>4</v>
      </c>
      <c r="AS546">
        <v>25</v>
      </c>
      <c r="AT546">
        <f>SUM(Table_pigskin_games[[#This Row],[awayPenaltyYards]],Table_pigskin_games[[#This Row],[homePenaltyYards]])</f>
        <v>50</v>
      </c>
      <c r="AU546">
        <v>25</v>
      </c>
      <c r="AV546">
        <v>1</v>
      </c>
      <c r="AW546">
        <v>3</v>
      </c>
      <c r="AX546">
        <f>SUM(Table_pigskin_games[[#This Row],[awayTurnovers]:[homeTurnovers]])</f>
        <v>4</v>
      </c>
      <c r="AY546">
        <v>1</v>
      </c>
      <c r="AZ546">
        <v>2</v>
      </c>
      <c r="BA546">
        <v>0</v>
      </c>
      <c r="BB546">
        <v>1</v>
      </c>
      <c r="BC546">
        <v>1533</v>
      </c>
      <c r="BD546">
        <v>2067</v>
      </c>
      <c r="BE546">
        <v>6</v>
      </c>
      <c r="BF546">
        <v>3</v>
      </c>
      <c r="BG546">
        <v>7</v>
      </c>
      <c r="BH546">
        <v>7</v>
      </c>
      <c r="BJ546">
        <v>0</v>
      </c>
      <c r="BK546">
        <v>7</v>
      </c>
      <c r="BL546">
        <v>0</v>
      </c>
      <c r="BM546">
        <v>17</v>
      </c>
    </row>
    <row r="547" spans="1:66" x14ac:dyDescent="0.25">
      <c r="A547">
        <v>280921003</v>
      </c>
      <c r="B547">
        <v>3</v>
      </c>
      <c r="C547">
        <v>2008</v>
      </c>
      <c r="D547" s="1">
        <v>39712</v>
      </c>
      <c r="E547" t="s">
        <v>66</v>
      </c>
      <c r="F547" t="s">
        <v>97</v>
      </c>
      <c r="G547" t="s">
        <v>74</v>
      </c>
      <c r="H5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CHIvTB</v>
      </c>
      <c r="I547" t="str">
        <f>IF(NOT(ISNA(VLOOKUP(Table_pigskin_games[[#This Row],[matchup]],rivalries!A$2:C$10,1,FALSE))),"Rivalry","Not a Rivalry")</f>
        <v>Not a Rivalry</v>
      </c>
      <c r="J547">
        <v>27</v>
      </c>
      <c r="K547">
        <v>24</v>
      </c>
      <c r="L547">
        <f>ABS(Table_pigskin_games[[#This Row],[homeScore]]-Table_pigskin_games[[#This Row],[awayScore]])</f>
        <v>3</v>
      </c>
      <c r="M547" t="s">
        <v>117</v>
      </c>
      <c r="N547" s="2">
        <v>41914.541666666664</v>
      </c>
      <c r="O547" t="s">
        <v>70</v>
      </c>
      <c r="P547">
        <v>62051</v>
      </c>
      <c r="Q547">
        <v>1</v>
      </c>
      <c r="R547">
        <v>1</v>
      </c>
      <c r="S547">
        <v>1</v>
      </c>
      <c r="T547">
        <v>1</v>
      </c>
      <c r="U547">
        <v>28</v>
      </c>
      <c r="V547">
        <v>21</v>
      </c>
      <c r="W547">
        <v>6</v>
      </c>
      <c r="X547">
        <v>4</v>
      </c>
      <c r="Y547">
        <v>16</v>
      </c>
      <c r="Z547">
        <v>15</v>
      </c>
      <c r="AA547">
        <v>0</v>
      </c>
      <c r="AB547">
        <v>1</v>
      </c>
      <c r="AC547">
        <v>0</v>
      </c>
      <c r="AD547">
        <v>1</v>
      </c>
      <c r="AE547">
        <v>454</v>
      </c>
      <c r="AF547">
        <v>405</v>
      </c>
      <c r="AG547">
        <v>407</v>
      </c>
      <c r="AH547">
        <v>247</v>
      </c>
      <c r="AI547">
        <v>38</v>
      </c>
      <c r="AJ547">
        <v>22</v>
      </c>
      <c r="AK547">
        <v>67</v>
      </c>
      <c r="AL547">
        <v>34</v>
      </c>
      <c r="AM547">
        <v>47</v>
      </c>
      <c r="AN547">
        <v>158</v>
      </c>
      <c r="AO547">
        <v>17</v>
      </c>
      <c r="AP547">
        <v>37</v>
      </c>
      <c r="AQ547">
        <v>6</v>
      </c>
      <c r="AR547">
        <v>8</v>
      </c>
      <c r="AS547">
        <v>61</v>
      </c>
      <c r="AT547">
        <f>SUM(Table_pigskin_games[[#This Row],[awayPenaltyYards]],Table_pigskin_games[[#This Row],[homePenaltyYards]])</f>
        <v>125</v>
      </c>
      <c r="AU547">
        <v>64</v>
      </c>
      <c r="AV547">
        <v>4</v>
      </c>
      <c r="AW547">
        <v>2</v>
      </c>
      <c r="AX547">
        <f>SUM(Table_pigskin_games[[#This Row],[awayTurnovers]:[homeTurnovers]])</f>
        <v>6</v>
      </c>
      <c r="AY547">
        <v>1</v>
      </c>
      <c r="AZ547">
        <v>0</v>
      </c>
      <c r="BA547">
        <v>3</v>
      </c>
      <c r="BB547">
        <v>2</v>
      </c>
      <c r="BC547">
        <v>1882</v>
      </c>
      <c r="BD547">
        <v>2357</v>
      </c>
      <c r="BE547">
        <v>7</v>
      </c>
      <c r="BF547">
        <v>7</v>
      </c>
      <c r="BG547">
        <v>0</v>
      </c>
      <c r="BH547">
        <v>10</v>
      </c>
      <c r="BI547">
        <v>3</v>
      </c>
      <c r="BJ547">
        <v>6</v>
      </c>
      <c r="BK547">
        <v>3</v>
      </c>
      <c r="BL547">
        <v>8</v>
      </c>
      <c r="BM547">
        <v>7</v>
      </c>
      <c r="BN547">
        <v>0</v>
      </c>
    </row>
    <row r="548" spans="1:66" x14ac:dyDescent="0.25">
      <c r="A548">
        <v>280921007</v>
      </c>
      <c r="B548">
        <v>3</v>
      </c>
      <c r="C548">
        <v>2008</v>
      </c>
      <c r="D548" s="1">
        <v>39712</v>
      </c>
      <c r="E548" t="s">
        <v>66</v>
      </c>
      <c r="F548" t="s">
        <v>67</v>
      </c>
      <c r="G548" t="s">
        <v>84</v>
      </c>
      <c r="H5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DENvNO</v>
      </c>
      <c r="I548" t="str">
        <f>IF(NOT(ISNA(VLOOKUP(Table_pigskin_games[[#This Row],[matchup]],rivalries!A$2:C$10,1,FALSE))),"Rivalry","Not a Rivalry")</f>
        <v>Not a Rivalry</v>
      </c>
      <c r="J548">
        <v>32</v>
      </c>
      <c r="K548">
        <v>34</v>
      </c>
      <c r="L548">
        <f>ABS(Table_pigskin_games[[#This Row],[homeScore]]-Table_pigskin_games[[#This Row],[awayScore]])</f>
        <v>2</v>
      </c>
      <c r="M548" t="s">
        <v>135</v>
      </c>
      <c r="N548" s="2">
        <v>41914.670138888891</v>
      </c>
      <c r="O548" t="s">
        <v>70</v>
      </c>
      <c r="P548">
        <v>75713</v>
      </c>
      <c r="Q548">
        <v>1</v>
      </c>
      <c r="R548">
        <v>1</v>
      </c>
      <c r="S548">
        <v>2</v>
      </c>
      <c r="T548">
        <v>0</v>
      </c>
      <c r="U548">
        <v>27</v>
      </c>
      <c r="V548">
        <v>20</v>
      </c>
      <c r="W548">
        <v>8</v>
      </c>
      <c r="X548">
        <v>6</v>
      </c>
      <c r="Y548">
        <v>14</v>
      </c>
      <c r="Z548">
        <v>10</v>
      </c>
      <c r="AA548">
        <v>0</v>
      </c>
      <c r="AB548">
        <v>0</v>
      </c>
      <c r="AC548">
        <v>1</v>
      </c>
      <c r="AD548">
        <v>0</v>
      </c>
      <c r="AE548">
        <v>502</v>
      </c>
      <c r="AF548">
        <v>369</v>
      </c>
      <c r="AG548">
        <v>414</v>
      </c>
      <c r="AH548">
        <v>264</v>
      </c>
      <c r="AI548">
        <v>39</v>
      </c>
      <c r="AJ548">
        <v>21</v>
      </c>
      <c r="AK548">
        <v>48</v>
      </c>
      <c r="AL548">
        <v>34</v>
      </c>
      <c r="AM548">
        <v>88</v>
      </c>
      <c r="AN548">
        <v>105</v>
      </c>
      <c r="AO548">
        <v>25</v>
      </c>
      <c r="AP548">
        <v>24</v>
      </c>
      <c r="AQ548">
        <v>4</v>
      </c>
      <c r="AR548">
        <v>3</v>
      </c>
      <c r="AS548">
        <v>51</v>
      </c>
      <c r="AT548">
        <f>SUM(Table_pigskin_games[[#This Row],[awayPenaltyYards]],Table_pigskin_games[[#This Row],[homePenaltyYards]])</f>
        <v>71</v>
      </c>
      <c r="AU548">
        <v>20</v>
      </c>
      <c r="AV548">
        <v>1</v>
      </c>
      <c r="AW548">
        <v>2</v>
      </c>
      <c r="AX548">
        <f>SUM(Table_pigskin_games[[#This Row],[awayTurnovers]:[homeTurnovers]])</f>
        <v>3</v>
      </c>
      <c r="AY548">
        <v>1</v>
      </c>
      <c r="AZ548">
        <v>1</v>
      </c>
      <c r="BA548">
        <v>0</v>
      </c>
      <c r="BB548">
        <v>1</v>
      </c>
      <c r="BC548">
        <v>1968</v>
      </c>
      <c r="BD548">
        <v>1632</v>
      </c>
      <c r="BE548">
        <v>3</v>
      </c>
      <c r="BF548">
        <v>16</v>
      </c>
      <c r="BG548">
        <v>7</v>
      </c>
      <c r="BH548">
        <v>6</v>
      </c>
      <c r="BJ548">
        <v>14</v>
      </c>
      <c r="BK548">
        <v>10</v>
      </c>
      <c r="BL548">
        <v>10</v>
      </c>
      <c r="BM548">
        <v>0</v>
      </c>
    </row>
    <row r="549" spans="1:66" x14ac:dyDescent="0.25">
      <c r="A549">
        <v>280921009</v>
      </c>
      <c r="B549">
        <v>3</v>
      </c>
      <c r="C549">
        <v>2008</v>
      </c>
      <c r="D549" s="1">
        <v>39712</v>
      </c>
      <c r="E549" t="s">
        <v>66</v>
      </c>
      <c r="F549" t="s">
        <v>102</v>
      </c>
      <c r="G549" t="s">
        <v>75</v>
      </c>
      <c r="H5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DALvGB</v>
      </c>
      <c r="I549" t="str">
        <f>IF(NOT(ISNA(VLOOKUP(Table_pigskin_games[[#This Row],[matchup]],rivalries!A$2:C$10,1,FALSE))),"Rivalry","Not a Rivalry")</f>
        <v>Not a Rivalry</v>
      </c>
      <c r="J549">
        <v>27</v>
      </c>
      <c r="K549">
        <v>16</v>
      </c>
      <c r="L549">
        <f>ABS(Table_pigskin_games[[#This Row],[homeScore]]-Table_pigskin_games[[#This Row],[awayScore]])</f>
        <v>11</v>
      </c>
      <c r="M549" t="s">
        <v>76</v>
      </c>
      <c r="N549" s="2">
        <v>41914.84375</v>
      </c>
      <c r="O549" t="s">
        <v>65</v>
      </c>
      <c r="P549">
        <v>71113</v>
      </c>
      <c r="Q549">
        <v>2</v>
      </c>
      <c r="R549">
        <v>0</v>
      </c>
      <c r="S549">
        <v>2</v>
      </c>
      <c r="T549">
        <v>0</v>
      </c>
      <c r="U549">
        <v>22</v>
      </c>
      <c r="V549">
        <v>17</v>
      </c>
      <c r="W549">
        <v>7</v>
      </c>
      <c r="X549">
        <v>4</v>
      </c>
      <c r="Y549">
        <v>14</v>
      </c>
      <c r="Z549">
        <v>14</v>
      </c>
      <c r="AA549">
        <v>0</v>
      </c>
      <c r="AB549">
        <v>1</v>
      </c>
      <c r="AC549">
        <v>1</v>
      </c>
      <c r="AD549">
        <v>2</v>
      </c>
      <c r="AE549">
        <v>453</v>
      </c>
      <c r="AF549">
        <v>334</v>
      </c>
      <c r="AG549">
        <v>236</v>
      </c>
      <c r="AH549">
        <v>250</v>
      </c>
      <c r="AI549">
        <v>17</v>
      </c>
      <c r="AJ549">
        <v>22</v>
      </c>
      <c r="AK549">
        <v>31</v>
      </c>
      <c r="AL549">
        <v>39</v>
      </c>
      <c r="AM549">
        <v>217</v>
      </c>
      <c r="AN549">
        <v>84</v>
      </c>
      <c r="AO549">
        <v>35</v>
      </c>
      <c r="AP549">
        <v>21</v>
      </c>
      <c r="AQ549">
        <v>7</v>
      </c>
      <c r="AR549">
        <v>8</v>
      </c>
      <c r="AS549">
        <v>54</v>
      </c>
      <c r="AT549">
        <f>SUM(Table_pigskin_games[[#This Row],[awayPenaltyYards]],Table_pigskin_games[[#This Row],[homePenaltyYards]])</f>
        <v>122</v>
      </c>
      <c r="AU549">
        <v>68</v>
      </c>
      <c r="AV549">
        <v>2</v>
      </c>
      <c r="AW549">
        <v>1</v>
      </c>
      <c r="AX549">
        <f>SUM(Table_pigskin_games[[#This Row],[awayTurnovers]:[homeTurnovers]])</f>
        <v>3</v>
      </c>
      <c r="AY549">
        <v>1</v>
      </c>
      <c r="AZ549">
        <v>1</v>
      </c>
      <c r="BA549">
        <v>1</v>
      </c>
      <c r="BB549">
        <v>0</v>
      </c>
      <c r="BC549">
        <v>1932</v>
      </c>
      <c r="BD549">
        <v>1668</v>
      </c>
      <c r="BE549">
        <v>3</v>
      </c>
      <c r="BF549">
        <v>10</v>
      </c>
      <c r="BG549">
        <v>7</v>
      </c>
      <c r="BH549">
        <v>7</v>
      </c>
      <c r="BJ549">
        <v>3</v>
      </c>
      <c r="BK549">
        <v>3</v>
      </c>
      <c r="BL549">
        <v>3</v>
      </c>
      <c r="BM549">
        <v>7</v>
      </c>
    </row>
    <row r="550" spans="1:66" x14ac:dyDescent="0.25">
      <c r="A550">
        <v>280921010</v>
      </c>
      <c r="B550">
        <v>3</v>
      </c>
      <c r="C550">
        <v>2008</v>
      </c>
      <c r="D550" s="1">
        <v>39712</v>
      </c>
      <c r="E550" t="s">
        <v>66</v>
      </c>
      <c r="F550" t="s">
        <v>106</v>
      </c>
      <c r="G550" t="s">
        <v>78</v>
      </c>
      <c r="H5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550" t="str">
        <f>IF(NOT(ISNA(VLOOKUP(Table_pigskin_games[[#This Row],[matchup]],rivalries!A$2:C$10,1,FALSE))),"Rivalry","Not a Rivalry")</f>
        <v>Not a Rivalry</v>
      </c>
      <c r="J550">
        <v>12</v>
      </c>
      <c r="K550">
        <v>31</v>
      </c>
      <c r="L550">
        <f>ABS(Table_pigskin_games[[#This Row],[homeScore]]-Table_pigskin_games[[#This Row],[awayScore]])</f>
        <v>19</v>
      </c>
      <c r="M550" t="s">
        <v>79</v>
      </c>
      <c r="N550" s="2">
        <v>41914.541666666664</v>
      </c>
      <c r="O550" t="s">
        <v>80</v>
      </c>
      <c r="P550">
        <v>69143</v>
      </c>
      <c r="Q550">
        <v>0</v>
      </c>
      <c r="R550">
        <v>1</v>
      </c>
      <c r="S550">
        <v>2</v>
      </c>
      <c r="T550">
        <v>0</v>
      </c>
      <c r="U550">
        <v>18</v>
      </c>
      <c r="V550">
        <v>19</v>
      </c>
      <c r="W550">
        <v>3</v>
      </c>
      <c r="X550">
        <v>5</v>
      </c>
      <c r="Y550">
        <v>15</v>
      </c>
      <c r="Z550">
        <v>13</v>
      </c>
      <c r="AA550">
        <v>2</v>
      </c>
      <c r="AB550">
        <v>1</v>
      </c>
      <c r="AC550">
        <v>6</v>
      </c>
      <c r="AD550">
        <v>1</v>
      </c>
      <c r="AE550">
        <v>317</v>
      </c>
      <c r="AF550">
        <v>343</v>
      </c>
      <c r="AG550">
        <v>171</v>
      </c>
      <c r="AH550">
        <v>185</v>
      </c>
      <c r="AI550">
        <v>17</v>
      </c>
      <c r="AJ550">
        <v>13</v>
      </c>
      <c r="AK550">
        <v>37</v>
      </c>
      <c r="AL550">
        <v>25</v>
      </c>
      <c r="AM550">
        <v>146</v>
      </c>
      <c r="AN550">
        <v>158</v>
      </c>
      <c r="AO550">
        <v>28</v>
      </c>
      <c r="AP550">
        <v>37</v>
      </c>
      <c r="AQ550">
        <v>2</v>
      </c>
      <c r="AR550">
        <v>8</v>
      </c>
      <c r="AS550">
        <v>10</v>
      </c>
      <c r="AT550">
        <f>SUM(Table_pigskin_games[[#This Row],[awayPenaltyYards]],Table_pigskin_games[[#This Row],[homePenaltyYards]])</f>
        <v>85</v>
      </c>
      <c r="AU550">
        <v>75</v>
      </c>
      <c r="AV550">
        <v>3</v>
      </c>
      <c r="AW550">
        <v>2</v>
      </c>
      <c r="AX550">
        <f>SUM(Table_pigskin_games[[#This Row],[awayTurnovers]:[homeTurnovers]])</f>
        <v>5</v>
      </c>
      <c r="AY550">
        <v>0</v>
      </c>
      <c r="AZ550">
        <v>1</v>
      </c>
      <c r="BA550">
        <v>3</v>
      </c>
      <c r="BB550">
        <v>1</v>
      </c>
      <c r="BC550">
        <v>1841</v>
      </c>
      <c r="BD550">
        <v>1759</v>
      </c>
      <c r="BE550">
        <v>6</v>
      </c>
      <c r="BF550">
        <v>6</v>
      </c>
      <c r="BG550">
        <v>0</v>
      </c>
      <c r="BH550">
        <v>0</v>
      </c>
      <c r="BJ550">
        <v>7</v>
      </c>
      <c r="BK550">
        <v>14</v>
      </c>
      <c r="BL550">
        <v>3</v>
      </c>
      <c r="BM550">
        <v>7</v>
      </c>
    </row>
    <row r="551" spans="1:66" x14ac:dyDescent="0.25">
      <c r="A551">
        <v>280921011</v>
      </c>
      <c r="B551">
        <v>3</v>
      </c>
      <c r="C551">
        <v>2008</v>
      </c>
      <c r="D551" s="1">
        <v>39712</v>
      </c>
      <c r="E551" t="s">
        <v>66</v>
      </c>
      <c r="F551" t="s">
        <v>103</v>
      </c>
      <c r="G551" t="s">
        <v>90</v>
      </c>
      <c r="H5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551" t="str">
        <f>IF(NOT(ISNA(VLOOKUP(Table_pigskin_games[[#This Row],[matchup]],rivalries!A$2:C$10,1,FALSE))),"Rivalry","Not a Rivalry")</f>
        <v>Not a Rivalry</v>
      </c>
      <c r="J551">
        <v>23</v>
      </c>
      <c r="K551">
        <v>21</v>
      </c>
      <c r="L551">
        <f>ABS(Table_pigskin_games[[#This Row],[homeScore]]-Table_pigskin_games[[#This Row],[awayScore]])</f>
        <v>2</v>
      </c>
      <c r="M551" t="s">
        <v>131</v>
      </c>
      <c r="N551" s="2">
        <v>41914.677083333336</v>
      </c>
      <c r="O551" t="s">
        <v>80</v>
      </c>
      <c r="P551">
        <v>65938</v>
      </c>
      <c r="Q551">
        <v>0</v>
      </c>
      <c r="R551">
        <v>2</v>
      </c>
      <c r="S551">
        <v>1</v>
      </c>
      <c r="T551">
        <v>1</v>
      </c>
      <c r="U551">
        <v>25</v>
      </c>
      <c r="V551">
        <v>19</v>
      </c>
      <c r="W551">
        <v>8</v>
      </c>
      <c r="X551">
        <v>5</v>
      </c>
      <c r="Y551">
        <v>14</v>
      </c>
      <c r="Z551">
        <v>9</v>
      </c>
      <c r="AA551">
        <v>0</v>
      </c>
      <c r="AB551">
        <v>1</v>
      </c>
      <c r="AC551">
        <v>1</v>
      </c>
      <c r="AD551">
        <v>1</v>
      </c>
      <c r="AE551">
        <v>403</v>
      </c>
      <c r="AF551">
        <v>325</v>
      </c>
      <c r="AG551">
        <v>167</v>
      </c>
      <c r="AH551">
        <v>211</v>
      </c>
      <c r="AI551">
        <v>16</v>
      </c>
      <c r="AJ551">
        <v>15</v>
      </c>
      <c r="AK551">
        <v>22</v>
      </c>
      <c r="AL551">
        <v>29</v>
      </c>
      <c r="AM551">
        <v>236</v>
      </c>
      <c r="AN551">
        <v>114</v>
      </c>
      <c r="AO551">
        <v>48</v>
      </c>
      <c r="AP551">
        <v>19</v>
      </c>
      <c r="AQ551">
        <v>5</v>
      </c>
      <c r="AR551">
        <v>6</v>
      </c>
      <c r="AS551">
        <v>44</v>
      </c>
      <c r="AT551">
        <f>SUM(Table_pigskin_games[[#This Row],[awayPenaltyYards]],Table_pigskin_games[[#This Row],[homePenaltyYards]])</f>
        <v>81</v>
      </c>
      <c r="AU551">
        <v>37</v>
      </c>
      <c r="AV551">
        <v>1</v>
      </c>
      <c r="AW551">
        <v>2</v>
      </c>
      <c r="AX551">
        <f>SUM(Table_pigskin_games[[#This Row],[awayTurnovers]:[homeTurnovers]])</f>
        <v>3</v>
      </c>
      <c r="AY551">
        <v>0</v>
      </c>
      <c r="AZ551">
        <v>0</v>
      </c>
      <c r="BA551">
        <v>1</v>
      </c>
      <c r="BB551">
        <v>2</v>
      </c>
      <c r="BC551">
        <v>2495</v>
      </c>
      <c r="BD551">
        <v>1105</v>
      </c>
      <c r="BE551">
        <v>0</v>
      </c>
      <c r="BF551">
        <v>10</v>
      </c>
      <c r="BG551">
        <v>7</v>
      </c>
      <c r="BH551">
        <v>6</v>
      </c>
      <c r="BJ551">
        <v>7</v>
      </c>
      <c r="BK551">
        <v>7</v>
      </c>
      <c r="BL551">
        <v>0</v>
      </c>
      <c r="BM551">
        <v>7</v>
      </c>
    </row>
    <row r="552" spans="1:66" x14ac:dyDescent="0.25">
      <c r="A552">
        <v>280921016</v>
      </c>
      <c r="B552">
        <v>3</v>
      </c>
      <c r="C552">
        <v>2008</v>
      </c>
      <c r="D552" s="1">
        <v>39712</v>
      </c>
      <c r="E552" t="s">
        <v>66</v>
      </c>
      <c r="F552" t="s">
        <v>100</v>
      </c>
      <c r="G552" t="s">
        <v>113</v>
      </c>
      <c r="H5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CARvMIN</v>
      </c>
      <c r="I552" t="str">
        <f>IF(NOT(ISNA(VLOOKUP(Table_pigskin_games[[#This Row],[matchup]],rivalries!A$2:C$10,1,FALSE))),"Rivalry","Not a Rivalry")</f>
        <v>Not a Rivalry</v>
      </c>
      <c r="J552">
        <v>10</v>
      </c>
      <c r="K552">
        <v>20</v>
      </c>
      <c r="L552">
        <f>ABS(Table_pigskin_games[[#This Row],[homeScore]]-Table_pigskin_games[[#This Row],[awayScore]])</f>
        <v>10</v>
      </c>
      <c r="M552" t="s">
        <v>136</v>
      </c>
      <c r="N552" s="2">
        <v>41914.541666666664</v>
      </c>
      <c r="O552" t="s">
        <v>70</v>
      </c>
      <c r="P552">
        <v>62628</v>
      </c>
      <c r="Q552">
        <v>2</v>
      </c>
      <c r="R552">
        <v>0</v>
      </c>
      <c r="S552">
        <v>0</v>
      </c>
      <c r="T552">
        <v>2</v>
      </c>
      <c r="U552">
        <v>14</v>
      </c>
      <c r="V552">
        <v>17</v>
      </c>
      <c r="W552">
        <v>3</v>
      </c>
      <c r="X552">
        <v>4</v>
      </c>
      <c r="Y552">
        <v>11</v>
      </c>
      <c r="Z552">
        <v>12</v>
      </c>
      <c r="AA552">
        <v>0</v>
      </c>
      <c r="AB552">
        <v>0</v>
      </c>
      <c r="AC552">
        <v>1</v>
      </c>
      <c r="AD552">
        <v>1</v>
      </c>
      <c r="AE552">
        <v>204</v>
      </c>
      <c r="AF552">
        <v>305</v>
      </c>
      <c r="AG552">
        <v>157</v>
      </c>
      <c r="AH552">
        <v>186</v>
      </c>
      <c r="AI552">
        <v>17</v>
      </c>
      <c r="AJ552">
        <v>16</v>
      </c>
      <c r="AK552">
        <v>29</v>
      </c>
      <c r="AL552">
        <v>28</v>
      </c>
      <c r="AM552">
        <v>47</v>
      </c>
      <c r="AN552">
        <v>119</v>
      </c>
      <c r="AO552">
        <v>20</v>
      </c>
      <c r="AP552">
        <v>32</v>
      </c>
      <c r="AQ552">
        <v>12</v>
      </c>
      <c r="AR552">
        <v>9</v>
      </c>
      <c r="AS552">
        <v>67</v>
      </c>
      <c r="AT552">
        <f>SUM(Table_pigskin_games[[#This Row],[awayPenaltyYards]],Table_pigskin_games[[#This Row],[homePenaltyYards]])</f>
        <v>167</v>
      </c>
      <c r="AU552">
        <v>100</v>
      </c>
      <c r="AV552">
        <v>2</v>
      </c>
      <c r="AW552">
        <v>1</v>
      </c>
      <c r="AX552">
        <f>SUM(Table_pigskin_games[[#This Row],[awayTurnovers]:[homeTurnovers]])</f>
        <v>3</v>
      </c>
      <c r="AY552">
        <v>2</v>
      </c>
      <c r="AZ552">
        <v>0</v>
      </c>
      <c r="BA552">
        <v>0</v>
      </c>
      <c r="BB552">
        <v>1</v>
      </c>
      <c r="BC552">
        <v>1542</v>
      </c>
      <c r="BD552">
        <v>2058</v>
      </c>
      <c r="BE552">
        <v>3</v>
      </c>
      <c r="BF552">
        <v>7</v>
      </c>
      <c r="BG552">
        <v>0</v>
      </c>
      <c r="BH552">
        <v>0</v>
      </c>
      <c r="BJ552">
        <v>0</v>
      </c>
      <c r="BK552">
        <v>10</v>
      </c>
      <c r="BL552">
        <v>7</v>
      </c>
      <c r="BM552">
        <v>3</v>
      </c>
    </row>
    <row r="553" spans="1:66" x14ac:dyDescent="0.25">
      <c r="A553">
        <v>280921017</v>
      </c>
      <c r="B553">
        <v>3</v>
      </c>
      <c r="C553">
        <v>2008</v>
      </c>
      <c r="D553" s="1">
        <v>39712</v>
      </c>
      <c r="E553" t="s">
        <v>66</v>
      </c>
      <c r="F553" t="s">
        <v>62</v>
      </c>
      <c r="G553" t="s">
        <v>88</v>
      </c>
      <c r="H5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553" t="str">
        <f>IF(NOT(ISNA(VLOOKUP(Table_pigskin_games[[#This Row],[matchup]],rivalries!A$2:C$10,1,FALSE))),"Rivalry","Not a Rivalry")</f>
        <v>Not a Rivalry</v>
      </c>
      <c r="J553">
        <v>38</v>
      </c>
      <c r="K553">
        <v>13</v>
      </c>
      <c r="L553">
        <f>ABS(Table_pigskin_games[[#This Row],[homeScore]]-Table_pigskin_games[[#This Row],[awayScore]])</f>
        <v>25</v>
      </c>
      <c r="M553" t="s">
        <v>89</v>
      </c>
      <c r="N553" s="2">
        <v>41914.541666666664</v>
      </c>
      <c r="O553" t="s">
        <v>80</v>
      </c>
      <c r="P553">
        <v>68756</v>
      </c>
      <c r="Q553">
        <v>0</v>
      </c>
      <c r="R553">
        <v>2</v>
      </c>
      <c r="S553">
        <v>2</v>
      </c>
      <c r="T553">
        <v>0</v>
      </c>
      <c r="U553">
        <v>23</v>
      </c>
      <c r="V553">
        <v>14</v>
      </c>
      <c r="W553">
        <v>4</v>
      </c>
      <c r="X553">
        <v>4</v>
      </c>
      <c r="Y553">
        <v>9</v>
      </c>
      <c r="Z553">
        <v>15</v>
      </c>
      <c r="AA553">
        <v>0</v>
      </c>
      <c r="AB553">
        <v>2</v>
      </c>
      <c r="AC553">
        <v>0</v>
      </c>
      <c r="AD553">
        <v>3</v>
      </c>
      <c r="AE553">
        <v>461</v>
      </c>
      <c r="AF553">
        <v>215</v>
      </c>
      <c r="AG553">
        <v>245</v>
      </c>
      <c r="AH553">
        <v>137</v>
      </c>
      <c r="AI553">
        <v>18</v>
      </c>
      <c r="AJ553">
        <v>22</v>
      </c>
      <c r="AK553">
        <v>21</v>
      </c>
      <c r="AL553">
        <v>35</v>
      </c>
      <c r="AM553">
        <v>216</v>
      </c>
      <c r="AN553">
        <v>78</v>
      </c>
      <c r="AO553">
        <v>36</v>
      </c>
      <c r="AP553">
        <v>19</v>
      </c>
      <c r="AQ553">
        <v>5</v>
      </c>
      <c r="AR553">
        <v>2</v>
      </c>
      <c r="AS553">
        <v>35</v>
      </c>
      <c r="AT553">
        <f>SUM(Table_pigskin_games[[#This Row],[awayPenaltyYards]],Table_pigskin_games[[#This Row],[homePenaltyYards]])</f>
        <v>45</v>
      </c>
      <c r="AU553">
        <v>10</v>
      </c>
      <c r="AV553">
        <v>0</v>
      </c>
      <c r="AW553">
        <v>2</v>
      </c>
      <c r="AX553">
        <f>SUM(Table_pigskin_games[[#This Row],[awayTurnovers]:[homeTurnovers]])</f>
        <v>2</v>
      </c>
      <c r="AY553">
        <v>0</v>
      </c>
      <c r="AZ553">
        <v>1</v>
      </c>
      <c r="BA553">
        <v>0</v>
      </c>
      <c r="BB553">
        <v>1</v>
      </c>
      <c r="BC553">
        <v>1953</v>
      </c>
      <c r="BD553">
        <v>1647</v>
      </c>
      <c r="BE553">
        <v>7</v>
      </c>
      <c r="BF553">
        <v>14</v>
      </c>
      <c r="BG553">
        <v>7</v>
      </c>
      <c r="BH553">
        <v>10</v>
      </c>
      <c r="BJ553">
        <v>0</v>
      </c>
      <c r="BK553">
        <v>6</v>
      </c>
      <c r="BL553">
        <v>7</v>
      </c>
      <c r="BM553">
        <v>0</v>
      </c>
    </row>
    <row r="554" spans="1:66" x14ac:dyDescent="0.25">
      <c r="A554">
        <v>280921019</v>
      </c>
      <c r="B554">
        <v>3</v>
      </c>
      <c r="C554">
        <v>2008</v>
      </c>
      <c r="D554" s="1">
        <v>39712</v>
      </c>
      <c r="E554" t="s">
        <v>66</v>
      </c>
      <c r="F554" t="s">
        <v>81</v>
      </c>
      <c r="G554" t="s">
        <v>91</v>
      </c>
      <c r="H5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CINvNYG</v>
      </c>
      <c r="I554" t="str">
        <f>IF(NOT(ISNA(VLOOKUP(Table_pigskin_games[[#This Row],[matchup]],rivalries!A$2:C$10,1,FALSE))),"Rivalry","Not a Rivalry")</f>
        <v>Not a Rivalry</v>
      </c>
      <c r="J554">
        <v>23</v>
      </c>
      <c r="K554">
        <v>26</v>
      </c>
      <c r="L554">
        <f>ABS(Table_pigskin_games[[#This Row],[homeScore]]-Table_pigskin_games[[#This Row],[awayScore]])</f>
        <v>3</v>
      </c>
      <c r="M554" t="s">
        <v>92</v>
      </c>
      <c r="N554" s="2">
        <v>41914.541666666664</v>
      </c>
      <c r="O554" t="s">
        <v>80</v>
      </c>
      <c r="P554">
        <v>79276</v>
      </c>
      <c r="Q554">
        <v>0</v>
      </c>
      <c r="R554">
        <v>2</v>
      </c>
      <c r="S554">
        <v>2</v>
      </c>
      <c r="T554">
        <v>0</v>
      </c>
      <c r="U554">
        <v>24</v>
      </c>
      <c r="V554">
        <v>24</v>
      </c>
      <c r="W554">
        <v>10</v>
      </c>
      <c r="X554">
        <v>5</v>
      </c>
      <c r="Y554">
        <v>17</v>
      </c>
      <c r="Z554">
        <v>12</v>
      </c>
      <c r="AA554">
        <v>0</v>
      </c>
      <c r="AB554">
        <v>0</v>
      </c>
      <c r="AC554">
        <v>0</v>
      </c>
      <c r="AD554">
        <v>0</v>
      </c>
      <c r="AE554">
        <v>347</v>
      </c>
      <c r="AF554">
        <v>406</v>
      </c>
      <c r="AG554">
        <v>245</v>
      </c>
      <c r="AH554">
        <v>289</v>
      </c>
      <c r="AI554">
        <v>27</v>
      </c>
      <c r="AJ554">
        <v>26</v>
      </c>
      <c r="AK554">
        <v>39</v>
      </c>
      <c r="AL554">
        <v>43</v>
      </c>
      <c r="AM554">
        <v>102</v>
      </c>
      <c r="AN554">
        <v>117</v>
      </c>
      <c r="AO554">
        <v>27</v>
      </c>
      <c r="AP554">
        <v>25</v>
      </c>
      <c r="AQ554">
        <v>8</v>
      </c>
      <c r="AR554">
        <v>6</v>
      </c>
      <c r="AS554">
        <v>57</v>
      </c>
      <c r="AT554">
        <f>SUM(Table_pigskin_games[[#This Row],[awayPenaltyYards]],Table_pigskin_games[[#This Row],[homePenaltyYards]])</f>
        <v>97</v>
      </c>
      <c r="AU554">
        <v>40</v>
      </c>
      <c r="AV554">
        <v>0</v>
      </c>
      <c r="AW554">
        <v>0</v>
      </c>
      <c r="AX554">
        <f>SUM(Table_pigskin_games[[#This Row],[awayTurnovers]:[homeTurnovers]])</f>
        <v>0</v>
      </c>
      <c r="AY554">
        <v>0</v>
      </c>
      <c r="AZ554">
        <v>0</v>
      </c>
      <c r="BA554">
        <v>0</v>
      </c>
      <c r="BB554">
        <v>0</v>
      </c>
      <c r="BC554">
        <v>1995</v>
      </c>
      <c r="BD554">
        <v>1986</v>
      </c>
      <c r="BE554">
        <v>3</v>
      </c>
      <c r="BF554">
        <v>10</v>
      </c>
      <c r="BG554">
        <v>0</v>
      </c>
      <c r="BH554">
        <v>10</v>
      </c>
      <c r="BI554">
        <v>0</v>
      </c>
      <c r="BJ554">
        <v>0</v>
      </c>
      <c r="BK554">
        <v>10</v>
      </c>
      <c r="BL554">
        <v>3</v>
      </c>
      <c r="BM554">
        <v>10</v>
      </c>
      <c r="BN554">
        <v>3</v>
      </c>
    </row>
    <row r="555" spans="1:66" x14ac:dyDescent="0.25">
      <c r="A555">
        <v>280921021</v>
      </c>
      <c r="B555">
        <v>3</v>
      </c>
      <c r="C555">
        <v>2008</v>
      </c>
      <c r="D555" s="1">
        <v>39712</v>
      </c>
      <c r="E555" t="s">
        <v>66</v>
      </c>
      <c r="F555" t="s">
        <v>63</v>
      </c>
      <c r="G555" t="s">
        <v>105</v>
      </c>
      <c r="H5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PHIvPIT</v>
      </c>
      <c r="I555" t="str">
        <f>IF(NOT(ISNA(VLOOKUP(Table_pigskin_games[[#This Row],[matchup]],rivalries!A$2:C$10,1,FALSE))),"Rivalry","Not a Rivalry")</f>
        <v>Not a Rivalry</v>
      </c>
      <c r="J555">
        <v>6</v>
      </c>
      <c r="K555">
        <v>15</v>
      </c>
      <c r="L555">
        <f>ABS(Table_pigskin_games[[#This Row],[homeScore]]-Table_pigskin_games[[#This Row],[awayScore]])</f>
        <v>9</v>
      </c>
      <c r="M555" t="s">
        <v>121</v>
      </c>
      <c r="N555" s="2">
        <v>41914.677083333336</v>
      </c>
      <c r="O555" t="s">
        <v>80</v>
      </c>
      <c r="P555">
        <v>69144</v>
      </c>
      <c r="Q555">
        <v>2</v>
      </c>
      <c r="R555">
        <v>0</v>
      </c>
      <c r="S555">
        <v>1</v>
      </c>
      <c r="T555">
        <v>1</v>
      </c>
      <c r="U555">
        <v>14</v>
      </c>
      <c r="V555">
        <v>16</v>
      </c>
      <c r="W555">
        <v>2</v>
      </c>
      <c r="X555">
        <v>6</v>
      </c>
      <c r="Y555">
        <v>13</v>
      </c>
      <c r="Z555">
        <v>14</v>
      </c>
      <c r="AA555">
        <v>0</v>
      </c>
      <c r="AB555">
        <v>0</v>
      </c>
      <c r="AC555">
        <v>1</v>
      </c>
      <c r="AD555">
        <v>0</v>
      </c>
      <c r="AE555">
        <v>179</v>
      </c>
      <c r="AF555">
        <v>260</v>
      </c>
      <c r="AG555">
        <v>147</v>
      </c>
      <c r="AH555">
        <v>195</v>
      </c>
      <c r="AI555">
        <v>17</v>
      </c>
      <c r="AJ555">
        <v>26</v>
      </c>
      <c r="AK555">
        <v>32</v>
      </c>
      <c r="AL555">
        <v>38</v>
      </c>
      <c r="AM555">
        <v>32</v>
      </c>
      <c r="AN555">
        <v>65</v>
      </c>
      <c r="AO555">
        <v>19</v>
      </c>
      <c r="AP555">
        <v>23</v>
      </c>
      <c r="AQ555">
        <v>7</v>
      </c>
      <c r="AR555">
        <v>7</v>
      </c>
      <c r="AS555">
        <v>35</v>
      </c>
      <c r="AT555">
        <f>SUM(Table_pigskin_games[[#This Row],[awayPenaltyYards]],Table_pigskin_games[[#This Row],[homePenaltyYards]])</f>
        <v>97</v>
      </c>
      <c r="AU555">
        <v>62</v>
      </c>
      <c r="AV555">
        <v>3</v>
      </c>
      <c r="AW555">
        <v>3</v>
      </c>
      <c r="AX555">
        <f>SUM(Table_pigskin_games[[#This Row],[awayTurnovers]:[homeTurnovers]])</f>
        <v>6</v>
      </c>
      <c r="AY555">
        <v>2</v>
      </c>
      <c r="AZ555">
        <v>1</v>
      </c>
      <c r="BA555">
        <v>1</v>
      </c>
      <c r="BB555">
        <v>2</v>
      </c>
      <c r="BC555">
        <v>1646</v>
      </c>
      <c r="BD555">
        <v>1954</v>
      </c>
      <c r="BE555">
        <v>3</v>
      </c>
      <c r="BF555">
        <v>3</v>
      </c>
      <c r="BG555">
        <v>0</v>
      </c>
      <c r="BH555">
        <v>0</v>
      </c>
      <c r="BJ555">
        <v>0</v>
      </c>
      <c r="BK555">
        <v>10</v>
      </c>
      <c r="BL555">
        <v>0</v>
      </c>
      <c r="BM555">
        <v>5</v>
      </c>
    </row>
    <row r="556" spans="1:66" x14ac:dyDescent="0.25">
      <c r="A556">
        <v>280921025</v>
      </c>
      <c r="B556">
        <v>3</v>
      </c>
      <c r="C556">
        <v>2008</v>
      </c>
      <c r="D556" s="1">
        <v>39712</v>
      </c>
      <c r="E556" t="s">
        <v>66</v>
      </c>
      <c r="F556" t="s">
        <v>72</v>
      </c>
      <c r="G556" t="s">
        <v>93</v>
      </c>
      <c r="H5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DETvSF</v>
      </c>
      <c r="I556" t="str">
        <f>IF(NOT(ISNA(VLOOKUP(Table_pigskin_games[[#This Row],[matchup]],rivalries!A$2:C$10,1,FALSE))),"Rivalry","Not a Rivalry")</f>
        <v>Not a Rivalry</v>
      </c>
      <c r="J556">
        <v>13</v>
      </c>
      <c r="K556">
        <v>31</v>
      </c>
      <c r="L556">
        <f>ABS(Table_pigskin_games[[#This Row],[homeScore]]-Table_pigskin_games[[#This Row],[awayScore]])</f>
        <v>18</v>
      </c>
      <c r="M556" t="s">
        <v>133</v>
      </c>
      <c r="N556" s="2">
        <v>41914.670138888891</v>
      </c>
      <c r="O556" t="s">
        <v>70</v>
      </c>
      <c r="P556">
        <v>67249</v>
      </c>
      <c r="Q556">
        <v>0</v>
      </c>
      <c r="R556">
        <v>2</v>
      </c>
      <c r="S556">
        <v>1</v>
      </c>
      <c r="T556">
        <v>1</v>
      </c>
      <c r="U556">
        <v>14</v>
      </c>
      <c r="V556">
        <v>25</v>
      </c>
      <c r="W556">
        <v>5</v>
      </c>
      <c r="X556">
        <v>5</v>
      </c>
      <c r="Y556">
        <v>13</v>
      </c>
      <c r="Z556">
        <v>13</v>
      </c>
      <c r="AA556">
        <v>1</v>
      </c>
      <c r="AB556">
        <v>1</v>
      </c>
      <c r="AC556">
        <v>1</v>
      </c>
      <c r="AD556">
        <v>1</v>
      </c>
      <c r="AE556">
        <v>240</v>
      </c>
      <c r="AF556">
        <v>370</v>
      </c>
      <c r="AG556">
        <v>124</v>
      </c>
      <c r="AH556">
        <v>188</v>
      </c>
      <c r="AI556">
        <v>15</v>
      </c>
      <c r="AJ556">
        <v>16</v>
      </c>
      <c r="AK556">
        <v>31</v>
      </c>
      <c r="AL556">
        <v>23</v>
      </c>
      <c r="AM556">
        <v>116</v>
      </c>
      <c r="AN556">
        <v>182</v>
      </c>
      <c r="AO556">
        <v>20</v>
      </c>
      <c r="AP556">
        <v>39</v>
      </c>
      <c r="AQ556">
        <v>9</v>
      </c>
      <c r="AR556">
        <v>3</v>
      </c>
      <c r="AS556">
        <v>61</v>
      </c>
      <c r="AT556">
        <f>SUM(Table_pigskin_games[[#This Row],[awayPenaltyYards]],Table_pigskin_games[[#This Row],[homePenaltyYards]])</f>
        <v>91</v>
      </c>
      <c r="AU556">
        <v>30</v>
      </c>
      <c r="AV556">
        <v>2</v>
      </c>
      <c r="AW556">
        <v>0</v>
      </c>
      <c r="AX556">
        <f>SUM(Table_pigskin_games[[#This Row],[awayTurnovers]:[homeTurnovers]])</f>
        <v>2</v>
      </c>
      <c r="AY556">
        <v>0</v>
      </c>
      <c r="AZ556">
        <v>0</v>
      </c>
      <c r="BA556">
        <v>2</v>
      </c>
      <c r="BB556">
        <v>0</v>
      </c>
      <c r="BC556">
        <v>1446</v>
      </c>
      <c r="BD556">
        <v>2154</v>
      </c>
      <c r="BE556">
        <v>0</v>
      </c>
      <c r="BF556">
        <v>3</v>
      </c>
      <c r="BG556">
        <v>3</v>
      </c>
      <c r="BH556">
        <v>7</v>
      </c>
      <c r="BJ556">
        <v>7</v>
      </c>
      <c r="BK556">
        <v>14</v>
      </c>
      <c r="BL556">
        <v>0</v>
      </c>
      <c r="BM556">
        <v>10</v>
      </c>
    </row>
    <row r="557" spans="1:66" x14ac:dyDescent="0.25">
      <c r="A557">
        <v>280921026</v>
      </c>
      <c r="B557">
        <v>3</v>
      </c>
      <c r="C557">
        <v>2008</v>
      </c>
      <c r="D557" s="1">
        <v>39712</v>
      </c>
      <c r="E557" t="s">
        <v>66</v>
      </c>
      <c r="F557" t="s">
        <v>85</v>
      </c>
      <c r="G557" t="s">
        <v>71</v>
      </c>
      <c r="H5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557" t="str">
        <f>IF(NOT(ISNA(VLOOKUP(Table_pigskin_games[[#This Row],[matchup]],rivalries!A$2:C$10,1,FALSE))),"Rivalry","Not a Rivalry")</f>
        <v>Not a Rivalry</v>
      </c>
      <c r="J557">
        <v>13</v>
      </c>
      <c r="K557">
        <v>37</v>
      </c>
      <c r="L557">
        <f>ABS(Table_pigskin_games[[#This Row],[homeScore]]-Table_pigskin_games[[#This Row],[awayScore]])</f>
        <v>24</v>
      </c>
      <c r="M557" t="s">
        <v>124</v>
      </c>
      <c r="N557" s="2">
        <v>41914.670138888891</v>
      </c>
      <c r="O557" t="s">
        <v>70</v>
      </c>
      <c r="P557">
        <v>68012</v>
      </c>
      <c r="Q557">
        <v>0</v>
      </c>
      <c r="R557">
        <v>2</v>
      </c>
      <c r="S557">
        <v>0</v>
      </c>
      <c r="T557">
        <v>2</v>
      </c>
      <c r="U557">
        <v>14</v>
      </c>
      <c r="V557">
        <v>24</v>
      </c>
      <c r="W557">
        <v>5</v>
      </c>
      <c r="X557">
        <v>6</v>
      </c>
      <c r="Y557">
        <v>12</v>
      </c>
      <c r="Z557">
        <v>12</v>
      </c>
      <c r="AA557">
        <v>0</v>
      </c>
      <c r="AB557">
        <v>1</v>
      </c>
      <c r="AC557">
        <v>1</v>
      </c>
      <c r="AD557">
        <v>1</v>
      </c>
      <c r="AE557">
        <v>240</v>
      </c>
      <c r="AF557">
        <v>407</v>
      </c>
      <c r="AG557">
        <v>175</v>
      </c>
      <c r="AH557">
        <v>162</v>
      </c>
      <c r="AI557">
        <v>18</v>
      </c>
      <c r="AJ557">
        <v>12</v>
      </c>
      <c r="AK557">
        <v>31</v>
      </c>
      <c r="AL557">
        <v>20</v>
      </c>
      <c r="AM557">
        <v>65</v>
      </c>
      <c r="AN557">
        <v>245</v>
      </c>
      <c r="AO557">
        <v>24</v>
      </c>
      <c r="AP557">
        <v>46</v>
      </c>
      <c r="AQ557">
        <v>7</v>
      </c>
      <c r="AR557">
        <v>5</v>
      </c>
      <c r="AS557">
        <v>51</v>
      </c>
      <c r="AT557">
        <f>SUM(Table_pigskin_games[[#This Row],[awayPenaltyYards]],Table_pigskin_games[[#This Row],[homePenaltyYards]])</f>
        <v>106</v>
      </c>
      <c r="AU557">
        <v>55</v>
      </c>
      <c r="AV557">
        <v>2</v>
      </c>
      <c r="AW557">
        <v>1</v>
      </c>
      <c r="AX557">
        <f>SUM(Table_pigskin_games[[#This Row],[awayTurnovers]:[homeTurnovers]])</f>
        <v>3</v>
      </c>
      <c r="AY557">
        <v>1</v>
      </c>
      <c r="AZ557">
        <v>1</v>
      </c>
      <c r="BA557">
        <v>1</v>
      </c>
      <c r="BB557">
        <v>0</v>
      </c>
      <c r="BC557">
        <v>1502</v>
      </c>
      <c r="BD557">
        <v>2098</v>
      </c>
      <c r="BE557">
        <v>0</v>
      </c>
      <c r="BF557">
        <v>6</v>
      </c>
      <c r="BG557">
        <v>7</v>
      </c>
      <c r="BH557">
        <v>0</v>
      </c>
      <c r="BJ557">
        <v>17</v>
      </c>
      <c r="BK557">
        <v>10</v>
      </c>
      <c r="BL557">
        <v>0</v>
      </c>
      <c r="BM557">
        <v>10</v>
      </c>
    </row>
    <row r="558" spans="1:66" x14ac:dyDescent="0.25">
      <c r="A558">
        <v>280921028</v>
      </c>
      <c r="B558">
        <v>3</v>
      </c>
      <c r="C558">
        <v>2008</v>
      </c>
      <c r="D558" s="1">
        <v>39712</v>
      </c>
      <c r="E558" t="s">
        <v>66</v>
      </c>
      <c r="F558" t="s">
        <v>94</v>
      </c>
      <c r="G558" t="s">
        <v>114</v>
      </c>
      <c r="H5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ARIvWSH</v>
      </c>
      <c r="I558" t="str">
        <f>IF(NOT(ISNA(VLOOKUP(Table_pigskin_games[[#This Row],[matchup]],rivalries!A$2:C$10,1,FALSE))),"Rivalry","Not a Rivalry")</f>
        <v>Not a Rivalry</v>
      </c>
      <c r="J558">
        <v>17</v>
      </c>
      <c r="K558">
        <v>24</v>
      </c>
      <c r="L558">
        <f>ABS(Table_pigskin_games[[#This Row],[homeScore]]-Table_pigskin_games[[#This Row],[awayScore]])</f>
        <v>7</v>
      </c>
      <c r="M558" t="s">
        <v>115</v>
      </c>
      <c r="N558" s="2">
        <v>41914.541666666664</v>
      </c>
      <c r="O558" t="s">
        <v>70</v>
      </c>
      <c r="P558">
        <v>90060</v>
      </c>
      <c r="Q558">
        <v>2</v>
      </c>
      <c r="R558">
        <v>0</v>
      </c>
      <c r="S558">
        <v>1</v>
      </c>
      <c r="T558">
        <v>1</v>
      </c>
      <c r="U558">
        <v>19</v>
      </c>
      <c r="V558">
        <v>21</v>
      </c>
      <c r="W558">
        <v>5</v>
      </c>
      <c r="X558">
        <v>5</v>
      </c>
      <c r="Y558">
        <v>11</v>
      </c>
      <c r="Z558">
        <v>11</v>
      </c>
      <c r="AA558">
        <v>0</v>
      </c>
      <c r="AB558">
        <v>0</v>
      </c>
      <c r="AC558">
        <v>0</v>
      </c>
      <c r="AD558">
        <v>0</v>
      </c>
      <c r="AE558">
        <v>313</v>
      </c>
      <c r="AF558">
        <v>323</v>
      </c>
      <c r="AG558">
        <v>197</v>
      </c>
      <c r="AH558">
        <v>187</v>
      </c>
      <c r="AI558">
        <v>17</v>
      </c>
      <c r="AJ558">
        <v>23</v>
      </c>
      <c r="AK558">
        <v>31</v>
      </c>
      <c r="AL558">
        <v>31</v>
      </c>
      <c r="AM558">
        <v>116</v>
      </c>
      <c r="AN558">
        <v>136</v>
      </c>
      <c r="AO558">
        <v>23</v>
      </c>
      <c r="AP558">
        <v>31</v>
      </c>
      <c r="AQ558">
        <v>6</v>
      </c>
      <c r="AR558">
        <v>7</v>
      </c>
      <c r="AS558">
        <v>42</v>
      </c>
      <c r="AT558">
        <f>SUM(Table_pigskin_games[[#This Row],[awayPenaltyYards]],Table_pigskin_games[[#This Row],[homePenaltyYards]])</f>
        <v>109</v>
      </c>
      <c r="AU558">
        <v>67</v>
      </c>
      <c r="AV558">
        <v>2</v>
      </c>
      <c r="AW558">
        <v>0</v>
      </c>
      <c r="AX558">
        <f>SUM(Table_pigskin_games[[#This Row],[awayTurnovers]:[homeTurnovers]])</f>
        <v>2</v>
      </c>
      <c r="AY558">
        <v>1</v>
      </c>
      <c r="AZ558">
        <v>0</v>
      </c>
      <c r="BA558">
        <v>1</v>
      </c>
      <c r="BB558">
        <v>0</v>
      </c>
      <c r="BC558">
        <v>1615</v>
      </c>
      <c r="BD558">
        <v>1985</v>
      </c>
      <c r="BE558">
        <v>0</v>
      </c>
      <c r="BF558">
        <v>7</v>
      </c>
      <c r="BG558">
        <v>10</v>
      </c>
      <c r="BH558">
        <v>0</v>
      </c>
      <c r="BJ558">
        <v>7</v>
      </c>
      <c r="BK558">
        <v>3</v>
      </c>
      <c r="BL558">
        <v>7</v>
      </c>
      <c r="BM558">
        <v>7</v>
      </c>
    </row>
    <row r="559" spans="1:66" x14ac:dyDescent="0.25">
      <c r="A559">
        <v>280921033</v>
      </c>
      <c r="B559">
        <v>3</v>
      </c>
      <c r="C559">
        <v>2008</v>
      </c>
      <c r="D559" s="1">
        <v>39712</v>
      </c>
      <c r="E559" t="s">
        <v>66</v>
      </c>
      <c r="F559" t="s">
        <v>68</v>
      </c>
      <c r="G559" t="s">
        <v>96</v>
      </c>
      <c r="H5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559" t="str">
        <f>IF(NOT(ISNA(VLOOKUP(Table_pigskin_games[[#This Row],[matchup]],rivalries!A$2:C$10,1,FALSE))),"Rivalry","Not a Rivalry")</f>
        <v>Not a Rivalry</v>
      </c>
      <c r="J559">
        <v>10</v>
      </c>
      <c r="K559">
        <v>28</v>
      </c>
      <c r="L559">
        <f>ABS(Table_pigskin_games[[#This Row],[homeScore]]-Table_pigskin_games[[#This Row],[awayScore]])</f>
        <v>18</v>
      </c>
      <c r="M559" t="s">
        <v>125</v>
      </c>
      <c r="N559" s="2">
        <v>41914.677083333336</v>
      </c>
      <c r="O559" t="s">
        <v>80</v>
      </c>
      <c r="P559">
        <v>71104</v>
      </c>
      <c r="Q559">
        <v>0</v>
      </c>
      <c r="R559">
        <v>2</v>
      </c>
      <c r="S559">
        <v>1</v>
      </c>
      <c r="T559">
        <v>0</v>
      </c>
      <c r="U559">
        <v>11</v>
      </c>
      <c r="V559">
        <v>21</v>
      </c>
      <c r="W559">
        <v>3</v>
      </c>
      <c r="X559">
        <v>3</v>
      </c>
      <c r="Y559">
        <v>13</v>
      </c>
      <c r="Z559">
        <v>11</v>
      </c>
      <c r="AA559">
        <v>0</v>
      </c>
      <c r="AB559">
        <v>2</v>
      </c>
      <c r="AC559">
        <v>0</v>
      </c>
      <c r="AD559">
        <v>3</v>
      </c>
      <c r="AE559">
        <v>169</v>
      </c>
      <c r="AF559">
        <v>273</v>
      </c>
      <c r="AG559">
        <v>99</v>
      </c>
      <c r="AH559">
        <v>122</v>
      </c>
      <c r="AI559">
        <v>14</v>
      </c>
      <c r="AJ559">
        <v>13</v>
      </c>
      <c r="AK559">
        <v>37</v>
      </c>
      <c r="AL559">
        <v>19</v>
      </c>
      <c r="AM559">
        <v>70</v>
      </c>
      <c r="AN559">
        <v>151</v>
      </c>
      <c r="AO559">
        <v>16</v>
      </c>
      <c r="AP559">
        <v>44</v>
      </c>
      <c r="AQ559">
        <v>9</v>
      </c>
      <c r="AR559">
        <v>5</v>
      </c>
      <c r="AS559">
        <v>65</v>
      </c>
      <c r="AT559">
        <f>SUM(Table_pigskin_games[[#This Row],[awayPenaltyYards]],Table_pigskin_games[[#This Row],[homePenaltyYards]])</f>
        <v>105</v>
      </c>
      <c r="AU559">
        <v>40</v>
      </c>
      <c r="AV559">
        <v>3</v>
      </c>
      <c r="AW559">
        <v>2</v>
      </c>
      <c r="AX559">
        <f>SUM(Table_pigskin_games[[#This Row],[awayTurnovers]:[homeTurnovers]])</f>
        <v>5</v>
      </c>
      <c r="AY559">
        <v>0</v>
      </c>
      <c r="AZ559">
        <v>0</v>
      </c>
      <c r="BA559">
        <v>3</v>
      </c>
      <c r="BB559">
        <v>2</v>
      </c>
      <c r="BC559">
        <v>1332</v>
      </c>
      <c r="BD559">
        <v>2268</v>
      </c>
      <c r="BE559">
        <v>0</v>
      </c>
      <c r="BF559">
        <v>10</v>
      </c>
      <c r="BG559">
        <v>0</v>
      </c>
      <c r="BH559">
        <v>0</v>
      </c>
      <c r="BJ559">
        <v>0</v>
      </c>
      <c r="BK559">
        <v>7</v>
      </c>
      <c r="BL559">
        <v>21</v>
      </c>
      <c r="BM559">
        <v>0</v>
      </c>
    </row>
    <row r="560" spans="1:66" x14ac:dyDescent="0.25">
      <c r="A560">
        <v>280922024</v>
      </c>
      <c r="B560">
        <v>3</v>
      </c>
      <c r="C560">
        <v>2008</v>
      </c>
      <c r="D560" s="1">
        <v>39713</v>
      </c>
      <c r="E560" t="s">
        <v>108</v>
      </c>
      <c r="F560" t="s">
        <v>77</v>
      </c>
      <c r="G560" t="s">
        <v>109</v>
      </c>
      <c r="H5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NYJvSD</v>
      </c>
      <c r="I560" t="str">
        <f>IF(NOT(ISNA(VLOOKUP(Table_pigskin_games[[#This Row],[matchup]],rivalries!A$2:C$10,1,FALSE))),"Rivalry","Not a Rivalry")</f>
        <v>Not a Rivalry</v>
      </c>
      <c r="J560">
        <v>29</v>
      </c>
      <c r="K560">
        <v>48</v>
      </c>
      <c r="L560">
        <f>ABS(Table_pigskin_games[[#This Row],[homeScore]]-Table_pigskin_games[[#This Row],[awayScore]])</f>
        <v>19</v>
      </c>
      <c r="M560" t="s">
        <v>122</v>
      </c>
      <c r="N560" s="2">
        <v>41914.854166666664</v>
      </c>
      <c r="O560" t="s">
        <v>112</v>
      </c>
      <c r="P560">
        <v>68922</v>
      </c>
      <c r="Q560">
        <v>1</v>
      </c>
      <c r="R560">
        <v>1</v>
      </c>
      <c r="S560">
        <v>0</v>
      </c>
      <c r="T560">
        <v>2</v>
      </c>
      <c r="U560">
        <v>21</v>
      </c>
      <c r="V560">
        <v>20</v>
      </c>
      <c r="W560">
        <v>1</v>
      </c>
      <c r="X560">
        <v>9</v>
      </c>
      <c r="Y560">
        <v>8</v>
      </c>
      <c r="Z560">
        <v>13</v>
      </c>
      <c r="AA560">
        <v>2</v>
      </c>
      <c r="AB560">
        <v>0</v>
      </c>
      <c r="AC560">
        <v>3</v>
      </c>
      <c r="AD560">
        <v>0</v>
      </c>
      <c r="AE560">
        <v>308</v>
      </c>
      <c r="AF560">
        <v>357</v>
      </c>
      <c r="AG560">
        <v>267</v>
      </c>
      <c r="AH560">
        <v>250</v>
      </c>
      <c r="AI560">
        <v>33</v>
      </c>
      <c r="AJ560">
        <v>19</v>
      </c>
      <c r="AK560">
        <v>47</v>
      </c>
      <c r="AL560">
        <v>25</v>
      </c>
      <c r="AM560">
        <v>41</v>
      </c>
      <c r="AN560">
        <v>107</v>
      </c>
      <c r="AO560">
        <v>13</v>
      </c>
      <c r="AP560">
        <v>35</v>
      </c>
      <c r="AQ560">
        <v>2</v>
      </c>
      <c r="AR560">
        <v>6</v>
      </c>
      <c r="AS560">
        <v>5</v>
      </c>
      <c r="AT560">
        <f>SUM(Table_pigskin_games[[#This Row],[awayPenaltyYards]],Table_pigskin_games[[#This Row],[homePenaltyYards]])</f>
        <v>42</v>
      </c>
      <c r="AU560">
        <v>37</v>
      </c>
      <c r="AV560">
        <v>4</v>
      </c>
      <c r="AW560">
        <v>1</v>
      </c>
      <c r="AX560">
        <f>SUM(Table_pigskin_games[[#This Row],[awayTurnovers]:[homeTurnovers]])</f>
        <v>5</v>
      </c>
      <c r="AY560">
        <v>1</v>
      </c>
      <c r="AZ560">
        <v>0</v>
      </c>
      <c r="BA560">
        <v>3</v>
      </c>
      <c r="BB560">
        <v>1</v>
      </c>
      <c r="BC560">
        <v>1660</v>
      </c>
      <c r="BD560">
        <v>1940</v>
      </c>
      <c r="BE560">
        <v>7</v>
      </c>
      <c r="BF560">
        <v>7</v>
      </c>
      <c r="BG560">
        <v>0</v>
      </c>
      <c r="BH560">
        <v>15</v>
      </c>
      <c r="BJ560">
        <v>10</v>
      </c>
      <c r="BK560">
        <v>21</v>
      </c>
      <c r="BL560">
        <v>7</v>
      </c>
      <c r="BM560">
        <v>10</v>
      </c>
    </row>
    <row r="561" spans="1:66" x14ac:dyDescent="0.25">
      <c r="A561">
        <v>280928003</v>
      </c>
      <c r="B561">
        <v>4</v>
      </c>
      <c r="C561">
        <v>2008</v>
      </c>
      <c r="D561" s="1">
        <v>39719</v>
      </c>
      <c r="E561" t="s">
        <v>66</v>
      </c>
      <c r="F561" t="s">
        <v>105</v>
      </c>
      <c r="G561" t="s">
        <v>74</v>
      </c>
      <c r="H5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CHIvPHI</v>
      </c>
      <c r="I561" t="str">
        <f>IF(NOT(ISNA(VLOOKUP(Table_pigskin_games[[#This Row],[matchup]],rivalries!A$2:C$10,1,FALSE))),"Rivalry","Not a Rivalry")</f>
        <v>Not a Rivalry</v>
      </c>
      <c r="J561">
        <v>20</v>
      </c>
      <c r="K561">
        <v>24</v>
      </c>
      <c r="L561">
        <f>ABS(Table_pigskin_games[[#This Row],[homeScore]]-Table_pigskin_games[[#This Row],[awayScore]])</f>
        <v>4</v>
      </c>
      <c r="M561" t="s">
        <v>117</v>
      </c>
      <c r="N561" s="2">
        <v>41914.84375</v>
      </c>
      <c r="O561" t="s">
        <v>65</v>
      </c>
      <c r="P561">
        <v>62099</v>
      </c>
      <c r="Q561">
        <v>2</v>
      </c>
      <c r="R561">
        <v>1</v>
      </c>
      <c r="S561">
        <v>1</v>
      </c>
      <c r="T561">
        <v>2</v>
      </c>
      <c r="U561">
        <v>18</v>
      </c>
      <c r="V561">
        <v>13</v>
      </c>
      <c r="W561">
        <v>2</v>
      </c>
      <c r="X561">
        <v>7</v>
      </c>
      <c r="Y561">
        <v>13</v>
      </c>
      <c r="Z561">
        <v>17</v>
      </c>
      <c r="AA561">
        <v>0</v>
      </c>
      <c r="AB561">
        <v>0</v>
      </c>
      <c r="AC561">
        <v>1</v>
      </c>
      <c r="AD561">
        <v>0</v>
      </c>
      <c r="AE561">
        <v>340</v>
      </c>
      <c r="AF561">
        <v>256</v>
      </c>
      <c r="AG561">
        <v>237</v>
      </c>
      <c r="AH561">
        <v>178</v>
      </c>
      <c r="AI561">
        <v>25</v>
      </c>
      <c r="AJ561">
        <v>18</v>
      </c>
      <c r="AK561">
        <v>41</v>
      </c>
      <c r="AL561">
        <v>34</v>
      </c>
      <c r="AM561">
        <v>103</v>
      </c>
      <c r="AN561">
        <v>78</v>
      </c>
      <c r="AO561">
        <v>23</v>
      </c>
      <c r="AP561">
        <v>26</v>
      </c>
      <c r="AQ561">
        <v>3</v>
      </c>
      <c r="AR561">
        <v>1</v>
      </c>
      <c r="AS561">
        <v>25</v>
      </c>
      <c r="AT561">
        <f>SUM(Table_pigskin_games[[#This Row],[awayPenaltyYards]],Table_pigskin_games[[#This Row],[homePenaltyYards]])</f>
        <v>30</v>
      </c>
      <c r="AU561">
        <v>5</v>
      </c>
      <c r="AV561">
        <v>2</v>
      </c>
      <c r="AW561">
        <v>4</v>
      </c>
      <c r="AX561">
        <f>SUM(Table_pigskin_games[[#This Row],[awayTurnovers]:[homeTurnovers]])</f>
        <v>6</v>
      </c>
      <c r="AY561">
        <v>1</v>
      </c>
      <c r="AZ561">
        <v>2</v>
      </c>
      <c r="BA561">
        <v>1</v>
      </c>
      <c r="BB561">
        <v>2</v>
      </c>
      <c r="BC561">
        <v>1914</v>
      </c>
      <c r="BD561">
        <v>1686</v>
      </c>
      <c r="BE561">
        <v>7</v>
      </c>
      <c r="BF561">
        <v>7</v>
      </c>
      <c r="BG561">
        <v>3</v>
      </c>
      <c r="BH561">
        <v>3</v>
      </c>
      <c r="BJ561">
        <v>7</v>
      </c>
      <c r="BK561">
        <v>14</v>
      </c>
      <c r="BL561">
        <v>0</v>
      </c>
      <c r="BM561">
        <v>3</v>
      </c>
    </row>
    <row r="562" spans="1:66" x14ac:dyDescent="0.25">
      <c r="A562">
        <v>280928004</v>
      </c>
      <c r="B562">
        <v>4</v>
      </c>
      <c r="C562">
        <v>2008</v>
      </c>
      <c r="D562" s="1">
        <v>39719</v>
      </c>
      <c r="E562" t="s">
        <v>66</v>
      </c>
      <c r="F562" t="s">
        <v>68</v>
      </c>
      <c r="G562" t="s">
        <v>81</v>
      </c>
      <c r="H5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562" t="str">
        <f>IF(NOT(ISNA(VLOOKUP(Table_pigskin_games[[#This Row],[matchup]],rivalries!A$2:C$10,1,FALSE))),"Rivalry","Not a Rivalry")</f>
        <v>Rivalry</v>
      </c>
      <c r="J562">
        <v>20</v>
      </c>
      <c r="K562">
        <v>12</v>
      </c>
      <c r="L562">
        <f>ABS(Table_pigskin_games[[#This Row],[homeScore]]-Table_pigskin_games[[#This Row],[awayScore]])</f>
        <v>8</v>
      </c>
      <c r="M562" t="s">
        <v>118</v>
      </c>
      <c r="N562" s="2">
        <v>41914.541666666664</v>
      </c>
      <c r="O562" t="s">
        <v>80</v>
      </c>
      <c r="P562">
        <v>65541</v>
      </c>
      <c r="Q562">
        <v>0</v>
      </c>
      <c r="R562">
        <v>3</v>
      </c>
      <c r="S562">
        <v>0</v>
      </c>
      <c r="T562">
        <v>3</v>
      </c>
      <c r="U562">
        <v>19</v>
      </c>
      <c r="V562">
        <v>14</v>
      </c>
      <c r="W562">
        <v>5</v>
      </c>
      <c r="X562">
        <v>4</v>
      </c>
      <c r="Y562">
        <v>13</v>
      </c>
      <c r="Z562">
        <v>13</v>
      </c>
      <c r="AA562">
        <v>0</v>
      </c>
      <c r="AB562">
        <v>0</v>
      </c>
      <c r="AC562">
        <v>1</v>
      </c>
      <c r="AD562">
        <v>0</v>
      </c>
      <c r="AE562">
        <v>261</v>
      </c>
      <c r="AF562">
        <v>211</v>
      </c>
      <c r="AG562">
        <v>127</v>
      </c>
      <c r="AH562">
        <v>142</v>
      </c>
      <c r="AI562">
        <v>15</v>
      </c>
      <c r="AJ562">
        <v>21</v>
      </c>
      <c r="AK562">
        <v>24</v>
      </c>
      <c r="AL562">
        <v>35</v>
      </c>
      <c r="AM562">
        <v>134</v>
      </c>
      <c r="AN562">
        <v>69</v>
      </c>
      <c r="AO562">
        <v>40</v>
      </c>
      <c r="AP562">
        <v>16</v>
      </c>
      <c r="AQ562">
        <v>9</v>
      </c>
      <c r="AR562">
        <v>6</v>
      </c>
      <c r="AS562">
        <v>52</v>
      </c>
      <c r="AT562">
        <f>SUM(Table_pigskin_games[[#This Row],[awayPenaltyYards]],Table_pigskin_games[[#This Row],[homePenaltyYards]])</f>
        <v>107</v>
      </c>
      <c r="AU562">
        <v>55</v>
      </c>
      <c r="AV562">
        <v>2</v>
      </c>
      <c r="AW562">
        <v>5</v>
      </c>
      <c r="AX562">
        <f>SUM(Table_pigskin_games[[#This Row],[awayTurnovers]:[homeTurnovers]])</f>
        <v>7</v>
      </c>
      <c r="AY562">
        <v>1</v>
      </c>
      <c r="AZ562">
        <v>2</v>
      </c>
      <c r="BA562">
        <v>1</v>
      </c>
      <c r="BB562">
        <v>3</v>
      </c>
      <c r="BC562">
        <v>2042</v>
      </c>
      <c r="BD562">
        <v>1558</v>
      </c>
      <c r="BE562">
        <v>3</v>
      </c>
      <c r="BF562">
        <v>0</v>
      </c>
      <c r="BG562">
        <v>0</v>
      </c>
      <c r="BH562">
        <v>17</v>
      </c>
      <c r="BJ562">
        <v>0</v>
      </c>
      <c r="BK562">
        <v>6</v>
      </c>
      <c r="BL562">
        <v>0</v>
      </c>
      <c r="BM562">
        <v>6</v>
      </c>
    </row>
    <row r="563" spans="1:66" x14ac:dyDescent="0.25">
      <c r="A563">
        <v>280928006</v>
      </c>
      <c r="B563">
        <v>4</v>
      </c>
      <c r="C563">
        <v>2008</v>
      </c>
      <c r="D563" s="1">
        <v>39719</v>
      </c>
      <c r="E563" t="s">
        <v>66</v>
      </c>
      <c r="F563" t="s">
        <v>114</v>
      </c>
      <c r="G563" t="s">
        <v>102</v>
      </c>
      <c r="H5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563" t="str">
        <f>IF(NOT(ISNA(VLOOKUP(Table_pigskin_games[[#This Row],[matchup]],rivalries!A$2:C$10,1,FALSE))),"Rivalry","Not a Rivalry")</f>
        <v>Not a Rivalry</v>
      </c>
      <c r="J563">
        <v>26</v>
      </c>
      <c r="K563">
        <v>24</v>
      </c>
      <c r="L563">
        <f>ABS(Table_pigskin_games[[#This Row],[homeScore]]-Table_pigskin_games[[#This Row],[awayScore]])</f>
        <v>2</v>
      </c>
      <c r="M563" t="s">
        <v>119</v>
      </c>
      <c r="N563" s="2">
        <v>41914.677083333336</v>
      </c>
      <c r="O563" t="s">
        <v>70</v>
      </c>
      <c r="P563">
        <v>63462</v>
      </c>
      <c r="Q563">
        <v>2</v>
      </c>
      <c r="R563">
        <v>1</v>
      </c>
      <c r="S563">
        <v>3</v>
      </c>
      <c r="T563">
        <v>0</v>
      </c>
      <c r="U563">
        <v>22</v>
      </c>
      <c r="V563">
        <v>21</v>
      </c>
      <c r="W563">
        <v>6</v>
      </c>
      <c r="X563">
        <v>6</v>
      </c>
      <c r="Y563">
        <v>15</v>
      </c>
      <c r="Z563">
        <v>12</v>
      </c>
      <c r="AA563">
        <v>0</v>
      </c>
      <c r="AB563">
        <v>0</v>
      </c>
      <c r="AC563">
        <v>0</v>
      </c>
      <c r="AD563">
        <v>0</v>
      </c>
      <c r="AE563">
        <v>381</v>
      </c>
      <c r="AF563">
        <v>344</v>
      </c>
      <c r="AG563">
        <v>220</v>
      </c>
      <c r="AH563">
        <v>300</v>
      </c>
      <c r="AI563">
        <v>20</v>
      </c>
      <c r="AJ563">
        <v>28</v>
      </c>
      <c r="AK563">
        <v>31</v>
      </c>
      <c r="AL563">
        <v>47</v>
      </c>
      <c r="AM563">
        <v>161</v>
      </c>
      <c r="AN563">
        <v>44</v>
      </c>
      <c r="AO563">
        <v>37</v>
      </c>
      <c r="AP563">
        <v>11</v>
      </c>
      <c r="AQ563">
        <v>5</v>
      </c>
      <c r="AR563">
        <v>3</v>
      </c>
      <c r="AS563">
        <v>30</v>
      </c>
      <c r="AT563">
        <f>SUM(Table_pigskin_games[[#This Row],[awayPenaltyYards]],Table_pigskin_games[[#This Row],[homePenaltyYards]])</f>
        <v>45</v>
      </c>
      <c r="AU563">
        <v>15</v>
      </c>
      <c r="AV563">
        <v>0</v>
      </c>
      <c r="AW563">
        <v>1</v>
      </c>
      <c r="AX563">
        <f>SUM(Table_pigskin_games[[#This Row],[awayTurnovers]:[homeTurnovers]])</f>
        <v>1</v>
      </c>
      <c r="AY563">
        <v>0</v>
      </c>
      <c r="AZ563">
        <v>0</v>
      </c>
      <c r="BA563">
        <v>0</v>
      </c>
      <c r="BB563">
        <v>1</v>
      </c>
      <c r="BC563">
        <v>2289</v>
      </c>
      <c r="BD563">
        <v>1311</v>
      </c>
      <c r="BE563">
        <v>0</v>
      </c>
      <c r="BF563">
        <v>17</v>
      </c>
      <c r="BG563">
        <v>3</v>
      </c>
      <c r="BH563">
        <v>6</v>
      </c>
      <c r="BJ563">
        <v>7</v>
      </c>
      <c r="BK563">
        <v>3</v>
      </c>
      <c r="BL563">
        <v>7</v>
      </c>
      <c r="BM563">
        <v>7</v>
      </c>
    </row>
    <row r="564" spans="1:66" x14ac:dyDescent="0.25">
      <c r="A564">
        <v>280928010</v>
      </c>
      <c r="B564">
        <v>4</v>
      </c>
      <c r="C564">
        <v>2008</v>
      </c>
      <c r="D564" s="1">
        <v>39719</v>
      </c>
      <c r="E564" t="s">
        <v>66</v>
      </c>
      <c r="F564" t="s">
        <v>113</v>
      </c>
      <c r="G564" t="s">
        <v>78</v>
      </c>
      <c r="H5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MINvTEN</v>
      </c>
      <c r="I564" t="str">
        <f>IF(NOT(ISNA(VLOOKUP(Table_pigskin_games[[#This Row],[matchup]],rivalries!A$2:C$10,1,FALSE))),"Rivalry","Not a Rivalry")</f>
        <v>Not a Rivalry</v>
      </c>
      <c r="J564">
        <v>17</v>
      </c>
      <c r="K564">
        <v>30</v>
      </c>
      <c r="L564">
        <f>ABS(Table_pigskin_games[[#This Row],[homeScore]]-Table_pigskin_games[[#This Row],[awayScore]])</f>
        <v>13</v>
      </c>
      <c r="M564" t="s">
        <v>79</v>
      </c>
      <c r="N564" s="2">
        <v>41914.541666666664</v>
      </c>
      <c r="O564" t="s">
        <v>70</v>
      </c>
      <c r="P564">
        <v>69143</v>
      </c>
      <c r="Q564">
        <v>1</v>
      </c>
      <c r="R564">
        <v>2</v>
      </c>
      <c r="S564">
        <v>3</v>
      </c>
      <c r="T564">
        <v>0</v>
      </c>
      <c r="U564">
        <v>18</v>
      </c>
      <c r="V564">
        <v>16</v>
      </c>
      <c r="W564">
        <v>7</v>
      </c>
      <c r="X564">
        <v>6</v>
      </c>
      <c r="Y564">
        <v>15</v>
      </c>
      <c r="Z564">
        <v>17</v>
      </c>
      <c r="AA564">
        <v>0</v>
      </c>
      <c r="AB564">
        <v>1</v>
      </c>
      <c r="AC564">
        <v>0</v>
      </c>
      <c r="AD564">
        <v>1</v>
      </c>
      <c r="AE564">
        <v>333</v>
      </c>
      <c r="AF564">
        <v>275</v>
      </c>
      <c r="AG564">
        <v>253</v>
      </c>
      <c r="AH564">
        <v>199</v>
      </c>
      <c r="AI564">
        <v>26</v>
      </c>
      <c r="AJ564">
        <v>18</v>
      </c>
      <c r="AK564">
        <v>44</v>
      </c>
      <c r="AL564">
        <v>35</v>
      </c>
      <c r="AM564">
        <v>80</v>
      </c>
      <c r="AN564">
        <v>76</v>
      </c>
      <c r="AO564">
        <v>20</v>
      </c>
      <c r="AP564">
        <v>34</v>
      </c>
      <c r="AQ564">
        <v>7</v>
      </c>
      <c r="AR564">
        <v>4</v>
      </c>
      <c r="AS564">
        <v>50</v>
      </c>
      <c r="AT564">
        <f>SUM(Table_pigskin_games[[#This Row],[awayPenaltyYards]],Table_pigskin_games[[#This Row],[homePenaltyYards]])</f>
        <v>68</v>
      </c>
      <c r="AU564">
        <v>18</v>
      </c>
      <c r="AV564">
        <v>4</v>
      </c>
      <c r="AW564">
        <v>1</v>
      </c>
      <c r="AX564">
        <f>SUM(Table_pigskin_games[[#This Row],[awayTurnovers]:[homeTurnovers]])</f>
        <v>5</v>
      </c>
      <c r="AY564">
        <v>3</v>
      </c>
      <c r="AZ564">
        <v>1</v>
      </c>
      <c r="BA564">
        <v>1</v>
      </c>
      <c r="BB564">
        <v>0</v>
      </c>
      <c r="BC564">
        <v>1737</v>
      </c>
      <c r="BD564">
        <v>1863</v>
      </c>
      <c r="BE564">
        <v>0</v>
      </c>
      <c r="BF564">
        <v>10</v>
      </c>
      <c r="BG564">
        <v>0</v>
      </c>
      <c r="BH564">
        <v>7</v>
      </c>
      <c r="BJ564">
        <v>10</v>
      </c>
      <c r="BK564">
        <v>10</v>
      </c>
      <c r="BL564">
        <v>3</v>
      </c>
      <c r="BM564">
        <v>7</v>
      </c>
    </row>
    <row r="565" spans="1:66" x14ac:dyDescent="0.25">
      <c r="A565">
        <v>280928012</v>
      </c>
      <c r="B565">
        <v>4</v>
      </c>
      <c r="C565">
        <v>2008</v>
      </c>
      <c r="D565" s="1">
        <v>39719</v>
      </c>
      <c r="E565" t="s">
        <v>66</v>
      </c>
      <c r="F565" t="s">
        <v>84</v>
      </c>
      <c r="G565" t="s">
        <v>82</v>
      </c>
      <c r="H5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565" t="str">
        <f>IF(NOT(ISNA(VLOOKUP(Table_pigskin_games[[#This Row],[matchup]],rivalries!A$2:C$10,1,FALSE))),"Rivalry","Not a Rivalry")</f>
        <v>Not a Rivalry</v>
      </c>
      <c r="J565">
        <v>19</v>
      </c>
      <c r="K565">
        <v>33</v>
      </c>
      <c r="L565">
        <f>ABS(Table_pigskin_games[[#This Row],[homeScore]]-Table_pigskin_games[[#This Row],[awayScore]])</f>
        <v>14</v>
      </c>
      <c r="M565" t="s">
        <v>83</v>
      </c>
      <c r="N565" s="2">
        <v>41914.541666666664</v>
      </c>
      <c r="O565" t="s">
        <v>80</v>
      </c>
      <c r="P565">
        <v>74623</v>
      </c>
      <c r="Q565">
        <v>3</v>
      </c>
      <c r="R565">
        <v>0</v>
      </c>
      <c r="S565">
        <v>0</v>
      </c>
      <c r="T565">
        <v>3</v>
      </c>
      <c r="U565">
        <v>22</v>
      </c>
      <c r="V565">
        <v>17</v>
      </c>
      <c r="W565">
        <v>6</v>
      </c>
      <c r="X565">
        <v>5</v>
      </c>
      <c r="Y565">
        <v>14</v>
      </c>
      <c r="Z565">
        <v>13</v>
      </c>
      <c r="AA565">
        <v>0</v>
      </c>
      <c r="AB565">
        <v>0</v>
      </c>
      <c r="AC565">
        <v>0</v>
      </c>
      <c r="AD565">
        <v>0</v>
      </c>
      <c r="AE565">
        <v>446</v>
      </c>
      <c r="AF565">
        <v>370</v>
      </c>
      <c r="AG565">
        <v>352</v>
      </c>
      <c r="AH565">
        <v>157</v>
      </c>
      <c r="AI565">
        <v>29</v>
      </c>
      <c r="AJ565">
        <v>21</v>
      </c>
      <c r="AK565">
        <v>49</v>
      </c>
      <c r="AL565">
        <v>28</v>
      </c>
      <c r="AM565">
        <v>94</v>
      </c>
      <c r="AN565">
        <v>213</v>
      </c>
      <c r="AO565">
        <v>22</v>
      </c>
      <c r="AP565">
        <v>33</v>
      </c>
      <c r="AQ565">
        <v>3</v>
      </c>
      <c r="AR565">
        <v>5</v>
      </c>
      <c r="AS565">
        <v>22</v>
      </c>
      <c r="AT565">
        <f>SUM(Table_pigskin_games[[#This Row],[awayPenaltyYards]],Table_pigskin_games[[#This Row],[homePenaltyYards]])</f>
        <v>67</v>
      </c>
      <c r="AU565">
        <v>45</v>
      </c>
      <c r="AV565">
        <v>4</v>
      </c>
      <c r="AW565">
        <v>1</v>
      </c>
      <c r="AX565">
        <f>SUM(Table_pigskin_games[[#This Row],[awayTurnovers]:[homeTurnovers]])</f>
        <v>5</v>
      </c>
      <c r="AY565">
        <v>2</v>
      </c>
      <c r="AZ565">
        <v>1</v>
      </c>
      <c r="BA565">
        <v>2</v>
      </c>
      <c r="BB565">
        <v>0</v>
      </c>
      <c r="BC565">
        <v>1597</v>
      </c>
      <c r="BD565">
        <v>2003</v>
      </c>
      <c r="BE565">
        <v>0</v>
      </c>
      <c r="BF565">
        <v>10</v>
      </c>
      <c r="BG565">
        <v>3</v>
      </c>
      <c r="BH565">
        <v>6</v>
      </c>
      <c r="BJ565">
        <v>6</v>
      </c>
      <c r="BK565">
        <v>7</v>
      </c>
      <c r="BL565">
        <v>3</v>
      </c>
      <c r="BM565">
        <v>17</v>
      </c>
    </row>
    <row r="566" spans="1:66" x14ac:dyDescent="0.25">
      <c r="A566">
        <v>280928013</v>
      </c>
      <c r="B566">
        <v>4</v>
      </c>
      <c r="C566">
        <v>2008</v>
      </c>
      <c r="D566" s="1">
        <v>39719</v>
      </c>
      <c r="E566" t="s">
        <v>66</v>
      </c>
      <c r="F566" t="s">
        <v>109</v>
      </c>
      <c r="G566" t="s">
        <v>110</v>
      </c>
      <c r="H5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566" t="str">
        <f>IF(NOT(ISNA(VLOOKUP(Table_pigskin_games[[#This Row],[matchup]],rivalries!A$2:C$10,1,FALSE))),"Rivalry","Not a Rivalry")</f>
        <v>Not a Rivalry</v>
      </c>
      <c r="J566">
        <v>28</v>
      </c>
      <c r="K566">
        <v>18</v>
      </c>
      <c r="L566">
        <f>ABS(Table_pigskin_games[[#This Row],[homeScore]]-Table_pigskin_games[[#This Row],[awayScore]])</f>
        <v>10</v>
      </c>
      <c r="M566" t="s">
        <v>134</v>
      </c>
      <c r="N566" s="2">
        <v>41914.670138888891</v>
      </c>
      <c r="O566" t="s">
        <v>80</v>
      </c>
      <c r="P566">
        <v>61808</v>
      </c>
      <c r="Q566">
        <v>1</v>
      </c>
      <c r="R566">
        <v>2</v>
      </c>
      <c r="S566">
        <v>1</v>
      </c>
      <c r="T566">
        <v>2</v>
      </c>
      <c r="U566">
        <v>18</v>
      </c>
      <c r="V566">
        <v>15</v>
      </c>
      <c r="W566">
        <v>5</v>
      </c>
      <c r="X566">
        <v>3</v>
      </c>
      <c r="Y566">
        <v>14</v>
      </c>
      <c r="Z566">
        <v>15</v>
      </c>
      <c r="AA566">
        <v>0</v>
      </c>
      <c r="AB566">
        <v>0</v>
      </c>
      <c r="AC566">
        <v>0</v>
      </c>
      <c r="AD566">
        <v>1</v>
      </c>
      <c r="AE566">
        <v>295</v>
      </c>
      <c r="AF566">
        <v>323</v>
      </c>
      <c r="AG566">
        <v>154</v>
      </c>
      <c r="AH566">
        <v>251</v>
      </c>
      <c r="AI566">
        <v>14</v>
      </c>
      <c r="AJ566">
        <v>22</v>
      </c>
      <c r="AK566">
        <v>25</v>
      </c>
      <c r="AL566">
        <v>37</v>
      </c>
      <c r="AM566">
        <v>141</v>
      </c>
      <c r="AN566">
        <v>72</v>
      </c>
      <c r="AO566">
        <v>30</v>
      </c>
      <c r="AP566">
        <v>23</v>
      </c>
      <c r="AQ566">
        <v>3</v>
      </c>
      <c r="AR566">
        <v>8</v>
      </c>
      <c r="AS566">
        <v>15</v>
      </c>
      <c r="AT566">
        <f>SUM(Table_pigskin_games[[#This Row],[awayPenaltyYards]],Table_pigskin_games[[#This Row],[homePenaltyYards]])</f>
        <v>79</v>
      </c>
      <c r="AU566">
        <v>64</v>
      </c>
      <c r="AV566">
        <v>2</v>
      </c>
      <c r="AW566">
        <v>2</v>
      </c>
      <c r="AX566">
        <f>SUM(Table_pigskin_games[[#This Row],[awayTurnovers]:[homeTurnovers]])</f>
        <v>4</v>
      </c>
      <c r="AY566">
        <v>0</v>
      </c>
      <c r="AZ566">
        <v>1</v>
      </c>
      <c r="BA566">
        <v>2</v>
      </c>
      <c r="BB566">
        <v>1</v>
      </c>
      <c r="BC566">
        <v>1782</v>
      </c>
      <c r="BD566">
        <v>1818</v>
      </c>
      <c r="BE566">
        <v>0</v>
      </c>
      <c r="BF566">
        <v>0</v>
      </c>
      <c r="BG566">
        <v>3</v>
      </c>
      <c r="BH566">
        <v>25</v>
      </c>
      <c r="BJ566">
        <v>5</v>
      </c>
      <c r="BK566">
        <v>10</v>
      </c>
      <c r="BL566">
        <v>0</v>
      </c>
      <c r="BM566">
        <v>3</v>
      </c>
    </row>
    <row r="567" spans="1:66" x14ac:dyDescent="0.25">
      <c r="A567">
        <v>280928014</v>
      </c>
      <c r="B567">
        <v>4</v>
      </c>
      <c r="C567">
        <v>2008</v>
      </c>
      <c r="D567" s="1">
        <v>39719</v>
      </c>
      <c r="E567" t="s">
        <v>66</v>
      </c>
      <c r="F567" t="s">
        <v>87</v>
      </c>
      <c r="G567" t="s">
        <v>85</v>
      </c>
      <c r="H5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BUFvSTL</v>
      </c>
      <c r="I567" t="str">
        <f>IF(NOT(ISNA(VLOOKUP(Table_pigskin_games[[#This Row],[matchup]],rivalries!A$2:C$10,1,FALSE))),"Rivalry","Not a Rivalry")</f>
        <v>Not a Rivalry</v>
      </c>
      <c r="J567">
        <v>31</v>
      </c>
      <c r="K567">
        <v>14</v>
      </c>
      <c r="L567">
        <f>ABS(Table_pigskin_games[[#This Row],[homeScore]]-Table_pigskin_games[[#This Row],[awayScore]])</f>
        <v>17</v>
      </c>
      <c r="M567" t="s">
        <v>86</v>
      </c>
      <c r="N567" s="2">
        <v>41914.670138888891</v>
      </c>
      <c r="O567" t="s">
        <v>80</v>
      </c>
      <c r="P567">
        <v>61017</v>
      </c>
      <c r="Q567">
        <v>3</v>
      </c>
      <c r="R567">
        <v>0</v>
      </c>
      <c r="S567">
        <v>0</v>
      </c>
      <c r="T567">
        <v>3</v>
      </c>
      <c r="U567">
        <v>14</v>
      </c>
      <c r="V567">
        <v>16</v>
      </c>
      <c r="W567">
        <v>3</v>
      </c>
      <c r="X567">
        <v>3</v>
      </c>
      <c r="Y567">
        <v>13</v>
      </c>
      <c r="Z567">
        <v>13</v>
      </c>
      <c r="AA567">
        <v>0</v>
      </c>
      <c r="AB567">
        <v>1</v>
      </c>
      <c r="AC567">
        <v>0</v>
      </c>
      <c r="AD567">
        <v>4</v>
      </c>
      <c r="AE567">
        <v>277</v>
      </c>
      <c r="AF567">
        <v>380</v>
      </c>
      <c r="AG567">
        <v>166</v>
      </c>
      <c r="AH567">
        <v>213</v>
      </c>
      <c r="AI567">
        <v>15</v>
      </c>
      <c r="AJ567">
        <v>17</v>
      </c>
      <c r="AK567">
        <v>25</v>
      </c>
      <c r="AL567">
        <v>33</v>
      </c>
      <c r="AM567">
        <v>111</v>
      </c>
      <c r="AN567">
        <v>167</v>
      </c>
      <c r="AO567">
        <v>31</v>
      </c>
      <c r="AP567">
        <v>29</v>
      </c>
      <c r="AQ567">
        <v>5</v>
      </c>
      <c r="AR567">
        <v>5</v>
      </c>
      <c r="AS567">
        <v>35</v>
      </c>
      <c r="AT567">
        <f>SUM(Table_pigskin_games[[#This Row],[awayPenaltyYards]],Table_pigskin_games[[#This Row],[homePenaltyYards]])</f>
        <v>85</v>
      </c>
      <c r="AU567">
        <v>50</v>
      </c>
      <c r="AV567">
        <v>1</v>
      </c>
      <c r="AW567">
        <v>2</v>
      </c>
      <c r="AX567">
        <f>SUM(Table_pigskin_games[[#This Row],[awayTurnovers]:[homeTurnovers]])</f>
        <v>3</v>
      </c>
      <c r="AY567">
        <v>0</v>
      </c>
      <c r="AZ567">
        <v>1</v>
      </c>
      <c r="BA567">
        <v>1</v>
      </c>
      <c r="BB567">
        <v>1</v>
      </c>
      <c r="BC567">
        <v>1888</v>
      </c>
      <c r="BD567">
        <v>1712</v>
      </c>
      <c r="BE567">
        <v>6</v>
      </c>
      <c r="BF567">
        <v>0</v>
      </c>
      <c r="BG567">
        <v>7</v>
      </c>
      <c r="BH567">
        <v>18</v>
      </c>
      <c r="BJ567">
        <v>7</v>
      </c>
      <c r="BK567">
        <v>7</v>
      </c>
      <c r="BL567">
        <v>0</v>
      </c>
      <c r="BM567">
        <v>0</v>
      </c>
    </row>
    <row r="568" spans="1:66" x14ac:dyDescent="0.25">
      <c r="A568">
        <v>280928018</v>
      </c>
      <c r="B568">
        <v>4</v>
      </c>
      <c r="C568">
        <v>2008</v>
      </c>
      <c r="D568" s="1">
        <v>39719</v>
      </c>
      <c r="E568" t="s">
        <v>66</v>
      </c>
      <c r="F568" t="s">
        <v>93</v>
      </c>
      <c r="G568" t="s">
        <v>67</v>
      </c>
      <c r="H5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NOvSF</v>
      </c>
      <c r="I568" t="str">
        <f>IF(NOT(ISNA(VLOOKUP(Table_pigskin_games[[#This Row],[matchup]],rivalries!A$2:C$10,1,FALSE))),"Rivalry","Not a Rivalry")</f>
        <v>Not a Rivalry</v>
      </c>
      <c r="J568">
        <v>17</v>
      </c>
      <c r="K568">
        <v>31</v>
      </c>
      <c r="L568">
        <f>ABS(Table_pigskin_games[[#This Row],[homeScore]]-Table_pigskin_games[[#This Row],[awayScore]])</f>
        <v>14</v>
      </c>
      <c r="M568" t="s">
        <v>127</v>
      </c>
      <c r="N568" s="2">
        <v>41914.541666666664</v>
      </c>
      <c r="O568" t="s">
        <v>70</v>
      </c>
      <c r="P568">
        <v>70008</v>
      </c>
      <c r="Q568">
        <v>2</v>
      </c>
      <c r="R568">
        <v>1</v>
      </c>
      <c r="S568">
        <v>1</v>
      </c>
      <c r="T568">
        <v>2</v>
      </c>
      <c r="U568">
        <v>20</v>
      </c>
      <c r="V568">
        <v>24</v>
      </c>
      <c r="W568">
        <v>3</v>
      </c>
      <c r="X568">
        <v>6</v>
      </c>
      <c r="Y568">
        <v>10</v>
      </c>
      <c r="Z568">
        <v>11</v>
      </c>
      <c r="AA568">
        <v>1</v>
      </c>
      <c r="AB568">
        <v>0</v>
      </c>
      <c r="AC568">
        <v>1</v>
      </c>
      <c r="AD568">
        <v>1</v>
      </c>
      <c r="AE568">
        <v>312</v>
      </c>
      <c r="AF568">
        <v>467</v>
      </c>
      <c r="AG568">
        <v>221</v>
      </c>
      <c r="AH568">
        <v>363</v>
      </c>
      <c r="AI568">
        <v>18</v>
      </c>
      <c r="AJ568">
        <v>23</v>
      </c>
      <c r="AK568">
        <v>36</v>
      </c>
      <c r="AL568">
        <v>35</v>
      </c>
      <c r="AM568">
        <v>91</v>
      </c>
      <c r="AN568">
        <v>104</v>
      </c>
      <c r="AO568">
        <v>19</v>
      </c>
      <c r="AP568">
        <v>32</v>
      </c>
      <c r="AQ568">
        <v>9</v>
      </c>
      <c r="AR568">
        <v>13</v>
      </c>
      <c r="AS568">
        <v>63</v>
      </c>
      <c r="AT568">
        <f>SUM(Table_pigskin_games[[#This Row],[awayPenaltyYards]],Table_pigskin_games[[#This Row],[homePenaltyYards]])</f>
        <v>186</v>
      </c>
      <c r="AU568">
        <v>123</v>
      </c>
      <c r="AV568">
        <v>3</v>
      </c>
      <c r="AW568">
        <v>2</v>
      </c>
      <c r="AX568">
        <f>SUM(Table_pigskin_games[[#This Row],[awayTurnovers]:[homeTurnovers]])</f>
        <v>5</v>
      </c>
      <c r="AY568">
        <v>1</v>
      </c>
      <c r="AZ568">
        <v>1</v>
      </c>
      <c r="BA568">
        <v>2</v>
      </c>
      <c r="BB568">
        <v>1</v>
      </c>
      <c r="BC568">
        <v>1625</v>
      </c>
      <c r="BD568">
        <v>1975</v>
      </c>
      <c r="BE568">
        <v>3</v>
      </c>
      <c r="BF568">
        <v>3</v>
      </c>
      <c r="BG568">
        <v>3</v>
      </c>
      <c r="BH568">
        <v>8</v>
      </c>
      <c r="BJ568">
        <v>0</v>
      </c>
      <c r="BK568">
        <v>21</v>
      </c>
      <c r="BL568">
        <v>0</v>
      </c>
      <c r="BM568">
        <v>10</v>
      </c>
    </row>
    <row r="569" spans="1:66" x14ac:dyDescent="0.25">
      <c r="A569">
        <v>280928020</v>
      </c>
      <c r="B569">
        <v>4</v>
      </c>
      <c r="C569">
        <v>2008</v>
      </c>
      <c r="D569" s="1">
        <v>39719</v>
      </c>
      <c r="E569" t="s">
        <v>66</v>
      </c>
      <c r="F569" t="s">
        <v>94</v>
      </c>
      <c r="G569" t="s">
        <v>77</v>
      </c>
      <c r="H5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ARIvNYJ</v>
      </c>
      <c r="I569" t="str">
        <f>IF(NOT(ISNA(VLOOKUP(Table_pigskin_games[[#This Row],[matchup]],rivalries!A$2:C$10,1,FALSE))),"Rivalry","Not a Rivalry")</f>
        <v>Not a Rivalry</v>
      </c>
      <c r="J569">
        <v>35</v>
      </c>
      <c r="K569">
        <v>56</v>
      </c>
      <c r="L569">
        <f>ABS(Table_pigskin_games[[#This Row],[homeScore]]-Table_pigskin_games[[#This Row],[awayScore]])</f>
        <v>21</v>
      </c>
      <c r="M569" t="s">
        <v>92</v>
      </c>
      <c r="N569" s="2">
        <v>41914.541666666664</v>
      </c>
      <c r="O569" t="s">
        <v>70</v>
      </c>
      <c r="P569">
        <v>78222</v>
      </c>
      <c r="Q569">
        <v>2</v>
      </c>
      <c r="R569">
        <v>1</v>
      </c>
      <c r="S569">
        <v>1</v>
      </c>
      <c r="T569">
        <v>2</v>
      </c>
      <c r="U569">
        <v>33</v>
      </c>
      <c r="V569">
        <v>23</v>
      </c>
      <c r="W569">
        <v>5</v>
      </c>
      <c r="X569">
        <v>5</v>
      </c>
      <c r="Y569">
        <v>11</v>
      </c>
      <c r="Z569">
        <v>13</v>
      </c>
      <c r="AA569">
        <v>2</v>
      </c>
      <c r="AB569">
        <v>3</v>
      </c>
      <c r="AC569">
        <v>2</v>
      </c>
      <c r="AD569">
        <v>3</v>
      </c>
      <c r="AE569">
        <v>468</v>
      </c>
      <c r="AF569">
        <v>373</v>
      </c>
      <c r="AG569">
        <v>426</v>
      </c>
      <c r="AH569">
        <v>284</v>
      </c>
      <c r="AI569">
        <v>40</v>
      </c>
      <c r="AJ569">
        <v>24</v>
      </c>
      <c r="AK569">
        <v>57</v>
      </c>
      <c r="AL569">
        <v>34</v>
      </c>
      <c r="AM569">
        <v>42</v>
      </c>
      <c r="AN569">
        <v>89</v>
      </c>
      <c r="AO569">
        <v>15</v>
      </c>
      <c r="AP569">
        <v>26</v>
      </c>
      <c r="AQ569">
        <v>11</v>
      </c>
      <c r="AR569">
        <v>4</v>
      </c>
      <c r="AS569">
        <v>71</v>
      </c>
      <c r="AT569">
        <f>SUM(Table_pigskin_games[[#This Row],[awayPenaltyYards]],Table_pigskin_games[[#This Row],[homePenaltyYards]])</f>
        <v>132</v>
      </c>
      <c r="AU569">
        <v>61</v>
      </c>
      <c r="AV569">
        <v>7</v>
      </c>
      <c r="AW569">
        <v>1</v>
      </c>
      <c r="AX569">
        <f>SUM(Table_pigskin_games[[#This Row],[awayTurnovers]:[homeTurnovers]])</f>
        <v>8</v>
      </c>
      <c r="AY569">
        <v>4</v>
      </c>
      <c r="AZ569">
        <v>0</v>
      </c>
      <c r="BA569">
        <v>3</v>
      </c>
      <c r="BB569">
        <v>1</v>
      </c>
      <c r="BC569">
        <v>1860</v>
      </c>
      <c r="BD569">
        <v>1740</v>
      </c>
      <c r="BE569">
        <v>0</v>
      </c>
      <c r="BF569">
        <v>0</v>
      </c>
      <c r="BG569">
        <v>21</v>
      </c>
      <c r="BH569">
        <v>14</v>
      </c>
      <c r="BJ569">
        <v>0</v>
      </c>
      <c r="BK569">
        <v>34</v>
      </c>
      <c r="BL569">
        <v>0</v>
      </c>
      <c r="BM569">
        <v>22</v>
      </c>
    </row>
    <row r="570" spans="1:66" x14ac:dyDescent="0.25">
      <c r="A570">
        <v>280928027</v>
      </c>
      <c r="B570">
        <v>4</v>
      </c>
      <c r="C570">
        <v>2008</v>
      </c>
      <c r="D570" s="1">
        <v>39719</v>
      </c>
      <c r="E570" t="s">
        <v>66</v>
      </c>
      <c r="F570" t="s">
        <v>75</v>
      </c>
      <c r="G570" t="s">
        <v>97</v>
      </c>
      <c r="H5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GBvTB</v>
      </c>
      <c r="I570" t="str">
        <f>IF(NOT(ISNA(VLOOKUP(Table_pigskin_games[[#This Row],[matchup]],rivalries!A$2:C$10,1,FALSE))),"Rivalry","Not a Rivalry")</f>
        <v>Not a Rivalry</v>
      </c>
      <c r="J570">
        <v>21</v>
      </c>
      <c r="K570">
        <v>30</v>
      </c>
      <c r="L570">
        <f>ABS(Table_pigskin_games[[#This Row],[homeScore]]-Table_pigskin_games[[#This Row],[awayScore]])</f>
        <v>9</v>
      </c>
      <c r="M570" t="s">
        <v>98</v>
      </c>
      <c r="N570" s="2">
        <v>41914.541666666664</v>
      </c>
      <c r="O570" t="s">
        <v>70</v>
      </c>
      <c r="P570">
        <v>64122</v>
      </c>
      <c r="Q570">
        <v>2</v>
      </c>
      <c r="R570">
        <v>1</v>
      </c>
      <c r="S570">
        <v>2</v>
      </c>
      <c r="T570">
        <v>1</v>
      </c>
      <c r="U570">
        <v>8</v>
      </c>
      <c r="V570">
        <v>20</v>
      </c>
      <c r="W570">
        <v>4</v>
      </c>
      <c r="X570">
        <v>5</v>
      </c>
      <c r="Y570">
        <v>13</v>
      </c>
      <c r="Z570">
        <v>14</v>
      </c>
      <c r="AA570">
        <v>1</v>
      </c>
      <c r="AB570">
        <v>1</v>
      </c>
      <c r="AC570">
        <v>3</v>
      </c>
      <c r="AD570">
        <v>1</v>
      </c>
      <c r="AE570">
        <v>181</v>
      </c>
      <c r="AF570">
        <v>327</v>
      </c>
      <c r="AG570">
        <v>153</v>
      </c>
      <c r="AH570">
        <v>149</v>
      </c>
      <c r="AI570">
        <v>16</v>
      </c>
      <c r="AJ570">
        <v>15</v>
      </c>
      <c r="AK570">
        <v>32</v>
      </c>
      <c r="AL570">
        <v>30</v>
      </c>
      <c r="AM570">
        <v>28</v>
      </c>
      <c r="AN570">
        <v>178</v>
      </c>
      <c r="AO570">
        <v>18</v>
      </c>
      <c r="AP570">
        <v>41</v>
      </c>
      <c r="AQ570">
        <v>7</v>
      </c>
      <c r="AR570">
        <v>8</v>
      </c>
      <c r="AS570">
        <v>74</v>
      </c>
      <c r="AT570">
        <f>SUM(Table_pigskin_games[[#This Row],[awayPenaltyYards]],Table_pigskin_games[[#This Row],[homePenaltyYards]])</f>
        <v>144</v>
      </c>
      <c r="AU570">
        <v>70</v>
      </c>
      <c r="AV570">
        <v>4</v>
      </c>
      <c r="AW570">
        <v>3</v>
      </c>
      <c r="AX570">
        <f>SUM(Table_pigskin_games[[#This Row],[awayTurnovers]:[homeTurnovers]])</f>
        <v>7</v>
      </c>
      <c r="AY570">
        <v>1</v>
      </c>
      <c r="AZ570">
        <v>0</v>
      </c>
      <c r="BA570">
        <v>3</v>
      </c>
      <c r="BB570">
        <v>3</v>
      </c>
      <c r="BC570">
        <v>1390</v>
      </c>
      <c r="BD570">
        <v>2210</v>
      </c>
      <c r="BE570">
        <v>7</v>
      </c>
      <c r="BF570">
        <v>0</v>
      </c>
      <c r="BG570">
        <v>7</v>
      </c>
      <c r="BH570">
        <v>7</v>
      </c>
      <c r="BJ570">
        <v>0</v>
      </c>
      <c r="BK570">
        <v>13</v>
      </c>
      <c r="BL570">
        <v>7</v>
      </c>
      <c r="BM570">
        <v>10</v>
      </c>
    </row>
    <row r="571" spans="1:66" x14ac:dyDescent="0.25">
      <c r="A571">
        <v>280928029</v>
      </c>
      <c r="B571">
        <v>4</v>
      </c>
      <c r="C571">
        <v>2008</v>
      </c>
      <c r="D571" s="1">
        <v>39719</v>
      </c>
      <c r="E571" t="s">
        <v>66</v>
      </c>
      <c r="F571" t="s">
        <v>99</v>
      </c>
      <c r="G571" t="s">
        <v>100</v>
      </c>
      <c r="H5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571" t="str">
        <f>IF(NOT(ISNA(VLOOKUP(Table_pigskin_games[[#This Row],[matchup]],rivalries!A$2:C$10,1,FALSE))),"Rivalry","Not a Rivalry")</f>
        <v>Not a Rivalry</v>
      </c>
      <c r="J571">
        <v>9</v>
      </c>
      <c r="K571">
        <v>24</v>
      </c>
      <c r="L571">
        <f>ABS(Table_pigskin_games[[#This Row],[homeScore]]-Table_pigskin_games[[#This Row],[awayScore]])</f>
        <v>15</v>
      </c>
      <c r="M571" t="s">
        <v>101</v>
      </c>
      <c r="N571" s="2">
        <v>41914.541666666664</v>
      </c>
      <c r="O571" t="s">
        <v>70</v>
      </c>
      <c r="P571">
        <v>72688</v>
      </c>
      <c r="Q571">
        <v>2</v>
      </c>
      <c r="R571">
        <v>1</v>
      </c>
      <c r="S571">
        <v>2</v>
      </c>
      <c r="T571">
        <v>1</v>
      </c>
      <c r="U571">
        <v>17</v>
      </c>
      <c r="V571">
        <v>19</v>
      </c>
      <c r="W571">
        <v>2</v>
      </c>
      <c r="X571">
        <v>3</v>
      </c>
      <c r="Y571">
        <v>13</v>
      </c>
      <c r="Z571">
        <v>12</v>
      </c>
      <c r="AA571">
        <v>0</v>
      </c>
      <c r="AB571">
        <v>0</v>
      </c>
      <c r="AC571">
        <v>2</v>
      </c>
      <c r="AD571">
        <v>0</v>
      </c>
      <c r="AE571">
        <v>268</v>
      </c>
      <c r="AF571">
        <v>401</v>
      </c>
      <c r="AG571">
        <v>150</v>
      </c>
      <c r="AH571">
        <v>294</v>
      </c>
      <c r="AI571">
        <v>21</v>
      </c>
      <c r="AJ571">
        <v>20</v>
      </c>
      <c r="AK571">
        <v>41</v>
      </c>
      <c r="AL571">
        <v>29</v>
      </c>
      <c r="AM571">
        <v>118</v>
      </c>
      <c r="AN571">
        <v>107</v>
      </c>
      <c r="AO571">
        <v>23</v>
      </c>
      <c r="AP571">
        <v>33</v>
      </c>
      <c r="AQ571">
        <v>5</v>
      </c>
      <c r="AR571">
        <v>11</v>
      </c>
      <c r="AS571">
        <v>45</v>
      </c>
      <c r="AT571">
        <f>SUM(Table_pigskin_games[[#This Row],[awayPenaltyYards]],Table_pigskin_games[[#This Row],[homePenaltyYards]])</f>
        <v>135</v>
      </c>
      <c r="AU571">
        <v>90</v>
      </c>
      <c r="AV571">
        <v>0</v>
      </c>
      <c r="AW571">
        <v>0</v>
      </c>
      <c r="AX571">
        <f>SUM(Table_pigskin_games[[#This Row],[awayTurnovers]:[homeTurnovers]])</f>
        <v>0</v>
      </c>
      <c r="AY571">
        <v>0</v>
      </c>
      <c r="AZ571">
        <v>0</v>
      </c>
      <c r="BA571">
        <v>0</v>
      </c>
      <c r="BB571">
        <v>0</v>
      </c>
      <c r="BC571">
        <v>1665</v>
      </c>
      <c r="BD571">
        <v>1935</v>
      </c>
      <c r="BE571">
        <v>3</v>
      </c>
      <c r="BF571">
        <v>6</v>
      </c>
      <c r="BG571">
        <v>0</v>
      </c>
      <c r="BH571">
        <v>0</v>
      </c>
      <c r="BJ571">
        <v>7</v>
      </c>
      <c r="BK571">
        <v>7</v>
      </c>
      <c r="BL571">
        <v>3</v>
      </c>
      <c r="BM571">
        <v>7</v>
      </c>
    </row>
    <row r="572" spans="1:66" x14ac:dyDescent="0.25">
      <c r="A572">
        <v>280928030</v>
      </c>
      <c r="B572">
        <v>4</v>
      </c>
      <c r="C572">
        <v>2008</v>
      </c>
      <c r="D572" s="1">
        <v>39719</v>
      </c>
      <c r="E572" t="s">
        <v>66</v>
      </c>
      <c r="F572" t="s">
        <v>106</v>
      </c>
      <c r="G572" t="s">
        <v>103</v>
      </c>
      <c r="H5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572" t="str">
        <f>IF(NOT(ISNA(VLOOKUP(Table_pigskin_games[[#This Row],[matchup]],rivalries!A$2:C$10,1,FALSE))),"Rivalry","Not a Rivalry")</f>
        <v>Not a Rivalry</v>
      </c>
      <c r="J572">
        <v>27</v>
      </c>
      <c r="K572">
        <v>30</v>
      </c>
      <c r="L572">
        <f>ABS(Table_pigskin_games[[#This Row],[homeScore]]-Table_pigskin_games[[#This Row],[awayScore]])</f>
        <v>3</v>
      </c>
      <c r="M572" t="s">
        <v>104</v>
      </c>
      <c r="N572" s="2">
        <v>41914.541666666664</v>
      </c>
      <c r="O572" t="s">
        <v>80</v>
      </c>
      <c r="P572">
        <v>64061</v>
      </c>
      <c r="Q572">
        <v>0</v>
      </c>
      <c r="R572">
        <v>2</v>
      </c>
      <c r="S572">
        <v>1</v>
      </c>
      <c r="T572">
        <v>2</v>
      </c>
      <c r="U572">
        <v>23</v>
      </c>
      <c r="V572">
        <v>21</v>
      </c>
      <c r="W572">
        <v>9</v>
      </c>
      <c r="X572">
        <v>6</v>
      </c>
      <c r="Y572">
        <v>13</v>
      </c>
      <c r="Z572">
        <v>12</v>
      </c>
      <c r="AA572">
        <v>0</v>
      </c>
      <c r="AB572">
        <v>2</v>
      </c>
      <c r="AC572">
        <v>0</v>
      </c>
      <c r="AD572">
        <v>2</v>
      </c>
      <c r="AE572">
        <v>386</v>
      </c>
      <c r="AF572">
        <v>375</v>
      </c>
      <c r="AG572">
        <v>307</v>
      </c>
      <c r="AH572">
        <v>236</v>
      </c>
      <c r="AI572">
        <v>29</v>
      </c>
      <c r="AJ572">
        <v>23</v>
      </c>
      <c r="AK572">
        <v>40</v>
      </c>
      <c r="AL572">
        <v>32</v>
      </c>
      <c r="AM572">
        <v>79</v>
      </c>
      <c r="AN572">
        <v>139</v>
      </c>
      <c r="AO572">
        <v>23</v>
      </c>
      <c r="AP572">
        <v>25</v>
      </c>
      <c r="AQ572">
        <v>2</v>
      </c>
      <c r="AR572">
        <v>2</v>
      </c>
      <c r="AS572">
        <v>15</v>
      </c>
      <c r="AT572">
        <f>SUM(Table_pigskin_games[[#This Row],[awayPenaltyYards]],Table_pigskin_games[[#This Row],[homePenaltyYards]])</f>
        <v>42</v>
      </c>
      <c r="AU572">
        <v>27</v>
      </c>
      <c r="AV572">
        <v>0</v>
      </c>
      <c r="AW572">
        <v>0</v>
      </c>
      <c r="AX572">
        <f>SUM(Table_pigskin_games[[#This Row],[awayTurnovers]:[homeTurnovers]])</f>
        <v>0</v>
      </c>
      <c r="AY572">
        <v>0</v>
      </c>
      <c r="AZ572">
        <v>0</v>
      </c>
      <c r="BA572">
        <v>0</v>
      </c>
      <c r="BB572">
        <v>0</v>
      </c>
      <c r="BC572">
        <v>1940</v>
      </c>
      <c r="BD572">
        <v>1875</v>
      </c>
      <c r="BE572">
        <v>3</v>
      </c>
      <c r="BF572">
        <v>7</v>
      </c>
      <c r="BG572">
        <v>7</v>
      </c>
      <c r="BH572">
        <v>10</v>
      </c>
      <c r="BI572">
        <v>0</v>
      </c>
      <c r="BJ572">
        <v>7</v>
      </c>
      <c r="BK572">
        <v>3</v>
      </c>
      <c r="BL572">
        <v>7</v>
      </c>
      <c r="BM572">
        <v>10</v>
      </c>
      <c r="BN572">
        <v>3</v>
      </c>
    </row>
    <row r="573" spans="1:66" x14ac:dyDescent="0.25">
      <c r="A573">
        <v>280929023</v>
      </c>
      <c r="B573">
        <v>4</v>
      </c>
      <c r="C573">
        <v>2008</v>
      </c>
      <c r="D573" s="1">
        <v>39720</v>
      </c>
      <c r="E573" t="s">
        <v>108</v>
      </c>
      <c r="F573" t="s">
        <v>96</v>
      </c>
      <c r="G573" t="s">
        <v>63</v>
      </c>
      <c r="H5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573" t="str">
        <f>IF(NOT(ISNA(VLOOKUP(Table_pigskin_games[[#This Row],[matchup]],rivalries!A$2:C$10,1,FALSE))),"Rivalry","Not a Rivalry")</f>
        <v>Rivalry</v>
      </c>
      <c r="J573">
        <v>20</v>
      </c>
      <c r="K573">
        <v>23</v>
      </c>
      <c r="L573">
        <f>ABS(Table_pigskin_games[[#This Row],[homeScore]]-Table_pigskin_games[[#This Row],[awayScore]])</f>
        <v>3</v>
      </c>
      <c r="M573" t="s">
        <v>64</v>
      </c>
      <c r="N573" s="2">
        <v>41914.854166666664</v>
      </c>
      <c r="O573" t="s">
        <v>112</v>
      </c>
      <c r="P573">
        <v>64038</v>
      </c>
      <c r="Q573">
        <v>2</v>
      </c>
      <c r="R573">
        <v>0</v>
      </c>
      <c r="S573">
        <v>2</v>
      </c>
      <c r="T573">
        <v>1</v>
      </c>
      <c r="U573">
        <v>16</v>
      </c>
      <c r="V573">
        <v>11</v>
      </c>
      <c r="W573">
        <v>7</v>
      </c>
      <c r="X573">
        <v>5</v>
      </c>
      <c r="Y573">
        <v>17</v>
      </c>
      <c r="Z573">
        <v>15</v>
      </c>
      <c r="AA573">
        <v>0</v>
      </c>
      <c r="AB573">
        <v>0</v>
      </c>
      <c r="AC573">
        <v>0</v>
      </c>
      <c r="AD573">
        <v>0</v>
      </c>
      <c r="AE573">
        <v>243</v>
      </c>
      <c r="AF573">
        <v>237</v>
      </c>
      <c r="AG573">
        <v>140</v>
      </c>
      <c r="AH573">
        <v>168</v>
      </c>
      <c r="AI573">
        <v>16</v>
      </c>
      <c r="AJ573">
        <v>14</v>
      </c>
      <c r="AK573">
        <v>31</v>
      </c>
      <c r="AL573">
        <v>24</v>
      </c>
      <c r="AM573">
        <v>103</v>
      </c>
      <c r="AN573">
        <v>69</v>
      </c>
      <c r="AO573">
        <v>33</v>
      </c>
      <c r="AP573">
        <v>28</v>
      </c>
      <c r="AQ573">
        <v>8</v>
      </c>
      <c r="AR573">
        <v>5</v>
      </c>
      <c r="AS573">
        <v>72</v>
      </c>
      <c r="AT573">
        <f>SUM(Table_pigskin_games[[#This Row],[awayPenaltyYards]],Table_pigskin_games[[#This Row],[homePenaltyYards]])</f>
        <v>101</v>
      </c>
      <c r="AU573">
        <v>29</v>
      </c>
      <c r="AV573">
        <v>1</v>
      </c>
      <c r="AW573">
        <v>1</v>
      </c>
      <c r="AX573">
        <f>SUM(Table_pigskin_games[[#This Row],[awayTurnovers]:[homeTurnovers]])</f>
        <v>2</v>
      </c>
      <c r="AY573">
        <v>1</v>
      </c>
      <c r="AZ573">
        <v>0</v>
      </c>
      <c r="BA573">
        <v>0</v>
      </c>
      <c r="BB573">
        <v>1</v>
      </c>
      <c r="BC573">
        <v>2062</v>
      </c>
      <c r="BD573">
        <v>1903</v>
      </c>
      <c r="BE573">
        <v>3</v>
      </c>
      <c r="BF573">
        <v>10</v>
      </c>
      <c r="BG573">
        <v>0</v>
      </c>
      <c r="BH573">
        <v>7</v>
      </c>
      <c r="BI573">
        <v>0</v>
      </c>
      <c r="BJ573">
        <v>3</v>
      </c>
      <c r="BK573">
        <v>0</v>
      </c>
      <c r="BL573">
        <v>14</v>
      </c>
      <c r="BM573">
        <v>3</v>
      </c>
      <c r="BN573">
        <v>3</v>
      </c>
    </row>
    <row r="574" spans="1:66" x14ac:dyDescent="0.25">
      <c r="A574">
        <v>281005006</v>
      </c>
      <c r="B574">
        <v>5</v>
      </c>
      <c r="C574">
        <v>2008</v>
      </c>
      <c r="D574" s="1">
        <v>39726</v>
      </c>
      <c r="E574" t="s">
        <v>66</v>
      </c>
      <c r="F574" t="s">
        <v>81</v>
      </c>
      <c r="G574" t="s">
        <v>102</v>
      </c>
      <c r="H5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CINvDAL</v>
      </c>
      <c r="I574" t="str">
        <f>IF(NOT(ISNA(VLOOKUP(Table_pigskin_games[[#This Row],[matchup]],rivalries!A$2:C$10,1,FALSE))),"Rivalry","Not a Rivalry")</f>
        <v>Not a Rivalry</v>
      </c>
      <c r="J574">
        <v>22</v>
      </c>
      <c r="K574">
        <v>31</v>
      </c>
      <c r="L574">
        <f>ABS(Table_pigskin_games[[#This Row],[homeScore]]-Table_pigskin_games[[#This Row],[awayScore]])</f>
        <v>9</v>
      </c>
      <c r="M574" t="s">
        <v>119</v>
      </c>
      <c r="N574" s="2">
        <v>41914.677083333336</v>
      </c>
      <c r="O574" t="s">
        <v>80</v>
      </c>
      <c r="P574">
        <v>62655</v>
      </c>
      <c r="Q574">
        <v>0</v>
      </c>
      <c r="R574">
        <v>4</v>
      </c>
      <c r="S574">
        <v>3</v>
      </c>
      <c r="T574">
        <v>1</v>
      </c>
      <c r="U574">
        <v>18</v>
      </c>
      <c r="V574">
        <v>18</v>
      </c>
      <c r="W574">
        <v>6</v>
      </c>
      <c r="X574">
        <v>9</v>
      </c>
      <c r="Y574">
        <v>14</v>
      </c>
      <c r="Z574">
        <v>15</v>
      </c>
      <c r="AA574">
        <v>0</v>
      </c>
      <c r="AB574">
        <v>1</v>
      </c>
      <c r="AC574">
        <v>1</v>
      </c>
      <c r="AD574">
        <v>1</v>
      </c>
      <c r="AE574">
        <v>269</v>
      </c>
      <c r="AF574">
        <v>373</v>
      </c>
      <c r="AG574">
        <v>208</v>
      </c>
      <c r="AH574">
        <v>175</v>
      </c>
      <c r="AI574">
        <v>23</v>
      </c>
      <c r="AJ574">
        <v>14</v>
      </c>
      <c r="AK574">
        <v>39</v>
      </c>
      <c r="AL574">
        <v>23</v>
      </c>
      <c r="AM574">
        <v>61</v>
      </c>
      <c r="AN574">
        <v>198</v>
      </c>
      <c r="AO574">
        <v>23</v>
      </c>
      <c r="AP574">
        <v>38</v>
      </c>
      <c r="AQ574">
        <v>7</v>
      </c>
      <c r="AR574">
        <v>6</v>
      </c>
      <c r="AS574">
        <v>44</v>
      </c>
      <c r="AT574">
        <f>SUM(Table_pigskin_games[[#This Row],[awayPenaltyYards]],Table_pigskin_games[[#This Row],[homePenaltyYards]])</f>
        <v>96</v>
      </c>
      <c r="AU574">
        <v>52</v>
      </c>
      <c r="AV574">
        <v>2</v>
      </c>
      <c r="AW574">
        <v>2</v>
      </c>
      <c r="AX574">
        <f>SUM(Table_pigskin_games[[#This Row],[awayTurnovers]:[homeTurnovers]])</f>
        <v>4</v>
      </c>
      <c r="AY574">
        <v>1</v>
      </c>
      <c r="AZ574">
        <v>1</v>
      </c>
      <c r="BA574">
        <v>1</v>
      </c>
      <c r="BB574">
        <v>1</v>
      </c>
      <c r="BC574">
        <v>1695</v>
      </c>
      <c r="BD574">
        <v>1905</v>
      </c>
      <c r="BE574">
        <v>0</v>
      </c>
      <c r="BF574">
        <v>6</v>
      </c>
      <c r="BG574">
        <v>7</v>
      </c>
      <c r="BH574">
        <v>9</v>
      </c>
      <c r="BJ574">
        <v>10</v>
      </c>
      <c r="BK574">
        <v>7</v>
      </c>
      <c r="BL574">
        <v>0</v>
      </c>
      <c r="BM574">
        <v>14</v>
      </c>
    </row>
    <row r="575" spans="1:66" x14ac:dyDescent="0.25">
      <c r="A575">
        <v>281005007</v>
      </c>
      <c r="B575">
        <v>5</v>
      </c>
      <c r="C575">
        <v>2008</v>
      </c>
      <c r="D575" s="1">
        <v>39726</v>
      </c>
      <c r="E575" t="s">
        <v>66</v>
      </c>
      <c r="F575" t="s">
        <v>97</v>
      </c>
      <c r="G575" t="s">
        <v>84</v>
      </c>
      <c r="H5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DENvTB</v>
      </c>
      <c r="I575" t="str">
        <f>IF(NOT(ISNA(VLOOKUP(Table_pigskin_games[[#This Row],[matchup]],rivalries!A$2:C$10,1,FALSE))),"Rivalry","Not a Rivalry")</f>
        <v>Not a Rivalry</v>
      </c>
      <c r="J575">
        <v>13</v>
      </c>
      <c r="K575">
        <v>16</v>
      </c>
      <c r="L575">
        <f>ABS(Table_pigskin_games[[#This Row],[homeScore]]-Table_pigskin_games[[#This Row],[awayScore]])</f>
        <v>3</v>
      </c>
      <c r="M575" t="s">
        <v>135</v>
      </c>
      <c r="N575" s="2">
        <v>41914.670138888891</v>
      </c>
      <c r="O575" t="s">
        <v>70</v>
      </c>
      <c r="P575">
        <v>75480</v>
      </c>
      <c r="Q575">
        <v>3</v>
      </c>
      <c r="R575">
        <v>1</v>
      </c>
      <c r="S575">
        <v>3</v>
      </c>
      <c r="T575">
        <v>1</v>
      </c>
      <c r="U575">
        <v>17</v>
      </c>
      <c r="V575">
        <v>17</v>
      </c>
      <c r="W575">
        <v>6</v>
      </c>
      <c r="X575">
        <v>6</v>
      </c>
      <c r="Y575">
        <v>15</v>
      </c>
      <c r="Z575">
        <v>15</v>
      </c>
      <c r="AA575">
        <v>0</v>
      </c>
      <c r="AB575">
        <v>0</v>
      </c>
      <c r="AC575">
        <v>0</v>
      </c>
      <c r="AD575">
        <v>0</v>
      </c>
      <c r="AE575">
        <v>307</v>
      </c>
      <c r="AF575">
        <v>333</v>
      </c>
      <c r="AG575">
        <v>168</v>
      </c>
      <c r="AH575">
        <v>227</v>
      </c>
      <c r="AI575">
        <v>26</v>
      </c>
      <c r="AJ575">
        <v>23</v>
      </c>
      <c r="AK575">
        <v>36</v>
      </c>
      <c r="AL575">
        <v>34</v>
      </c>
      <c r="AM575">
        <v>139</v>
      </c>
      <c r="AN575">
        <v>106</v>
      </c>
      <c r="AO575">
        <v>22</v>
      </c>
      <c r="AP575">
        <v>26</v>
      </c>
      <c r="AQ575">
        <v>5</v>
      </c>
      <c r="AR575">
        <v>6</v>
      </c>
      <c r="AS575">
        <v>30</v>
      </c>
      <c r="AT575">
        <f>SUM(Table_pigskin_games[[#This Row],[awayPenaltyYards]],Table_pigskin_games[[#This Row],[homePenaltyYards]])</f>
        <v>85</v>
      </c>
      <c r="AU575">
        <v>55</v>
      </c>
      <c r="AV575">
        <v>1</v>
      </c>
      <c r="AW575">
        <v>1</v>
      </c>
      <c r="AX575">
        <f>SUM(Table_pigskin_games[[#This Row],[awayTurnovers]:[homeTurnovers]])</f>
        <v>2</v>
      </c>
      <c r="AY575">
        <v>0</v>
      </c>
      <c r="AZ575">
        <v>1</v>
      </c>
      <c r="BA575">
        <v>1</v>
      </c>
      <c r="BB575">
        <v>0</v>
      </c>
      <c r="BC575">
        <v>1847</v>
      </c>
      <c r="BD575">
        <v>1753</v>
      </c>
      <c r="BE575">
        <v>3</v>
      </c>
      <c r="BF575">
        <v>3</v>
      </c>
      <c r="BG575">
        <v>0</v>
      </c>
      <c r="BH575">
        <v>7</v>
      </c>
      <c r="BJ575">
        <v>0</v>
      </c>
      <c r="BK575">
        <v>6</v>
      </c>
      <c r="BL575">
        <v>7</v>
      </c>
      <c r="BM575">
        <v>3</v>
      </c>
    </row>
    <row r="576" spans="1:66" x14ac:dyDescent="0.25">
      <c r="A576">
        <v>281005008</v>
      </c>
      <c r="B576">
        <v>5</v>
      </c>
      <c r="C576">
        <v>2008</v>
      </c>
      <c r="D576" s="1">
        <v>39726</v>
      </c>
      <c r="E576" t="s">
        <v>66</v>
      </c>
      <c r="F576" t="s">
        <v>74</v>
      </c>
      <c r="G576" t="s">
        <v>72</v>
      </c>
      <c r="H5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576" t="str">
        <f>IF(NOT(ISNA(VLOOKUP(Table_pigskin_games[[#This Row],[matchup]],rivalries!A$2:C$10,1,FALSE))),"Rivalry","Not a Rivalry")</f>
        <v>Not a Rivalry</v>
      </c>
      <c r="J576">
        <v>34</v>
      </c>
      <c r="K576">
        <v>7</v>
      </c>
      <c r="L576">
        <f>ABS(Table_pigskin_games[[#This Row],[homeScore]]-Table_pigskin_games[[#This Row],[awayScore]])</f>
        <v>27</v>
      </c>
      <c r="M576" t="s">
        <v>73</v>
      </c>
      <c r="N576" s="2">
        <v>41914.541666666664</v>
      </c>
      <c r="O576" t="s">
        <v>70</v>
      </c>
      <c r="P576">
        <v>59790</v>
      </c>
      <c r="Q576">
        <v>2</v>
      </c>
      <c r="R576">
        <v>2</v>
      </c>
      <c r="S576">
        <v>0</v>
      </c>
      <c r="T576">
        <v>3</v>
      </c>
      <c r="U576">
        <v>21</v>
      </c>
      <c r="V576">
        <v>12</v>
      </c>
      <c r="W576">
        <v>7</v>
      </c>
      <c r="X576">
        <v>3</v>
      </c>
      <c r="Y576">
        <v>15</v>
      </c>
      <c r="Z576">
        <v>14</v>
      </c>
      <c r="AA576">
        <v>0</v>
      </c>
      <c r="AB576">
        <v>0</v>
      </c>
      <c r="AC576">
        <v>1</v>
      </c>
      <c r="AD576">
        <v>2</v>
      </c>
      <c r="AE576">
        <v>425</v>
      </c>
      <c r="AF576">
        <v>185</v>
      </c>
      <c r="AG576">
        <v>328</v>
      </c>
      <c r="AH576">
        <v>131</v>
      </c>
      <c r="AI576">
        <v>24</v>
      </c>
      <c r="AJ576">
        <v>21</v>
      </c>
      <c r="AK576">
        <v>34</v>
      </c>
      <c r="AL576">
        <v>39</v>
      </c>
      <c r="AM576">
        <v>97</v>
      </c>
      <c r="AN576">
        <v>54</v>
      </c>
      <c r="AO576">
        <v>34</v>
      </c>
      <c r="AP576">
        <v>13</v>
      </c>
      <c r="AQ576">
        <v>6</v>
      </c>
      <c r="AR576">
        <v>6</v>
      </c>
      <c r="AS576">
        <v>45</v>
      </c>
      <c r="AT576">
        <f>SUM(Table_pigskin_games[[#This Row],[awayPenaltyYards]],Table_pigskin_games[[#This Row],[homePenaltyYards]])</f>
        <v>86</v>
      </c>
      <c r="AU576">
        <v>41</v>
      </c>
      <c r="AV576">
        <v>1</v>
      </c>
      <c r="AW576">
        <v>2</v>
      </c>
      <c r="AX576">
        <f>SUM(Table_pigskin_games[[#This Row],[awayTurnovers]:[homeTurnovers]])</f>
        <v>3</v>
      </c>
      <c r="AY576">
        <v>1</v>
      </c>
      <c r="AZ576">
        <v>1</v>
      </c>
      <c r="BA576">
        <v>0</v>
      </c>
      <c r="BB576">
        <v>1</v>
      </c>
      <c r="BC576">
        <v>2295</v>
      </c>
      <c r="BD576">
        <v>1305</v>
      </c>
      <c r="BE576">
        <v>3</v>
      </c>
      <c r="BF576">
        <v>14</v>
      </c>
      <c r="BG576">
        <v>14</v>
      </c>
      <c r="BH576">
        <v>3</v>
      </c>
      <c r="BJ576">
        <v>0</v>
      </c>
      <c r="BK576">
        <v>0</v>
      </c>
      <c r="BL576">
        <v>7</v>
      </c>
      <c r="BM576">
        <v>0</v>
      </c>
    </row>
    <row r="577" spans="1:65" x14ac:dyDescent="0.25">
      <c r="A577">
        <v>281005009</v>
      </c>
      <c r="B577">
        <v>5</v>
      </c>
      <c r="C577">
        <v>2008</v>
      </c>
      <c r="D577" s="1">
        <v>39726</v>
      </c>
      <c r="E577" t="s">
        <v>66</v>
      </c>
      <c r="F577" t="s">
        <v>99</v>
      </c>
      <c r="G577" t="s">
        <v>75</v>
      </c>
      <c r="H5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ATLvGB</v>
      </c>
      <c r="I577" t="str">
        <f>IF(NOT(ISNA(VLOOKUP(Table_pigskin_games[[#This Row],[matchup]],rivalries!A$2:C$10,1,FALSE))),"Rivalry","Not a Rivalry")</f>
        <v>Not a Rivalry</v>
      </c>
      <c r="J577">
        <v>27</v>
      </c>
      <c r="K577">
        <v>24</v>
      </c>
      <c r="L577">
        <f>ABS(Table_pigskin_games[[#This Row],[homeScore]]-Table_pigskin_games[[#This Row],[awayScore]])</f>
        <v>3</v>
      </c>
      <c r="M577" t="s">
        <v>76</v>
      </c>
      <c r="N577" s="2">
        <v>41914.541666666664</v>
      </c>
      <c r="O577" t="s">
        <v>70</v>
      </c>
      <c r="P577">
        <v>70610</v>
      </c>
      <c r="Q577">
        <v>2</v>
      </c>
      <c r="R577">
        <v>2</v>
      </c>
      <c r="S577">
        <v>2</v>
      </c>
      <c r="T577">
        <v>2</v>
      </c>
      <c r="U577">
        <v>22</v>
      </c>
      <c r="V577">
        <v>21</v>
      </c>
      <c r="W577">
        <v>6</v>
      </c>
      <c r="X577">
        <v>7</v>
      </c>
      <c r="Y577">
        <v>12</v>
      </c>
      <c r="Z577">
        <v>13</v>
      </c>
      <c r="AA577">
        <v>1</v>
      </c>
      <c r="AB577">
        <v>0</v>
      </c>
      <c r="AC577">
        <v>1</v>
      </c>
      <c r="AD577">
        <v>0</v>
      </c>
      <c r="AE577">
        <v>370</v>
      </c>
      <c r="AF577">
        <v>408</v>
      </c>
      <c r="AG577">
        <v>194</v>
      </c>
      <c r="AH577">
        <v>304</v>
      </c>
      <c r="AI577">
        <v>16</v>
      </c>
      <c r="AJ577">
        <v>25</v>
      </c>
      <c r="AK577">
        <v>26</v>
      </c>
      <c r="AL577">
        <v>37</v>
      </c>
      <c r="AM577">
        <v>176</v>
      </c>
      <c r="AN577">
        <v>104</v>
      </c>
      <c r="AO577">
        <v>36</v>
      </c>
      <c r="AP577">
        <v>23</v>
      </c>
      <c r="AQ577">
        <v>2</v>
      </c>
      <c r="AR577">
        <v>9</v>
      </c>
      <c r="AS577">
        <v>15</v>
      </c>
      <c r="AT577">
        <f>SUM(Table_pigskin_games[[#This Row],[awayPenaltyYards]],Table_pigskin_games[[#This Row],[homePenaltyYards]])</f>
        <v>112</v>
      </c>
      <c r="AU577">
        <v>97</v>
      </c>
      <c r="AV577">
        <v>1</v>
      </c>
      <c r="AW577">
        <v>1</v>
      </c>
      <c r="AX577">
        <f>SUM(Table_pigskin_games[[#This Row],[awayTurnovers]:[homeTurnovers]])</f>
        <v>2</v>
      </c>
      <c r="AY577">
        <v>0</v>
      </c>
      <c r="AZ577">
        <v>0</v>
      </c>
      <c r="BA577">
        <v>1</v>
      </c>
      <c r="BB577">
        <v>1</v>
      </c>
      <c r="BC577">
        <v>1723</v>
      </c>
      <c r="BD577">
        <v>1877</v>
      </c>
      <c r="BE577">
        <v>10</v>
      </c>
      <c r="BF577">
        <v>7</v>
      </c>
      <c r="BG577">
        <v>0</v>
      </c>
      <c r="BH577">
        <v>10</v>
      </c>
      <c r="BJ577">
        <v>0</v>
      </c>
      <c r="BK577">
        <v>7</v>
      </c>
      <c r="BL577">
        <v>3</v>
      </c>
      <c r="BM577">
        <v>14</v>
      </c>
    </row>
    <row r="578" spans="1:65" x14ac:dyDescent="0.25">
      <c r="A578">
        <v>281005015</v>
      </c>
      <c r="B578">
        <v>5</v>
      </c>
      <c r="C578">
        <v>2008</v>
      </c>
      <c r="D578" s="1">
        <v>39726</v>
      </c>
      <c r="E578" t="s">
        <v>66</v>
      </c>
      <c r="F578" t="s">
        <v>109</v>
      </c>
      <c r="G578" t="s">
        <v>62</v>
      </c>
      <c r="H5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MIAvSD</v>
      </c>
      <c r="I578" t="str">
        <f>IF(NOT(ISNA(VLOOKUP(Table_pigskin_games[[#This Row],[matchup]],rivalries!A$2:C$10,1,FALSE))),"Rivalry","Not a Rivalry")</f>
        <v>Not a Rivalry</v>
      </c>
      <c r="J578">
        <v>10</v>
      </c>
      <c r="K578">
        <v>17</v>
      </c>
      <c r="L578">
        <f>ABS(Table_pigskin_games[[#This Row],[homeScore]]-Table_pigskin_games[[#This Row],[awayScore]])</f>
        <v>7</v>
      </c>
      <c r="M578" t="s">
        <v>132</v>
      </c>
      <c r="N578" s="2">
        <v>41914.541666666664</v>
      </c>
      <c r="O578" t="s">
        <v>80</v>
      </c>
      <c r="P578">
        <v>65063</v>
      </c>
      <c r="Q578">
        <v>2</v>
      </c>
      <c r="R578">
        <v>2</v>
      </c>
      <c r="S578">
        <v>1</v>
      </c>
      <c r="T578">
        <v>2</v>
      </c>
      <c r="U578">
        <v>10</v>
      </c>
      <c r="V578">
        <v>23</v>
      </c>
      <c r="W578">
        <v>3</v>
      </c>
      <c r="X578">
        <v>7</v>
      </c>
      <c r="Y578">
        <v>12</v>
      </c>
      <c r="Z578">
        <v>14</v>
      </c>
      <c r="AA578">
        <v>0</v>
      </c>
      <c r="AB578">
        <v>1</v>
      </c>
      <c r="AC578">
        <v>1</v>
      </c>
      <c r="AD578">
        <v>1</v>
      </c>
      <c r="AE578">
        <v>202</v>
      </c>
      <c r="AF578">
        <v>390</v>
      </c>
      <c r="AG578">
        <v>142</v>
      </c>
      <c r="AH578">
        <v>223</v>
      </c>
      <c r="AI578">
        <v>13</v>
      </c>
      <c r="AJ578">
        <v>22</v>
      </c>
      <c r="AK578">
        <v>28</v>
      </c>
      <c r="AL578">
        <v>29</v>
      </c>
      <c r="AM578">
        <v>60</v>
      </c>
      <c r="AN578">
        <v>167</v>
      </c>
      <c r="AO578">
        <v>19</v>
      </c>
      <c r="AP578">
        <v>40</v>
      </c>
      <c r="AQ578">
        <v>4</v>
      </c>
      <c r="AR578">
        <v>1</v>
      </c>
      <c r="AS578">
        <v>46</v>
      </c>
      <c r="AT578">
        <f>SUM(Table_pigskin_games[[#This Row],[awayPenaltyYards]],Table_pigskin_games[[#This Row],[homePenaltyYards]])</f>
        <v>51</v>
      </c>
      <c r="AU578">
        <v>5</v>
      </c>
      <c r="AV578">
        <v>0</v>
      </c>
      <c r="AW578">
        <v>1</v>
      </c>
      <c r="AX578">
        <f>SUM(Table_pigskin_games[[#This Row],[awayTurnovers]:[homeTurnovers]])</f>
        <v>1</v>
      </c>
      <c r="AY578">
        <v>0</v>
      </c>
      <c r="AZ578">
        <v>1</v>
      </c>
      <c r="BA578">
        <v>0</v>
      </c>
      <c r="BB578">
        <v>0</v>
      </c>
      <c r="BC578">
        <v>1399</v>
      </c>
      <c r="BD578">
        <v>2201</v>
      </c>
      <c r="BE578">
        <v>3</v>
      </c>
      <c r="BF578">
        <v>0</v>
      </c>
      <c r="BG578">
        <v>7</v>
      </c>
      <c r="BH578">
        <v>0</v>
      </c>
      <c r="BJ578">
        <v>3</v>
      </c>
      <c r="BK578">
        <v>14</v>
      </c>
      <c r="BL578">
        <v>0</v>
      </c>
      <c r="BM578">
        <v>0</v>
      </c>
    </row>
    <row r="579" spans="1:65" x14ac:dyDescent="0.25">
      <c r="A579">
        <v>281005019</v>
      </c>
      <c r="B579">
        <v>5</v>
      </c>
      <c r="C579">
        <v>2008</v>
      </c>
      <c r="D579" s="1">
        <v>39726</v>
      </c>
      <c r="E579" t="s">
        <v>66</v>
      </c>
      <c r="F579" t="s">
        <v>71</v>
      </c>
      <c r="G579" t="s">
        <v>91</v>
      </c>
      <c r="H5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NYGvSEA</v>
      </c>
      <c r="I579" t="str">
        <f>IF(NOT(ISNA(VLOOKUP(Table_pigskin_games[[#This Row],[matchup]],rivalries!A$2:C$10,1,FALSE))),"Rivalry","Not a Rivalry")</f>
        <v>Not a Rivalry</v>
      </c>
      <c r="J579">
        <v>6</v>
      </c>
      <c r="K579">
        <v>44</v>
      </c>
      <c r="L579">
        <f>ABS(Table_pigskin_games[[#This Row],[homeScore]]-Table_pigskin_games[[#This Row],[awayScore]])</f>
        <v>38</v>
      </c>
      <c r="M579" t="s">
        <v>92</v>
      </c>
      <c r="N579" s="2">
        <v>41914.541666666664</v>
      </c>
      <c r="O579" t="s">
        <v>70</v>
      </c>
      <c r="P579">
        <v>79529</v>
      </c>
      <c r="Q579">
        <v>1</v>
      </c>
      <c r="R579">
        <v>2</v>
      </c>
      <c r="S579">
        <v>3</v>
      </c>
      <c r="T579">
        <v>0</v>
      </c>
      <c r="U579">
        <v>13</v>
      </c>
      <c r="V579">
        <v>27</v>
      </c>
      <c r="W579">
        <v>1</v>
      </c>
      <c r="X579">
        <v>3</v>
      </c>
      <c r="Y579">
        <v>11</v>
      </c>
      <c r="Z579">
        <v>8</v>
      </c>
      <c r="AA579">
        <v>0</v>
      </c>
      <c r="AB579">
        <v>0</v>
      </c>
      <c r="AC579">
        <v>0</v>
      </c>
      <c r="AD579">
        <v>0</v>
      </c>
      <c r="AE579">
        <v>187</v>
      </c>
      <c r="AF579">
        <v>523</v>
      </c>
      <c r="AG579">
        <v>113</v>
      </c>
      <c r="AH579">
        <v>269</v>
      </c>
      <c r="AI579">
        <v>14</v>
      </c>
      <c r="AJ579">
        <v>20</v>
      </c>
      <c r="AK579">
        <v>27</v>
      </c>
      <c r="AL579">
        <v>26</v>
      </c>
      <c r="AM579">
        <v>74</v>
      </c>
      <c r="AN579">
        <v>254</v>
      </c>
      <c r="AO579">
        <v>22</v>
      </c>
      <c r="AP579">
        <v>36</v>
      </c>
      <c r="AQ579">
        <v>2</v>
      </c>
      <c r="AR579">
        <v>5</v>
      </c>
      <c r="AS579">
        <v>29</v>
      </c>
      <c r="AT579">
        <f>SUM(Table_pigskin_games[[#This Row],[awayPenaltyYards]],Table_pigskin_games[[#This Row],[homePenaltyYards]])</f>
        <v>85</v>
      </c>
      <c r="AU579">
        <v>56</v>
      </c>
      <c r="AV579">
        <v>1</v>
      </c>
      <c r="AW579">
        <v>0</v>
      </c>
      <c r="AX579">
        <f>SUM(Table_pigskin_games[[#This Row],[awayTurnovers]:[homeTurnovers]])</f>
        <v>1</v>
      </c>
      <c r="AY579">
        <v>0</v>
      </c>
      <c r="AZ579">
        <v>0</v>
      </c>
      <c r="BA579">
        <v>1</v>
      </c>
      <c r="BB579">
        <v>0</v>
      </c>
      <c r="BC579">
        <v>1412</v>
      </c>
      <c r="BD579">
        <v>2188</v>
      </c>
      <c r="BE579">
        <v>3</v>
      </c>
      <c r="BF579">
        <v>3</v>
      </c>
      <c r="BG579">
        <v>0</v>
      </c>
      <c r="BH579">
        <v>0</v>
      </c>
      <c r="BJ579">
        <v>14</v>
      </c>
      <c r="BK579">
        <v>13</v>
      </c>
      <c r="BL579">
        <v>10</v>
      </c>
      <c r="BM579">
        <v>7</v>
      </c>
    </row>
    <row r="580" spans="1:65" x14ac:dyDescent="0.25">
      <c r="A580">
        <v>281005021</v>
      </c>
      <c r="B580">
        <v>5</v>
      </c>
      <c r="C580">
        <v>2008</v>
      </c>
      <c r="D580" s="1">
        <v>39726</v>
      </c>
      <c r="E580" t="s">
        <v>66</v>
      </c>
      <c r="F580" t="s">
        <v>114</v>
      </c>
      <c r="G580" t="s">
        <v>105</v>
      </c>
      <c r="H5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580" t="str">
        <f>IF(NOT(ISNA(VLOOKUP(Table_pigskin_games[[#This Row],[matchup]],rivalries!A$2:C$10,1,FALSE))),"Rivalry","Not a Rivalry")</f>
        <v>Not a Rivalry</v>
      </c>
      <c r="J580">
        <v>23</v>
      </c>
      <c r="K580">
        <v>17</v>
      </c>
      <c r="L580">
        <f>ABS(Table_pigskin_games[[#This Row],[homeScore]]-Table_pigskin_games[[#This Row],[awayScore]])</f>
        <v>6</v>
      </c>
      <c r="M580" t="s">
        <v>121</v>
      </c>
      <c r="N580" s="2">
        <v>41914.541666666664</v>
      </c>
      <c r="O580" t="s">
        <v>70</v>
      </c>
      <c r="P580">
        <v>69144</v>
      </c>
      <c r="Q580">
        <v>3</v>
      </c>
      <c r="R580">
        <v>1</v>
      </c>
      <c r="S580">
        <v>2</v>
      </c>
      <c r="T580">
        <v>2</v>
      </c>
      <c r="U580">
        <v>22</v>
      </c>
      <c r="V580">
        <v>14</v>
      </c>
      <c r="W580">
        <v>11</v>
      </c>
      <c r="X580">
        <v>5</v>
      </c>
      <c r="Y580">
        <v>19</v>
      </c>
      <c r="Z580">
        <v>12</v>
      </c>
      <c r="AA580">
        <v>1</v>
      </c>
      <c r="AB580">
        <v>0</v>
      </c>
      <c r="AC580">
        <v>1</v>
      </c>
      <c r="AD580">
        <v>0</v>
      </c>
      <c r="AE580">
        <v>388</v>
      </c>
      <c r="AF580">
        <v>254</v>
      </c>
      <c r="AG580">
        <v>185</v>
      </c>
      <c r="AH580">
        <v>196</v>
      </c>
      <c r="AI580">
        <v>17</v>
      </c>
      <c r="AJ580">
        <v>17</v>
      </c>
      <c r="AK580">
        <v>30</v>
      </c>
      <c r="AL580">
        <v>29</v>
      </c>
      <c r="AM580">
        <v>203</v>
      </c>
      <c r="AN580">
        <v>58</v>
      </c>
      <c r="AO580">
        <v>44</v>
      </c>
      <c r="AP580">
        <v>18</v>
      </c>
      <c r="AQ580">
        <v>3</v>
      </c>
      <c r="AR580">
        <v>4</v>
      </c>
      <c r="AS580">
        <v>24</v>
      </c>
      <c r="AT580">
        <f>SUM(Table_pigskin_games[[#This Row],[awayPenaltyYards]],Table_pigskin_games[[#This Row],[homePenaltyYards]])</f>
        <v>57</v>
      </c>
      <c r="AU580">
        <v>33</v>
      </c>
      <c r="AV580">
        <v>0</v>
      </c>
      <c r="AW580">
        <v>0</v>
      </c>
      <c r="AX580">
        <f>SUM(Table_pigskin_games[[#This Row],[awayTurnovers]:[homeTurnovers]])</f>
        <v>0</v>
      </c>
      <c r="AY580">
        <v>0</v>
      </c>
      <c r="AZ580">
        <v>0</v>
      </c>
      <c r="BA580">
        <v>0</v>
      </c>
      <c r="BB580">
        <v>0</v>
      </c>
      <c r="BC580">
        <v>2085</v>
      </c>
      <c r="BD580">
        <v>1515</v>
      </c>
      <c r="BE580">
        <v>0</v>
      </c>
      <c r="BF580">
        <v>9</v>
      </c>
      <c r="BG580">
        <v>7</v>
      </c>
      <c r="BH580">
        <v>7</v>
      </c>
      <c r="BJ580">
        <v>14</v>
      </c>
      <c r="BK580">
        <v>0</v>
      </c>
      <c r="BL580">
        <v>0</v>
      </c>
      <c r="BM580">
        <v>3</v>
      </c>
    </row>
    <row r="581" spans="1:65" x14ac:dyDescent="0.25">
      <c r="A581">
        <v>281005022</v>
      </c>
      <c r="B581">
        <v>5</v>
      </c>
      <c r="C581">
        <v>2008</v>
      </c>
      <c r="D581" s="1">
        <v>39726</v>
      </c>
      <c r="E581" t="s">
        <v>66</v>
      </c>
      <c r="F581" t="s">
        <v>87</v>
      </c>
      <c r="G581" t="s">
        <v>94</v>
      </c>
      <c r="H5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ARIvBUF</v>
      </c>
      <c r="I581" t="str">
        <f>IF(NOT(ISNA(VLOOKUP(Table_pigskin_games[[#This Row],[matchup]],rivalries!A$2:C$10,1,FALSE))),"Rivalry","Not a Rivalry")</f>
        <v>Not a Rivalry</v>
      </c>
      <c r="J581">
        <v>17</v>
      </c>
      <c r="K581">
        <v>41</v>
      </c>
      <c r="L581">
        <f>ABS(Table_pigskin_games[[#This Row],[homeScore]]-Table_pigskin_games[[#This Row],[awayScore]])</f>
        <v>24</v>
      </c>
      <c r="M581" t="s">
        <v>95</v>
      </c>
      <c r="N581" s="2">
        <v>41914.677083333336</v>
      </c>
      <c r="O581" t="s">
        <v>80</v>
      </c>
      <c r="P581">
        <v>63830</v>
      </c>
      <c r="Q581">
        <v>4</v>
      </c>
      <c r="R581">
        <v>0</v>
      </c>
      <c r="S581">
        <v>2</v>
      </c>
      <c r="T581">
        <v>2</v>
      </c>
      <c r="U581">
        <v>13</v>
      </c>
      <c r="V581">
        <v>28</v>
      </c>
      <c r="W581">
        <v>5</v>
      </c>
      <c r="X581">
        <v>9</v>
      </c>
      <c r="Y581">
        <v>9</v>
      </c>
      <c r="Z581">
        <v>15</v>
      </c>
      <c r="AA581">
        <v>0</v>
      </c>
      <c r="AB581">
        <v>1</v>
      </c>
      <c r="AC581">
        <v>1</v>
      </c>
      <c r="AD581">
        <v>2</v>
      </c>
      <c r="AE581">
        <v>287</v>
      </c>
      <c r="AF581">
        <v>373</v>
      </c>
      <c r="AG581">
        <v>203</v>
      </c>
      <c r="AH581">
        <v>250</v>
      </c>
      <c r="AI581">
        <v>18</v>
      </c>
      <c r="AJ581">
        <v>33</v>
      </c>
      <c r="AK581">
        <v>24</v>
      </c>
      <c r="AL581">
        <v>42</v>
      </c>
      <c r="AM581">
        <v>84</v>
      </c>
      <c r="AN581">
        <v>123</v>
      </c>
      <c r="AO581">
        <v>17</v>
      </c>
      <c r="AP581">
        <v>34</v>
      </c>
      <c r="AQ581">
        <v>6</v>
      </c>
      <c r="AR581">
        <v>4</v>
      </c>
      <c r="AS581">
        <v>36</v>
      </c>
      <c r="AT581">
        <f>SUM(Table_pigskin_games[[#This Row],[awayPenaltyYards]],Table_pigskin_games[[#This Row],[homePenaltyYards]])</f>
        <v>56</v>
      </c>
      <c r="AU581">
        <v>20</v>
      </c>
      <c r="AV581">
        <v>4</v>
      </c>
      <c r="AW581">
        <v>0</v>
      </c>
      <c r="AX581">
        <f>SUM(Table_pigskin_games[[#This Row],[awayTurnovers]:[homeTurnovers]])</f>
        <v>4</v>
      </c>
      <c r="AY581">
        <v>3</v>
      </c>
      <c r="AZ581">
        <v>0</v>
      </c>
      <c r="BA581">
        <v>1</v>
      </c>
      <c r="BB581">
        <v>0</v>
      </c>
      <c r="BC581">
        <v>1424</v>
      </c>
      <c r="BD581">
        <v>2176</v>
      </c>
      <c r="BE581">
        <v>0</v>
      </c>
      <c r="BF581">
        <v>14</v>
      </c>
      <c r="BG581">
        <v>3</v>
      </c>
      <c r="BH581">
        <v>0</v>
      </c>
      <c r="BJ581">
        <v>7</v>
      </c>
      <c r="BK581">
        <v>17</v>
      </c>
      <c r="BL581">
        <v>7</v>
      </c>
      <c r="BM581">
        <v>10</v>
      </c>
    </row>
    <row r="582" spans="1:65" x14ac:dyDescent="0.25">
      <c r="A582">
        <v>281005025</v>
      </c>
      <c r="B582">
        <v>5</v>
      </c>
      <c r="C582">
        <v>2008</v>
      </c>
      <c r="D582" s="1">
        <v>39726</v>
      </c>
      <c r="E582" t="s">
        <v>66</v>
      </c>
      <c r="F582" t="s">
        <v>88</v>
      </c>
      <c r="G582" t="s">
        <v>93</v>
      </c>
      <c r="H5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NEvSF</v>
      </c>
      <c r="I582" t="str">
        <f>IF(NOT(ISNA(VLOOKUP(Table_pigskin_games[[#This Row],[matchup]],rivalries!A$2:C$10,1,FALSE))),"Rivalry","Not a Rivalry")</f>
        <v>Not a Rivalry</v>
      </c>
      <c r="J582">
        <v>30</v>
      </c>
      <c r="K582">
        <v>21</v>
      </c>
      <c r="L582">
        <f>ABS(Table_pigskin_games[[#This Row],[homeScore]]-Table_pigskin_games[[#This Row],[awayScore]])</f>
        <v>9</v>
      </c>
      <c r="M582" t="s">
        <v>133</v>
      </c>
      <c r="N582" s="2">
        <v>41914.677083333336</v>
      </c>
      <c r="O582" t="s">
        <v>80</v>
      </c>
      <c r="P582">
        <v>67650</v>
      </c>
      <c r="Q582">
        <v>2</v>
      </c>
      <c r="R582">
        <v>1</v>
      </c>
      <c r="S582">
        <v>2</v>
      </c>
      <c r="T582">
        <v>2</v>
      </c>
      <c r="U582">
        <v>25</v>
      </c>
      <c r="V582">
        <v>12</v>
      </c>
      <c r="W582">
        <v>8</v>
      </c>
      <c r="X582">
        <v>1</v>
      </c>
      <c r="Y582">
        <v>17</v>
      </c>
      <c r="Z582">
        <v>9</v>
      </c>
      <c r="AA582">
        <v>1</v>
      </c>
      <c r="AB582">
        <v>0</v>
      </c>
      <c r="AC582">
        <v>1</v>
      </c>
      <c r="AD582">
        <v>2</v>
      </c>
      <c r="AE582">
        <v>377</v>
      </c>
      <c r="AF582">
        <v>199</v>
      </c>
      <c r="AG582">
        <v>233</v>
      </c>
      <c r="AH582">
        <v>122</v>
      </c>
      <c r="AI582">
        <v>22</v>
      </c>
      <c r="AJ582">
        <v>14</v>
      </c>
      <c r="AK582">
        <v>32</v>
      </c>
      <c r="AL582">
        <v>29</v>
      </c>
      <c r="AM582">
        <v>144</v>
      </c>
      <c r="AN582">
        <v>77</v>
      </c>
      <c r="AO582">
        <v>43</v>
      </c>
      <c r="AP582">
        <v>18</v>
      </c>
      <c r="AQ582">
        <v>4</v>
      </c>
      <c r="AR582">
        <v>6</v>
      </c>
      <c r="AS582">
        <v>56</v>
      </c>
      <c r="AT582">
        <f>SUM(Table_pigskin_games[[#This Row],[awayPenaltyYards]],Table_pigskin_games[[#This Row],[homePenaltyYards]])</f>
        <v>93</v>
      </c>
      <c r="AU582">
        <v>37</v>
      </c>
      <c r="AV582">
        <v>2</v>
      </c>
      <c r="AW582">
        <v>3</v>
      </c>
      <c r="AX582">
        <f>SUM(Table_pigskin_games[[#This Row],[awayTurnovers]:[homeTurnovers]])</f>
        <v>5</v>
      </c>
      <c r="AY582">
        <v>0</v>
      </c>
      <c r="AZ582">
        <v>0</v>
      </c>
      <c r="BA582">
        <v>2</v>
      </c>
      <c r="BB582">
        <v>3</v>
      </c>
      <c r="BC582">
        <v>2392</v>
      </c>
      <c r="BD582">
        <v>1208</v>
      </c>
      <c r="BE582">
        <v>7</v>
      </c>
      <c r="BF582">
        <v>10</v>
      </c>
      <c r="BG582">
        <v>7</v>
      </c>
      <c r="BH582">
        <v>6</v>
      </c>
      <c r="BJ582">
        <v>14</v>
      </c>
      <c r="BK582">
        <v>0</v>
      </c>
      <c r="BL582">
        <v>0</v>
      </c>
      <c r="BM582">
        <v>7</v>
      </c>
    </row>
    <row r="583" spans="1:65" x14ac:dyDescent="0.25">
      <c r="A583">
        <v>281005029</v>
      </c>
      <c r="B583">
        <v>5</v>
      </c>
      <c r="C583">
        <v>2008</v>
      </c>
      <c r="D583" s="1">
        <v>39726</v>
      </c>
      <c r="E583" t="s">
        <v>66</v>
      </c>
      <c r="F583" t="s">
        <v>82</v>
      </c>
      <c r="G583" t="s">
        <v>100</v>
      </c>
      <c r="H5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CARvKC</v>
      </c>
      <c r="I583" t="str">
        <f>IF(NOT(ISNA(VLOOKUP(Table_pigskin_games[[#This Row],[matchup]],rivalries!A$2:C$10,1,FALSE))),"Rivalry","Not a Rivalry")</f>
        <v>Not a Rivalry</v>
      </c>
      <c r="J583">
        <v>0</v>
      </c>
      <c r="K583">
        <v>34</v>
      </c>
      <c r="L583">
        <f>ABS(Table_pigskin_games[[#This Row],[homeScore]]-Table_pigskin_games[[#This Row],[awayScore]])</f>
        <v>34</v>
      </c>
      <c r="M583" t="s">
        <v>101</v>
      </c>
      <c r="N583" s="2">
        <v>41914.541666666664</v>
      </c>
      <c r="O583" t="s">
        <v>80</v>
      </c>
      <c r="P583">
        <v>72319</v>
      </c>
      <c r="Q583">
        <v>1</v>
      </c>
      <c r="R583">
        <v>3</v>
      </c>
      <c r="S583">
        <v>3</v>
      </c>
      <c r="T583">
        <v>1</v>
      </c>
      <c r="U583">
        <v>8</v>
      </c>
      <c r="V583">
        <v>20</v>
      </c>
      <c r="W583">
        <v>4</v>
      </c>
      <c r="X583">
        <v>10</v>
      </c>
      <c r="Y583">
        <v>13</v>
      </c>
      <c r="Z583">
        <v>18</v>
      </c>
      <c r="AA583">
        <v>0</v>
      </c>
      <c r="AB583">
        <v>1</v>
      </c>
      <c r="AC583">
        <v>2</v>
      </c>
      <c r="AD583">
        <v>2</v>
      </c>
      <c r="AE583">
        <v>127</v>
      </c>
      <c r="AF583">
        <v>441</v>
      </c>
      <c r="AG583">
        <v>92</v>
      </c>
      <c r="AH583">
        <v>236</v>
      </c>
      <c r="AI583">
        <v>15</v>
      </c>
      <c r="AJ583">
        <v>14</v>
      </c>
      <c r="AK583">
        <v>31</v>
      </c>
      <c r="AL583">
        <v>22</v>
      </c>
      <c r="AM583">
        <v>35</v>
      </c>
      <c r="AN583">
        <v>205</v>
      </c>
      <c r="AO583">
        <v>17</v>
      </c>
      <c r="AP583">
        <v>48</v>
      </c>
      <c r="AQ583">
        <v>4</v>
      </c>
      <c r="AR583">
        <v>8</v>
      </c>
      <c r="AS583">
        <v>35</v>
      </c>
      <c r="AT583">
        <f>SUM(Table_pigskin_games[[#This Row],[awayPenaltyYards]],Table_pigskin_games[[#This Row],[homePenaltyYards]])</f>
        <v>91</v>
      </c>
      <c r="AU583">
        <v>56</v>
      </c>
      <c r="AV583">
        <v>3</v>
      </c>
      <c r="AW583">
        <v>2</v>
      </c>
      <c r="AX583">
        <f>SUM(Table_pigskin_games[[#This Row],[awayTurnovers]:[homeTurnovers]])</f>
        <v>5</v>
      </c>
      <c r="AY583">
        <v>1</v>
      </c>
      <c r="AZ583">
        <v>1</v>
      </c>
      <c r="BA583">
        <v>2</v>
      </c>
      <c r="BB583">
        <v>1</v>
      </c>
      <c r="BC583">
        <v>1266</v>
      </c>
      <c r="BD583">
        <v>2334</v>
      </c>
      <c r="BE583">
        <v>0</v>
      </c>
      <c r="BF583">
        <v>0</v>
      </c>
      <c r="BG583">
        <v>0</v>
      </c>
      <c r="BH583">
        <v>0</v>
      </c>
      <c r="BJ583">
        <v>7</v>
      </c>
      <c r="BK583">
        <v>14</v>
      </c>
      <c r="BL583">
        <v>10</v>
      </c>
      <c r="BM583">
        <v>3</v>
      </c>
    </row>
    <row r="584" spans="1:65" x14ac:dyDescent="0.25">
      <c r="A584">
        <v>281005030</v>
      </c>
      <c r="B584">
        <v>5</v>
      </c>
      <c r="C584">
        <v>2008</v>
      </c>
      <c r="D584" s="1">
        <v>39726</v>
      </c>
      <c r="E584" t="s">
        <v>66</v>
      </c>
      <c r="F584" t="s">
        <v>63</v>
      </c>
      <c r="G584" t="s">
        <v>103</v>
      </c>
      <c r="H5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JAXvPIT</v>
      </c>
      <c r="I584" t="str">
        <f>IF(NOT(ISNA(VLOOKUP(Table_pigskin_games[[#This Row],[matchup]],rivalries!A$2:C$10,1,FALSE))),"Rivalry","Not a Rivalry")</f>
        <v>Not a Rivalry</v>
      </c>
      <c r="J584">
        <v>26</v>
      </c>
      <c r="K584">
        <v>21</v>
      </c>
      <c r="L584">
        <f>ABS(Table_pigskin_games[[#This Row],[homeScore]]-Table_pigskin_games[[#This Row],[awayScore]])</f>
        <v>5</v>
      </c>
      <c r="M584" t="s">
        <v>104</v>
      </c>
      <c r="N584" s="2">
        <v>41914.84375</v>
      </c>
      <c r="O584" t="s">
        <v>65</v>
      </c>
      <c r="P584">
        <v>65908</v>
      </c>
      <c r="Q584">
        <v>3</v>
      </c>
      <c r="R584">
        <v>1</v>
      </c>
      <c r="S584">
        <v>2</v>
      </c>
      <c r="T584">
        <v>2</v>
      </c>
      <c r="U584">
        <v>28</v>
      </c>
      <c r="V584">
        <v>14</v>
      </c>
      <c r="W584">
        <v>7</v>
      </c>
      <c r="X584">
        <v>3</v>
      </c>
      <c r="Y584">
        <v>15</v>
      </c>
      <c r="Z584">
        <v>13</v>
      </c>
      <c r="AA584">
        <v>0</v>
      </c>
      <c r="AB584">
        <v>2</v>
      </c>
      <c r="AC584">
        <v>0</v>
      </c>
      <c r="AD584">
        <v>4</v>
      </c>
      <c r="AE584">
        <v>415</v>
      </c>
      <c r="AF584">
        <v>213</v>
      </c>
      <c r="AG584">
        <v>286</v>
      </c>
      <c r="AH584">
        <v>175</v>
      </c>
      <c r="AI584">
        <v>26</v>
      </c>
      <c r="AJ584">
        <v>18</v>
      </c>
      <c r="AK584">
        <v>41</v>
      </c>
      <c r="AL584">
        <v>32</v>
      </c>
      <c r="AM584">
        <v>129</v>
      </c>
      <c r="AN584">
        <v>38</v>
      </c>
      <c r="AO584">
        <v>26</v>
      </c>
      <c r="AP584">
        <v>19</v>
      </c>
      <c r="AQ584">
        <v>10</v>
      </c>
      <c r="AR584">
        <v>8</v>
      </c>
      <c r="AS584">
        <v>129</v>
      </c>
      <c r="AT584">
        <f>SUM(Table_pigskin_games[[#This Row],[awayPenaltyYards]],Table_pigskin_games[[#This Row],[homePenaltyYards]])</f>
        <v>218</v>
      </c>
      <c r="AU584">
        <v>89</v>
      </c>
      <c r="AV584">
        <v>1</v>
      </c>
      <c r="AW584">
        <v>0</v>
      </c>
      <c r="AX584">
        <f>SUM(Table_pigskin_games[[#This Row],[awayTurnovers]:[homeTurnovers]])</f>
        <v>1</v>
      </c>
      <c r="AY584">
        <v>0</v>
      </c>
      <c r="AZ584">
        <v>0</v>
      </c>
      <c r="BA584">
        <v>1</v>
      </c>
      <c r="BB584">
        <v>0</v>
      </c>
      <c r="BC584">
        <v>2003</v>
      </c>
      <c r="BD584">
        <v>1597</v>
      </c>
      <c r="BE584">
        <v>7</v>
      </c>
      <c r="BF584">
        <v>13</v>
      </c>
      <c r="BG584">
        <v>0</v>
      </c>
      <c r="BH584">
        <v>6</v>
      </c>
      <c r="BJ584">
        <v>14</v>
      </c>
      <c r="BK584">
        <v>0</v>
      </c>
      <c r="BL584">
        <v>0</v>
      </c>
      <c r="BM584">
        <v>7</v>
      </c>
    </row>
    <row r="585" spans="1:65" x14ac:dyDescent="0.25">
      <c r="A585">
        <v>281005033</v>
      </c>
      <c r="B585">
        <v>5</v>
      </c>
      <c r="C585">
        <v>2008</v>
      </c>
      <c r="D585" s="1">
        <v>39726</v>
      </c>
      <c r="E585" t="s">
        <v>66</v>
      </c>
      <c r="F585" t="s">
        <v>78</v>
      </c>
      <c r="G585" t="s">
        <v>96</v>
      </c>
      <c r="H5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BALvTEN</v>
      </c>
      <c r="I585" t="str">
        <f>IF(NOT(ISNA(VLOOKUP(Table_pigskin_games[[#This Row],[matchup]],rivalries!A$2:C$10,1,FALSE))),"Rivalry","Not a Rivalry")</f>
        <v>Not a Rivalry</v>
      </c>
      <c r="J585">
        <v>13</v>
      </c>
      <c r="K585">
        <v>10</v>
      </c>
      <c r="L585">
        <f>ABS(Table_pigskin_games[[#This Row],[homeScore]]-Table_pigskin_games[[#This Row],[awayScore]])</f>
        <v>3</v>
      </c>
      <c r="M585" t="s">
        <v>125</v>
      </c>
      <c r="N585" s="2">
        <v>41914.541666666664</v>
      </c>
      <c r="O585" t="s">
        <v>80</v>
      </c>
      <c r="P585">
        <v>71131</v>
      </c>
      <c r="Q585">
        <v>4</v>
      </c>
      <c r="R585">
        <v>0</v>
      </c>
      <c r="S585">
        <v>2</v>
      </c>
      <c r="T585">
        <v>1</v>
      </c>
      <c r="U585">
        <v>14</v>
      </c>
      <c r="V585">
        <v>22</v>
      </c>
      <c r="W585">
        <v>6</v>
      </c>
      <c r="X585">
        <v>7</v>
      </c>
      <c r="Y585">
        <v>13</v>
      </c>
      <c r="Z585">
        <v>14</v>
      </c>
      <c r="AA585">
        <v>0</v>
      </c>
      <c r="AB585">
        <v>0</v>
      </c>
      <c r="AC585">
        <v>0</v>
      </c>
      <c r="AD585">
        <v>0</v>
      </c>
      <c r="AE585">
        <v>210</v>
      </c>
      <c r="AF585">
        <v>285</v>
      </c>
      <c r="AG585">
        <v>163</v>
      </c>
      <c r="AH585">
        <v>153</v>
      </c>
      <c r="AI585">
        <v>17</v>
      </c>
      <c r="AJ585">
        <v>18</v>
      </c>
      <c r="AK585">
        <v>32</v>
      </c>
      <c r="AL585">
        <v>27</v>
      </c>
      <c r="AM585">
        <v>47</v>
      </c>
      <c r="AN585">
        <v>132</v>
      </c>
      <c r="AO585">
        <v>22</v>
      </c>
      <c r="AP585">
        <v>38</v>
      </c>
      <c r="AQ585">
        <v>10</v>
      </c>
      <c r="AR585">
        <v>11</v>
      </c>
      <c r="AS585">
        <v>78</v>
      </c>
      <c r="AT585">
        <f>SUM(Table_pigskin_games[[#This Row],[awayPenaltyYards]],Table_pigskin_games[[#This Row],[homePenaltyYards]])</f>
        <v>169</v>
      </c>
      <c r="AU585">
        <v>91</v>
      </c>
      <c r="AV585">
        <v>2</v>
      </c>
      <c r="AW585">
        <v>2</v>
      </c>
      <c r="AX585">
        <f>SUM(Table_pigskin_games[[#This Row],[awayTurnovers]:[homeTurnovers]])</f>
        <v>4</v>
      </c>
      <c r="AY585">
        <v>0</v>
      </c>
      <c r="AZ585">
        <v>0</v>
      </c>
      <c r="BA585">
        <v>2</v>
      </c>
      <c r="BB585">
        <v>2</v>
      </c>
      <c r="BC585">
        <v>1532</v>
      </c>
      <c r="BD585">
        <v>2068</v>
      </c>
      <c r="BE585">
        <v>0</v>
      </c>
      <c r="BF585">
        <v>3</v>
      </c>
      <c r="BG585">
        <v>0</v>
      </c>
      <c r="BH585">
        <v>10</v>
      </c>
      <c r="BJ585">
        <v>3</v>
      </c>
      <c r="BK585">
        <v>0</v>
      </c>
      <c r="BL585">
        <v>7</v>
      </c>
      <c r="BM585">
        <v>0</v>
      </c>
    </row>
    <row r="586" spans="1:65" x14ac:dyDescent="0.25">
      <c r="A586">
        <v>281005034</v>
      </c>
      <c r="B586">
        <v>5</v>
      </c>
      <c r="C586">
        <v>2008</v>
      </c>
      <c r="D586" s="1">
        <v>39726</v>
      </c>
      <c r="E586" t="s">
        <v>66</v>
      </c>
      <c r="F586" t="s">
        <v>90</v>
      </c>
      <c r="G586" t="s">
        <v>106</v>
      </c>
      <c r="H5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586" t="str">
        <f>IF(NOT(ISNA(VLOOKUP(Table_pigskin_games[[#This Row],[matchup]],rivalries!A$2:C$10,1,FALSE))),"Rivalry","Not a Rivalry")</f>
        <v>Not a Rivalry</v>
      </c>
      <c r="J586">
        <v>31</v>
      </c>
      <c r="K586">
        <v>27</v>
      </c>
      <c r="L586">
        <f>ABS(Table_pigskin_games[[#This Row],[homeScore]]-Table_pigskin_games[[#This Row],[awayScore]])</f>
        <v>4</v>
      </c>
      <c r="M586" t="s">
        <v>107</v>
      </c>
      <c r="N586" s="2">
        <v>41914.541666666664</v>
      </c>
      <c r="O586" t="s">
        <v>80</v>
      </c>
      <c r="P586">
        <v>70118</v>
      </c>
      <c r="Q586">
        <v>1</v>
      </c>
      <c r="R586">
        <v>2</v>
      </c>
      <c r="S586">
        <v>0</v>
      </c>
      <c r="T586">
        <v>3</v>
      </c>
      <c r="U586">
        <v>18</v>
      </c>
      <c r="V586">
        <v>23</v>
      </c>
      <c r="W586">
        <v>3</v>
      </c>
      <c r="X586">
        <v>6</v>
      </c>
      <c r="Y586">
        <v>12</v>
      </c>
      <c r="Z586">
        <v>13</v>
      </c>
      <c r="AA586">
        <v>3</v>
      </c>
      <c r="AB586">
        <v>0</v>
      </c>
      <c r="AC586">
        <v>3</v>
      </c>
      <c r="AD586">
        <v>0</v>
      </c>
      <c r="AE586">
        <v>314</v>
      </c>
      <c r="AF586">
        <v>391</v>
      </c>
      <c r="AG586">
        <v>235</v>
      </c>
      <c r="AH586">
        <v>235</v>
      </c>
      <c r="AI586">
        <v>25</v>
      </c>
      <c r="AJ586">
        <v>21</v>
      </c>
      <c r="AK586">
        <v>34</v>
      </c>
      <c r="AL586">
        <v>33</v>
      </c>
      <c r="AM586">
        <v>79</v>
      </c>
      <c r="AN586">
        <v>156</v>
      </c>
      <c r="AO586">
        <v>22</v>
      </c>
      <c r="AP586">
        <v>32</v>
      </c>
      <c r="AQ586">
        <v>6</v>
      </c>
      <c r="AR586">
        <v>1</v>
      </c>
      <c r="AS586">
        <v>31</v>
      </c>
      <c r="AT586">
        <f>SUM(Table_pigskin_games[[#This Row],[awayPenaltyYards]],Table_pigskin_games[[#This Row],[homePenaltyYards]])</f>
        <v>36</v>
      </c>
      <c r="AU586">
        <v>5</v>
      </c>
      <c r="AV586">
        <v>1</v>
      </c>
      <c r="AW586">
        <v>3</v>
      </c>
      <c r="AX586">
        <f>SUM(Table_pigskin_games[[#This Row],[awayTurnovers]:[homeTurnovers]])</f>
        <v>4</v>
      </c>
      <c r="AY586">
        <v>0</v>
      </c>
      <c r="AZ586">
        <v>2</v>
      </c>
      <c r="BA586">
        <v>1</v>
      </c>
      <c r="BB586">
        <v>1</v>
      </c>
      <c r="BC586">
        <v>1719</v>
      </c>
      <c r="BD586">
        <v>1881</v>
      </c>
      <c r="BE586">
        <v>10</v>
      </c>
      <c r="BF586">
        <v>0</v>
      </c>
      <c r="BG586">
        <v>0</v>
      </c>
      <c r="BH586">
        <v>21</v>
      </c>
      <c r="BJ586">
        <v>0</v>
      </c>
      <c r="BK586">
        <v>17</v>
      </c>
      <c r="BL586">
        <v>3</v>
      </c>
      <c r="BM586">
        <v>7</v>
      </c>
    </row>
    <row r="587" spans="1:65" x14ac:dyDescent="0.25">
      <c r="A587">
        <v>281006018</v>
      </c>
      <c r="B587">
        <v>5</v>
      </c>
      <c r="C587">
        <v>2008</v>
      </c>
      <c r="D587" s="1">
        <v>39727</v>
      </c>
      <c r="E587" t="s">
        <v>108</v>
      </c>
      <c r="F587" t="s">
        <v>113</v>
      </c>
      <c r="G587" t="s">
        <v>67</v>
      </c>
      <c r="H5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MINvNO</v>
      </c>
      <c r="I587" t="str">
        <f>IF(NOT(ISNA(VLOOKUP(Table_pigskin_games[[#This Row],[matchup]],rivalries!A$2:C$10,1,FALSE))),"Rivalry","Not a Rivalry")</f>
        <v>Not a Rivalry</v>
      </c>
      <c r="J587">
        <v>30</v>
      </c>
      <c r="K587">
        <v>27</v>
      </c>
      <c r="L587">
        <f>ABS(Table_pigskin_games[[#This Row],[homeScore]]-Table_pigskin_games[[#This Row],[awayScore]])</f>
        <v>3</v>
      </c>
      <c r="M587" t="s">
        <v>127</v>
      </c>
      <c r="N587" s="2">
        <v>41914.854166666664</v>
      </c>
      <c r="O587" t="s">
        <v>112</v>
      </c>
      <c r="P587">
        <v>70015</v>
      </c>
      <c r="Q587">
        <v>1</v>
      </c>
      <c r="R587">
        <v>3</v>
      </c>
      <c r="S587">
        <v>2</v>
      </c>
      <c r="T587">
        <v>2</v>
      </c>
      <c r="U587">
        <v>16</v>
      </c>
      <c r="V587">
        <v>17</v>
      </c>
      <c r="W587">
        <v>5</v>
      </c>
      <c r="X587">
        <v>7</v>
      </c>
      <c r="Y587">
        <v>15</v>
      </c>
      <c r="Z587">
        <v>15</v>
      </c>
      <c r="AA587">
        <v>0</v>
      </c>
      <c r="AB587">
        <v>1</v>
      </c>
      <c r="AC587">
        <v>0</v>
      </c>
      <c r="AD587">
        <v>1</v>
      </c>
      <c r="AE587">
        <v>270</v>
      </c>
      <c r="AF587">
        <v>375</v>
      </c>
      <c r="AG587">
        <v>226</v>
      </c>
      <c r="AH587">
        <v>320</v>
      </c>
      <c r="AI587">
        <v>20</v>
      </c>
      <c r="AJ587">
        <v>26</v>
      </c>
      <c r="AK587">
        <v>37</v>
      </c>
      <c r="AL587">
        <v>46</v>
      </c>
      <c r="AM587">
        <v>44</v>
      </c>
      <c r="AN587">
        <v>55</v>
      </c>
      <c r="AO587">
        <v>26</v>
      </c>
      <c r="AP587">
        <v>22</v>
      </c>
      <c r="AQ587">
        <v>7</v>
      </c>
      <c r="AR587">
        <v>11</v>
      </c>
      <c r="AS587">
        <v>60</v>
      </c>
      <c r="AT587">
        <f>SUM(Table_pigskin_games[[#This Row],[awayPenaltyYards]],Table_pigskin_games[[#This Row],[homePenaltyYards]])</f>
        <v>162</v>
      </c>
      <c r="AU587">
        <v>102</v>
      </c>
      <c r="AV587">
        <v>0</v>
      </c>
      <c r="AW587">
        <v>4</v>
      </c>
      <c r="AX587">
        <f>SUM(Table_pigskin_games[[#This Row],[awayTurnovers]:[homeTurnovers]])</f>
        <v>4</v>
      </c>
      <c r="AY587">
        <v>0</v>
      </c>
      <c r="AZ587">
        <v>2</v>
      </c>
      <c r="BA587">
        <v>0</v>
      </c>
      <c r="BB587">
        <v>2</v>
      </c>
      <c r="BC587">
        <v>1671</v>
      </c>
      <c r="BD587">
        <v>1929</v>
      </c>
      <c r="BE587">
        <v>10</v>
      </c>
      <c r="BF587">
        <v>10</v>
      </c>
      <c r="BG587">
        <v>0</v>
      </c>
      <c r="BH587">
        <v>10</v>
      </c>
      <c r="BJ587">
        <v>10</v>
      </c>
      <c r="BK587">
        <v>0</v>
      </c>
      <c r="BL587">
        <v>7</v>
      </c>
      <c r="BM587">
        <v>10</v>
      </c>
    </row>
    <row r="588" spans="1:65" x14ac:dyDescent="0.25">
      <c r="A588">
        <v>281012001</v>
      </c>
      <c r="B588">
        <v>6</v>
      </c>
      <c r="C588">
        <v>2008</v>
      </c>
      <c r="D588" s="1">
        <v>39733</v>
      </c>
      <c r="E588" t="s">
        <v>66</v>
      </c>
      <c r="F588" t="s">
        <v>74</v>
      </c>
      <c r="G588" t="s">
        <v>99</v>
      </c>
      <c r="H5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ATLvCHI</v>
      </c>
      <c r="I588" t="str">
        <f>IF(NOT(ISNA(VLOOKUP(Table_pigskin_games[[#This Row],[matchup]],rivalries!A$2:C$10,1,FALSE))),"Rivalry","Not a Rivalry")</f>
        <v>Not a Rivalry</v>
      </c>
      <c r="J588">
        <v>20</v>
      </c>
      <c r="K588">
        <v>22</v>
      </c>
      <c r="L588">
        <f>ABS(Table_pigskin_games[[#This Row],[homeScore]]-Table_pigskin_games[[#This Row],[awayScore]])</f>
        <v>2</v>
      </c>
      <c r="M588" t="s">
        <v>116</v>
      </c>
      <c r="N588" s="2">
        <v>41914.541666666664</v>
      </c>
      <c r="O588" t="s">
        <v>70</v>
      </c>
      <c r="P588">
        <v>64096</v>
      </c>
      <c r="Q588">
        <v>3</v>
      </c>
      <c r="R588">
        <v>2</v>
      </c>
      <c r="S588">
        <v>3</v>
      </c>
      <c r="T588">
        <v>2</v>
      </c>
      <c r="U588">
        <v>22</v>
      </c>
      <c r="V588">
        <v>18</v>
      </c>
      <c r="W588">
        <v>9</v>
      </c>
      <c r="X588">
        <v>6</v>
      </c>
      <c r="Y588">
        <v>16</v>
      </c>
      <c r="Z588">
        <v>14</v>
      </c>
      <c r="AA588">
        <v>1</v>
      </c>
      <c r="AB588">
        <v>0</v>
      </c>
      <c r="AC588">
        <v>2</v>
      </c>
      <c r="AD588">
        <v>0</v>
      </c>
      <c r="AE588">
        <v>361</v>
      </c>
      <c r="AF588">
        <v>376</v>
      </c>
      <c r="AG588">
        <v>282</v>
      </c>
      <c r="AH588">
        <v>301</v>
      </c>
      <c r="AI588">
        <v>26</v>
      </c>
      <c r="AJ588">
        <v>22</v>
      </c>
      <c r="AK588">
        <v>43</v>
      </c>
      <c r="AL588">
        <v>30</v>
      </c>
      <c r="AM588">
        <v>79</v>
      </c>
      <c r="AN588">
        <v>75</v>
      </c>
      <c r="AO588">
        <v>23</v>
      </c>
      <c r="AP588">
        <v>30</v>
      </c>
      <c r="AQ588">
        <v>6</v>
      </c>
      <c r="AR588">
        <v>6</v>
      </c>
      <c r="AS588">
        <v>57</v>
      </c>
      <c r="AT588">
        <f>SUM(Table_pigskin_games[[#This Row],[awayPenaltyYards]],Table_pigskin_games[[#This Row],[homePenaltyYards]])</f>
        <v>103</v>
      </c>
      <c r="AU588">
        <v>46</v>
      </c>
      <c r="AV588">
        <v>1</v>
      </c>
      <c r="AW588">
        <v>1</v>
      </c>
      <c r="AX588">
        <f>SUM(Table_pigskin_games[[#This Row],[awayTurnovers]:[homeTurnovers]])</f>
        <v>2</v>
      </c>
      <c r="AY588">
        <v>1</v>
      </c>
      <c r="AZ588">
        <v>1</v>
      </c>
      <c r="BA588">
        <v>0</v>
      </c>
      <c r="BB588">
        <v>0</v>
      </c>
      <c r="BC588">
        <v>1750</v>
      </c>
      <c r="BD588">
        <v>1850</v>
      </c>
      <c r="BE588">
        <v>0</v>
      </c>
      <c r="BF588">
        <v>3</v>
      </c>
      <c r="BG588">
        <v>7</v>
      </c>
      <c r="BH588">
        <v>10</v>
      </c>
      <c r="BJ588">
        <v>6</v>
      </c>
      <c r="BK588">
        <v>3</v>
      </c>
      <c r="BL588">
        <v>3</v>
      </c>
      <c r="BM588">
        <v>10</v>
      </c>
    </row>
    <row r="589" spans="1:65" x14ac:dyDescent="0.25">
      <c r="A589">
        <v>281012007</v>
      </c>
      <c r="B589">
        <v>6</v>
      </c>
      <c r="C589">
        <v>2008</v>
      </c>
      <c r="D589" s="1">
        <v>39733</v>
      </c>
      <c r="E589" t="s">
        <v>66</v>
      </c>
      <c r="F589" t="s">
        <v>103</v>
      </c>
      <c r="G589" t="s">
        <v>84</v>
      </c>
      <c r="H5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DENvJAX</v>
      </c>
      <c r="I589" t="str">
        <f>IF(NOT(ISNA(VLOOKUP(Table_pigskin_games[[#This Row],[matchup]],rivalries!A$2:C$10,1,FALSE))),"Rivalry","Not a Rivalry")</f>
        <v>Not a Rivalry</v>
      </c>
      <c r="J589">
        <v>24</v>
      </c>
      <c r="K589">
        <v>17</v>
      </c>
      <c r="L589">
        <f>ABS(Table_pigskin_games[[#This Row],[homeScore]]-Table_pigskin_games[[#This Row],[awayScore]])</f>
        <v>7</v>
      </c>
      <c r="M589" t="s">
        <v>135</v>
      </c>
      <c r="N589" s="2">
        <v>41914.670138888891</v>
      </c>
      <c r="O589" t="s">
        <v>80</v>
      </c>
      <c r="P589">
        <v>75674</v>
      </c>
      <c r="Q589">
        <v>2</v>
      </c>
      <c r="R589">
        <v>3</v>
      </c>
      <c r="S589">
        <v>4</v>
      </c>
      <c r="T589">
        <v>1</v>
      </c>
      <c r="U589">
        <v>26</v>
      </c>
      <c r="V589">
        <v>19</v>
      </c>
      <c r="W589">
        <v>5</v>
      </c>
      <c r="X589">
        <v>6</v>
      </c>
      <c r="Y589">
        <v>12</v>
      </c>
      <c r="Z589">
        <v>13</v>
      </c>
      <c r="AA589">
        <v>0</v>
      </c>
      <c r="AB589">
        <v>0</v>
      </c>
      <c r="AC589">
        <v>0</v>
      </c>
      <c r="AD589">
        <v>1</v>
      </c>
      <c r="AE589">
        <v>416</v>
      </c>
      <c r="AF589">
        <v>323</v>
      </c>
      <c r="AG589">
        <v>261</v>
      </c>
      <c r="AH589">
        <v>192</v>
      </c>
      <c r="AI589">
        <v>25</v>
      </c>
      <c r="AJ589">
        <v>21</v>
      </c>
      <c r="AK589">
        <v>34</v>
      </c>
      <c r="AL589">
        <v>37</v>
      </c>
      <c r="AM589">
        <v>155</v>
      </c>
      <c r="AN589">
        <v>131</v>
      </c>
      <c r="AO589">
        <v>34</v>
      </c>
      <c r="AP589">
        <v>23</v>
      </c>
      <c r="AQ589">
        <v>6</v>
      </c>
      <c r="AR589">
        <v>4</v>
      </c>
      <c r="AS589">
        <v>45</v>
      </c>
      <c r="AT589">
        <f>SUM(Table_pigskin_games[[#This Row],[awayPenaltyYards]],Table_pigskin_games[[#This Row],[homePenaltyYards]])</f>
        <v>97</v>
      </c>
      <c r="AU589">
        <v>52</v>
      </c>
      <c r="AV589">
        <v>2</v>
      </c>
      <c r="AW589">
        <v>3</v>
      </c>
      <c r="AX589">
        <f>SUM(Table_pigskin_games[[#This Row],[awayTurnovers]:[homeTurnovers]])</f>
        <v>5</v>
      </c>
      <c r="AY589">
        <v>2</v>
      </c>
      <c r="AZ589">
        <v>2</v>
      </c>
      <c r="BA589">
        <v>0</v>
      </c>
      <c r="BB589">
        <v>1</v>
      </c>
      <c r="BC589">
        <v>2015</v>
      </c>
      <c r="BD589">
        <v>1585</v>
      </c>
      <c r="BE589">
        <v>3</v>
      </c>
      <c r="BF589">
        <v>7</v>
      </c>
      <c r="BG589">
        <v>14</v>
      </c>
      <c r="BH589">
        <v>0</v>
      </c>
      <c r="BJ589">
        <v>7</v>
      </c>
      <c r="BK589">
        <v>0</v>
      </c>
      <c r="BL589">
        <v>3</v>
      </c>
      <c r="BM589">
        <v>7</v>
      </c>
    </row>
    <row r="590" spans="1:65" x14ac:dyDescent="0.25">
      <c r="A590">
        <v>281012011</v>
      </c>
      <c r="B590">
        <v>6</v>
      </c>
      <c r="C590">
        <v>2008</v>
      </c>
      <c r="D590" s="1">
        <v>39733</v>
      </c>
      <c r="E590" t="s">
        <v>66</v>
      </c>
      <c r="F590" t="s">
        <v>96</v>
      </c>
      <c r="G590" t="s">
        <v>90</v>
      </c>
      <c r="H5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BALvIND</v>
      </c>
      <c r="I590" t="str">
        <f>IF(NOT(ISNA(VLOOKUP(Table_pigskin_games[[#This Row],[matchup]],rivalries!A$2:C$10,1,FALSE))),"Rivalry","Not a Rivalry")</f>
        <v>Not a Rivalry</v>
      </c>
      <c r="J590">
        <v>3</v>
      </c>
      <c r="K590">
        <v>31</v>
      </c>
      <c r="L590">
        <f>ABS(Table_pigskin_games[[#This Row],[homeScore]]-Table_pigskin_games[[#This Row],[awayScore]])</f>
        <v>28</v>
      </c>
      <c r="M590" t="s">
        <v>131</v>
      </c>
      <c r="N590" s="2">
        <v>41914.541666666664</v>
      </c>
      <c r="O590" t="s">
        <v>80</v>
      </c>
      <c r="P590">
        <v>66153</v>
      </c>
      <c r="Q590">
        <v>2</v>
      </c>
      <c r="R590">
        <v>2</v>
      </c>
      <c r="S590">
        <v>2</v>
      </c>
      <c r="T590">
        <v>2</v>
      </c>
      <c r="U590">
        <v>16</v>
      </c>
      <c r="V590">
        <v>17</v>
      </c>
      <c r="W590">
        <v>3</v>
      </c>
      <c r="X590">
        <v>7</v>
      </c>
      <c r="Y590">
        <v>11</v>
      </c>
      <c r="Z590">
        <v>14</v>
      </c>
      <c r="AA590">
        <v>1</v>
      </c>
      <c r="AB590">
        <v>0</v>
      </c>
      <c r="AC590">
        <v>1</v>
      </c>
      <c r="AD590">
        <v>0</v>
      </c>
      <c r="AE590">
        <v>260</v>
      </c>
      <c r="AF590">
        <v>334</v>
      </c>
      <c r="AG590">
        <v>209</v>
      </c>
      <c r="AH590">
        <v>258</v>
      </c>
      <c r="AI590">
        <v>28</v>
      </c>
      <c r="AJ590">
        <v>19</v>
      </c>
      <c r="AK590">
        <v>38</v>
      </c>
      <c r="AL590">
        <v>28</v>
      </c>
      <c r="AM590">
        <v>51</v>
      </c>
      <c r="AN590">
        <v>76</v>
      </c>
      <c r="AO590">
        <v>19</v>
      </c>
      <c r="AP590">
        <v>30</v>
      </c>
      <c r="AQ590">
        <v>4</v>
      </c>
      <c r="AR590">
        <v>11</v>
      </c>
      <c r="AS590">
        <v>33</v>
      </c>
      <c r="AT590">
        <f>SUM(Table_pigskin_games[[#This Row],[awayPenaltyYards]],Table_pigskin_games[[#This Row],[homePenaltyYards]])</f>
        <v>117</v>
      </c>
      <c r="AU590">
        <v>84</v>
      </c>
      <c r="AV590">
        <v>5</v>
      </c>
      <c r="AW590">
        <v>0</v>
      </c>
      <c r="AX590">
        <f>SUM(Table_pigskin_games[[#This Row],[awayTurnovers]:[homeTurnovers]])</f>
        <v>5</v>
      </c>
      <c r="AY590">
        <v>2</v>
      </c>
      <c r="AZ590">
        <v>0</v>
      </c>
      <c r="BA590">
        <v>3</v>
      </c>
      <c r="BB590">
        <v>0</v>
      </c>
      <c r="BC590">
        <v>1676</v>
      </c>
      <c r="BD590">
        <v>1924</v>
      </c>
      <c r="BE590">
        <v>0</v>
      </c>
      <c r="BF590">
        <v>0</v>
      </c>
      <c r="BG590">
        <v>3</v>
      </c>
      <c r="BH590">
        <v>0</v>
      </c>
      <c r="BJ590">
        <v>17</v>
      </c>
      <c r="BK590">
        <v>7</v>
      </c>
      <c r="BL590">
        <v>7</v>
      </c>
      <c r="BM590">
        <v>0</v>
      </c>
    </row>
    <row r="591" spans="1:65" x14ac:dyDescent="0.25">
      <c r="A591">
        <v>281012016</v>
      </c>
      <c r="B591">
        <v>6</v>
      </c>
      <c r="C591">
        <v>2008</v>
      </c>
      <c r="D591" s="1">
        <v>39733</v>
      </c>
      <c r="E591" t="s">
        <v>66</v>
      </c>
      <c r="F591" t="s">
        <v>72</v>
      </c>
      <c r="G591" t="s">
        <v>113</v>
      </c>
      <c r="H5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591" t="str">
        <f>IF(NOT(ISNA(VLOOKUP(Table_pigskin_games[[#This Row],[matchup]],rivalries!A$2:C$10,1,FALSE))),"Rivalry","Not a Rivalry")</f>
        <v>Not a Rivalry</v>
      </c>
      <c r="J591">
        <v>10</v>
      </c>
      <c r="K591">
        <v>12</v>
      </c>
      <c r="L591">
        <f>ABS(Table_pigskin_games[[#This Row],[homeScore]]-Table_pigskin_games[[#This Row],[awayScore]])</f>
        <v>2</v>
      </c>
      <c r="M591" t="s">
        <v>136</v>
      </c>
      <c r="N591" s="2">
        <v>41914.541666666664</v>
      </c>
      <c r="O591" t="s">
        <v>70</v>
      </c>
      <c r="P591">
        <v>62867</v>
      </c>
      <c r="Q591">
        <v>0</v>
      </c>
      <c r="R591">
        <v>4</v>
      </c>
      <c r="S591">
        <v>2</v>
      </c>
      <c r="T591">
        <v>3</v>
      </c>
      <c r="U591">
        <v>8</v>
      </c>
      <c r="V591">
        <v>18</v>
      </c>
      <c r="W591">
        <v>2</v>
      </c>
      <c r="X591">
        <v>3</v>
      </c>
      <c r="Y591">
        <v>13</v>
      </c>
      <c r="Z591">
        <v>15</v>
      </c>
      <c r="AA591">
        <v>0</v>
      </c>
      <c r="AB591">
        <v>0</v>
      </c>
      <c r="AC591">
        <v>0</v>
      </c>
      <c r="AD591">
        <v>0</v>
      </c>
      <c r="AE591">
        <v>212</v>
      </c>
      <c r="AF591">
        <v>392</v>
      </c>
      <c r="AG591">
        <v>112</v>
      </c>
      <c r="AH591">
        <v>257</v>
      </c>
      <c r="AI591">
        <v>12</v>
      </c>
      <c r="AJ591">
        <v>18</v>
      </c>
      <c r="AK591">
        <v>21</v>
      </c>
      <c r="AL591">
        <v>33</v>
      </c>
      <c r="AM591">
        <v>100</v>
      </c>
      <c r="AN591">
        <v>135</v>
      </c>
      <c r="AO591">
        <v>24</v>
      </c>
      <c r="AP591">
        <v>31</v>
      </c>
      <c r="AQ591">
        <v>5</v>
      </c>
      <c r="AR591">
        <v>7</v>
      </c>
      <c r="AS591">
        <v>96</v>
      </c>
      <c r="AT591">
        <f>SUM(Table_pigskin_games[[#This Row],[awayPenaltyYards]],Table_pigskin_games[[#This Row],[homePenaltyYards]])</f>
        <v>195</v>
      </c>
      <c r="AU591">
        <v>99</v>
      </c>
      <c r="AV591">
        <v>1</v>
      </c>
      <c r="AW591">
        <v>3</v>
      </c>
      <c r="AX591">
        <f>SUM(Table_pigskin_games[[#This Row],[awayTurnovers]:[homeTurnovers]])</f>
        <v>4</v>
      </c>
      <c r="AY591">
        <v>1</v>
      </c>
      <c r="AZ591">
        <v>2</v>
      </c>
      <c r="BA591">
        <v>0</v>
      </c>
      <c r="BB591">
        <v>1</v>
      </c>
      <c r="BC591">
        <v>1648</v>
      </c>
      <c r="BD591">
        <v>1952</v>
      </c>
      <c r="BE591">
        <v>0</v>
      </c>
      <c r="BF591">
        <v>3</v>
      </c>
      <c r="BG591">
        <v>7</v>
      </c>
      <c r="BH591">
        <v>0</v>
      </c>
      <c r="BJ591">
        <v>2</v>
      </c>
      <c r="BK591">
        <v>0</v>
      </c>
      <c r="BL591">
        <v>7</v>
      </c>
      <c r="BM591">
        <v>3</v>
      </c>
    </row>
    <row r="592" spans="1:65" x14ac:dyDescent="0.25">
      <c r="A592">
        <v>281012018</v>
      </c>
      <c r="B592">
        <v>6</v>
      </c>
      <c r="C592">
        <v>2008</v>
      </c>
      <c r="D592" s="1">
        <v>39733</v>
      </c>
      <c r="E592" t="s">
        <v>66</v>
      </c>
      <c r="F592" t="s">
        <v>110</v>
      </c>
      <c r="G592" t="s">
        <v>67</v>
      </c>
      <c r="H5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NOvOAK</v>
      </c>
      <c r="I592" t="str">
        <f>IF(NOT(ISNA(VLOOKUP(Table_pigskin_games[[#This Row],[matchup]],rivalries!A$2:C$10,1,FALSE))),"Rivalry","Not a Rivalry")</f>
        <v>Not a Rivalry</v>
      </c>
      <c r="J592">
        <v>3</v>
      </c>
      <c r="K592">
        <v>34</v>
      </c>
      <c r="L592">
        <f>ABS(Table_pigskin_games[[#This Row],[homeScore]]-Table_pigskin_games[[#This Row],[awayScore]])</f>
        <v>31</v>
      </c>
      <c r="M592" t="s">
        <v>127</v>
      </c>
      <c r="N592" s="2">
        <v>41914.541666666664</v>
      </c>
      <c r="O592" t="s">
        <v>80</v>
      </c>
      <c r="P592">
        <v>70068</v>
      </c>
      <c r="Q592">
        <v>1</v>
      </c>
      <c r="R592">
        <v>3</v>
      </c>
      <c r="S592">
        <v>2</v>
      </c>
      <c r="T592">
        <v>3</v>
      </c>
      <c r="U592">
        <v>12</v>
      </c>
      <c r="V592">
        <v>23</v>
      </c>
      <c r="W592">
        <v>6</v>
      </c>
      <c r="X592">
        <v>9</v>
      </c>
      <c r="Y592">
        <v>16</v>
      </c>
      <c r="Z592">
        <v>14</v>
      </c>
      <c r="AA592">
        <v>0</v>
      </c>
      <c r="AB592">
        <v>0</v>
      </c>
      <c r="AC592">
        <v>1</v>
      </c>
      <c r="AD592">
        <v>0</v>
      </c>
      <c r="AE592">
        <v>226</v>
      </c>
      <c r="AF592">
        <v>441</v>
      </c>
      <c r="AG592">
        <v>141</v>
      </c>
      <c r="AH592">
        <v>319</v>
      </c>
      <c r="AI592">
        <v>13</v>
      </c>
      <c r="AJ592">
        <v>26</v>
      </c>
      <c r="AK592">
        <v>35</v>
      </c>
      <c r="AL592">
        <v>30</v>
      </c>
      <c r="AM592">
        <v>85</v>
      </c>
      <c r="AN592">
        <v>122</v>
      </c>
      <c r="AO592">
        <v>22</v>
      </c>
      <c r="AP592">
        <v>33</v>
      </c>
      <c r="AQ592">
        <v>5</v>
      </c>
      <c r="AR592">
        <v>3</v>
      </c>
      <c r="AS592">
        <v>26</v>
      </c>
      <c r="AT592">
        <f>SUM(Table_pigskin_games[[#This Row],[awayPenaltyYards]],Table_pigskin_games[[#This Row],[homePenaltyYards]])</f>
        <v>56</v>
      </c>
      <c r="AU592">
        <v>30</v>
      </c>
      <c r="AV592">
        <v>2</v>
      </c>
      <c r="AW592">
        <v>0</v>
      </c>
      <c r="AX592">
        <f>SUM(Table_pigskin_games[[#This Row],[awayTurnovers]:[homeTurnovers]])</f>
        <v>2</v>
      </c>
      <c r="AY592">
        <v>1</v>
      </c>
      <c r="AZ592">
        <v>0</v>
      </c>
      <c r="BA592">
        <v>1</v>
      </c>
      <c r="BB592">
        <v>0</v>
      </c>
      <c r="BC592">
        <v>1428</v>
      </c>
      <c r="BD592">
        <v>2172</v>
      </c>
      <c r="BE592">
        <v>3</v>
      </c>
      <c r="BF592">
        <v>0</v>
      </c>
      <c r="BG592">
        <v>0</v>
      </c>
      <c r="BH592">
        <v>0</v>
      </c>
      <c r="BJ592">
        <v>0</v>
      </c>
      <c r="BK592">
        <v>10</v>
      </c>
      <c r="BL592">
        <v>14</v>
      </c>
      <c r="BM592">
        <v>10</v>
      </c>
    </row>
    <row r="593" spans="1:66" x14ac:dyDescent="0.25">
      <c r="A593">
        <v>281012020</v>
      </c>
      <c r="B593">
        <v>6</v>
      </c>
      <c r="C593">
        <v>2008</v>
      </c>
      <c r="D593" s="1">
        <v>39733</v>
      </c>
      <c r="E593" t="s">
        <v>66</v>
      </c>
      <c r="F593" t="s">
        <v>81</v>
      </c>
      <c r="G593" t="s">
        <v>77</v>
      </c>
      <c r="H5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CINvNYJ</v>
      </c>
      <c r="I593" t="str">
        <f>IF(NOT(ISNA(VLOOKUP(Table_pigskin_games[[#This Row],[matchup]],rivalries!A$2:C$10,1,FALSE))),"Rivalry","Not a Rivalry")</f>
        <v>Not a Rivalry</v>
      </c>
      <c r="J593">
        <v>14</v>
      </c>
      <c r="K593">
        <v>26</v>
      </c>
      <c r="L593">
        <f>ABS(Table_pigskin_games[[#This Row],[homeScore]]-Table_pigskin_games[[#This Row],[awayScore]])</f>
        <v>12</v>
      </c>
      <c r="M593" t="s">
        <v>92</v>
      </c>
      <c r="N593" s="2">
        <v>41914.541666666664</v>
      </c>
      <c r="O593" t="s">
        <v>80</v>
      </c>
      <c r="P593">
        <v>78161</v>
      </c>
      <c r="Q593">
        <v>0</v>
      </c>
      <c r="R593">
        <v>5</v>
      </c>
      <c r="S593">
        <v>2</v>
      </c>
      <c r="T593">
        <v>2</v>
      </c>
      <c r="U593">
        <v>13</v>
      </c>
      <c r="V593">
        <v>19</v>
      </c>
      <c r="W593">
        <v>5</v>
      </c>
      <c r="X593">
        <v>7</v>
      </c>
      <c r="Y593">
        <v>15</v>
      </c>
      <c r="Z593">
        <v>14</v>
      </c>
      <c r="AA593">
        <v>2</v>
      </c>
      <c r="AB593">
        <v>1</v>
      </c>
      <c r="AC593">
        <v>2</v>
      </c>
      <c r="AD593">
        <v>1</v>
      </c>
      <c r="AE593">
        <v>171</v>
      </c>
      <c r="AF593">
        <v>252</v>
      </c>
      <c r="AG593">
        <v>128</v>
      </c>
      <c r="AH593">
        <v>166</v>
      </c>
      <c r="AI593">
        <v>20</v>
      </c>
      <c r="AJ593">
        <v>25</v>
      </c>
      <c r="AK593">
        <v>33</v>
      </c>
      <c r="AL593">
        <v>33</v>
      </c>
      <c r="AM593">
        <v>43</v>
      </c>
      <c r="AN593">
        <v>86</v>
      </c>
      <c r="AO593">
        <v>21</v>
      </c>
      <c r="AP593">
        <v>27</v>
      </c>
      <c r="AQ593">
        <v>4</v>
      </c>
      <c r="AR593">
        <v>4</v>
      </c>
      <c r="AS593">
        <v>23</v>
      </c>
      <c r="AT593">
        <f>SUM(Table_pigskin_games[[#This Row],[awayPenaltyYards]],Table_pigskin_games[[#This Row],[homePenaltyYards]])</f>
        <v>48</v>
      </c>
      <c r="AU593">
        <v>25</v>
      </c>
      <c r="AV593">
        <v>1</v>
      </c>
      <c r="AW593">
        <v>3</v>
      </c>
      <c r="AX593">
        <f>SUM(Table_pigskin_games[[#This Row],[awayTurnovers]:[homeTurnovers]])</f>
        <v>4</v>
      </c>
      <c r="AY593">
        <v>1</v>
      </c>
      <c r="AZ593">
        <v>1</v>
      </c>
      <c r="BA593">
        <v>0</v>
      </c>
      <c r="BB593">
        <v>2</v>
      </c>
      <c r="BC593">
        <v>1482</v>
      </c>
      <c r="BD593">
        <v>2118</v>
      </c>
      <c r="BE593">
        <v>7</v>
      </c>
      <c r="BF593">
        <v>7</v>
      </c>
      <c r="BG593">
        <v>0</v>
      </c>
      <c r="BH593">
        <v>0</v>
      </c>
      <c r="BJ593">
        <v>7</v>
      </c>
      <c r="BK593">
        <v>10</v>
      </c>
      <c r="BL593">
        <v>3</v>
      </c>
      <c r="BM593">
        <v>6</v>
      </c>
    </row>
    <row r="594" spans="1:66" x14ac:dyDescent="0.25">
      <c r="A594">
        <v>281012022</v>
      </c>
      <c r="B594">
        <v>6</v>
      </c>
      <c r="C594">
        <v>2008</v>
      </c>
      <c r="D594" s="1">
        <v>39733</v>
      </c>
      <c r="E594" t="s">
        <v>66</v>
      </c>
      <c r="F594" t="s">
        <v>102</v>
      </c>
      <c r="G594" t="s">
        <v>94</v>
      </c>
      <c r="H5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ARIvDAL</v>
      </c>
      <c r="I594" t="str">
        <f>IF(NOT(ISNA(VLOOKUP(Table_pigskin_games[[#This Row],[matchup]],rivalries!A$2:C$10,1,FALSE))),"Rivalry","Not a Rivalry")</f>
        <v>Not a Rivalry</v>
      </c>
      <c r="J594">
        <v>24</v>
      </c>
      <c r="K594">
        <v>30</v>
      </c>
      <c r="L594">
        <f>ABS(Table_pigskin_games[[#This Row],[homeScore]]-Table_pigskin_games[[#This Row],[awayScore]])</f>
        <v>6</v>
      </c>
      <c r="M594" t="s">
        <v>95</v>
      </c>
      <c r="N594" s="2">
        <v>41914.677083333336</v>
      </c>
      <c r="O594" t="s">
        <v>70</v>
      </c>
      <c r="P594">
        <v>64389</v>
      </c>
      <c r="Q594">
        <v>4</v>
      </c>
      <c r="R594">
        <v>1</v>
      </c>
      <c r="S594">
        <v>3</v>
      </c>
      <c r="T594">
        <v>2</v>
      </c>
      <c r="U594">
        <v>15</v>
      </c>
      <c r="V594">
        <v>14</v>
      </c>
      <c r="W594">
        <v>6</v>
      </c>
      <c r="X594">
        <v>5</v>
      </c>
      <c r="Y594">
        <v>15</v>
      </c>
      <c r="Z594">
        <v>12</v>
      </c>
      <c r="AA594">
        <v>0</v>
      </c>
      <c r="AB594">
        <v>0</v>
      </c>
      <c r="AC594">
        <v>0</v>
      </c>
      <c r="AD594">
        <v>0</v>
      </c>
      <c r="AE594">
        <v>374</v>
      </c>
      <c r="AF594">
        <v>276</v>
      </c>
      <c r="AG594">
        <v>301</v>
      </c>
      <c r="AH594">
        <v>226</v>
      </c>
      <c r="AI594">
        <v>24</v>
      </c>
      <c r="AJ594">
        <v>22</v>
      </c>
      <c r="AK594">
        <v>38</v>
      </c>
      <c r="AL594">
        <v>30</v>
      </c>
      <c r="AM594">
        <v>73</v>
      </c>
      <c r="AN594">
        <v>50</v>
      </c>
      <c r="AO594">
        <v>22</v>
      </c>
      <c r="AP594">
        <v>19</v>
      </c>
      <c r="AQ594">
        <v>12</v>
      </c>
      <c r="AR594">
        <v>12</v>
      </c>
      <c r="AS594">
        <v>93</v>
      </c>
      <c r="AT594">
        <f>SUM(Table_pigskin_games[[#This Row],[awayPenaltyYards]],Table_pigskin_games[[#This Row],[homePenaltyYards]])</f>
        <v>163</v>
      </c>
      <c r="AU594">
        <v>70</v>
      </c>
      <c r="AV594">
        <v>1</v>
      </c>
      <c r="AW594">
        <v>3</v>
      </c>
      <c r="AX594">
        <f>SUM(Table_pigskin_games[[#This Row],[awayTurnovers]:[homeTurnovers]])</f>
        <v>4</v>
      </c>
      <c r="AY594">
        <v>1</v>
      </c>
      <c r="AZ594">
        <v>2</v>
      </c>
      <c r="BA594">
        <v>0</v>
      </c>
      <c r="BB594">
        <v>1</v>
      </c>
      <c r="BC594">
        <v>1995</v>
      </c>
      <c r="BD594">
        <v>1665</v>
      </c>
      <c r="BE594">
        <v>0</v>
      </c>
      <c r="BF594">
        <v>7</v>
      </c>
      <c r="BG594">
        <v>7</v>
      </c>
      <c r="BH594">
        <v>10</v>
      </c>
      <c r="BI594">
        <v>0</v>
      </c>
      <c r="BJ594">
        <v>7</v>
      </c>
      <c r="BK594">
        <v>0</v>
      </c>
      <c r="BL594">
        <v>7</v>
      </c>
      <c r="BM594">
        <v>10</v>
      </c>
      <c r="BN594">
        <v>6</v>
      </c>
    </row>
    <row r="595" spans="1:66" x14ac:dyDescent="0.25">
      <c r="A595">
        <v>281012024</v>
      </c>
      <c r="B595">
        <v>6</v>
      </c>
      <c r="C595">
        <v>2008</v>
      </c>
      <c r="D595" s="1">
        <v>39733</v>
      </c>
      <c r="E595" t="s">
        <v>66</v>
      </c>
      <c r="F595" t="s">
        <v>88</v>
      </c>
      <c r="G595" t="s">
        <v>109</v>
      </c>
      <c r="H5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NEvSD</v>
      </c>
      <c r="I595" t="str">
        <f>IF(NOT(ISNA(VLOOKUP(Table_pigskin_games[[#This Row],[matchup]],rivalries!A$2:C$10,1,FALSE))),"Rivalry","Not a Rivalry")</f>
        <v>Not a Rivalry</v>
      </c>
      <c r="J595">
        <v>10</v>
      </c>
      <c r="K595">
        <v>30</v>
      </c>
      <c r="L595">
        <f>ABS(Table_pigskin_games[[#This Row],[homeScore]]-Table_pigskin_games[[#This Row],[awayScore]])</f>
        <v>20</v>
      </c>
      <c r="M595" t="s">
        <v>122</v>
      </c>
      <c r="N595" s="2">
        <v>41914.84375</v>
      </c>
      <c r="O595" t="s">
        <v>65</v>
      </c>
      <c r="P595">
        <v>68704</v>
      </c>
      <c r="Q595">
        <v>3</v>
      </c>
      <c r="R595">
        <v>1</v>
      </c>
      <c r="S595">
        <v>2</v>
      </c>
      <c r="T595">
        <v>3</v>
      </c>
      <c r="U595">
        <v>18</v>
      </c>
      <c r="V595">
        <v>19</v>
      </c>
      <c r="W595">
        <v>5</v>
      </c>
      <c r="X595">
        <v>3</v>
      </c>
      <c r="Y595">
        <v>14</v>
      </c>
      <c r="Z595">
        <v>10</v>
      </c>
      <c r="AA595">
        <v>0</v>
      </c>
      <c r="AB595">
        <v>0</v>
      </c>
      <c r="AC595">
        <v>1</v>
      </c>
      <c r="AD595">
        <v>0</v>
      </c>
      <c r="AE595">
        <v>299</v>
      </c>
      <c r="AF595">
        <v>404</v>
      </c>
      <c r="AG595">
        <v>193</v>
      </c>
      <c r="AH595">
        <v>306</v>
      </c>
      <c r="AI595">
        <v>22</v>
      </c>
      <c r="AJ595">
        <v>18</v>
      </c>
      <c r="AK595">
        <v>38</v>
      </c>
      <c r="AL595">
        <v>27</v>
      </c>
      <c r="AM595">
        <v>106</v>
      </c>
      <c r="AN595">
        <v>98</v>
      </c>
      <c r="AO595">
        <v>26</v>
      </c>
      <c r="AP595">
        <v>28</v>
      </c>
      <c r="AQ595">
        <v>6</v>
      </c>
      <c r="AR595">
        <v>3</v>
      </c>
      <c r="AS595">
        <v>73</v>
      </c>
      <c r="AT595">
        <f>SUM(Table_pigskin_games[[#This Row],[awayPenaltyYards]],Table_pigskin_games[[#This Row],[homePenaltyYards]])</f>
        <v>93</v>
      </c>
      <c r="AU595">
        <v>20</v>
      </c>
      <c r="AV595">
        <v>1</v>
      </c>
      <c r="AW595">
        <v>1</v>
      </c>
      <c r="AX595">
        <f>SUM(Table_pigskin_games[[#This Row],[awayTurnovers]:[homeTurnovers]])</f>
        <v>2</v>
      </c>
      <c r="AY595">
        <v>0</v>
      </c>
      <c r="AZ595">
        <v>1</v>
      </c>
      <c r="BA595">
        <v>1</v>
      </c>
      <c r="BB595">
        <v>0</v>
      </c>
      <c r="BC595">
        <v>1894</v>
      </c>
      <c r="BD595">
        <v>1706</v>
      </c>
      <c r="BE595">
        <v>0</v>
      </c>
      <c r="BF595">
        <v>3</v>
      </c>
      <c r="BG595">
        <v>0</v>
      </c>
      <c r="BH595">
        <v>7</v>
      </c>
      <c r="BJ595">
        <v>10</v>
      </c>
      <c r="BK595">
        <v>7</v>
      </c>
      <c r="BL595">
        <v>10</v>
      </c>
      <c r="BM595">
        <v>3</v>
      </c>
    </row>
    <row r="596" spans="1:66" x14ac:dyDescent="0.25">
      <c r="A596">
        <v>281012025</v>
      </c>
      <c r="B596">
        <v>6</v>
      </c>
      <c r="C596">
        <v>2008</v>
      </c>
      <c r="D596" s="1">
        <v>39733</v>
      </c>
      <c r="E596" t="s">
        <v>66</v>
      </c>
      <c r="F596" t="s">
        <v>105</v>
      </c>
      <c r="G596" t="s">
        <v>93</v>
      </c>
      <c r="H5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PHIvSF</v>
      </c>
      <c r="I596" t="str">
        <f>IF(NOT(ISNA(VLOOKUP(Table_pigskin_games[[#This Row],[matchup]],rivalries!A$2:C$10,1,FALSE))),"Rivalry","Not a Rivalry")</f>
        <v>Not a Rivalry</v>
      </c>
      <c r="J596">
        <v>40</v>
      </c>
      <c r="K596">
        <v>26</v>
      </c>
      <c r="L596">
        <f>ABS(Table_pigskin_games[[#This Row],[homeScore]]-Table_pigskin_games[[#This Row],[awayScore]])</f>
        <v>14</v>
      </c>
      <c r="M596" t="s">
        <v>133</v>
      </c>
      <c r="N596" s="2">
        <v>41914.677083333336</v>
      </c>
      <c r="O596" t="s">
        <v>70</v>
      </c>
      <c r="P596">
        <v>67640</v>
      </c>
      <c r="Q596">
        <v>2</v>
      </c>
      <c r="R596">
        <v>3</v>
      </c>
      <c r="S596">
        <v>2</v>
      </c>
      <c r="T596">
        <v>3</v>
      </c>
      <c r="U596">
        <v>21</v>
      </c>
      <c r="V596">
        <v>14</v>
      </c>
      <c r="W596">
        <v>6</v>
      </c>
      <c r="X596">
        <v>2</v>
      </c>
      <c r="Y596">
        <v>12</v>
      </c>
      <c r="Z596">
        <v>12</v>
      </c>
      <c r="AA596">
        <v>0</v>
      </c>
      <c r="AB596">
        <v>1</v>
      </c>
      <c r="AC596">
        <v>0</v>
      </c>
      <c r="AD596">
        <v>1</v>
      </c>
      <c r="AE596">
        <v>383</v>
      </c>
      <c r="AF596">
        <v>306</v>
      </c>
      <c r="AG596">
        <v>280</v>
      </c>
      <c r="AH596">
        <v>175</v>
      </c>
      <c r="AI596">
        <v>23</v>
      </c>
      <c r="AJ596">
        <v>17</v>
      </c>
      <c r="AK596">
        <v>36</v>
      </c>
      <c r="AL596">
        <v>30</v>
      </c>
      <c r="AM596">
        <v>103</v>
      </c>
      <c r="AN596">
        <v>131</v>
      </c>
      <c r="AO596">
        <v>21</v>
      </c>
      <c r="AP596">
        <v>27</v>
      </c>
      <c r="AQ596">
        <v>2</v>
      </c>
      <c r="AR596">
        <v>10</v>
      </c>
      <c r="AS596">
        <v>10</v>
      </c>
      <c r="AT596">
        <f>SUM(Table_pigskin_games[[#This Row],[awayPenaltyYards]],Table_pigskin_games[[#This Row],[homePenaltyYards]])</f>
        <v>68</v>
      </c>
      <c r="AU596">
        <v>58</v>
      </c>
      <c r="AV596">
        <v>1</v>
      </c>
      <c r="AW596">
        <v>3</v>
      </c>
      <c r="AX596">
        <f>SUM(Table_pigskin_games[[#This Row],[awayTurnovers]:[homeTurnovers]])</f>
        <v>4</v>
      </c>
      <c r="AY596">
        <v>0</v>
      </c>
      <c r="AZ596">
        <v>1</v>
      </c>
      <c r="BA596">
        <v>1</v>
      </c>
      <c r="BB596">
        <v>2</v>
      </c>
      <c r="BC596">
        <v>1601</v>
      </c>
      <c r="BD596">
        <v>1999</v>
      </c>
      <c r="BE596">
        <v>7</v>
      </c>
      <c r="BF596">
        <v>10</v>
      </c>
      <c r="BG596">
        <v>0</v>
      </c>
      <c r="BH596">
        <v>23</v>
      </c>
      <c r="BJ596">
        <v>6</v>
      </c>
      <c r="BK596">
        <v>10</v>
      </c>
      <c r="BL596">
        <v>10</v>
      </c>
      <c r="BM596">
        <v>0</v>
      </c>
    </row>
    <row r="597" spans="1:66" x14ac:dyDescent="0.25">
      <c r="A597">
        <v>281012026</v>
      </c>
      <c r="B597">
        <v>6</v>
      </c>
      <c r="C597">
        <v>2008</v>
      </c>
      <c r="D597" s="1">
        <v>39733</v>
      </c>
      <c r="E597" t="s">
        <v>66</v>
      </c>
      <c r="F597" t="s">
        <v>75</v>
      </c>
      <c r="G597" t="s">
        <v>71</v>
      </c>
      <c r="H5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GBvSEA</v>
      </c>
      <c r="I597" t="str">
        <f>IF(NOT(ISNA(VLOOKUP(Table_pigskin_games[[#This Row],[matchup]],rivalries!A$2:C$10,1,FALSE))),"Rivalry","Not a Rivalry")</f>
        <v>Not a Rivalry</v>
      </c>
      <c r="J597">
        <v>27</v>
      </c>
      <c r="K597">
        <v>17</v>
      </c>
      <c r="L597">
        <f>ABS(Table_pigskin_games[[#This Row],[homeScore]]-Table_pigskin_games[[#This Row],[awayScore]])</f>
        <v>10</v>
      </c>
      <c r="M597" t="s">
        <v>124</v>
      </c>
      <c r="N597" s="2">
        <v>41914.677083333336</v>
      </c>
      <c r="O597" t="s">
        <v>70</v>
      </c>
      <c r="P597">
        <v>68302</v>
      </c>
      <c r="Q597">
        <v>2</v>
      </c>
      <c r="R597">
        <v>3</v>
      </c>
      <c r="S597">
        <v>1</v>
      </c>
      <c r="T597">
        <v>3</v>
      </c>
      <c r="U597">
        <v>20</v>
      </c>
      <c r="V597">
        <v>13</v>
      </c>
      <c r="W597">
        <v>10</v>
      </c>
      <c r="X597">
        <v>4</v>
      </c>
      <c r="Y597">
        <v>18</v>
      </c>
      <c r="Z597">
        <v>11</v>
      </c>
      <c r="AA597">
        <v>0</v>
      </c>
      <c r="AB597">
        <v>1</v>
      </c>
      <c r="AC597">
        <v>0</v>
      </c>
      <c r="AD597">
        <v>1</v>
      </c>
      <c r="AE597">
        <v>313</v>
      </c>
      <c r="AF597">
        <v>177</v>
      </c>
      <c r="AG597">
        <v>200</v>
      </c>
      <c r="AH597">
        <v>64</v>
      </c>
      <c r="AI597">
        <v>21</v>
      </c>
      <c r="AJ597">
        <v>12</v>
      </c>
      <c r="AK597">
        <v>30</v>
      </c>
      <c r="AL597">
        <v>23</v>
      </c>
      <c r="AM597">
        <v>113</v>
      </c>
      <c r="AN597">
        <v>113</v>
      </c>
      <c r="AO597">
        <v>39</v>
      </c>
      <c r="AP597">
        <v>23</v>
      </c>
      <c r="AQ597">
        <v>5</v>
      </c>
      <c r="AR597">
        <v>6</v>
      </c>
      <c r="AS597">
        <v>45</v>
      </c>
      <c r="AT597">
        <f>SUM(Table_pigskin_games[[#This Row],[awayPenaltyYards]],Table_pigskin_games[[#This Row],[homePenaltyYards]])</f>
        <v>95</v>
      </c>
      <c r="AU597">
        <v>50</v>
      </c>
      <c r="AV597">
        <v>1</v>
      </c>
      <c r="AW597">
        <v>2</v>
      </c>
      <c r="AX597">
        <f>SUM(Table_pigskin_games[[#This Row],[awayTurnovers]:[homeTurnovers]])</f>
        <v>3</v>
      </c>
      <c r="AY597">
        <v>1</v>
      </c>
      <c r="AZ597">
        <v>0</v>
      </c>
      <c r="BA597">
        <v>0</v>
      </c>
      <c r="BB597">
        <v>2</v>
      </c>
      <c r="BC597">
        <v>2246</v>
      </c>
      <c r="BD597">
        <v>1354</v>
      </c>
      <c r="BE597">
        <v>3</v>
      </c>
      <c r="BF597">
        <v>7</v>
      </c>
      <c r="BG597">
        <v>7</v>
      </c>
      <c r="BH597">
        <v>10</v>
      </c>
      <c r="BJ597">
        <v>0</v>
      </c>
      <c r="BK597">
        <v>10</v>
      </c>
      <c r="BL597">
        <v>0</v>
      </c>
      <c r="BM597">
        <v>7</v>
      </c>
    </row>
    <row r="598" spans="1:66" x14ac:dyDescent="0.25">
      <c r="A598">
        <v>281012027</v>
      </c>
      <c r="B598">
        <v>6</v>
      </c>
      <c r="C598">
        <v>2008</v>
      </c>
      <c r="D598" s="1">
        <v>39733</v>
      </c>
      <c r="E598" t="s">
        <v>66</v>
      </c>
      <c r="F598" t="s">
        <v>100</v>
      </c>
      <c r="G598" t="s">
        <v>97</v>
      </c>
      <c r="H5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598" t="str">
        <f>IF(NOT(ISNA(VLOOKUP(Table_pigskin_games[[#This Row],[matchup]],rivalries!A$2:C$10,1,FALSE))),"Rivalry","Not a Rivalry")</f>
        <v>Not a Rivalry</v>
      </c>
      <c r="J598">
        <v>3</v>
      </c>
      <c r="K598">
        <v>27</v>
      </c>
      <c r="L598">
        <f>ABS(Table_pigskin_games[[#This Row],[homeScore]]-Table_pigskin_games[[#This Row],[awayScore]])</f>
        <v>24</v>
      </c>
      <c r="M598" t="s">
        <v>98</v>
      </c>
      <c r="N598" s="2">
        <v>41914.541666666664</v>
      </c>
      <c r="O598" t="s">
        <v>70</v>
      </c>
      <c r="P598">
        <v>64211</v>
      </c>
      <c r="Q598">
        <v>4</v>
      </c>
      <c r="R598">
        <v>1</v>
      </c>
      <c r="S598">
        <v>3</v>
      </c>
      <c r="T598">
        <v>2</v>
      </c>
      <c r="U598">
        <v>14</v>
      </c>
      <c r="V598">
        <v>17</v>
      </c>
      <c r="W598">
        <v>3</v>
      </c>
      <c r="X598">
        <v>6</v>
      </c>
      <c r="Y598">
        <v>12</v>
      </c>
      <c r="Z598">
        <v>13</v>
      </c>
      <c r="AA598">
        <v>0</v>
      </c>
      <c r="AB598">
        <v>0</v>
      </c>
      <c r="AC598">
        <v>2</v>
      </c>
      <c r="AD598">
        <v>0</v>
      </c>
      <c r="AE598">
        <v>282</v>
      </c>
      <c r="AF598">
        <v>315</v>
      </c>
      <c r="AG598">
        <v>242</v>
      </c>
      <c r="AH598">
        <v>173</v>
      </c>
      <c r="AI598">
        <v>20</v>
      </c>
      <c r="AJ598">
        <v>15</v>
      </c>
      <c r="AK598">
        <v>39</v>
      </c>
      <c r="AL598">
        <v>20</v>
      </c>
      <c r="AM598">
        <v>40</v>
      </c>
      <c r="AN598">
        <v>142</v>
      </c>
      <c r="AO598">
        <v>20</v>
      </c>
      <c r="AP598">
        <v>37</v>
      </c>
      <c r="AQ598">
        <v>4</v>
      </c>
      <c r="AR598">
        <v>7</v>
      </c>
      <c r="AS598">
        <v>16</v>
      </c>
      <c r="AT598">
        <f>SUM(Table_pigskin_games[[#This Row],[awayPenaltyYards]],Table_pigskin_games[[#This Row],[homePenaltyYards]])</f>
        <v>96</v>
      </c>
      <c r="AU598">
        <v>80</v>
      </c>
      <c r="AV598">
        <v>3</v>
      </c>
      <c r="AW598">
        <v>0</v>
      </c>
      <c r="AX598">
        <f>SUM(Table_pigskin_games[[#This Row],[awayTurnovers]:[homeTurnovers]])</f>
        <v>3</v>
      </c>
      <c r="AY598">
        <v>0</v>
      </c>
      <c r="AZ598">
        <v>0</v>
      </c>
      <c r="BA598">
        <v>3</v>
      </c>
      <c r="BB598">
        <v>0</v>
      </c>
      <c r="BC598">
        <v>1518</v>
      </c>
      <c r="BD598">
        <v>2082</v>
      </c>
      <c r="BE598">
        <v>0</v>
      </c>
      <c r="BF598">
        <v>3</v>
      </c>
      <c r="BG598">
        <v>0</v>
      </c>
      <c r="BH598">
        <v>0</v>
      </c>
      <c r="BJ598">
        <v>14</v>
      </c>
      <c r="BK598">
        <v>3</v>
      </c>
      <c r="BL598">
        <v>3</v>
      </c>
      <c r="BM598">
        <v>7</v>
      </c>
    </row>
    <row r="599" spans="1:66" x14ac:dyDescent="0.25">
      <c r="A599">
        <v>281012028</v>
      </c>
      <c r="B599">
        <v>6</v>
      </c>
      <c r="C599">
        <v>2008</v>
      </c>
      <c r="D599" s="1">
        <v>39733</v>
      </c>
      <c r="E599" t="s">
        <v>66</v>
      </c>
      <c r="F599" t="s">
        <v>85</v>
      </c>
      <c r="G599" t="s">
        <v>114</v>
      </c>
      <c r="H5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STLvWSH</v>
      </c>
      <c r="I599" t="str">
        <f>IF(NOT(ISNA(VLOOKUP(Table_pigskin_games[[#This Row],[matchup]],rivalries!A$2:C$10,1,FALSE))),"Rivalry","Not a Rivalry")</f>
        <v>Not a Rivalry</v>
      </c>
      <c r="J599">
        <v>19</v>
      </c>
      <c r="K599">
        <v>17</v>
      </c>
      <c r="L599">
        <f>ABS(Table_pigskin_games[[#This Row],[homeScore]]-Table_pigskin_games[[#This Row],[awayScore]])</f>
        <v>2</v>
      </c>
      <c r="M599" t="s">
        <v>115</v>
      </c>
      <c r="N599" s="2">
        <v>41914.541666666664</v>
      </c>
      <c r="O599" t="s">
        <v>70</v>
      </c>
      <c r="P599">
        <v>90376</v>
      </c>
      <c r="Q599">
        <v>0</v>
      </c>
      <c r="R599">
        <v>4</v>
      </c>
      <c r="S599">
        <v>4</v>
      </c>
      <c r="T599">
        <v>1</v>
      </c>
      <c r="U599">
        <v>8</v>
      </c>
      <c r="V599">
        <v>22</v>
      </c>
      <c r="W599">
        <v>4</v>
      </c>
      <c r="X599">
        <v>4</v>
      </c>
      <c r="Y599">
        <v>14</v>
      </c>
      <c r="Z599">
        <v>12</v>
      </c>
      <c r="AA599">
        <v>1</v>
      </c>
      <c r="AB599">
        <v>1</v>
      </c>
      <c r="AC599">
        <v>1</v>
      </c>
      <c r="AD599">
        <v>1</v>
      </c>
      <c r="AE599">
        <v>200</v>
      </c>
      <c r="AF599">
        <v>368</v>
      </c>
      <c r="AG599">
        <v>124</v>
      </c>
      <c r="AH599">
        <v>187</v>
      </c>
      <c r="AI599">
        <v>15</v>
      </c>
      <c r="AJ599">
        <v>18</v>
      </c>
      <c r="AK599">
        <v>26</v>
      </c>
      <c r="AL599">
        <v>26</v>
      </c>
      <c r="AM599">
        <v>76</v>
      </c>
      <c r="AN599">
        <v>181</v>
      </c>
      <c r="AO599">
        <v>26</v>
      </c>
      <c r="AP599">
        <v>31</v>
      </c>
      <c r="AQ599">
        <v>10</v>
      </c>
      <c r="AR599">
        <v>7</v>
      </c>
      <c r="AS599">
        <v>79</v>
      </c>
      <c r="AT599">
        <f>SUM(Table_pigskin_games[[#This Row],[awayPenaltyYards]],Table_pigskin_games[[#This Row],[homePenaltyYards]])</f>
        <v>132</v>
      </c>
      <c r="AU599">
        <v>53</v>
      </c>
      <c r="AV599">
        <v>1</v>
      </c>
      <c r="AW599">
        <v>3</v>
      </c>
      <c r="AX599">
        <f>SUM(Table_pigskin_games[[#This Row],[awayTurnovers]:[homeTurnovers]])</f>
        <v>4</v>
      </c>
      <c r="AY599">
        <v>1</v>
      </c>
      <c r="AZ599">
        <v>3</v>
      </c>
      <c r="BA599">
        <v>0</v>
      </c>
      <c r="BB599">
        <v>0</v>
      </c>
      <c r="BC599">
        <v>1740</v>
      </c>
      <c r="BD599">
        <v>1860</v>
      </c>
      <c r="BE599">
        <v>3</v>
      </c>
      <c r="BF599">
        <v>7</v>
      </c>
      <c r="BG599">
        <v>6</v>
      </c>
      <c r="BH599">
        <v>3</v>
      </c>
      <c r="BJ599">
        <v>7</v>
      </c>
      <c r="BK599">
        <v>0</v>
      </c>
      <c r="BL599">
        <v>0</v>
      </c>
      <c r="BM599">
        <v>10</v>
      </c>
    </row>
    <row r="600" spans="1:66" x14ac:dyDescent="0.25">
      <c r="A600">
        <v>281012034</v>
      </c>
      <c r="B600">
        <v>6</v>
      </c>
      <c r="C600">
        <v>2008</v>
      </c>
      <c r="D600" s="1">
        <v>39733</v>
      </c>
      <c r="E600" t="s">
        <v>66</v>
      </c>
      <c r="F600" t="s">
        <v>62</v>
      </c>
      <c r="G600" t="s">
        <v>106</v>
      </c>
      <c r="H6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HOUvMIA</v>
      </c>
      <c r="I600" t="str">
        <f>IF(NOT(ISNA(VLOOKUP(Table_pigskin_games[[#This Row],[matchup]],rivalries!A$2:C$10,1,FALSE))),"Rivalry","Not a Rivalry")</f>
        <v>Not a Rivalry</v>
      </c>
      <c r="J600">
        <v>28</v>
      </c>
      <c r="K600">
        <v>29</v>
      </c>
      <c r="L600">
        <f>ABS(Table_pigskin_games[[#This Row],[homeScore]]-Table_pigskin_games[[#This Row],[awayScore]])</f>
        <v>1</v>
      </c>
      <c r="M600" t="s">
        <v>107</v>
      </c>
      <c r="N600" s="2">
        <v>41914.541666666664</v>
      </c>
      <c r="O600" t="s">
        <v>80</v>
      </c>
      <c r="P600">
        <v>70023</v>
      </c>
      <c r="Q600">
        <v>2</v>
      </c>
      <c r="R600">
        <v>2</v>
      </c>
      <c r="S600">
        <v>0</v>
      </c>
      <c r="T600">
        <v>4</v>
      </c>
      <c r="U600">
        <v>14</v>
      </c>
      <c r="V600">
        <v>23</v>
      </c>
      <c r="W600">
        <v>2</v>
      </c>
      <c r="X600">
        <v>6</v>
      </c>
      <c r="Y600">
        <v>10</v>
      </c>
      <c r="Z600">
        <v>15</v>
      </c>
      <c r="AA600">
        <v>0</v>
      </c>
      <c r="AB600">
        <v>2</v>
      </c>
      <c r="AC600">
        <v>0</v>
      </c>
      <c r="AD600">
        <v>2</v>
      </c>
      <c r="AE600">
        <v>370</v>
      </c>
      <c r="AF600">
        <v>485</v>
      </c>
      <c r="AG600">
        <v>274</v>
      </c>
      <c r="AH600">
        <v>371</v>
      </c>
      <c r="AI600">
        <v>19</v>
      </c>
      <c r="AJ600">
        <v>22</v>
      </c>
      <c r="AK600">
        <v>25</v>
      </c>
      <c r="AL600">
        <v>42</v>
      </c>
      <c r="AM600">
        <v>96</v>
      </c>
      <c r="AN600">
        <v>114</v>
      </c>
      <c r="AO600">
        <v>24</v>
      </c>
      <c r="AP600">
        <v>27</v>
      </c>
      <c r="AQ600">
        <v>4</v>
      </c>
      <c r="AR600">
        <v>1</v>
      </c>
      <c r="AS600">
        <v>30</v>
      </c>
      <c r="AT600">
        <f>SUM(Table_pigskin_games[[#This Row],[awayPenaltyYards]],Table_pigskin_games[[#This Row],[homePenaltyYards]])</f>
        <v>35</v>
      </c>
      <c r="AU600">
        <v>5</v>
      </c>
      <c r="AV600">
        <v>1</v>
      </c>
      <c r="AW600">
        <v>4</v>
      </c>
      <c r="AX600">
        <f>SUM(Table_pigskin_games[[#This Row],[awayTurnovers]:[homeTurnovers]])</f>
        <v>5</v>
      </c>
      <c r="AY600">
        <v>0</v>
      </c>
      <c r="AZ600">
        <v>2</v>
      </c>
      <c r="BA600">
        <v>1</v>
      </c>
      <c r="BB600">
        <v>2</v>
      </c>
      <c r="BC600">
        <v>1663</v>
      </c>
      <c r="BD600">
        <v>1937</v>
      </c>
      <c r="BE600">
        <v>7</v>
      </c>
      <c r="BF600">
        <v>7</v>
      </c>
      <c r="BG600">
        <v>7</v>
      </c>
      <c r="BH600">
        <v>7</v>
      </c>
      <c r="BJ600">
        <v>3</v>
      </c>
      <c r="BK600">
        <v>10</v>
      </c>
      <c r="BL600">
        <v>7</v>
      </c>
      <c r="BM600">
        <v>9</v>
      </c>
    </row>
    <row r="601" spans="1:66" x14ac:dyDescent="0.25">
      <c r="A601">
        <v>281013005</v>
      </c>
      <c r="B601">
        <v>6</v>
      </c>
      <c r="C601">
        <v>2008</v>
      </c>
      <c r="D601" s="1">
        <v>39734</v>
      </c>
      <c r="E601" t="s">
        <v>108</v>
      </c>
      <c r="F601" t="s">
        <v>91</v>
      </c>
      <c r="G601" t="s">
        <v>68</v>
      </c>
      <c r="H6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CLEvNYG</v>
      </c>
      <c r="I601" t="str">
        <f>IF(NOT(ISNA(VLOOKUP(Table_pigskin_games[[#This Row],[matchup]],rivalries!A$2:C$10,1,FALSE))),"Rivalry","Not a Rivalry")</f>
        <v>Not a Rivalry</v>
      </c>
      <c r="J601">
        <v>14</v>
      </c>
      <c r="K601">
        <v>35</v>
      </c>
      <c r="L601">
        <f>ABS(Table_pigskin_games[[#This Row],[homeScore]]-Table_pigskin_games[[#This Row],[awayScore]])</f>
        <v>21</v>
      </c>
      <c r="M601" t="s">
        <v>69</v>
      </c>
      <c r="N601" s="2">
        <v>41914.854166666664</v>
      </c>
      <c r="O601" t="s">
        <v>112</v>
      </c>
      <c r="P601">
        <v>73102</v>
      </c>
      <c r="Q601">
        <v>4</v>
      </c>
      <c r="R601">
        <v>0</v>
      </c>
      <c r="S601">
        <v>1</v>
      </c>
      <c r="T601">
        <v>3</v>
      </c>
      <c r="U601">
        <v>23</v>
      </c>
      <c r="V601">
        <v>20</v>
      </c>
      <c r="W601">
        <v>5</v>
      </c>
      <c r="X601">
        <v>9</v>
      </c>
      <c r="Y601">
        <v>9</v>
      </c>
      <c r="Z601">
        <v>13</v>
      </c>
      <c r="AA601">
        <v>0</v>
      </c>
      <c r="AB601">
        <v>0</v>
      </c>
      <c r="AC601">
        <v>1</v>
      </c>
      <c r="AD601">
        <v>0</v>
      </c>
      <c r="AE601">
        <v>373</v>
      </c>
      <c r="AF601">
        <v>454</v>
      </c>
      <c r="AG601">
        <v>192</v>
      </c>
      <c r="AH601">
        <v>310</v>
      </c>
      <c r="AI601">
        <v>18</v>
      </c>
      <c r="AJ601">
        <v>18</v>
      </c>
      <c r="AK601">
        <v>28</v>
      </c>
      <c r="AL601">
        <v>29</v>
      </c>
      <c r="AM601">
        <v>181</v>
      </c>
      <c r="AN601">
        <v>144</v>
      </c>
      <c r="AO601">
        <v>25</v>
      </c>
      <c r="AP601">
        <v>30</v>
      </c>
      <c r="AQ601">
        <v>5</v>
      </c>
      <c r="AR601">
        <v>10</v>
      </c>
      <c r="AS601">
        <v>38</v>
      </c>
      <c r="AT601">
        <f>SUM(Table_pigskin_games[[#This Row],[awayPenaltyYards]],Table_pigskin_games[[#This Row],[homePenaltyYards]])</f>
        <v>93</v>
      </c>
      <c r="AU601">
        <v>55</v>
      </c>
      <c r="AV601">
        <v>3</v>
      </c>
      <c r="AW601">
        <v>0</v>
      </c>
      <c r="AX601">
        <f>SUM(Table_pigskin_games[[#This Row],[awayTurnovers]:[homeTurnovers]])</f>
        <v>3</v>
      </c>
      <c r="AY601">
        <v>0</v>
      </c>
      <c r="AZ601">
        <v>0</v>
      </c>
      <c r="BA601">
        <v>3</v>
      </c>
      <c r="BB601">
        <v>0</v>
      </c>
      <c r="BC601">
        <v>1655</v>
      </c>
      <c r="BD601">
        <v>1945</v>
      </c>
      <c r="BE601">
        <v>0</v>
      </c>
      <c r="BF601">
        <v>14</v>
      </c>
      <c r="BG601">
        <v>0</v>
      </c>
      <c r="BH601">
        <v>0</v>
      </c>
      <c r="BJ601">
        <v>3</v>
      </c>
      <c r="BK601">
        <v>14</v>
      </c>
      <c r="BL601">
        <v>3</v>
      </c>
      <c r="BM601">
        <v>15</v>
      </c>
    </row>
    <row r="602" spans="1:66" x14ac:dyDescent="0.25">
      <c r="A602">
        <v>281019002</v>
      </c>
      <c r="B602">
        <v>7</v>
      </c>
      <c r="C602">
        <v>2008</v>
      </c>
      <c r="D602" s="1">
        <v>39740</v>
      </c>
      <c r="E602" t="s">
        <v>66</v>
      </c>
      <c r="F602" t="s">
        <v>109</v>
      </c>
      <c r="G602" t="s">
        <v>87</v>
      </c>
      <c r="H6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BUFvSD</v>
      </c>
      <c r="I602" t="str">
        <f>IF(NOT(ISNA(VLOOKUP(Table_pigskin_games[[#This Row],[matchup]],rivalries!A$2:C$10,1,FALSE))),"Rivalry","Not a Rivalry")</f>
        <v>Not a Rivalry</v>
      </c>
      <c r="J602">
        <v>14</v>
      </c>
      <c r="K602">
        <v>23</v>
      </c>
      <c r="L602">
        <f>ABS(Table_pigskin_games[[#This Row],[homeScore]]-Table_pigskin_games[[#This Row],[awayScore]])</f>
        <v>9</v>
      </c>
      <c r="M602" t="s">
        <v>126</v>
      </c>
      <c r="N602" s="2">
        <v>41914.541666666664</v>
      </c>
      <c r="O602" t="s">
        <v>80</v>
      </c>
      <c r="P602">
        <v>71602</v>
      </c>
      <c r="Q602">
        <v>3</v>
      </c>
      <c r="R602">
        <v>3</v>
      </c>
      <c r="S602">
        <v>4</v>
      </c>
      <c r="T602">
        <v>1</v>
      </c>
      <c r="U602">
        <v>15</v>
      </c>
      <c r="V602">
        <v>22</v>
      </c>
      <c r="W602">
        <v>7</v>
      </c>
      <c r="X602">
        <v>6</v>
      </c>
      <c r="Y602">
        <v>11</v>
      </c>
      <c r="Z602">
        <v>13</v>
      </c>
      <c r="AA602">
        <v>0</v>
      </c>
      <c r="AB602">
        <v>0</v>
      </c>
      <c r="AC602">
        <v>0</v>
      </c>
      <c r="AD602">
        <v>0</v>
      </c>
      <c r="AE602">
        <v>263</v>
      </c>
      <c r="AF602">
        <v>370</v>
      </c>
      <c r="AG602">
        <v>191</v>
      </c>
      <c r="AH602">
        <v>261</v>
      </c>
      <c r="AI602">
        <v>22</v>
      </c>
      <c r="AJ602">
        <v>25</v>
      </c>
      <c r="AK602">
        <v>29</v>
      </c>
      <c r="AL602">
        <v>30</v>
      </c>
      <c r="AM602">
        <v>72</v>
      </c>
      <c r="AN602">
        <v>109</v>
      </c>
      <c r="AO602">
        <v>17</v>
      </c>
      <c r="AP602">
        <v>32</v>
      </c>
      <c r="AQ602">
        <v>5</v>
      </c>
      <c r="AR602">
        <v>5</v>
      </c>
      <c r="AS602">
        <v>35</v>
      </c>
      <c r="AT602">
        <f>SUM(Table_pigskin_games[[#This Row],[awayPenaltyYards]],Table_pigskin_games[[#This Row],[homePenaltyYards]])</f>
        <v>70</v>
      </c>
      <c r="AU602">
        <v>35</v>
      </c>
      <c r="AV602">
        <v>3</v>
      </c>
      <c r="AW602">
        <v>0</v>
      </c>
      <c r="AX602">
        <f>SUM(Table_pigskin_games[[#This Row],[awayTurnovers]:[homeTurnovers]])</f>
        <v>3</v>
      </c>
      <c r="AY602">
        <v>2</v>
      </c>
      <c r="AZ602">
        <v>0</v>
      </c>
      <c r="BA602">
        <v>1</v>
      </c>
      <c r="BB602">
        <v>0</v>
      </c>
      <c r="BC602">
        <v>1471</v>
      </c>
      <c r="BD602">
        <v>2129</v>
      </c>
      <c r="BE602">
        <v>7</v>
      </c>
      <c r="BF602">
        <v>0</v>
      </c>
      <c r="BG602">
        <v>7</v>
      </c>
      <c r="BH602">
        <v>0</v>
      </c>
      <c r="BJ602">
        <v>3</v>
      </c>
      <c r="BK602">
        <v>10</v>
      </c>
      <c r="BL602">
        <v>7</v>
      </c>
      <c r="BM602">
        <v>3</v>
      </c>
    </row>
    <row r="603" spans="1:66" x14ac:dyDescent="0.25">
      <c r="A603">
        <v>281019003</v>
      </c>
      <c r="B603">
        <v>7</v>
      </c>
      <c r="C603">
        <v>2008</v>
      </c>
      <c r="D603" s="1">
        <v>39740</v>
      </c>
      <c r="E603" t="s">
        <v>66</v>
      </c>
      <c r="F603" t="s">
        <v>113</v>
      </c>
      <c r="G603" t="s">
        <v>74</v>
      </c>
      <c r="H6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603" t="str">
        <f>IF(NOT(ISNA(VLOOKUP(Table_pigskin_games[[#This Row],[matchup]],rivalries!A$2:C$10,1,FALSE))),"Rivalry","Not a Rivalry")</f>
        <v>Not a Rivalry</v>
      </c>
      <c r="J603">
        <v>41</v>
      </c>
      <c r="K603">
        <v>48</v>
      </c>
      <c r="L603">
        <f>ABS(Table_pigskin_games[[#This Row],[homeScore]]-Table_pigskin_games[[#This Row],[awayScore]])</f>
        <v>7</v>
      </c>
      <c r="M603" t="s">
        <v>117</v>
      </c>
      <c r="N603" s="2">
        <v>41914.541666666664</v>
      </c>
      <c r="O603" t="s">
        <v>70</v>
      </c>
      <c r="P603">
        <v>62235</v>
      </c>
      <c r="Q603">
        <v>3</v>
      </c>
      <c r="R603">
        <v>3</v>
      </c>
      <c r="S603">
        <v>3</v>
      </c>
      <c r="T603">
        <v>3</v>
      </c>
      <c r="U603">
        <v>28</v>
      </c>
      <c r="V603">
        <v>20</v>
      </c>
      <c r="W603">
        <v>4</v>
      </c>
      <c r="X603">
        <v>2</v>
      </c>
      <c r="Y603">
        <v>12</v>
      </c>
      <c r="Z603">
        <v>9</v>
      </c>
      <c r="AA603">
        <v>3</v>
      </c>
      <c r="AB603">
        <v>0</v>
      </c>
      <c r="AC603">
        <v>4</v>
      </c>
      <c r="AD603">
        <v>0</v>
      </c>
      <c r="AE603">
        <v>439</v>
      </c>
      <c r="AF603">
        <v>327</v>
      </c>
      <c r="AG603">
        <v>284</v>
      </c>
      <c r="AH603">
        <v>274</v>
      </c>
      <c r="AI603">
        <v>25</v>
      </c>
      <c r="AJ603">
        <v>21</v>
      </c>
      <c r="AK603">
        <v>40</v>
      </c>
      <c r="AL603">
        <v>32</v>
      </c>
      <c r="AM603">
        <v>155</v>
      </c>
      <c r="AN603">
        <v>53</v>
      </c>
      <c r="AO603">
        <v>32</v>
      </c>
      <c r="AP603">
        <v>22</v>
      </c>
      <c r="AQ603">
        <v>8</v>
      </c>
      <c r="AR603">
        <v>5</v>
      </c>
      <c r="AS603">
        <v>50</v>
      </c>
      <c r="AT603">
        <f>SUM(Table_pigskin_games[[#This Row],[awayPenaltyYards]],Table_pigskin_games[[#This Row],[homePenaltyYards]])</f>
        <v>95</v>
      </c>
      <c r="AU603">
        <v>45</v>
      </c>
      <c r="AV603">
        <v>5</v>
      </c>
      <c r="AW603">
        <v>1</v>
      </c>
      <c r="AX603">
        <f>SUM(Table_pigskin_games[[#This Row],[awayTurnovers]:[homeTurnovers]])</f>
        <v>6</v>
      </c>
      <c r="AY603">
        <v>1</v>
      </c>
      <c r="AZ603">
        <v>1</v>
      </c>
      <c r="BA603">
        <v>4</v>
      </c>
      <c r="BB603">
        <v>0</v>
      </c>
      <c r="BC603">
        <v>2107</v>
      </c>
      <c r="BD603">
        <v>1493</v>
      </c>
      <c r="BE603">
        <v>14</v>
      </c>
      <c r="BF603">
        <v>10</v>
      </c>
      <c r="BG603">
        <v>7</v>
      </c>
      <c r="BH603">
        <v>10</v>
      </c>
      <c r="BJ603">
        <v>14</v>
      </c>
      <c r="BK603">
        <v>13</v>
      </c>
      <c r="BL603">
        <v>14</v>
      </c>
      <c r="BM603">
        <v>7</v>
      </c>
    </row>
    <row r="604" spans="1:66" x14ac:dyDescent="0.25">
      <c r="A604">
        <v>281019004</v>
      </c>
      <c r="B604">
        <v>7</v>
      </c>
      <c r="C604">
        <v>2008</v>
      </c>
      <c r="D604" s="1">
        <v>39740</v>
      </c>
      <c r="E604" t="s">
        <v>66</v>
      </c>
      <c r="F604" t="s">
        <v>63</v>
      </c>
      <c r="G604" t="s">
        <v>81</v>
      </c>
      <c r="H6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604" t="str">
        <f>IF(NOT(ISNA(VLOOKUP(Table_pigskin_games[[#This Row],[matchup]],rivalries!A$2:C$10,1,FALSE))),"Rivalry","Not a Rivalry")</f>
        <v>Not a Rivalry</v>
      </c>
      <c r="J604">
        <v>38</v>
      </c>
      <c r="K604">
        <v>10</v>
      </c>
      <c r="L604">
        <f>ABS(Table_pigskin_games[[#This Row],[homeScore]]-Table_pigskin_games[[#This Row],[awayScore]])</f>
        <v>28</v>
      </c>
      <c r="M604" t="s">
        <v>118</v>
      </c>
      <c r="N604" s="2">
        <v>41914.541666666664</v>
      </c>
      <c r="O604" t="s">
        <v>80</v>
      </c>
      <c r="P604">
        <v>65860</v>
      </c>
      <c r="Q604">
        <v>4</v>
      </c>
      <c r="R604">
        <v>1</v>
      </c>
      <c r="S604">
        <v>0</v>
      </c>
      <c r="T604">
        <v>6</v>
      </c>
      <c r="U604">
        <v>20</v>
      </c>
      <c r="V604">
        <v>16</v>
      </c>
      <c r="W604">
        <v>6</v>
      </c>
      <c r="X604">
        <v>4</v>
      </c>
      <c r="Y604">
        <v>12</v>
      </c>
      <c r="Z604">
        <v>16</v>
      </c>
      <c r="AA604">
        <v>0</v>
      </c>
      <c r="AB604">
        <v>2</v>
      </c>
      <c r="AC604">
        <v>0</v>
      </c>
      <c r="AD604">
        <v>2</v>
      </c>
      <c r="AE604">
        <v>375</v>
      </c>
      <c r="AF604">
        <v>212</v>
      </c>
      <c r="AG604">
        <v>250</v>
      </c>
      <c r="AH604">
        <v>128</v>
      </c>
      <c r="AI604">
        <v>20</v>
      </c>
      <c r="AJ604">
        <v>24</v>
      </c>
      <c r="AK604">
        <v>31</v>
      </c>
      <c r="AL604">
        <v>39</v>
      </c>
      <c r="AM604">
        <v>125</v>
      </c>
      <c r="AN604">
        <v>84</v>
      </c>
      <c r="AO604">
        <v>27</v>
      </c>
      <c r="AP604">
        <v>22</v>
      </c>
      <c r="AQ604">
        <v>3</v>
      </c>
      <c r="AR604">
        <v>4</v>
      </c>
      <c r="AS604">
        <v>15</v>
      </c>
      <c r="AT604">
        <f>SUM(Table_pigskin_games[[#This Row],[awayPenaltyYards]],Table_pigskin_games[[#This Row],[homePenaltyYards]])</f>
        <v>70</v>
      </c>
      <c r="AU604">
        <v>55</v>
      </c>
      <c r="AV604">
        <v>0</v>
      </c>
      <c r="AW604">
        <v>1</v>
      </c>
      <c r="AX604">
        <f>SUM(Table_pigskin_games[[#This Row],[awayTurnovers]:[homeTurnovers]])</f>
        <v>1</v>
      </c>
      <c r="AY604">
        <v>0</v>
      </c>
      <c r="AZ604">
        <v>1</v>
      </c>
      <c r="BA604">
        <v>0</v>
      </c>
      <c r="BB604">
        <v>0</v>
      </c>
      <c r="BC604">
        <v>1835</v>
      </c>
      <c r="BD604">
        <v>1765</v>
      </c>
      <c r="BE604">
        <v>10</v>
      </c>
      <c r="BF604">
        <v>0</v>
      </c>
      <c r="BG604">
        <v>7</v>
      </c>
      <c r="BH604">
        <v>21</v>
      </c>
      <c r="BJ604">
        <v>0</v>
      </c>
      <c r="BK604">
        <v>7</v>
      </c>
      <c r="BL604">
        <v>3</v>
      </c>
      <c r="BM604">
        <v>0</v>
      </c>
    </row>
    <row r="605" spans="1:66" x14ac:dyDescent="0.25">
      <c r="A605">
        <v>281019009</v>
      </c>
      <c r="B605">
        <v>7</v>
      </c>
      <c r="C605">
        <v>2008</v>
      </c>
      <c r="D605" s="1">
        <v>39740</v>
      </c>
      <c r="E605" t="s">
        <v>66</v>
      </c>
      <c r="F605" t="s">
        <v>90</v>
      </c>
      <c r="G605" t="s">
        <v>75</v>
      </c>
      <c r="H6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GBvIND</v>
      </c>
      <c r="I605" t="str">
        <f>IF(NOT(ISNA(VLOOKUP(Table_pigskin_games[[#This Row],[matchup]],rivalries!A$2:C$10,1,FALSE))),"Rivalry","Not a Rivalry")</f>
        <v>Not a Rivalry</v>
      </c>
      <c r="J605">
        <v>14</v>
      </c>
      <c r="K605">
        <v>34</v>
      </c>
      <c r="L605">
        <f>ABS(Table_pigskin_games[[#This Row],[homeScore]]-Table_pigskin_games[[#This Row],[awayScore]])</f>
        <v>20</v>
      </c>
      <c r="M605" t="s">
        <v>76</v>
      </c>
      <c r="N605" s="2">
        <v>41914.677083333336</v>
      </c>
      <c r="O605" t="s">
        <v>80</v>
      </c>
      <c r="P605">
        <v>71010</v>
      </c>
      <c r="Q605">
        <v>3</v>
      </c>
      <c r="R605">
        <v>2</v>
      </c>
      <c r="S605">
        <v>3</v>
      </c>
      <c r="T605">
        <v>3</v>
      </c>
      <c r="U605">
        <v>21</v>
      </c>
      <c r="V605">
        <v>24</v>
      </c>
      <c r="W605">
        <v>5</v>
      </c>
      <c r="X605">
        <v>5</v>
      </c>
      <c r="Y605">
        <v>15</v>
      </c>
      <c r="Z605">
        <v>12</v>
      </c>
      <c r="AA605">
        <v>3</v>
      </c>
      <c r="AB605">
        <v>1</v>
      </c>
      <c r="AC605">
        <v>3</v>
      </c>
      <c r="AD605">
        <v>1</v>
      </c>
      <c r="AE605">
        <v>302</v>
      </c>
      <c r="AF605">
        <v>302</v>
      </c>
      <c r="AG605">
        <v>229</v>
      </c>
      <c r="AH605">
        <v>186</v>
      </c>
      <c r="AI605">
        <v>21</v>
      </c>
      <c r="AJ605">
        <v>21</v>
      </c>
      <c r="AK605">
        <v>42</v>
      </c>
      <c r="AL605">
        <v>28</v>
      </c>
      <c r="AM605">
        <v>73</v>
      </c>
      <c r="AN605">
        <v>116</v>
      </c>
      <c r="AO605">
        <v>23</v>
      </c>
      <c r="AP605">
        <v>35</v>
      </c>
      <c r="AQ605">
        <v>12</v>
      </c>
      <c r="AR605">
        <v>9</v>
      </c>
      <c r="AS605">
        <v>110</v>
      </c>
      <c r="AT605">
        <f>SUM(Table_pigskin_games[[#This Row],[awayPenaltyYards]],Table_pigskin_games[[#This Row],[homePenaltyYards]])</f>
        <v>180</v>
      </c>
      <c r="AU605">
        <v>70</v>
      </c>
      <c r="AV605">
        <v>2</v>
      </c>
      <c r="AW605">
        <v>0</v>
      </c>
      <c r="AX605">
        <f>SUM(Table_pigskin_games[[#This Row],[awayTurnovers]:[homeTurnovers]])</f>
        <v>2</v>
      </c>
      <c r="AY605">
        <v>0</v>
      </c>
      <c r="AZ605">
        <v>0</v>
      </c>
      <c r="BA605">
        <v>2</v>
      </c>
      <c r="BB605">
        <v>0</v>
      </c>
      <c r="BC605">
        <v>1574</v>
      </c>
      <c r="BD605">
        <v>2026</v>
      </c>
      <c r="BE605">
        <v>7</v>
      </c>
      <c r="BF605">
        <v>0</v>
      </c>
      <c r="BG605">
        <v>0</v>
      </c>
      <c r="BH605">
        <v>7</v>
      </c>
      <c r="BJ605">
        <v>3</v>
      </c>
      <c r="BK605">
        <v>14</v>
      </c>
      <c r="BL605">
        <v>10</v>
      </c>
      <c r="BM605">
        <v>7</v>
      </c>
    </row>
    <row r="606" spans="1:66" x14ac:dyDescent="0.25">
      <c r="A606">
        <v>281019012</v>
      </c>
      <c r="B606">
        <v>7</v>
      </c>
      <c r="C606">
        <v>2008</v>
      </c>
      <c r="D606" s="1">
        <v>39740</v>
      </c>
      <c r="E606" t="s">
        <v>66</v>
      </c>
      <c r="F606" t="s">
        <v>78</v>
      </c>
      <c r="G606" t="s">
        <v>82</v>
      </c>
      <c r="H6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KCvTEN</v>
      </c>
      <c r="I606" t="str">
        <f>IF(NOT(ISNA(VLOOKUP(Table_pigskin_games[[#This Row],[matchup]],rivalries!A$2:C$10,1,FALSE))),"Rivalry","Not a Rivalry")</f>
        <v>Not a Rivalry</v>
      </c>
      <c r="J606">
        <v>34</v>
      </c>
      <c r="K606">
        <v>10</v>
      </c>
      <c r="L606">
        <f>ABS(Table_pigskin_games[[#This Row],[homeScore]]-Table_pigskin_games[[#This Row],[awayScore]])</f>
        <v>24</v>
      </c>
      <c r="M606" t="s">
        <v>83</v>
      </c>
      <c r="N606" s="2">
        <v>41914.541666666664</v>
      </c>
      <c r="O606" t="s">
        <v>80</v>
      </c>
      <c r="P606">
        <v>74200</v>
      </c>
      <c r="Q606">
        <v>5</v>
      </c>
      <c r="R606">
        <v>0</v>
      </c>
      <c r="S606">
        <v>1</v>
      </c>
      <c r="T606">
        <v>4</v>
      </c>
      <c r="U606">
        <v>20</v>
      </c>
      <c r="V606">
        <v>13</v>
      </c>
      <c r="W606">
        <v>5</v>
      </c>
      <c r="X606">
        <v>4</v>
      </c>
      <c r="Y606">
        <v>11</v>
      </c>
      <c r="Z606">
        <v>14</v>
      </c>
      <c r="AA606">
        <v>0</v>
      </c>
      <c r="AB606">
        <v>0</v>
      </c>
      <c r="AC606">
        <v>0</v>
      </c>
      <c r="AD606">
        <v>0</v>
      </c>
      <c r="AE606">
        <v>455</v>
      </c>
      <c r="AF606">
        <v>272</v>
      </c>
      <c r="AG606">
        <v>123</v>
      </c>
      <c r="AH606">
        <v>214</v>
      </c>
      <c r="AI606">
        <v>11</v>
      </c>
      <c r="AJ606">
        <v>23</v>
      </c>
      <c r="AK606">
        <v>18</v>
      </c>
      <c r="AL606">
        <v>37</v>
      </c>
      <c r="AM606">
        <v>332</v>
      </c>
      <c r="AN606">
        <v>58</v>
      </c>
      <c r="AO606">
        <v>40</v>
      </c>
      <c r="AP606">
        <v>17</v>
      </c>
      <c r="AQ606">
        <v>8</v>
      </c>
      <c r="AR606">
        <v>8</v>
      </c>
      <c r="AS606">
        <v>55</v>
      </c>
      <c r="AT606">
        <f>SUM(Table_pigskin_games[[#This Row],[awayPenaltyYards]],Table_pigskin_games[[#This Row],[homePenaltyYards]])</f>
        <v>115</v>
      </c>
      <c r="AU606">
        <v>60</v>
      </c>
      <c r="AV606">
        <v>0</v>
      </c>
      <c r="AW606">
        <v>0</v>
      </c>
      <c r="AX606">
        <f>SUM(Table_pigskin_games[[#This Row],[awayTurnovers]:[homeTurnovers]])</f>
        <v>0</v>
      </c>
      <c r="AY606">
        <v>0</v>
      </c>
      <c r="AZ606">
        <v>0</v>
      </c>
      <c r="BA606">
        <v>0</v>
      </c>
      <c r="BB606">
        <v>0</v>
      </c>
      <c r="BC606">
        <v>1850</v>
      </c>
      <c r="BD606">
        <v>1750</v>
      </c>
      <c r="BE606">
        <v>10</v>
      </c>
      <c r="BF606">
        <v>7</v>
      </c>
      <c r="BG606">
        <v>3</v>
      </c>
      <c r="BH606">
        <v>14</v>
      </c>
      <c r="BJ606">
        <v>0</v>
      </c>
      <c r="BK606">
        <v>0</v>
      </c>
      <c r="BL606">
        <v>0</v>
      </c>
      <c r="BM606">
        <v>10</v>
      </c>
    </row>
    <row r="607" spans="1:66" x14ac:dyDescent="0.25">
      <c r="A607">
        <v>281019013</v>
      </c>
      <c r="B607">
        <v>7</v>
      </c>
      <c r="C607">
        <v>2008</v>
      </c>
      <c r="D607" s="1">
        <v>39740</v>
      </c>
      <c r="E607" t="s">
        <v>66</v>
      </c>
      <c r="F607" t="s">
        <v>77</v>
      </c>
      <c r="G607" t="s">
        <v>110</v>
      </c>
      <c r="H6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NYJvOAK</v>
      </c>
      <c r="I607" t="str">
        <f>IF(NOT(ISNA(VLOOKUP(Table_pigskin_games[[#This Row],[matchup]],rivalries!A$2:C$10,1,FALSE))),"Rivalry","Not a Rivalry")</f>
        <v>Not a Rivalry</v>
      </c>
      <c r="J607">
        <v>13</v>
      </c>
      <c r="K607">
        <v>16</v>
      </c>
      <c r="L607">
        <f>ABS(Table_pigskin_games[[#This Row],[homeScore]]-Table_pigskin_games[[#This Row],[awayScore]])</f>
        <v>3</v>
      </c>
      <c r="M607" t="s">
        <v>134</v>
      </c>
      <c r="N607" s="2">
        <v>41914.677083333336</v>
      </c>
      <c r="O607" t="s">
        <v>80</v>
      </c>
      <c r="P607">
        <v>61901</v>
      </c>
      <c r="Q607">
        <v>3</v>
      </c>
      <c r="R607">
        <v>2</v>
      </c>
      <c r="S607">
        <v>1</v>
      </c>
      <c r="T607">
        <v>4</v>
      </c>
      <c r="U607">
        <v>23</v>
      </c>
      <c r="V607">
        <v>19</v>
      </c>
      <c r="W607">
        <v>5</v>
      </c>
      <c r="X607">
        <v>4</v>
      </c>
      <c r="Y607">
        <v>16</v>
      </c>
      <c r="Z607">
        <v>17</v>
      </c>
      <c r="AA607">
        <v>0</v>
      </c>
      <c r="AB607">
        <v>1</v>
      </c>
      <c r="AC607">
        <v>0</v>
      </c>
      <c r="AD607">
        <v>1</v>
      </c>
      <c r="AE607">
        <v>418</v>
      </c>
      <c r="AF607">
        <v>344</v>
      </c>
      <c r="AG607">
        <v>176</v>
      </c>
      <c r="AH607">
        <v>191</v>
      </c>
      <c r="AI607">
        <v>21</v>
      </c>
      <c r="AJ607">
        <v>17</v>
      </c>
      <c r="AK607">
        <v>38</v>
      </c>
      <c r="AL607">
        <v>30</v>
      </c>
      <c r="AM607">
        <v>242</v>
      </c>
      <c r="AN607">
        <v>153</v>
      </c>
      <c r="AO607">
        <v>33</v>
      </c>
      <c r="AP607">
        <v>38</v>
      </c>
      <c r="AQ607">
        <v>7</v>
      </c>
      <c r="AR607">
        <v>14</v>
      </c>
      <c r="AS607">
        <v>60</v>
      </c>
      <c r="AT607">
        <f>SUM(Table_pigskin_games[[#This Row],[awayPenaltyYards]],Table_pigskin_games[[#This Row],[homePenaltyYards]])</f>
        <v>145</v>
      </c>
      <c r="AU607">
        <v>85</v>
      </c>
      <c r="AV607">
        <v>3</v>
      </c>
      <c r="AW607">
        <v>0</v>
      </c>
      <c r="AX607">
        <f>SUM(Table_pigskin_games[[#This Row],[awayTurnovers]:[homeTurnovers]])</f>
        <v>3</v>
      </c>
      <c r="AY607">
        <v>1</v>
      </c>
      <c r="AZ607">
        <v>0</v>
      </c>
      <c r="BA607">
        <v>2</v>
      </c>
      <c r="BB607">
        <v>0</v>
      </c>
      <c r="BC607">
        <v>2211</v>
      </c>
      <c r="BD607">
        <v>2139</v>
      </c>
      <c r="BE607">
        <v>3</v>
      </c>
      <c r="BF607">
        <v>0</v>
      </c>
      <c r="BG607">
        <v>0</v>
      </c>
      <c r="BH607">
        <v>10</v>
      </c>
      <c r="BI607">
        <v>0</v>
      </c>
      <c r="BJ607">
        <v>3</v>
      </c>
      <c r="BK607">
        <v>0</v>
      </c>
      <c r="BL607">
        <v>7</v>
      </c>
      <c r="BM607">
        <v>3</v>
      </c>
      <c r="BN607">
        <v>3</v>
      </c>
    </row>
    <row r="608" spans="1:66" x14ac:dyDescent="0.25">
      <c r="A608">
        <v>281019014</v>
      </c>
      <c r="B608">
        <v>7</v>
      </c>
      <c r="C608">
        <v>2008</v>
      </c>
      <c r="D608" s="1">
        <v>39740</v>
      </c>
      <c r="E608" t="s">
        <v>66</v>
      </c>
      <c r="F608" t="s">
        <v>102</v>
      </c>
      <c r="G608" t="s">
        <v>85</v>
      </c>
      <c r="H6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DALvSTL</v>
      </c>
      <c r="I608" t="str">
        <f>IF(NOT(ISNA(VLOOKUP(Table_pigskin_games[[#This Row],[matchup]],rivalries!A$2:C$10,1,FALSE))),"Rivalry","Not a Rivalry")</f>
        <v>Not a Rivalry</v>
      </c>
      <c r="J608">
        <v>14</v>
      </c>
      <c r="K608">
        <v>34</v>
      </c>
      <c r="L608">
        <f>ABS(Table_pigskin_games[[#This Row],[homeScore]]-Table_pigskin_games[[#This Row],[awayScore]])</f>
        <v>20</v>
      </c>
      <c r="M608" t="s">
        <v>86</v>
      </c>
      <c r="N608" s="2">
        <v>41914.541666666664</v>
      </c>
      <c r="O608" t="s">
        <v>70</v>
      </c>
      <c r="P608">
        <v>62035</v>
      </c>
      <c r="Q608">
        <v>4</v>
      </c>
      <c r="R608">
        <v>2</v>
      </c>
      <c r="S608">
        <v>1</v>
      </c>
      <c r="T608">
        <v>4</v>
      </c>
      <c r="U608">
        <v>17</v>
      </c>
      <c r="V608">
        <v>18</v>
      </c>
      <c r="W608">
        <v>5</v>
      </c>
      <c r="X608">
        <v>6</v>
      </c>
      <c r="Y608">
        <v>13</v>
      </c>
      <c r="Z608">
        <v>14</v>
      </c>
      <c r="AA608">
        <v>0</v>
      </c>
      <c r="AB608">
        <v>0</v>
      </c>
      <c r="AC608">
        <v>0</v>
      </c>
      <c r="AD608">
        <v>0</v>
      </c>
      <c r="AE608">
        <v>341</v>
      </c>
      <c r="AF608">
        <v>325</v>
      </c>
      <c r="AG608">
        <v>217</v>
      </c>
      <c r="AH608">
        <v>135</v>
      </c>
      <c r="AI608">
        <v>17</v>
      </c>
      <c r="AJ608">
        <v>13</v>
      </c>
      <c r="AK608">
        <v>34</v>
      </c>
      <c r="AL608">
        <v>18</v>
      </c>
      <c r="AM608">
        <v>124</v>
      </c>
      <c r="AN608">
        <v>190</v>
      </c>
      <c r="AO608">
        <v>22</v>
      </c>
      <c r="AP608">
        <v>36</v>
      </c>
      <c r="AQ608">
        <v>8</v>
      </c>
      <c r="AR608">
        <v>5</v>
      </c>
      <c r="AS608">
        <v>56</v>
      </c>
      <c r="AT608">
        <f>SUM(Table_pigskin_games[[#This Row],[awayPenaltyYards]],Table_pigskin_games[[#This Row],[homePenaltyYards]])</f>
        <v>88</v>
      </c>
      <c r="AU608">
        <v>32</v>
      </c>
      <c r="AV608">
        <v>4</v>
      </c>
      <c r="AW608">
        <v>0</v>
      </c>
      <c r="AX608">
        <f>SUM(Table_pigskin_games[[#This Row],[awayTurnovers]:[homeTurnovers]])</f>
        <v>4</v>
      </c>
      <c r="AY608">
        <v>1</v>
      </c>
      <c r="AZ608">
        <v>0</v>
      </c>
      <c r="BA608">
        <v>3</v>
      </c>
      <c r="BB608">
        <v>0</v>
      </c>
      <c r="BC608">
        <v>1643</v>
      </c>
      <c r="BD608">
        <v>1957</v>
      </c>
      <c r="BE608">
        <v>7</v>
      </c>
      <c r="BF608">
        <v>0</v>
      </c>
      <c r="BG608">
        <v>0</v>
      </c>
      <c r="BH608">
        <v>7</v>
      </c>
      <c r="BJ608">
        <v>21</v>
      </c>
      <c r="BK608">
        <v>3</v>
      </c>
      <c r="BL608">
        <v>7</v>
      </c>
      <c r="BM608">
        <v>3</v>
      </c>
    </row>
    <row r="609" spans="1:65" x14ac:dyDescent="0.25">
      <c r="A609">
        <v>281019015</v>
      </c>
      <c r="B609">
        <v>7</v>
      </c>
      <c r="C609">
        <v>2008</v>
      </c>
      <c r="D609" s="1">
        <v>39740</v>
      </c>
      <c r="E609" t="s">
        <v>66</v>
      </c>
      <c r="F609" t="s">
        <v>96</v>
      </c>
      <c r="G609" t="s">
        <v>62</v>
      </c>
      <c r="H6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BALvMIA</v>
      </c>
      <c r="I609" t="str">
        <f>IF(NOT(ISNA(VLOOKUP(Table_pigskin_games[[#This Row],[matchup]],rivalries!A$2:C$10,1,FALSE))),"Rivalry","Not a Rivalry")</f>
        <v>Not a Rivalry</v>
      </c>
      <c r="J609">
        <v>27</v>
      </c>
      <c r="K609">
        <v>13</v>
      </c>
      <c r="L609">
        <f>ABS(Table_pigskin_games[[#This Row],[homeScore]]-Table_pigskin_games[[#This Row],[awayScore]])</f>
        <v>14</v>
      </c>
      <c r="M609" t="s">
        <v>132</v>
      </c>
      <c r="N609" s="2">
        <v>41914.541666666664</v>
      </c>
      <c r="O609" t="s">
        <v>80</v>
      </c>
      <c r="P609">
        <v>64972</v>
      </c>
      <c r="Q609">
        <v>2</v>
      </c>
      <c r="R609">
        <v>3</v>
      </c>
      <c r="S609">
        <v>2</v>
      </c>
      <c r="T609">
        <v>3</v>
      </c>
      <c r="U609">
        <v>22</v>
      </c>
      <c r="V609">
        <v>21</v>
      </c>
      <c r="W609">
        <v>6</v>
      </c>
      <c r="X609">
        <v>5</v>
      </c>
      <c r="Y609">
        <v>13</v>
      </c>
      <c r="Z609">
        <v>13</v>
      </c>
      <c r="AA609">
        <v>1</v>
      </c>
      <c r="AB609">
        <v>0</v>
      </c>
      <c r="AC609">
        <v>1</v>
      </c>
      <c r="AD609">
        <v>1</v>
      </c>
      <c r="AE609">
        <v>356</v>
      </c>
      <c r="AF609">
        <v>359</v>
      </c>
      <c r="AG609">
        <v>217</v>
      </c>
      <c r="AH609">
        <v>288</v>
      </c>
      <c r="AI609">
        <v>17</v>
      </c>
      <c r="AJ609">
        <v>24</v>
      </c>
      <c r="AK609">
        <v>23</v>
      </c>
      <c r="AL609">
        <v>35</v>
      </c>
      <c r="AM609">
        <v>139</v>
      </c>
      <c r="AN609">
        <v>71</v>
      </c>
      <c r="AO609">
        <v>36</v>
      </c>
      <c r="AP609">
        <v>22</v>
      </c>
      <c r="AQ609">
        <v>7</v>
      </c>
      <c r="AR609">
        <v>6</v>
      </c>
      <c r="AS609">
        <v>67</v>
      </c>
      <c r="AT609">
        <f>SUM(Table_pigskin_games[[#This Row],[awayPenaltyYards]],Table_pigskin_games[[#This Row],[homePenaltyYards]])</f>
        <v>95</v>
      </c>
      <c r="AU609">
        <v>28</v>
      </c>
      <c r="AV609">
        <v>1</v>
      </c>
      <c r="AW609">
        <v>1</v>
      </c>
      <c r="AX609">
        <f>SUM(Table_pigskin_games[[#This Row],[awayTurnovers]:[homeTurnovers]])</f>
        <v>2</v>
      </c>
      <c r="AY609">
        <v>1</v>
      </c>
      <c r="AZ609">
        <v>0</v>
      </c>
      <c r="BA609">
        <v>0</v>
      </c>
      <c r="BB609">
        <v>1</v>
      </c>
      <c r="BC609">
        <v>1903</v>
      </c>
      <c r="BD609">
        <v>1697</v>
      </c>
      <c r="BE609">
        <v>3</v>
      </c>
      <c r="BF609">
        <v>14</v>
      </c>
      <c r="BG609">
        <v>3</v>
      </c>
      <c r="BH609">
        <v>7</v>
      </c>
      <c r="BJ609">
        <v>3</v>
      </c>
      <c r="BK609">
        <v>3</v>
      </c>
      <c r="BL609">
        <v>7</v>
      </c>
      <c r="BM609">
        <v>0</v>
      </c>
    </row>
    <row r="610" spans="1:65" x14ac:dyDescent="0.25">
      <c r="A610">
        <v>281019019</v>
      </c>
      <c r="B610">
        <v>7</v>
      </c>
      <c r="C610">
        <v>2008</v>
      </c>
      <c r="D610" s="1">
        <v>39740</v>
      </c>
      <c r="E610" t="s">
        <v>66</v>
      </c>
      <c r="F610" t="s">
        <v>93</v>
      </c>
      <c r="G610" t="s">
        <v>91</v>
      </c>
      <c r="H6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NYGvSF</v>
      </c>
      <c r="I610" t="str">
        <f>IF(NOT(ISNA(VLOOKUP(Table_pigskin_games[[#This Row],[matchup]],rivalries!A$2:C$10,1,FALSE))),"Rivalry","Not a Rivalry")</f>
        <v>Not a Rivalry</v>
      </c>
      <c r="J610">
        <v>17</v>
      </c>
      <c r="K610">
        <v>29</v>
      </c>
      <c r="L610">
        <f>ABS(Table_pigskin_games[[#This Row],[homeScore]]-Table_pigskin_games[[#This Row],[awayScore]])</f>
        <v>12</v>
      </c>
      <c r="M610" t="s">
        <v>92</v>
      </c>
      <c r="N610" s="2">
        <v>41914.541666666664</v>
      </c>
      <c r="O610" t="s">
        <v>70</v>
      </c>
      <c r="P610">
        <v>78676</v>
      </c>
      <c r="Q610">
        <v>2</v>
      </c>
      <c r="R610">
        <v>4</v>
      </c>
      <c r="S610">
        <v>4</v>
      </c>
      <c r="T610">
        <v>1</v>
      </c>
      <c r="U610">
        <v>13</v>
      </c>
      <c r="V610">
        <v>17</v>
      </c>
      <c r="W610">
        <v>2</v>
      </c>
      <c r="X610">
        <v>4</v>
      </c>
      <c r="Y610">
        <v>10</v>
      </c>
      <c r="Z610">
        <v>14</v>
      </c>
      <c r="AA610">
        <v>0</v>
      </c>
      <c r="AB610">
        <v>1</v>
      </c>
      <c r="AC610">
        <v>1</v>
      </c>
      <c r="AD610">
        <v>1</v>
      </c>
      <c r="AE610">
        <v>253</v>
      </c>
      <c r="AF610">
        <v>273</v>
      </c>
      <c r="AG610">
        <v>218</v>
      </c>
      <c r="AH610">
        <v>161</v>
      </c>
      <c r="AI610">
        <v>16</v>
      </c>
      <c r="AJ610">
        <v>16</v>
      </c>
      <c r="AK610">
        <v>28</v>
      </c>
      <c r="AL610">
        <v>31</v>
      </c>
      <c r="AM610">
        <v>35</v>
      </c>
      <c r="AN610">
        <v>112</v>
      </c>
      <c r="AO610">
        <v>16</v>
      </c>
      <c r="AP610">
        <v>32</v>
      </c>
      <c r="AQ610">
        <v>13</v>
      </c>
      <c r="AR610">
        <v>11</v>
      </c>
      <c r="AS610">
        <v>134</v>
      </c>
      <c r="AT610">
        <f>SUM(Table_pigskin_games[[#This Row],[awayPenaltyYards]],Table_pigskin_games[[#This Row],[homePenaltyYards]])</f>
        <v>214</v>
      </c>
      <c r="AU610">
        <v>80</v>
      </c>
      <c r="AV610">
        <v>3</v>
      </c>
      <c r="AW610">
        <v>0</v>
      </c>
      <c r="AX610">
        <f>SUM(Table_pigskin_games[[#This Row],[awayTurnovers]:[homeTurnovers]])</f>
        <v>3</v>
      </c>
      <c r="AY610">
        <v>1</v>
      </c>
      <c r="AZ610">
        <v>0</v>
      </c>
      <c r="BA610">
        <v>2</v>
      </c>
      <c r="BB610">
        <v>0</v>
      </c>
      <c r="BC610">
        <v>1530</v>
      </c>
      <c r="BD610">
        <v>2070</v>
      </c>
      <c r="BE610">
        <v>3</v>
      </c>
      <c r="BF610">
        <v>7</v>
      </c>
      <c r="BG610">
        <v>7</v>
      </c>
      <c r="BH610">
        <v>0</v>
      </c>
      <c r="BJ610">
        <v>7</v>
      </c>
      <c r="BK610">
        <v>10</v>
      </c>
      <c r="BL610">
        <v>7</v>
      </c>
      <c r="BM610">
        <v>5</v>
      </c>
    </row>
    <row r="611" spans="1:65" x14ac:dyDescent="0.25">
      <c r="A611">
        <v>281019027</v>
      </c>
      <c r="B611">
        <v>7</v>
      </c>
      <c r="C611">
        <v>2008</v>
      </c>
      <c r="D611" s="1">
        <v>39740</v>
      </c>
      <c r="E611" t="s">
        <v>66</v>
      </c>
      <c r="F611" t="s">
        <v>71</v>
      </c>
      <c r="G611" t="s">
        <v>97</v>
      </c>
      <c r="H6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SEAvTB</v>
      </c>
      <c r="I611" t="str">
        <f>IF(NOT(ISNA(VLOOKUP(Table_pigskin_games[[#This Row],[matchup]],rivalries!A$2:C$10,1,FALSE))),"Rivalry","Not a Rivalry")</f>
        <v>Not a Rivalry</v>
      </c>
      <c r="J611">
        <v>10</v>
      </c>
      <c r="K611">
        <v>20</v>
      </c>
      <c r="L611">
        <f>ABS(Table_pigskin_games[[#This Row],[homeScore]]-Table_pigskin_games[[#This Row],[awayScore]])</f>
        <v>10</v>
      </c>
      <c r="M611" t="s">
        <v>98</v>
      </c>
      <c r="N611" s="2">
        <v>41914.84375</v>
      </c>
      <c r="O611" t="s">
        <v>65</v>
      </c>
      <c r="P611">
        <v>64811</v>
      </c>
      <c r="Q611">
        <v>1</v>
      </c>
      <c r="R611">
        <v>4</v>
      </c>
      <c r="S611">
        <v>4</v>
      </c>
      <c r="T611">
        <v>2</v>
      </c>
      <c r="U611">
        <v>7</v>
      </c>
      <c r="V611">
        <v>22</v>
      </c>
      <c r="W611">
        <v>2</v>
      </c>
      <c r="X611">
        <v>10</v>
      </c>
      <c r="Y611">
        <v>10</v>
      </c>
      <c r="Z611">
        <v>18</v>
      </c>
      <c r="AA611">
        <v>1</v>
      </c>
      <c r="AB611">
        <v>0</v>
      </c>
      <c r="AC611">
        <v>1</v>
      </c>
      <c r="AD611">
        <v>1</v>
      </c>
      <c r="AE611">
        <v>176</v>
      </c>
      <c r="AF611">
        <v>402</v>
      </c>
      <c r="AG611">
        <v>73</v>
      </c>
      <c r="AH611">
        <v>305</v>
      </c>
      <c r="AI611">
        <v>12</v>
      </c>
      <c r="AJ611">
        <v>27</v>
      </c>
      <c r="AK611">
        <v>23</v>
      </c>
      <c r="AL611">
        <v>36</v>
      </c>
      <c r="AM611">
        <v>103</v>
      </c>
      <c r="AN611">
        <v>97</v>
      </c>
      <c r="AO611">
        <v>16</v>
      </c>
      <c r="AP611">
        <v>38</v>
      </c>
      <c r="AQ611">
        <v>1</v>
      </c>
      <c r="AR611">
        <v>4</v>
      </c>
      <c r="AS611">
        <v>6</v>
      </c>
      <c r="AT611">
        <f>SUM(Table_pigskin_games[[#This Row],[awayPenaltyYards]],Table_pigskin_games[[#This Row],[homePenaltyYards]])</f>
        <v>32</v>
      </c>
      <c r="AU611">
        <v>26</v>
      </c>
      <c r="AV611">
        <v>2</v>
      </c>
      <c r="AW611">
        <v>1</v>
      </c>
      <c r="AX611">
        <f>SUM(Table_pigskin_games[[#This Row],[awayTurnovers]:[homeTurnovers]])</f>
        <v>3</v>
      </c>
      <c r="AY611">
        <v>1</v>
      </c>
      <c r="AZ611">
        <v>1</v>
      </c>
      <c r="BA611">
        <v>1</v>
      </c>
      <c r="BB611">
        <v>0</v>
      </c>
      <c r="BC611">
        <v>1099</v>
      </c>
      <c r="BD611">
        <v>2501</v>
      </c>
      <c r="BE611">
        <v>0</v>
      </c>
      <c r="BF611">
        <v>0</v>
      </c>
      <c r="BG611">
        <v>3</v>
      </c>
      <c r="BH611">
        <v>7</v>
      </c>
      <c r="BJ611">
        <v>7</v>
      </c>
      <c r="BK611">
        <v>10</v>
      </c>
      <c r="BL611">
        <v>0</v>
      </c>
      <c r="BM611">
        <v>3</v>
      </c>
    </row>
    <row r="612" spans="1:65" x14ac:dyDescent="0.25">
      <c r="A612">
        <v>281019028</v>
      </c>
      <c r="B612">
        <v>7</v>
      </c>
      <c r="C612">
        <v>2008</v>
      </c>
      <c r="D612" s="1">
        <v>39740</v>
      </c>
      <c r="E612" t="s">
        <v>66</v>
      </c>
      <c r="F612" t="s">
        <v>68</v>
      </c>
      <c r="G612" t="s">
        <v>114</v>
      </c>
      <c r="H6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CLEvWSH</v>
      </c>
      <c r="I612" t="str">
        <f>IF(NOT(ISNA(VLOOKUP(Table_pigskin_games[[#This Row],[matchup]],rivalries!A$2:C$10,1,FALSE))),"Rivalry","Not a Rivalry")</f>
        <v>Not a Rivalry</v>
      </c>
      <c r="J612">
        <v>11</v>
      </c>
      <c r="K612">
        <v>14</v>
      </c>
      <c r="L612">
        <f>ABS(Table_pigskin_games[[#This Row],[homeScore]]-Table_pigskin_games[[#This Row],[awayScore]])</f>
        <v>3</v>
      </c>
      <c r="M612" t="s">
        <v>115</v>
      </c>
      <c r="N612" s="2">
        <v>41914.677083333336</v>
      </c>
      <c r="O612" t="s">
        <v>80</v>
      </c>
      <c r="P612">
        <v>90487</v>
      </c>
      <c r="Q612">
        <v>2</v>
      </c>
      <c r="R612">
        <v>3</v>
      </c>
      <c r="S612">
        <v>4</v>
      </c>
      <c r="T612">
        <v>2</v>
      </c>
      <c r="U612">
        <v>16</v>
      </c>
      <c r="V612">
        <v>17</v>
      </c>
      <c r="W612">
        <v>4</v>
      </c>
      <c r="X612">
        <v>3</v>
      </c>
      <c r="Y612">
        <v>16</v>
      </c>
      <c r="Z612">
        <v>11</v>
      </c>
      <c r="AA612">
        <v>1</v>
      </c>
      <c r="AB612">
        <v>0</v>
      </c>
      <c r="AC612">
        <v>2</v>
      </c>
      <c r="AD612">
        <v>0</v>
      </c>
      <c r="AE612">
        <v>236</v>
      </c>
      <c r="AF612">
        <v>351</v>
      </c>
      <c r="AG612">
        <v>134</v>
      </c>
      <c r="AH612">
        <v>158</v>
      </c>
      <c r="AI612">
        <v>14</v>
      </c>
      <c r="AJ612">
        <v>14</v>
      </c>
      <c r="AK612">
        <v>37</v>
      </c>
      <c r="AL612">
        <v>23</v>
      </c>
      <c r="AM612">
        <v>102</v>
      </c>
      <c r="AN612">
        <v>193</v>
      </c>
      <c r="AO612">
        <v>28</v>
      </c>
      <c r="AP612">
        <v>36</v>
      </c>
      <c r="AQ612">
        <v>4</v>
      </c>
      <c r="AR612">
        <v>5</v>
      </c>
      <c r="AS612">
        <v>25</v>
      </c>
      <c r="AT612">
        <f>SUM(Table_pigskin_games[[#This Row],[awayPenaltyYards]],Table_pigskin_games[[#This Row],[homePenaltyYards]])</f>
        <v>63</v>
      </c>
      <c r="AU612">
        <v>38</v>
      </c>
      <c r="AV612">
        <v>0</v>
      </c>
      <c r="AW612">
        <v>1</v>
      </c>
      <c r="AX612">
        <f>SUM(Table_pigskin_games[[#This Row],[awayTurnovers]:[homeTurnovers]])</f>
        <v>1</v>
      </c>
      <c r="AY612">
        <v>0</v>
      </c>
      <c r="AZ612">
        <v>1</v>
      </c>
      <c r="BA612">
        <v>0</v>
      </c>
      <c r="BB612">
        <v>0</v>
      </c>
      <c r="BC612">
        <v>1868</v>
      </c>
      <c r="BD612">
        <v>1732</v>
      </c>
      <c r="BE612">
        <v>0</v>
      </c>
      <c r="BF612">
        <v>0</v>
      </c>
      <c r="BG612">
        <v>3</v>
      </c>
      <c r="BH612">
        <v>8</v>
      </c>
      <c r="BJ612">
        <v>0</v>
      </c>
      <c r="BK612">
        <v>0</v>
      </c>
      <c r="BL612">
        <v>7</v>
      </c>
      <c r="BM612">
        <v>7</v>
      </c>
    </row>
    <row r="613" spans="1:65" x14ac:dyDescent="0.25">
      <c r="A613">
        <v>281019029</v>
      </c>
      <c r="B613">
        <v>7</v>
      </c>
      <c r="C613">
        <v>2008</v>
      </c>
      <c r="D613" s="1">
        <v>39740</v>
      </c>
      <c r="E613" t="s">
        <v>66</v>
      </c>
      <c r="F613" t="s">
        <v>67</v>
      </c>
      <c r="G613" t="s">
        <v>100</v>
      </c>
      <c r="H6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613" t="str">
        <f>IF(NOT(ISNA(VLOOKUP(Table_pigskin_games[[#This Row],[matchup]],rivalries!A$2:C$10,1,FALSE))),"Rivalry","Not a Rivalry")</f>
        <v>Not a Rivalry</v>
      </c>
      <c r="J613">
        <v>7</v>
      </c>
      <c r="K613">
        <v>30</v>
      </c>
      <c r="L613">
        <f>ABS(Table_pigskin_games[[#This Row],[homeScore]]-Table_pigskin_games[[#This Row],[awayScore]])</f>
        <v>23</v>
      </c>
      <c r="M613" t="s">
        <v>101</v>
      </c>
      <c r="N613" s="2">
        <v>41914.541666666664</v>
      </c>
      <c r="O613" t="s">
        <v>70</v>
      </c>
      <c r="P613">
        <v>73687</v>
      </c>
      <c r="Q613">
        <v>3</v>
      </c>
      <c r="R613">
        <v>3</v>
      </c>
      <c r="S613">
        <v>4</v>
      </c>
      <c r="T613">
        <v>2</v>
      </c>
      <c r="U613">
        <v>17</v>
      </c>
      <c r="V613">
        <v>18</v>
      </c>
      <c r="W613">
        <v>5</v>
      </c>
      <c r="X613">
        <v>7</v>
      </c>
      <c r="Y613">
        <v>12</v>
      </c>
      <c r="Z613">
        <v>15</v>
      </c>
      <c r="AA613">
        <v>0</v>
      </c>
      <c r="AB613">
        <v>0</v>
      </c>
      <c r="AC613">
        <v>2</v>
      </c>
      <c r="AD613">
        <v>0</v>
      </c>
      <c r="AE613">
        <v>343</v>
      </c>
      <c r="AF613">
        <v>336</v>
      </c>
      <c r="AG613">
        <v>228</v>
      </c>
      <c r="AH613">
        <v>193</v>
      </c>
      <c r="AI613">
        <v>21</v>
      </c>
      <c r="AJ613">
        <v>14</v>
      </c>
      <c r="AK613">
        <v>39</v>
      </c>
      <c r="AL613">
        <v>22</v>
      </c>
      <c r="AM613">
        <v>115</v>
      </c>
      <c r="AN613">
        <v>143</v>
      </c>
      <c r="AO613">
        <v>22</v>
      </c>
      <c r="AP613">
        <v>37</v>
      </c>
      <c r="AQ613">
        <v>3</v>
      </c>
      <c r="AR613">
        <v>3</v>
      </c>
      <c r="AS613">
        <v>30</v>
      </c>
      <c r="AT613">
        <f>SUM(Table_pigskin_games[[#This Row],[awayPenaltyYards]],Table_pigskin_games[[#This Row],[homePenaltyYards]])</f>
        <v>59</v>
      </c>
      <c r="AU613">
        <v>29</v>
      </c>
      <c r="AV613">
        <v>2</v>
      </c>
      <c r="AW613">
        <v>0</v>
      </c>
      <c r="AX613">
        <f>SUM(Table_pigskin_games[[#This Row],[awayTurnovers]:[homeTurnovers]])</f>
        <v>2</v>
      </c>
      <c r="AY613">
        <v>1</v>
      </c>
      <c r="AZ613">
        <v>0</v>
      </c>
      <c r="BA613">
        <v>1</v>
      </c>
      <c r="BB613">
        <v>0</v>
      </c>
      <c r="BC613">
        <v>1619</v>
      </c>
      <c r="BD613">
        <v>1981</v>
      </c>
      <c r="BE613">
        <v>0</v>
      </c>
      <c r="BF613">
        <v>7</v>
      </c>
      <c r="BG613">
        <v>0</v>
      </c>
      <c r="BH613">
        <v>0</v>
      </c>
      <c r="BJ613">
        <v>3</v>
      </c>
      <c r="BK613">
        <v>10</v>
      </c>
      <c r="BL613">
        <v>14</v>
      </c>
      <c r="BM613">
        <v>3</v>
      </c>
    </row>
    <row r="614" spans="1:65" x14ac:dyDescent="0.25">
      <c r="A614">
        <v>281019034</v>
      </c>
      <c r="B614">
        <v>7</v>
      </c>
      <c r="C614">
        <v>2008</v>
      </c>
      <c r="D614" s="1">
        <v>39740</v>
      </c>
      <c r="E614" t="s">
        <v>66</v>
      </c>
      <c r="F614" t="s">
        <v>72</v>
      </c>
      <c r="G614" t="s">
        <v>106</v>
      </c>
      <c r="H6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DETvHOU</v>
      </c>
      <c r="I614" t="str">
        <f>IF(NOT(ISNA(VLOOKUP(Table_pigskin_games[[#This Row],[matchup]],rivalries!A$2:C$10,1,FALSE))),"Rivalry","Not a Rivalry")</f>
        <v>Not a Rivalry</v>
      </c>
      <c r="J614">
        <v>21</v>
      </c>
      <c r="K614">
        <v>28</v>
      </c>
      <c r="L614">
        <f>ABS(Table_pigskin_games[[#This Row],[homeScore]]-Table_pigskin_games[[#This Row],[awayScore]])</f>
        <v>7</v>
      </c>
      <c r="M614" t="s">
        <v>107</v>
      </c>
      <c r="N614" s="2">
        <v>41914.670138888891</v>
      </c>
      <c r="O614" t="s">
        <v>70</v>
      </c>
      <c r="P614">
        <v>70081</v>
      </c>
      <c r="Q614">
        <v>0</v>
      </c>
      <c r="R614">
        <v>5</v>
      </c>
      <c r="S614">
        <v>1</v>
      </c>
      <c r="T614">
        <v>4</v>
      </c>
      <c r="U614">
        <v>15</v>
      </c>
      <c r="V614">
        <v>29</v>
      </c>
      <c r="W614">
        <v>5</v>
      </c>
      <c r="X614">
        <v>6</v>
      </c>
      <c r="Y614">
        <v>11</v>
      </c>
      <c r="Z614">
        <v>11</v>
      </c>
      <c r="AA614">
        <v>0</v>
      </c>
      <c r="AB614">
        <v>1</v>
      </c>
      <c r="AC614">
        <v>0</v>
      </c>
      <c r="AD614">
        <v>1</v>
      </c>
      <c r="AE614">
        <v>326</v>
      </c>
      <c r="AF614">
        <v>404</v>
      </c>
      <c r="AG614">
        <v>249</v>
      </c>
      <c r="AH614">
        <v>254</v>
      </c>
      <c r="AI614">
        <v>12</v>
      </c>
      <c r="AJ614">
        <v>26</v>
      </c>
      <c r="AK614">
        <v>25</v>
      </c>
      <c r="AL614">
        <v>31</v>
      </c>
      <c r="AM614">
        <v>77</v>
      </c>
      <c r="AN614">
        <v>150</v>
      </c>
      <c r="AO614">
        <v>19</v>
      </c>
      <c r="AP614">
        <v>34</v>
      </c>
      <c r="AQ614">
        <v>4</v>
      </c>
      <c r="AR614">
        <v>5</v>
      </c>
      <c r="AS614">
        <v>31</v>
      </c>
      <c r="AT614">
        <f>SUM(Table_pigskin_games[[#This Row],[awayPenaltyYards]],Table_pigskin_games[[#This Row],[homePenaltyYards]])</f>
        <v>72</v>
      </c>
      <c r="AU614">
        <v>41</v>
      </c>
      <c r="AV614">
        <v>0</v>
      </c>
      <c r="AW614">
        <v>1</v>
      </c>
      <c r="AX614">
        <f>SUM(Table_pigskin_games[[#This Row],[awayTurnovers]:[homeTurnovers]])</f>
        <v>1</v>
      </c>
      <c r="AY614">
        <v>0</v>
      </c>
      <c r="AZ614">
        <v>1</v>
      </c>
      <c r="BA614">
        <v>0</v>
      </c>
      <c r="BB614">
        <v>0</v>
      </c>
      <c r="BC614">
        <v>1196</v>
      </c>
      <c r="BD614">
        <v>2404</v>
      </c>
      <c r="BE614">
        <v>0</v>
      </c>
      <c r="BF614">
        <v>3</v>
      </c>
      <c r="BG614">
        <v>7</v>
      </c>
      <c r="BH614">
        <v>11</v>
      </c>
      <c r="BJ614">
        <v>14</v>
      </c>
      <c r="BK614">
        <v>7</v>
      </c>
      <c r="BL614">
        <v>7</v>
      </c>
      <c r="BM614">
        <v>0</v>
      </c>
    </row>
    <row r="615" spans="1:65" x14ac:dyDescent="0.25">
      <c r="A615">
        <v>281020017</v>
      </c>
      <c r="B615">
        <v>7</v>
      </c>
      <c r="C615">
        <v>2008</v>
      </c>
      <c r="D615" s="1">
        <v>39741</v>
      </c>
      <c r="E615" t="s">
        <v>108</v>
      </c>
      <c r="F615" t="s">
        <v>84</v>
      </c>
      <c r="G615" t="s">
        <v>88</v>
      </c>
      <c r="H6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DENvNE</v>
      </c>
      <c r="I615" t="str">
        <f>IF(NOT(ISNA(VLOOKUP(Table_pigskin_games[[#This Row],[matchup]],rivalries!A$2:C$10,1,FALSE))),"Rivalry","Not a Rivalry")</f>
        <v>Not a Rivalry</v>
      </c>
      <c r="J615">
        <v>7</v>
      </c>
      <c r="K615">
        <v>41</v>
      </c>
      <c r="L615">
        <f>ABS(Table_pigskin_games[[#This Row],[homeScore]]-Table_pigskin_games[[#This Row],[awayScore]])</f>
        <v>34</v>
      </c>
      <c r="M615" t="s">
        <v>89</v>
      </c>
      <c r="N615" s="2">
        <v>41914.854166666664</v>
      </c>
      <c r="O615" t="s">
        <v>112</v>
      </c>
      <c r="P615">
        <v>68756</v>
      </c>
      <c r="Q615">
        <v>4</v>
      </c>
      <c r="R615">
        <v>2</v>
      </c>
      <c r="S615">
        <v>3</v>
      </c>
      <c r="T615">
        <v>2</v>
      </c>
      <c r="U615">
        <v>19</v>
      </c>
      <c r="V615">
        <v>25</v>
      </c>
      <c r="W615">
        <v>6</v>
      </c>
      <c r="X615">
        <v>5</v>
      </c>
      <c r="Y615">
        <v>13</v>
      </c>
      <c r="Z615">
        <v>13</v>
      </c>
      <c r="AA615">
        <v>0</v>
      </c>
      <c r="AB615">
        <v>2</v>
      </c>
      <c r="AC615">
        <v>0</v>
      </c>
      <c r="AD615">
        <v>2</v>
      </c>
      <c r="AE615">
        <v>275</v>
      </c>
      <c r="AF615">
        <v>404</v>
      </c>
      <c r="AG615">
        <v>169</v>
      </c>
      <c r="AH615">
        <v>147</v>
      </c>
      <c r="AI615">
        <v>19</v>
      </c>
      <c r="AJ615">
        <v>18</v>
      </c>
      <c r="AK615">
        <v>29</v>
      </c>
      <c r="AL615">
        <v>24</v>
      </c>
      <c r="AM615">
        <v>106</v>
      </c>
      <c r="AN615">
        <v>257</v>
      </c>
      <c r="AO615">
        <v>26</v>
      </c>
      <c r="AP615">
        <v>38</v>
      </c>
      <c r="AQ615">
        <v>8</v>
      </c>
      <c r="AR615">
        <v>5</v>
      </c>
      <c r="AS615">
        <v>87</v>
      </c>
      <c r="AT615">
        <f>SUM(Table_pigskin_games[[#This Row],[awayPenaltyYards]],Table_pigskin_games[[#This Row],[homePenaltyYards]])</f>
        <v>152</v>
      </c>
      <c r="AU615">
        <v>65</v>
      </c>
      <c r="AV615">
        <v>5</v>
      </c>
      <c r="AW615">
        <v>0</v>
      </c>
      <c r="AX615">
        <f>SUM(Table_pigskin_games[[#This Row],[awayTurnovers]:[homeTurnovers]])</f>
        <v>5</v>
      </c>
      <c r="AY615">
        <v>3</v>
      </c>
      <c r="AZ615">
        <v>0</v>
      </c>
      <c r="BA615">
        <v>2</v>
      </c>
      <c r="BB615">
        <v>0</v>
      </c>
      <c r="BC615">
        <v>1563</v>
      </c>
      <c r="BD615">
        <v>2037</v>
      </c>
      <c r="BE615">
        <v>0</v>
      </c>
      <c r="BF615">
        <v>0</v>
      </c>
      <c r="BG615">
        <v>0</v>
      </c>
      <c r="BH615">
        <v>7</v>
      </c>
      <c r="BJ615">
        <v>6</v>
      </c>
      <c r="BK615">
        <v>14</v>
      </c>
      <c r="BL615">
        <v>14</v>
      </c>
      <c r="BM615">
        <v>7</v>
      </c>
    </row>
    <row r="616" spans="1:65" x14ac:dyDescent="0.25">
      <c r="A616">
        <v>281026006</v>
      </c>
      <c r="B616">
        <v>8</v>
      </c>
      <c r="C616">
        <v>2008</v>
      </c>
      <c r="D616" s="1">
        <v>39747</v>
      </c>
      <c r="E616" t="s">
        <v>66</v>
      </c>
      <c r="F616" t="s">
        <v>97</v>
      </c>
      <c r="G616" t="s">
        <v>102</v>
      </c>
      <c r="H6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DALvTB</v>
      </c>
      <c r="I616" t="str">
        <f>IF(NOT(ISNA(VLOOKUP(Table_pigskin_games[[#This Row],[matchup]],rivalries!A$2:C$10,1,FALSE))),"Rivalry","Not a Rivalry")</f>
        <v>Not a Rivalry</v>
      </c>
      <c r="J616">
        <v>9</v>
      </c>
      <c r="K616">
        <v>13</v>
      </c>
      <c r="L616">
        <f>ABS(Table_pigskin_games[[#This Row],[homeScore]]-Table_pigskin_games[[#This Row],[awayScore]])</f>
        <v>4</v>
      </c>
      <c r="M616" t="s">
        <v>119</v>
      </c>
      <c r="N616" s="2">
        <v>41914.541666666664</v>
      </c>
      <c r="O616" t="s">
        <v>70</v>
      </c>
      <c r="P616">
        <v>63254</v>
      </c>
      <c r="Q616">
        <v>5</v>
      </c>
      <c r="R616">
        <v>2</v>
      </c>
      <c r="S616">
        <v>4</v>
      </c>
      <c r="T616">
        <v>3</v>
      </c>
      <c r="U616">
        <v>15</v>
      </c>
      <c r="V616">
        <v>17</v>
      </c>
      <c r="W616">
        <v>6</v>
      </c>
      <c r="X616">
        <v>3</v>
      </c>
      <c r="Y616">
        <v>17</v>
      </c>
      <c r="Z616">
        <v>15</v>
      </c>
      <c r="AA616">
        <v>2</v>
      </c>
      <c r="AB616">
        <v>2</v>
      </c>
      <c r="AC616">
        <v>3</v>
      </c>
      <c r="AD616">
        <v>2</v>
      </c>
      <c r="AE616">
        <v>262</v>
      </c>
      <c r="AF616">
        <v>172</v>
      </c>
      <c r="AG616">
        <v>213</v>
      </c>
      <c r="AH616">
        <v>102</v>
      </c>
      <c r="AI616">
        <v>27</v>
      </c>
      <c r="AJ616">
        <v>19</v>
      </c>
      <c r="AK616">
        <v>43</v>
      </c>
      <c r="AL616">
        <v>33</v>
      </c>
      <c r="AM616">
        <v>49</v>
      </c>
      <c r="AN616">
        <v>70</v>
      </c>
      <c r="AO616">
        <v>20</v>
      </c>
      <c r="AP616">
        <v>26</v>
      </c>
      <c r="AQ616">
        <v>7</v>
      </c>
      <c r="AR616">
        <v>5</v>
      </c>
      <c r="AS616">
        <v>58</v>
      </c>
      <c r="AT616">
        <f>SUM(Table_pigskin_games[[#This Row],[awayPenaltyYards]],Table_pigskin_games[[#This Row],[homePenaltyYards]])</f>
        <v>93</v>
      </c>
      <c r="AU616">
        <v>35</v>
      </c>
      <c r="AV616">
        <v>1</v>
      </c>
      <c r="AW616">
        <v>0</v>
      </c>
      <c r="AX616">
        <f>SUM(Table_pigskin_games[[#This Row],[awayTurnovers]:[homeTurnovers]])</f>
        <v>1</v>
      </c>
      <c r="AY616">
        <v>1</v>
      </c>
      <c r="AZ616">
        <v>0</v>
      </c>
      <c r="BA616">
        <v>0</v>
      </c>
      <c r="BB616">
        <v>0</v>
      </c>
      <c r="BC616">
        <v>1897</v>
      </c>
      <c r="BD616">
        <v>1703</v>
      </c>
      <c r="BE616">
        <v>6</v>
      </c>
      <c r="BF616">
        <v>0</v>
      </c>
      <c r="BG616">
        <v>3</v>
      </c>
      <c r="BH616">
        <v>0</v>
      </c>
      <c r="BJ616">
        <v>0</v>
      </c>
      <c r="BK616">
        <v>10</v>
      </c>
      <c r="BL616">
        <v>3</v>
      </c>
      <c r="BM616">
        <v>0</v>
      </c>
    </row>
    <row r="617" spans="1:65" x14ac:dyDescent="0.25">
      <c r="A617">
        <v>281026008</v>
      </c>
      <c r="B617">
        <v>8</v>
      </c>
      <c r="C617">
        <v>2008</v>
      </c>
      <c r="D617" s="1">
        <v>39747</v>
      </c>
      <c r="E617" t="s">
        <v>66</v>
      </c>
      <c r="F617" t="s">
        <v>114</v>
      </c>
      <c r="G617" t="s">
        <v>72</v>
      </c>
      <c r="H6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DETvWSH</v>
      </c>
      <c r="I617" t="str">
        <f>IF(NOT(ISNA(VLOOKUP(Table_pigskin_games[[#This Row],[matchup]],rivalries!A$2:C$10,1,FALSE))),"Rivalry","Not a Rivalry")</f>
        <v>Not a Rivalry</v>
      </c>
      <c r="J617">
        <v>25</v>
      </c>
      <c r="K617">
        <v>17</v>
      </c>
      <c r="L617">
        <f>ABS(Table_pigskin_games[[#This Row],[homeScore]]-Table_pigskin_games[[#This Row],[awayScore]])</f>
        <v>8</v>
      </c>
      <c r="M617" t="s">
        <v>73</v>
      </c>
      <c r="N617" s="2">
        <v>41914.541666666664</v>
      </c>
      <c r="O617" t="s">
        <v>70</v>
      </c>
      <c r="P617">
        <v>54312</v>
      </c>
      <c r="Q617">
        <v>5</v>
      </c>
      <c r="R617">
        <v>2</v>
      </c>
      <c r="S617">
        <v>0</v>
      </c>
      <c r="T617">
        <v>6</v>
      </c>
      <c r="U617">
        <v>22</v>
      </c>
      <c r="V617">
        <v>13</v>
      </c>
      <c r="W617">
        <v>5</v>
      </c>
      <c r="X617">
        <v>2</v>
      </c>
      <c r="Y617">
        <v>11</v>
      </c>
      <c r="Z617">
        <v>12</v>
      </c>
      <c r="AA617">
        <v>0</v>
      </c>
      <c r="AB617">
        <v>2</v>
      </c>
      <c r="AC617">
        <v>0</v>
      </c>
      <c r="AD617">
        <v>3</v>
      </c>
      <c r="AE617">
        <v>439</v>
      </c>
      <c r="AF617">
        <v>274</v>
      </c>
      <c r="AG617">
        <v>304</v>
      </c>
      <c r="AH617">
        <v>217</v>
      </c>
      <c r="AI617">
        <v>23</v>
      </c>
      <c r="AJ617">
        <v>21</v>
      </c>
      <c r="AK617">
        <v>28</v>
      </c>
      <c r="AL617">
        <v>35</v>
      </c>
      <c r="AM617">
        <v>135</v>
      </c>
      <c r="AN617">
        <v>57</v>
      </c>
      <c r="AO617">
        <v>33</v>
      </c>
      <c r="AP617">
        <v>15</v>
      </c>
      <c r="AQ617">
        <v>8</v>
      </c>
      <c r="AR617">
        <v>7</v>
      </c>
      <c r="AS617">
        <v>67</v>
      </c>
      <c r="AT617">
        <f>SUM(Table_pigskin_games[[#This Row],[awayPenaltyYards]],Table_pigskin_games[[#This Row],[homePenaltyYards]])</f>
        <v>118</v>
      </c>
      <c r="AU617">
        <v>51</v>
      </c>
      <c r="AV617">
        <v>1</v>
      </c>
      <c r="AW617">
        <v>0</v>
      </c>
      <c r="AX617">
        <f>SUM(Table_pigskin_games[[#This Row],[awayTurnovers]:[homeTurnovers]])</f>
        <v>1</v>
      </c>
      <c r="AY617">
        <v>1</v>
      </c>
      <c r="AZ617">
        <v>0</v>
      </c>
      <c r="BA617">
        <v>0</v>
      </c>
      <c r="BB617">
        <v>0</v>
      </c>
      <c r="BC617">
        <v>2145</v>
      </c>
      <c r="BD617">
        <v>1455</v>
      </c>
      <c r="BE617">
        <v>3</v>
      </c>
      <c r="BF617">
        <v>3</v>
      </c>
      <c r="BG617">
        <v>10</v>
      </c>
      <c r="BH617">
        <v>9</v>
      </c>
      <c r="BJ617">
        <v>7</v>
      </c>
      <c r="BK617">
        <v>3</v>
      </c>
      <c r="BL617">
        <v>0</v>
      </c>
      <c r="BM617">
        <v>7</v>
      </c>
    </row>
    <row r="618" spans="1:65" x14ac:dyDescent="0.25">
      <c r="A618">
        <v>281026015</v>
      </c>
      <c r="B618">
        <v>8</v>
      </c>
      <c r="C618">
        <v>2008</v>
      </c>
      <c r="D618" s="1">
        <v>39747</v>
      </c>
      <c r="E618" t="s">
        <v>66</v>
      </c>
      <c r="F618" t="s">
        <v>87</v>
      </c>
      <c r="G618" t="s">
        <v>62</v>
      </c>
      <c r="H6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618" t="str">
        <f>IF(NOT(ISNA(VLOOKUP(Table_pigskin_games[[#This Row],[matchup]],rivalries!A$2:C$10,1,FALSE))),"Rivalry","Not a Rivalry")</f>
        <v>Not a Rivalry</v>
      </c>
      <c r="J618">
        <v>16</v>
      </c>
      <c r="K618">
        <v>25</v>
      </c>
      <c r="L618">
        <f>ABS(Table_pigskin_games[[#This Row],[homeScore]]-Table_pigskin_games[[#This Row],[awayScore]])</f>
        <v>9</v>
      </c>
      <c r="M618" t="s">
        <v>132</v>
      </c>
      <c r="N618" s="2">
        <v>41914.541666666664</v>
      </c>
      <c r="O618" t="s">
        <v>80</v>
      </c>
      <c r="P618">
        <v>65011</v>
      </c>
      <c r="Q618">
        <v>5</v>
      </c>
      <c r="R618">
        <v>1</v>
      </c>
      <c r="S618">
        <v>2</v>
      </c>
      <c r="T618">
        <v>4</v>
      </c>
      <c r="U618">
        <v>19</v>
      </c>
      <c r="V618">
        <v>19</v>
      </c>
      <c r="W618">
        <v>4</v>
      </c>
      <c r="X618">
        <v>3</v>
      </c>
      <c r="Y618">
        <v>14</v>
      </c>
      <c r="Z618">
        <v>11</v>
      </c>
      <c r="AA618">
        <v>0</v>
      </c>
      <c r="AB618">
        <v>0</v>
      </c>
      <c r="AC618">
        <v>0</v>
      </c>
      <c r="AD618">
        <v>0</v>
      </c>
      <c r="AE618">
        <v>339</v>
      </c>
      <c r="AF618">
        <v>358</v>
      </c>
      <c r="AG618">
        <v>220</v>
      </c>
      <c r="AH618">
        <v>306</v>
      </c>
      <c r="AI618">
        <v>21</v>
      </c>
      <c r="AJ618">
        <v>22</v>
      </c>
      <c r="AK618">
        <v>35</v>
      </c>
      <c r="AL618">
        <v>30</v>
      </c>
      <c r="AM618">
        <v>119</v>
      </c>
      <c r="AN618">
        <v>52</v>
      </c>
      <c r="AO618">
        <v>27</v>
      </c>
      <c r="AP618">
        <v>27</v>
      </c>
      <c r="AQ618">
        <v>7</v>
      </c>
      <c r="AR618">
        <v>7</v>
      </c>
      <c r="AS618">
        <v>64</v>
      </c>
      <c r="AT618">
        <f>SUM(Table_pigskin_games[[#This Row],[awayPenaltyYards]],Table_pigskin_games[[#This Row],[homePenaltyYards]])</f>
        <v>115</v>
      </c>
      <c r="AU618">
        <v>51</v>
      </c>
      <c r="AV618">
        <v>4</v>
      </c>
      <c r="AW618">
        <v>1</v>
      </c>
      <c r="AX618">
        <f>SUM(Table_pigskin_games[[#This Row],[awayTurnovers]:[homeTurnovers]])</f>
        <v>5</v>
      </c>
      <c r="AY618">
        <v>3</v>
      </c>
      <c r="AZ618">
        <v>1</v>
      </c>
      <c r="BA618">
        <v>1</v>
      </c>
      <c r="BB618">
        <v>0</v>
      </c>
      <c r="BC618">
        <v>1728</v>
      </c>
      <c r="BD618">
        <v>1872</v>
      </c>
      <c r="BE618">
        <v>3</v>
      </c>
      <c r="BF618">
        <v>6</v>
      </c>
      <c r="BG618">
        <v>7</v>
      </c>
      <c r="BH618">
        <v>0</v>
      </c>
      <c r="BJ618">
        <v>7</v>
      </c>
      <c r="BK618">
        <v>0</v>
      </c>
      <c r="BL618">
        <v>10</v>
      </c>
      <c r="BM618">
        <v>8</v>
      </c>
    </row>
    <row r="619" spans="1:65" x14ac:dyDescent="0.25">
      <c r="A619">
        <v>281026017</v>
      </c>
      <c r="B619">
        <v>8</v>
      </c>
      <c r="C619">
        <v>2008</v>
      </c>
      <c r="D619" s="1">
        <v>39747</v>
      </c>
      <c r="E619" t="s">
        <v>66</v>
      </c>
      <c r="F619" t="s">
        <v>85</v>
      </c>
      <c r="G619" t="s">
        <v>88</v>
      </c>
      <c r="H6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NEvSTL</v>
      </c>
      <c r="I619" t="str">
        <f>IF(NOT(ISNA(VLOOKUP(Table_pigskin_games[[#This Row],[matchup]],rivalries!A$2:C$10,1,FALSE))),"Rivalry","Not a Rivalry")</f>
        <v>Not a Rivalry</v>
      </c>
      <c r="J619">
        <v>16</v>
      </c>
      <c r="K619">
        <v>23</v>
      </c>
      <c r="L619">
        <f>ABS(Table_pigskin_games[[#This Row],[homeScore]]-Table_pigskin_games[[#This Row],[awayScore]])</f>
        <v>7</v>
      </c>
      <c r="M619" t="s">
        <v>89</v>
      </c>
      <c r="N619" s="2">
        <v>41914.541666666664</v>
      </c>
      <c r="O619" t="s">
        <v>70</v>
      </c>
      <c r="P619">
        <v>68756</v>
      </c>
      <c r="Q619">
        <v>2</v>
      </c>
      <c r="R619">
        <v>4</v>
      </c>
      <c r="S619">
        <v>4</v>
      </c>
      <c r="T619">
        <v>2</v>
      </c>
      <c r="U619">
        <v>15</v>
      </c>
      <c r="V619">
        <v>23</v>
      </c>
      <c r="W619">
        <v>5</v>
      </c>
      <c r="X619">
        <v>6</v>
      </c>
      <c r="Y619">
        <v>16</v>
      </c>
      <c r="Z619">
        <v>12</v>
      </c>
      <c r="AA619">
        <v>1</v>
      </c>
      <c r="AB619">
        <v>0</v>
      </c>
      <c r="AC619">
        <v>1</v>
      </c>
      <c r="AD619">
        <v>1</v>
      </c>
      <c r="AE619">
        <v>361</v>
      </c>
      <c r="AF619">
        <v>348</v>
      </c>
      <c r="AG619">
        <v>271</v>
      </c>
      <c r="AH619">
        <v>250</v>
      </c>
      <c r="AI619">
        <v>18</v>
      </c>
      <c r="AJ619">
        <v>21</v>
      </c>
      <c r="AK619">
        <v>34</v>
      </c>
      <c r="AL619">
        <v>33</v>
      </c>
      <c r="AM619">
        <v>90</v>
      </c>
      <c r="AN619">
        <v>98</v>
      </c>
      <c r="AO619">
        <v>26</v>
      </c>
      <c r="AP619">
        <v>29</v>
      </c>
      <c r="AQ619">
        <v>9</v>
      </c>
      <c r="AR619">
        <v>0</v>
      </c>
      <c r="AS619">
        <v>63</v>
      </c>
      <c r="AT619">
        <f>SUM(Table_pigskin_games[[#This Row],[awayPenaltyYards]],Table_pigskin_games[[#This Row],[homePenaltyYards]])</f>
        <v>63</v>
      </c>
      <c r="AU619">
        <v>0</v>
      </c>
      <c r="AV619">
        <v>1</v>
      </c>
      <c r="AW619">
        <v>2</v>
      </c>
      <c r="AX619">
        <f>SUM(Table_pigskin_games[[#This Row],[awayTurnovers]:[homeTurnovers]])</f>
        <v>3</v>
      </c>
      <c r="AY619">
        <v>0</v>
      </c>
      <c r="AZ619">
        <v>0</v>
      </c>
      <c r="BA619">
        <v>1</v>
      </c>
      <c r="BB619">
        <v>2</v>
      </c>
      <c r="BC619">
        <v>1765</v>
      </c>
      <c r="BD619">
        <v>1835</v>
      </c>
      <c r="BE619">
        <v>3</v>
      </c>
      <c r="BF619">
        <v>7</v>
      </c>
      <c r="BG619">
        <v>3</v>
      </c>
      <c r="BH619">
        <v>3</v>
      </c>
      <c r="BJ619">
        <v>7</v>
      </c>
      <c r="BK619">
        <v>6</v>
      </c>
      <c r="BL619">
        <v>0</v>
      </c>
      <c r="BM619">
        <v>10</v>
      </c>
    </row>
    <row r="620" spans="1:65" x14ac:dyDescent="0.25">
      <c r="A620">
        <v>281026018</v>
      </c>
      <c r="B620">
        <v>8</v>
      </c>
      <c r="C620">
        <v>2008</v>
      </c>
      <c r="D620" s="1">
        <v>39747</v>
      </c>
      <c r="E620" t="s">
        <v>66</v>
      </c>
      <c r="F620" t="s">
        <v>109</v>
      </c>
      <c r="G620" t="s">
        <v>67</v>
      </c>
      <c r="H6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NOvSD</v>
      </c>
      <c r="I620" t="str">
        <f>IF(NOT(ISNA(VLOOKUP(Table_pigskin_games[[#This Row],[matchup]],rivalries!A$2:C$10,1,FALSE))),"Rivalry","Not a Rivalry")</f>
        <v>Not a Rivalry</v>
      </c>
      <c r="J620">
        <v>32</v>
      </c>
      <c r="K620">
        <v>37</v>
      </c>
      <c r="L620">
        <f>ABS(Table_pigskin_games[[#This Row],[homeScore]]-Table_pigskin_games[[#This Row],[awayScore]])</f>
        <v>5</v>
      </c>
      <c r="M620" t="s">
        <v>130</v>
      </c>
      <c r="N620" s="2">
        <v>41914.541666666664</v>
      </c>
      <c r="O620" t="s">
        <v>80</v>
      </c>
      <c r="P620">
        <v>83226</v>
      </c>
      <c r="Q620">
        <v>3</v>
      </c>
      <c r="R620">
        <v>4</v>
      </c>
      <c r="S620">
        <v>3</v>
      </c>
      <c r="T620">
        <v>4</v>
      </c>
      <c r="U620">
        <v>22</v>
      </c>
      <c r="V620">
        <v>28</v>
      </c>
      <c r="W620">
        <v>5</v>
      </c>
      <c r="X620">
        <v>4</v>
      </c>
      <c r="Y620">
        <v>12</v>
      </c>
      <c r="Z620">
        <v>11</v>
      </c>
      <c r="AA620">
        <v>1</v>
      </c>
      <c r="AB620">
        <v>2</v>
      </c>
      <c r="AC620">
        <v>1</v>
      </c>
      <c r="AD620">
        <v>3</v>
      </c>
      <c r="AE620">
        <v>451</v>
      </c>
      <c r="AF620">
        <v>409</v>
      </c>
      <c r="AG620">
        <v>341</v>
      </c>
      <c r="AH620">
        <v>339</v>
      </c>
      <c r="AI620">
        <v>25</v>
      </c>
      <c r="AJ620">
        <v>30</v>
      </c>
      <c r="AK620">
        <v>40</v>
      </c>
      <c r="AL620">
        <v>41</v>
      </c>
      <c r="AM620">
        <v>110</v>
      </c>
      <c r="AN620">
        <v>70</v>
      </c>
      <c r="AO620">
        <v>22</v>
      </c>
      <c r="AP620">
        <v>26</v>
      </c>
      <c r="AQ620">
        <v>14</v>
      </c>
      <c r="AR620">
        <v>6</v>
      </c>
      <c r="AS620">
        <v>134</v>
      </c>
      <c r="AT620">
        <f>SUM(Table_pigskin_games[[#This Row],[awayPenaltyYards]],Table_pigskin_games[[#This Row],[homePenaltyYards]])</f>
        <v>194</v>
      </c>
      <c r="AU620">
        <v>60</v>
      </c>
      <c r="AV620">
        <v>2</v>
      </c>
      <c r="AW620">
        <v>0</v>
      </c>
      <c r="AX620">
        <f>SUM(Table_pigskin_games[[#This Row],[awayTurnovers]:[homeTurnovers]])</f>
        <v>2</v>
      </c>
      <c r="AY620">
        <v>1</v>
      </c>
      <c r="AZ620">
        <v>0</v>
      </c>
      <c r="BA620">
        <v>1</v>
      </c>
      <c r="BB620">
        <v>0</v>
      </c>
      <c r="BC620">
        <v>1750</v>
      </c>
      <c r="BD620">
        <v>1850</v>
      </c>
      <c r="BE620">
        <v>3</v>
      </c>
      <c r="BF620">
        <v>14</v>
      </c>
      <c r="BG620">
        <v>3</v>
      </c>
      <c r="BH620">
        <v>12</v>
      </c>
      <c r="BJ620">
        <v>3</v>
      </c>
      <c r="BK620">
        <v>20</v>
      </c>
      <c r="BL620">
        <v>7</v>
      </c>
      <c r="BM620">
        <v>7</v>
      </c>
    </row>
    <row r="621" spans="1:65" x14ac:dyDescent="0.25">
      <c r="A621">
        <v>281026020</v>
      </c>
      <c r="B621">
        <v>8</v>
      </c>
      <c r="C621">
        <v>2008</v>
      </c>
      <c r="D621" s="1">
        <v>39747</v>
      </c>
      <c r="E621" t="s">
        <v>66</v>
      </c>
      <c r="F621" t="s">
        <v>82</v>
      </c>
      <c r="G621" t="s">
        <v>77</v>
      </c>
      <c r="H6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KCvNYJ</v>
      </c>
      <c r="I621" t="str">
        <f>IF(NOT(ISNA(VLOOKUP(Table_pigskin_games[[#This Row],[matchup]],rivalries!A$2:C$10,1,FALSE))),"Rivalry","Not a Rivalry")</f>
        <v>Not a Rivalry</v>
      </c>
      <c r="J621">
        <v>24</v>
      </c>
      <c r="K621">
        <v>28</v>
      </c>
      <c r="L621">
        <f>ABS(Table_pigskin_games[[#This Row],[homeScore]]-Table_pigskin_games[[#This Row],[awayScore]])</f>
        <v>4</v>
      </c>
      <c r="M621" t="s">
        <v>92</v>
      </c>
      <c r="N621" s="2">
        <v>41914.541666666664</v>
      </c>
      <c r="O621" t="s">
        <v>80</v>
      </c>
      <c r="P621">
        <v>78037</v>
      </c>
      <c r="Q621">
        <v>1</v>
      </c>
      <c r="R621">
        <v>5</v>
      </c>
      <c r="S621">
        <v>3</v>
      </c>
      <c r="T621">
        <v>3</v>
      </c>
      <c r="U621">
        <v>17</v>
      </c>
      <c r="V621">
        <v>22</v>
      </c>
      <c r="W621">
        <v>4</v>
      </c>
      <c r="X621">
        <v>6</v>
      </c>
      <c r="Y621">
        <v>13</v>
      </c>
      <c r="Z621">
        <v>11</v>
      </c>
      <c r="AA621">
        <v>0</v>
      </c>
      <c r="AB621">
        <v>0</v>
      </c>
      <c r="AC621">
        <v>1</v>
      </c>
      <c r="AD621">
        <v>0</v>
      </c>
      <c r="AE621">
        <v>330</v>
      </c>
      <c r="AF621">
        <v>420</v>
      </c>
      <c r="AG621">
        <v>250</v>
      </c>
      <c r="AH621">
        <v>285</v>
      </c>
      <c r="AI621">
        <v>25</v>
      </c>
      <c r="AJ621">
        <v>28</v>
      </c>
      <c r="AK621">
        <v>36</v>
      </c>
      <c r="AL621">
        <v>41</v>
      </c>
      <c r="AM621">
        <v>80</v>
      </c>
      <c r="AN621">
        <v>135</v>
      </c>
      <c r="AO621">
        <v>20</v>
      </c>
      <c r="AP621">
        <v>24</v>
      </c>
      <c r="AQ621">
        <v>4</v>
      </c>
      <c r="AR621">
        <v>4</v>
      </c>
      <c r="AS621">
        <v>39</v>
      </c>
      <c r="AT621">
        <f>SUM(Table_pigskin_games[[#This Row],[awayPenaltyYards]],Table_pigskin_games[[#This Row],[homePenaltyYards]])</f>
        <v>59</v>
      </c>
      <c r="AU621">
        <v>20</v>
      </c>
      <c r="AV621">
        <v>0</v>
      </c>
      <c r="AW621">
        <v>3</v>
      </c>
      <c r="AX621">
        <f>SUM(Table_pigskin_games[[#This Row],[awayTurnovers]:[homeTurnovers]])</f>
        <v>3</v>
      </c>
      <c r="AY621">
        <v>0</v>
      </c>
      <c r="AZ621">
        <v>0</v>
      </c>
      <c r="BA621">
        <v>0</v>
      </c>
      <c r="BB621">
        <v>3</v>
      </c>
      <c r="BC621">
        <v>1604</v>
      </c>
      <c r="BD621">
        <v>1996</v>
      </c>
      <c r="BE621">
        <v>0</v>
      </c>
      <c r="BF621">
        <v>14</v>
      </c>
      <c r="BG621">
        <v>3</v>
      </c>
      <c r="BH621">
        <v>7</v>
      </c>
      <c r="BJ621">
        <v>7</v>
      </c>
      <c r="BK621">
        <v>7</v>
      </c>
      <c r="BL621">
        <v>7</v>
      </c>
      <c r="BM621">
        <v>7</v>
      </c>
    </row>
    <row r="622" spans="1:65" x14ac:dyDescent="0.25">
      <c r="A622">
        <v>281026021</v>
      </c>
      <c r="B622">
        <v>8</v>
      </c>
      <c r="C622">
        <v>2008</v>
      </c>
      <c r="D622" s="1">
        <v>39747</v>
      </c>
      <c r="E622" t="s">
        <v>66</v>
      </c>
      <c r="F622" t="s">
        <v>99</v>
      </c>
      <c r="G622" t="s">
        <v>105</v>
      </c>
      <c r="H6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ATLvPHI</v>
      </c>
      <c r="I622" t="str">
        <f>IF(NOT(ISNA(VLOOKUP(Table_pigskin_games[[#This Row],[matchup]],rivalries!A$2:C$10,1,FALSE))),"Rivalry","Not a Rivalry")</f>
        <v>Not a Rivalry</v>
      </c>
      <c r="J622">
        <v>14</v>
      </c>
      <c r="K622">
        <v>27</v>
      </c>
      <c r="L622">
        <f>ABS(Table_pigskin_games[[#This Row],[homeScore]]-Table_pigskin_games[[#This Row],[awayScore]])</f>
        <v>13</v>
      </c>
      <c r="M622" t="s">
        <v>121</v>
      </c>
      <c r="N622" s="2">
        <v>41914.541666666664</v>
      </c>
      <c r="O622" t="s">
        <v>70</v>
      </c>
      <c r="P622">
        <v>69144</v>
      </c>
      <c r="Q622">
        <v>4</v>
      </c>
      <c r="R622">
        <v>2</v>
      </c>
      <c r="S622">
        <v>3</v>
      </c>
      <c r="T622">
        <v>3</v>
      </c>
      <c r="U622">
        <v>19</v>
      </c>
      <c r="V622">
        <v>24</v>
      </c>
      <c r="W622">
        <v>6</v>
      </c>
      <c r="X622">
        <v>3</v>
      </c>
      <c r="Y622">
        <v>16</v>
      </c>
      <c r="Z622">
        <v>12</v>
      </c>
      <c r="AA622">
        <v>1</v>
      </c>
      <c r="AB622">
        <v>0</v>
      </c>
      <c r="AC622">
        <v>2</v>
      </c>
      <c r="AD622">
        <v>0</v>
      </c>
      <c r="AE622">
        <v>335</v>
      </c>
      <c r="AF622">
        <v>432</v>
      </c>
      <c r="AG622">
        <v>258</v>
      </c>
      <c r="AH622">
        <v>240</v>
      </c>
      <c r="AI622">
        <v>23</v>
      </c>
      <c r="AJ622">
        <v>19</v>
      </c>
      <c r="AK622">
        <v>44</v>
      </c>
      <c r="AL622">
        <v>34</v>
      </c>
      <c r="AM622">
        <v>77</v>
      </c>
      <c r="AN622">
        <v>192</v>
      </c>
      <c r="AO622">
        <v>24</v>
      </c>
      <c r="AP622">
        <v>32</v>
      </c>
      <c r="AQ622">
        <v>6</v>
      </c>
      <c r="AR622">
        <v>7</v>
      </c>
      <c r="AS622">
        <v>51</v>
      </c>
      <c r="AT622">
        <f>SUM(Table_pigskin_games[[#This Row],[awayPenaltyYards]],Table_pigskin_games[[#This Row],[homePenaltyYards]])</f>
        <v>121</v>
      </c>
      <c r="AU622">
        <v>70</v>
      </c>
      <c r="AV622">
        <v>3</v>
      </c>
      <c r="AW622">
        <v>1</v>
      </c>
      <c r="AX622">
        <f>SUM(Table_pigskin_games[[#This Row],[awayTurnovers]:[homeTurnovers]])</f>
        <v>4</v>
      </c>
      <c r="AY622">
        <v>1</v>
      </c>
      <c r="AZ622">
        <v>1</v>
      </c>
      <c r="BA622">
        <v>2</v>
      </c>
      <c r="BB622">
        <v>0</v>
      </c>
      <c r="BC622">
        <v>1659</v>
      </c>
      <c r="BD622">
        <v>1941</v>
      </c>
      <c r="BE622">
        <v>0</v>
      </c>
      <c r="BF622">
        <v>7</v>
      </c>
      <c r="BG622">
        <v>0</v>
      </c>
      <c r="BH622">
        <v>7</v>
      </c>
      <c r="BJ622">
        <v>0</v>
      </c>
      <c r="BK622">
        <v>10</v>
      </c>
      <c r="BL622">
        <v>7</v>
      </c>
      <c r="BM622">
        <v>10</v>
      </c>
    </row>
    <row r="623" spans="1:65" x14ac:dyDescent="0.25">
      <c r="A623">
        <v>281026023</v>
      </c>
      <c r="B623">
        <v>8</v>
      </c>
      <c r="C623">
        <v>2008</v>
      </c>
      <c r="D623" s="1">
        <v>39747</v>
      </c>
      <c r="E623" t="s">
        <v>66</v>
      </c>
      <c r="F623" t="s">
        <v>91</v>
      </c>
      <c r="G623" t="s">
        <v>63</v>
      </c>
      <c r="H6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NYGvPIT</v>
      </c>
      <c r="I623" t="str">
        <f>IF(NOT(ISNA(VLOOKUP(Table_pigskin_games[[#This Row],[matchup]],rivalries!A$2:C$10,1,FALSE))),"Rivalry","Not a Rivalry")</f>
        <v>Not a Rivalry</v>
      </c>
      <c r="J623">
        <v>21</v>
      </c>
      <c r="K623">
        <v>14</v>
      </c>
      <c r="L623">
        <f>ABS(Table_pigskin_games[[#This Row],[homeScore]]-Table_pigskin_games[[#This Row],[awayScore]])</f>
        <v>7</v>
      </c>
      <c r="M623" t="s">
        <v>64</v>
      </c>
      <c r="N623" s="2">
        <v>41914.677083333336</v>
      </c>
      <c r="O623" t="s">
        <v>70</v>
      </c>
      <c r="P623">
        <v>64991</v>
      </c>
      <c r="Q623">
        <v>5</v>
      </c>
      <c r="R623">
        <v>1</v>
      </c>
      <c r="S623">
        <v>5</v>
      </c>
      <c r="T623">
        <v>1</v>
      </c>
      <c r="U623">
        <v>14</v>
      </c>
      <c r="V623">
        <v>12</v>
      </c>
      <c r="W623">
        <v>6</v>
      </c>
      <c r="X623">
        <v>1</v>
      </c>
      <c r="Y623">
        <v>17</v>
      </c>
      <c r="Z623">
        <v>10</v>
      </c>
      <c r="AA623">
        <v>1</v>
      </c>
      <c r="AB623">
        <v>0</v>
      </c>
      <c r="AC623">
        <v>2</v>
      </c>
      <c r="AD623">
        <v>4</v>
      </c>
      <c r="AE623">
        <v>282</v>
      </c>
      <c r="AF623">
        <v>249</v>
      </c>
      <c r="AG623">
        <v>199</v>
      </c>
      <c r="AH623">
        <v>154</v>
      </c>
      <c r="AI623">
        <v>19</v>
      </c>
      <c r="AJ623">
        <v>13</v>
      </c>
      <c r="AK623">
        <v>32</v>
      </c>
      <c r="AL623">
        <v>29</v>
      </c>
      <c r="AM623">
        <v>83</v>
      </c>
      <c r="AN623">
        <v>95</v>
      </c>
      <c r="AO623">
        <v>35</v>
      </c>
      <c r="AP623">
        <v>22</v>
      </c>
      <c r="AQ623">
        <v>7</v>
      </c>
      <c r="AR623">
        <v>8</v>
      </c>
      <c r="AS623">
        <v>71</v>
      </c>
      <c r="AT623">
        <f>SUM(Table_pigskin_games[[#This Row],[awayPenaltyYards]],Table_pigskin_games[[#This Row],[homePenaltyYards]])</f>
        <v>130</v>
      </c>
      <c r="AU623">
        <v>59</v>
      </c>
      <c r="AV623">
        <v>0</v>
      </c>
      <c r="AW623">
        <v>4</v>
      </c>
      <c r="AX623">
        <f>SUM(Table_pigskin_games[[#This Row],[awayTurnovers]:[homeTurnovers]])</f>
        <v>4</v>
      </c>
      <c r="AY623">
        <v>0</v>
      </c>
      <c r="AZ623">
        <v>0</v>
      </c>
      <c r="BA623">
        <v>0</v>
      </c>
      <c r="BB623">
        <v>4</v>
      </c>
      <c r="BC623">
        <v>2064</v>
      </c>
      <c r="BD623">
        <v>1536</v>
      </c>
      <c r="BE623">
        <v>3</v>
      </c>
      <c r="BF623">
        <v>6</v>
      </c>
      <c r="BG623">
        <v>0</v>
      </c>
      <c r="BH623">
        <v>12</v>
      </c>
      <c r="BJ623">
        <v>7</v>
      </c>
      <c r="BK623">
        <v>0</v>
      </c>
      <c r="BL623">
        <v>7</v>
      </c>
      <c r="BM623">
        <v>0</v>
      </c>
    </row>
    <row r="624" spans="1:65" x14ac:dyDescent="0.25">
      <c r="A624">
        <v>281026025</v>
      </c>
      <c r="B624">
        <v>8</v>
      </c>
      <c r="C624">
        <v>2008</v>
      </c>
      <c r="D624" s="1">
        <v>39747</v>
      </c>
      <c r="E624" t="s">
        <v>66</v>
      </c>
      <c r="F624" t="s">
        <v>71</v>
      </c>
      <c r="G624" t="s">
        <v>93</v>
      </c>
      <c r="H6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624" t="str">
        <f>IF(NOT(ISNA(VLOOKUP(Table_pigskin_games[[#This Row],[matchup]],rivalries!A$2:C$10,1,FALSE))),"Rivalry","Not a Rivalry")</f>
        <v>Not a Rivalry</v>
      </c>
      <c r="J624">
        <v>34</v>
      </c>
      <c r="K624">
        <v>13</v>
      </c>
      <c r="L624">
        <f>ABS(Table_pigskin_games[[#This Row],[homeScore]]-Table_pigskin_games[[#This Row],[awayScore]])</f>
        <v>21</v>
      </c>
      <c r="M624" t="s">
        <v>133</v>
      </c>
      <c r="N624" s="2">
        <v>41914.677083333336</v>
      </c>
      <c r="O624" t="s">
        <v>70</v>
      </c>
      <c r="P624">
        <v>67504</v>
      </c>
      <c r="Q624">
        <v>1</v>
      </c>
      <c r="R624">
        <v>5</v>
      </c>
      <c r="S624">
        <v>2</v>
      </c>
      <c r="T624">
        <v>5</v>
      </c>
      <c r="U624">
        <v>14</v>
      </c>
      <c r="V624">
        <v>21</v>
      </c>
      <c r="W624">
        <v>6</v>
      </c>
      <c r="X624">
        <v>7</v>
      </c>
      <c r="Y624">
        <v>14</v>
      </c>
      <c r="Z624">
        <v>15</v>
      </c>
      <c r="AA624">
        <v>1</v>
      </c>
      <c r="AB624">
        <v>0</v>
      </c>
      <c r="AC624">
        <v>1</v>
      </c>
      <c r="AD624">
        <v>2</v>
      </c>
      <c r="AE624">
        <v>261</v>
      </c>
      <c r="AF624">
        <v>388</v>
      </c>
      <c r="AG624">
        <v>222</v>
      </c>
      <c r="AH624">
        <v>264</v>
      </c>
      <c r="AI624">
        <v>15</v>
      </c>
      <c r="AJ624">
        <v>28</v>
      </c>
      <c r="AK624">
        <v>25</v>
      </c>
      <c r="AL624">
        <v>44</v>
      </c>
      <c r="AM624">
        <v>39</v>
      </c>
      <c r="AN624">
        <v>124</v>
      </c>
      <c r="AO624">
        <v>28</v>
      </c>
      <c r="AP624">
        <v>24</v>
      </c>
      <c r="AQ624">
        <v>3</v>
      </c>
      <c r="AR624">
        <v>7</v>
      </c>
      <c r="AS624">
        <v>15</v>
      </c>
      <c r="AT624">
        <f>SUM(Table_pigskin_games[[#This Row],[awayPenaltyYards]],Table_pigskin_games[[#This Row],[homePenaltyYards]])</f>
        <v>80</v>
      </c>
      <c r="AU624">
        <v>65</v>
      </c>
      <c r="AV624">
        <v>0</v>
      </c>
      <c r="AW624">
        <v>2</v>
      </c>
      <c r="AX624">
        <f>SUM(Table_pigskin_games[[#This Row],[awayTurnovers]:[homeTurnovers]])</f>
        <v>2</v>
      </c>
      <c r="AY624">
        <v>0</v>
      </c>
      <c r="AZ624">
        <v>1</v>
      </c>
      <c r="BA624">
        <v>0</v>
      </c>
      <c r="BB624">
        <v>1</v>
      </c>
      <c r="BC624">
        <v>1558</v>
      </c>
      <c r="BD624">
        <v>2042</v>
      </c>
      <c r="BE624">
        <v>6</v>
      </c>
      <c r="BF624">
        <v>14</v>
      </c>
      <c r="BG624">
        <v>7</v>
      </c>
      <c r="BH624">
        <v>7</v>
      </c>
      <c r="BJ624">
        <v>0</v>
      </c>
      <c r="BK624">
        <v>3</v>
      </c>
      <c r="BL624">
        <v>3</v>
      </c>
      <c r="BM624">
        <v>7</v>
      </c>
    </row>
    <row r="625" spans="1:66" x14ac:dyDescent="0.25">
      <c r="A625">
        <v>281026029</v>
      </c>
      <c r="B625">
        <v>8</v>
      </c>
      <c r="C625">
        <v>2008</v>
      </c>
      <c r="D625" s="1">
        <v>39747</v>
      </c>
      <c r="E625" t="s">
        <v>66</v>
      </c>
      <c r="F625" t="s">
        <v>94</v>
      </c>
      <c r="G625" t="s">
        <v>100</v>
      </c>
      <c r="H6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ARIvCAR</v>
      </c>
      <c r="I625" t="str">
        <f>IF(NOT(ISNA(VLOOKUP(Table_pigskin_games[[#This Row],[matchup]],rivalries!A$2:C$10,1,FALSE))),"Rivalry","Not a Rivalry")</f>
        <v>Not a Rivalry</v>
      </c>
      <c r="J625">
        <v>23</v>
      </c>
      <c r="K625">
        <v>27</v>
      </c>
      <c r="L625">
        <f>ABS(Table_pigskin_games[[#This Row],[homeScore]]-Table_pigskin_games[[#This Row],[awayScore]])</f>
        <v>4</v>
      </c>
      <c r="M625" t="s">
        <v>101</v>
      </c>
      <c r="N625" s="2">
        <v>41914.541666666664</v>
      </c>
      <c r="O625" t="s">
        <v>70</v>
      </c>
      <c r="P625">
        <v>72010</v>
      </c>
      <c r="Q625">
        <v>4</v>
      </c>
      <c r="R625">
        <v>2</v>
      </c>
      <c r="S625">
        <v>5</v>
      </c>
      <c r="T625">
        <v>2</v>
      </c>
      <c r="U625">
        <v>25</v>
      </c>
      <c r="V625">
        <v>22</v>
      </c>
      <c r="W625">
        <v>6</v>
      </c>
      <c r="X625">
        <v>7</v>
      </c>
      <c r="Y625">
        <v>11</v>
      </c>
      <c r="Z625">
        <v>12</v>
      </c>
      <c r="AA625">
        <v>0</v>
      </c>
      <c r="AB625">
        <v>0</v>
      </c>
      <c r="AC625">
        <v>1</v>
      </c>
      <c r="AD625">
        <v>0</v>
      </c>
      <c r="AE625">
        <v>425</v>
      </c>
      <c r="AF625">
        <v>351</v>
      </c>
      <c r="AG625">
        <v>375</v>
      </c>
      <c r="AH625">
        <v>238</v>
      </c>
      <c r="AI625">
        <v>36</v>
      </c>
      <c r="AJ625">
        <v>20</v>
      </c>
      <c r="AK625">
        <v>51</v>
      </c>
      <c r="AL625">
        <v>28</v>
      </c>
      <c r="AM625">
        <v>50</v>
      </c>
      <c r="AN625">
        <v>113</v>
      </c>
      <c r="AO625">
        <v>14</v>
      </c>
      <c r="AP625">
        <v>29</v>
      </c>
      <c r="AQ625">
        <v>7</v>
      </c>
      <c r="AR625">
        <v>3</v>
      </c>
      <c r="AS625">
        <v>60</v>
      </c>
      <c r="AT625">
        <f>SUM(Table_pigskin_games[[#This Row],[awayPenaltyYards]],Table_pigskin_games[[#This Row],[homePenaltyYards]])</f>
        <v>85</v>
      </c>
      <c r="AU625">
        <v>25</v>
      </c>
      <c r="AV625">
        <v>2</v>
      </c>
      <c r="AW625">
        <v>1</v>
      </c>
      <c r="AX625">
        <f>SUM(Table_pigskin_games[[#This Row],[awayTurnovers]:[homeTurnovers]])</f>
        <v>3</v>
      </c>
      <c r="AY625">
        <v>1</v>
      </c>
      <c r="AZ625">
        <v>1</v>
      </c>
      <c r="BA625">
        <v>1</v>
      </c>
      <c r="BB625">
        <v>0</v>
      </c>
      <c r="BC625">
        <v>1957</v>
      </c>
      <c r="BD625">
        <v>1643</v>
      </c>
      <c r="BE625">
        <v>3</v>
      </c>
      <c r="BF625">
        <v>7</v>
      </c>
      <c r="BG625">
        <v>13</v>
      </c>
      <c r="BH625">
        <v>0</v>
      </c>
      <c r="BJ625">
        <v>0</v>
      </c>
      <c r="BK625">
        <v>3</v>
      </c>
      <c r="BL625">
        <v>21</v>
      </c>
      <c r="BM625">
        <v>3</v>
      </c>
    </row>
    <row r="626" spans="1:66" x14ac:dyDescent="0.25">
      <c r="A626">
        <v>281026030</v>
      </c>
      <c r="B626">
        <v>8</v>
      </c>
      <c r="C626">
        <v>2008</v>
      </c>
      <c r="D626" s="1">
        <v>39747</v>
      </c>
      <c r="E626" t="s">
        <v>66</v>
      </c>
      <c r="F626" t="s">
        <v>68</v>
      </c>
      <c r="G626" t="s">
        <v>103</v>
      </c>
      <c r="H6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CLEvJAX</v>
      </c>
      <c r="I626" t="str">
        <f>IF(NOT(ISNA(VLOOKUP(Table_pigskin_games[[#This Row],[matchup]],rivalries!A$2:C$10,1,FALSE))),"Rivalry","Not a Rivalry")</f>
        <v>Not a Rivalry</v>
      </c>
      <c r="J626">
        <v>23</v>
      </c>
      <c r="K626">
        <v>17</v>
      </c>
      <c r="L626">
        <f>ABS(Table_pigskin_games[[#This Row],[homeScore]]-Table_pigskin_games[[#This Row],[awayScore]])</f>
        <v>6</v>
      </c>
      <c r="M626" t="s">
        <v>104</v>
      </c>
      <c r="N626" s="2">
        <v>41914.670138888891</v>
      </c>
      <c r="O626" t="s">
        <v>80</v>
      </c>
      <c r="P626">
        <v>64775</v>
      </c>
      <c r="Q626">
        <v>2</v>
      </c>
      <c r="R626">
        <v>4</v>
      </c>
      <c r="S626">
        <v>3</v>
      </c>
      <c r="T626">
        <v>3</v>
      </c>
      <c r="U626">
        <v>15</v>
      </c>
      <c r="V626">
        <v>23</v>
      </c>
      <c r="W626">
        <v>3</v>
      </c>
      <c r="X626">
        <v>11</v>
      </c>
      <c r="Y626">
        <v>12</v>
      </c>
      <c r="Z626">
        <v>20</v>
      </c>
      <c r="AA626">
        <v>1</v>
      </c>
      <c r="AB626">
        <v>2</v>
      </c>
      <c r="AC626">
        <v>1</v>
      </c>
      <c r="AD626">
        <v>3</v>
      </c>
      <c r="AE626">
        <v>327</v>
      </c>
      <c r="AF626">
        <v>380</v>
      </c>
      <c r="AG626">
        <v>236</v>
      </c>
      <c r="AH626">
        <v>267</v>
      </c>
      <c r="AI626">
        <v>14</v>
      </c>
      <c r="AJ626">
        <v>25</v>
      </c>
      <c r="AK626">
        <v>27</v>
      </c>
      <c r="AL626">
        <v>42</v>
      </c>
      <c r="AM626">
        <v>91</v>
      </c>
      <c r="AN626">
        <v>113</v>
      </c>
      <c r="AO626">
        <v>24</v>
      </c>
      <c r="AP626">
        <v>29</v>
      </c>
      <c r="AQ626">
        <v>1</v>
      </c>
      <c r="AR626">
        <v>6</v>
      </c>
      <c r="AS626">
        <v>15</v>
      </c>
      <c r="AT626">
        <f>SUM(Table_pigskin_games[[#This Row],[awayPenaltyYards]],Table_pigskin_games[[#This Row],[homePenaltyYards]])</f>
        <v>55</v>
      </c>
      <c r="AU626">
        <v>40</v>
      </c>
      <c r="AV626">
        <v>0</v>
      </c>
      <c r="AW626">
        <v>1</v>
      </c>
      <c r="AX626">
        <f>SUM(Table_pigskin_games[[#This Row],[awayTurnovers]:[homeTurnovers]])</f>
        <v>1</v>
      </c>
      <c r="AY626">
        <v>0</v>
      </c>
      <c r="AZ626">
        <v>1</v>
      </c>
      <c r="BA626">
        <v>0</v>
      </c>
      <c r="BB626">
        <v>0</v>
      </c>
      <c r="BC626">
        <v>1495</v>
      </c>
      <c r="BD626">
        <v>2105</v>
      </c>
      <c r="BE626">
        <v>7</v>
      </c>
      <c r="BF626">
        <v>10</v>
      </c>
      <c r="BG626">
        <v>0</v>
      </c>
      <c r="BH626">
        <v>6</v>
      </c>
      <c r="BJ626">
        <v>0</v>
      </c>
      <c r="BK626">
        <v>7</v>
      </c>
      <c r="BL626">
        <v>7</v>
      </c>
      <c r="BM626">
        <v>3</v>
      </c>
    </row>
    <row r="627" spans="1:66" x14ac:dyDescent="0.25">
      <c r="A627">
        <v>281026033</v>
      </c>
      <c r="B627">
        <v>8</v>
      </c>
      <c r="C627">
        <v>2008</v>
      </c>
      <c r="D627" s="1">
        <v>39747</v>
      </c>
      <c r="E627" t="s">
        <v>66</v>
      </c>
      <c r="F627" t="s">
        <v>110</v>
      </c>
      <c r="G627" t="s">
        <v>96</v>
      </c>
      <c r="H6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BALvOAK</v>
      </c>
      <c r="I627" t="str">
        <f>IF(NOT(ISNA(VLOOKUP(Table_pigskin_games[[#This Row],[matchup]],rivalries!A$2:C$10,1,FALSE))),"Rivalry","Not a Rivalry")</f>
        <v>Not a Rivalry</v>
      </c>
      <c r="J627">
        <v>10</v>
      </c>
      <c r="K627">
        <v>29</v>
      </c>
      <c r="L627">
        <f>ABS(Table_pigskin_games[[#This Row],[homeScore]]-Table_pigskin_games[[#This Row],[awayScore]])</f>
        <v>19</v>
      </c>
      <c r="M627" t="s">
        <v>125</v>
      </c>
      <c r="N627" s="2">
        <v>41914.541666666664</v>
      </c>
      <c r="O627" t="s">
        <v>80</v>
      </c>
      <c r="P627">
        <v>71254</v>
      </c>
      <c r="Q627">
        <v>2</v>
      </c>
      <c r="R627">
        <v>4</v>
      </c>
      <c r="S627">
        <v>3</v>
      </c>
      <c r="T627">
        <v>3</v>
      </c>
      <c r="U627">
        <v>10</v>
      </c>
      <c r="V627">
        <v>18</v>
      </c>
      <c r="W627">
        <v>2</v>
      </c>
      <c r="X627">
        <v>10</v>
      </c>
      <c r="Y627">
        <v>13</v>
      </c>
      <c r="Z627">
        <v>18</v>
      </c>
      <c r="AA627">
        <v>1</v>
      </c>
      <c r="AB627">
        <v>0</v>
      </c>
      <c r="AC627">
        <v>4</v>
      </c>
      <c r="AD627">
        <v>0</v>
      </c>
      <c r="AE627">
        <v>234</v>
      </c>
      <c r="AF627">
        <v>375</v>
      </c>
      <c r="AG627">
        <v>187</v>
      </c>
      <c r="AH627">
        <v>183</v>
      </c>
      <c r="AI627">
        <v>15</v>
      </c>
      <c r="AJ627">
        <v>13</v>
      </c>
      <c r="AK627">
        <v>33</v>
      </c>
      <c r="AL627">
        <v>25</v>
      </c>
      <c r="AM627">
        <v>47</v>
      </c>
      <c r="AN627">
        <v>192</v>
      </c>
      <c r="AO627">
        <v>19</v>
      </c>
      <c r="AP627">
        <v>46</v>
      </c>
      <c r="AQ627">
        <v>2</v>
      </c>
      <c r="AR627">
        <v>8</v>
      </c>
      <c r="AS627">
        <v>10</v>
      </c>
      <c r="AT627">
        <f>SUM(Table_pigskin_games[[#This Row],[awayPenaltyYards]],Table_pigskin_games[[#This Row],[homePenaltyYards]])</f>
        <v>62</v>
      </c>
      <c r="AU627">
        <v>52</v>
      </c>
      <c r="AV627">
        <v>1</v>
      </c>
      <c r="AW627">
        <v>1</v>
      </c>
      <c r="AX627">
        <f>SUM(Table_pigskin_games[[#This Row],[awayTurnovers]:[homeTurnovers]])</f>
        <v>2</v>
      </c>
      <c r="AY627">
        <v>0</v>
      </c>
      <c r="AZ627">
        <v>1</v>
      </c>
      <c r="BA627">
        <v>1</v>
      </c>
      <c r="BB627">
        <v>0</v>
      </c>
      <c r="BC627">
        <v>1420</v>
      </c>
      <c r="BD627">
        <v>2180</v>
      </c>
      <c r="BE627">
        <v>0</v>
      </c>
      <c r="BF627">
        <v>0</v>
      </c>
      <c r="BG627">
        <v>10</v>
      </c>
      <c r="BH627">
        <v>0</v>
      </c>
      <c r="BJ627">
        <v>2</v>
      </c>
      <c r="BK627">
        <v>17</v>
      </c>
      <c r="BL627">
        <v>3</v>
      </c>
      <c r="BM627">
        <v>7</v>
      </c>
    </row>
    <row r="628" spans="1:66" x14ac:dyDescent="0.25">
      <c r="A628">
        <v>281026034</v>
      </c>
      <c r="B628">
        <v>8</v>
      </c>
      <c r="C628">
        <v>2008</v>
      </c>
      <c r="D628" s="1">
        <v>39747</v>
      </c>
      <c r="E628" t="s">
        <v>66</v>
      </c>
      <c r="F628" t="s">
        <v>81</v>
      </c>
      <c r="G628" t="s">
        <v>106</v>
      </c>
      <c r="H6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CINvHOU</v>
      </c>
      <c r="I628" t="str">
        <f>IF(NOT(ISNA(VLOOKUP(Table_pigskin_games[[#This Row],[matchup]],rivalries!A$2:C$10,1,FALSE))),"Rivalry","Not a Rivalry")</f>
        <v>Not a Rivalry</v>
      </c>
      <c r="J628">
        <v>6</v>
      </c>
      <c r="K628">
        <v>35</v>
      </c>
      <c r="L628">
        <f>ABS(Table_pigskin_games[[#This Row],[homeScore]]-Table_pigskin_games[[#This Row],[awayScore]])</f>
        <v>29</v>
      </c>
      <c r="M628" t="s">
        <v>107</v>
      </c>
      <c r="N628" s="2">
        <v>41914.670138888891</v>
      </c>
      <c r="O628" t="s">
        <v>80</v>
      </c>
      <c r="P628">
        <v>70112</v>
      </c>
      <c r="Q628">
        <v>0</v>
      </c>
      <c r="R628">
        <v>7</v>
      </c>
      <c r="S628">
        <v>2</v>
      </c>
      <c r="T628">
        <v>4</v>
      </c>
      <c r="U628">
        <v>16</v>
      </c>
      <c r="V628">
        <v>23</v>
      </c>
      <c r="W628">
        <v>8</v>
      </c>
      <c r="X628">
        <v>10</v>
      </c>
      <c r="Y628">
        <v>14</v>
      </c>
      <c r="Z628">
        <v>13</v>
      </c>
      <c r="AA628">
        <v>0</v>
      </c>
      <c r="AB628">
        <v>0</v>
      </c>
      <c r="AC628">
        <v>0</v>
      </c>
      <c r="AD628">
        <v>0</v>
      </c>
      <c r="AE628">
        <v>253</v>
      </c>
      <c r="AF628">
        <v>384</v>
      </c>
      <c r="AG628">
        <v>148</v>
      </c>
      <c r="AH628">
        <v>275</v>
      </c>
      <c r="AI628">
        <v>20</v>
      </c>
      <c r="AJ628">
        <v>24</v>
      </c>
      <c r="AK628">
        <v>32</v>
      </c>
      <c r="AL628">
        <v>28</v>
      </c>
      <c r="AM628">
        <v>105</v>
      </c>
      <c r="AN628">
        <v>109</v>
      </c>
      <c r="AO628">
        <v>22</v>
      </c>
      <c r="AP628">
        <v>31</v>
      </c>
      <c r="AQ628">
        <v>7</v>
      </c>
      <c r="AR628">
        <v>7</v>
      </c>
      <c r="AS628">
        <v>51</v>
      </c>
      <c r="AT628">
        <f>SUM(Table_pigskin_games[[#This Row],[awayPenaltyYards]],Table_pigskin_games[[#This Row],[homePenaltyYards]])</f>
        <v>106</v>
      </c>
      <c r="AU628">
        <v>55</v>
      </c>
      <c r="AV628">
        <v>3</v>
      </c>
      <c r="AW628">
        <v>0</v>
      </c>
      <c r="AX628">
        <f>SUM(Table_pigskin_games[[#This Row],[awayTurnovers]:[homeTurnovers]])</f>
        <v>3</v>
      </c>
      <c r="AY628">
        <v>1</v>
      </c>
      <c r="AZ628">
        <v>0</v>
      </c>
      <c r="BA628">
        <v>2</v>
      </c>
      <c r="BB628">
        <v>0</v>
      </c>
      <c r="BC628">
        <v>1489</v>
      </c>
      <c r="BD628">
        <v>2111</v>
      </c>
      <c r="BE628">
        <v>3</v>
      </c>
      <c r="BF628">
        <v>3</v>
      </c>
      <c r="BG628">
        <v>0</v>
      </c>
      <c r="BH628">
        <v>0</v>
      </c>
      <c r="BJ628">
        <v>7</v>
      </c>
      <c r="BK628">
        <v>7</v>
      </c>
      <c r="BL628">
        <v>14</v>
      </c>
      <c r="BM628">
        <v>7</v>
      </c>
    </row>
    <row r="629" spans="1:66" x14ac:dyDescent="0.25">
      <c r="A629">
        <v>281027010</v>
      </c>
      <c r="B629">
        <v>8</v>
      </c>
      <c r="C629">
        <v>2008</v>
      </c>
      <c r="D629" s="1">
        <v>39748</v>
      </c>
      <c r="E629" t="s">
        <v>108</v>
      </c>
      <c r="F629" t="s">
        <v>90</v>
      </c>
      <c r="G629" t="s">
        <v>78</v>
      </c>
      <c r="H6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629" t="str">
        <f>IF(NOT(ISNA(VLOOKUP(Table_pigskin_games[[#This Row],[matchup]],rivalries!A$2:C$10,1,FALSE))),"Rivalry","Not a Rivalry")</f>
        <v>Not a Rivalry</v>
      </c>
      <c r="J629">
        <v>21</v>
      </c>
      <c r="K629">
        <v>31</v>
      </c>
      <c r="L629">
        <f>ABS(Table_pigskin_games[[#This Row],[homeScore]]-Table_pigskin_games[[#This Row],[awayScore]])</f>
        <v>10</v>
      </c>
      <c r="M629" t="s">
        <v>79</v>
      </c>
      <c r="N629" s="2">
        <v>41914.854166666664</v>
      </c>
      <c r="O629" t="s">
        <v>112</v>
      </c>
      <c r="P629">
        <v>69143</v>
      </c>
      <c r="Q629">
        <v>3</v>
      </c>
      <c r="R629">
        <v>3</v>
      </c>
      <c r="S629">
        <v>6</v>
      </c>
      <c r="T629">
        <v>0</v>
      </c>
      <c r="U629">
        <v>19</v>
      </c>
      <c r="V629">
        <v>23</v>
      </c>
      <c r="W629">
        <v>6</v>
      </c>
      <c r="X629">
        <v>7</v>
      </c>
      <c r="Y629">
        <v>13</v>
      </c>
      <c r="Z629">
        <v>13</v>
      </c>
      <c r="AA629">
        <v>0</v>
      </c>
      <c r="AB629">
        <v>0</v>
      </c>
      <c r="AC629">
        <v>2</v>
      </c>
      <c r="AD629">
        <v>0</v>
      </c>
      <c r="AE629">
        <v>317</v>
      </c>
      <c r="AF629">
        <v>281</v>
      </c>
      <c r="AG629">
        <v>223</v>
      </c>
      <c r="AH629">
        <v>193</v>
      </c>
      <c r="AI629">
        <v>26</v>
      </c>
      <c r="AJ629">
        <v>24</v>
      </c>
      <c r="AK629">
        <v>41</v>
      </c>
      <c r="AL629">
        <v>37</v>
      </c>
      <c r="AM629">
        <v>94</v>
      </c>
      <c r="AN629">
        <v>88</v>
      </c>
      <c r="AO629">
        <v>22</v>
      </c>
      <c r="AP629">
        <v>31</v>
      </c>
      <c r="AQ629">
        <v>5</v>
      </c>
      <c r="AR629">
        <v>4</v>
      </c>
      <c r="AS629">
        <v>35</v>
      </c>
      <c r="AT629">
        <f>SUM(Table_pigskin_games[[#This Row],[awayPenaltyYards]],Table_pigskin_games[[#This Row],[homePenaltyYards]])</f>
        <v>75</v>
      </c>
      <c r="AU629">
        <v>40</v>
      </c>
      <c r="AV629">
        <v>2</v>
      </c>
      <c r="AW629">
        <v>0</v>
      </c>
      <c r="AX629">
        <f>SUM(Table_pigskin_games[[#This Row],[awayTurnovers]:[homeTurnovers]])</f>
        <v>2</v>
      </c>
      <c r="AY629">
        <v>0</v>
      </c>
      <c r="AZ629">
        <v>0</v>
      </c>
      <c r="BA629">
        <v>2</v>
      </c>
      <c r="BB629">
        <v>0</v>
      </c>
      <c r="BC629">
        <v>1546</v>
      </c>
      <c r="BD629">
        <v>2054</v>
      </c>
      <c r="BE629">
        <v>7</v>
      </c>
      <c r="BF629">
        <v>0</v>
      </c>
      <c r="BG629">
        <v>7</v>
      </c>
      <c r="BH629">
        <v>7</v>
      </c>
      <c r="BJ629">
        <v>3</v>
      </c>
      <c r="BK629">
        <v>3</v>
      </c>
      <c r="BL629">
        <v>8</v>
      </c>
      <c r="BM629">
        <v>17</v>
      </c>
    </row>
    <row r="630" spans="1:66" x14ac:dyDescent="0.25">
      <c r="A630">
        <v>281102002</v>
      </c>
      <c r="B630">
        <v>9</v>
      </c>
      <c r="C630">
        <v>2008</v>
      </c>
      <c r="D630" s="1">
        <v>39754</v>
      </c>
      <c r="E630" t="s">
        <v>66</v>
      </c>
      <c r="F630" t="s">
        <v>77</v>
      </c>
      <c r="G630" t="s">
        <v>87</v>
      </c>
      <c r="H6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630" t="str">
        <f>IF(NOT(ISNA(VLOOKUP(Table_pigskin_games[[#This Row],[matchup]],rivalries!A$2:C$10,1,FALSE))),"Rivalry","Not a Rivalry")</f>
        <v>Not a Rivalry</v>
      </c>
      <c r="J630">
        <v>26</v>
      </c>
      <c r="K630">
        <v>17</v>
      </c>
      <c r="L630">
        <f>ABS(Table_pigskin_games[[#This Row],[homeScore]]-Table_pigskin_games[[#This Row],[awayScore]])</f>
        <v>9</v>
      </c>
      <c r="M630" t="s">
        <v>126</v>
      </c>
      <c r="N630" s="2">
        <v>41914.541666666664</v>
      </c>
      <c r="O630" t="s">
        <v>80</v>
      </c>
      <c r="P630">
        <v>71827</v>
      </c>
      <c r="Q630">
        <v>4</v>
      </c>
      <c r="R630">
        <v>3</v>
      </c>
      <c r="S630">
        <v>5</v>
      </c>
      <c r="T630">
        <v>2</v>
      </c>
      <c r="U630">
        <v>16</v>
      </c>
      <c r="V630">
        <v>18</v>
      </c>
      <c r="W630">
        <v>5</v>
      </c>
      <c r="X630">
        <v>8</v>
      </c>
      <c r="Y630">
        <v>11</v>
      </c>
      <c r="Z630">
        <v>13</v>
      </c>
      <c r="AA630">
        <v>0</v>
      </c>
      <c r="AB630">
        <v>0</v>
      </c>
      <c r="AC630">
        <v>0</v>
      </c>
      <c r="AD630">
        <v>1</v>
      </c>
      <c r="AE630">
        <v>297</v>
      </c>
      <c r="AF630">
        <v>292</v>
      </c>
      <c r="AG630">
        <v>201</v>
      </c>
      <c r="AH630">
        <v>262</v>
      </c>
      <c r="AI630">
        <v>19</v>
      </c>
      <c r="AJ630">
        <v>24</v>
      </c>
      <c r="AK630">
        <v>28</v>
      </c>
      <c r="AL630">
        <v>35</v>
      </c>
      <c r="AM630">
        <v>96</v>
      </c>
      <c r="AN630">
        <v>30</v>
      </c>
      <c r="AO630">
        <v>25</v>
      </c>
      <c r="AP630">
        <v>17</v>
      </c>
      <c r="AQ630">
        <v>5</v>
      </c>
      <c r="AR630">
        <v>7</v>
      </c>
      <c r="AS630">
        <v>34</v>
      </c>
      <c r="AT630">
        <f>SUM(Table_pigskin_games[[#This Row],[awayPenaltyYards]],Table_pigskin_games[[#This Row],[homePenaltyYards]])</f>
        <v>79</v>
      </c>
      <c r="AU630">
        <v>45</v>
      </c>
      <c r="AV630">
        <v>1</v>
      </c>
      <c r="AW630">
        <v>3</v>
      </c>
      <c r="AX630">
        <f>SUM(Table_pigskin_games[[#This Row],[awayTurnovers]:[homeTurnovers]])</f>
        <v>4</v>
      </c>
      <c r="AY630">
        <v>0</v>
      </c>
      <c r="AZ630">
        <v>1</v>
      </c>
      <c r="BA630">
        <v>1</v>
      </c>
      <c r="BB630">
        <v>2</v>
      </c>
      <c r="BC630">
        <v>1796</v>
      </c>
      <c r="BD630">
        <v>1804</v>
      </c>
      <c r="BE630">
        <v>13</v>
      </c>
      <c r="BF630">
        <v>0</v>
      </c>
      <c r="BG630">
        <v>10</v>
      </c>
      <c r="BH630">
        <v>3</v>
      </c>
      <c r="BJ630">
        <v>7</v>
      </c>
      <c r="BK630">
        <v>0</v>
      </c>
      <c r="BL630">
        <v>3</v>
      </c>
      <c r="BM630">
        <v>7</v>
      </c>
    </row>
    <row r="631" spans="1:66" x14ac:dyDescent="0.25">
      <c r="A631">
        <v>281102003</v>
      </c>
      <c r="B631">
        <v>9</v>
      </c>
      <c r="C631">
        <v>2008</v>
      </c>
      <c r="D631" s="1">
        <v>39754</v>
      </c>
      <c r="E631" t="s">
        <v>66</v>
      </c>
      <c r="F631" t="s">
        <v>72</v>
      </c>
      <c r="G631" t="s">
        <v>74</v>
      </c>
      <c r="H6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631" t="str">
        <f>IF(NOT(ISNA(VLOOKUP(Table_pigskin_games[[#This Row],[matchup]],rivalries!A$2:C$10,1,FALSE))),"Rivalry","Not a Rivalry")</f>
        <v>Not a Rivalry</v>
      </c>
      <c r="J631">
        <v>23</v>
      </c>
      <c r="K631">
        <v>27</v>
      </c>
      <c r="L631">
        <f>ABS(Table_pigskin_games[[#This Row],[homeScore]]-Table_pigskin_games[[#This Row],[awayScore]])</f>
        <v>4</v>
      </c>
      <c r="M631" t="s">
        <v>117</v>
      </c>
      <c r="N631" s="2">
        <v>41914.541666666664</v>
      </c>
      <c r="O631" t="s">
        <v>70</v>
      </c>
      <c r="P631">
        <v>62188</v>
      </c>
      <c r="Q631">
        <v>0</v>
      </c>
      <c r="R631">
        <v>7</v>
      </c>
      <c r="S631">
        <v>4</v>
      </c>
      <c r="T631">
        <v>3</v>
      </c>
      <c r="U631">
        <v>21</v>
      </c>
      <c r="V631">
        <v>18</v>
      </c>
      <c r="W631">
        <v>7</v>
      </c>
      <c r="X631">
        <v>5</v>
      </c>
      <c r="Y631">
        <v>17</v>
      </c>
      <c r="Z631">
        <v>15</v>
      </c>
      <c r="AA631">
        <v>0</v>
      </c>
      <c r="AB631">
        <v>0</v>
      </c>
      <c r="AC631">
        <v>0</v>
      </c>
      <c r="AD631">
        <v>0</v>
      </c>
      <c r="AE631">
        <v>333</v>
      </c>
      <c r="AF631">
        <v>320</v>
      </c>
      <c r="AG631">
        <v>280</v>
      </c>
      <c r="AH631">
        <v>166</v>
      </c>
      <c r="AI631">
        <v>28</v>
      </c>
      <c r="AJ631">
        <v>16</v>
      </c>
      <c r="AK631">
        <v>47</v>
      </c>
      <c r="AL631">
        <v>32</v>
      </c>
      <c r="AM631">
        <v>53</v>
      </c>
      <c r="AN631">
        <v>154</v>
      </c>
      <c r="AO631">
        <v>26</v>
      </c>
      <c r="AP631">
        <v>31</v>
      </c>
      <c r="AQ631">
        <v>4</v>
      </c>
      <c r="AR631">
        <v>3</v>
      </c>
      <c r="AS631">
        <v>36</v>
      </c>
      <c r="AT631">
        <f>SUM(Table_pigskin_games[[#This Row],[awayPenaltyYards]],Table_pigskin_games[[#This Row],[homePenaltyYards]])</f>
        <v>61</v>
      </c>
      <c r="AU631">
        <v>25</v>
      </c>
      <c r="AV631">
        <v>3</v>
      </c>
      <c r="AW631">
        <v>2</v>
      </c>
      <c r="AX631">
        <f>SUM(Table_pigskin_games[[#This Row],[awayTurnovers]:[homeTurnovers]])</f>
        <v>5</v>
      </c>
      <c r="AY631">
        <v>1</v>
      </c>
      <c r="AZ631">
        <v>1</v>
      </c>
      <c r="BA631">
        <v>2</v>
      </c>
      <c r="BB631">
        <v>1</v>
      </c>
      <c r="BC631">
        <v>1929</v>
      </c>
      <c r="BD631">
        <v>1671</v>
      </c>
      <c r="BE631">
        <v>0</v>
      </c>
      <c r="BF631">
        <v>23</v>
      </c>
      <c r="BG631">
        <v>0</v>
      </c>
      <c r="BH631">
        <v>0</v>
      </c>
      <c r="BJ631">
        <v>10</v>
      </c>
      <c r="BK631">
        <v>3</v>
      </c>
      <c r="BL631">
        <v>7</v>
      </c>
      <c r="BM631">
        <v>7</v>
      </c>
    </row>
    <row r="632" spans="1:66" x14ac:dyDescent="0.25">
      <c r="A632">
        <v>281102004</v>
      </c>
      <c r="B632">
        <v>9</v>
      </c>
      <c r="C632">
        <v>2008</v>
      </c>
      <c r="D632" s="1">
        <v>39754</v>
      </c>
      <c r="E632" t="s">
        <v>66</v>
      </c>
      <c r="F632" t="s">
        <v>103</v>
      </c>
      <c r="G632" t="s">
        <v>81</v>
      </c>
      <c r="H6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CINvJAX</v>
      </c>
      <c r="I632" t="str">
        <f>IF(NOT(ISNA(VLOOKUP(Table_pigskin_games[[#This Row],[matchup]],rivalries!A$2:C$10,1,FALSE))),"Rivalry","Not a Rivalry")</f>
        <v>Not a Rivalry</v>
      </c>
      <c r="J632">
        <v>19</v>
      </c>
      <c r="K632">
        <v>21</v>
      </c>
      <c r="L632">
        <f>ABS(Table_pigskin_games[[#This Row],[homeScore]]-Table_pigskin_games[[#This Row],[awayScore]])</f>
        <v>2</v>
      </c>
      <c r="M632" t="s">
        <v>118</v>
      </c>
      <c r="N632" s="2">
        <v>41914.541666666664</v>
      </c>
      <c r="O632" t="s">
        <v>80</v>
      </c>
      <c r="P632">
        <v>64238</v>
      </c>
      <c r="Q632">
        <v>3</v>
      </c>
      <c r="R632">
        <v>4</v>
      </c>
      <c r="S632">
        <v>0</v>
      </c>
      <c r="T632">
        <v>8</v>
      </c>
      <c r="U632">
        <v>18</v>
      </c>
      <c r="V632">
        <v>20</v>
      </c>
      <c r="W632">
        <v>5</v>
      </c>
      <c r="X632">
        <v>6</v>
      </c>
      <c r="Y632">
        <v>13</v>
      </c>
      <c r="Z632">
        <v>13</v>
      </c>
      <c r="AA632">
        <v>0</v>
      </c>
      <c r="AB632">
        <v>0</v>
      </c>
      <c r="AC632">
        <v>0</v>
      </c>
      <c r="AD632">
        <v>0</v>
      </c>
      <c r="AE632">
        <v>282</v>
      </c>
      <c r="AF632">
        <v>312</v>
      </c>
      <c r="AG632">
        <v>214</v>
      </c>
      <c r="AH632">
        <v>153</v>
      </c>
      <c r="AI632">
        <v>23</v>
      </c>
      <c r="AJ632">
        <v>21</v>
      </c>
      <c r="AK632">
        <v>38</v>
      </c>
      <c r="AL632">
        <v>31</v>
      </c>
      <c r="AM632">
        <v>68</v>
      </c>
      <c r="AN632">
        <v>159</v>
      </c>
      <c r="AO632">
        <v>21</v>
      </c>
      <c r="AP632">
        <v>29</v>
      </c>
      <c r="AQ632">
        <v>12</v>
      </c>
      <c r="AR632">
        <v>5</v>
      </c>
      <c r="AS632">
        <v>86</v>
      </c>
      <c r="AT632">
        <f>SUM(Table_pigskin_games[[#This Row],[awayPenaltyYards]],Table_pigskin_games[[#This Row],[homePenaltyYards]])</f>
        <v>125</v>
      </c>
      <c r="AU632">
        <v>39</v>
      </c>
      <c r="AV632">
        <v>1</v>
      </c>
      <c r="AW632">
        <v>2</v>
      </c>
      <c r="AX632">
        <f>SUM(Table_pigskin_games[[#This Row],[awayTurnovers]:[homeTurnovers]])</f>
        <v>3</v>
      </c>
      <c r="AY632">
        <v>0</v>
      </c>
      <c r="AZ632">
        <v>1</v>
      </c>
      <c r="BA632">
        <v>1</v>
      </c>
      <c r="BB632">
        <v>1</v>
      </c>
      <c r="BC632">
        <v>1781</v>
      </c>
      <c r="BD632">
        <v>1819</v>
      </c>
      <c r="BE632">
        <v>0</v>
      </c>
      <c r="BF632">
        <v>3</v>
      </c>
      <c r="BG632">
        <v>0</v>
      </c>
      <c r="BH632">
        <v>16</v>
      </c>
      <c r="BJ632">
        <v>7</v>
      </c>
      <c r="BK632">
        <v>7</v>
      </c>
      <c r="BL632">
        <v>7</v>
      </c>
      <c r="BM632">
        <v>0</v>
      </c>
    </row>
    <row r="633" spans="1:66" x14ac:dyDescent="0.25">
      <c r="A633">
        <v>281102005</v>
      </c>
      <c r="B633">
        <v>9</v>
      </c>
      <c r="C633">
        <v>2008</v>
      </c>
      <c r="D633" s="1">
        <v>39754</v>
      </c>
      <c r="E633" t="s">
        <v>66</v>
      </c>
      <c r="F633" t="s">
        <v>96</v>
      </c>
      <c r="G633" t="s">
        <v>68</v>
      </c>
      <c r="H6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633" t="str">
        <f>IF(NOT(ISNA(VLOOKUP(Table_pigskin_games[[#This Row],[matchup]],rivalries!A$2:C$10,1,FALSE))),"Rivalry","Not a Rivalry")</f>
        <v>Not a Rivalry</v>
      </c>
      <c r="J633">
        <v>37</v>
      </c>
      <c r="K633">
        <v>27</v>
      </c>
      <c r="L633">
        <f>ABS(Table_pigskin_games[[#This Row],[homeScore]]-Table_pigskin_games[[#This Row],[awayScore]])</f>
        <v>10</v>
      </c>
      <c r="M633" t="s">
        <v>69</v>
      </c>
      <c r="N633" s="2">
        <v>41914.541666666664</v>
      </c>
      <c r="O633" t="s">
        <v>80</v>
      </c>
      <c r="P633">
        <v>73078</v>
      </c>
      <c r="Q633">
        <v>4</v>
      </c>
      <c r="R633">
        <v>3</v>
      </c>
      <c r="S633">
        <v>3</v>
      </c>
      <c r="T633">
        <v>4</v>
      </c>
      <c r="U633">
        <v>21</v>
      </c>
      <c r="V633">
        <v>14</v>
      </c>
      <c r="W633">
        <v>7</v>
      </c>
      <c r="X633">
        <v>2</v>
      </c>
      <c r="Y633">
        <v>16</v>
      </c>
      <c r="Z633">
        <v>12</v>
      </c>
      <c r="AA633">
        <v>0</v>
      </c>
      <c r="AB633">
        <v>0</v>
      </c>
      <c r="AC633">
        <v>0</v>
      </c>
      <c r="AD633">
        <v>1</v>
      </c>
      <c r="AE633">
        <v>429</v>
      </c>
      <c r="AF633">
        <v>274</v>
      </c>
      <c r="AG633">
        <v>236</v>
      </c>
      <c r="AH633">
        <v>210</v>
      </c>
      <c r="AI633">
        <v>17</v>
      </c>
      <c r="AJ633">
        <v>17</v>
      </c>
      <c r="AK633">
        <v>29</v>
      </c>
      <c r="AL633">
        <v>33</v>
      </c>
      <c r="AM633">
        <v>193</v>
      </c>
      <c r="AN633">
        <v>64</v>
      </c>
      <c r="AO633">
        <v>41</v>
      </c>
      <c r="AP633">
        <v>23</v>
      </c>
      <c r="AQ633">
        <v>7</v>
      </c>
      <c r="AR633">
        <v>8</v>
      </c>
      <c r="AS633">
        <v>42</v>
      </c>
      <c r="AT633">
        <f>SUM(Table_pigskin_games[[#This Row],[awayPenaltyYards]],Table_pigskin_games[[#This Row],[homePenaltyYards]])</f>
        <v>79</v>
      </c>
      <c r="AU633">
        <v>37</v>
      </c>
      <c r="AV633">
        <v>0</v>
      </c>
      <c r="AW633">
        <v>2</v>
      </c>
      <c r="AX633">
        <f>SUM(Table_pigskin_games[[#This Row],[awayTurnovers]:[homeTurnovers]])</f>
        <v>2</v>
      </c>
      <c r="AY633">
        <v>0</v>
      </c>
      <c r="AZ633">
        <v>1</v>
      </c>
      <c r="BA633">
        <v>0</v>
      </c>
      <c r="BB633">
        <v>1</v>
      </c>
      <c r="BC633">
        <v>2025</v>
      </c>
      <c r="BD633">
        <v>1575</v>
      </c>
      <c r="BE633">
        <v>10</v>
      </c>
      <c r="BF633">
        <v>3</v>
      </c>
      <c r="BG633">
        <v>7</v>
      </c>
      <c r="BH633">
        <v>17</v>
      </c>
      <c r="BJ633">
        <v>7</v>
      </c>
      <c r="BK633">
        <v>6</v>
      </c>
      <c r="BL633">
        <v>14</v>
      </c>
      <c r="BM633">
        <v>0</v>
      </c>
    </row>
    <row r="634" spans="1:66" x14ac:dyDescent="0.25">
      <c r="A634">
        <v>281102007</v>
      </c>
      <c r="B634">
        <v>9</v>
      </c>
      <c r="C634">
        <v>2008</v>
      </c>
      <c r="D634" s="1">
        <v>39754</v>
      </c>
      <c r="E634" t="s">
        <v>66</v>
      </c>
      <c r="F634" t="s">
        <v>62</v>
      </c>
      <c r="G634" t="s">
        <v>84</v>
      </c>
      <c r="H6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DENvMIA</v>
      </c>
      <c r="I634" t="str">
        <f>IF(NOT(ISNA(VLOOKUP(Table_pigskin_games[[#This Row],[matchup]],rivalries!A$2:C$10,1,FALSE))),"Rivalry","Not a Rivalry")</f>
        <v>Not a Rivalry</v>
      </c>
      <c r="J634">
        <v>26</v>
      </c>
      <c r="K634">
        <v>17</v>
      </c>
      <c r="L634">
        <f>ABS(Table_pigskin_games[[#This Row],[homeScore]]-Table_pigskin_games[[#This Row],[awayScore]])</f>
        <v>9</v>
      </c>
      <c r="M634" t="s">
        <v>135</v>
      </c>
      <c r="N634" s="2">
        <v>41914.670138888891</v>
      </c>
      <c r="O634" t="s">
        <v>80</v>
      </c>
      <c r="P634">
        <v>75499</v>
      </c>
      <c r="Q634">
        <v>3</v>
      </c>
      <c r="R634">
        <v>4</v>
      </c>
      <c r="S634">
        <v>4</v>
      </c>
      <c r="T634">
        <v>3</v>
      </c>
      <c r="U634">
        <v>21</v>
      </c>
      <c r="V634">
        <v>14</v>
      </c>
      <c r="W634">
        <v>4</v>
      </c>
      <c r="X634">
        <v>6</v>
      </c>
      <c r="Y634">
        <v>14</v>
      </c>
      <c r="Z634">
        <v>16</v>
      </c>
      <c r="AA634">
        <v>1</v>
      </c>
      <c r="AB634">
        <v>0</v>
      </c>
      <c r="AC634">
        <v>1</v>
      </c>
      <c r="AD634">
        <v>1</v>
      </c>
      <c r="AE634">
        <v>341</v>
      </c>
      <c r="AF634">
        <v>319</v>
      </c>
      <c r="AG634">
        <v>266</v>
      </c>
      <c r="AH634">
        <v>305</v>
      </c>
      <c r="AI634">
        <v>23</v>
      </c>
      <c r="AJ634">
        <v>24</v>
      </c>
      <c r="AK634">
        <v>40</v>
      </c>
      <c r="AL634">
        <v>46</v>
      </c>
      <c r="AM634">
        <v>75</v>
      </c>
      <c r="AN634">
        <v>14</v>
      </c>
      <c r="AO634">
        <v>29</v>
      </c>
      <c r="AP634">
        <v>12</v>
      </c>
      <c r="AQ634">
        <v>2</v>
      </c>
      <c r="AR634">
        <v>10</v>
      </c>
      <c r="AS634">
        <v>42</v>
      </c>
      <c r="AT634">
        <f>SUM(Table_pigskin_games[[#This Row],[awayPenaltyYards]],Table_pigskin_games[[#This Row],[homePenaltyYards]])</f>
        <v>123</v>
      </c>
      <c r="AU634">
        <v>81</v>
      </c>
      <c r="AV634">
        <v>1</v>
      </c>
      <c r="AW634">
        <v>3</v>
      </c>
      <c r="AX634">
        <f>SUM(Table_pigskin_games[[#This Row],[awayTurnovers]:[homeTurnovers]])</f>
        <v>4</v>
      </c>
      <c r="AY634">
        <v>0</v>
      </c>
      <c r="AZ634">
        <v>0</v>
      </c>
      <c r="BA634">
        <v>1</v>
      </c>
      <c r="BB634">
        <v>3</v>
      </c>
      <c r="BC634">
        <v>2192</v>
      </c>
      <c r="BD634">
        <v>1408</v>
      </c>
      <c r="BE634">
        <v>13</v>
      </c>
      <c r="BF634">
        <v>3</v>
      </c>
      <c r="BG634">
        <v>0</v>
      </c>
      <c r="BH634">
        <v>10</v>
      </c>
      <c r="BJ634">
        <v>7</v>
      </c>
      <c r="BK634">
        <v>0</v>
      </c>
      <c r="BL634">
        <v>3</v>
      </c>
      <c r="BM634">
        <v>7</v>
      </c>
    </row>
    <row r="635" spans="1:66" x14ac:dyDescent="0.25">
      <c r="A635">
        <v>281102010</v>
      </c>
      <c r="B635">
        <v>9</v>
      </c>
      <c r="C635">
        <v>2008</v>
      </c>
      <c r="D635" s="1">
        <v>39754</v>
      </c>
      <c r="E635" t="s">
        <v>66</v>
      </c>
      <c r="F635" t="s">
        <v>75</v>
      </c>
      <c r="G635" t="s">
        <v>78</v>
      </c>
      <c r="H6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GBvTEN</v>
      </c>
      <c r="I635" t="str">
        <f>IF(NOT(ISNA(VLOOKUP(Table_pigskin_games[[#This Row],[matchup]],rivalries!A$2:C$10,1,FALSE))),"Rivalry","Not a Rivalry")</f>
        <v>Not a Rivalry</v>
      </c>
      <c r="J635">
        <v>16</v>
      </c>
      <c r="K635">
        <v>19</v>
      </c>
      <c r="L635">
        <f>ABS(Table_pigskin_games[[#This Row],[homeScore]]-Table_pigskin_games[[#This Row],[awayScore]])</f>
        <v>3</v>
      </c>
      <c r="M635" t="s">
        <v>79</v>
      </c>
      <c r="N635" s="2">
        <v>41914.541666666664</v>
      </c>
      <c r="O635" t="s">
        <v>70</v>
      </c>
      <c r="P635">
        <v>69143</v>
      </c>
      <c r="Q635">
        <v>4</v>
      </c>
      <c r="R635">
        <v>3</v>
      </c>
      <c r="S635">
        <v>7</v>
      </c>
      <c r="T635">
        <v>0</v>
      </c>
      <c r="U635">
        <v>18</v>
      </c>
      <c r="V635">
        <v>20</v>
      </c>
      <c r="W635">
        <v>6</v>
      </c>
      <c r="X635">
        <v>7</v>
      </c>
      <c r="Y635">
        <v>15</v>
      </c>
      <c r="Z635">
        <v>17</v>
      </c>
      <c r="AA635">
        <v>0</v>
      </c>
      <c r="AB635">
        <v>0</v>
      </c>
      <c r="AC635">
        <v>2</v>
      </c>
      <c r="AD635">
        <v>0</v>
      </c>
      <c r="AE635">
        <v>390</v>
      </c>
      <c r="AF635">
        <v>347</v>
      </c>
      <c r="AG635">
        <v>288</v>
      </c>
      <c r="AH635">
        <v>169</v>
      </c>
      <c r="AI635">
        <v>22</v>
      </c>
      <c r="AJ635">
        <v>18</v>
      </c>
      <c r="AK635">
        <v>41</v>
      </c>
      <c r="AL635">
        <v>37</v>
      </c>
      <c r="AM635">
        <v>102</v>
      </c>
      <c r="AN635">
        <v>178</v>
      </c>
      <c r="AO635">
        <v>24</v>
      </c>
      <c r="AP635">
        <v>36</v>
      </c>
      <c r="AQ635">
        <v>4</v>
      </c>
      <c r="AR635">
        <v>2</v>
      </c>
      <c r="AS635">
        <v>41</v>
      </c>
      <c r="AT635">
        <f>SUM(Table_pigskin_games[[#This Row],[awayPenaltyYards]],Table_pigskin_games[[#This Row],[homePenaltyYards]])</f>
        <v>56</v>
      </c>
      <c r="AU635">
        <v>15</v>
      </c>
      <c r="AV635">
        <v>2</v>
      </c>
      <c r="AW635">
        <v>0</v>
      </c>
      <c r="AX635">
        <f>SUM(Table_pigskin_games[[#This Row],[awayTurnovers]:[homeTurnovers]])</f>
        <v>2</v>
      </c>
      <c r="AY635">
        <v>1</v>
      </c>
      <c r="AZ635">
        <v>0</v>
      </c>
      <c r="BA635">
        <v>1</v>
      </c>
      <c r="BB635">
        <v>0</v>
      </c>
      <c r="BC635">
        <v>2043</v>
      </c>
      <c r="BD635">
        <v>1881</v>
      </c>
      <c r="BE635">
        <v>0</v>
      </c>
      <c r="BF635">
        <v>10</v>
      </c>
      <c r="BG635">
        <v>3</v>
      </c>
      <c r="BH635">
        <v>3</v>
      </c>
      <c r="BI635">
        <v>0</v>
      </c>
      <c r="BJ635">
        <v>3</v>
      </c>
      <c r="BK635">
        <v>10</v>
      </c>
      <c r="BL635">
        <v>3</v>
      </c>
      <c r="BM635">
        <v>0</v>
      </c>
      <c r="BN635">
        <v>3</v>
      </c>
    </row>
    <row r="636" spans="1:66" x14ac:dyDescent="0.25">
      <c r="A636">
        <v>281102011</v>
      </c>
      <c r="B636">
        <v>9</v>
      </c>
      <c r="C636">
        <v>2008</v>
      </c>
      <c r="D636" s="1">
        <v>39754</v>
      </c>
      <c r="E636" t="s">
        <v>66</v>
      </c>
      <c r="F636" t="s">
        <v>88</v>
      </c>
      <c r="G636" t="s">
        <v>90</v>
      </c>
      <c r="H6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INDvNE</v>
      </c>
      <c r="I636" t="str">
        <f>IF(NOT(ISNA(VLOOKUP(Table_pigskin_games[[#This Row],[matchup]],rivalries!A$2:C$10,1,FALSE))),"Rivalry","Not a Rivalry")</f>
        <v>Rivalry</v>
      </c>
      <c r="J636">
        <v>15</v>
      </c>
      <c r="K636">
        <v>18</v>
      </c>
      <c r="L636">
        <f>ABS(Table_pigskin_games[[#This Row],[homeScore]]-Table_pigskin_games[[#This Row],[awayScore]])</f>
        <v>3</v>
      </c>
      <c r="M636" t="s">
        <v>131</v>
      </c>
      <c r="N636" s="2">
        <v>41914.84375</v>
      </c>
      <c r="O636" t="s">
        <v>65</v>
      </c>
      <c r="P636">
        <v>66508</v>
      </c>
      <c r="Q636">
        <v>5</v>
      </c>
      <c r="R636">
        <v>2</v>
      </c>
      <c r="S636">
        <v>3</v>
      </c>
      <c r="T636">
        <v>4</v>
      </c>
      <c r="U636">
        <v>22</v>
      </c>
      <c r="V636">
        <v>18</v>
      </c>
      <c r="W636">
        <v>8</v>
      </c>
      <c r="X636">
        <v>6</v>
      </c>
      <c r="Y636">
        <v>14</v>
      </c>
      <c r="Z636">
        <v>10</v>
      </c>
      <c r="AA636">
        <v>0</v>
      </c>
      <c r="AB636">
        <v>0</v>
      </c>
      <c r="AC636">
        <v>1</v>
      </c>
      <c r="AD636">
        <v>0</v>
      </c>
      <c r="AE636">
        <v>342</v>
      </c>
      <c r="AF636">
        <v>301</v>
      </c>
      <c r="AG636">
        <v>202</v>
      </c>
      <c r="AH636">
        <v>254</v>
      </c>
      <c r="AI636">
        <v>26</v>
      </c>
      <c r="AJ636">
        <v>21</v>
      </c>
      <c r="AK636">
        <v>35</v>
      </c>
      <c r="AL636">
        <v>29</v>
      </c>
      <c r="AM636">
        <v>140</v>
      </c>
      <c r="AN636">
        <v>47</v>
      </c>
      <c r="AO636">
        <v>32</v>
      </c>
      <c r="AP636">
        <v>21</v>
      </c>
      <c r="AQ636">
        <v>2</v>
      </c>
      <c r="AR636">
        <v>1</v>
      </c>
      <c r="AS636">
        <v>20</v>
      </c>
      <c r="AT636">
        <f>SUM(Table_pigskin_games[[#This Row],[awayPenaltyYards]],Table_pigskin_games[[#This Row],[homePenaltyYards]])</f>
        <v>20</v>
      </c>
      <c r="AU636">
        <v>0</v>
      </c>
      <c r="AV636">
        <v>2</v>
      </c>
      <c r="AW636">
        <v>0</v>
      </c>
      <c r="AX636">
        <f>SUM(Table_pigskin_games[[#This Row],[awayTurnovers]:[homeTurnovers]])</f>
        <v>2</v>
      </c>
      <c r="AY636">
        <v>1</v>
      </c>
      <c r="AZ636">
        <v>0</v>
      </c>
      <c r="BA636">
        <v>1</v>
      </c>
      <c r="BB636">
        <v>0</v>
      </c>
      <c r="BC636">
        <v>2064</v>
      </c>
      <c r="BD636">
        <v>1536</v>
      </c>
      <c r="BE636">
        <v>0</v>
      </c>
      <c r="BF636">
        <v>6</v>
      </c>
      <c r="BG636">
        <v>6</v>
      </c>
      <c r="BH636">
        <v>3</v>
      </c>
      <c r="BJ636">
        <v>7</v>
      </c>
      <c r="BK636">
        <v>0</v>
      </c>
      <c r="BL636">
        <v>8</v>
      </c>
      <c r="BM636">
        <v>3</v>
      </c>
    </row>
    <row r="637" spans="1:66" x14ac:dyDescent="0.25">
      <c r="A637">
        <v>281102012</v>
      </c>
      <c r="B637">
        <v>9</v>
      </c>
      <c r="C637">
        <v>2008</v>
      </c>
      <c r="D637" s="1">
        <v>39754</v>
      </c>
      <c r="E637" t="s">
        <v>66</v>
      </c>
      <c r="F637" t="s">
        <v>97</v>
      </c>
      <c r="G637" t="s">
        <v>82</v>
      </c>
      <c r="H6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KCvTB</v>
      </c>
      <c r="I637" t="str">
        <f>IF(NOT(ISNA(VLOOKUP(Table_pigskin_games[[#This Row],[matchup]],rivalries!A$2:C$10,1,FALSE))),"Rivalry","Not a Rivalry")</f>
        <v>Not a Rivalry</v>
      </c>
      <c r="J637">
        <v>30</v>
      </c>
      <c r="K637">
        <v>27</v>
      </c>
      <c r="L637">
        <f>ABS(Table_pigskin_games[[#This Row],[homeScore]]-Table_pigskin_games[[#This Row],[awayScore]])</f>
        <v>3</v>
      </c>
      <c r="M637" t="s">
        <v>83</v>
      </c>
      <c r="N637" s="2">
        <v>41914.541666666664</v>
      </c>
      <c r="O637" t="s">
        <v>70</v>
      </c>
      <c r="P637">
        <v>74045</v>
      </c>
      <c r="Q637">
        <v>5</v>
      </c>
      <c r="R637">
        <v>3</v>
      </c>
      <c r="S637">
        <v>1</v>
      </c>
      <c r="T637">
        <v>6</v>
      </c>
      <c r="U637">
        <v>24</v>
      </c>
      <c r="V637">
        <v>21</v>
      </c>
      <c r="W637">
        <v>8</v>
      </c>
      <c r="X637">
        <v>6</v>
      </c>
      <c r="Y637">
        <v>13</v>
      </c>
      <c r="Z637">
        <v>13</v>
      </c>
      <c r="AA637">
        <v>0</v>
      </c>
      <c r="AB637">
        <v>0</v>
      </c>
      <c r="AC637">
        <v>0</v>
      </c>
      <c r="AD637">
        <v>0</v>
      </c>
      <c r="AE637">
        <v>423</v>
      </c>
      <c r="AF637">
        <v>384</v>
      </c>
      <c r="AG637">
        <v>342</v>
      </c>
      <c r="AH637">
        <v>201</v>
      </c>
      <c r="AI637">
        <v>32</v>
      </c>
      <c r="AJ637">
        <v>15</v>
      </c>
      <c r="AK637">
        <v>44</v>
      </c>
      <c r="AL637">
        <v>26</v>
      </c>
      <c r="AM637">
        <v>81</v>
      </c>
      <c r="AN637">
        <v>183</v>
      </c>
      <c r="AO637">
        <v>25</v>
      </c>
      <c r="AP637">
        <v>36</v>
      </c>
      <c r="AQ637">
        <v>7</v>
      </c>
      <c r="AR637">
        <v>7</v>
      </c>
      <c r="AS637">
        <v>47</v>
      </c>
      <c r="AT637">
        <f>SUM(Table_pigskin_games[[#This Row],[awayPenaltyYards]],Table_pigskin_games[[#This Row],[homePenaltyYards]])</f>
        <v>107</v>
      </c>
      <c r="AU637">
        <v>60</v>
      </c>
      <c r="AV637">
        <v>4</v>
      </c>
      <c r="AW637">
        <v>1</v>
      </c>
      <c r="AX637">
        <f>SUM(Table_pigskin_games[[#This Row],[awayTurnovers]:[homeTurnovers]])</f>
        <v>5</v>
      </c>
      <c r="AY637">
        <v>3</v>
      </c>
      <c r="AZ637">
        <v>1</v>
      </c>
      <c r="BA637">
        <v>1</v>
      </c>
      <c r="BB637">
        <v>0</v>
      </c>
      <c r="BC637">
        <v>1937</v>
      </c>
      <c r="BD637">
        <v>1939</v>
      </c>
      <c r="BE637">
        <v>0</v>
      </c>
      <c r="BF637">
        <v>13</v>
      </c>
      <c r="BG637">
        <v>0</v>
      </c>
      <c r="BH637">
        <v>14</v>
      </c>
      <c r="BI637">
        <v>3</v>
      </c>
      <c r="BJ637">
        <v>14</v>
      </c>
      <c r="BK637">
        <v>10</v>
      </c>
      <c r="BL637">
        <v>0</v>
      </c>
      <c r="BM637">
        <v>3</v>
      </c>
      <c r="BN637">
        <v>0</v>
      </c>
    </row>
    <row r="638" spans="1:66" x14ac:dyDescent="0.25">
      <c r="A638">
        <v>281102013</v>
      </c>
      <c r="B638">
        <v>9</v>
      </c>
      <c r="C638">
        <v>2008</v>
      </c>
      <c r="D638" s="1">
        <v>39754</v>
      </c>
      <c r="E638" t="s">
        <v>66</v>
      </c>
      <c r="F638" t="s">
        <v>99</v>
      </c>
      <c r="G638" t="s">
        <v>110</v>
      </c>
      <c r="H6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ATLvOAK</v>
      </c>
      <c r="I638" t="str">
        <f>IF(NOT(ISNA(VLOOKUP(Table_pigskin_games[[#This Row],[matchup]],rivalries!A$2:C$10,1,FALSE))),"Rivalry","Not a Rivalry")</f>
        <v>Not a Rivalry</v>
      </c>
      <c r="J638">
        <v>24</v>
      </c>
      <c r="K638">
        <v>0</v>
      </c>
      <c r="L638">
        <f>ABS(Table_pigskin_games[[#This Row],[homeScore]]-Table_pigskin_games[[#This Row],[awayScore]])</f>
        <v>24</v>
      </c>
      <c r="M638" t="s">
        <v>134</v>
      </c>
      <c r="N638" s="2">
        <v>41914.677083333336</v>
      </c>
      <c r="O638" t="s">
        <v>70</v>
      </c>
      <c r="P638">
        <v>61196</v>
      </c>
      <c r="Q638">
        <v>4</v>
      </c>
      <c r="R638">
        <v>3</v>
      </c>
      <c r="S638">
        <v>2</v>
      </c>
      <c r="T638">
        <v>5</v>
      </c>
      <c r="U638">
        <v>30</v>
      </c>
      <c r="V638">
        <v>3</v>
      </c>
      <c r="W638">
        <v>9</v>
      </c>
      <c r="X638">
        <v>1</v>
      </c>
      <c r="Y638">
        <v>17</v>
      </c>
      <c r="Z638">
        <v>9</v>
      </c>
      <c r="AA638">
        <v>1</v>
      </c>
      <c r="AB638">
        <v>0</v>
      </c>
      <c r="AC638">
        <v>2</v>
      </c>
      <c r="AD638">
        <v>1</v>
      </c>
      <c r="AE638">
        <v>453</v>
      </c>
      <c r="AF638">
        <v>77</v>
      </c>
      <c r="AG638">
        <v>201</v>
      </c>
      <c r="AH638">
        <v>10</v>
      </c>
      <c r="AI638">
        <v>17</v>
      </c>
      <c r="AJ638">
        <v>6</v>
      </c>
      <c r="AK638">
        <v>22</v>
      </c>
      <c r="AL638">
        <v>19</v>
      </c>
      <c r="AM638">
        <v>252</v>
      </c>
      <c r="AN638">
        <v>67</v>
      </c>
      <c r="AO638">
        <v>57</v>
      </c>
      <c r="AP638">
        <v>11</v>
      </c>
      <c r="AQ638">
        <v>4</v>
      </c>
      <c r="AR638">
        <v>7</v>
      </c>
      <c r="AS638">
        <v>40</v>
      </c>
      <c r="AT638">
        <f>SUM(Table_pigskin_games[[#This Row],[awayPenaltyYards]],Table_pigskin_games[[#This Row],[homePenaltyYards]])</f>
        <v>95</v>
      </c>
      <c r="AU638">
        <v>55</v>
      </c>
      <c r="AV638">
        <v>1</v>
      </c>
      <c r="AW638">
        <v>2</v>
      </c>
      <c r="AX638">
        <f>SUM(Table_pigskin_games[[#This Row],[awayTurnovers]:[homeTurnovers]])</f>
        <v>3</v>
      </c>
      <c r="AY638">
        <v>1</v>
      </c>
      <c r="AZ638">
        <v>1</v>
      </c>
      <c r="BA638">
        <v>0</v>
      </c>
      <c r="BB638">
        <v>1</v>
      </c>
      <c r="BC638">
        <v>2715</v>
      </c>
      <c r="BD638">
        <v>885</v>
      </c>
      <c r="BE638">
        <v>14</v>
      </c>
      <c r="BF638">
        <v>10</v>
      </c>
      <c r="BG638">
        <v>0</v>
      </c>
      <c r="BH638">
        <v>0</v>
      </c>
      <c r="BJ638">
        <v>0</v>
      </c>
      <c r="BK638">
        <v>0</v>
      </c>
      <c r="BL638">
        <v>0</v>
      </c>
      <c r="BM638">
        <v>0</v>
      </c>
    </row>
    <row r="639" spans="1:66" x14ac:dyDescent="0.25">
      <c r="A639">
        <v>281102014</v>
      </c>
      <c r="B639">
        <v>9</v>
      </c>
      <c r="C639">
        <v>2008</v>
      </c>
      <c r="D639" s="1">
        <v>39754</v>
      </c>
      <c r="E639" t="s">
        <v>66</v>
      </c>
      <c r="F639" t="s">
        <v>94</v>
      </c>
      <c r="G639" t="s">
        <v>85</v>
      </c>
      <c r="H6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639" t="str">
        <f>IF(NOT(ISNA(VLOOKUP(Table_pigskin_games[[#This Row],[matchup]],rivalries!A$2:C$10,1,FALSE))),"Rivalry","Not a Rivalry")</f>
        <v>Not a Rivalry</v>
      </c>
      <c r="J639">
        <v>34</v>
      </c>
      <c r="K639">
        <v>13</v>
      </c>
      <c r="L639">
        <f>ABS(Table_pigskin_games[[#This Row],[homeScore]]-Table_pigskin_games[[#This Row],[awayScore]])</f>
        <v>21</v>
      </c>
      <c r="M639" t="s">
        <v>86</v>
      </c>
      <c r="N639" s="2">
        <v>41914.541666666664</v>
      </c>
      <c r="O639" t="s">
        <v>70</v>
      </c>
      <c r="P639">
        <v>61303</v>
      </c>
      <c r="Q639">
        <v>4</v>
      </c>
      <c r="R639">
        <v>3</v>
      </c>
      <c r="S639">
        <v>2</v>
      </c>
      <c r="T639">
        <v>5</v>
      </c>
      <c r="U639">
        <v>24</v>
      </c>
      <c r="V639">
        <v>13</v>
      </c>
      <c r="W639">
        <v>4</v>
      </c>
      <c r="X639">
        <v>5</v>
      </c>
      <c r="Y639">
        <v>13</v>
      </c>
      <c r="Z639">
        <v>13</v>
      </c>
      <c r="AA639">
        <v>0</v>
      </c>
      <c r="AB639">
        <v>0</v>
      </c>
      <c r="AC639">
        <v>1</v>
      </c>
      <c r="AD639">
        <v>1</v>
      </c>
      <c r="AE639">
        <v>510</v>
      </c>
      <c r="AF639">
        <v>231</v>
      </c>
      <c r="AG639">
        <v>334</v>
      </c>
      <c r="AH639">
        <v>170</v>
      </c>
      <c r="AI639">
        <v>22</v>
      </c>
      <c r="AJ639">
        <v>16</v>
      </c>
      <c r="AK639">
        <v>33</v>
      </c>
      <c r="AL639">
        <v>33</v>
      </c>
      <c r="AM639">
        <v>176</v>
      </c>
      <c r="AN639">
        <v>61</v>
      </c>
      <c r="AO639">
        <v>34</v>
      </c>
      <c r="AP639">
        <v>20</v>
      </c>
      <c r="AQ639">
        <v>10</v>
      </c>
      <c r="AR639">
        <v>4</v>
      </c>
      <c r="AS639">
        <v>69</v>
      </c>
      <c r="AT639">
        <f>SUM(Table_pigskin_games[[#This Row],[awayPenaltyYards]],Table_pigskin_games[[#This Row],[homePenaltyYards]])</f>
        <v>110</v>
      </c>
      <c r="AU639">
        <v>41</v>
      </c>
      <c r="AV639">
        <v>0</v>
      </c>
      <c r="AW639">
        <v>3</v>
      </c>
      <c r="AX639">
        <f>SUM(Table_pigskin_games[[#This Row],[awayTurnovers]:[homeTurnovers]])</f>
        <v>3</v>
      </c>
      <c r="AY639">
        <v>0</v>
      </c>
      <c r="AZ639">
        <v>1</v>
      </c>
      <c r="BA639">
        <v>0</v>
      </c>
      <c r="BB639">
        <v>2</v>
      </c>
      <c r="BC639">
        <v>2318</v>
      </c>
      <c r="BD639">
        <v>1282</v>
      </c>
      <c r="BE639">
        <v>0</v>
      </c>
      <c r="BF639">
        <v>24</v>
      </c>
      <c r="BG639">
        <v>7</v>
      </c>
      <c r="BH639">
        <v>3</v>
      </c>
      <c r="BJ639">
        <v>7</v>
      </c>
      <c r="BK639">
        <v>0</v>
      </c>
      <c r="BL639">
        <v>0</v>
      </c>
      <c r="BM639">
        <v>6</v>
      </c>
    </row>
    <row r="640" spans="1:66" x14ac:dyDescent="0.25">
      <c r="A640">
        <v>281102016</v>
      </c>
      <c r="B640">
        <v>9</v>
      </c>
      <c r="C640">
        <v>2008</v>
      </c>
      <c r="D640" s="1">
        <v>39754</v>
      </c>
      <c r="E640" t="s">
        <v>66</v>
      </c>
      <c r="F640" t="s">
        <v>106</v>
      </c>
      <c r="G640" t="s">
        <v>113</v>
      </c>
      <c r="H6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HOUvMIN</v>
      </c>
      <c r="I640" t="str">
        <f>IF(NOT(ISNA(VLOOKUP(Table_pigskin_games[[#This Row],[matchup]],rivalries!A$2:C$10,1,FALSE))),"Rivalry","Not a Rivalry")</f>
        <v>Not a Rivalry</v>
      </c>
      <c r="J640">
        <v>21</v>
      </c>
      <c r="K640">
        <v>28</v>
      </c>
      <c r="L640">
        <f>ABS(Table_pigskin_games[[#This Row],[homeScore]]-Table_pigskin_games[[#This Row],[awayScore]])</f>
        <v>7</v>
      </c>
      <c r="M640" t="s">
        <v>136</v>
      </c>
      <c r="N640" s="2">
        <v>41914.541666666664</v>
      </c>
      <c r="O640" t="s">
        <v>80</v>
      </c>
      <c r="P640">
        <v>62839</v>
      </c>
      <c r="Q640">
        <v>3</v>
      </c>
      <c r="R640">
        <v>4</v>
      </c>
      <c r="S640">
        <v>3</v>
      </c>
      <c r="T640">
        <v>4</v>
      </c>
      <c r="U640">
        <v>20</v>
      </c>
      <c r="V640">
        <v>15</v>
      </c>
      <c r="W640">
        <v>7</v>
      </c>
      <c r="X640">
        <v>6</v>
      </c>
      <c r="Y640">
        <v>14</v>
      </c>
      <c r="Z640">
        <v>13</v>
      </c>
      <c r="AA640">
        <v>1</v>
      </c>
      <c r="AB640">
        <v>1</v>
      </c>
      <c r="AC640">
        <v>2</v>
      </c>
      <c r="AD640">
        <v>1</v>
      </c>
      <c r="AE640">
        <v>389</v>
      </c>
      <c r="AF640">
        <v>345</v>
      </c>
      <c r="AG640">
        <v>327</v>
      </c>
      <c r="AH640">
        <v>168</v>
      </c>
      <c r="AI640">
        <v>32</v>
      </c>
      <c r="AJ640">
        <v>11</v>
      </c>
      <c r="AK640">
        <v>45</v>
      </c>
      <c r="AL640">
        <v>18</v>
      </c>
      <c r="AM640">
        <v>62</v>
      </c>
      <c r="AN640">
        <v>177</v>
      </c>
      <c r="AO640">
        <v>16</v>
      </c>
      <c r="AP640">
        <v>35</v>
      </c>
      <c r="AQ640">
        <v>5</v>
      </c>
      <c r="AR640">
        <v>3</v>
      </c>
      <c r="AS640">
        <v>35</v>
      </c>
      <c r="AT640">
        <f>SUM(Table_pigskin_games[[#This Row],[awayPenaltyYards]],Table_pigskin_games[[#This Row],[homePenaltyYards]])</f>
        <v>55</v>
      </c>
      <c r="AU640">
        <v>20</v>
      </c>
      <c r="AV640">
        <v>3</v>
      </c>
      <c r="AW640">
        <v>1</v>
      </c>
      <c r="AX640">
        <f>SUM(Table_pigskin_games[[#This Row],[awayTurnovers]:[homeTurnovers]])</f>
        <v>4</v>
      </c>
      <c r="AY640">
        <v>1</v>
      </c>
      <c r="AZ640">
        <v>0</v>
      </c>
      <c r="BA640">
        <v>2</v>
      </c>
      <c r="BB640">
        <v>1</v>
      </c>
      <c r="BC640">
        <v>1942</v>
      </c>
      <c r="BD640">
        <v>1658</v>
      </c>
      <c r="BE640">
        <v>7</v>
      </c>
      <c r="BF640">
        <v>0</v>
      </c>
      <c r="BG640">
        <v>7</v>
      </c>
      <c r="BH640">
        <v>7</v>
      </c>
      <c r="BJ640">
        <v>7</v>
      </c>
      <c r="BK640">
        <v>14</v>
      </c>
      <c r="BL640">
        <v>0</v>
      </c>
      <c r="BM640">
        <v>7</v>
      </c>
    </row>
    <row r="641" spans="1:65" x14ac:dyDescent="0.25">
      <c r="A641">
        <v>281102019</v>
      </c>
      <c r="B641">
        <v>9</v>
      </c>
      <c r="C641">
        <v>2008</v>
      </c>
      <c r="D641" s="1">
        <v>39754</v>
      </c>
      <c r="E641" t="s">
        <v>66</v>
      </c>
      <c r="F641" t="s">
        <v>102</v>
      </c>
      <c r="G641" t="s">
        <v>91</v>
      </c>
      <c r="H6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641" t="str">
        <f>IF(NOT(ISNA(VLOOKUP(Table_pigskin_games[[#This Row],[matchup]],rivalries!A$2:C$10,1,FALSE))),"Rivalry","Not a Rivalry")</f>
        <v>Not a Rivalry</v>
      </c>
      <c r="J641">
        <v>14</v>
      </c>
      <c r="K641">
        <v>35</v>
      </c>
      <c r="L641">
        <f>ABS(Table_pigskin_games[[#This Row],[homeScore]]-Table_pigskin_games[[#This Row],[awayScore]])</f>
        <v>21</v>
      </c>
      <c r="M641" t="s">
        <v>92</v>
      </c>
      <c r="N641" s="2">
        <v>41914.677083333336</v>
      </c>
      <c r="O641" t="s">
        <v>70</v>
      </c>
      <c r="P641">
        <v>78826</v>
      </c>
      <c r="Q641">
        <v>5</v>
      </c>
      <c r="R641">
        <v>3</v>
      </c>
      <c r="S641">
        <v>6</v>
      </c>
      <c r="T641">
        <v>1</v>
      </c>
      <c r="U641">
        <v>11</v>
      </c>
      <c r="V641">
        <v>23</v>
      </c>
      <c r="W641">
        <v>6</v>
      </c>
      <c r="X641">
        <v>8</v>
      </c>
      <c r="Y641">
        <v>13</v>
      </c>
      <c r="Z641">
        <v>13</v>
      </c>
      <c r="AA641">
        <v>1</v>
      </c>
      <c r="AB641">
        <v>0</v>
      </c>
      <c r="AC641">
        <v>1</v>
      </c>
      <c r="AD641">
        <v>0</v>
      </c>
      <c r="AE641">
        <v>183</v>
      </c>
      <c r="AF641">
        <v>319</v>
      </c>
      <c r="AG641">
        <v>102</v>
      </c>
      <c r="AH641">
        <v>119</v>
      </c>
      <c r="AI641">
        <v>14</v>
      </c>
      <c r="AJ641">
        <v>16</v>
      </c>
      <c r="AK641">
        <v>27</v>
      </c>
      <c r="AL641">
        <v>27</v>
      </c>
      <c r="AM641">
        <v>81</v>
      </c>
      <c r="AN641">
        <v>200</v>
      </c>
      <c r="AO641">
        <v>24</v>
      </c>
      <c r="AP641">
        <v>34</v>
      </c>
      <c r="AQ641">
        <v>9</v>
      </c>
      <c r="AR641">
        <v>8</v>
      </c>
      <c r="AS641">
        <v>55</v>
      </c>
      <c r="AT641">
        <f>SUM(Table_pigskin_games[[#This Row],[awayPenaltyYards]],Table_pigskin_games[[#This Row],[homePenaltyYards]])</f>
        <v>120</v>
      </c>
      <c r="AU641">
        <v>65</v>
      </c>
      <c r="AV641">
        <v>4</v>
      </c>
      <c r="AW641">
        <v>3</v>
      </c>
      <c r="AX641">
        <f>SUM(Table_pigskin_games[[#This Row],[awayTurnovers]:[homeTurnovers]])</f>
        <v>7</v>
      </c>
      <c r="AY641">
        <v>1</v>
      </c>
      <c r="AZ641">
        <v>2</v>
      </c>
      <c r="BA641">
        <v>3</v>
      </c>
      <c r="BB641">
        <v>1</v>
      </c>
      <c r="BC641">
        <v>1547</v>
      </c>
      <c r="BD641">
        <v>2053</v>
      </c>
      <c r="BE641">
        <v>0</v>
      </c>
      <c r="BF641">
        <v>7</v>
      </c>
      <c r="BG641">
        <v>0</v>
      </c>
      <c r="BH641">
        <v>7</v>
      </c>
      <c r="BJ641">
        <v>14</v>
      </c>
      <c r="BK641">
        <v>7</v>
      </c>
      <c r="BL641">
        <v>7</v>
      </c>
      <c r="BM641">
        <v>7</v>
      </c>
    </row>
    <row r="642" spans="1:65" x14ac:dyDescent="0.25">
      <c r="A642">
        <v>281102026</v>
      </c>
      <c r="B642">
        <v>9</v>
      </c>
      <c r="C642">
        <v>2008</v>
      </c>
      <c r="D642" s="1">
        <v>39754</v>
      </c>
      <c r="E642" t="s">
        <v>66</v>
      </c>
      <c r="F642" t="s">
        <v>105</v>
      </c>
      <c r="G642" t="s">
        <v>71</v>
      </c>
      <c r="H6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PHIvSEA</v>
      </c>
      <c r="I642" t="str">
        <f>IF(NOT(ISNA(VLOOKUP(Table_pigskin_games[[#This Row],[matchup]],rivalries!A$2:C$10,1,FALSE))),"Rivalry","Not a Rivalry")</f>
        <v>Not a Rivalry</v>
      </c>
      <c r="J642">
        <v>26</v>
      </c>
      <c r="K642">
        <v>7</v>
      </c>
      <c r="L642">
        <f>ABS(Table_pigskin_games[[#This Row],[homeScore]]-Table_pigskin_games[[#This Row],[awayScore]])</f>
        <v>19</v>
      </c>
      <c r="M642" t="s">
        <v>124</v>
      </c>
      <c r="N642" s="2">
        <v>41914.677083333336</v>
      </c>
      <c r="O642" t="s">
        <v>70</v>
      </c>
      <c r="P642">
        <v>68055</v>
      </c>
      <c r="Q642">
        <v>4</v>
      </c>
      <c r="R642">
        <v>3</v>
      </c>
      <c r="S642">
        <v>2</v>
      </c>
      <c r="T642">
        <v>5</v>
      </c>
      <c r="U642">
        <v>20</v>
      </c>
      <c r="V642">
        <v>10</v>
      </c>
      <c r="W642">
        <v>6</v>
      </c>
      <c r="X642">
        <v>4</v>
      </c>
      <c r="Y642">
        <v>16</v>
      </c>
      <c r="Z642">
        <v>15</v>
      </c>
      <c r="AA642">
        <v>1</v>
      </c>
      <c r="AB642">
        <v>0</v>
      </c>
      <c r="AC642">
        <v>1</v>
      </c>
      <c r="AD642">
        <v>0</v>
      </c>
      <c r="AE642">
        <v>419</v>
      </c>
      <c r="AF642">
        <v>233</v>
      </c>
      <c r="AG642">
        <v>347</v>
      </c>
      <c r="AH642">
        <v>147</v>
      </c>
      <c r="AI642">
        <v>28</v>
      </c>
      <c r="AJ642">
        <v>13</v>
      </c>
      <c r="AK642">
        <v>43</v>
      </c>
      <c r="AL642">
        <v>29</v>
      </c>
      <c r="AM642">
        <v>72</v>
      </c>
      <c r="AN642">
        <v>86</v>
      </c>
      <c r="AO642">
        <v>28</v>
      </c>
      <c r="AP642">
        <v>22</v>
      </c>
      <c r="AQ642">
        <v>1</v>
      </c>
      <c r="AR642">
        <v>4</v>
      </c>
      <c r="AS642">
        <v>15</v>
      </c>
      <c r="AT642">
        <f>SUM(Table_pigskin_games[[#This Row],[awayPenaltyYards]],Table_pigskin_games[[#This Row],[homePenaltyYards]])</f>
        <v>35</v>
      </c>
      <c r="AU642">
        <v>20</v>
      </c>
      <c r="AV642">
        <v>1</v>
      </c>
      <c r="AW642">
        <v>0</v>
      </c>
      <c r="AX642">
        <f>SUM(Table_pigskin_games[[#This Row],[awayTurnovers]:[homeTurnovers]])</f>
        <v>1</v>
      </c>
      <c r="AY642">
        <v>0</v>
      </c>
      <c r="AZ642">
        <v>0</v>
      </c>
      <c r="BA642">
        <v>1</v>
      </c>
      <c r="BB642">
        <v>0</v>
      </c>
      <c r="BC642">
        <v>2235</v>
      </c>
      <c r="BD642">
        <v>1365</v>
      </c>
      <c r="BE642">
        <v>0</v>
      </c>
      <c r="BF642">
        <v>14</v>
      </c>
      <c r="BG642">
        <v>6</v>
      </c>
      <c r="BH642">
        <v>6</v>
      </c>
      <c r="BJ642">
        <v>7</v>
      </c>
      <c r="BK642">
        <v>0</v>
      </c>
      <c r="BL642">
        <v>0</v>
      </c>
      <c r="BM642">
        <v>0</v>
      </c>
    </row>
    <row r="643" spans="1:65" x14ac:dyDescent="0.25">
      <c r="A643">
        <v>281103028</v>
      </c>
      <c r="B643">
        <v>9</v>
      </c>
      <c r="C643">
        <v>2008</v>
      </c>
      <c r="D643" s="1">
        <v>39755</v>
      </c>
      <c r="E643" t="s">
        <v>108</v>
      </c>
      <c r="F643" t="s">
        <v>63</v>
      </c>
      <c r="G643" t="s">
        <v>114</v>
      </c>
      <c r="H6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PITvWSH</v>
      </c>
      <c r="I643" t="str">
        <f>IF(NOT(ISNA(VLOOKUP(Table_pigskin_games[[#This Row],[matchup]],rivalries!A$2:C$10,1,FALSE))),"Rivalry","Not a Rivalry")</f>
        <v>Not a Rivalry</v>
      </c>
      <c r="J643">
        <v>23</v>
      </c>
      <c r="K643">
        <v>6</v>
      </c>
      <c r="L643">
        <f>ABS(Table_pigskin_games[[#This Row],[homeScore]]-Table_pigskin_games[[#This Row],[awayScore]])</f>
        <v>17</v>
      </c>
      <c r="M643" t="s">
        <v>115</v>
      </c>
      <c r="N643" s="2">
        <v>41914.854166666664</v>
      </c>
      <c r="O643" t="s">
        <v>112</v>
      </c>
      <c r="P643">
        <v>90512</v>
      </c>
      <c r="Q643">
        <v>5</v>
      </c>
      <c r="R643">
        <v>2</v>
      </c>
      <c r="S643">
        <v>6</v>
      </c>
      <c r="T643">
        <v>2</v>
      </c>
      <c r="U643">
        <v>15</v>
      </c>
      <c r="V643">
        <v>13</v>
      </c>
      <c r="W643">
        <v>7</v>
      </c>
      <c r="X643">
        <v>3</v>
      </c>
      <c r="Y643">
        <v>17</v>
      </c>
      <c r="Z643">
        <v>15</v>
      </c>
      <c r="AA643">
        <v>0</v>
      </c>
      <c r="AB643">
        <v>0</v>
      </c>
      <c r="AC643">
        <v>0</v>
      </c>
      <c r="AD643">
        <v>2</v>
      </c>
      <c r="AE643">
        <v>224</v>
      </c>
      <c r="AF643">
        <v>221</v>
      </c>
      <c r="AG643">
        <v>160</v>
      </c>
      <c r="AH643">
        <v>161</v>
      </c>
      <c r="AI643">
        <v>12</v>
      </c>
      <c r="AJ643">
        <v>24</v>
      </c>
      <c r="AK643">
        <v>27</v>
      </c>
      <c r="AL643">
        <v>43</v>
      </c>
      <c r="AM643">
        <v>64</v>
      </c>
      <c r="AN643">
        <v>60</v>
      </c>
      <c r="AO643">
        <v>29</v>
      </c>
      <c r="AP643">
        <v>15</v>
      </c>
      <c r="AQ643">
        <v>4</v>
      </c>
      <c r="AR643">
        <v>5</v>
      </c>
      <c r="AS643">
        <v>41</v>
      </c>
      <c r="AT643">
        <f>SUM(Table_pigskin_games[[#This Row],[awayPenaltyYards]],Table_pigskin_games[[#This Row],[homePenaltyYards]])</f>
        <v>119</v>
      </c>
      <c r="AU643">
        <v>78</v>
      </c>
      <c r="AV643">
        <v>1</v>
      </c>
      <c r="AW643">
        <v>2</v>
      </c>
      <c r="AX643">
        <f>SUM(Table_pigskin_games[[#This Row],[awayTurnovers]:[homeTurnovers]])</f>
        <v>3</v>
      </c>
      <c r="AY643">
        <v>0</v>
      </c>
      <c r="AZ643">
        <v>0</v>
      </c>
      <c r="BA643">
        <v>1</v>
      </c>
      <c r="BB643">
        <v>2</v>
      </c>
      <c r="BC643">
        <v>1843</v>
      </c>
      <c r="BD643">
        <v>1757</v>
      </c>
      <c r="BE643">
        <v>0</v>
      </c>
      <c r="BF643">
        <v>10</v>
      </c>
      <c r="BG643">
        <v>6</v>
      </c>
      <c r="BH643">
        <v>7</v>
      </c>
      <c r="BJ643">
        <v>6</v>
      </c>
      <c r="BK643">
        <v>0</v>
      </c>
      <c r="BL643">
        <v>0</v>
      </c>
      <c r="BM643">
        <v>0</v>
      </c>
    </row>
    <row r="644" spans="1:65" x14ac:dyDescent="0.25">
      <c r="A644">
        <v>281106005</v>
      </c>
      <c r="B644">
        <v>10</v>
      </c>
      <c r="C644">
        <v>2008</v>
      </c>
      <c r="D644" s="1">
        <v>39758</v>
      </c>
      <c r="E644" t="s">
        <v>61</v>
      </c>
      <c r="F644" t="s">
        <v>84</v>
      </c>
      <c r="G644" t="s">
        <v>68</v>
      </c>
      <c r="H6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CLEvDEN</v>
      </c>
      <c r="I644" t="str">
        <f>IF(NOT(ISNA(VLOOKUP(Table_pigskin_games[[#This Row],[matchup]],rivalries!A$2:C$10,1,FALSE))),"Rivalry","Not a Rivalry")</f>
        <v>Not a Rivalry</v>
      </c>
      <c r="J644">
        <v>34</v>
      </c>
      <c r="K644">
        <v>30</v>
      </c>
      <c r="L644">
        <f>ABS(Table_pigskin_games[[#This Row],[homeScore]]-Table_pigskin_games[[#This Row],[awayScore]])</f>
        <v>4</v>
      </c>
      <c r="M644" t="s">
        <v>69</v>
      </c>
      <c r="N644" s="2">
        <v>41914.84375</v>
      </c>
      <c r="O644" t="s">
        <v>128</v>
      </c>
      <c r="P644">
        <v>73141</v>
      </c>
      <c r="Q644">
        <v>4</v>
      </c>
      <c r="R644">
        <v>4</v>
      </c>
      <c r="S644">
        <v>3</v>
      </c>
      <c r="T644">
        <v>5</v>
      </c>
      <c r="U644">
        <v>26</v>
      </c>
      <c r="V644">
        <v>20</v>
      </c>
      <c r="W644">
        <v>6</v>
      </c>
      <c r="X644">
        <v>6</v>
      </c>
      <c r="Y644">
        <v>11</v>
      </c>
      <c r="Z644">
        <v>14</v>
      </c>
      <c r="AA644">
        <v>1</v>
      </c>
      <c r="AB644">
        <v>1</v>
      </c>
      <c r="AC644">
        <v>1</v>
      </c>
      <c r="AD644">
        <v>2</v>
      </c>
      <c r="AE644">
        <v>564</v>
      </c>
      <c r="AF644">
        <v>399</v>
      </c>
      <c r="AG644">
        <v>441</v>
      </c>
      <c r="AH644">
        <v>239</v>
      </c>
      <c r="AI644">
        <v>24</v>
      </c>
      <c r="AJ644">
        <v>23</v>
      </c>
      <c r="AK644">
        <v>42</v>
      </c>
      <c r="AL644">
        <v>35</v>
      </c>
      <c r="AM644">
        <v>123</v>
      </c>
      <c r="AN644">
        <v>160</v>
      </c>
      <c r="AO644">
        <v>28</v>
      </c>
      <c r="AP644">
        <v>29</v>
      </c>
      <c r="AQ644">
        <v>3</v>
      </c>
      <c r="AR644">
        <v>3</v>
      </c>
      <c r="AS644">
        <v>30</v>
      </c>
      <c r="AT644">
        <f>SUM(Table_pigskin_games[[#This Row],[awayPenaltyYards]],Table_pigskin_games[[#This Row],[homePenaltyYards]])</f>
        <v>50</v>
      </c>
      <c r="AU644">
        <v>20</v>
      </c>
      <c r="AV644">
        <v>1</v>
      </c>
      <c r="AW644">
        <v>1</v>
      </c>
      <c r="AX644">
        <f>SUM(Table_pigskin_games[[#This Row],[awayTurnovers]:[homeTurnovers]])</f>
        <v>2</v>
      </c>
      <c r="AY644">
        <v>0</v>
      </c>
      <c r="AZ644">
        <v>1</v>
      </c>
      <c r="BA644">
        <v>1</v>
      </c>
      <c r="BB644">
        <v>0</v>
      </c>
      <c r="BC644">
        <v>1671</v>
      </c>
      <c r="BD644">
        <v>1929</v>
      </c>
      <c r="BE644">
        <v>7</v>
      </c>
      <c r="BF644">
        <v>3</v>
      </c>
      <c r="BG644">
        <v>3</v>
      </c>
      <c r="BH644">
        <v>21</v>
      </c>
      <c r="BJ644">
        <v>7</v>
      </c>
      <c r="BK644">
        <v>13</v>
      </c>
      <c r="BL644">
        <v>3</v>
      </c>
      <c r="BM644">
        <v>7</v>
      </c>
    </row>
    <row r="645" spans="1:65" x14ac:dyDescent="0.25">
      <c r="A645">
        <v>281109001</v>
      </c>
      <c r="B645">
        <v>10</v>
      </c>
      <c r="C645">
        <v>2008</v>
      </c>
      <c r="D645" s="1">
        <v>39761</v>
      </c>
      <c r="E645" t="s">
        <v>66</v>
      </c>
      <c r="F645" t="s">
        <v>67</v>
      </c>
      <c r="G645" t="s">
        <v>99</v>
      </c>
      <c r="H6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645" t="str">
        <f>IF(NOT(ISNA(VLOOKUP(Table_pigskin_games[[#This Row],[matchup]],rivalries!A$2:C$10,1,FALSE))),"Rivalry","Not a Rivalry")</f>
        <v>Rivalry</v>
      </c>
      <c r="J645">
        <v>20</v>
      </c>
      <c r="K645">
        <v>34</v>
      </c>
      <c r="L645">
        <f>ABS(Table_pigskin_games[[#This Row],[homeScore]]-Table_pigskin_games[[#This Row],[awayScore]])</f>
        <v>14</v>
      </c>
      <c r="M645" t="s">
        <v>116</v>
      </c>
      <c r="N645" s="2">
        <v>41914.541666666664</v>
      </c>
      <c r="O645" t="s">
        <v>70</v>
      </c>
      <c r="P645">
        <v>64826</v>
      </c>
      <c r="Q645">
        <v>4</v>
      </c>
      <c r="R645">
        <v>4</v>
      </c>
      <c r="S645">
        <v>5</v>
      </c>
      <c r="T645">
        <v>3</v>
      </c>
      <c r="U645">
        <v>25</v>
      </c>
      <c r="V645">
        <v>18</v>
      </c>
      <c r="W645">
        <v>7</v>
      </c>
      <c r="X645">
        <v>5</v>
      </c>
      <c r="Y645">
        <v>15</v>
      </c>
      <c r="Z645">
        <v>11</v>
      </c>
      <c r="AA645">
        <v>2</v>
      </c>
      <c r="AB645">
        <v>0</v>
      </c>
      <c r="AC645">
        <v>3</v>
      </c>
      <c r="AD645">
        <v>0</v>
      </c>
      <c r="AE645">
        <v>521</v>
      </c>
      <c r="AF645">
        <v>361</v>
      </c>
      <c r="AG645">
        <v>416</v>
      </c>
      <c r="AH645">
        <v>248</v>
      </c>
      <c r="AI645">
        <v>31</v>
      </c>
      <c r="AJ645">
        <v>16</v>
      </c>
      <c r="AK645">
        <v>58</v>
      </c>
      <c r="AL645">
        <v>23</v>
      </c>
      <c r="AM645">
        <v>105</v>
      </c>
      <c r="AN645">
        <v>113</v>
      </c>
      <c r="AO645">
        <v>17</v>
      </c>
      <c r="AP645">
        <v>36</v>
      </c>
      <c r="AQ645">
        <v>7</v>
      </c>
      <c r="AR645">
        <v>2</v>
      </c>
      <c r="AS645">
        <v>45</v>
      </c>
      <c r="AT645">
        <f>SUM(Table_pigskin_games[[#This Row],[awayPenaltyYards]],Table_pigskin_games[[#This Row],[homePenaltyYards]])</f>
        <v>70</v>
      </c>
      <c r="AU645">
        <v>25</v>
      </c>
      <c r="AV645">
        <v>3</v>
      </c>
      <c r="AW645">
        <v>0</v>
      </c>
      <c r="AX645">
        <f>SUM(Table_pigskin_games[[#This Row],[awayTurnovers]:[homeTurnovers]])</f>
        <v>3</v>
      </c>
      <c r="AY645">
        <v>0</v>
      </c>
      <c r="AZ645">
        <v>0</v>
      </c>
      <c r="BA645">
        <v>3</v>
      </c>
      <c r="BB645">
        <v>0</v>
      </c>
      <c r="BC645">
        <v>1728</v>
      </c>
      <c r="BD645">
        <v>1872</v>
      </c>
      <c r="BE645">
        <v>3</v>
      </c>
      <c r="BF645">
        <v>3</v>
      </c>
      <c r="BG645">
        <v>0</v>
      </c>
      <c r="BH645">
        <v>14</v>
      </c>
      <c r="BJ645">
        <v>7</v>
      </c>
      <c r="BK645">
        <v>10</v>
      </c>
      <c r="BL645">
        <v>3</v>
      </c>
      <c r="BM645">
        <v>14</v>
      </c>
    </row>
    <row r="646" spans="1:65" x14ac:dyDescent="0.25">
      <c r="A646">
        <v>281109003</v>
      </c>
      <c r="B646">
        <v>10</v>
      </c>
      <c r="C646">
        <v>2008</v>
      </c>
      <c r="D646" s="1">
        <v>39761</v>
      </c>
      <c r="E646" t="s">
        <v>66</v>
      </c>
      <c r="F646" t="s">
        <v>78</v>
      </c>
      <c r="G646" t="s">
        <v>74</v>
      </c>
      <c r="H6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CHIvTEN</v>
      </c>
      <c r="I646" t="str">
        <f>IF(NOT(ISNA(VLOOKUP(Table_pigskin_games[[#This Row],[matchup]],rivalries!A$2:C$10,1,FALSE))),"Rivalry","Not a Rivalry")</f>
        <v>Not a Rivalry</v>
      </c>
      <c r="J646">
        <v>21</v>
      </c>
      <c r="K646">
        <v>14</v>
      </c>
      <c r="L646">
        <f>ABS(Table_pigskin_games[[#This Row],[homeScore]]-Table_pigskin_games[[#This Row],[awayScore]])</f>
        <v>7</v>
      </c>
      <c r="M646" t="s">
        <v>117</v>
      </c>
      <c r="N646" s="2">
        <v>41914.541666666664</v>
      </c>
      <c r="O646" t="s">
        <v>80</v>
      </c>
      <c r="P646">
        <v>62124</v>
      </c>
      <c r="Q646">
        <v>8</v>
      </c>
      <c r="R646">
        <v>0</v>
      </c>
      <c r="S646">
        <v>5</v>
      </c>
      <c r="T646">
        <v>3</v>
      </c>
      <c r="U646">
        <v>19</v>
      </c>
      <c r="V646">
        <v>15</v>
      </c>
      <c r="W646">
        <v>7</v>
      </c>
      <c r="X646">
        <v>3</v>
      </c>
      <c r="Y646">
        <v>17</v>
      </c>
      <c r="Z646">
        <v>14</v>
      </c>
      <c r="AA646">
        <v>0</v>
      </c>
      <c r="AB646">
        <v>1</v>
      </c>
      <c r="AC646">
        <v>1</v>
      </c>
      <c r="AD646">
        <v>2</v>
      </c>
      <c r="AE646">
        <v>304</v>
      </c>
      <c r="AF646">
        <v>243</v>
      </c>
      <c r="AG646">
        <v>284</v>
      </c>
      <c r="AH646">
        <v>165</v>
      </c>
      <c r="AI646">
        <v>30</v>
      </c>
      <c r="AJ646">
        <v>20</v>
      </c>
      <c r="AK646">
        <v>41</v>
      </c>
      <c r="AL646">
        <v>37</v>
      </c>
      <c r="AM646">
        <v>20</v>
      </c>
      <c r="AN646">
        <v>78</v>
      </c>
      <c r="AO646">
        <v>29</v>
      </c>
      <c r="AP646">
        <v>24</v>
      </c>
      <c r="AQ646">
        <v>8</v>
      </c>
      <c r="AR646">
        <v>3</v>
      </c>
      <c r="AS646">
        <v>55</v>
      </c>
      <c r="AT646">
        <f>SUM(Table_pigskin_games[[#This Row],[awayPenaltyYards]],Table_pigskin_games[[#This Row],[homePenaltyYards]])</f>
        <v>75</v>
      </c>
      <c r="AU646">
        <v>20</v>
      </c>
      <c r="AV646">
        <v>1</v>
      </c>
      <c r="AW646">
        <v>1</v>
      </c>
      <c r="AX646">
        <f>SUM(Table_pigskin_games[[#This Row],[awayTurnovers]:[homeTurnovers]])</f>
        <v>2</v>
      </c>
      <c r="AY646">
        <v>1</v>
      </c>
      <c r="AZ646">
        <v>0</v>
      </c>
      <c r="BA646">
        <v>0</v>
      </c>
      <c r="BB646">
        <v>1</v>
      </c>
      <c r="BC646">
        <v>1996</v>
      </c>
      <c r="BD646">
        <v>1604</v>
      </c>
      <c r="BE646">
        <v>0</v>
      </c>
      <c r="BF646">
        <v>7</v>
      </c>
      <c r="BG646">
        <v>7</v>
      </c>
      <c r="BH646">
        <v>7</v>
      </c>
      <c r="BJ646">
        <v>7</v>
      </c>
      <c r="BK646">
        <v>0</v>
      </c>
      <c r="BL646">
        <v>0</v>
      </c>
      <c r="BM646">
        <v>7</v>
      </c>
    </row>
    <row r="647" spans="1:65" x14ac:dyDescent="0.25">
      <c r="A647">
        <v>281109008</v>
      </c>
      <c r="B647">
        <v>10</v>
      </c>
      <c r="C647">
        <v>2008</v>
      </c>
      <c r="D647" s="1">
        <v>39761</v>
      </c>
      <c r="E647" t="s">
        <v>66</v>
      </c>
      <c r="F647" t="s">
        <v>103</v>
      </c>
      <c r="G647" t="s">
        <v>72</v>
      </c>
      <c r="H6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DETvJAX</v>
      </c>
      <c r="I647" t="str">
        <f>IF(NOT(ISNA(VLOOKUP(Table_pigskin_games[[#This Row],[matchup]],rivalries!A$2:C$10,1,FALSE))),"Rivalry","Not a Rivalry")</f>
        <v>Not a Rivalry</v>
      </c>
      <c r="J647">
        <v>38</v>
      </c>
      <c r="K647">
        <v>14</v>
      </c>
      <c r="L647">
        <f>ABS(Table_pigskin_games[[#This Row],[homeScore]]-Table_pigskin_games[[#This Row],[awayScore]])</f>
        <v>24</v>
      </c>
      <c r="M647" t="s">
        <v>73</v>
      </c>
      <c r="N647" s="2">
        <v>41914.541666666664</v>
      </c>
      <c r="O647" t="s">
        <v>80</v>
      </c>
      <c r="P647">
        <v>52631</v>
      </c>
      <c r="Q647">
        <v>3</v>
      </c>
      <c r="R647">
        <v>5</v>
      </c>
      <c r="S647">
        <v>0</v>
      </c>
      <c r="T647">
        <v>8</v>
      </c>
      <c r="U647">
        <v>24</v>
      </c>
      <c r="V647">
        <v>13</v>
      </c>
      <c r="W647">
        <v>5</v>
      </c>
      <c r="X647">
        <v>4</v>
      </c>
      <c r="Y647">
        <v>10</v>
      </c>
      <c r="Z647">
        <v>13</v>
      </c>
      <c r="AA647">
        <v>1</v>
      </c>
      <c r="AB647">
        <v>1</v>
      </c>
      <c r="AC647">
        <v>1</v>
      </c>
      <c r="AD647">
        <v>2</v>
      </c>
      <c r="AE647">
        <v>384</v>
      </c>
      <c r="AF647">
        <v>256</v>
      </c>
      <c r="AG647">
        <v>227</v>
      </c>
      <c r="AH647">
        <v>153</v>
      </c>
      <c r="AI647">
        <v>18</v>
      </c>
      <c r="AJ647">
        <v>11</v>
      </c>
      <c r="AK647">
        <v>27</v>
      </c>
      <c r="AL647">
        <v>18</v>
      </c>
      <c r="AM647">
        <v>157</v>
      </c>
      <c r="AN647">
        <v>103</v>
      </c>
      <c r="AO647">
        <v>33</v>
      </c>
      <c r="AP647">
        <v>27</v>
      </c>
      <c r="AQ647">
        <v>5</v>
      </c>
      <c r="AR647">
        <v>6</v>
      </c>
      <c r="AS647">
        <v>33</v>
      </c>
      <c r="AT647">
        <f>SUM(Table_pigskin_games[[#This Row],[awayPenaltyYards]],Table_pigskin_games[[#This Row],[homePenaltyYards]])</f>
        <v>79</v>
      </c>
      <c r="AU647">
        <v>46</v>
      </c>
      <c r="AV647">
        <v>0</v>
      </c>
      <c r="AW647">
        <v>1</v>
      </c>
      <c r="AX647">
        <f>SUM(Table_pigskin_games[[#This Row],[awayTurnovers]:[homeTurnovers]])</f>
        <v>1</v>
      </c>
      <c r="AY647">
        <v>0</v>
      </c>
      <c r="AZ647">
        <v>0</v>
      </c>
      <c r="BA647">
        <v>0</v>
      </c>
      <c r="BB647">
        <v>1</v>
      </c>
      <c r="BC647">
        <v>1859</v>
      </c>
      <c r="BD647">
        <v>1741</v>
      </c>
      <c r="BE647">
        <v>3</v>
      </c>
      <c r="BF647">
        <v>21</v>
      </c>
      <c r="BG647">
        <v>7</v>
      </c>
      <c r="BH647">
        <v>7</v>
      </c>
      <c r="BJ647">
        <v>7</v>
      </c>
      <c r="BK647">
        <v>0</v>
      </c>
      <c r="BL647">
        <v>0</v>
      </c>
      <c r="BM647">
        <v>7</v>
      </c>
    </row>
    <row r="648" spans="1:65" x14ac:dyDescent="0.25">
      <c r="A648">
        <v>281109013</v>
      </c>
      <c r="B648">
        <v>10</v>
      </c>
      <c r="C648">
        <v>2008</v>
      </c>
      <c r="D648" s="1">
        <v>39761</v>
      </c>
      <c r="E648" t="s">
        <v>66</v>
      </c>
      <c r="F648" t="s">
        <v>100</v>
      </c>
      <c r="G648" t="s">
        <v>110</v>
      </c>
      <c r="H6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CARvOAK</v>
      </c>
      <c r="I648" t="str">
        <f>IF(NOT(ISNA(VLOOKUP(Table_pigskin_games[[#This Row],[matchup]],rivalries!A$2:C$10,1,FALSE))),"Rivalry","Not a Rivalry")</f>
        <v>Not a Rivalry</v>
      </c>
      <c r="J648">
        <v>17</v>
      </c>
      <c r="K648">
        <v>6</v>
      </c>
      <c r="L648">
        <f>ABS(Table_pigskin_games[[#This Row],[homeScore]]-Table_pigskin_games[[#This Row],[awayScore]])</f>
        <v>11</v>
      </c>
      <c r="M648" t="s">
        <v>134</v>
      </c>
      <c r="N648" s="2">
        <v>41914.670138888891</v>
      </c>
      <c r="O648" t="s">
        <v>70</v>
      </c>
      <c r="P648">
        <v>47888</v>
      </c>
      <c r="Q648">
        <v>6</v>
      </c>
      <c r="R648">
        <v>2</v>
      </c>
      <c r="S648">
        <v>2</v>
      </c>
      <c r="T648">
        <v>6</v>
      </c>
      <c r="U648">
        <v>10</v>
      </c>
      <c r="V648">
        <v>17</v>
      </c>
      <c r="W648">
        <v>3</v>
      </c>
      <c r="X648">
        <v>2</v>
      </c>
      <c r="Y648">
        <v>13</v>
      </c>
      <c r="Z648">
        <v>17</v>
      </c>
      <c r="AA648">
        <v>0</v>
      </c>
      <c r="AB648">
        <v>1</v>
      </c>
      <c r="AC648">
        <v>0</v>
      </c>
      <c r="AD648">
        <v>1</v>
      </c>
      <c r="AE648">
        <v>219</v>
      </c>
      <c r="AF648">
        <v>259</v>
      </c>
      <c r="AG648">
        <v>57</v>
      </c>
      <c r="AH648">
        <v>112</v>
      </c>
      <c r="AI648">
        <v>7</v>
      </c>
      <c r="AJ648">
        <v>15</v>
      </c>
      <c r="AK648">
        <v>27</v>
      </c>
      <c r="AL648">
        <v>34</v>
      </c>
      <c r="AM648">
        <v>162</v>
      </c>
      <c r="AN648">
        <v>147</v>
      </c>
      <c r="AO648">
        <v>28</v>
      </c>
      <c r="AP648">
        <v>36</v>
      </c>
      <c r="AQ648">
        <v>4</v>
      </c>
      <c r="AR648">
        <v>10</v>
      </c>
      <c r="AS648">
        <v>40</v>
      </c>
      <c r="AT648">
        <f>SUM(Table_pigskin_games[[#This Row],[awayPenaltyYards]],Table_pigskin_games[[#This Row],[homePenaltyYards]])</f>
        <v>123</v>
      </c>
      <c r="AU648">
        <v>83</v>
      </c>
      <c r="AV648">
        <v>4</v>
      </c>
      <c r="AW648">
        <v>3</v>
      </c>
      <c r="AX648">
        <f>SUM(Table_pigskin_games[[#This Row],[awayTurnovers]:[homeTurnovers]])</f>
        <v>7</v>
      </c>
      <c r="AY648">
        <v>0</v>
      </c>
      <c r="AZ648">
        <v>1</v>
      </c>
      <c r="BA648">
        <v>4</v>
      </c>
      <c r="BB648">
        <v>2</v>
      </c>
      <c r="BC648">
        <v>1378</v>
      </c>
      <c r="BD648">
        <v>2222</v>
      </c>
      <c r="BE648">
        <v>7</v>
      </c>
      <c r="BF648">
        <v>7</v>
      </c>
      <c r="BG648">
        <v>0</v>
      </c>
      <c r="BH648">
        <v>3</v>
      </c>
      <c r="BJ648">
        <v>0</v>
      </c>
      <c r="BK648">
        <v>0</v>
      </c>
      <c r="BL648">
        <v>6</v>
      </c>
      <c r="BM648">
        <v>0</v>
      </c>
    </row>
    <row r="649" spans="1:65" x14ac:dyDescent="0.25">
      <c r="A649">
        <v>281109015</v>
      </c>
      <c r="B649">
        <v>10</v>
      </c>
      <c r="C649">
        <v>2008</v>
      </c>
      <c r="D649" s="1">
        <v>39761</v>
      </c>
      <c r="E649" t="s">
        <v>66</v>
      </c>
      <c r="F649" t="s">
        <v>71</v>
      </c>
      <c r="G649" t="s">
        <v>62</v>
      </c>
      <c r="H6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MIAvSEA</v>
      </c>
      <c r="I649" t="str">
        <f>IF(NOT(ISNA(VLOOKUP(Table_pigskin_games[[#This Row],[matchup]],rivalries!A$2:C$10,1,FALSE))),"Rivalry","Not a Rivalry")</f>
        <v>Not a Rivalry</v>
      </c>
      <c r="J649">
        <v>19</v>
      </c>
      <c r="K649">
        <v>21</v>
      </c>
      <c r="L649">
        <f>ABS(Table_pigskin_games[[#This Row],[homeScore]]-Table_pigskin_games[[#This Row],[awayScore]])</f>
        <v>2</v>
      </c>
      <c r="M649" t="s">
        <v>132</v>
      </c>
      <c r="N649" s="2">
        <v>41914.541666666664</v>
      </c>
      <c r="O649" t="s">
        <v>70</v>
      </c>
      <c r="P649">
        <v>64862</v>
      </c>
      <c r="Q649">
        <v>2</v>
      </c>
      <c r="R649">
        <v>6</v>
      </c>
      <c r="S649">
        <v>4</v>
      </c>
      <c r="T649">
        <v>4</v>
      </c>
      <c r="U649">
        <v>21</v>
      </c>
      <c r="V649">
        <v>20</v>
      </c>
      <c r="W649">
        <v>7</v>
      </c>
      <c r="X649">
        <v>7</v>
      </c>
      <c r="Y649">
        <v>15</v>
      </c>
      <c r="Z649">
        <v>15</v>
      </c>
      <c r="AA649">
        <v>0</v>
      </c>
      <c r="AB649">
        <v>2</v>
      </c>
      <c r="AC649">
        <v>1</v>
      </c>
      <c r="AD649">
        <v>2</v>
      </c>
      <c r="AE649">
        <v>298</v>
      </c>
      <c r="AF649">
        <v>361</v>
      </c>
      <c r="AG649">
        <v>172</v>
      </c>
      <c r="AH649">
        <v>206</v>
      </c>
      <c r="AI649">
        <v>21</v>
      </c>
      <c r="AJ649">
        <v>22</v>
      </c>
      <c r="AK649">
        <v>38</v>
      </c>
      <c r="AL649">
        <v>36</v>
      </c>
      <c r="AM649">
        <v>126</v>
      </c>
      <c r="AN649">
        <v>155</v>
      </c>
      <c r="AO649">
        <v>23</v>
      </c>
      <c r="AP649">
        <v>27</v>
      </c>
      <c r="AQ649">
        <v>5</v>
      </c>
      <c r="AR649">
        <v>4</v>
      </c>
      <c r="AS649">
        <v>25</v>
      </c>
      <c r="AT649">
        <f>SUM(Table_pigskin_games[[#This Row],[awayPenaltyYards]],Table_pigskin_games[[#This Row],[homePenaltyYards]])</f>
        <v>54</v>
      </c>
      <c r="AU649">
        <v>29</v>
      </c>
      <c r="AV649">
        <v>0</v>
      </c>
      <c r="AW649">
        <v>1</v>
      </c>
      <c r="AX649">
        <f>SUM(Table_pigskin_games[[#This Row],[awayTurnovers]:[homeTurnovers]])</f>
        <v>1</v>
      </c>
      <c r="AY649">
        <v>0</v>
      </c>
      <c r="AZ649">
        <v>0</v>
      </c>
      <c r="BA649">
        <v>0</v>
      </c>
      <c r="BB649">
        <v>1</v>
      </c>
      <c r="BC649">
        <v>1687</v>
      </c>
      <c r="BD649">
        <v>1913</v>
      </c>
      <c r="BE649">
        <v>0</v>
      </c>
      <c r="BF649">
        <v>7</v>
      </c>
      <c r="BG649">
        <v>6</v>
      </c>
      <c r="BH649">
        <v>6</v>
      </c>
      <c r="BJ649">
        <v>7</v>
      </c>
      <c r="BK649">
        <v>7</v>
      </c>
      <c r="BL649">
        <v>0</v>
      </c>
      <c r="BM649">
        <v>7</v>
      </c>
    </row>
    <row r="650" spans="1:65" x14ac:dyDescent="0.25">
      <c r="A650">
        <v>281109016</v>
      </c>
      <c r="B650">
        <v>10</v>
      </c>
      <c r="C650">
        <v>2008</v>
      </c>
      <c r="D650" s="1">
        <v>39761</v>
      </c>
      <c r="E650" t="s">
        <v>66</v>
      </c>
      <c r="F650" t="s">
        <v>75</v>
      </c>
      <c r="G650" t="s">
        <v>113</v>
      </c>
      <c r="H6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650" t="str">
        <f>IF(NOT(ISNA(VLOOKUP(Table_pigskin_games[[#This Row],[matchup]],rivalries!A$2:C$10,1,FALSE))),"Rivalry","Not a Rivalry")</f>
        <v>Not a Rivalry</v>
      </c>
      <c r="J650">
        <v>27</v>
      </c>
      <c r="K650">
        <v>28</v>
      </c>
      <c r="L650">
        <f>ABS(Table_pigskin_games[[#This Row],[homeScore]]-Table_pigskin_games[[#This Row],[awayScore]])</f>
        <v>1</v>
      </c>
      <c r="M650" t="s">
        <v>136</v>
      </c>
      <c r="N650" s="2">
        <v>41914.541666666664</v>
      </c>
      <c r="O650" t="s">
        <v>70</v>
      </c>
      <c r="P650">
        <v>63845</v>
      </c>
      <c r="Q650">
        <v>4</v>
      </c>
      <c r="R650">
        <v>4</v>
      </c>
      <c r="S650">
        <v>4</v>
      </c>
      <c r="T650">
        <v>4</v>
      </c>
      <c r="U650">
        <v>12</v>
      </c>
      <c r="V650">
        <v>18</v>
      </c>
      <c r="W650">
        <v>1</v>
      </c>
      <c r="X650">
        <v>6</v>
      </c>
      <c r="Y650">
        <v>11</v>
      </c>
      <c r="Z650">
        <v>15</v>
      </c>
      <c r="AA650">
        <v>0</v>
      </c>
      <c r="AB650">
        <v>0</v>
      </c>
      <c r="AC650">
        <v>0</v>
      </c>
      <c r="AD650">
        <v>1</v>
      </c>
      <c r="AE650">
        <v>184</v>
      </c>
      <c r="AF650">
        <v>361</v>
      </c>
      <c r="AG650">
        <v>110</v>
      </c>
      <c r="AH650">
        <v>141</v>
      </c>
      <c r="AI650">
        <v>15</v>
      </c>
      <c r="AJ650">
        <v>15</v>
      </c>
      <c r="AK650">
        <v>26</v>
      </c>
      <c r="AL650">
        <v>28</v>
      </c>
      <c r="AM650">
        <v>74</v>
      </c>
      <c r="AN650">
        <v>220</v>
      </c>
      <c r="AO650">
        <v>18</v>
      </c>
      <c r="AP650">
        <v>41</v>
      </c>
      <c r="AQ650">
        <v>10</v>
      </c>
      <c r="AR650">
        <v>7</v>
      </c>
      <c r="AS650">
        <v>80</v>
      </c>
      <c r="AT650">
        <f>SUM(Table_pigskin_games[[#This Row],[awayPenaltyYards]],Table_pigskin_games[[#This Row],[homePenaltyYards]])</f>
        <v>135</v>
      </c>
      <c r="AU650">
        <v>55</v>
      </c>
      <c r="AV650">
        <v>0</v>
      </c>
      <c r="AW650">
        <v>3</v>
      </c>
      <c r="AX650">
        <f>SUM(Table_pigskin_games[[#This Row],[awayTurnovers]:[homeTurnovers]])</f>
        <v>3</v>
      </c>
      <c r="AY650">
        <v>0</v>
      </c>
      <c r="AZ650">
        <v>0</v>
      </c>
      <c r="BA650">
        <v>0</v>
      </c>
      <c r="BB650">
        <v>3</v>
      </c>
      <c r="BC650">
        <v>1435</v>
      </c>
      <c r="BD650">
        <v>2165</v>
      </c>
      <c r="BE650">
        <v>7</v>
      </c>
      <c r="BF650">
        <v>3</v>
      </c>
      <c r="BG650">
        <v>14</v>
      </c>
      <c r="BH650">
        <v>3</v>
      </c>
      <c r="BJ650">
        <v>7</v>
      </c>
      <c r="BK650">
        <v>7</v>
      </c>
      <c r="BL650">
        <v>7</v>
      </c>
      <c r="BM650">
        <v>7</v>
      </c>
    </row>
    <row r="651" spans="1:65" x14ac:dyDescent="0.25">
      <c r="A651">
        <v>281109017</v>
      </c>
      <c r="B651">
        <v>10</v>
      </c>
      <c r="C651">
        <v>2008</v>
      </c>
      <c r="D651" s="1">
        <v>39761</v>
      </c>
      <c r="E651" t="s">
        <v>66</v>
      </c>
      <c r="F651" t="s">
        <v>87</v>
      </c>
      <c r="G651" t="s">
        <v>88</v>
      </c>
      <c r="H6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651" t="str">
        <f>IF(NOT(ISNA(VLOOKUP(Table_pigskin_games[[#This Row],[matchup]],rivalries!A$2:C$10,1,FALSE))),"Rivalry","Not a Rivalry")</f>
        <v>Not a Rivalry</v>
      </c>
      <c r="J651">
        <v>10</v>
      </c>
      <c r="K651">
        <v>20</v>
      </c>
      <c r="L651">
        <f>ABS(Table_pigskin_games[[#This Row],[homeScore]]-Table_pigskin_games[[#This Row],[awayScore]])</f>
        <v>10</v>
      </c>
      <c r="M651" t="s">
        <v>89</v>
      </c>
      <c r="N651" s="2">
        <v>41914.541666666664</v>
      </c>
      <c r="O651" t="s">
        <v>80</v>
      </c>
      <c r="P651">
        <v>68756</v>
      </c>
      <c r="Q651">
        <v>5</v>
      </c>
      <c r="R651">
        <v>3</v>
      </c>
      <c r="S651">
        <v>5</v>
      </c>
      <c r="T651">
        <v>3</v>
      </c>
      <c r="U651">
        <v>10</v>
      </c>
      <c r="V651">
        <v>24</v>
      </c>
      <c r="W651">
        <v>5</v>
      </c>
      <c r="X651">
        <v>11</v>
      </c>
      <c r="Y651">
        <v>11</v>
      </c>
      <c r="Z651">
        <v>18</v>
      </c>
      <c r="AA651">
        <v>0</v>
      </c>
      <c r="AB651">
        <v>0</v>
      </c>
      <c r="AC651">
        <v>0</v>
      </c>
      <c r="AD651">
        <v>0</v>
      </c>
      <c r="AE651">
        <v>168</v>
      </c>
      <c r="AF651">
        <v>370</v>
      </c>
      <c r="AG651">
        <v>108</v>
      </c>
      <c r="AH651">
        <v>226</v>
      </c>
      <c r="AI651">
        <v>13</v>
      </c>
      <c r="AJ651">
        <v>22</v>
      </c>
      <c r="AK651">
        <v>23</v>
      </c>
      <c r="AL651">
        <v>32</v>
      </c>
      <c r="AM651">
        <v>60</v>
      </c>
      <c r="AN651">
        <v>144</v>
      </c>
      <c r="AO651">
        <v>18</v>
      </c>
      <c r="AP651">
        <v>44</v>
      </c>
      <c r="AQ651">
        <v>3</v>
      </c>
      <c r="AR651">
        <v>2</v>
      </c>
      <c r="AS651">
        <v>22</v>
      </c>
      <c r="AT651">
        <f>SUM(Table_pigskin_games[[#This Row],[awayPenaltyYards]],Table_pigskin_games[[#This Row],[homePenaltyYards]])</f>
        <v>37</v>
      </c>
      <c r="AU651">
        <v>15</v>
      </c>
      <c r="AV651">
        <v>2</v>
      </c>
      <c r="AW651">
        <v>1</v>
      </c>
      <c r="AX651">
        <f>SUM(Table_pigskin_games[[#This Row],[awayTurnovers]:[homeTurnovers]])</f>
        <v>3</v>
      </c>
      <c r="AY651">
        <v>0</v>
      </c>
      <c r="AZ651">
        <v>1</v>
      </c>
      <c r="BA651">
        <v>2</v>
      </c>
      <c r="BB651">
        <v>0</v>
      </c>
      <c r="BC651">
        <v>1340</v>
      </c>
      <c r="BD651">
        <v>2260</v>
      </c>
      <c r="BE651">
        <v>0</v>
      </c>
      <c r="BF651">
        <v>3</v>
      </c>
      <c r="BG651">
        <v>0</v>
      </c>
      <c r="BH651">
        <v>7</v>
      </c>
      <c r="BJ651">
        <v>7</v>
      </c>
      <c r="BK651">
        <v>3</v>
      </c>
      <c r="BL651">
        <v>3</v>
      </c>
      <c r="BM651">
        <v>7</v>
      </c>
    </row>
    <row r="652" spans="1:65" x14ac:dyDescent="0.25">
      <c r="A652">
        <v>281109020</v>
      </c>
      <c r="B652">
        <v>10</v>
      </c>
      <c r="C652">
        <v>2008</v>
      </c>
      <c r="D652" s="1">
        <v>39761</v>
      </c>
      <c r="E652" t="s">
        <v>66</v>
      </c>
      <c r="F652" t="s">
        <v>85</v>
      </c>
      <c r="G652" t="s">
        <v>77</v>
      </c>
      <c r="H6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NYJvSTL</v>
      </c>
      <c r="I652" t="str">
        <f>IF(NOT(ISNA(VLOOKUP(Table_pigskin_games[[#This Row],[matchup]],rivalries!A$2:C$10,1,FALSE))),"Rivalry","Not a Rivalry")</f>
        <v>Not a Rivalry</v>
      </c>
      <c r="J652">
        <v>3</v>
      </c>
      <c r="K652">
        <v>47</v>
      </c>
      <c r="L652">
        <f>ABS(Table_pigskin_games[[#This Row],[homeScore]]-Table_pigskin_games[[#This Row],[awayScore]])</f>
        <v>44</v>
      </c>
      <c r="M652" t="s">
        <v>92</v>
      </c>
      <c r="N652" s="2">
        <v>41914.541666666664</v>
      </c>
      <c r="O652" t="s">
        <v>70</v>
      </c>
      <c r="P652">
        <v>78073</v>
      </c>
      <c r="Q652">
        <v>2</v>
      </c>
      <c r="R652">
        <v>6</v>
      </c>
      <c r="S652">
        <v>5</v>
      </c>
      <c r="T652">
        <v>3</v>
      </c>
      <c r="U652">
        <v>11</v>
      </c>
      <c r="V652">
        <v>24</v>
      </c>
      <c r="W652">
        <v>4</v>
      </c>
      <c r="X652">
        <v>7</v>
      </c>
      <c r="Y652">
        <v>10</v>
      </c>
      <c r="Z652">
        <v>13</v>
      </c>
      <c r="AA652">
        <v>0</v>
      </c>
      <c r="AB652">
        <v>1</v>
      </c>
      <c r="AC652">
        <v>0</v>
      </c>
      <c r="AD652">
        <v>1</v>
      </c>
      <c r="AE652">
        <v>200</v>
      </c>
      <c r="AF652">
        <v>373</v>
      </c>
      <c r="AG652">
        <v>120</v>
      </c>
      <c r="AH652">
        <v>167</v>
      </c>
      <c r="AI652">
        <v>11</v>
      </c>
      <c r="AJ652">
        <v>14</v>
      </c>
      <c r="AK652">
        <v>23</v>
      </c>
      <c r="AL652">
        <v>19</v>
      </c>
      <c r="AM652">
        <v>80</v>
      </c>
      <c r="AN652">
        <v>206</v>
      </c>
      <c r="AO652">
        <v>21</v>
      </c>
      <c r="AP652">
        <v>43</v>
      </c>
      <c r="AQ652">
        <v>4</v>
      </c>
      <c r="AR652">
        <v>5</v>
      </c>
      <c r="AS652">
        <v>25</v>
      </c>
      <c r="AT652">
        <f>SUM(Table_pigskin_games[[#This Row],[awayPenaltyYards]],Table_pigskin_games[[#This Row],[homePenaltyYards]])</f>
        <v>49</v>
      </c>
      <c r="AU652">
        <v>24</v>
      </c>
      <c r="AV652">
        <v>5</v>
      </c>
      <c r="AW652">
        <v>0</v>
      </c>
      <c r="AX652">
        <f>SUM(Table_pigskin_games[[#This Row],[awayTurnovers]:[homeTurnovers]])</f>
        <v>5</v>
      </c>
      <c r="AY652">
        <v>3</v>
      </c>
      <c r="AZ652">
        <v>0</v>
      </c>
      <c r="BA652">
        <v>2</v>
      </c>
      <c r="BB652">
        <v>0</v>
      </c>
      <c r="BC652">
        <v>1377</v>
      </c>
      <c r="BD652">
        <v>2223</v>
      </c>
      <c r="BE652">
        <v>0</v>
      </c>
      <c r="BF652">
        <v>0</v>
      </c>
      <c r="BG652">
        <v>3</v>
      </c>
      <c r="BH652">
        <v>0</v>
      </c>
      <c r="BJ652">
        <v>17</v>
      </c>
      <c r="BK652">
        <v>23</v>
      </c>
      <c r="BL652">
        <v>0</v>
      </c>
      <c r="BM652">
        <v>7</v>
      </c>
    </row>
    <row r="653" spans="1:65" x14ac:dyDescent="0.25">
      <c r="A653">
        <v>281109021</v>
      </c>
      <c r="B653">
        <v>10</v>
      </c>
      <c r="C653">
        <v>2008</v>
      </c>
      <c r="D653" s="1">
        <v>39761</v>
      </c>
      <c r="E653" t="s">
        <v>66</v>
      </c>
      <c r="F653" t="s">
        <v>91</v>
      </c>
      <c r="G653" t="s">
        <v>105</v>
      </c>
      <c r="H6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653" t="str">
        <f>IF(NOT(ISNA(VLOOKUP(Table_pigskin_games[[#This Row],[matchup]],rivalries!A$2:C$10,1,FALSE))),"Rivalry","Not a Rivalry")</f>
        <v>Rivalry</v>
      </c>
      <c r="J653">
        <v>36</v>
      </c>
      <c r="K653">
        <v>31</v>
      </c>
      <c r="L653">
        <f>ABS(Table_pigskin_games[[#This Row],[homeScore]]-Table_pigskin_games[[#This Row],[awayScore]])</f>
        <v>5</v>
      </c>
      <c r="M653" t="s">
        <v>121</v>
      </c>
      <c r="N653" s="2">
        <v>41914.84375</v>
      </c>
      <c r="O653" t="s">
        <v>65</v>
      </c>
      <c r="P653">
        <v>69144</v>
      </c>
      <c r="Q653">
        <v>7</v>
      </c>
      <c r="R653">
        <v>1</v>
      </c>
      <c r="S653">
        <v>5</v>
      </c>
      <c r="T653">
        <v>3</v>
      </c>
      <c r="U653">
        <v>26</v>
      </c>
      <c r="V653">
        <v>17</v>
      </c>
      <c r="W653">
        <v>7</v>
      </c>
      <c r="X653">
        <v>3</v>
      </c>
      <c r="Y653">
        <v>15</v>
      </c>
      <c r="Z653">
        <v>11</v>
      </c>
      <c r="AA653">
        <v>1</v>
      </c>
      <c r="AB653">
        <v>1</v>
      </c>
      <c r="AC653">
        <v>1</v>
      </c>
      <c r="AD653">
        <v>2</v>
      </c>
      <c r="AE653">
        <v>401</v>
      </c>
      <c r="AF653">
        <v>300</v>
      </c>
      <c r="AG653">
        <v>182</v>
      </c>
      <c r="AH653">
        <v>194</v>
      </c>
      <c r="AI653">
        <v>17</v>
      </c>
      <c r="AJ653">
        <v>17</v>
      </c>
      <c r="AK653">
        <v>31</v>
      </c>
      <c r="AL653">
        <v>36</v>
      </c>
      <c r="AM653">
        <v>219</v>
      </c>
      <c r="AN653">
        <v>106</v>
      </c>
      <c r="AO653">
        <v>45</v>
      </c>
      <c r="AP653">
        <v>21</v>
      </c>
      <c r="AQ653">
        <v>4</v>
      </c>
      <c r="AR653">
        <v>5</v>
      </c>
      <c r="AS653">
        <v>30</v>
      </c>
      <c r="AT653">
        <f>SUM(Table_pigskin_games[[#This Row],[awayPenaltyYards]],Table_pigskin_games[[#This Row],[homePenaltyYards]])</f>
        <v>75</v>
      </c>
      <c r="AU653">
        <v>45</v>
      </c>
      <c r="AV653">
        <v>2</v>
      </c>
      <c r="AW653">
        <v>2</v>
      </c>
      <c r="AX653">
        <f>SUM(Table_pigskin_games[[#This Row],[awayTurnovers]:[homeTurnovers]])</f>
        <v>4</v>
      </c>
      <c r="AY653">
        <v>1</v>
      </c>
      <c r="AZ653">
        <v>1</v>
      </c>
      <c r="BA653">
        <v>1</v>
      </c>
      <c r="BB653">
        <v>1</v>
      </c>
      <c r="BC653">
        <v>2350</v>
      </c>
      <c r="BD653">
        <v>1250</v>
      </c>
      <c r="BE653">
        <v>10</v>
      </c>
      <c r="BF653">
        <v>10</v>
      </c>
      <c r="BG653">
        <v>7</v>
      </c>
      <c r="BH653">
        <v>9</v>
      </c>
      <c r="BJ653">
        <v>7</v>
      </c>
      <c r="BK653">
        <v>10</v>
      </c>
      <c r="BL653">
        <v>7</v>
      </c>
      <c r="BM653">
        <v>7</v>
      </c>
    </row>
    <row r="654" spans="1:65" x14ac:dyDescent="0.25">
      <c r="A654">
        <v>281109023</v>
      </c>
      <c r="B654">
        <v>10</v>
      </c>
      <c r="C654">
        <v>2008</v>
      </c>
      <c r="D654" s="1">
        <v>39761</v>
      </c>
      <c r="E654" t="s">
        <v>66</v>
      </c>
      <c r="F654" t="s">
        <v>90</v>
      </c>
      <c r="G654" t="s">
        <v>63</v>
      </c>
      <c r="H6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INDvPIT</v>
      </c>
      <c r="I654" t="str">
        <f>IF(NOT(ISNA(VLOOKUP(Table_pigskin_games[[#This Row],[matchup]],rivalries!A$2:C$10,1,FALSE))),"Rivalry","Not a Rivalry")</f>
        <v>Not a Rivalry</v>
      </c>
      <c r="J654">
        <v>24</v>
      </c>
      <c r="K654">
        <v>20</v>
      </c>
      <c r="L654">
        <f>ABS(Table_pigskin_games[[#This Row],[homeScore]]-Table_pigskin_games[[#This Row],[awayScore]])</f>
        <v>4</v>
      </c>
      <c r="M654" t="s">
        <v>64</v>
      </c>
      <c r="N654" s="2">
        <v>41914.677083333336</v>
      </c>
      <c r="O654" t="s">
        <v>80</v>
      </c>
      <c r="P654">
        <v>64043</v>
      </c>
      <c r="Q654">
        <v>4</v>
      </c>
      <c r="R654">
        <v>4</v>
      </c>
      <c r="S654">
        <v>6</v>
      </c>
      <c r="T654">
        <v>2</v>
      </c>
      <c r="U654">
        <v>17</v>
      </c>
      <c r="V654">
        <v>18</v>
      </c>
      <c r="W654">
        <v>9</v>
      </c>
      <c r="X654">
        <v>10</v>
      </c>
      <c r="Y654">
        <v>16</v>
      </c>
      <c r="Z654">
        <v>18</v>
      </c>
      <c r="AA654">
        <v>0</v>
      </c>
      <c r="AB654">
        <v>0</v>
      </c>
      <c r="AC654">
        <v>0</v>
      </c>
      <c r="AD654">
        <v>1</v>
      </c>
      <c r="AE654">
        <v>290</v>
      </c>
      <c r="AF654">
        <v>326</v>
      </c>
      <c r="AG654">
        <v>228</v>
      </c>
      <c r="AH654">
        <v>267</v>
      </c>
      <c r="AI654">
        <v>21</v>
      </c>
      <c r="AJ654">
        <v>29</v>
      </c>
      <c r="AK654">
        <v>40</v>
      </c>
      <c r="AL654">
        <v>41</v>
      </c>
      <c r="AM654">
        <v>62</v>
      </c>
      <c r="AN654">
        <v>59</v>
      </c>
      <c r="AO654">
        <v>19</v>
      </c>
      <c r="AP654">
        <v>27</v>
      </c>
      <c r="AQ654">
        <v>6</v>
      </c>
      <c r="AR654">
        <v>3</v>
      </c>
      <c r="AS654">
        <v>45</v>
      </c>
      <c r="AT654">
        <f>SUM(Table_pigskin_games[[#This Row],[awayPenaltyYards]],Table_pigskin_games[[#This Row],[homePenaltyYards]])</f>
        <v>65</v>
      </c>
      <c r="AU654">
        <v>20</v>
      </c>
      <c r="AV654">
        <v>0</v>
      </c>
      <c r="AW654">
        <v>3</v>
      </c>
      <c r="AX654">
        <f>SUM(Table_pigskin_games[[#This Row],[awayTurnovers]:[homeTurnovers]])</f>
        <v>3</v>
      </c>
      <c r="AY654">
        <v>0</v>
      </c>
      <c r="AZ654">
        <v>0</v>
      </c>
      <c r="BA654">
        <v>0</v>
      </c>
      <c r="BB654">
        <v>3</v>
      </c>
      <c r="BC654">
        <v>1555</v>
      </c>
      <c r="BD654">
        <v>2045</v>
      </c>
      <c r="BE654">
        <v>7</v>
      </c>
      <c r="BF654">
        <v>7</v>
      </c>
      <c r="BG654">
        <v>3</v>
      </c>
      <c r="BH654">
        <v>7</v>
      </c>
      <c r="BJ654">
        <v>7</v>
      </c>
      <c r="BK654">
        <v>10</v>
      </c>
      <c r="BL654">
        <v>0</v>
      </c>
      <c r="BM654">
        <v>3</v>
      </c>
    </row>
    <row r="655" spans="1:65" x14ac:dyDescent="0.25">
      <c r="A655">
        <v>281109024</v>
      </c>
      <c r="B655">
        <v>10</v>
      </c>
      <c r="C655">
        <v>2008</v>
      </c>
      <c r="D655" s="1">
        <v>39761</v>
      </c>
      <c r="E655" t="s">
        <v>66</v>
      </c>
      <c r="F655" t="s">
        <v>82</v>
      </c>
      <c r="G655" t="s">
        <v>109</v>
      </c>
      <c r="H6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655" t="str">
        <f>IF(NOT(ISNA(VLOOKUP(Table_pigskin_games[[#This Row],[matchup]],rivalries!A$2:C$10,1,FALSE))),"Rivalry","Not a Rivalry")</f>
        <v>Not a Rivalry</v>
      </c>
      <c r="J655">
        <v>19</v>
      </c>
      <c r="K655">
        <v>20</v>
      </c>
      <c r="L655">
        <f>ABS(Table_pigskin_games[[#This Row],[homeScore]]-Table_pigskin_games[[#This Row],[awayScore]])</f>
        <v>1</v>
      </c>
      <c r="M655" t="s">
        <v>122</v>
      </c>
      <c r="N655" s="2">
        <v>41914.677083333336</v>
      </c>
      <c r="O655" t="s">
        <v>80</v>
      </c>
      <c r="P655">
        <v>67510</v>
      </c>
      <c r="Q655">
        <v>1</v>
      </c>
      <c r="R655">
        <v>7</v>
      </c>
      <c r="S655">
        <v>3</v>
      </c>
      <c r="T655">
        <v>5</v>
      </c>
      <c r="U655">
        <v>19</v>
      </c>
      <c r="V655">
        <v>23</v>
      </c>
      <c r="W655">
        <v>7</v>
      </c>
      <c r="X655">
        <v>6</v>
      </c>
      <c r="Y655">
        <v>14</v>
      </c>
      <c r="Z655">
        <v>11</v>
      </c>
      <c r="AA655">
        <v>1</v>
      </c>
      <c r="AB655">
        <v>0</v>
      </c>
      <c r="AC655">
        <v>1</v>
      </c>
      <c r="AD655">
        <v>0</v>
      </c>
      <c r="AE655">
        <v>339</v>
      </c>
      <c r="AF655">
        <v>400</v>
      </c>
      <c r="AG655">
        <v>263</v>
      </c>
      <c r="AH655">
        <v>308</v>
      </c>
      <c r="AI655">
        <v>27</v>
      </c>
      <c r="AJ655">
        <v>27</v>
      </c>
      <c r="AK655">
        <v>41</v>
      </c>
      <c r="AL655">
        <v>36</v>
      </c>
      <c r="AM655">
        <v>76</v>
      </c>
      <c r="AN655">
        <v>92</v>
      </c>
      <c r="AO655">
        <v>18</v>
      </c>
      <c r="AP655">
        <v>26</v>
      </c>
      <c r="AQ655">
        <v>3</v>
      </c>
      <c r="AR655">
        <v>5</v>
      </c>
      <c r="AS655">
        <v>16</v>
      </c>
      <c r="AT655">
        <f>SUM(Table_pigskin_games[[#This Row],[awayPenaltyYards]],Table_pigskin_games[[#This Row],[homePenaltyYards]])</f>
        <v>53</v>
      </c>
      <c r="AU655">
        <v>37</v>
      </c>
      <c r="AV655">
        <v>0</v>
      </c>
      <c r="AW655">
        <v>2</v>
      </c>
      <c r="AX655">
        <f>SUM(Table_pigskin_games[[#This Row],[awayTurnovers]:[homeTurnovers]])</f>
        <v>2</v>
      </c>
      <c r="AY655">
        <v>0</v>
      </c>
      <c r="AZ655">
        <v>0</v>
      </c>
      <c r="BA655">
        <v>0</v>
      </c>
      <c r="BB655">
        <v>2</v>
      </c>
      <c r="BC655">
        <v>1510</v>
      </c>
      <c r="BD655">
        <v>2090</v>
      </c>
      <c r="BE655">
        <v>7</v>
      </c>
      <c r="BF655">
        <v>6</v>
      </c>
      <c r="BG655">
        <v>0</v>
      </c>
      <c r="BH655">
        <v>6</v>
      </c>
      <c r="BJ655">
        <v>0</v>
      </c>
      <c r="BK655">
        <v>6</v>
      </c>
      <c r="BL655">
        <v>7</v>
      </c>
      <c r="BM655">
        <v>7</v>
      </c>
    </row>
    <row r="656" spans="1:65" x14ac:dyDescent="0.25">
      <c r="A656">
        <v>281109034</v>
      </c>
      <c r="B656">
        <v>10</v>
      </c>
      <c r="C656">
        <v>2008</v>
      </c>
      <c r="D656" s="1">
        <v>39761</v>
      </c>
      <c r="E656" t="s">
        <v>66</v>
      </c>
      <c r="F656" t="s">
        <v>96</v>
      </c>
      <c r="G656" t="s">
        <v>106</v>
      </c>
      <c r="H6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BALvHOU</v>
      </c>
      <c r="I656" t="str">
        <f>IF(NOT(ISNA(VLOOKUP(Table_pigskin_games[[#This Row],[matchup]],rivalries!A$2:C$10,1,FALSE))),"Rivalry","Not a Rivalry")</f>
        <v>Not a Rivalry</v>
      </c>
      <c r="J656">
        <v>41</v>
      </c>
      <c r="K656">
        <v>13</v>
      </c>
      <c r="L656">
        <f>ABS(Table_pigskin_games[[#This Row],[homeScore]]-Table_pigskin_games[[#This Row],[awayScore]])</f>
        <v>28</v>
      </c>
      <c r="M656" t="s">
        <v>107</v>
      </c>
      <c r="N656" s="2">
        <v>41914.541666666664</v>
      </c>
      <c r="O656" t="s">
        <v>80</v>
      </c>
      <c r="P656">
        <v>70552</v>
      </c>
      <c r="Q656">
        <v>5</v>
      </c>
      <c r="R656">
        <v>3</v>
      </c>
      <c r="S656">
        <v>3</v>
      </c>
      <c r="T656">
        <v>5</v>
      </c>
      <c r="U656">
        <v>27</v>
      </c>
      <c r="V656">
        <v>19</v>
      </c>
      <c r="W656">
        <v>5</v>
      </c>
      <c r="X656">
        <v>3</v>
      </c>
      <c r="Y656">
        <v>11</v>
      </c>
      <c r="Z656">
        <v>8</v>
      </c>
      <c r="AA656">
        <v>0</v>
      </c>
      <c r="AB656">
        <v>0</v>
      </c>
      <c r="AC656">
        <v>0</v>
      </c>
      <c r="AD656">
        <v>1</v>
      </c>
      <c r="AE656">
        <v>328</v>
      </c>
      <c r="AF656">
        <v>355</v>
      </c>
      <c r="AG656">
        <v>171</v>
      </c>
      <c r="AH656">
        <v>280</v>
      </c>
      <c r="AI656">
        <v>16</v>
      </c>
      <c r="AJ656">
        <v>23</v>
      </c>
      <c r="AK656">
        <v>24</v>
      </c>
      <c r="AL656">
        <v>38</v>
      </c>
      <c r="AM656">
        <v>157</v>
      </c>
      <c r="AN656">
        <v>75</v>
      </c>
      <c r="AO656">
        <v>40</v>
      </c>
      <c r="AP656">
        <v>16</v>
      </c>
      <c r="AQ656">
        <v>7</v>
      </c>
      <c r="AR656">
        <v>10</v>
      </c>
      <c r="AS656">
        <v>55</v>
      </c>
      <c r="AT656">
        <f>SUM(Table_pigskin_games[[#This Row],[awayPenaltyYards]],Table_pigskin_games[[#This Row],[homePenaltyYards]])</f>
        <v>131</v>
      </c>
      <c r="AU656">
        <v>76</v>
      </c>
      <c r="AV656">
        <v>0</v>
      </c>
      <c r="AW656">
        <v>4</v>
      </c>
      <c r="AX656">
        <f>SUM(Table_pigskin_games[[#This Row],[awayTurnovers]:[homeTurnovers]])</f>
        <v>4</v>
      </c>
      <c r="AY656">
        <v>0</v>
      </c>
      <c r="AZ656">
        <v>0</v>
      </c>
      <c r="BA656">
        <v>0</v>
      </c>
      <c r="BB656">
        <v>4</v>
      </c>
      <c r="BC656">
        <v>2177</v>
      </c>
      <c r="BD656">
        <v>1423</v>
      </c>
      <c r="BE656">
        <v>7</v>
      </c>
      <c r="BF656">
        <v>5</v>
      </c>
      <c r="BG656">
        <v>7</v>
      </c>
      <c r="BH656">
        <v>22</v>
      </c>
      <c r="BJ656">
        <v>0</v>
      </c>
      <c r="BK656">
        <v>6</v>
      </c>
      <c r="BL656">
        <v>7</v>
      </c>
      <c r="BM656">
        <v>0</v>
      </c>
    </row>
    <row r="657" spans="1:66" x14ac:dyDescent="0.25">
      <c r="A657">
        <v>281110022</v>
      </c>
      <c r="B657">
        <v>10</v>
      </c>
      <c r="C657">
        <v>2008</v>
      </c>
      <c r="D657" s="1">
        <v>39762</v>
      </c>
      <c r="E657" t="s">
        <v>108</v>
      </c>
      <c r="F657" t="s">
        <v>93</v>
      </c>
      <c r="G657" t="s">
        <v>94</v>
      </c>
      <c r="H6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657" t="str">
        <f>IF(NOT(ISNA(VLOOKUP(Table_pigskin_games[[#This Row],[matchup]],rivalries!A$2:C$10,1,FALSE))),"Rivalry","Not a Rivalry")</f>
        <v>Not a Rivalry</v>
      </c>
      <c r="J657">
        <v>24</v>
      </c>
      <c r="K657">
        <v>29</v>
      </c>
      <c r="L657">
        <f>ABS(Table_pigskin_games[[#This Row],[homeScore]]-Table_pigskin_games[[#This Row],[awayScore]])</f>
        <v>5</v>
      </c>
      <c r="M657" t="s">
        <v>95</v>
      </c>
      <c r="N657" s="2">
        <v>41914.854166666664</v>
      </c>
      <c r="O657" t="s">
        <v>112</v>
      </c>
      <c r="P657">
        <v>64519</v>
      </c>
      <c r="Q657">
        <v>2</v>
      </c>
      <c r="R657">
        <v>6</v>
      </c>
      <c r="S657">
        <v>5</v>
      </c>
      <c r="T657">
        <v>3</v>
      </c>
      <c r="U657">
        <v>19</v>
      </c>
      <c r="V657">
        <v>21</v>
      </c>
      <c r="W657">
        <v>9</v>
      </c>
      <c r="X657">
        <v>4</v>
      </c>
      <c r="Y657">
        <v>18</v>
      </c>
      <c r="Z657">
        <v>13</v>
      </c>
      <c r="AA657">
        <v>0</v>
      </c>
      <c r="AB657">
        <v>1</v>
      </c>
      <c r="AC657">
        <v>0</v>
      </c>
      <c r="AD657">
        <v>1</v>
      </c>
      <c r="AE657">
        <v>336</v>
      </c>
      <c r="AF657">
        <v>374</v>
      </c>
      <c r="AG657">
        <v>217</v>
      </c>
      <c r="AH657">
        <v>328</v>
      </c>
      <c r="AI657">
        <v>19</v>
      </c>
      <c r="AJ657">
        <v>32</v>
      </c>
      <c r="AK657">
        <v>40</v>
      </c>
      <c r="AL657">
        <v>42</v>
      </c>
      <c r="AM657">
        <v>119</v>
      </c>
      <c r="AN657">
        <v>46</v>
      </c>
      <c r="AO657">
        <v>28</v>
      </c>
      <c r="AP657">
        <v>19</v>
      </c>
      <c r="AQ657">
        <v>10</v>
      </c>
      <c r="AR657">
        <v>10</v>
      </c>
      <c r="AS657">
        <v>93</v>
      </c>
      <c r="AT657">
        <f>SUM(Table_pigskin_games[[#This Row],[awayPenaltyYards]],Table_pigskin_games[[#This Row],[homePenaltyYards]])</f>
        <v>164</v>
      </c>
      <c r="AU657">
        <v>71</v>
      </c>
      <c r="AV657">
        <v>3</v>
      </c>
      <c r="AW657">
        <v>0</v>
      </c>
      <c r="AX657">
        <f>SUM(Table_pigskin_games[[#This Row],[awayTurnovers]:[homeTurnovers]])</f>
        <v>3</v>
      </c>
      <c r="AY657">
        <v>1</v>
      </c>
      <c r="AZ657">
        <v>0</v>
      </c>
      <c r="BA657">
        <v>2</v>
      </c>
      <c r="BB657">
        <v>0</v>
      </c>
      <c r="BC657">
        <v>1703</v>
      </c>
      <c r="BD657">
        <v>1897</v>
      </c>
      <c r="BE657">
        <v>7</v>
      </c>
      <c r="BF657">
        <v>14</v>
      </c>
      <c r="BG657">
        <v>3</v>
      </c>
      <c r="BH657">
        <v>0</v>
      </c>
      <c r="BJ657">
        <v>3</v>
      </c>
      <c r="BK657">
        <v>10</v>
      </c>
      <c r="BL657">
        <v>7</v>
      </c>
      <c r="BM657">
        <v>9</v>
      </c>
    </row>
    <row r="658" spans="1:66" x14ac:dyDescent="0.25">
      <c r="A658">
        <v>281113017</v>
      </c>
      <c r="B658">
        <v>11</v>
      </c>
      <c r="C658">
        <v>2008</v>
      </c>
      <c r="D658" s="1">
        <v>39765</v>
      </c>
      <c r="E658" t="s">
        <v>61</v>
      </c>
      <c r="F658" t="s">
        <v>77</v>
      </c>
      <c r="G658" t="s">
        <v>88</v>
      </c>
      <c r="H6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658" t="str">
        <f>IF(NOT(ISNA(VLOOKUP(Table_pigskin_games[[#This Row],[matchup]],rivalries!A$2:C$10,1,FALSE))),"Rivalry","Not a Rivalry")</f>
        <v>Not a Rivalry</v>
      </c>
      <c r="J658">
        <v>34</v>
      </c>
      <c r="K658">
        <v>31</v>
      </c>
      <c r="L658">
        <f>ABS(Table_pigskin_games[[#This Row],[homeScore]]-Table_pigskin_games[[#This Row],[awayScore]])</f>
        <v>3</v>
      </c>
      <c r="M658" t="s">
        <v>89</v>
      </c>
      <c r="N658" s="2">
        <v>41914.84375</v>
      </c>
      <c r="O658" t="s">
        <v>128</v>
      </c>
      <c r="P658">
        <v>68756</v>
      </c>
      <c r="Q658">
        <v>6</v>
      </c>
      <c r="R658">
        <v>3</v>
      </c>
      <c r="S658">
        <v>6</v>
      </c>
      <c r="T658">
        <v>3</v>
      </c>
      <c r="U658">
        <v>23</v>
      </c>
      <c r="V658">
        <v>26</v>
      </c>
      <c r="W658">
        <v>9</v>
      </c>
      <c r="X658">
        <v>4</v>
      </c>
      <c r="Y658">
        <v>16</v>
      </c>
      <c r="Z658">
        <v>14</v>
      </c>
      <c r="AA658">
        <v>0</v>
      </c>
      <c r="AB658">
        <v>2</v>
      </c>
      <c r="AC658">
        <v>0</v>
      </c>
      <c r="AD658">
        <v>3</v>
      </c>
      <c r="AE658">
        <v>375</v>
      </c>
      <c r="AF658">
        <v>511</v>
      </c>
      <c r="AG658">
        <v>235</v>
      </c>
      <c r="AH658">
        <v>386</v>
      </c>
      <c r="AI658">
        <v>26</v>
      </c>
      <c r="AJ658">
        <v>30</v>
      </c>
      <c r="AK658">
        <v>33</v>
      </c>
      <c r="AL658">
        <v>51</v>
      </c>
      <c r="AM658">
        <v>140</v>
      </c>
      <c r="AN658">
        <v>125</v>
      </c>
      <c r="AO658">
        <v>39</v>
      </c>
      <c r="AP658">
        <v>25</v>
      </c>
      <c r="AQ658">
        <v>4</v>
      </c>
      <c r="AR658">
        <v>5</v>
      </c>
      <c r="AS658">
        <v>25</v>
      </c>
      <c r="AT658">
        <f>SUM(Table_pigskin_games[[#This Row],[awayPenaltyYards]],Table_pigskin_games[[#This Row],[homePenaltyYards]])</f>
        <v>54</v>
      </c>
      <c r="AU658">
        <v>29</v>
      </c>
      <c r="AV658">
        <v>1</v>
      </c>
      <c r="AW658">
        <v>1</v>
      </c>
      <c r="AX658">
        <f>SUM(Table_pigskin_games[[#This Row],[awayTurnovers]:[homeTurnovers]])</f>
        <v>2</v>
      </c>
      <c r="AY658">
        <v>1</v>
      </c>
      <c r="AZ658">
        <v>1</v>
      </c>
      <c r="BA658">
        <v>0</v>
      </c>
      <c r="BB658">
        <v>0</v>
      </c>
      <c r="BC658">
        <v>2358</v>
      </c>
      <c r="BD658">
        <v>1712</v>
      </c>
      <c r="BE658">
        <v>10</v>
      </c>
      <c r="BF658">
        <v>14</v>
      </c>
      <c r="BG658">
        <v>0</v>
      </c>
      <c r="BH658">
        <v>7</v>
      </c>
      <c r="BI658">
        <v>3</v>
      </c>
      <c r="BJ658">
        <v>3</v>
      </c>
      <c r="BK658">
        <v>10</v>
      </c>
      <c r="BL658">
        <v>8</v>
      </c>
      <c r="BM658">
        <v>10</v>
      </c>
      <c r="BN658">
        <v>0</v>
      </c>
    </row>
    <row r="659" spans="1:66" x14ac:dyDescent="0.25">
      <c r="A659">
        <v>281116001</v>
      </c>
      <c r="B659">
        <v>11</v>
      </c>
      <c r="C659">
        <v>2008</v>
      </c>
      <c r="D659" s="1">
        <v>39768</v>
      </c>
      <c r="E659" t="s">
        <v>66</v>
      </c>
      <c r="F659" t="s">
        <v>84</v>
      </c>
      <c r="G659" t="s">
        <v>99</v>
      </c>
      <c r="H6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ATLvDEN</v>
      </c>
      <c r="I659" t="str">
        <f>IF(NOT(ISNA(VLOOKUP(Table_pigskin_games[[#This Row],[matchup]],rivalries!A$2:C$10,1,FALSE))),"Rivalry","Not a Rivalry")</f>
        <v>Not a Rivalry</v>
      </c>
      <c r="J659">
        <v>24</v>
      </c>
      <c r="K659">
        <v>20</v>
      </c>
      <c r="L659">
        <f>ABS(Table_pigskin_games[[#This Row],[homeScore]]-Table_pigskin_games[[#This Row],[awayScore]])</f>
        <v>4</v>
      </c>
      <c r="M659" t="s">
        <v>116</v>
      </c>
      <c r="N659" s="2">
        <v>41914.541666666664</v>
      </c>
      <c r="O659" t="s">
        <v>80</v>
      </c>
      <c r="P659">
        <v>54644</v>
      </c>
      <c r="Q659">
        <v>5</v>
      </c>
      <c r="R659">
        <v>4</v>
      </c>
      <c r="S659">
        <v>6</v>
      </c>
      <c r="T659">
        <v>3</v>
      </c>
      <c r="U659">
        <v>19</v>
      </c>
      <c r="V659">
        <v>20</v>
      </c>
      <c r="W659">
        <v>7</v>
      </c>
      <c r="X659">
        <v>11</v>
      </c>
      <c r="Y659">
        <v>12</v>
      </c>
      <c r="Z659">
        <v>18</v>
      </c>
      <c r="AA659">
        <v>0</v>
      </c>
      <c r="AB659">
        <v>0</v>
      </c>
      <c r="AC659">
        <v>0</v>
      </c>
      <c r="AD659">
        <v>1</v>
      </c>
      <c r="AE659">
        <v>332</v>
      </c>
      <c r="AF659">
        <v>364</v>
      </c>
      <c r="AG659">
        <v>208</v>
      </c>
      <c r="AH659">
        <v>250</v>
      </c>
      <c r="AI659">
        <v>19</v>
      </c>
      <c r="AJ659">
        <v>20</v>
      </c>
      <c r="AK659">
        <v>27</v>
      </c>
      <c r="AL659">
        <v>33</v>
      </c>
      <c r="AM659">
        <v>124</v>
      </c>
      <c r="AN659">
        <v>114</v>
      </c>
      <c r="AO659">
        <v>25</v>
      </c>
      <c r="AP659">
        <v>35</v>
      </c>
      <c r="AQ659">
        <v>6</v>
      </c>
      <c r="AR659">
        <v>5</v>
      </c>
      <c r="AS659">
        <v>36</v>
      </c>
      <c r="AT659">
        <f>SUM(Table_pigskin_games[[#This Row],[awayPenaltyYards]],Table_pigskin_games[[#This Row],[homePenaltyYards]])</f>
        <v>72</v>
      </c>
      <c r="AU659">
        <v>36</v>
      </c>
      <c r="AV659">
        <v>0</v>
      </c>
      <c r="AW659">
        <v>1</v>
      </c>
      <c r="AX659">
        <f>SUM(Table_pigskin_games[[#This Row],[awayTurnovers]:[homeTurnovers]])</f>
        <v>1</v>
      </c>
      <c r="AY659">
        <v>0</v>
      </c>
      <c r="AZ659">
        <v>0</v>
      </c>
      <c r="BA659">
        <v>0</v>
      </c>
      <c r="BB659">
        <v>1</v>
      </c>
      <c r="BC659">
        <v>1578</v>
      </c>
      <c r="BD659">
        <v>2022</v>
      </c>
      <c r="BE659">
        <v>7</v>
      </c>
      <c r="BF659">
        <v>0</v>
      </c>
      <c r="BG659">
        <v>7</v>
      </c>
      <c r="BH659">
        <v>10</v>
      </c>
      <c r="BJ659">
        <v>3</v>
      </c>
      <c r="BK659">
        <v>10</v>
      </c>
      <c r="BL659">
        <v>0</v>
      </c>
      <c r="BM659">
        <v>7</v>
      </c>
    </row>
    <row r="660" spans="1:66" x14ac:dyDescent="0.25">
      <c r="A660">
        <v>281116004</v>
      </c>
      <c r="B660">
        <v>11</v>
      </c>
      <c r="C660">
        <v>2008</v>
      </c>
      <c r="D660" s="1">
        <v>39768</v>
      </c>
      <c r="E660" t="s">
        <v>66</v>
      </c>
      <c r="F660" t="s">
        <v>105</v>
      </c>
      <c r="G660" t="s">
        <v>81</v>
      </c>
      <c r="H6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CINvPHI</v>
      </c>
      <c r="I660" t="str">
        <f>IF(NOT(ISNA(VLOOKUP(Table_pigskin_games[[#This Row],[matchup]],rivalries!A$2:C$10,1,FALSE))),"Rivalry","Not a Rivalry")</f>
        <v>Not a Rivalry</v>
      </c>
      <c r="J660">
        <v>13</v>
      </c>
      <c r="K660">
        <v>13</v>
      </c>
      <c r="L660">
        <f>ABS(Table_pigskin_games[[#This Row],[homeScore]]-Table_pigskin_games[[#This Row],[awayScore]])</f>
        <v>0</v>
      </c>
      <c r="M660" t="s">
        <v>118</v>
      </c>
      <c r="N660" s="2">
        <v>41914.541666666664</v>
      </c>
      <c r="O660" t="s">
        <v>70</v>
      </c>
      <c r="P660">
        <v>64633</v>
      </c>
      <c r="Q660">
        <v>5</v>
      </c>
      <c r="R660">
        <v>3</v>
      </c>
      <c r="S660">
        <v>1</v>
      </c>
      <c r="T660">
        <v>8</v>
      </c>
      <c r="U660">
        <v>16</v>
      </c>
      <c r="V660">
        <v>19</v>
      </c>
      <c r="W660">
        <v>3</v>
      </c>
      <c r="X660">
        <v>4</v>
      </c>
      <c r="Y660">
        <v>18</v>
      </c>
      <c r="Z660">
        <v>20</v>
      </c>
      <c r="AA660">
        <v>1</v>
      </c>
      <c r="AB660">
        <v>0</v>
      </c>
      <c r="AC660">
        <v>1</v>
      </c>
      <c r="AD660">
        <v>1</v>
      </c>
      <c r="AE660">
        <v>391</v>
      </c>
      <c r="AF660">
        <v>282</v>
      </c>
      <c r="AG660">
        <v>323</v>
      </c>
      <c r="AH660">
        <v>226</v>
      </c>
      <c r="AI660">
        <v>28</v>
      </c>
      <c r="AJ660">
        <v>29</v>
      </c>
      <c r="AK660">
        <v>58</v>
      </c>
      <c r="AL660">
        <v>44</v>
      </c>
      <c r="AM660">
        <v>68</v>
      </c>
      <c r="AN660">
        <v>56</v>
      </c>
      <c r="AO660">
        <v>18</v>
      </c>
      <c r="AP660">
        <v>30</v>
      </c>
      <c r="AQ660">
        <v>8</v>
      </c>
      <c r="AR660">
        <v>4</v>
      </c>
      <c r="AS660">
        <v>60</v>
      </c>
      <c r="AT660">
        <f>SUM(Table_pigskin_games[[#This Row],[awayPenaltyYards]],Table_pigskin_games[[#This Row],[homePenaltyYards]])</f>
        <v>95</v>
      </c>
      <c r="AU660">
        <v>35</v>
      </c>
      <c r="AV660">
        <v>4</v>
      </c>
      <c r="AW660">
        <v>1</v>
      </c>
      <c r="AX660">
        <f>SUM(Table_pigskin_games[[#This Row],[awayTurnovers]:[homeTurnovers]])</f>
        <v>5</v>
      </c>
      <c r="AY660">
        <v>1</v>
      </c>
      <c r="AZ660">
        <v>1</v>
      </c>
      <c r="BA660">
        <v>3</v>
      </c>
      <c r="BB660">
        <v>0</v>
      </c>
      <c r="BC660">
        <v>1996</v>
      </c>
      <c r="BD660">
        <v>2504</v>
      </c>
      <c r="BE660">
        <v>0</v>
      </c>
      <c r="BF660">
        <v>3</v>
      </c>
      <c r="BG660">
        <v>7</v>
      </c>
      <c r="BH660">
        <v>3</v>
      </c>
      <c r="BI660">
        <v>0</v>
      </c>
      <c r="BJ660">
        <v>0</v>
      </c>
      <c r="BK660">
        <v>10</v>
      </c>
      <c r="BL660">
        <v>3</v>
      </c>
      <c r="BM660">
        <v>0</v>
      </c>
      <c r="BN660">
        <v>0</v>
      </c>
    </row>
    <row r="661" spans="1:66" x14ac:dyDescent="0.25">
      <c r="A661">
        <v>281116009</v>
      </c>
      <c r="B661">
        <v>11</v>
      </c>
      <c r="C661">
        <v>2008</v>
      </c>
      <c r="D661" s="1">
        <v>39768</v>
      </c>
      <c r="E661" t="s">
        <v>66</v>
      </c>
      <c r="F661" t="s">
        <v>74</v>
      </c>
      <c r="G661" t="s">
        <v>75</v>
      </c>
      <c r="H6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661" t="str">
        <f>IF(NOT(ISNA(VLOOKUP(Table_pigskin_games[[#This Row],[matchup]],rivalries!A$2:C$10,1,FALSE))),"Rivalry","Not a Rivalry")</f>
        <v>Rivalry</v>
      </c>
      <c r="J661">
        <v>3</v>
      </c>
      <c r="K661">
        <v>37</v>
      </c>
      <c r="L661">
        <f>ABS(Table_pigskin_games[[#This Row],[homeScore]]-Table_pigskin_games[[#This Row],[awayScore]])</f>
        <v>34</v>
      </c>
      <c r="M661" t="s">
        <v>76</v>
      </c>
      <c r="N661" s="2">
        <v>41914.541666666664</v>
      </c>
      <c r="O661" t="s">
        <v>70</v>
      </c>
      <c r="P661">
        <v>71040</v>
      </c>
      <c r="Q661">
        <v>5</v>
      </c>
      <c r="R661">
        <v>4</v>
      </c>
      <c r="S661">
        <v>4</v>
      </c>
      <c r="T661">
        <v>5</v>
      </c>
      <c r="U661">
        <v>9</v>
      </c>
      <c r="V661">
        <v>24</v>
      </c>
      <c r="W661">
        <v>3</v>
      </c>
      <c r="X661">
        <v>7</v>
      </c>
      <c r="Y661">
        <v>12</v>
      </c>
      <c r="Z661">
        <v>14</v>
      </c>
      <c r="AA661">
        <v>0</v>
      </c>
      <c r="AB661">
        <v>1</v>
      </c>
      <c r="AC661">
        <v>2</v>
      </c>
      <c r="AD661">
        <v>1</v>
      </c>
      <c r="AE661">
        <v>234</v>
      </c>
      <c r="AF661">
        <v>427</v>
      </c>
      <c r="AG661">
        <v>151</v>
      </c>
      <c r="AH661">
        <v>227</v>
      </c>
      <c r="AI661">
        <v>17</v>
      </c>
      <c r="AJ661">
        <v>23</v>
      </c>
      <c r="AK661">
        <v>33</v>
      </c>
      <c r="AL661">
        <v>30</v>
      </c>
      <c r="AM661">
        <v>83</v>
      </c>
      <c r="AN661">
        <v>200</v>
      </c>
      <c r="AO661">
        <v>20</v>
      </c>
      <c r="AP661">
        <v>38</v>
      </c>
      <c r="AQ661">
        <v>8</v>
      </c>
      <c r="AR661">
        <v>6</v>
      </c>
      <c r="AS661">
        <v>65</v>
      </c>
      <c r="AT661">
        <f>SUM(Table_pigskin_games[[#This Row],[awayPenaltyYards]],Table_pigskin_games[[#This Row],[homePenaltyYards]])</f>
        <v>120</v>
      </c>
      <c r="AU661">
        <v>55</v>
      </c>
      <c r="AV661">
        <v>1</v>
      </c>
      <c r="AW661">
        <v>1</v>
      </c>
      <c r="AX661">
        <f>SUM(Table_pigskin_games[[#This Row],[awayTurnovers]:[homeTurnovers]])</f>
        <v>2</v>
      </c>
      <c r="AY661">
        <v>1</v>
      </c>
      <c r="AZ661">
        <v>0</v>
      </c>
      <c r="BA661">
        <v>0</v>
      </c>
      <c r="BB661">
        <v>1</v>
      </c>
      <c r="BC661">
        <v>1352</v>
      </c>
      <c r="BD661">
        <v>2248</v>
      </c>
      <c r="BE661">
        <v>0</v>
      </c>
      <c r="BF661">
        <v>3</v>
      </c>
      <c r="BG661">
        <v>0</v>
      </c>
      <c r="BH661">
        <v>0</v>
      </c>
      <c r="BJ661">
        <v>7</v>
      </c>
      <c r="BK661">
        <v>10</v>
      </c>
      <c r="BL661">
        <v>7</v>
      </c>
      <c r="BM661">
        <v>13</v>
      </c>
    </row>
    <row r="662" spans="1:66" x14ac:dyDescent="0.25">
      <c r="A662">
        <v>281116011</v>
      </c>
      <c r="B662">
        <v>11</v>
      </c>
      <c r="C662">
        <v>2008</v>
      </c>
      <c r="D662" s="1">
        <v>39768</v>
      </c>
      <c r="E662" t="s">
        <v>66</v>
      </c>
      <c r="F662" t="s">
        <v>106</v>
      </c>
      <c r="G662" t="s">
        <v>90</v>
      </c>
      <c r="H6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662" t="str">
        <f>IF(NOT(ISNA(VLOOKUP(Table_pigskin_games[[#This Row],[matchup]],rivalries!A$2:C$10,1,FALSE))),"Rivalry","Not a Rivalry")</f>
        <v>Not a Rivalry</v>
      </c>
      <c r="J662">
        <v>27</v>
      </c>
      <c r="K662">
        <v>33</v>
      </c>
      <c r="L662">
        <f>ABS(Table_pigskin_games[[#This Row],[homeScore]]-Table_pigskin_games[[#This Row],[awayScore]])</f>
        <v>6</v>
      </c>
      <c r="M662" t="s">
        <v>131</v>
      </c>
      <c r="N662" s="2">
        <v>41914.541666666664</v>
      </c>
      <c r="O662" t="s">
        <v>80</v>
      </c>
      <c r="P662">
        <v>66201</v>
      </c>
      <c r="Q662">
        <v>3</v>
      </c>
      <c r="R662">
        <v>6</v>
      </c>
      <c r="S662">
        <v>5</v>
      </c>
      <c r="T662">
        <v>4</v>
      </c>
      <c r="U662">
        <v>16</v>
      </c>
      <c r="V662">
        <v>30</v>
      </c>
      <c r="W662">
        <v>4</v>
      </c>
      <c r="X662">
        <v>10</v>
      </c>
      <c r="Y662">
        <v>8</v>
      </c>
      <c r="Z662">
        <v>15</v>
      </c>
      <c r="AA662">
        <v>0</v>
      </c>
      <c r="AB662">
        <v>0</v>
      </c>
      <c r="AC662">
        <v>0</v>
      </c>
      <c r="AD662">
        <v>0</v>
      </c>
      <c r="AE662">
        <v>356</v>
      </c>
      <c r="AF662">
        <v>474</v>
      </c>
      <c r="AG662">
        <v>179</v>
      </c>
      <c r="AH662">
        <v>320</v>
      </c>
      <c r="AI662">
        <v>13</v>
      </c>
      <c r="AJ662">
        <v>30</v>
      </c>
      <c r="AK662">
        <v>18</v>
      </c>
      <c r="AL662">
        <v>46</v>
      </c>
      <c r="AM662">
        <v>177</v>
      </c>
      <c r="AN662">
        <v>154</v>
      </c>
      <c r="AO662">
        <v>25</v>
      </c>
      <c r="AP662">
        <v>34</v>
      </c>
      <c r="AQ662">
        <v>3</v>
      </c>
      <c r="AR662">
        <v>6</v>
      </c>
      <c r="AS662">
        <v>23</v>
      </c>
      <c r="AT662">
        <f>SUM(Table_pigskin_games[[#This Row],[awayPenaltyYards]],Table_pigskin_games[[#This Row],[homePenaltyYards]])</f>
        <v>68</v>
      </c>
      <c r="AU662">
        <v>45</v>
      </c>
      <c r="AV662">
        <v>1</v>
      </c>
      <c r="AW662">
        <v>0</v>
      </c>
      <c r="AX662">
        <f>SUM(Table_pigskin_games[[#This Row],[awayTurnovers]:[homeTurnovers]])</f>
        <v>1</v>
      </c>
      <c r="AY662">
        <v>0</v>
      </c>
      <c r="AZ662">
        <v>0</v>
      </c>
      <c r="BA662">
        <v>1</v>
      </c>
      <c r="BB662">
        <v>0</v>
      </c>
      <c r="BC662">
        <v>1545</v>
      </c>
      <c r="BD662">
        <v>2055</v>
      </c>
      <c r="BE662">
        <v>6</v>
      </c>
      <c r="BF662">
        <v>7</v>
      </c>
      <c r="BG662">
        <v>7</v>
      </c>
      <c r="BH662">
        <v>7</v>
      </c>
      <c r="BJ662">
        <v>3</v>
      </c>
      <c r="BK662">
        <v>6</v>
      </c>
      <c r="BL662">
        <v>14</v>
      </c>
      <c r="BM662">
        <v>10</v>
      </c>
    </row>
    <row r="663" spans="1:66" x14ac:dyDescent="0.25">
      <c r="A663">
        <v>281116012</v>
      </c>
      <c r="B663">
        <v>11</v>
      </c>
      <c r="C663">
        <v>2008</v>
      </c>
      <c r="D663" s="1">
        <v>39768</v>
      </c>
      <c r="E663" t="s">
        <v>66</v>
      </c>
      <c r="F663" t="s">
        <v>67</v>
      </c>
      <c r="G663" t="s">
        <v>82</v>
      </c>
      <c r="H6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KCvNO</v>
      </c>
      <c r="I663" t="str">
        <f>IF(NOT(ISNA(VLOOKUP(Table_pigskin_games[[#This Row],[matchup]],rivalries!A$2:C$10,1,FALSE))),"Rivalry","Not a Rivalry")</f>
        <v>Not a Rivalry</v>
      </c>
      <c r="J663">
        <v>30</v>
      </c>
      <c r="K663">
        <v>20</v>
      </c>
      <c r="L663">
        <f>ABS(Table_pigskin_games[[#This Row],[homeScore]]-Table_pigskin_games[[#This Row],[awayScore]])</f>
        <v>10</v>
      </c>
      <c r="M663" t="s">
        <v>83</v>
      </c>
      <c r="N663" s="2">
        <v>41914.541666666664</v>
      </c>
      <c r="O663" t="s">
        <v>70</v>
      </c>
      <c r="P663">
        <v>74159</v>
      </c>
      <c r="Q663">
        <v>4</v>
      </c>
      <c r="R663">
        <v>5</v>
      </c>
      <c r="S663">
        <v>1</v>
      </c>
      <c r="T663">
        <v>8</v>
      </c>
      <c r="U663">
        <v>22</v>
      </c>
      <c r="V663">
        <v>21</v>
      </c>
      <c r="W663">
        <v>6</v>
      </c>
      <c r="X663">
        <v>5</v>
      </c>
      <c r="Y663">
        <v>12</v>
      </c>
      <c r="Z663">
        <v>14</v>
      </c>
      <c r="AA663">
        <v>0</v>
      </c>
      <c r="AB663">
        <v>2</v>
      </c>
      <c r="AC663">
        <v>0</v>
      </c>
      <c r="AD663">
        <v>3</v>
      </c>
      <c r="AE663">
        <v>369</v>
      </c>
      <c r="AF663">
        <v>330</v>
      </c>
      <c r="AG663">
        <v>266</v>
      </c>
      <c r="AH663">
        <v>206</v>
      </c>
      <c r="AI663">
        <v>25</v>
      </c>
      <c r="AJ663">
        <v>19</v>
      </c>
      <c r="AK663">
        <v>36</v>
      </c>
      <c r="AL663">
        <v>38</v>
      </c>
      <c r="AM663">
        <v>103</v>
      </c>
      <c r="AN663">
        <v>124</v>
      </c>
      <c r="AO663">
        <v>28</v>
      </c>
      <c r="AP663">
        <v>24</v>
      </c>
      <c r="AQ663">
        <v>2</v>
      </c>
      <c r="AR663">
        <v>6</v>
      </c>
      <c r="AS663">
        <v>8</v>
      </c>
      <c r="AT663">
        <f>SUM(Table_pigskin_games[[#This Row],[awayPenaltyYards]],Table_pigskin_games[[#This Row],[homePenaltyYards]])</f>
        <v>48</v>
      </c>
      <c r="AU663">
        <v>40</v>
      </c>
      <c r="AV663">
        <v>1</v>
      </c>
      <c r="AW663">
        <v>1</v>
      </c>
      <c r="AX663">
        <f>SUM(Table_pigskin_games[[#This Row],[awayTurnovers]:[homeTurnovers]])</f>
        <v>2</v>
      </c>
      <c r="AY663">
        <v>0</v>
      </c>
      <c r="AZ663">
        <v>0</v>
      </c>
      <c r="BA663">
        <v>1</v>
      </c>
      <c r="BB663">
        <v>1</v>
      </c>
      <c r="BC663">
        <v>1776</v>
      </c>
      <c r="BD663">
        <v>1824</v>
      </c>
      <c r="BE663">
        <v>3</v>
      </c>
      <c r="BF663">
        <v>10</v>
      </c>
      <c r="BG663">
        <v>14</v>
      </c>
      <c r="BH663">
        <v>3</v>
      </c>
      <c r="BJ663">
        <v>7</v>
      </c>
      <c r="BK663">
        <v>3</v>
      </c>
      <c r="BL663">
        <v>3</v>
      </c>
      <c r="BM663">
        <v>7</v>
      </c>
    </row>
    <row r="664" spans="1:66" x14ac:dyDescent="0.25">
      <c r="A664">
        <v>281116015</v>
      </c>
      <c r="B664">
        <v>11</v>
      </c>
      <c r="C664">
        <v>2008</v>
      </c>
      <c r="D664" s="1">
        <v>39768</v>
      </c>
      <c r="E664" t="s">
        <v>66</v>
      </c>
      <c r="F664" t="s">
        <v>110</v>
      </c>
      <c r="G664" t="s">
        <v>62</v>
      </c>
      <c r="H6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MIAvOAK</v>
      </c>
      <c r="I664" t="str">
        <f>IF(NOT(ISNA(VLOOKUP(Table_pigskin_games[[#This Row],[matchup]],rivalries!A$2:C$10,1,FALSE))),"Rivalry","Not a Rivalry")</f>
        <v>Not a Rivalry</v>
      </c>
      <c r="J664">
        <v>15</v>
      </c>
      <c r="K664">
        <v>17</v>
      </c>
      <c r="L664">
        <f>ABS(Table_pigskin_games[[#This Row],[homeScore]]-Table_pigskin_games[[#This Row],[awayScore]])</f>
        <v>2</v>
      </c>
      <c r="M664" t="s">
        <v>132</v>
      </c>
      <c r="N664" s="2">
        <v>41914.541666666664</v>
      </c>
      <c r="O664" t="s">
        <v>80</v>
      </c>
      <c r="P664">
        <v>65113</v>
      </c>
      <c r="Q664">
        <v>2</v>
      </c>
      <c r="R664">
        <v>7</v>
      </c>
      <c r="S664">
        <v>5</v>
      </c>
      <c r="T664">
        <v>4</v>
      </c>
      <c r="U664">
        <v>11</v>
      </c>
      <c r="V664">
        <v>20</v>
      </c>
      <c r="W664">
        <v>2</v>
      </c>
      <c r="X664">
        <v>5</v>
      </c>
      <c r="Y664">
        <v>11</v>
      </c>
      <c r="Z664">
        <v>12</v>
      </c>
      <c r="AA664">
        <v>0</v>
      </c>
      <c r="AB664">
        <v>1</v>
      </c>
      <c r="AC664">
        <v>0</v>
      </c>
      <c r="AD664">
        <v>1</v>
      </c>
      <c r="AE664">
        <v>186</v>
      </c>
      <c r="AF664">
        <v>382</v>
      </c>
      <c r="AG664">
        <v>116</v>
      </c>
      <c r="AH664">
        <v>160</v>
      </c>
      <c r="AI664">
        <v>15</v>
      </c>
      <c r="AJ664">
        <v>16</v>
      </c>
      <c r="AK664">
        <v>22</v>
      </c>
      <c r="AL664">
        <v>22</v>
      </c>
      <c r="AM664">
        <v>70</v>
      </c>
      <c r="AN664">
        <v>222</v>
      </c>
      <c r="AO664">
        <v>21</v>
      </c>
      <c r="AP664">
        <v>35</v>
      </c>
      <c r="AQ664">
        <v>7</v>
      </c>
      <c r="AR664">
        <v>3</v>
      </c>
      <c r="AS664">
        <v>35</v>
      </c>
      <c r="AT664">
        <f>SUM(Table_pigskin_games[[#This Row],[awayPenaltyYards]],Table_pigskin_games[[#This Row],[homePenaltyYards]])</f>
        <v>90</v>
      </c>
      <c r="AU664">
        <v>55</v>
      </c>
      <c r="AV664">
        <v>0</v>
      </c>
      <c r="AW664">
        <v>1</v>
      </c>
      <c r="AX664">
        <f>SUM(Table_pigskin_games[[#This Row],[awayTurnovers]:[homeTurnovers]])</f>
        <v>1</v>
      </c>
      <c r="AY664">
        <v>0</v>
      </c>
      <c r="AZ664">
        <v>1</v>
      </c>
      <c r="BA664">
        <v>0</v>
      </c>
      <c r="BB664">
        <v>0</v>
      </c>
      <c r="BC664">
        <v>1646</v>
      </c>
      <c r="BD664">
        <v>1954</v>
      </c>
      <c r="BE664">
        <v>0</v>
      </c>
      <c r="BF664">
        <v>3</v>
      </c>
      <c r="BG664">
        <v>2</v>
      </c>
      <c r="BH664">
        <v>10</v>
      </c>
      <c r="BJ664">
        <v>7</v>
      </c>
      <c r="BK664">
        <v>0</v>
      </c>
      <c r="BL664">
        <v>7</v>
      </c>
      <c r="BM664">
        <v>3</v>
      </c>
    </row>
    <row r="665" spans="1:66" x14ac:dyDescent="0.25">
      <c r="A665">
        <v>281116019</v>
      </c>
      <c r="B665">
        <v>11</v>
      </c>
      <c r="C665">
        <v>2008</v>
      </c>
      <c r="D665" s="1">
        <v>39768</v>
      </c>
      <c r="E665" t="s">
        <v>66</v>
      </c>
      <c r="F665" t="s">
        <v>96</v>
      </c>
      <c r="G665" t="s">
        <v>91</v>
      </c>
      <c r="H6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BALvNYG</v>
      </c>
      <c r="I665" t="str">
        <f>IF(NOT(ISNA(VLOOKUP(Table_pigskin_games[[#This Row],[matchup]],rivalries!A$2:C$10,1,FALSE))),"Rivalry","Not a Rivalry")</f>
        <v>Not a Rivalry</v>
      </c>
      <c r="J665">
        <v>10</v>
      </c>
      <c r="K665">
        <v>30</v>
      </c>
      <c r="L665">
        <f>ABS(Table_pigskin_games[[#This Row],[homeScore]]-Table_pigskin_games[[#This Row],[awayScore]])</f>
        <v>20</v>
      </c>
      <c r="M665" t="s">
        <v>92</v>
      </c>
      <c r="N665" s="2">
        <v>41914.541666666664</v>
      </c>
      <c r="O665" t="s">
        <v>80</v>
      </c>
      <c r="P665">
        <v>78849</v>
      </c>
      <c r="Q665">
        <v>6</v>
      </c>
      <c r="R665">
        <v>3</v>
      </c>
      <c r="S665">
        <v>8</v>
      </c>
      <c r="T665">
        <v>1</v>
      </c>
      <c r="U665">
        <v>18</v>
      </c>
      <c r="V665">
        <v>22</v>
      </c>
      <c r="W665">
        <v>5</v>
      </c>
      <c r="X665">
        <v>6</v>
      </c>
      <c r="Y665">
        <v>12</v>
      </c>
      <c r="Z665">
        <v>10</v>
      </c>
      <c r="AA665">
        <v>1</v>
      </c>
      <c r="AB665">
        <v>0</v>
      </c>
      <c r="AC665">
        <v>2</v>
      </c>
      <c r="AD665">
        <v>0</v>
      </c>
      <c r="AE665">
        <v>275</v>
      </c>
      <c r="AF665">
        <v>353</v>
      </c>
      <c r="AG665">
        <v>154</v>
      </c>
      <c r="AH665">
        <v>146</v>
      </c>
      <c r="AI665">
        <v>20</v>
      </c>
      <c r="AJ665">
        <v>13</v>
      </c>
      <c r="AK665">
        <v>33</v>
      </c>
      <c r="AL665">
        <v>23</v>
      </c>
      <c r="AM665">
        <v>121</v>
      </c>
      <c r="AN665">
        <v>207</v>
      </c>
      <c r="AO665">
        <v>26</v>
      </c>
      <c r="AP665">
        <v>33</v>
      </c>
      <c r="AQ665">
        <v>10</v>
      </c>
      <c r="AR665">
        <v>8</v>
      </c>
      <c r="AS665">
        <v>66</v>
      </c>
      <c r="AT665">
        <f>SUM(Table_pigskin_games[[#This Row],[awayPenaltyYards]],Table_pigskin_games[[#This Row],[homePenaltyYards]])</f>
        <v>131</v>
      </c>
      <c r="AU665">
        <v>65</v>
      </c>
      <c r="AV665">
        <v>2</v>
      </c>
      <c r="AW665">
        <v>1</v>
      </c>
      <c r="AX665">
        <f>SUM(Table_pigskin_games[[#This Row],[awayTurnovers]:[homeTurnovers]])</f>
        <v>3</v>
      </c>
      <c r="AY665">
        <v>0</v>
      </c>
      <c r="AZ665">
        <v>0</v>
      </c>
      <c r="BA665">
        <v>2</v>
      </c>
      <c r="BB665">
        <v>1</v>
      </c>
      <c r="BC665">
        <v>1748</v>
      </c>
      <c r="BD665">
        <v>1852</v>
      </c>
      <c r="BE665">
        <v>0</v>
      </c>
      <c r="BF665">
        <v>3</v>
      </c>
      <c r="BG665">
        <v>7</v>
      </c>
      <c r="BH665">
        <v>0</v>
      </c>
      <c r="BJ665">
        <v>13</v>
      </c>
      <c r="BK665">
        <v>7</v>
      </c>
      <c r="BL665">
        <v>7</v>
      </c>
      <c r="BM665">
        <v>3</v>
      </c>
    </row>
    <row r="666" spans="1:66" x14ac:dyDescent="0.25">
      <c r="A666">
        <v>281116023</v>
      </c>
      <c r="B666">
        <v>11</v>
      </c>
      <c r="C666">
        <v>2008</v>
      </c>
      <c r="D666" s="1">
        <v>39768</v>
      </c>
      <c r="E666" t="s">
        <v>66</v>
      </c>
      <c r="F666" t="s">
        <v>109</v>
      </c>
      <c r="G666" t="s">
        <v>63</v>
      </c>
      <c r="H6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PITvSD</v>
      </c>
      <c r="I666" t="str">
        <f>IF(NOT(ISNA(VLOOKUP(Table_pigskin_games[[#This Row],[matchup]],rivalries!A$2:C$10,1,FALSE))),"Rivalry","Not a Rivalry")</f>
        <v>Not a Rivalry</v>
      </c>
      <c r="J666">
        <v>10</v>
      </c>
      <c r="K666">
        <v>11</v>
      </c>
      <c r="L666">
        <f>ABS(Table_pigskin_games[[#This Row],[homeScore]]-Table_pigskin_games[[#This Row],[awayScore]])</f>
        <v>1</v>
      </c>
      <c r="M666" t="s">
        <v>64</v>
      </c>
      <c r="N666" s="2">
        <v>41914.677083333336</v>
      </c>
      <c r="O666" t="s">
        <v>80</v>
      </c>
      <c r="P666">
        <v>62051</v>
      </c>
      <c r="Q666">
        <v>4</v>
      </c>
      <c r="R666">
        <v>5</v>
      </c>
      <c r="S666">
        <v>6</v>
      </c>
      <c r="T666">
        <v>3</v>
      </c>
      <c r="U666">
        <v>16</v>
      </c>
      <c r="V666">
        <v>24</v>
      </c>
      <c r="W666">
        <v>5</v>
      </c>
      <c r="X666">
        <v>7</v>
      </c>
      <c r="Y666">
        <v>10</v>
      </c>
      <c r="Z666">
        <v>14</v>
      </c>
      <c r="AA666">
        <v>0</v>
      </c>
      <c r="AB666">
        <v>0</v>
      </c>
      <c r="AC666">
        <v>0</v>
      </c>
      <c r="AD666">
        <v>1</v>
      </c>
      <c r="AE666">
        <v>218</v>
      </c>
      <c r="AF666">
        <v>410</v>
      </c>
      <c r="AG666">
        <v>152</v>
      </c>
      <c r="AH666">
        <v>286</v>
      </c>
      <c r="AI666">
        <v>15</v>
      </c>
      <c r="AJ666">
        <v>31</v>
      </c>
      <c r="AK666">
        <v>26</v>
      </c>
      <c r="AL666">
        <v>41</v>
      </c>
      <c r="AM666">
        <v>66</v>
      </c>
      <c r="AN666">
        <v>124</v>
      </c>
      <c r="AO666">
        <v>22</v>
      </c>
      <c r="AP666">
        <v>28</v>
      </c>
      <c r="AQ666">
        <v>2</v>
      </c>
      <c r="AR666">
        <v>13</v>
      </c>
      <c r="AS666">
        <v>5</v>
      </c>
      <c r="AT666">
        <f>SUM(Table_pigskin_games[[#This Row],[awayPenaltyYards]],Table_pigskin_games[[#This Row],[homePenaltyYards]])</f>
        <v>120</v>
      </c>
      <c r="AU666">
        <v>115</v>
      </c>
      <c r="AV666">
        <v>2</v>
      </c>
      <c r="AW666">
        <v>0</v>
      </c>
      <c r="AX666">
        <f>SUM(Table_pigskin_games[[#This Row],[awayTurnovers]:[homeTurnovers]])</f>
        <v>2</v>
      </c>
      <c r="AY666">
        <v>0</v>
      </c>
      <c r="AZ666">
        <v>0</v>
      </c>
      <c r="BA666">
        <v>2</v>
      </c>
      <c r="BB666">
        <v>0</v>
      </c>
      <c r="BC666">
        <v>1409</v>
      </c>
      <c r="BD666">
        <v>2191</v>
      </c>
      <c r="BE666">
        <v>7</v>
      </c>
      <c r="BF666">
        <v>0</v>
      </c>
      <c r="BG666">
        <v>0</v>
      </c>
      <c r="BH666">
        <v>3</v>
      </c>
      <c r="BJ666">
        <v>0</v>
      </c>
      <c r="BK666">
        <v>5</v>
      </c>
      <c r="BL666">
        <v>3</v>
      </c>
      <c r="BM666">
        <v>3</v>
      </c>
    </row>
    <row r="667" spans="1:66" x14ac:dyDescent="0.25">
      <c r="A667">
        <v>281116025</v>
      </c>
      <c r="B667">
        <v>11</v>
      </c>
      <c r="C667">
        <v>2008</v>
      </c>
      <c r="D667" s="1">
        <v>39768</v>
      </c>
      <c r="E667" t="s">
        <v>66</v>
      </c>
      <c r="F667" t="s">
        <v>85</v>
      </c>
      <c r="G667" t="s">
        <v>93</v>
      </c>
      <c r="H6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667" t="str">
        <f>IF(NOT(ISNA(VLOOKUP(Table_pigskin_games[[#This Row],[matchup]],rivalries!A$2:C$10,1,FALSE))),"Rivalry","Not a Rivalry")</f>
        <v>Not a Rivalry</v>
      </c>
      <c r="J667">
        <v>16</v>
      </c>
      <c r="K667">
        <v>35</v>
      </c>
      <c r="L667">
        <f>ABS(Table_pigskin_games[[#This Row],[homeScore]]-Table_pigskin_games[[#This Row],[awayScore]])</f>
        <v>19</v>
      </c>
      <c r="M667" t="s">
        <v>133</v>
      </c>
      <c r="N667" s="2">
        <v>41914.670138888891</v>
      </c>
      <c r="O667" t="s">
        <v>70</v>
      </c>
      <c r="P667">
        <v>67573</v>
      </c>
      <c r="Q667">
        <v>2</v>
      </c>
      <c r="R667">
        <v>7</v>
      </c>
      <c r="S667">
        <v>2</v>
      </c>
      <c r="T667">
        <v>7</v>
      </c>
      <c r="U667">
        <v>22</v>
      </c>
      <c r="V667">
        <v>19</v>
      </c>
      <c r="W667">
        <v>5</v>
      </c>
      <c r="X667">
        <v>5</v>
      </c>
      <c r="Y667">
        <v>15</v>
      </c>
      <c r="Z667">
        <v>11</v>
      </c>
      <c r="AA667">
        <v>0</v>
      </c>
      <c r="AB667">
        <v>0</v>
      </c>
      <c r="AC667">
        <v>1</v>
      </c>
      <c r="AD667">
        <v>0</v>
      </c>
      <c r="AE667">
        <v>406</v>
      </c>
      <c r="AF667">
        <v>334</v>
      </c>
      <c r="AG667">
        <v>280</v>
      </c>
      <c r="AH667">
        <v>199</v>
      </c>
      <c r="AI667">
        <v>34</v>
      </c>
      <c r="AJ667">
        <v>15</v>
      </c>
      <c r="AK667">
        <v>53</v>
      </c>
      <c r="AL667">
        <v>21</v>
      </c>
      <c r="AM667">
        <v>126</v>
      </c>
      <c r="AN667">
        <v>135</v>
      </c>
      <c r="AO667">
        <v>23</v>
      </c>
      <c r="AP667">
        <v>36</v>
      </c>
      <c r="AQ667">
        <v>6</v>
      </c>
      <c r="AR667">
        <v>7</v>
      </c>
      <c r="AS667">
        <v>52</v>
      </c>
      <c r="AT667">
        <f>SUM(Table_pigskin_games[[#This Row],[awayPenaltyYards]],Table_pigskin_games[[#This Row],[homePenaltyYards]])</f>
        <v>85</v>
      </c>
      <c r="AU667">
        <v>33</v>
      </c>
      <c r="AV667">
        <v>3</v>
      </c>
      <c r="AW667">
        <v>2</v>
      </c>
      <c r="AX667">
        <f>SUM(Table_pigskin_games[[#This Row],[awayTurnovers]:[homeTurnovers]])</f>
        <v>5</v>
      </c>
      <c r="AY667">
        <v>1</v>
      </c>
      <c r="AZ667">
        <v>2</v>
      </c>
      <c r="BA667">
        <v>2</v>
      </c>
      <c r="BB667">
        <v>0</v>
      </c>
      <c r="BC667">
        <v>1904</v>
      </c>
      <c r="BD667">
        <v>1696</v>
      </c>
      <c r="BE667">
        <v>0</v>
      </c>
      <c r="BF667">
        <v>3</v>
      </c>
      <c r="BG667">
        <v>6</v>
      </c>
      <c r="BH667">
        <v>7</v>
      </c>
      <c r="BJ667">
        <v>7</v>
      </c>
      <c r="BK667">
        <v>28</v>
      </c>
      <c r="BL667">
        <v>0</v>
      </c>
      <c r="BM667">
        <v>0</v>
      </c>
    </row>
    <row r="668" spans="1:66" x14ac:dyDescent="0.25">
      <c r="A668">
        <v>281116026</v>
      </c>
      <c r="B668">
        <v>11</v>
      </c>
      <c r="C668">
        <v>2008</v>
      </c>
      <c r="D668" s="1">
        <v>39768</v>
      </c>
      <c r="E668" t="s">
        <v>66</v>
      </c>
      <c r="F668" t="s">
        <v>94</v>
      </c>
      <c r="G668" t="s">
        <v>71</v>
      </c>
      <c r="H6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668" t="str">
        <f>IF(NOT(ISNA(VLOOKUP(Table_pigskin_games[[#This Row],[matchup]],rivalries!A$2:C$10,1,FALSE))),"Rivalry","Not a Rivalry")</f>
        <v>Not a Rivalry</v>
      </c>
      <c r="J668">
        <v>26</v>
      </c>
      <c r="K668">
        <v>20</v>
      </c>
      <c r="L668">
        <f>ABS(Table_pigskin_games[[#This Row],[homeScore]]-Table_pigskin_games[[#This Row],[awayScore]])</f>
        <v>6</v>
      </c>
      <c r="M668" t="s">
        <v>124</v>
      </c>
      <c r="N668" s="2">
        <v>41914.670138888891</v>
      </c>
      <c r="O668" t="s">
        <v>70</v>
      </c>
      <c r="P668">
        <v>67616</v>
      </c>
      <c r="Q668">
        <v>6</v>
      </c>
      <c r="R668">
        <v>3</v>
      </c>
      <c r="S668">
        <v>2</v>
      </c>
      <c r="T668">
        <v>7</v>
      </c>
      <c r="U668">
        <v>24</v>
      </c>
      <c r="V668">
        <v>18</v>
      </c>
      <c r="W668">
        <v>6</v>
      </c>
      <c r="X668">
        <v>1</v>
      </c>
      <c r="Y668">
        <v>12</v>
      </c>
      <c r="Z668">
        <v>9</v>
      </c>
      <c r="AA668">
        <v>0</v>
      </c>
      <c r="AB668">
        <v>2</v>
      </c>
      <c r="AC668">
        <v>0</v>
      </c>
      <c r="AD668">
        <v>2</v>
      </c>
      <c r="AE668">
        <v>458</v>
      </c>
      <c r="AF668">
        <v>196</v>
      </c>
      <c r="AG668">
        <v>382</v>
      </c>
      <c r="AH668">
        <v>153</v>
      </c>
      <c r="AI668">
        <v>32</v>
      </c>
      <c r="AJ668">
        <v>17</v>
      </c>
      <c r="AK668">
        <v>44</v>
      </c>
      <c r="AL668">
        <v>29</v>
      </c>
      <c r="AM668">
        <v>76</v>
      </c>
      <c r="AN668">
        <v>43</v>
      </c>
      <c r="AO668">
        <v>24</v>
      </c>
      <c r="AP668">
        <v>22</v>
      </c>
      <c r="AQ668">
        <v>8</v>
      </c>
      <c r="AR668">
        <v>1</v>
      </c>
      <c r="AS668">
        <v>52</v>
      </c>
      <c r="AT668">
        <f>SUM(Table_pigskin_games[[#This Row],[awayPenaltyYards]],Table_pigskin_games[[#This Row],[homePenaltyYards]])</f>
        <v>67</v>
      </c>
      <c r="AU668">
        <v>15</v>
      </c>
      <c r="AV668">
        <v>3</v>
      </c>
      <c r="AW668">
        <v>4</v>
      </c>
      <c r="AX668">
        <f>SUM(Table_pigskin_games[[#This Row],[awayTurnovers]:[homeTurnovers]])</f>
        <v>7</v>
      </c>
      <c r="AY668">
        <v>2</v>
      </c>
      <c r="AZ668">
        <v>1</v>
      </c>
      <c r="BA668">
        <v>1</v>
      </c>
      <c r="BB668">
        <v>3</v>
      </c>
      <c r="BC668">
        <v>2045</v>
      </c>
      <c r="BD668">
        <v>1555</v>
      </c>
      <c r="BE668">
        <v>10</v>
      </c>
      <c r="BF668">
        <v>6</v>
      </c>
      <c r="BG668">
        <v>10</v>
      </c>
      <c r="BH668">
        <v>0</v>
      </c>
      <c r="BJ668">
        <v>0</v>
      </c>
      <c r="BK668">
        <v>7</v>
      </c>
      <c r="BL668">
        <v>0</v>
      </c>
      <c r="BM668">
        <v>13</v>
      </c>
    </row>
    <row r="669" spans="1:66" x14ac:dyDescent="0.25">
      <c r="A669">
        <v>281116027</v>
      </c>
      <c r="B669">
        <v>11</v>
      </c>
      <c r="C669">
        <v>2008</v>
      </c>
      <c r="D669" s="1">
        <v>39768</v>
      </c>
      <c r="E669" t="s">
        <v>66</v>
      </c>
      <c r="F669" t="s">
        <v>113</v>
      </c>
      <c r="G669" t="s">
        <v>97</v>
      </c>
      <c r="H6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MINvTB</v>
      </c>
      <c r="I669" t="str">
        <f>IF(NOT(ISNA(VLOOKUP(Table_pigskin_games[[#This Row],[matchup]],rivalries!A$2:C$10,1,FALSE))),"Rivalry","Not a Rivalry")</f>
        <v>Not a Rivalry</v>
      </c>
      <c r="J669">
        <v>13</v>
      </c>
      <c r="K669">
        <v>19</v>
      </c>
      <c r="L669">
        <f>ABS(Table_pigskin_games[[#This Row],[homeScore]]-Table_pigskin_games[[#This Row],[awayScore]])</f>
        <v>6</v>
      </c>
      <c r="M669" t="s">
        <v>98</v>
      </c>
      <c r="N669" s="2">
        <v>41914.541666666664</v>
      </c>
      <c r="O669" t="s">
        <v>70</v>
      </c>
      <c r="P669">
        <v>65278</v>
      </c>
      <c r="Q669">
        <v>5</v>
      </c>
      <c r="R669">
        <v>4</v>
      </c>
      <c r="S669">
        <v>6</v>
      </c>
      <c r="T669">
        <v>3</v>
      </c>
      <c r="U669">
        <v>14</v>
      </c>
      <c r="V669">
        <v>21</v>
      </c>
      <c r="W669">
        <v>5</v>
      </c>
      <c r="X669">
        <v>5</v>
      </c>
      <c r="Y669">
        <v>12</v>
      </c>
      <c r="Z669">
        <v>12</v>
      </c>
      <c r="AA669">
        <v>0</v>
      </c>
      <c r="AB669">
        <v>0</v>
      </c>
      <c r="AC669">
        <v>2</v>
      </c>
      <c r="AD669">
        <v>1</v>
      </c>
      <c r="AE669">
        <v>210</v>
      </c>
      <c r="AF669">
        <v>363</v>
      </c>
      <c r="AG669">
        <v>111</v>
      </c>
      <c r="AH669">
        <v>255</v>
      </c>
      <c r="AI669">
        <v>14</v>
      </c>
      <c r="AJ669">
        <v>23</v>
      </c>
      <c r="AK669">
        <v>21</v>
      </c>
      <c r="AL669">
        <v>30</v>
      </c>
      <c r="AM669">
        <v>99</v>
      </c>
      <c r="AN669">
        <v>108</v>
      </c>
      <c r="AO669">
        <v>26</v>
      </c>
      <c r="AP669">
        <v>33</v>
      </c>
      <c r="AQ669">
        <v>5</v>
      </c>
      <c r="AR669">
        <v>5</v>
      </c>
      <c r="AS669">
        <v>28</v>
      </c>
      <c r="AT669">
        <f>SUM(Table_pigskin_games[[#This Row],[awayPenaltyYards]],Table_pigskin_games[[#This Row],[homePenaltyYards]])</f>
        <v>82</v>
      </c>
      <c r="AU669">
        <v>54</v>
      </c>
      <c r="AV669">
        <v>2</v>
      </c>
      <c r="AW669">
        <v>1</v>
      </c>
      <c r="AX669">
        <f>SUM(Table_pigskin_games[[#This Row],[awayTurnovers]:[homeTurnovers]])</f>
        <v>3</v>
      </c>
      <c r="AY669">
        <v>2</v>
      </c>
      <c r="AZ669">
        <v>1</v>
      </c>
      <c r="BA669">
        <v>0</v>
      </c>
      <c r="BB669">
        <v>0</v>
      </c>
      <c r="BC669">
        <v>1571</v>
      </c>
      <c r="BD669">
        <v>2029</v>
      </c>
      <c r="BE669">
        <v>3</v>
      </c>
      <c r="BF669">
        <v>10</v>
      </c>
      <c r="BG669">
        <v>0</v>
      </c>
      <c r="BH669">
        <v>0</v>
      </c>
      <c r="BJ669">
        <v>3</v>
      </c>
      <c r="BK669">
        <v>3</v>
      </c>
      <c r="BL669">
        <v>7</v>
      </c>
      <c r="BM669">
        <v>6</v>
      </c>
    </row>
    <row r="670" spans="1:66" x14ac:dyDescent="0.25">
      <c r="A670">
        <v>281116028</v>
      </c>
      <c r="B670">
        <v>11</v>
      </c>
      <c r="C670">
        <v>2008</v>
      </c>
      <c r="D670" s="1">
        <v>39768</v>
      </c>
      <c r="E670" t="s">
        <v>66</v>
      </c>
      <c r="F670" t="s">
        <v>102</v>
      </c>
      <c r="G670" t="s">
        <v>114</v>
      </c>
      <c r="H6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670" t="str">
        <f>IF(NOT(ISNA(VLOOKUP(Table_pigskin_games[[#This Row],[matchup]],rivalries!A$2:C$10,1,FALSE))),"Rivalry","Not a Rivalry")</f>
        <v>Not a Rivalry</v>
      </c>
      <c r="J670">
        <v>14</v>
      </c>
      <c r="K670">
        <v>10</v>
      </c>
      <c r="L670">
        <f>ABS(Table_pigskin_games[[#This Row],[homeScore]]-Table_pigskin_games[[#This Row],[awayScore]])</f>
        <v>4</v>
      </c>
      <c r="M670" t="s">
        <v>115</v>
      </c>
      <c r="N670" s="2">
        <v>41914.84375</v>
      </c>
      <c r="O670" t="s">
        <v>65</v>
      </c>
      <c r="P670">
        <v>90830</v>
      </c>
      <c r="Q670">
        <v>5</v>
      </c>
      <c r="R670">
        <v>4</v>
      </c>
      <c r="S670">
        <v>6</v>
      </c>
      <c r="T670">
        <v>3</v>
      </c>
      <c r="U670">
        <v>17</v>
      </c>
      <c r="V670">
        <v>14</v>
      </c>
      <c r="W670">
        <v>5</v>
      </c>
      <c r="X670">
        <v>5</v>
      </c>
      <c r="Y670">
        <v>11</v>
      </c>
      <c r="Z670">
        <v>14</v>
      </c>
      <c r="AA670">
        <v>1</v>
      </c>
      <c r="AB670">
        <v>1</v>
      </c>
      <c r="AC670">
        <v>1</v>
      </c>
      <c r="AD670">
        <v>2</v>
      </c>
      <c r="AE670">
        <v>315</v>
      </c>
      <c r="AF670">
        <v>228</v>
      </c>
      <c r="AG670">
        <v>198</v>
      </c>
      <c r="AH670">
        <v>136</v>
      </c>
      <c r="AI670">
        <v>19</v>
      </c>
      <c r="AJ670">
        <v>22</v>
      </c>
      <c r="AK670">
        <v>27</v>
      </c>
      <c r="AL670">
        <v>35</v>
      </c>
      <c r="AM670">
        <v>117</v>
      </c>
      <c r="AN670">
        <v>92</v>
      </c>
      <c r="AO670">
        <v>28</v>
      </c>
      <c r="AP670">
        <v>18</v>
      </c>
      <c r="AQ670">
        <v>5</v>
      </c>
      <c r="AR670">
        <v>2</v>
      </c>
      <c r="AS670">
        <v>40</v>
      </c>
      <c r="AT670">
        <f>SUM(Table_pigskin_games[[#This Row],[awayPenaltyYards]],Table_pigskin_games[[#This Row],[homePenaltyYards]])</f>
        <v>50</v>
      </c>
      <c r="AU670">
        <v>10</v>
      </c>
      <c r="AV670">
        <v>2</v>
      </c>
      <c r="AW670">
        <v>1</v>
      </c>
      <c r="AX670">
        <f>SUM(Table_pigskin_games[[#This Row],[awayTurnovers]:[homeTurnovers]])</f>
        <v>3</v>
      </c>
      <c r="AY670">
        <v>0</v>
      </c>
      <c r="AZ670">
        <v>0</v>
      </c>
      <c r="BA670">
        <v>2</v>
      </c>
      <c r="BB670">
        <v>1</v>
      </c>
      <c r="BC670">
        <v>1874</v>
      </c>
      <c r="BD670">
        <v>1726</v>
      </c>
      <c r="BE670">
        <v>0</v>
      </c>
      <c r="BF670">
        <v>7</v>
      </c>
      <c r="BG670">
        <v>0</v>
      </c>
      <c r="BH670">
        <v>7</v>
      </c>
      <c r="BJ670">
        <v>7</v>
      </c>
      <c r="BK670">
        <v>3</v>
      </c>
      <c r="BL670">
        <v>0</v>
      </c>
      <c r="BM670">
        <v>0</v>
      </c>
    </row>
    <row r="671" spans="1:66" x14ac:dyDescent="0.25">
      <c r="A671">
        <v>281116029</v>
      </c>
      <c r="B671">
        <v>11</v>
      </c>
      <c r="C671">
        <v>2008</v>
      </c>
      <c r="D671" s="1">
        <v>39768</v>
      </c>
      <c r="E671" t="s">
        <v>66</v>
      </c>
      <c r="F671" t="s">
        <v>72</v>
      </c>
      <c r="G671" t="s">
        <v>100</v>
      </c>
      <c r="H6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CARvDET</v>
      </c>
      <c r="I671" t="str">
        <f>IF(NOT(ISNA(VLOOKUP(Table_pigskin_games[[#This Row],[matchup]],rivalries!A$2:C$10,1,FALSE))),"Rivalry","Not a Rivalry")</f>
        <v>Not a Rivalry</v>
      </c>
      <c r="J671">
        <v>22</v>
      </c>
      <c r="K671">
        <v>31</v>
      </c>
      <c r="L671">
        <f>ABS(Table_pigskin_games[[#This Row],[homeScore]]-Table_pigskin_games[[#This Row],[awayScore]])</f>
        <v>9</v>
      </c>
      <c r="M671" t="s">
        <v>101</v>
      </c>
      <c r="N671" s="2">
        <v>41914.541666666664</v>
      </c>
      <c r="O671" t="s">
        <v>70</v>
      </c>
      <c r="P671">
        <v>73349</v>
      </c>
      <c r="Q671">
        <v>0</v>
      </c>
      <c r="R671">
        <v>9</v>
      </c>
      <c r="S671">
        <v>7</v>
      </c>
      <c r="T671">
        <v>2</v>
      </c>
      <c r="U671">
        <v>20</v>
      </c>
      <c r="V671">
        <v>16</v>
      </c>
      <c r="W671">
        <v>6</v>
      </c>
      <c r="X671">
        <v>2</v>
      </c>
      <c r="Y671">
        <v>16</v>
      </c>
      <c r="Z671">
        <v>8</v>
      </c>
      <c r="AA671">
        <v>2</v>
      </c>
      <c r="AB671">
        <v>0</v>
      </c>
      <c r="AC671">
        <v>3</v>
      </c>
      <c r="AD671">
        <v>0</v>
      </c>
      <c r="AE671">
        <v>316</v>
      </c>
      <c r="AF671">
        <v>366</v>
      </c>
      <c r="AG671">
        <v>186</v>
      </c>
      <c r="AH671">
        <v>102</v>
      </c>
      <c r="AI671">
        <v>20</v>
      </c>
      <c r="AJ671">
        <v>10</v>
      </c>
      <c r="AK671">
        <v>35</v>
      </c>
      <c r="AL671">
        <v>19</v>
      </c>
      <c r="AM671">
        <v>130</v>
      </c>
      <c r="AN671">
        <v>264</v>
      </c>
      <c r="AO671">
        <v>34</v>
      </c>
      <c r="AP671">
        <v>32</v>
      </c>
      <c r="AQ671">
        <v>1</v>
      </c>
      <c r="AR671">
        <v>7</v>
      </c>
      <c r="AS671">
        <v>14</v>
      </c>
      <c r="AT671">
        <f>SUM(Table_pigskin_games[[#This Row],[awayPenaltyYards]],Table_pigskin_games[[#This Row],[homePenaltyYards]])</f>
        <v>69</v>
      </c>
      <c r="AU671">
        <v>55</v>
      </c>
      <c r="AV671">
        <v>4</v>
      </c>
      <c r="AW671">
        <v>1</v>
      </c>
      <c r="AX671">
        <f>SUM(Table_pigskin_games[[#This Row],[awayTurnovers]:[homeTurnovers]])</f>
        <v>5</v>
      </c>
      <c r="AY671">
        <v>2</v>
      </c>
      <c r="AZ671">
        <v>1</v>
      </c>
      <c r="BA671">
        <v>2</v>
      </c>
      <c r="BB671">
        <v>0</v>
      </c>
      <c r="BC671">
        <v>2057</v>
      </c>
      <c r="BD671">
        <v>1543</v>
      </c>
      <c r="BE671">
        <v>7</v>
      </c>
      <c r="BF671">
        <v>9</v>
      </c>
      <c r="BG671">
        <v>0</v>
      </c>
      <c r="BH671">
        <v>6</v>
      </c>
      <c r="BJ671">
        <v>0</v>
      </c>
      <c r="BK671">
        <v>21</v>
      </c>
      <c r="BL671">
        <v>3</v>
      </c>
      <c r="BM671">
        <v>7</v>
      </c>
    </row>
    <row r="672" spans="1:66" x14ac:dyDescent="0.25">
      <c r="A672">
        <v>281116030</v>
      </c>
      <c r="B672">
        <v>11</v>
      </c>
      <c r="C672">
        <v>2008</v>
      </c>
      <c r="D672" s="1">
        <v>39768</v>
      </c>
      <c r="E672" t="s">
        <v>66</v>
      </c>
      <c r="F672" t="s">
        <v>78</v>
      </c>
      <c r="G672" t="s">
        <v>103</v>
      </c>
      <c r="H6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672" t="str">
        <f>IF(NOT(ISNA(VLOOKUP(Table_pigskin_games[[#This Row],[matchup]],rivalries!A$2:C$10,1,FALSE))),"Rivalry","Not a Rivalry")</f>
        <v>Not a Rivalry</v>
      </c>
      <c r="J672">
        <v>24</v>
      </c>
      <c r="K672">
        <v>14</v>
      </c>
      <c r="L672">
        <f>ABS(Table_pigskin_games[[#This Row],[homeScore]]-Table_pigskin_games[[#This Row],[awayScore]])</f>
        <v>10</v>
      </c>
      <c r="M672" t="s">
        <v>104</v>
      </c>
      <c r="N672" s="2">
        <v>41914.677083333336</v>
      </c>
      <c r="O672" t="s">
        <v>80</v>
      </c>
      <c r="P672">
        <v>65258</v>
      </c>
      <c r="Q672">
        <v>9</v>
      </c>
      <c r="R672">
        <v>0</v>
      </c>
      <c r="S672">
        <v>4</v>
      </c>
      <c r="T672">
        <v>5</v>
      </c>
      <c r="U672">
        <v>13</v>
      </c>
      <c r="V672">
        <v>17</v>
      </c>
      <c r="W672">
        <v>1</v>
      </c>
      <c r="X672">
        <v>3</v>
      </c>
      <c r="Y672">
        <v>12</v>
      </c>
      <c r="Z672">
        <v>15</v>
      </c>
      <c r="AA672">
        <v>0</v>
      </c>
      <c r="AB672">
        <v>0</v>
      </c>
      <c r="AC672">
        <v>0</v>
      </c>
      <c r="AD672">
        <v>1</v>
      </c>
      <c r="AE672">
        <v>344</v>
      </c>
      <c r="AF672">
        <v>257</v>
      </c>
      <c r="AG672">
        <v>230</v>
      </c>
      <c r="AH672">
        <v>117</v>
      </c>
      <c r="AI672">
        <v>13</v>
      </c>
      <c r="AJ672">
        <v>13</v>
      </c>
      <c r="AK672">
        <v>23</v>
      </c>
      <c r="AL672">
        <v>30</v>
      </c>
      <c r="AM672">
        <v>114</v>
      </c>
      <c r="AN672">
        <v>140</v>
      </c>
      <c r="AO672">
        <v>33</v>
      </c>
      <c r="AP672">
        <v>32</v>
      </c>
      <c r="AQ672">
        <v>10</v>
      </c>
      <c r="AR672">
        <v>9</v>
      </c>
      <c r="AS672">
        <v>63</v>
      </c>
      <c r="AT672">
        <f>SUM(Table_pigskin_games[[#This Row],[awayPenaltyYards]],Table_pigskin_games[[#This Row],[homePenaltyYards]])</f>
        <v>124</v>
      </c>
      <c r="AU672">
        <v>61</v>
      </c>
      <c r="AV672">
        <v>1</v>
      </c>
      <c r="AW672">
        <v>1</v>
      </c>
      <c r="AX672">
        <f>SUM(Table_pigskin_games[[#This Row],[awayTurnovers]:[homeTurnovers]])</f>
        <v>2</v>
      </c>
      <c r="AY672">
        <v>0</v>
      </c>
      <c r="AZ672">
        <v>0</v>
      </c>
      <c r="BA672">
        <v>1</v>
      </c>
      <c r="BB672">
        <v>1</v>
      </c>
      <c r="BC672">
        <v>1653</v>
      </c>
      <c r="BD672">
        <v>1947</v>
      </c>
      <c r="BE672">
        <v>3</v>
      </c>
      <c r="BF672">
        <v>0</v>
      </c>
      <c r="BG672">
        <v>14</v>
      </c>
      <c r="BH672">
        <v>7</v>
      </c>
      <c r="BJ672">
        <v>0</v>
      </c>
      <c r="BK672">
        <v>14</v>
      </c>
      <c r="BL672">
        <v>0</v>
      </c>
      <c r="BM672">
        <v>0</v>
      </c>
    </row>
    <row r="673" spans="1:65" x14ac:dyDescent="0.25">
      <c r="A673">
        <v>281117002</v>
      </c>
      <c r="B673">
        <v>11</v>
      </c>
      <c r="C673">
        <v>2008</v>
      </c>
      <c r="D673" s="1">
        <v>39769</v>
      </c>
      <c r="E673" t="s">
        <v>108</v>
      </c>
      <c r="F673" t="s">
        <v>68</v>
      </c>
      <c r="G673" t="s">
        <v>87</v>
      </c>
      <c r="H6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BUFvCLE</v>
      </c>
      <c r="I673" t="str">
        <f>IF(NOT(ISNA(VLOOKUP(Table_pigskin_games[[#This Row],[matchup]],rivalries!A$2:C$10,1,FALSE))),"Rivalry","Not a Rivalry")</f>
        <v>Not a Rivalry</v>
      </c>
      <c r="J673">
        <v>29</v>
      </c>
      <c r="K673">
        <v>27</v>
      </c>
      <c r="L673">
        <f>ABS(Table_pigskin_games[[#This Row],[homeScore]]-Table_pigskin_games[[#This Row],[awayScore]])</f>
        <v>2</v>
      </c>
      <c r="M673" t="s">
        <v>126</v>
      </c>
      <c r="N673" s="2">
        <v>41914.854166666664</v>
      </c>
      <c r="O673" t="s">
        <v>112</v>
      </c>
      <c r="P673">
        <v>71645</v>
      </c>
      <c r="Q673">
        <v>3</v>
      </c>
      <c r="R673">
        <v>6</v>
      </c>
      <c r="S673">
        <v>5</v>
      </c>
      <c r="T673">
        <v>4</v>
      </c>
      <c r="U673">
        <v>18</v>
      </c>
      <c r="V673">
        <v>19</v>
      </c>
      <c r="W673">
        <v>3</v>
      </c>
      <c r="X673">
        <v>4</v>
      </c>
      <c r="Y673">
        <v>13</v>
      </c>
      <c r="Z673">
        <v>11</v>
      </c>
      <c r="AA673">
        <v>0</v>
      </c>
      <c r="AB673">
        <v>0</v>
      </c>
      <c r="AC673">
        <v>0</v>
      </c>
      <c r="AD673">
        <v>0</v>
      </c>
      <c r="AE673">
        <v>337</v>
      </c>
      <c r="AF673">
        <v>334</v>
      </c>
      <c r="AG673">
        <v>176</v>
      </c>
      <c r="AH673">
        <v>148</v>
      </c>
      <c r="AI673">
        <v>14</v>
      </c>
      <c r="AJ673">
        <v>16</v>
      </c>
      <c r="AK673">
        <v>36</v>
      </c>
      <c r="AL673">
        <v>26</v>
      </c>
      <c r="AM673">
        <v>161</v>
      </c>
      <c r="AN673">
        <v>186</v>
      </c>
      <c r="AO673">
        <v>27</v>
      </c>
      <c r="AP673">
        <v>38</v>
      </c>
      <c r="AQ673">
        <v>2</v>
      </c>
      <c r="AR673">
        <v>3</v>
      </c>
      <c r="AS673">
        <v>15</v>
      </c>
      <c r="AT673">
        <f>SUM(Table_pigskin_games[[#This Row],[awayPenaltyYards]],Table_pigskin_games[[#This Row],[homePenaltyYards]])</f>
        <v>45</v>
      </c>
      <c r="AU673">
        <v>30</v>
      </c>
      <c r="AV673">
        <v>0</v>
      </c>
      <c r="AW673">
        <v>4</v>
      </c>
      <c r="AX673">
        <f>SUM(Table_pigskin_games[[#This Row],[awayTurnovers]:[homeTurnovers]])</f>
        <v>4</v>
      </c>
      <c r="AY673">
        <v>0</v>
      </c>
      <c r="AZ673">
        <v>1</v>
      </c>
      <c r="BA673">
        <v>0</v>
      </c>
      <c r="BB673">
        <v>3</v>
      </c>
      <c r="BC673">
        <v>1608</v>
      </c>
      <c r="BD673">
        <v>1992</v>
      </c>
      <c r="BE673">
        <v>6</v>
      </c>
      <c r="BF673">
        <v>7</v>
      </c>
      <c r="BG673">
        <v>3</v>
      </c>
      <c r="BH673">
        <v>13</v>
      </c>
      <c r="BJ673">
        <v>0</v>
      </c>
      <c r="BK673">
        <v>10</v>
      </c>
      <c r="BL673">
        <v>3</v>
      </c>
      <c r="BM673">
        <v>14</v>
      </c>
    </row>
    <row r="674" spans="1:65" x14ac:dyDescent="0.25">
      <c r="A674">
        <v>281120023</v>
      </c>
      <c r="B674">
        <v>12</v>
      </c>
      <c r="C674">
        <v>2008</v>
      </c>
      <c r="D674" s="1">
        <v>39772</v>
      </c>
      <c r="E674" t="s">
        <v>61</v>
      </c>
      <c r="F674" t="s">
        <v>81</v>
      </c>
      <c r="G674" t="s">
        <v>63</v>
      </c>
      <c r="H6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674" t="str">
        <f>IF(NOT(ISNA(VLOOKUP(Table_pigskin_games[[#This Row],[matchup]],rivalries!A$2:C$10,1,FALSE))),"Rivalry","Not a Rivalry")</f>
        <v>Not a Rivalry</v>
      </c>
      <c r="J674">
        <v>10</v>
      </c>
      <c r="K674">
        <v>27</v>
      </c>
      <c r="L674">
        <f>ABS(Table_pigskin_games[[#This Row],[homeScore]]-Table_pigskin_games[[#This Row],[awayScore]])</f>
        <v>17</v>
      </c>
      <c r="M674" t="s">
        <v>64</v>
      </c>
      <c r="N674" s="2">
        <v>41914.84375</v>
      </c>
      <c r="O674" t="s">
        <v>128</v>
      </c>
      <c r="P674">
        <v>59854</v>
      </c>
      <c r="Q674">
        <v>1</v>
      </c>
      <c r="R674">
        <v>8</v>
      </c>
      <c r="S674">
        <v>7</v>
      </c>
      <c r="T674">
        <v>3</v>
      </c>
      <c r="U674">
        <v>11</v>
      </c>
      <c r="V674">
        <v>20</v>
      </c>
      <c r="W674">
        <v>4</v>
      </c>
      <c r="X674">
        <v>6</v>
      </c>
      <c r="Y674">
        <v>15</v>
      </c>
      <c r="Z674">
        <v>14</v>
      </c>
      <c r="AA674">
        <v>0</v>
      </c>
      <c r="AB674">
        <v>1</v>
      </c>
      <c r="AC674">
        <v>1</v>
      </c>
      <c r="AD674">
        <v>1</v>
      </c>
      <c r="AE674">
        <v>208</v>
      </c>
      <c r="AF674">
        <v>364</v>
      </c>
      <c r="AG674">
        <v>165</v>
      </c>
      <c r="AH674">
        <v>243</v>
      </c>
      <c r="AI674">
        <v>20</v>
      </c>
      <c r="AJ674">
        <v>17</v>
      </c>
      <c r="AK674">
        <v>37</v>
      </c>
      <c r="AL674">
        <v>30</v>
      </c>
      <c r="AM674">
        <v>43</v>
      </c>
      <c r="AN674">
        <v>121</v>
      </c>
      <c r="AO674">
        <v>20</v>
      </c>
      <c r="AP674">
        <v>37</v>
      </c>
      <c r="AQ674">
        <v>2</v>
      </c>
      <c r="AR674">
        <v>4</v>
      </c>
      <c r="AS674">
        <v>15</v>
      </c>
      <c r="AT674">
        <f>SUM(Table_pigskin_games[[#This Row],[awayPenaltyYards]],Table_pigskin_games[[#This Row],[homePenaltyYards]])</f>
        <v>55</v>
      </c>
      <c r="AU674">
        <v>40</v>
      </c>
      <c r="AV674">
        <v>1</v>
      </c>
      <c r="AW674">
        <v>1</v>
      </c>
      <c r="AX674">
        <f>SUM(Table_pigskin_games[[#This Row],[awayTurnovers]:[homeTurnovers]])</f>
        <v>2</v>
      </c>
      <c r="AY674">
        <v>0</v>
      </c>
      <c r="AZ674">
        <v>1</v>
      </c>
      <c r="BA674">
        <v>1</v>
      </c>
      <c r="BB674">
        <v>0</v>
      </c>
      <c r="BC674">
        <v>1480</v>
      </c>
      <c r="BD674">
        <v>2120</v>
      </c>
      <c r="BE674">
        <v>7</v>
      </c>
      <c r="BF674">
        <v>0</v>
      </c>
      <c r="BG674">
        <v>0</v>
      </c>
      <c r="BH674">
        <v>3</v>
      </c>
      <c r="BJ674">
        <v>0</v>
      </c>
      <c r="BK674">
        <v>10</v>
      </c>
      <c r="BL674">
        <v>10</v>
      </c>
      <c r="BM674">
        <v>7</v>
      </c>
    </row>
    <row r="675" spans="1:65" x14ac:dyDescent="0.25">
      <c r="A675">
        <v>281123001</v>
      </c>
      <c r="B675">
        <v>12</v>
      </c>
      <c r="C675">
        <v>2008</v>
      </c>
      <c r="D675" s="1">
        <v>39775</v>
      </c>
      <c r="E675" t="s">
        <v>66</v>
      </c>
      <c r="F675" t="s">
        <v>100</v>
      </c>
      <c r="G675" t="s">
        <v>99</v>
      </c>
      <c r="H6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675" t="str">
        <f>IF(NOT(ISNA(VLOOKUP(Table_pigskin_games[[#This Row],[matchup]],rivalries!A$2:C$10,1,FALSE))),"Rivalry","Not a Rivalry")</f>
        <v>Not a Rivalry</v>
      </c>
      <c r="J675">
        <v>28</v>
      </c>
      <c r="K675">
        <v>45</v>
      </c>
      <c r="L675">
        <f>ABS(Table_pigskin_games[[#This Row],[homeScore]]-Table_pigskin_games[[#This Row],[awayScore]])</f>
        <v>17</v>
      </c>
      <c r="M675" t="s">
        <v>116</v>
      </c>
      <c r="N675" s="2">
        <v>41914.677083333336</v>
      </c>
      <c r="O675" t="s">
        <v>70</v>
      </c>
      <c r="P675">
        <v>64841</v>
      </c>
      <c r="Q675">
        <v>8</v>
      </c>
      <c r="R675">
        <v>2</v>
      </c>
      <c r="S675">
        <v>6</v>
      </c>
      <c r="T675">
        <v>4</v>
      </c>
      <c r="U675">
        <v>22</v>
      </c>
      <c r="V675">
        <v>21</v>
      </c>
      <c r="W675">
        <v>5</v>
      </c>
      <c r="X675">
        <v>6</v>
      </c>
      <c r="Y675">
        <v>14</v>
      </c>
      <c r="Z675">
        <v>13</v>
      </c>
      <c r="AA675">
        <v>1</v>
      </c>
      <c r="AB675">
        <v>2</v>
      </c>
      <c r="AC675">
        <v>1</v>
      </c>
      <c r="AD675">
        <v>2</v>
      </c>
      <c r="AE675">
        <v>408</v>
      </c>
      <c r="AF675">
        <v>392</v>
      </c>
      <c r="AG675">
        <v>274</v>
      </c>
      <c r="AH675">
        <v>259</v>
      </c>
      <c r="AI675">
        <v>21</v>
      </c>
      <c r="AJ675">
        <v>17</v>
      </c>
      <c r="AK675">
        <v>35</v>
      </c>
      <c r="AL675">
        <v>27</v>
      </c>
      <c r="AM675">
        <v>134</v>
      </c>
      <c r="AN675">
        <v>133</v>
      </c>
      <c r="AO675">
        <v>26</v>
      </c>
      <c r="AP675">
        <v>33</v>
      </c>
      <c r="AQ675">
        <v>8</v>
      </c>
      <c r="AR675">
        <v>3</v>
      </c>
      <c r="AS675">
        <v>48</v>
      </c>
      <c r="AT675">
        <f>SUM(Table_pigskin_games[[#This Row],[awayPenaltyYards]],Table_pigskin_games[[#This Row],[homePenaltyYards]])</f>
        <v>73</v>
      </c>
      <c r="AU675">
        <v>25</v>
      </c>
      <c r="AV675">
        <v>0</v>
      </c>
      <c r="AW675">
        <v>1</v>
      </c>
      <c r="AX675">
        <f>SUM(Table_pigskin_games[[#This Row],[awayTurnovers]:[homeTurnovers]])</f>
        <v>1</v>
      </c>
      <c r="AY675">
        <v>0</v>
      </c>
      <c r="AZ675">
        <v>1</v>
      </c>
      <c r="BA675">
        <v>0</v>
      </c>
      <c r="BB675">
        <v>0</v>
      </c>
      <c r="BC675">
        <v>1871</v>
      </c>
      <c r="BD675">
        <v>1729</v>
      </c>
      <c r="BE675">
        <v>0</v>
      </c>
      <c r="BF675">
        <v>3</v>
      </c>
      <c r="BG675">
        <v>10</v>
      </c>
      <c r="BH675">
        <v>15</v>
      </c>
      <c r="BJ675">
        <v>10</v>
      </c>
      <c r="BK675">
        <v>7</v>
      </c>
      <c r="BL675">
        <v>0</v>
      </c>
      <c r="BM675">
        <v>28</v>
      </c>
    </row>
    <row r="676" spans="1:65" x14ac:dyDescent="0.25">
      <c r="A676">
        <v>281123005</v>
      </c>
      <c r="B676">
        <v>12</v>
      </c>
      <c r="C676">
        <v>2008</v>
      </c>
      <c r="D676" s="1">
        <v>39775</v>
      </c>
      <c r="E676" t="s">
        <v>66</v>
      </c>
      <c r="F676" t="s">
        <v>106</v>
      </c>
      <c r="G676" t="s">
        <v>68</v>
      </c>
      <c r="H6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CLEvHOU</v>
      </c>
      <c r="I676" t="str">
        <f>IF(NOT(ISNA(VLOOKUP(Table_pigskin_games[[#This Row],[matchup]],rivalries!A$2:C$10,1,FALSE))),"Rivalry","Not a Rivalry")</f>
        <v>Not a Rivalry</v>
      </c>
      <c r="J676">
        <v>16</v>
      </c>
      <c r="K676">
        <v>6</v>
      </c>
      <c r="L676">
        <f>ABS(Table_pigskin_games[[#This Row],[homeScore]]-Table_pigskin_games[[#This Row],[awayScore]])</f>
        <v>10</v>
      </c>
      <c r="M676" t="s">
        <v>69</v>
      </c>
      <c r="N676" s="2">
        <v>41914.541666666664</v>
      </c>
      <c r="O676" t="s">
        <v>80</v>
      </c>
      <c r="P676">
        <v>72077</v>
      </c>
      <c r="Q676">
        <v>3</v>
      </c>
      <c r="R676">
        <v>7</v>
      </c>
      <c r="S676">
        <v>4</v>
      </c>
      <c r="T676">
        <v>6</v>
      </c>
      <c r="U676">
        <v>19</v>
      </c>
      <c r="V676">
        <v>15</v>
      </c>
      <c r="W676">
        <v>4</v>
      </c>
      <c r="X676">
        <v>2</v>
      </c>
      <c r="Y676">
        <v>16</v>
      </c>
      <c r="Z676">
        <v>9</v>
      </c>
      <c r="AA676">
        <v>3</v>
      </c>
      <c r="AB676">
        <v>1</v>
      </c>
      <c r="AC676">
        <v>3</v>
      </c>
      <c r="AD676">
        <v>1</v>
      </c>
      <c r="AE676">
        <v>383</v>
      </c>
      <c r="AF676">
        <v>240</v>
      </c>
      <c r="AG676">
        <v>271</v>
      </c>
      <c r="AH676">
        <v>145</v>
      </c>
      <c r="AI676">
        <v>24</v>
      </c>
      <c r="AJ676">
        <v>13</v>
      </c>
      <c r="AK676">
        <v>32</v>
      </c>
      <c r="AL676">
        <v>32</v>
      </c>
      <c r="AM676">
        <v>112</v>
      </c>
      <c r="AN676">
        <v>95</v>
      </c>
      <c r="AO676">
        <v>36</v>
      </c>
      <c r="AP676">
        <v>20</v>
      </c>
      <c r="AQ676">
        <v>11</v>
      </c>
      <c r="AR676">
        <v>5</v>
      </c>
      <c r="AS676">
        <v>84</v>
      </c>
      <c r="AT676">
        <f>SUM(Table_pigskin_games[[#This Row],[awayPenaltyYards]],Table_pigskin_games[[#This Row],[homePenaltyYards]])</f>
        <v>124</v>
      </c>
      <c r="AU676">
        <v>40</v>
      </c>
      <c r="AV676">
        <v>2</v>
      </c>
      <c r="AW676">
        <v>5</v>
      </c>
      <c r="AX676">
        <f>SUM(Table_pigskin_games[[#This Row],[awayTurnovers]:[homeTurnovers]])</f>
        <v>7</v>
      </c>
      <c r="AY676">
        <v>0</v>
      </c>
      <c r="AZ676">
        <v>2</v>
      </c>
      <c r="BA676">
        <v>2</v>
      </c>
      <c r="BB676">
        <v>3</v>
      </c>
      <c r="BC676">
        <v>2245</v>
      </c>
      <c r="BD676">
        <v>1355</v>
      </c>
      <c r="BE676">
        <v>7</v>
      </c>
      <c r="BF676">
        <v>6</v>
      </c>
      <c r="BG676">
        <v>3</v>
      </c>
      <c r="BH676">
        <v>0</v>
      </c>
      <c r="BJ676">
        <v>0</v>
      </c>
      <c r="BK676">
        <v>6</v>
      </c>
      <c r="BL676">
        <v>0</v>
      </c>
      <c r="BM676">
        <v>0</v>
      </c>
    </row>
    <row r="677" spans="1:65" x14ac:dyDescent="0.25">
      <c r="A677">
        <v>281123006</v>
      </c>
      <c r="B677">
        <v>12</v>
      </c>
      <c r="C677">
        <v>2008</v>
      </c>
      <c r="D677" s="1">
        <v>39775</v>
      </c>
      <c r="E677" t="s">
        <v>66</v>
      </c>
      <c r="F677" t="s">
        <v>93</v>
      </c>
      <c r="G677" t="s">
        <v>102</v>
      </c>
      <c r="H6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DALvSF</v>
      </c>
      <c r="I677" t="str">
        <f>IF(NOT(ISNA(VLOOKUP(Table_pigskin_games[[#This Row],[matchup]],rivalries!A$2:C$10,1,FALSE))),"Rivalry","Not a Rivalry")</f>
        <v>Not a Rivalry</v>
      </c>
      <c r="J677">
        <v>22</v>
      </c>
      <c r="K677">
        <v>35</v>
      </c>
      <c r="L677">
        <f>ABS(Table_pigskin_games[[#This Row],[homeScore]]-Table_pigskin_games[[#This Row],[awayScore]])</f>
        <v>13</v>
      </c>
      <c r="M677" t="s">
        <v>119</v>
      </c>
      <c r="N677" s="2">
        <v>41914.541666666664</v>
      </c>
      <c r="O677" t="s">
        <v>70</v>
      </c>
      <c r="P677">
        <v>63272</v>
      </c>
      <c r="Q677">
        <v>3</v>
      </c>
      <c r="R677">
        <v>7</v>
      </c>
      <c r="S677">
        <v>6</v>
      </c>
      <c r="T677">
        <v>4</v>
      </c>
      <c r="U677">
        <v>16</v>
      </c>
      <c r="V677">
        <v>16</v>
      </c>
      <c r="W677">
        <v>2</v>
      </c>
      <c r="X677">
        <v>9</v>
      </c>
      <c r="Y677">
        <v>10</v>
      </c>
      <c r="Z677">
        <v>18</v>
      </c>
      <c r="AA677">
        <v>0</v>
      </c>
      <c r="AB677">
        <v>0</v>
      </c>
      <c r="AC677">
        <v>0</v>
      </c>
      <c r="AD677">
        <v>0</v>
      </c>
      <c r="AE677">
        <v>304</v>
      </c>
      <c r="AF677">
        <v>408</v>
      </c>
      <c r="AG677">
        <v>278</v>
      </c>
      <c r="AH677">
        <v>334</v>
      </c>
      <c r="AI677">
        <v>21</v>
      </c>
      <c r="AJ677">
        <v>23</v>
      </c>
      <c r="AK677">
        <v>33</v>
      </c>
      <c r="AL677">
        <v>39</v>
      </c>
      <c r="AM677">
        <v>26</v>
      </c>
      <c r="AN677">
        <v>74</v>
      </c>
      <c r="AO677">
        <v>15</v>
      </c>
      <c r="AP677">
        <v>29</v>
      </c>
      <c r="AQ677">
        <v>2</v>
      </c>
      <c r="AR677">
        <v>8</v>
      </c>
      <c r="AS677">
        <v>10</v>
      </c>
      <c r="AT677">
        <f>SUM(Table_pigskin_games[[#This Row],[awayPenaltyYards]],Table_pigskin_games[[#This Row],[homePenaltyYards]])</f>
        <v>75</v>
      </c>
      <c r="AU677">
        <v>65</v>
      </c>
      <c r="AV677">
        <v>2</v>
      </c>
      <c r="AW677">
        <v>1</v>
      </c>
      <c r="AX677">
        <f>SUM(Table_pigskin_games[[#This Row],[awayTurnovers]:[homeTurnovers]])</f>
        <v>3</v>
      </c>
      <c r="AY677">
        <v>1</v>
      </c>
      <c r="AZ677">
        <v>1</v>
      </c>
      <c r="BA677">
        <v>1</v>
      </c>
      <c r="BB677">
        <v>0</v>
      </c>
      <c r="BC677">
        <v>1517</v>
      </c>
      <c r="BD677">
        <v>2083</v>
      </c>
      <c r="BE677">
        <v>6</v>
      </c>
      <c r="BF677">
        <v>0</v>
      </c>
      <c r="BG677">
        <v>3</v>
      </c>
      <c r="BH677">
        <v>13</v>
      </c>
      <c r="BJ677">
        <v>0</v>
      </c>
      <c r="BK677">
        <v>22</v>
      </c>
      <c r="BL677">
        <v>7</v>
      </c>
      <c r="BM677">
        <v>6</v>
      </c>
    </row>
    <row r="678" spans="1:65" x14ac:dyDescent="0.25">
      <c r="A678">
        <v>281123007</v>
      </c>
      <c r="B678">
        <v>12</v>
      </c>
      <c r="C678">
        <v>2008</v>
      </c>
      <c r="D678" s="1">
        <v>39775</v>
      </c>
      <c r="E678" t="s">
        <v>66</v>
      </c>
      <c r="F678" t="s">
        <v>110</v>
      </c>
      <c r="G678" t="s">
        <v>84</v>
      </c>
      <c r="H6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678" t="str">
        <f>IF(NOT(ISNA(VLOOKUP(Table_pigskin_games[[#This Row],[matchup]],rivalries!A$2:C$10,1,FALSE))),"Rivalry","Not a Rivalry")</f>
        <v>Not a Rivalry</v>
      </c>
      <c r="J678">
        <v>31</v>
      </c>
      <c r="K678">
        <v>10</v>
      </c>
      <c r="L678">
        <f>ABS(Table_pigskin_games[[#This Row],[homeScore]]-Table_pigskin_games[[#This Row],[awayScore]])</f>
        <v>21</v>
      </c>
      <c r="M678" t="s">
        <v>135</v>
      </c>
      <c r="N678" s="2">
        <v>41914.670138888891</v>
      </c>
      <c r="O678" t="s">
        <v>80</v>
      </c>
      <c r="P678">
        <v>76067</v>
      </c>
      <c r="Q678">
        <v>2</v>
      </c>
      <c r="R678">
        <v>8</v>
      </c>
      <c r="S678">
        <v>6</v>
      </c>
      <c r="T678">
        <v>4</v>
      </c>
      <c r="U678">
        <v>18</v>
      </c>
      <c r="V678">
        <v>23</v>
      </c>
      <c r="W678">
        <v>8</v>
      </c>
      <c r="X678">
        <v>9</v>
      </c>
      <c r="Y678">
        <v>13</v>
      </c>
      <c r="Z678">
        <v>16</v>
      </c>
      <c r="AA678">
        <v>0</v>
      </c>
      <c r="AB678">
        <v>1</v>
      </c>
      <c r="AC678">
        <v>0</v>
      </c>
      <c r="AD678">
        <v>2</v>
      </c>
      <c r="AE678">
        <v>318</v>
      </c>
      <c r="AF678">
        <v>319</v>
      </c>
      <c r="AG678">
        <v>160</v>
      </c>
      <c r="AH678">
        <v>204</v>
      </c>
      <c r="AI678">
        <v>11</v>
      </c>
      <c r="AJ678">
        <v>16</v>
      </c>
      <c r="AK678">
        <v>12</v>
      </c>
      <c r="AL678">
        <v>37</v>
      </c>
      <c r="AM678">
        <v>158</v>
      </c>
      <c r="AN678">
        <v>115</v>
      </c>
      <c r="AO678">
        <v>41</v>
      </c>
      <c r="AP678">
        <v>28</v>
      </c>
      <c r="AQ678">
        <v>10</v>
      </c>
      <c r="AR678">
        <v>4</v>
      </c>
      <c r="AS678">
        <v>90</v>
      </c>
      <c r="AT678">
        <f>SUM(Table_pigskin_games[[#This Row],[awayPenaltyYards]],Table_pigskin_games[[#This Row],[homePenaltyYards]])</f>
        <v>129</v>
      </c>
      <c r="AU678">
        <v>39</v>
      </c>
      <c r="AV678">
        <v>0</v>
      </c>
      <c r="AW678">
        <v>2</v>
      </c>
      <c r="AX678">
        <f>SUM(Table_pigskin_games[[#This Row],[awayTurnovers]:[homeTurnovers]])</f>
        <v>2</v>
      </c>
      <c r="AY678">
        <v>0</v>
      </c>
      <c r="AZ678">
        <v>1</v>
      </c>
      <c r="BA678">
        <v>0</v>
      </c>
      <c r="BB678">
        <v>1</v>
      </c>
      <c r="BC678">
        <v>1924</v>
      </c>
      <c r="BD678">
        <v>1676</v>
      </c>
      <c r="BE678">
        <v>0</v>
      </c>
      <c r="BF678">
        <v>10</v>
      </c>
      <c r="BG678">
        <v>7</v>
      </c>
      <c r="BH678">
        <v>14</v>
      </c>
      <c r="BJ678">
        <v>0</v>
      </c>
      <c r="BK678">
        <v>3</v>
      </c>
      <c r="BL678">
        <v>7</v>
      </c>
      <c r="BM678">
        <v>0</v>
      </c>
    </row>
    <row r="679" spans="1:65" x14ac:dyDescent="0.25">
      <c r="A679">
        <v>281123008</v>
      </c>
      <c r="B679">
        <v>12</v>
      </c>
      <c r="C679">
        <v>2008</v>
      </c>
      <c r="D679" s="1">
        <v>39775</v>
      </c>
      <c r="E679" t="s">
        <v>66</v>
      </c>
      <c r="F679" t="s">
        <v>97</v>
      </c>
      <c r="G679" t="s">
        <v>72</v>
      </c>
      <c r="H6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DETvTB</v>
      </c>
      <c r="I679" t="str">
        <f>IF(NOT(ISNA(VLOOKUP(Table_pigskin_games[[#This Row],[matchup]],rivalries!A$2:C$10,1,FALSE))),"Rivalry","Not a Rivalry")</f>
        <v>Not a Rivalry</v>
      </c>
      <c r="J679">
        <v>38</v>
      </c>
      <c r="K679">
        <v>20</v>
      </c>
      <c r="L679">
        <f>ABS(Table_pigskin_games[[#This Row],[homeScore]]-Table_pigskin_games[[#This Row],[awayScore]])</f>
        <v>18</v>
      </c>
      <c r="M679" t="s">
        <v>73</v>
      </c>
      <c r="N679" s="2">
        <v>41914.541666666664</v>
      </c>
      <c r="O679" t="s">
        <v>70</v>
      </c>
      <c r="P679">
        <v>49096</v>
      </c>
      <c r="Q679">
        <v>7</v>
      </c>
      <c r="R679">
        <v>3</v>
      </c>
      <c r="S679">
        <v>0</v>
      </c>
      <c r="T679">
        <v>10</v>
      </c>
      <c r="U679">
        <v>15</v>
      </c>
      <c r="V679">
        <v>9</v>
      </c>
      <c r="W679">
        <v>5</v>
      </c>
      <c r="X679">
        <v>4</v>
      </c>
      <c r="Y679">
        <v>13</v>
      </c>
      <c r="Z679">
        <v>14</v>
      </c>
      <c r="AA679">
        <v>2</v>
      </c>
      <c r="AB679">
        <v>0</v>
      </c>
      <c r="AC679">
        <v>2</v>
      </c>
      <c r="AD679">
        <v>0</v>
      </c>
      <c r="AE679">
        <v>252</v>
      </c>
      <c r="AF679">
        <v>207</v>
      </c>
      <c r="AG679">
        <v>136</v>
      </c>
      <c r="AH679">
        <v>99</v>
      </c>
      <c r="AI679">
        <v>13</v>
      </c>
      <c r="AJ679">
        <v>10</v>
      </c>
      <c r="AK679">
        <v>18</v>
      </c>
      <c r="AL679">
        <v>26</v>
      </c>
      <c r="AM679">
        <v>116</v>
      </c>
      <c r="AN679">
        <v>108</v>
      </c>
      <c r="AO679">
        <v>33</v>
      </c>
      <c r="AP679">
        <v>22</v>
      </c>
      <c r="AQ679">
        <v>3</v>
      </c>
      <c r="AR679">
        <v>10</v>
      </c>
      <c r="AS679">
        <v>25</v>
      </c>
      <c r="AT679">
        <f>SUM(Table_pigskin_games[[#This Row],[awayPenaltyYards]],Table_pigskin_games[[#This Row],[homePenaltyYards]])</f>
        <v>95</v>
      </c>
      <c r="AU679">
        <v>70</v>
      </c>
      <c r="AV679">
        <v>3</v>
      </c>
      <c r="AW679">
        <v>3</v>
      </c>
      <c r="AX679">
        <f>SUM(Table_pigskin_games[[#This Row],[awayTurnovers]:[homeTurnovers]])</f>
        <v>6</v>
      </c>
      <c r="AY679">
        <v>3</v>
      </c>
      <c r="AZ679">
        <v>1</v>
      </c>
      <c r="BA679">
        <v>0</v>
      </c>
      <c r="BB679">
        <v>2</v>
      </c>
      <c r="BC679">
        <v>1931</v>
      </c>
      <c r="BD679">
        <v>1669</v>
      </c>
      <c r="BE679">
        <v>0</v>
      </c>
      <c r="BF679">
        <v>21</v>
      </c>
      <c r="BG679">
        <v>14</v>
      </c>
      <c r="BH679">
        <v>3</v>
      </c>
      <c r="BJ679">
        <v>17</v>
      </c>
      <c r="BK679">
        <v>0</v>
      </c>
      <c r="BL679">
        <v>3</v>
      </c>
      <c r="BM679">
        <v>0</v>
      </c>
    </row>
    <row r="680" spans="1:65" x14ac:dyDescent="0.25">
      <c r="A680">
        <v>281123010</v>
      </c>
      <c r="B680">
        <v>12</v>
      </c>
      <c r="C680">
        <v>2008</v>
      </c>
      <c r="D680" s="1">
        <v>39775</v>
      </c>
      <c r="E680" t="s">
        <v>66</v>
      </c>
      <c r="F680" t="s">
        <v>77</v>
      </c>
      <c r="G680" t="s">
        <v>78</v>
      </c>
      <c r="H6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NYJvTEN</v>
      </c>
      <c r="I680" t="str">
        <f>IF(NOT(ISNA(VLOOKUP(Table_pigskin_games[[#This Row],[matchup]],rivalries!A$2:C$10,1,FALSE))),"Rivalry","Not a Rivalry")</f>
        <v>Not a Rivalry</v>
      </c>
      <c r="J680">
        <v>34</v>
      </c>
      <c r="K680">
        <v>13</v>
      </c>
      <c r="L680">
        <f>ABS(Table_pigskin_games[[#This Row],[homeScore]]-Table_pigskin_games[[#This Row],[awayScore]])</f>
        <v>21</v>
      </c>
      <c r="M680" t="s">
        <v>79</v>
      </c>
      <c r="N680" s="2">
        <v>41914.541666666664</v>
      </c>
      <c r="O680" t="s">
        <v>80</v>
      </c>
      <c r="P680">
        <v>69143</v>
      </c>
      <c r="Q680">
        <v>7</v>
      </c>
      <c r="R680">
        <v>3</v>
      </c>
      <c r="S680">
        <v>10</v>
      </c>
      <c r="T680">
        <v>0</v>
      </c>
      <c r="U680">
        <v>28</v>
      </c>
      <c r="V680">
        <v>16</v>
      </c>
      <c r="W680">
        <v>7</v>
      </c>
      <c r="X680">
        <v>4</v>
      </c>
      <c r="Y680">
        <v>13</v>
      </c>
      <c r="Z680">
        <v>11</v>
      </c>
      <c r="AA680">
        <v>0</v>
      </c>
      <c r="AB680">
        <v>0</v>
      </c>
      <c r="AC680">
        <v>0</v>
      </c>
      <c r="AD680">
        <v>0</v>
      </c>
      <c r="AE680">
        <v>409</v>
      </c>
      <c r="AF680">
        <v>281</v>
      </c>
      <c r="AG680">
        <v>217</v>
      </c>
      <c r="AH680">
        <v>236</v>
      </c>
      <c r="AI680">
        <v>25</v>
      </c>
      <c r="AJ680">
        <v>21</v>
      </c>
      <c r="AK680">
        <v>32</v>
      </c>
      <c r="AL680">
        <v>39</v>
      </c>
      <c r="AM680">
        <v>192</v>
      </c>
      <c r="AN680">
        <v>45</v>
      </c>
      <c r="AO680">
        <v>39</v>
      </c>
      <c r="AP680">
        <v>11</v>
      </c>
      <c r="AQ680">
        <v>3</v>
      </c>
      <c r="AR680">
        <v>8</v>
      </c>
      <c r="AS680">
        <v>27</v>
      </c>
      <c r="AT680">
        <f>SUM(Table_pigskin_games[[#This Row],[awayPenaltyYards]],Table_pigskin_games[[#This Row],[homePenaltyYards]])</f>
        <v>87</v>
      </c>
      <c r="AU680">
        <v>60</v>
      </c>
      <c r="AV680">
        <v>2</v>
      </c>
      <c r="AW680">
        <v>1</v>
      </c>
      <c r="AX680">
        <f>SUM(Table_pigskin_games[[#This Row],[awayTurnovers]:[homeTurnovers]])</f>
        <v>3</v>
      </c>
      <c r="AY680">
        <v>1</v>
      </c>
      <c r="AZ680">
        <v>1</v>
      </c>
      <c r="BA680">
        <v>1</v>
      </c>
      <c r="BB680">
        <v>0</v>
      </c>
      <c r="BC680">
        <v>2430</v>
      </c>
      <c r="BD680">
        <v>1170</v>
      </c>
      <c r="BE680">
        <v>7</v>
      </c>
      <c r="BF680">
        <v>3</v>
      </c>
      <c r="BG680">
        <v>10</v>
      </c>
      <c r="BH680">
        <v>14</v>
      </c>
      <c r="BJ680">
        <v>0</v>
      </c>
      <c r="BK680">
        <v>3</v>
      </c>
      <c r="BL680">
        <v>0</v>
      </c>
      <c r="BM680">
        <v>10</v>
      </c>
    </row>
    <row r="681" spans="1:65" x14ac:dyDescent="0.25">
      <c r="A681">
        <v>281123012</v>
      </c>
      <c r="B681">
        <v>12</v>
      </c>
      <c r="C681">
        <v>2008</v>
      </c>
      <c r="D681" s="1">
        <v>39775</v>
      </c>
      <c r="E681" t="s">
        <v>66</v>
      </c>
      <c r="F681" t="s">
        <v>87</v>
      </c>
      <c r="G681" t="s">
        <v>82</v>
      </c>
      <c r="H6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BUFvKC</v>
      </c>
      <c r="I681" t="str">
        <f>IF(NOT(ISNA(VLOOKUP(Table_pigskin_games[[#This Row],[matchup]],rivalries!A$2:C$10,1,FALSE))),"Rivalry","Not a Rivalry")</f>
        <v>Not a Rivalry</v>
      </c>
      <c r="J681">
        <v>54</v>
      </c>
      <c r="K681">
        <v>31</v>
      </c>
      <c r="L681">
        <f>ABS(Table_pigskin_games[[#This Row],[homeScore]]-Table_pigskin_games[[#This Row],[awayScore]])</f>
        <v>23</v>
      </c>
      <c r="M681" t="s">
        <v>83</v>
      </c>
      <c r="N681" s="2">
        <v>41914.541666666664</v>
      </c>
      <c r="O681" t="s">
        <v>80</v>
      </c>
      <c r="P681">
        <v>73584</v>
      </c>
      <c r="Q681">
        <v>5</v>
      </c>
      <c r="R681">
        <v>5</v>
      </c>
      <c r="S681">
        <v>1</v>
      </c>
      <c r="T681">
        <v>9</v>
      </c>
      <c r="U681">
        <v>27</v>
      </c>
      <c r="V681">
        <v>21</v>
      </c>
      <c r="W681">
        <v>4</v>
      </c>
      <c r="X681">
        <v>1</v>
      </c>
      <c r="Y681">
        <v>14</v>
      </c>
      <c r="Z681">
        <v>8</v>
      </c>
      <c r="AA681">
        <v>2</v>
      </c>
      <c r="AB681">
        <v>0</v>
      </c>
      <c r="AC681">
        <v>4</v>
      </c>
      <c r="AD681">
        <v>1</v>
      </c>
      <c r="AE681">
        <v>444</v>
      </c>
      <c r="AF681">
        <v>462</v>
      </c>
      <c r="AG681">
        <v>273</v>
      </c>
      <c r="AH681">
        <v>303</v>
      </c>
      <c r="AI681">
        <v>24</v>
      </c>
      <c r="AJ681">
        <v>24</v>
      </c>
      <c r="AK681">
        <v>32</v>
      </c>
      <c r="AL681">
        <v>39</v>
      </c>
      <c r="AM681">
        <v>171</v>
      </c>
      <c r="AN681">
        <v>159</v>
      </c>
      <c r="AO681">
        <v>38</v>
      </c>
      <c r="AP681">
        <v>13</v>
      </c>
      <c r="AQ681">
        <v>6</v>
      </c>
      <c r="AR681">
        <v>9</v>
      </c>
      <c r="AS681">
        <v>45</v>
      </c>
      <c r="AT681">
        <f>SUM(Table_pigskin_games[[#This Row],[awayPenaltyYards]],Table_pigskin_games[[#This Row],[homePenaltyYards]])</f>
        <v>120</v>
      </c>
      <c r="AU681">
        <v>75</v>
      </c>
      <c r="AV681">
        <v>0</v>
      </c>
      <c r="AW681">
        <v>5</v>
      </c>
      <c r="AX681">
        <f>SUM(Table_pigskin_games[[#This Row],[awayTurnovers]:[homeTurnovers]])</f>
        <v>5</v>
      </c>
      <c r="AY681">
        <v>0</v>
      </c>
      <c r="AZ681">
        <v>3</v>
      </c>
      <c r="BA681">
        <v>0</v>
      </c>
      <c r="BB681">
        <v>2</v>
      </c>
      <c r="BC681">
        <v>2137</v>
      </c>
      <c r="BD681">
        <v>1463</v>
      </c>
      <c r="BE681">
        <v>7</v>
      </c>
      <c r="BF681">
        <v>23</v>
      </c>
      <c r="BG681">
        <v>17</v>
      </c>
      <c r="BH681">
        <v>7</v>
      </c>
      <c r="BJ681">
        <v>7</v>
      </c>
      <c r="BK681">
        <v>10</v>
      </c>
      <c r="BL681">
        <v>7</v>
      </c>
      <c r="BM681">
        <v>7</v>
      </c>
    </row>
    <row r="682" spans="1:65" x14ac:dyDescent="0.25">
      <c r="A682">
        <v>281123014</v>
      </c>
      <c r="B682">
        <v>12</v>
      </c>
      <c r="C682">
        <v>2008</v>
      </c>
      <c r="D682" s="1">
        <v>39775</v>
      </c>
      <c r="E682" t="s">
        <v>66</v>
      </c>
      <c r="F682" t="s">
        <v>74</v>
      </c>
      <c r="G682" t="s">
        <v>85</v>
      </c>
      <c r="H6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CHIvSTL</v>
      </c>
      <c r="I682" t="str">
        <f>IF(NOT(ISNA(VLOOKUP(Table_pigskin_games[[#This Row],[matchup]],rivalries!A$2:C$10,1,FALSE))),"Rivalry","Not a Rivalry")</f>
        <v>Not a Rivalry</v>
      </c>
      <c r="J682">
        <v>27</v>
      </c>
      <c r="K682">
        <v>3</v>
      </c>
      <c r="L682">
        <f>ABS(Table_pigskin_games[[#This Row],[homeScore]]-Table_pigskin_games[[#This Row],[awayScore]])</f>
        <v>24</v>
      </c>
      <c r="M682" t="s">
        <v>86</v>
      </c>
      <c r="N682" s="2">
        <v>41914.541666666664</v>
      </c>
      <c r="O682" t="s">
        <v>70</v>
      </c>
      <c r="P682">
        <v>61994</v>
      </c>
      <c r="Q682">
        <v>5</v>
      </c>
      <c r="R682">
        <v>5</v>
      </c>
      <c r="S682">
        <v>2</v>
      </c>
      <c r="T682">
        <v>8</v>
      </c>
      <c r="U682">
        <v>18</v>
      </c>
      <c r="V682">
        <v>13</v>
      </c>
      <c r="W682">
        <v>4</v>
      </c>
      <c r="X682">
        <v>3</v>
      </c>
      <c r="Y682">
        <v>12</v>
      </c>
      <c r="Z682">
        <v>13</v>
      </c>
      <c r="AA682">
        <v>0</v>
      </c>
      <c r="AB682">
        <v>1</v>
      </c>
      <c r="AC682">
        <v>0</v>
      </c>
      <c r="AD682">
        <v>2</v>
      </c>
      <c r="AE682">
        <v>334</v>
      </c>
      <c r="AF682">
        <v>207</v>
      </c>
      <c r="AG682">
        <v>126</v>
      </c>
      <c r="AH682">
        <v>193</v>
      </c>
      <c r="AI682">
        <v>17</v>
      </c>
      <c r="AJ682">
        <v>19</v>
      </c>
      <c r="AK682">
        <v>28</v>
      </c>
      <c r="AL682">
        <v>36</v>
      </c>
      <c r="AM682">
        <v>208</v>
      </c>
      <c r="AN682">
        <v>14</v>
      </c>
      <c r="AO682">
        <v>33</v>
      </c>
      <c r="AP682">
        <v>19</v>
      </c>
      <c r="AQ682">
        <v>3</v>
      </c>
      <c r="AR682">
        <v>11</v>
      </c>
      <c r="AS682">
        <v>14</v>
      </c>
      <c r="AT682">
        <f>SUM(Table_pigskin_games[[#This Row],[awayPenaltyYards]],Table_pigskin_games[[#This Row],[homePenaltyYards]])</f>
        <v>99</v>
      </c>
      <c r="AU682">
        <v>85</v>
      </c>
      <c r="AV682">
        <v>2</v>
      </c>
      <c r="AW682">
        <v>4</v>
      </c>
      <c r="AX682">
        <f>SUM(Table_pigskin_games[[#This Row],[awayTurnovers]:[homeTurnovers]])</f>
        <v>6</v>
      </c>
      <c r="AY682">
        <v>2</v>
      </c>
      <c r="AZ682">
        <v>0</v>
      </c>
      <c r="BA682">
        <v>0</v>
      </c>
      <c r="BB682">
        <v>4</v>
      </c>
      <c r="BC682">
        <v>1815</v>
      </c>
      <c r="BD682">
        <v>1785</v>
      </c>
      <c r="BE682">
        <v>14</v>
      </c>
      <c r="BF682">
        <v>10</v>
      </c>
      <c r="BG682">
        <v>3</v>
      </c>
      <c r="BH682">
        <v>0</v>
      </c>
      <c r="BJ682">
        <v>0</v>
      </c>
      <c r="BK682">
        <v>3</v>
      </c>
      <c r="BL682">
        <v>0</v>
      </c>
      <c r="BM682">
        <v>0</v>
      </c>
    </row>
    <row r="683" spans="1:65" x14ac:dyDescent="0.25">
      <c r="A683">
        <v>281123015</v>
      </c>
      <c r="B683">
        <v>12</v>
      </c>
      <c r="C683">
        <v>2008</v>
      </c>
      <c r="D683" s="1">
        <v>39775</v>
      </c>
      <c r="E683" t="s">
        <v>66</v>
      </c>
      <c r="F683" t="s">
        <v>88</v>
      </c>
      <c r="G683" t="s">
        <v>62</v>
      </c>
      <c r="H6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683" t="str">
        <f>IF(NOT(ISNA(VLOOKUP(Table_pigskin_games[[#This Row],[matchup]],rivalries!A$2:C$10,1,FALSE))),"Rivalry","Not a Rivalry")</f>
        <v>Not a Rivalry</v>
      </c>
      <c r="J683">
        <v>48</v>
      </c>
      <c r="K683">
        <v>28</v>
      </c>
      <c r="L683">
        <f>ABS(Table_pigskin_games[[#This Row],[homeScore]]-Table_pigskin_games[[#This Row],[awayScore]])</f>
        <v>20</v>
      </c>
      <c r="M683" t="s">
        <v>132</v>
      </c>
      <c r="N683" s="2">
        <v>41914.541666666664</v>
      </c>
      <c r="O683" t="s">
        <v>80</v>
      </c>
      <c r="P683">
        <v>67146</v>
      </c>
      <c r="Q683">
        <v>6</v>
      </c>
      <c r="R683">
        <v>4</v>
      </c>
      <c r="S683">
        <v>6</v>
      </c>
      <c r="T683">
        <v>4</v>
      </c>
      <c r="U683">
        <v>30</v>
      </c>
      <c r="V683">
        <v>23</v>
      </c>
      <c r="W683">
        <v>3</v>
      </c>
      <c r="X683">
        <v>6</v>
      </c>
      <c r="Y683">
        <v>8</v>
      </c>
      <c r="Z683">
        <v>12</v>
      </c>
      <c r="AA683">
        <v>2</v>
      </c>
      <c r="AB683">
        <v>0</v>
      </c>
      <c r="AC683">
        <v>2</v>
      </c>
      <c r="AD683">
        <v>1</v>
      </c>
      <c r="AE683">
        <v>530</v>
      </c>
      <c r="AF683">
        <v>396</v>
      </c>
      <c r="AG683">
        <v>408</v>
      </c>
      <c r="AH683">
        <v>330</v>
      </c>
      <c r="AI683">
        <v>30</v>
      </c>
      <c r="AJ683">
        <v>24</v>
      </c>
      <c r="AK683">
        <v>43</v>
      </c>
      <c r="AL683">
        <v>41</v>
      </c>
      <c r="AM683">
        <v>122</v>
      </c>
      <c r="AN683">
        <v>66</v>
      </c>
      <c r="AO683">
        <v>25</v>
      </c>
      <c r="AP683">
        <v>18</v>
      </c>
      <c r="AQ683">
        <v>6</v>
      </c>
      <c r="AR683">
        <v>8</v>
      </c>
      <c r="AS683">
        <v>38</v>
      </c>
      <c r="AT683">
        <f>SUM(Table_pigskin_games[[#This Row],[awayPenaltyYards]],Table_pigskin_games[[#This Row],[homePenaltyYards]])</f>
        <v>98</v>
      </c>
      <c r="AU683">
        <v>60</v>
      </c>
      <c r="AV683">
        <v>2</v>
      </c>
      <c r="AW683">
        <v>1</v>
      </c>
      <c r="AX683">
        <f>SUM(Table_pigskin_games[[#This Row],[awayTurnovers]:[homeTurnovers]])</f>
        <v>3</v>
      </c>
      <c r="AY683">
        <v>1</v>
      </c>
      <c r="AZ683">
        <v>0</v>
      </c>
      <c r="BA683">
        <v>1</v>
      </c>
      <c r="BB683">
        <v>1</v>
      </c>
      <c r="BC683">
        <v>1990</v>
      </c>
      <c r="BD683">
        <v>1610</v>
      </c>
      <c r="BE683">
        <v>3</v>
      </c>
      <c r="BF683">
        <v>14</v>
      </c>
      <c r="BG683">
        <v>14</v>
      </c>
      <c r="BH683">
        <v>17</v>
      </c>
      <c r="BJ683">
        <v>7</v>
      </c>
      <c r="BK683">
        <v>7</v>
      </c>
      <c r="BL683">
        <v>7</v>
      </c>
      <c r="BM683">
        <v>7</v>
      </c>
    </row>
    <row r="684" spans="1:65" x14ac:dyDescent="0.25">
      <c r="A684">
        <v>281123022</v>
      </c>
      <c r="B684">
        <v>12</v>
      </c>
      <c r="C684">
        <v>2008</v>
      </c>
      <c r="D684" s="1">
        <v>39775</v>
      </c>
      <c r="E684" t="s">
        <v>66</v>
      </c>
      <c r="F684" t="s">
        <v>91</v>
      </c>
      <c r="G684" t="s">
        <v>94</v>
      </c>
      <c r="H6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ARIvNYG</v>
      </c>
      <c r="I684" t="str">
        <f>IF(NOT(ISNA(VLOOKUP(Table_pigskin_games[[#This Row],[matchup]],rivalries!A$2:C$10,1,FALSE))),"Rivalry","Not a Rivalry")</f>
        <v>Not a Rivalry</v>
      </c>
      <c r="J684">
        <v>37</v>
      </c>
      <c r="K684">
        <v>29</v>
      </c>
      <c r="L684">
        <f>ABS(Table_pigskin_games[[#This Row],[homeScore]]-Table_pigskin_games[[#This Row],[awayScore]])</f>
        <v>8</v>
      </c>
      <c r="M684" t="s">
        <v>95</v>
      </c>
      <c r="N684" s="2">
        <v>41914.677083333336</v>
      </c>
      <c r="O684" t="s">
        <v>70</v>
      </c>
      <c r="P684">
        <v>64541</v>
      </c>
      <c r="Q684">
        <v>9</v>
      </c>
      <c r="R684">
        <v>1</v>
      </c>
      <c r="S684">
        <v>7</v>
      </c>
      <c r="T684">
        <v>3</v>
      </c>
      <c r="U684">
        <v>18</v>
      </c>
      <c r="V684">
        <v>27</v>
      </c>
      <c r="W684">
        <v>7</v>
      </c>
      <c r="X684">
        <v>8</v>
      </c>
      <c r="Y684">
        <v>15</v>
      </c>
      <c r="Z684">
        <v>14</v>
      </c>
      <c r="AA684">
        <v>1</v>
      </c>
      <c r="AB684">
        <v>0</v>
      </c>
      <c r="AC684">
        <v>1</v>
      </c>
      <c r="AD684">
        <v>0</v>
      </c>
      <c r="AE684">
        <v>321</v>
      </c>
      <c r="AF684">
        <v>371</v>
      </c>
      <c r="AG684">
        <v>234</v>
      </c>
      <c r="AH684">
        <v>348</v>
      </c>
      <c r="AI684">
        <v>26</v>
      </c>
      <c r="AJ684">
        <v>32</v>
      </c>
      <c r="AK684">
        <v>33</v>
      </c>
      <c r="AL684">
        <v>52</v>
      </c>
      <c r="AM684">
        <v>87</v>
      </c>
      <c r="AN684">
        <v>23</v>
      </c>
      <c r="AO684">
        <v>27</v>
      </c>
      <c r="AP684">
        <v>15</v>
      </c>
      <c r="AQ684">
        <v>9</v>
      </c>
      <c r="AR684">
        <v>3</v>
      </c>
      <c r="AS684">
        <v>76</v>
      </c>
      <c r="AT684">
        <f>SUM(Table_pigskin_games[[#This Row],[awayPenaltyYards]],Table_pigskin_games[[#This Row],[homePenaltyYards]])</f>
        <v>105</v>
      </c>
      <c r="AU684">
        <v>29</v>
      </c>
      <c r="AV684">
        <v>0</v>
      </c>
      <c r="AW684">
        <v>2</v>
      </c>
      <c r="AX684">
        <f>SUM(Table_pigskin_games[[#This Row],[awayTurnovers]:[homeTurnovers]])</f>
        <v>2</v>
      </c>
      <c r="AY684">
        <v>0</v>
      </c>
      <c r="AZ684">
        <v>1</v>
      </c>
      <c r="BA684">
        <v>0</v>
      </c>
      <c r="BB684">
        <v>1</v>
      </c>
      <c r="BC684">
        <v>1837</v>
      </c>
      <c r="BD684">
        <v>1763</v>
      </c>
      <c r="BE684">
        <v>0</v>
      </c>
      <c r="BF684">
        <v>17</v>
      </c>
      <c r="BG684">
        <v>7</v>
      </c>
      <c r="BH684">
        <v>13</v>
      </c>
      <c r="BJ684">
        <v>3</v>
      </c>
      <c r="BK684">
        <v>9</v>
      </c>
      <c r="BL684">
        <v>7</v>
      </c>
      <c r="BM684">
        <v>10</v>
      </c>
    </row>
    <row r="685" spans="1:65" x14ac:dyDescent="0.25">
      <c r="A685">
        <v>281123024</v>
      </c>
      <c r="B685">
        <v>12</v>
      </c>
      <c r="C685">
        <v>2008</v>
      </c>
      <c r="D685" s="1">
        <v>39775</v>
      </c>
      <c r="E685" t="s">
        <v>66</v>
      </c>
      <c r="F685" t="s">
        <v>90</v>
      </c>
      <c r="G685" t="s">
        <v>109</v>
      </c>
      <c r="H6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INDvSD</v>
      </c>
      <c r="I685" t="str">
        <f>IF(NOT(ISNA(VLOOKUP(Table_pigskin_games[[#This Row],[matchup]],rivalries!A$2:C$10,1,FALSE))),"Rivalry","Not a Rivalry")</f>
        <v>Not a Rivalry</v>
      </c>
      <c r="J685">
        <v>23</v>
      </c>
      <c r="K685">
        <v>20</v>
      </c>
      <c r="L685">
        <f>ABS(Table_pigskin_games[[#This Row],[homeScore]]-Table_pigskin_games[[#This Row],[awayScore]])</f>
        <v>3</v>
      </c>
      <c r="M685" t="s">
        <v>122</v>
      </c>
      <c r="N685" s="2">
        <v>41914.84375</v>
      </c>
      <c r="O685" t="s">
        <v>65</v>
      </c>
      <c r="P685">
        <v>68428</v>
      </c>
      <c r="Q685">
        <v>6</v>
      </c>
      <c r="R685">
        <v>4</v>
      </c>
      <c r="S685">
        <v>4</v>
      </c>
      <c r="T685">
        <v>6</v>
      </c>
      <c r="U685">
        <v>19</v>
      </c>
      <c r="V685">
        <v>21</v>
      </c>
      <c r="W685">
        <v>10</v>
      </c>
      <c r="X685">
        <v>6</v>
      </c>
      <c r="Y685">
        <v>17</v>
      </c>
      <c r="Z685">
        <v>12</v>
      </c>
      <c r="AA685">
        <v>2</v>
      </c>
      <c r="AB685">
        <v>0</v>
      </c>
      <c r="AC685">
        <v>2</v>
      </c>
      <c r="AD685">
        <v>0</v>
      </c>
      <c r="AE685">
        <v>341</v>
      </c>
      <c r="AF685">
        <v>394</v>
      </c>
      <c r="AG685">
        <v>250</v>
      </c>
      <c r="AH685">
        <v>274</v>
      </c>
      <c r="AI685">
        <v>32</v>
      </c>
      <c r="AJ685">
        <v>24</v>
      </c>
      <c r="AK685">
        <v>44</v>
      </c>
      <c r="AL685">
        <v>31</v>
      </c>
      <c r="AM685">
        <v>91</v>
      </c>
      <c r="AN685">
        <v>120</v>
      </c>
      <c r="AO685">
        <v>23</v>
      </c>
      <c r="AP685">
        <v>25</v>
      </c>
      <c r="AQ685">
        <v>3</v>
      </c>
      <c r="AR685">
        <v>5</v>
      </c>
      <c r="AS685">
        <v>15</v>
      </c>
      <c r="AT685">
        <f>SUM(Table_pigskin_games[[#This Row],[awayPenaltyYards]],Table_pigskin_games[[#This Row],[homePenaltyYards]])</f>
        <v>52</v>
      </c>
      <c r="AU685">
        <v>37</v>
      </c>
      <c r="AV685">
        <v>1</v>
      </c>
      <c r="AW685">
        <v>1</v>
      </c>
      <c r="AX685">
        <f>SUM(Table_pigskin_games[[#This Row],[awayTurnovers]:[homeTurnovers]])</f>
        <v>2</v>
      </c>
      <c r="AY685">
        <v>0</v>
      </c>
      <c r="AZ685">
        <v>1</v>
      </c>
      <c r="BA685">
        <v>1</v>
      </c>
      <c r="BB685">
        <v>0</v>
      </c>
      <c r="BC685">
        <v>1900</v>
      </c>
      <c r="BD685">
        <v>1700</v>
      </c>
      <c r="BE685">
        <v>3</v>
      </c>
      <c r="BF685">
        <v>7</v>
      </c>
      <c r="BG685">
        <v>7</v>
      </c>
      <c r="BH685">
        <v>6</v>
      </c>
      <c r="BJ685">
        <v>0</v>
      </c>
      <c r="BK685">
        <v>10</v>
      </c>
      <c r="BL685">
        <v>0</v>
      </c>
      <c r="BM685">
        <v>10</v>
      </c>
    </row>
    <row r="686" spans="1:65" x14ac:dyDescent="0.25">
      <c r="A686">
        <v>281123026</v>
      </c>
      <c r="B686">
        <v>12</v>
      </c>
      <c r="C686">
        <v>2008</v>
      </c>
      <c r="D686" s="1">
        <v>39775</v>
      </c>
      <c r="E686" t="s">
        <v>66</v>
      </c>
      <c r="F686" t="s">
        <v>114</v>
      </c>
      <c r="G686" t="s">
        <v>71</v>
      </c>
      <c r="H6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SEAvWSH</v>
      </c>
      <c r="I686" t="str">
        <f>IF(NOT(ISNA(VLOOKUP(Table_pigskin_games[[#This Row],[matchup]],rivalries!A$2:C$10,1,FALSE))),"Rivalry","Not a Rivalry")</f>
        <v>Not a Rivalry</v>
      </c>
      <c r="J686">
        <v>20</v>
      </c>
      <c r="K686">
        <v>17</v>
      </c>
      <c r="L686">
        <f>ABS(Table_pigskin_games[[#This Row],[homeScore]]-Table_pigskin_games[[#This Row],[awayScore]])</f>
        <v>3</v>
      </c>
      <c r="M686" t="s">
        <v>124</v>
      </c>
      <c r="N686" s="2">
        <v>41914.677083333336</v>
      </c>
      <c r="O686" t="s">
        <v>70</v>
      </c>
      <c r="P686">
        <v>67771</v>
      </c>
      <c r="Q686">
        <v>6</v>
      </c>
      <c r="R686">
        <v>4</v>
      </c>
      <c r="S686">
        <v>2</v>
      </c>
      <c r="T686">
        <v>8</v>
      </c>
      <c r="U686">
        <v>24</v>
      </c>
      <c r="V686">
        <v>13</v>
      </c>
      <c r="W686">
        <v>7</v>
      </c>
      <c r="X686">
        <v>3</v>
      </c>
      <c r="Y686">
        <v>15</v>
      </c>
      <c r="Z686">
        <v>10</v>
      </c>
      <c r="AA686">
        <v>1</v>
      </c>
      <c r="AB686">
        <v>0</v>
      </c>
      <c r="AC686">
        <v>1</v>
      </c>
      <c r="AD686">
        <v>0</v>
      </c>
      <c r="AE686">
        <v>386</v>
      </c>
      <c r="AF686">
        <v>228</v>
      </c>
      <c r="AG686">
        <v>199</v>
      </c>
      <c r="AH686">
        <v>89</v>
      </c>
      <c r="AI686">
        <v>20</v>
      </c>
      <c r="AJ686">
        <v>12</v>
      </c>
      <c r="AK686">
        <v>33</v>
      </c>
      <c r="AL686">
        <v>24</v>
      </c>
      <c r="AM686">
        <v>187</v>
      </c>
      <c r="AN686">
        <v>139</v>
      </c>
      <c r="AO686">
        <v>41</v>
      </c>
      <c r="AP686">
        <v>20</v>
      </c>
      <c r="AQ686">
        <v>2</v>
      </c>
      <c r="AR686">
        <v>6</v>
      </c>
      <c r="AS686">
        <v>20</v>
      </c>
      <c r="AT686">
        <f>SUM(Table_pigskin_games[[#This Row],[awayPenaltyYards]],Table_pigskin_games[[#This Row],[homePenaltyYards]])</f>
        <v>71</v>
      </c>
      <c r="AU686">
        <v>51</v>
      </c>
      <c r="AV686">
        <v>1</v>
      </c>
      <c r="AW686">
        <v>2</v>
      </c>
      <c r="AX686">
        <f>SUM(Table_pigskin_games[[#This Row],[awayTurnovers]:[homeTurnovers]])</f>
        <v>3</v>
      </c>
      <c r="AY686">
        <v>1</v>
      </c>
      <c r="AZ686">
        <v>0</v>
      </c>
      <c r="BA686">
        <v>0</v>
      </c>
      <c r="BB686">
        <v>2</v>
      </c>
      <c r="BC686">
        <v>2307</v>
      </c>
      <c r="BD686">
        <v>1293</v>
      </c>
      <c r="BE686">
        <v>0</v>
      </c>
      <c r="BF686">
        <v>7</v>
      </c>
      <c r="BG686">
        <v>10</v>
      </c>
      <c r="BH686">
        <v>3</v>
      </c>
      <c r="BJ686">
        <v>3</v>
      </c>
      <c r="BK686">
        <v>7</v>
      </c>
      <c r="BL686">
        <v>0</v>
      </c>
      <c r="BM686">
        <v>7</v>
      </c>
    </row>
    <row r="687" spans="1:65" x14ac:dyDescent="0.25">
      <c r="A687">
        <v>281123030</v>
      </c>
      <c r="B687">
        <v>12</v>
      </c>
      <c r="C687">
        <v>2008</v>
      </c>
      <c r="D687" s="1">
        <v>39775</v>
      </c>
      <c r="E687" t="s">
        <v>66</v>
      </c>
      <c r="F687" t="s">
        <v>113</v>
      </c>
      <c r="G687" t="s">
        <v>103</v>
      </c>
      <c r="H6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JAXvMIN</v>
      </c>
      <c r="I687" t="str">
        <f>IF(NOT(ISNA(VLOOKUP(Table_pigskin_games[[#This Row],[matchup]],rivalries!A$2:C$10,1,FALSE))),"Rivalry","Not a Rivalry")</f>
        <v>Not a Rivalry</v>
      </c>
      <c r="J687">
        <v>30</v>
      </c>
      <c r="K687">
        <v>12</v>
      </c>
      <c r="L687">
        <f>ABS(Table_pigskin_games[[#This Row],[homeScore]]-Table_pigskin_games[[#This Row],[awayScore]])</f>
        <v>18</v>
      </c>
      <c r="M687" t="s">
        <v>104</v>
      </c>
      <c r="N687" s="2">
        <v>41914.541666666664</v>
      </c>
      <c r="O687" t="s">
        <v>70</v>
      </c>
      <c r="P687">
        <v>65064</v>
      </c>
      <c r="Q687">
        <v>5</v>
      </c>
      <c r="R687">
        <v>5</v>
      </c>
      <c r="S687">
        <v>4</v>
      </c>
      <c r="T687">
        <v>6</v>
      </c>
      <c r="U687">
        <v>15</v>
      </c>
      <c r="V687">
        <v>17</v>
      </c>
      <c r="W687">
        <v>4</v>
      </c>
      <c r="X687">
        <v>6</v>
      </c>
      <c r="Y687">
        <v>13</v>
      </c>
      <c r="Z687">
        <v>14</v>
      </c>
      <c r="AA687">
        <v>1</v>
      </c>
      <c r="AB687">
        <v>0</v>
      </c>
      <c r="AC687">
        <v>2</v>
      </c>
      <c r="AD687">
        <v>1</v>
      </c>
      <c r="AE687">
        <v>226</v>
      </c>
      <c r="AF687">
        <v>321</v>
      </c>
      <c r="AG687">
        <v>104</v>
      </c>
      <c r="AH687">
        <v>286</v>
      </c>
      <c r="AI687">
        <v>12</v>
      </c>
      <c r="AJ687">
        <v>27</v>
      </c>
      <c r="AK687">
        <v>20</v>
      </c>
      <c r="AL687">
        <v>45</v>
      </c>
      <c r="AM687">
        <v>122</v>
      </c>
      <c r="AN687">
        <v>35</v>
      </c>
      <c r="AO687">
        <v>34</v>
      </c>
      <c r="AP687">
        <v>14</v>
      </c>
      <c r="AQ687">
        <v>5</v>
      </c>
      <c r="AR687">
        <v>8</v>
      </c>
      <c r="AS687">
        <v>49</v>
      </c>
      <c r="AT687">
        <f>SUM(Table_pigskin_games[[#This Row],[awayPenaltyYards]],Table_pigskin_games[[#This Row],[homePenaltyYards]])</f>
        <v>130</v>
      </c>
      <c r="AU687">
        <v>81</v>
      </c>
      <c r="AV687">
        <v>1</v>
      </c>
      <c r="AW687">
        <v>5</v>
      </c>
      <c r="AX687">
        <f>SUM(Table_pigskin_games[[#This Row],[awayTurnovers]:[homeTurnovers]])</f>
        <v>6</v>
      </c>
      <c r="AY687">
        <v>0</v>
      </c>
      <c r="AZ687">
        <v>3</v>
      </c>
      <c r="BA687">
        <v>1</v>
      </c>
      <c r="BB687">
        <v>2</v>
      </c>
      <c r="BC687">
        <v>1829</v>
      </c>
      <c r="BD687">
        <v>1771</v>
      </c>
      <c r="BE687">
        <v>17</v>
      </c>
      <c r="BF687">
        <v>0</v>
      </c>
      <c r="BG687">
        <v>3</v>
      </c>
      <c r="BH687">
        <v>10</v>
      </c>
      <c r="BJ687">
        <v>7</v>
      </c>
      <c r="BK687">
        <v>3</v>
      </c>
      <c r="BL687">
        <v>0</v>
      </c>
      <c r="BM687">
        <v>2</v>
      </c>
    </row>
    <row r="688" spans="1:65" x14ac:dyDescent="0.25">
      <c r="A688">
        <v>281123033</v>
      </c>
      <c r="B688">
        <v>12</v>
      </c>
      <c r="C688">
        <v>2008</v>
      </c>
      <c r="D688" s="1">
        <v>39775</v>
      </c>
      <c r="E688" t="s">
        <v>66</v>
      </c>
      <c r="F688" t="s">
        <v>105</v>
      </c>
      <c r="G688" t="s">
        <v>96</v>
      </c>
      <c r="H6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BALvPHI</v>
      </c>
      <c r="I688" t="str">
        <f>IF(NOT(ISNA(VLOOKUP(Table_pigskin_games[[#This Row],[matchup]],rivalries!A$2:C$10,1,FALSE))),"Rivalry","Not a Rivalry")</f>
        <v>Not a Rivalry</v>
      </c>
      <c r="J688">
        <v>7</v>
      </c>
      <c r="K688">
        <v>36</v>
      </c>
      <c r="L688">
        <f>ABS(Table_pigskin_games[[#This Row],[homeScore]]-Table_pigskin_games[[#This Row],[awayScore]])</f>
        <v>29</v>
      </c>
      <c r="M688" t="s">
        <v>125</v>
      </c>
      <c r="N688" s="2">
        <v>41914.541666666664</v>
      </c>
      <c r="O688" t="s">
        <v>70</v>
      </c>
      <c r="P688">
        <v>71379</v>
      </c>
      <c r="Q688">
        <v>5</v>
      </c>
      <c r="R688">
        <v>4</v>
      </c>
      <c r="S688">
        <v>6</v>
      </c>
      <c r="T688">
        <v>4</v>
      </c>
      <c r="U688">
        <v>13</v>
      </c>
      <c r="V688">
        <v>14</v>
      </c>
      <c r="W688">
        <v>3</v>
      </c>
      <c r="X688">
        <v>5</v>
      </c>
      <c r="Y688">
        <v>13</v>
      </c>
      <c r="Z688">
        <v>17</v>
      </c>
      <c r="AA688">
        <v>0</v>
      </c>
      <c r="AB688">
        <v>0</v>
      </c>
      <c r="AC688">
        <v>2</v>
      </c>
      <c r="AD688">
        <v>0</v>
      </c>
      <c r="AE688">
        <v>206</v>
      </c>
      <c r="AF688">
        <v>248</v>
      </c>
      <c r="AG688">
        <v>120</v>
      </c>
      <c r="AH688">
        <v>138</v>
      </c>
      <c r="AI688">
        <v>18</v>
      </c>
      <c r="AJ688">
        <v>12</v>
      </c>
      <c r="AK688">
        <v>41</v>
      </c>
      <c r="AL688">
        <v>26</v>
      </c>
      <c r="AM688">
        <v>86</v>
      </c>
      <c r="AN688">
        <v>110</v>
      </c>
      <c r="AO688">
        <v>21</v>
      </c>
      <c r="AP688">
        <v>40</v>
      </c>
      <c r="AQ688">
        <v>7</v>
      </c>
      <c r="AR688">
        <v>5</v>
      </c>
      <c r="AS688">
        <v>64</v>
      </c>
      <c r="AT688">
        <f>SUM(Table_pigskin_games[[#This Row],[awayPenaltyYards]],Table_pigskin_games[[#This Row],[homePenaltyYards]])</f>
        <v>94</v>
      </c>
      <c r="AU688">
        <v>30</v>
      </c>
      <c r="AV688">
        <v>5</v>
      </c>
      <c r="AW688">
        <v>0</v>
      </c>
      <c r="AX688">
        <f>SUM(Table_pigskin_games[[#This Row],[awayTurnovers]:[homeTurnovers]])</f>
        <v>5</v>
      </c>
      <c r="AY688">
        <v>1</v>
      </c>
      <c r="AZ688">
        <v>0</v>
      </c>
      <c r="BA688">
        <v>4</v>
      </c>
      <c r="BB688">
        <v>0</v>
      </c>
      <c r="BC688">
        <v>1599</v>
      </c>
      <c r="BD688">
        <v>2001</v>
      </c>
      <c r="BE688">
        <v>0</v>
      </c>
      <c r="BF688">
        <v>7</v>
      </c>
      <c r="BG688">
        <v>0</v>
      </c>
      <c r="BH688">
        <v>0</v>
      </c>
      <c r="BJ688">
        <v>0</v>
      </c>
      <c r="BK688">
        <v>10</v>
      </c>
      <c r="BL688">
        <v>2</v>
      </c>
      <c r="BM688">
        <v>24</v>
      </c>
    </row>
    <row r="689" spans="1:65" x14ac:dyDescent="0.25">
      <c r="A689">
        <v>281124018</v>
      </c>
      <c r="B689">
        <v>12</v>
      </c>
      <c r="C689">
        <v>2008</v>
      </c>
      <c r="D689" s="1">
        <v>39776</v>
      </c>
      <c r="E689" t="s">
        <v>108</v>
      </c>
      <c r="F689" t="s">
        <v>75</v>
      </c>
      <c r="G689" t="s">
        <v>67</v>
      </c>
      <c r="H6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GBvNO</v>
      </c>
      <c r="I689" t="str">
        <f>IF(NOT(ISNA(VLOOKUP(Table_pigskin_games[[#This Row],[matchup]],rivalries!A$2:C$10,1,FALSE))),"Rivalry","Not a Rivalry")</f>
        <v>Not a Rivalry</v>
      </c>
      <c r="J689">
        <v>29</v>
      </c>
      <c r="K689">
        <v>51</v>
      </c>
      <c r="L689">
        <f>ABS(Table_pigskin_games[[#This Row],[homeScore]]-Table_pigskin_games[[#This Row],[awayScore]])</f>
        <v>22</v>
      </c>
      <c r="M689" t="s">
        <v>127</v>
      </c>
      <c r="N689" s="2">
        <v>41914.854166666664</v>
      </c>
      <c r="O689" t="s">
        <v>112</v>
      </c>
      <c r="P689">
        <v>70668</v>
      </c>
      <c r="Q689">
        <v>5</v>
      </c>
      <c r="R689">
        <v>5</v>
      </c>
      <c r="S689">
        <v>5</v>
      </c>
      <c r="T689">
        <v>5</v>
      </c>
      <c r="U689">
        <v>22</v>
      </c>
      <c r="V689">
        <v>21</v>
      </c>
      <c r="W689">
        <v>10</v>
      </c>
      <c r="X689">
        <v>3</v>
      </c>
      <c r="Y689">
        <v>17</v>
      </c>
      <c r="Z689">
        <v>8</v>
      </c>
      <c r="AA689">
        <v>1</v>
      </c>
      <c r="AB689">
        <v>2</v>
      </c>
      <c r="AC689">
        <v>2</v>
      </c>
      <c r="AD689">
        <v>2</v>
      </c>
      <c r="AE689">
        <v>343</v>
      </c>
      <c r="AF689">
        <v>416</v>
      </c>
      <c r="AG689">
        <v>234</v>
      </c>
      <c r="AH689">
        <v>318</v>
      </c>
      <c r="AI689">
        <v>23</v>
      </c>
      <c r="AJ689">
        <v>20</v>
      </c>
      <c r="AK689">
        <v>41</v>
      </c>
      <c r="AL689">
        <v>27</v>
      </c>
      <c r="AM689">
        <v>109</v>
      </c>
      <c r="AN689">
        <v>98</v>
      </c>
      <c r="AO689">
        <v>31</v>
      </c>
      <c r="AP689">
        <v>26</v>
      </c>
      <c r="AQ689">
        <v>3</v>
      </c>
      <c r="AR689">
        <v>2</v>
      </c>
      <c r="AS689">
        <v>20</v>
      </c>
      <c r="AT689">
        <f>SUM(Table_pigskin_games[[#This Row],[awayPenaltyYards]],Table_pigskin_games[[#This Row],[homePenaltyYards]])</f>
        <v>30</v>
      </c>
      <c r="AU689">
        <v>10</v>
      </c>
      <c r="AV689">
        <v>3</v>
      </c>
      <c r="AW689">
        <v>1</v>
      </c>
      <c r="AX689">
        <f>SUM(Table_pigskin_games[[#This Row],[awayTurnovers]:[homeTurnovers]])</f>
        <v>4</v>
      </c>
      <c r="AY689">
        <v>0</v>
      </c>
      <c r="AZ689">
        <v>0</v>
      </c>
      <c r="BA689">
        <v>3</v>
      </c>
      <c r="BB689">
        <v>1</v>
      </c>
      <c r="BC689">
        <v>1924</v>
      </c>
      <c r="BD689">
        <v>1676</v>
      </c>
      <c r="BE689">
        <v>7</v>
      </c>
      <c r="BF689">
        <v>14</v>
      </c>
      <c r="BG689">
        <v>0</v>
      </c>
      <c r="BH689">
        <v>8</v>
      </c>
      <c r="BJ689">
        <v>14</v>
      </c>
      <c r="BK689">
        <v>10</v>
      </c>
      <c r="BL689">
        <v>21</v>
      </c>
      <c r="BM689">
        <v>6</v>
      </c>
    </row>
    <row r="690" spans="1:65" x14ac:dyDescent="0.25">
      <c r="A690">
        <v>281127006</v>
      </c>
      <c r="B690">
        <v>13</v>
      </c>
      <c r="C690">
        <v>2008</v>
      </c>
      <c r="D690" s="1">
        <v>39779</v>
      </c>
      <c r="E690" t="s">
        <v>61</v>
      </c>
      <c r="F690" t="s">
        <v>71</v>
      </c>
      <c r="G690" t="s">
        <v>102</v>
      </c>
      <c r="H6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DALvSEA</v>
      </c>
      <c r="I690" t="str">
        <f>IF(NOT(ISNA(VLOOKUP(Table_pigskin_games[[#This Row],[matchup]],rivalries!A$2:C$10,1,FALSE))),"Rivalry","Not a Rivalry")</f>
        <v>Not a Rivalry</v>
      </c>
      <c r="J690">
        <v>9</v>
      </c>
      <c r="K690">
        <v>34</v>
      </c>
      <c r="L690">
        <f>ABS(Table_pigskin_games[[#This Row],[homeScore]]-Table_pigskin_games[[#This Row],[awayScore]])</f>
        <v>25</v>
      </c>
      <c r="M690" t="s">
        <v>119</v>
      </c>
      <c r="N690" s="2">
        <v>41914.677083333336</v>
      </c>
      <c r="O690" t="s">
        <v>70</v>
      </c>
      <c r="P690">
        <v>63253</v>
      </c>
      <c r="Q690">
        <v>2</v>
      </c>
      <c r="R690">
        <v>9</v>
      </c>
      <c r="S690">
        <v>7</v>
      </c>
      <c r="T690">
        <v>4</v>
      </c>
      <c r="U690">
        <v>19</v>
      </c>
      <c r="V690">
        <v>24</v>
      </c>
      <c r="W690">
        <v>3</v>
      </c>
      <c r="X690">
        <v>2</v>
      </c>
      <c r="Y690">
        <v>14</v>
      </c>
      <c r="Z690">
        <v>9</v>
      </c>
      <c r="AA690">
        <v>1</v>
      </c>
      <c r="AB690">
        <v>0</v>
      </c>
      <c r="AC690">
        <v>1</v>
      </c>
      <c r="AD690">
        <v>0</v>
      </c>
      <c r="AE690">
        <v>322</v>
      </c>
      <c r="AF690">
        <v>447</v>
      </c>
      <c r="AG690">
        <v>242</v>
      </c>
      <c r="AH690">
        <v>331</v>
      </c>
      <c r="AI690">
        <v>22</v>
      </c>
      <c r="AJ690">
        <v>22</v>
      </c>
      <c r="AK690">
        <v>38</v>
      </c>
      <c r="AL690">
        <v>34</v>
      </c>
      <c r="AM690">
        <v>80</v>
      </c>
      <c r="AN690">
        <v>116</v>
      </c>
      <c r="AO690">
        <v>23</v>
      </c>
      <c r="AP690">
        <v>24</v>
      </c>
      <c r="AQ690">
        <v>5</v>
      </c>
      <c r="AR690">
        <v>5</v>
      </c>
      <c r="AS690">
        <v>46</v>
      </c>
      <c r="AT690">
        <f>SUM(Table_pigskin_games[[#This Row],[awayPenaltyYards]],Table_pigskin_games[[#This Row],[homePenaltyYards]])</f>
        <v>84</v>
      </c>
      <c r="AU690">
        <v>38</v>
      </c>
      <c r="AV690">
        <v>2</v>
      </c>
      <c r="AW690">
        <v>1</v>
      </c>
      <c r="AX690">
        <f>SUM(Table_pigskin_games[[#This Row],[awayTurnovers]:[homeTurnovers]])</f>
        <v>3</v>
      </c>
      <c r="AY690">
        <v>1</v>
      </c>
      <c r="AZ690">
        <v>0</v>
      </c>
      <c r="BA690">
        <v>1</v>
      </c>
      <c r="BB690">
        <v>1</v>
      </c>
      <c r="BC690">
        <v>1770</v>
      </c>
      <c r="BD690">
        <v>1830</v>
      </c>
      <c r="BE690">
        <v>3</v>
      </c>
      <c r="BF690">
        <v>3</v>
      </c>
      <c r="BG690">
        <v>3</v>
      </c>
      <c r="BH690">
        <v>0</v>
      </c>
      <c r="BJ690">
        <v>14</v>
      </c>
      <c r="BK690">
        <v>10</v>
      </c>
      <c r="BL690">
        <v>7</v>
      </c>
      <c r="BM690">
        <v>3</v>
      </c>
    </row>
    <row r="691" spans="1:65" x14ac:dyDescent="0.25">
      <c r="A691">
        <v>281127008</v>
      </c>
      <c r="B691">
        <v>13</v>
      </c>
      <c r="C691">
        <v>2008</v>
      </c>
      <c r="D691" s="1">
        <v>39779</v>
      </c>
      <c r="E691" t="s">
        <v>61</v>
      </c>
      <c r="F691" t="s">
        <v>78</v>
      </c>
      <c r="G691" t="s">
        <v>72</v>
      </c>
      <c r="H6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DETvTEN</v>
      </c>
      <c r="I691" t="str">
        <f>IF(NOT(ISNA(VLOOKUP(Table_pigskin_games[[#This Row],[matchup]],rivalries!A$2:C$10,1,FALSE))),"Rivalry","Not a Rivalry")</f>
        <v>Not a Rivalry</v>
      </c>
      <c r="J691">
        <v>47</v>
      </c>
      <c r="K691">
        <v>10</v>
      </c>
      <c r="L691">
        <f>ABS(Table_pigskin_games[[#This Row],[homeScore]]-Table_pigskin_games[[#This Row],[awayScore]])</f>
        <v>37</v>
      </c>
      <c r="M691" t="s">
        <v>73</v>
      </c>
      <c r="N691" s="2">
        <v>41915.020833333336</v>
      </c>
      <c r="O691" t="s">
        <v>80</v>
      </c>
      <c r="P691">
        <v>60112</v>
      </c>
      <c r="Q691">
        <v>10</v>
      </c>
      <c r="R691">
        <v>1</v>
      </c>
      <c r="S691">
        <v>0</v>
      </c>
      <c r="T691">
        <v>11</v>
      </c>
      <c r="U691">
        <v>19</v>
      </c>
      <c r="V691">
        <v>6</v>
      </c>
      <c r="W691">
        <v>8</v>
      </c>
      <c r="X691">
        <v>0</v>
      </c>
      <c r="Y691">
        <v>16</v>
      </c>
      <c r="Z691">
        <v>11</v>
      </c>
      <c r="AA691">
        <v>0</v>
      </c>
      <c r="AB691">
        <v>0</v>
      </c>
      <c r="AC691">
        <v>0</v>
      </c>
      <c r="AD691">
        <v>0</v>
      </c>
      <c r="AE691">
        <v>456</v>
      </c>
      <c r="AF691">
        <v>154</v>
      </c>
      <c r="AG691">
        <v>164</v>
      </c>
      <c r="AH691">
        <v>131</v>
      </c>
      <c r="AI691">
        <v>12</v>
      </c>
      <c r="AJ691">
        <v>14</v>
      </c>
      <c r="AK691">
        <v>19</v>
      </c>
      <c r="AL691">
        <v>28</v>
      </c>
      <c r="AM691">
        <v>292</v>
      </c>
      <c r="AN691">
        <v>23</v>
      </c>
      <c r="AO691">
        <v>46</v>
      </c>
      <c r="AP691">
        <v>14</v>
      </c>
      <c r="AQ691">
        <v>9</v>
      </c>
      <c r="AR691">
        <v>5</v>
      </c>
      <c r="AS691">
        <v>65</v>
      </c>
      <c r="AT691">
        <f>SUM(Table_pigskin_games[[#This Row],[awayPenaltyYards]],Table_pigskin_games[[#This Row],[homePenaltyYards]])</f>
        <v>103</v>
      </c>
      <c r="AU691">
        <v>38</v>
      </c>
      <c r="AV691">
        <v>1</v>
      </c>
      <c r="AW691">
        <v>3</v>
      </c>
      <c r="AX691">
        <f>SUM(Table_pigskin_games[[#This Row],[awayTurnovers]:[homeTurnovers]])</f>
        <v>4</v>
      </c>
      <c r="AY691">
        <v>1</v>
      </c>
      <c r="AZ691">
        <v>2</v>
      </c>
      <c r="BA691">
        <v>0</v>
      </c>
      <c r="BB691">
        <v>1</v>
      </c>
      <c r="BC691">
        <v>2214</v>
      </c>
      <c r="BD691">
        <v>1386</v>
      </c>
      <c r="BE691">
        <v>21</v>
      </c>
      <c r="BF691">
        <v>14</v>
      </c>
      <c r="BG691">
        <v>6</v>
      </c>
      <c r="BH691">
        <v>6</v>
      </c>
      <c r="BJ691">
        <v>3</v>
      </c>
      <c r="BK691">
        <v>7</v>
      </c>
      <c r="BL691">
        <v>0</v>
      </c>
      <c r="BM691">
        <v>0</v>
      </c>
    </row>
    <row r="692" spans="1:65" x14ac:dyDescent="0.25">
      <c r="A692">
        <v>281127021</v>
      </c>
      <c r="B692">
        <v>13</v>
      </c>
      <c r="C692">
        <v>2008</v>
      </c>
      <c r="D692" s="1">
        <v>39779</v>
      </c>
      <c r="E692" t="s">
        <v>61</v>
      </c>
      <c r="F692" t="s">
        <v>94</v>
      </c>
      <c r="G692" t="s">
        <v>105</v>
      </c>
      <c r="H6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ARIvPHI</v>
      </c>
      <c r="I692" t="str">
        <f>IF(NOT(ISNA(VLOOKUP(Table_pigskin_games[[#This Row],[matchup]],rivalries!A$2:C$10,1,FALSE))),"Rivalry","Not a Rivalry")</f>
        <v>Not a Rivalry</v>
      </c>
      <c r="J692">
        <v>20</v>
      </c>
      <c r="K692">
        <v>48</v>
      </c>
      <c r="L692">
        <f>ABS(Table_pigskin_games[[#This Row],[homeScore]]-Table_pigskin_games[[#This Row],[awayScore]])</f>
        <v>28</v>
      </c>
      <c r="M692" t="s">
        <v>121</v>
      </c>
      <c r="N692" s="2">
        <v>41914.84375</v>
      </c>
      <c r="O692" t="s">
        <v>128</v>
      </c>
      <c r="P692">
        <v>69144</v>
      </c>
      <c r="Q692">
        <v>7</v>
      </c>
      <c r="R692">
        <v>4</v>
      </c>
      <c r="S692">
        <v>5</v>
      </c>
      <c r="T692">
        <v>4</v>
      </c>
      <c r="U692">
        <v>12</v>
      </c>
      <c r="V692">
        <v>32</v>
      </c>
      <c r="W692">
        <v>3</v>
      </c>
      <c r="X692">
        <v>10</v>
      </c>
      <c r="Y692">
        <v>10</v>
      </c>
      <c r="Z692">
        <v>15</v>
      </c>
      <c r="AA692">
        <v>0</v>
      </c>
      <c r="AB692">
        <v>0</v>
      </c>
      <c r="AC692">
        <v>2</v>
      </c>
      <c r="AD692">
        <v>0</v>
      </c>
      <c r="AE692">
        <v>260</v>
      </c>
      <c r="AF692">
        <v>437</v>
      </c>
      <c r="AG692">
        <v>235</v>
      </c>
      <c r="AH692">
        <v>252</v>
      </c>
      <c r="AI692">
        <v>21</v>
      </c>
      <c r="AJ692">
        <v>27</v>
      </c>
      <c r="AK692">
        <v>39</v>
      </c>
      <c r="AL692">
        <v>39</v>
      </c>
      <c r="AM692">
        <v>25</v>
      </c>
      <c r="AN692">
        <v>185</v>
      </c>
      <c r="AO692">
        <v>10</v>
      </c>
      <c r="AP692">
        <v>40</v>
      </c>
      <c r="AQ692">
        <v>1</v>
      </c>
      <c r="AR692">
        <v>8</v>
      </c>
      <c r="AS692">
        <v>2</v>
      </c>
      <c r="AT692">
        <f>SUM(Table_pigskin_games[[#This Row],[awayPenaltyYards]],Table_pigskin_games[[#This Row],[homePenaltyYards]])</f>
        <v>63</v>
      </c>
      <c r="AU692">
        <v>61</v>
      </c>
      <c r="AV692">
        <v>4</v>
      </c>
      <c r="AW692">
        <v>1</v>
      </c>
      <c r="AX692">
        <f>SUM(Table_pigskin_games[[#This Row],[awayTurnovers]:[homeTurnovers]])</f>
        <v>5</v>
      </c>
      <c r="AY692">
        <v>1</v>
      </c>
      <c r="AZ692">
        <v>1</v>
      </c>
      <c r="BA692">
        <v>3</v>
      </c>
      <c r="BB692">
        <v>0</v>
      </c>
      <c r="BC692">
        <v>1227</v>
      </c>
      <c r="BD692">
        <v>2373</v>
      </c>
      <c r="BE692">
        <v>0</v>
      </c>
      <c r="BF692">
        <v>7</v>
      </c>
      <c r="BG692">
        <v>6</v>
      </c>
      <c r="BH692">
        <v>7</v>
      </c>
      <c r="BJ692">
        <v>14</v>
      </c>
      <c r="BK692">
        <v>10</v>
      </c>
      <c r="BL692">
        <v>10</v>
      </c>
      <c r="BM692">
        <v>14</v>
      </c>
    </row>
    <row r="693" spans="1:65" x14ac:dyDescent="0.25">
      <c r="A693">
        <v>281130002</v>
      </c>
      <c r="B693">
        <v>13</v>
      </c>
      <c r="C693">
        <v>2008</v>
      </c>
      <c r="D693" s="1">
        <v>39782</v>
      </c>
      <c r="E693" t="s">
        <v>66</v>
      </c>
      <c r="F693" t="s">
        <v>93</v>
      </c>
      <c r="G693" t="s">
        <v>87</v>
      </c>
      <c r="H6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BUFvSF</v>
      </c>
      <c r="I693" t="str">
        <f>IF(NOT(ISNA(VLOOKUP(Table_pigskin_games[[#This Row],[matchup]],rivalries!A$2:C$10,1,FALSE))),"Rivalry","Not a Rivalry")</f>
        <v>Not a Rivalry</v>
      </c>
      <c r="J693">
        <v>10</v>
      </c>
      <c r="K693">
        <v>3</v>
      </c>
      <c r="L693">
        <f>ABS(Table_pigskin_games[[#This Row],[homeScore]]-Table_pigskin_games[[#This Row],[awayScore]])</f>
        <v>7</v>
      </c>
      <c r="M693" t="s">
        <v>126</v>
      </c>
      <c r="N693" s="2">
        <v>41914.541666666664</v>
      </c>
      <c r="O693" t="s">
        <v>70</v>
      </c>
      <c r="P693">
        <v>70988</v>
      </c>
      <c r="Q693">
        <v>3</v>
      </c>
      <c r="R693">
        <v>8</v>
      </c>
      <c r="S693">
        <v>6</v>
      </c>
      <c r="T693">
        <v>5</v>
      </c>
      <c r="U693">
        <v>12</v>
      </c>
      <c r="V693">
        <v>18</v>
      </c>
      <c r="W693">
        <v>7</v>
      </c>
      <c r="X693">
        <v>7</v>
      </c>
      <c r="Y693">
        <v>15</v>
      </c>
      <c r="Z693">
        <v>15</v>
      </c>
      <c r="AA693">
        <v>0</v>
      </c>
      <c r="AB693">
        <v>0</v>
      </c>
      <c r="AC693">
        <v>0</v>
      </c>
      <c r="AD693">
        <v>2</v>
      </c>
      <c r="AE693">
        <v>195</v>
      </c>
      <c r="AF693">
        <v>350</v>
      </c>
      <c r="AG693">
        <v>133</v>
      </c>
      <c r="AH693">
        <v>194</v>
      </c>
      <c r="AI693">
        <v>14</v>
      </c>
      <c r="AJ693">
        <v>21</v>
      </c>
      <c r="AK693">
        <v>23</v>
      </c>
      <c r="AL693">
        <v>38</v>
      </c>
      <c r="AM693">
        <v>62</v>
      </c>
      <c r="AN693">
        <v>156</v>
      </c>
      <c r="AO693">
        <v>29</v>
      </c>
      <c r="AP693">
        <v>25</v>
      </c>
      <c r="AQ693">
        <v>4</v>
      </c>
      <c r="AR693">
        <v>6</v>
      </c>
      <c r="AS693">
        <v>35</v>
      </c>
      <c r="AT693">
        <f>SUM(Table_pigskin_games[[#This Row],[awayPenaltyYards]],Table_pigskin_games[[#This Row],[homePenaltyYards]])</f>
        <v>78</v>
      </c>
      <c r="AU693">
        <v>43</v>
      </c>
      <c r="AV693">
        <v>1</v>
      </c>
      <c r="AW693">
        <v>1</v>
      </c>
      <c r="AX693">
        <f>SUM(Table_pigskin_games[[#This Row],[awayTurnovers]:[homeTurnovers]])</f>
        <v>2</v>
      </c>
      <c r="AY693">
        <v>1</v>
      </c>
      <c r="AZ693">
        <v>1</v>
      </c>
      <c r="BA693">
        <v>0</v>
      </c>
      <c r="BB693">
        <v>0</v>
      </c>
      <c r="BC693">
        <v>1770</v>
      </c>
      <c r="BD693">
        <v>1830</v>
      </c>
      <c r="BE693">
        <v>7</v>
      </c>
      <c r="BF693">
        <v>3</v>
      </c>
      <c r="BG693">
        <v>0</v>
      </c>
      <c r="BH693">
        <v>0</v>
      </c>
      <c r="BJ693">
        <v>0</v>
      </c>
      <c r="BK693">
        <v>0</v>
      </c>
      <c r="BL693">
        <v>3</v>
      </c>
      <c r="BM693">
        <v>0</v>
      </c>
    </row>
    <row r="694" spans="1:65" x14ac:dyDescent="0.25">
      <c r="A694">
        <v>281130004</v>
      </c>
      <c r="B694">
        <v>13</v>
      </c>
      <c r="C694">
        <v>2008</v>
      </c>
      <c r="D694" s="1">
        <v>39782</v>
      </c>
      <c r="E694" t="s">
        <v>66</v>
      </c>
      <c r="F694" t="s">
        <v>96</v>
      </c>
      <c r="G694" t="s">
        <v>81</v>
      </c>
      <c r="H6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694" t="str">
        <f>IF(NOT(ISNA(VLOOKUP(Table_pigskin_games[[#This Row],[matchup]],rivalries!A$2:C$10,1,FALSE))),"Rivalry","Not a Rivalry")</f>
        <v>Not a Rivalry</v>
      </c>
      <c r="J694">
        <v>34</v>
      </c>
      <c r="K694">
        <v>3</v>
      </c>
      <c r="L694">
        <f>ABS(Table_pigskin_games[[#This Row],[homeScore]]-Table_pigskin_games[[#This Row],[awayScore]])</f>
        <v>31</v>
      </c>
      <c r="M694" t="s">
        <v>118</v>
      </c>
      <c r="N694" s="2">
        <v>41914.541666666664</v>
      </c>
      <c r="O694" t="s">
        <v>80</v>
      </c>
      <c r="P694">
        <v>63871</v>
      </c>
      <c r="Q694">
        <v>7</v>
      </c>
      <c r="R694">
        <v>4</v>
      </c>
      <c r="S694">
        <v>1</v>
      </c>
      <c r="T694">
        <v>9</v>
      </c>
      <c r="U694">
        <v>20</v>
      </c>
      <c r="V694">
        <v>6</v>
      </c>
      <c r="W694">
        <v>8</v>
      </c>
      <c r="X694">
        <v>2</v>
      </c>
      <c r="Y694">
        <v>17</v>
      </c>
      <c r="Z694">
        <v>15</v>
      </c>
      <c r="AA694">
        <v>0</v>
      </c>
      <c r="AB694">
        <v>0</v>
      </c>
      <c r="AC694">
        <v>0</v>
      </c>
      <c r="AD694">
        <v>1</v>
      </c>
      <c r="AE694">
        <v>451</v>
      </c>
      <c r="AF694">
        <v>155</v>
      </c>
      <c r="AG694">
        <v>304</v>
      </c>
      <c r="AH694">
        <v>98</v>
      </c>
      <c r="AI694">
        <v>20</v>
      </c>
      <c r="AJ694">
        <v>12</v>
      </c>
      <c r="AK694">
        <v>30</v>
      </c>
      <c r="AL694">
        <v>33</v>
      </c>
      <c r="AM694">
        <v>147</v>
      </c>
      <c r="AN694">
        <v>57</v>
      </c>
      <c r="AO694">
        <v>43</v>
      </c>
      <c r="AP694">
        <v>16</v>
      </c>
      <c r="AQ694">
        <v>3</v>
      </c>
      <c r="AR694">
        <v>3</v>
      </c>
      <c r="AS694">
        <v>30</v>
      </c>
      <c r="AT694">
        <f>SUM(Table_pigskin_games[[#This Row],[awayPenaltyYards]],Table_pigskin_games[[#This Row],[homePenaltyYards]])</f>
        <v>45</v>
      </c>
      <c r="AU694">
        <v>15</v>
      </c>
      <c r="AV694">
        <v>0</v>
      </c>
      <c r="AW694">
        <v>1</v>
      </c>
      <c r="AX694">
        <f>SUM(Table_pigskin_games[[#This Row],[awayTurnovers]:[homeTurnovers]])</f>
        <v>1</v>
      </c>
      <c r="AY694">
        <v>0</v>
      </c>
      <c r="AZ694">
        <v>0</v>
      </c>
      <c r="BA694">
        <v>0</v>
      </c>
      <c r="BB694">
        <v>1</v>
      </c>
      <c r="BC694">
        <v>2338</v>
      </c>
      <c r="BD694">
        <v>1262</v>
      </c>
      <c r="BE694">
        <v>3</v>
      </c>
      <c r="BF694">
        <v>10</v>
      </c>
      <c r="BG694">
        <v>14</v>
      </c>
      <c r="BH694">
        <v>7</v>
      </c>
      <c r="BJ694">
        <v>0</v>
      </c>
      <c r="BK694">
        <v>3</v>
      </c>
      <c r="BL694">
        <v>0</v>
      </c>
      <c r="BM694">
        <v>0</v>
      </c>
    </row>
    <row r="695" spans="1:65" x14ac:dyDescent="0.25">
      <c r="A695">
        <v>281130005</v>
      </c>
      <c r="B695">
        <v>13</v>
      </c>
      <c r="C695">
        <v>2008</v>
      </c>
      <c r="D695" s="1">
        <v>39782</v>
      </c>
      <c r="E695" t="s">
        <v>66</v>
      </c>
      <c r="F695" t="s">
        <v>90</v>
      </c>
      <c r="G695" t="s">
        <v>68</v>
      </c>
      <c r="H6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CLEvIND</v>
      </c>
      <c r="I695" t="str">
        <f>IF(NOT(ISNA(VLOOKUP(Table_pigskin_games[[#This Row],[matchup]],rivalries!A$2:C$10,1,FALSE))),"Rivalry","Not a Rivalry")</f>
        <v>Not a Rivalry</v>
      </c>
      <c r="J695">
        <v>10</v>
      </c>
      <c r="K695">
        <v>6</v>
      </c>
      <c r="L695">
        <f>ABS(Table_pigskin_games[[#This Row],[homeScore]]-Table_pigskin_games[[#This Row],[awayScore]])</f>
        <v>4</v>
      </c>
      <c r="M695" t="s">
        <v>69</v>
      </c>
      <c r="N695" s="2">
        <v>41914.541666666664</v>
      </c>
      <c r="O695" t="s">
        <v>80</v>
      </c>
      <c r="P695">
        <v>72411</v>
      </c>
      <c r="Q695">
        <v>7</v>
      </c>
      <c r="R695">
        <v>4</v>
      </c>
      <c r="S695">
        <v>4</v>
      </c>
      <c r="T695">
        <v>7</v>
      </c>
      <c r="U695">
        <v>14</v>
      </c>
      <c r="V695">
        <v>13</v>
      </c>
      <c r="W695">
        <v>5</v>
      </c>
      <c r="X695">
        <v>11</v>
      </c>
      <c r="Y695">
        <v>10</v>
      </c>
      <c r="Z695">
        <v>20</v>
      </c>
      <c r="AA695">
        <v>0</v>
      </c>
      <c r="AB695">
        <v>0</v>
      </c>
      <c r="AC695">
        <v>1</v>
      </c>
      <c r="AD695">
        <v>1</v>
      </c>
      <c r="AE695">
        <v>215</v>
      </c>
      <c r="AF695">
        <v>193</v>
      </c>
      <c r="AG695">
        <v>125</v>
      </c>
      <c r="AH695">
        <v>92</v>
      </c>
      <c r="AI695">
        <v>15</v>
      </c>
      <c r="AJ695">
        <v>16</v>
      </c>
      <c r="AK695">
        <v>21</v>
      </c>
      <c r="AL695">
        <v>29</v>
      </c>
      <c r="AM695">
        <v>90</v>
      </c>
      <c r="AN695">
        <v>101</v>
      </c>
      <c r="AO695">
        <v>29</v>
      </c>
      <c r="AP695">
        <v>32</v>
      </c>
      <c r="AQ695">
        <v>2</v>
      </c>
      <c r="AR695">
        <v>4</v>
      </c>
      <c r="AS695">
        <v>10</v>
      </c>
      <c r="AT695">
        <f>SUM(Table_pigskin_games[[#This Row],[awayPenaltyYards]],Table_pigskin_games[[#This Row],[homePenaltyYards]])</f>
        <v>35</v>
      </c>
      <c r="AU695">
        <v>25</v>
      </c>
      <c r="AV695">
        <v>3</v>
      </c>
      <c r="AW695">
        <v>2</v>
      </c>
      <c r="AX695">
        <f>SUM(Table_pigskin_games[[#This Row],[awayTurnovers]:[homeTurnovers]])</f>
        <v>5</v>
      </c>
      <c r="AY695">
        <v>1</v>
      </c>
      <c r="AZ695">
        <v>1</v>
      </c>
      <c r="BA695">
        <v>2</v>
      </c>
      <c r="BB695">
        <v>1</v>
      </c>
      <c r="BC695">
        <v>1666</v>
      </c>
      <c r="BD695">
        <v>1934</v>
      </c>
      <c r="BE695">
        <v>3</v>
      </c>
      <c r="BF695">
        <v>0</v>
      </c>
      <c r="BG695">
        <v>0</v>
      </c>
      <c r="BH695">
        <v>7</v>
      </c>
      <c r="BJ695">
        <v>3</v>
      </c>
      <c r="BK695">
        <v>3</v>
      </c>
      <c r="BL695">
        <v>0</v>
      </c>
      <c r="BM695">
        <v>0</v>
      </c>
    </row>
    <row r="696" spans="1:65" x14ac:dyDescent="0.25">
      <c r="A696">
        <v>281130009</v>
      </c>
      <c r="B696">
        <v>13</v>
      </c>
      <c r="C696">
        <v>2008</v>
      </c>
      <c r="D696" s="1">
        <v>39782</v>
      </c>
      <c r="E696" t="s">
        <v>66</v>
      </c>
      <c r="F696" t="s">
        <v>100</v>
      </c>
      <c r="G696" t="s">
        <v>75</v>
      </c>
      <c r="H6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CARvGB</v>
      </c>
      <c r="I696" t="str">
        <f>IF(NOT(ISNA(VLOOKUP(Table_pigskin_games[[#This Row],[matchup]],rivalries!A$2:C$10,1,FALSE))),"Rivalry","Not a Rivalry")</f>
        <v>Not a Rivalry</v>
      </c>
      <c r="J696">
        <v>35</v>
      </c>
      <c r="K696">
        <v>31</v>
      </c>
      <c r="L696">
        <f>ABS(Table_pigskin_games[[#This Row],[homeScore]]-Table_pigskin_games[[#This Row],[awayScore]])</f>
        <v>4</v>
      </c>
      <c r="M696" t="s">
        <v>76</v>
      </c>
      <c r="N696" s="2">
        <v>41914.541666666664</v>
      </c>
      <c r="O696" t="s">
        <v>70</v>
      </c>
      <c r="P696">
        <v>70297</v>
      </c>
      <c r="Q696">
        <v>8</v>
      </c>
      <c r="R696">
        <v>3</v>
      </c>
      <c r="S696">
        <v>5</v>
      </c>
      <c r="T696">
        <v>6</v>
      </c>
      <c r="U696">
        <v>15</v>
      </c>
      <c r="V696">
        <v>25</v>
      </c>
      <c r="W696">
        <v>4</v>
      </c>
      <c r="X696">
        <v>8</v>
      </c>
      <c r="Y696">
        <v>10</v>
      </c>
      <c r="Z696">
        <v>16</v>
      </c>
      <c r="AA696">
        <v>0</v>
      </c>
      <c r="AB696">
        <v>1</v>
      </c>
      <c r="AC696">
        <v>0</v>
      </c>
      <c r="AD696">
        <v>1</v>
      </c>
      <c r="AE696">
        <v>298</v>
      </c>
      <c r="AF696">
        <v>438</v>
      </c>
      <c r="AG696">
        <v>170</v>
      </c>
      <c r="AH696">
        <v>293</v>
      </c>
      <c r="AI696">
        <v>12</v>
      </c>
      <c r="AJ696">
        <v>29</v>
      </c>
      <c r="AK696">
        <v>17</v>
      </c>
      <c r="AL696">
        <v>45</v>
      </c>
      <c r="AM696">
        <v>128</v>
      </c>
      <c r="AN696">
        <v>145</v>
      </c>
      <c r="AO696">
        <v>27</v>
      </c>
      <c r="AP696">
        <v>29</v>
      </c>
      <c r="AQ696">
        <v>2</v>
      </c>
      <c r="AR696">
        <v>8</v>
      </c>
      <c r="AS696">
        <v>12</v>
      </c>
      <c r="AT696">
        <f>SUM(Table_pigskin_games[[#This Row],[awayPenaltyYards]],Table_pigskin_games[[#This Row],[homePenaltyYards]])</f>
        <v>61</v>
      </c>
      <c r="AU696">
        <v>49</v>
      </c>
      <c r="AV696">
        <v>1</v>
      </c>
      <c r="AW696">
        <v>2</v>
      </c>
      <c r="AX696">
        <f>SUM(Table_pigskin_games[[#This Row],[awayTurnovers]:[homeTurnovers]])</f>
        <v>3</v>
      </c>
      <c r="AY696">
        <v>1</v>
      </c>
      <c r="AZ696">
        <v>1</v>
      </c>
      <c r="BA696">
        <v>0</v>
      </c>
      <c r="BB696">
        <v>1</v>
      </c>
      <c r="BC696">
        <v>1328</v>
      </c>
      <c r="BD696">
        <v>2272</v>
      </c>
      <c r="BE696">
        <v>7</v>
      </c>
      <c r="BF696">
        <v>14</v>
      </c>
      <c r="BG696">
        <v>0</v>
      </c>
      <c r="BH696">
        <v>14</v>
      </c>
      <c r="BJ696">
        <v>0</v>
      </c>
      <c r="BK696">
        <v>10</v>
      </c>
      <c r="BL696">
        <v>11</v>
      </c>
      <c r="BM696">
        <v>10</v>
      </c>
    </row>
    <row r="697" spans="1:65" x14ac:dyDescent="0.25">
      <c r="A697">
        <v>281130013</v>
      </c>
      <c r="B697">
        <v>13</v>
      </c>
      <c r="C697">
        <v>2008</v>
      </c>
      <c r="D697" s="1">
        <v>39782</v>
      </c>
      <c r="E697" t="s">
        <v>66</v>
      </c>
      <c r="F697" t="s">
        <v>82</v>
      </c>
      <c r="G697" t="s">
        <v>110</v>
      </c>
      <c r="H6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697" t="str">
        <f>IF(NOT(ISNA(VLOOKUP(Table_pigskin_games[[#This Row],[matchup]],rivalries!A$2:C$10,1,FALSE))),"Rivalry","Not a Rivalry")</f>
        <v>Rivalry</v>
      </c>
      <c r="J697">
        <v>20</v>
      </c>
      <c r="K697">
        <v>13</v>
      </c>
      <c r="L697">
        <f>ABS(Table_pigskin_games[[#This Row],[homeScore]]-Table_pigskin_games[[#This Row],[awayScore]])</f>
        <v>7</v>
      </c>
      <c r="M697" t="s">
        <v>134</v>
      </c>
      <c r="N697" s="2">
        <v>41914.677083333336</v>
      </c>
      <c r="O697" t="s">
        <v>80</v>
      </c>
      <c r="P697">
        <v>61379</v>
      </c>
      <c r="Q697">
        <v>1</v>
      </c>
      <c r="R697">
        <v>10</v>
      </c>
      <c r="S697">
        <v>3</v>
      </c>
      <c r="T697">
        <v>8</v>
      </c>
      <c r="U697">
        <v>17</v>
      </c>
      <c r="V697">
        <v>14</v>
      </c>
      <c r="W697">
        <v>8</v>
      </c>
      <c r="X697">
        <v>3</v>
      </c>
      <c r="Y697">
        <v>16</v>
      </c>
      <c r="Z697">
        <v>13</v>
      </c>
      <c r="AA697">
        <v>0</v>
      </c>
      <c r="AB697">
        <v>1</v>
      </c>
      <c r="AC697">
        <v>0</v>
      </c>
      <c r="AD697">
        <v>3</v>
      </c>
      <c r="AE697">
        <v>301</v>
      </c>
      <c r="AF697">
        <v>271</v>
      </c>
      <c r="AG697">
        <v>156</v>
      </c>
      <c r="AH697">
        <v>132</v>
      </c>
      <c r="AI697">
        <v>15</v>
      </c>
      <c r="AJ697">
        <v>10</v>
      </c>
      <c r="AK697">
        <v>22</v>
      </c>
      <c r="AL697">
        <v>28</v>
      </c>
      <c r="AM697">
        <v>145</v>
      </c>
      <c r="AN697">
        <v>139</v>
      </c>
      <c r="AO697">
        <v>37</v>
      </c>
      <c r="AP697">
        <v>29</v>
      </c>
      <c r="AQ697">
        <v>6</v>
      </c>
      <c r="AR697">
        <v>5</v>
      </c>
      <c r="AS697">
        <v>57</v>
      </c>
      <c r="AT697">
        <f>SUM(Table_pigskin_games[[#This Row],[awayPenaltyYards]],Table_pigskin_games[[#This Row],[homePenaltyYards]])</f>
        <v>96</v>
      </c>
      <c r="AU697">
        <v>39</v>
      </c>
      <c r="AV697">
        <v>1</v>
      </c>
      <c r="AW697">
        <v>2</v>
      </c>
      <c r="AX697">
        <f>SUM(Table_pigskin_games[[#This Row],[awayTurnovers]:[homeTurnovers]])</f>
        <v>3</v>
      </c>
      <c r="AY697">
        <v>0</v>
      </c>
      <c r="AZ697">
        <v>2</v>
      </c>
      <c r="BA697">
        <v>1</v>
      </c>
      <c r="BB697">
        <v>0</v>
      </c>
      <c r="BC697">
        <v>2111</v>
      </c>
      <c r="BD697">
        <v>1489</v>
      </c>
      <c r="BE697">
        <v>3</v>
      </c>
      <c r="BF697">
        <v>7</v>
      </c>
      <c r="BG697">
        <v>0</v>
      </c>
      <c r="BH697">
        <v>10</v>
      </c>
      <c r="BJ697">
        <v>3</v>
      </c>
      <c r="BK697">
        <v>0</v>
      </c>
      <c r="BL697">
        <v>7</v>
      </c>
      <c r="BM697">
        <v>3</v>
      </c>
    </row>
    <row r="698" spans="1:65" x14ac:dyDescent="0.25">
      <c r="A698">
        <v>281130014</v>
      </c>
      <c r="B698">
        <v>13</v>
      </c>
      <c r="C698">
        <v>2008</v>
      </c>
      <c r="D698" s="1">
        <v>39782</v>
      </c>
      <c r="E698" t="s">
        <v>66</v>
      </c>
      <c r="F698" t="s">
        <v>62</v>
      </c>
      <c r="G698" t="s">
        <v>85</v>
      </c>
      <c r="H6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MIAvSTL</v>
      </c>
      <c r="I698" t="str">
        <f>IF(NOT(ISNA(VLOOKUP(Table_pigskin_games[[#This Row],[matchup]],rivalries!A$2:C$10,1,FALSE))),"Rivalry","Not a Rivalry")</f>
        <v>Not a Rivalry</v>
      </c>
      <c r="J698">
        <v>16</v>
      </c>
      <c r="K698">
        <v>12</v>
      </c>
      <c r="L698">
        <f>ABS(Table_pigskin_games[[#This Row],[homeScore]]-Table_pigskin_games[[#This Row],[awayScore]])</f>
        <v>4</v>
      </c>
      <c r="M698" t="s">
        <v>86</v>
      </c>
      <c r="N698" s="2">
        <v>41914.541666666664</v>
      </c>
      <c r="O698" t="s">
        <v>80</v>
      </c>
      <c r="P698">
        <v>61046</v>
      </c>
      <c r="Q698">
        <v>6</v>
      </c>
      <c r="R698">
        <v>5</v>
      </c>
      <c r="S698">
        <v>2</v>
      </c>
      <c r="T698">
        <v>9</v>
      </c>
      <c r="U698">
        <v>16</v>
      </c>
      <c r="V698">
        <v>19</v>
      </c>
      <c r="W698">
        <v>4</v>
      </c>
      <c r="X698">
        <v>7</v>
      </c>
      <c r="Y698">
        <v>12</v>
      </c>
      <c r="Z698">
        <v>14</v>
      </c>
      <c r="AA698">
        <v>0</v>
      </c>
      <c r="AB698">
        <v>0</v>
      </c>
      <c r="AC698">
        <v>0</v>
      </c>
      <c r="AD698">
        <v>0</v>
      </c>
      <c r="AE698">
        <v>327</v>
      </c>
      <c r="AF698">
        <v>278</v>
      </c>
      <c r="AG698">
        <v>178</v>
      </c>
      <c r="AH698">
        <v>149</v>
      </c>
      <c r="AI698">
        <v>14</v>
      </c>
      <c r="AJ698">
        <v>16</v>
      </c>
      <c r="AK698">
        <v>24</v>
      </c>
      <c r="AL698">
        <v>35</v>
      </c>
      <c r="AM698">
        <v>149</v>
      </c>
      <c r="AN698">
        <v>129</v>
      </c>
      <c r="AO698">
        <v>35</v>
      </c>
      <c r="AP698">
        <v>30</v>
      </c>
      <c r="AQ698">
        <v>10</v>
      </c>
      <c r="AR698">
        <v>5</v>
      </c>
      <c r="AS698">
        <v>94</v>
      </c>
      <c r="AT698">
        <f>SUM(Table_pigskin_games[[#This Row],[awayPenaltyYards]],Table_pigskin_games[[#This Row],[homePenaltyYards]])</f>
        <v>124</v>
      </c>
      <c r="AU698">
        <v>30</v>
      </c>
      <c r="AV698">
        <v>1</v>
      </c>
      <c r="AW698">
        <v>3</v>
      </c>
      <c r="AX698">
        <f>SUM(Table_pigskin_games[[#This Row],[awayTurnovers]:[homeTurnovers]])</f>
        <v>4</v>
      </c>
      <c r="AY698">
        <v>1</v>
      </c>
      <c r="AZ698">
        <v>0</v>
      </c>
      <c r="BA698">
        <v>0</v>
      </c>
      <c r="BB698">
        <v>3</v>
      </c>
      <c r="BC698">
        <v>1693</v>
      </c>
      <c r="BD698">
        <v>1907</v>
      </c>
      <c r="BE698">
        <v>0</v>
      </c>
      <c r="BF698">
        <v>10</v>
      </c>
      <c r="BG698">
        <v>3</v>
      </c>
      <c r="BH698">
        <v>3</v>
      </c>
      <c r="BJ698">
        <v>6</v>
      </c>
      <c r="BK698">
        <v>3</v>
      </c>
      <c r="BL698">
        <v>0</v>
      </c>
      <c r="BM698">
        <v>3</v>
      </c>
    </row>
    <row r="699" spans="1:65" x14ac:dyDescent="0.25">
      <c r="A699">
        <v>281130016</v>
      </c>
      <c r="B699">
        <v>13</v>
      </c>
      <c r="C699">
        <v>2008</v>
      </c>
      <c r="D699" s="1">
        <v>39782</v>
      </c>
      <c r="E699" t="s">
        <v>66</v>
      </c>
      <c r="F699" t="s">
        <v>74</v>
      </c>
      <c r="G699" t="s">
        <v>113</v>
      </c>
      <c r="H6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699" t="str">
        <f>IF(NOT(ISNA(VLOOKUP(Table_pigskin_games[[#This Row],[matchup]],rivalries!A$2:C$10,1,FALSE))),"Rivalry","Not a Rivalry")</f>
        <v>Not a Rivalry</v>
      </c>
      <c r="J699">
        <v>14</v>
      </c>
      <c r="K699">
        <v>34</v>
      </c>
      <c r="L699">
        <f>ABS(Table_pigskin_games[[#This Row],[homeScore]]-Table_pigskin_games[[#This Row],[awayScore]])</f>
        <v>20</v>
      </c>
      <c r="M699" t="s">
        <v>136</v>
      </c>
      <c r="N699" s="2">
        <v>41914.84375</v>
      </c>
      <c r="O699" t="s">
        <v>65</v>
      </c>
      <c r="P699">
        <v>63722</v>
      </c>
      <c r="Q699">
        <v>6</v>
      </c>
      <c r="R699">
        <v>5</v>
      </c>
      <c r="S699">
        <v>6</v>
      </c>
      <c r="T699">
        <v>5</v>
      </c>
      <c r="U699">
        <v>10</v>
      </c>
      <c r="V699">
        <v>17</v>
      </c>
      <c r="W699">
        <v>3</v>
      </c>
      <c r="X699">
        <v>5</v>
      </c>
      <c r="Y699">
        <v>14</v>
      </c>
      <c r="Z699">
        <v>17</v>
      </c>
      <c r="AA699">
        <v>0</v>
      </c>
      <c r="AB699">
        <v>0</v>
      </c>
      <c r="AC699">
        <v>1</v>
      </c>
      <c r="AD699">
        <v>0</v>
      </c>
      <c r="AE699">
        <v>228</v>
      </c>
      <c r="AF699">
        <v>378</v>
      </c>
      <c r="AG699">
        <v>125</v>
      </c>
      <c r="AH699">
        <v>200</v>
      </c>
      <c r="AI699">
        <v>11</v>
      </c>
      <c r="AJ699">
        <v>16</v>
      </c>
      <c r="AK699">
        <v>29</v>
      </c>
      <c r="AL699">
        <v>25</v>
      </c>
      <c r="AM699">
        <v>103</v>
      </c>
      <c r="AN699">
        <v>178</v>
      </c>
      <c r="AO699">
        <v>26</v>
      </c>
      <c r="AP699">
        <v>39</v>
      </c>
      <c r="AQ699">
        <v>5</v>
      </c>
      <c r="AR699">
        <v>4</v>
      </c>
      <c r="AS699">
        <v>50</v>
      </c>
      <c r="AT699">
        <f>SUM(Table_pigskin_games[[#This Row],[awayPenaltyYards]],Table_pigskin_games[[#This Row],[homePenaltyYards]])</f>
        <v>80</v>
      </c>
      <c r="AU699">
        <v>30</v>
      </c>
      <c r="AV699">
        <v>3</v>
      </c>
      <c r="AW699">
        <v>1</v>
      </c>
      <c r="AX699">
        <f>SUM(Table_pigskin_games[[#This Row],[awayTurnovers]:[homeTurnovers]])</f>
        <v>4</v>
      </c>
      <c r="AY699">
        <v>0</v>
      </c>
      <c r="AZ699">
        <v>0</v>
      </c>
      <c r="BA699">
        <v>3</v>
      </c>
      <c r="BB699">
        <v>1</v>
      </c>
      <c r="BC699">
        <v>1575</v>
      </c>
      <c r="BD699">
        <v>2025</v>
      </c>
      <c r="BE699">
        <v>7</v>
      </c>
      <c r="BF699">
        <v>0</v>
      </c>
      <c r="BG699">
        <v>7</v>
      </c>
      <c r="BH699">
        <v>0</v>
      </c>
      <c r="BJ699">
        <v>0</v>
      </c>
      <c r="BK699">
        <v>17</v>
      </c>
      <c r="BL699">
        <v>7</v>
      </c>
      <c r="BM699">
        <v>10</v>
      </c>
    </row>
    <row r="700" spans="1:65" x14ac:dyDescent="0.25">
      <c r="A700">
        <v>281130017</v>
      </c>
      <c r="B700">
        <v>13</v>
      </c>
      <c r="C700">
        <v>2008</v>
      </c>
      <c r="D700" s="1">
        <v>39782</v>
      </c>
      <c r="E700" t="s">
        <v>66</v>
      </c>
      <c r="F700" t="s">
        <v>63</v>
      </c>
      <c r="G700" t="s">
        <v>88</v>
      </c>
      <c r="H7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NEvPIT</v>
      </c>
      <c r="I700" t="str">
        <f>IF(NOT(ISNA(VLOOKUP(Table_pigskin_games[[#This Row],[matchup]],rivalries!A$2:C$10,1,FALSE))),"Rivalry","Not a Rivalry")</f>
        <v>Not a Rivalry</v>
      </c>
      <c r="J700">
        <v>33</v>
      </c>
      <c r="K700">
        <v>10</v>
      </c>
      <c r="L700">
        <f>ABS(Table_pigskin_games[[#This Row],[homeScore]]-Table_pigskin_games[[#This Row],[awayScore]])</f>
        <v>23</v>
      </c>
      <c r="M700" t="s">
        <v>89</v>
      </c>
      <c r="N700" s="2">
        <v>41914.677083333336</v>
      </c>
      <c r="O700" t="s">
        <v>80</v>
      </c>
      <c r="P700">
        <v>68756</v>
      </c>
      <c r="Q700">
        <v>8</v>
      </c>
      <c r="R700">
        <v>3</v>
      </c>
      <c r="S700">
        <v>7</v>
      </c>
      <c r="T700">
        <v>4</v>
      </c>
      <c r="U700">
        <v>19</v>
      </c>
      <c r="V700">
        <v>19</v>
      </c>
      <c r="W700">
        <v>8</v>
      </c>
      <c r="X700">
        <v>1</v>
      </c>
      <c r="Y700">
        <v>16</v>
      </c>
      <c r="Z700">
        <v>13</v>
      </c>
      <c r="AA700">
        <v>0</v>
      </c>
      <c r="AB700">
        <v>2</v>
      </c>
      <c r="AC700">
        <v>0</v>
      </c>
      <c r="AD700">
        <v>2</v>
      </c>
      <c r="AE700">
        <v>333</v>
      </c>
      <c r="AF700">
        <v>267</v>
      </c>
      <c r="AG700">
        <v>172</v>
      </c>
      <c r="AH700">
        <v>145</v>
      </c>
      <c r="AI700">
        <v>17</v>
      </c>
      <c r="AJ700">
        <v>19</v>
      </c>
      <c r="AK700">
        <v>33</v>
      </c>
      <c r="AL700">
        <v>39</v>
      </c>
      <c r="AM700">
        <v>161</v>
      </c>
      <c r="AN700">
        <v>122</v>
      </c>
      <c r="AO700">
        <v>34</v>
      </c>
      <c r="AP700">
        <v>20</v>
      </c>
      <c r="AQ700">
        <v>8</v>
      </c>
      <c r="AR700">
        <v>6</v>
      </c>
      <c r="AS700">
        <v>88</v>
      </c>
      <c r="AT700">
        <f>SUM(Table_pigskin_games[[#This Row],[awayPenaltyYards]],Table_pigskin_games[[#This Row],[homePenaltyYards]])</f>
        <v>133</v>
      </c>
      <c r="AU700">
        <v>45</v>
      </c>
      <c r="AV700">
        <v>1</v>
      </c>
      <c r="AW700">
        <v>5</v>
      </c>
      <c r="AX700">
        <f>SUM(Table_pigskin_games[[#This Row],[awayTurnovers]:[homeTurnovers]])</f>
        <v>6</v>
      </c>
      <c r="AY700">
        <v>0</v>
      </c>
      <c r="AZ700">
        <v>3</v>
      </c>
      <c r="BA700">
        <v>1</v>
      </c>
      <c r="BB700">
        <v>2</v>
      </c>
      <c r="BC700">
        <v>2105</v>
      </c>
      <c r="BD700">
        <v>1495</v>
      </c>
      <c r="BE700">
        <v>3</v>
      </c>
      <c r="BF700">
        <v>7</v>
      </c>
      <c r="BG700">
        <v>13</v>
      </c>
      <c r="BH700">
        <v>10</v>
      </c>
      <c r="BJ700">
        <v>7</v>
      </c>
      <c r="BK700">
        <v>3</v>
      </c>
      <c r="BL700">
        <v>0</v>
      </c>
      <c r="BM700">
        <v>0</v>
      </c>
    </row>
    <row r="701" spans="1:65" x14ac:dyDescent="0.25">
      <c r="A701">
        <v>281130020</v>
      </c>
      <c r="B701">
        <v>13</v>
      </c>
      <c r="C701">
        <v>2008</v>
      </c>
      <c r="D701" s="1">
        <v>39782</v>
      </c>
      <c r="E701" t="s">
        <v>66</v>
      </c>
      <c r="F701" t="s">
        <v>84</v>
      </c>
      <c r="G701" t="s">
        <v>77</v>
      </c>
      <c r="H7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DENvNYJ</v>
      </c>
      <c r="I701" t="str">
        <f>IF(NOT(ISNA(VLOOKUP(Table_pigskin_games[[#This Row],[matchup]],rivalries!A$2:C$10,1,FALSE))),"Rivalry","Not a Rivalry")</f>
        <v>Not a Rivalry</v>
      </c>
      <c r="J701">
        <v>34</v>
      </c>
      <c r="K701">
        <v>17</v>
      </c>
      <c r="L701">
        <f>ABS(Table_pigskin_games[[#This Row],[homeScore]]-Table_pigskin_games[[#This Row],[awayScore]])</f>
        <v>17</v>
      </c>
      <c r="M701" t="s">
        <v>92</v>
      </c>
      <c r="N701" s="2">
        <v>41914.677083333336</v>
      </c>
      <c r="O701" t="s">
        <v>80</v>
      </c>
      <c r="P701">
        <v>78809</v>
      </c>
      <c r="Q701">
        <v>6</v>
      </c>
      <c r="R701">
        <v>5</v>
      </c>
      <c r="S701">
        <v>8</v>
      </c>
      <c r="T701">
        <v>3</v>
      </c>
      <c r="U701">
        <v>23</v>
      </c>
      <c r="V701">
        <v>22</v>
      </c>
      <c r="W701">
        <v>3</v>
      </c>
      <c r="X701">
        <v>3</v>
      </c>
      <c r="Y701">
        <v>11</v>
      </c>
      <c r="Z701">
        <v>11</v>
      </c>
      <c r="AA701">
        <v>0</v>
      </c>
      <c r="AB701">
        <v>0</v>
      </c>
      <c r="AC701">
        <v>0</v>
      </c>
      <c r="AD701">
        <v>3</v>
      </c>
      <c r="AE701">
        <v>484</v>
      </c>
      <c r="AF701">
        <v>383</v>
      </c>
      <c r="AG701">
        <v>357</v>
      </c>
      <c r="AH701">
        <v>241</v>
      </c>
      <c r="AI701">
        <v>27</v>
      </c>
      <c r="AJ701">
        <v>23</v>
      </c>
      <c r="AK701">
        <v>43</v>
      </c>
      <c r="AL701">
        <v>43</v>
      </c>
      <c r="AM701">
        <v>127</v>
      </c>
      <c r="AN701">
        <v>142</v>
      </c>
      <c r="AO701">
        <v>25</v>
      </c>
      <c r="AP701">
        <v>19</v>
      </c>
      <c r="AQ701">
        <v>6</v>
      </c>
      <c r="AR701">
        <v>4</v>
      </c>
      <c r="AS701">
        <v>64</v>
      </c>
      <c r="AT701">
        <f>SUM(Table_pigskin_games[[#This Row],[awayPenaltyYards]],Table_pigskin_games[[#This Row],[homePenaltyYards]])</f>
        <v>89</v>
      </c>
      <c r="AU701">
        <v>25</v>
      </c>
      <c r="AV701">
        <v>1</v>
      </c>
      <c r="AW701">
        <v>2</v>
      </c>
      <c r="AX701">
        <f>SUM(Table_pigskin_games[[#This Row],[awayTurnovers]:[homeTurnovers]])</f>
        <v>3</v>
      </c>
      <c r="AY701">
        <v>0</v>
      </c>
      <c r="AZ701">
        <v>1</v>
      </c>
      <c r="BA701">
        <v>1</v>
      </c>
      <c r="BB701">
        <v>1</v>
      </c>
      <c r="BC701">
        <v>1915</v>
      </c>
      <c r="BD701">
        <v>1685</v>
      </c>
      <c r="BE701">
        <v>17</v>
      </c>
      <c r="BF701">
        <v>10</v>
      </c>
      <c r="BG701">
        <v>0</v>
      </c>
      <c r="BH701">
        <v>7</v>
      </c>
      <c r="BJ701">
        <v>7</v>
      </c>
      <c r="BK701">
        <v>7</v>
      </c>
      <c r="BL701">
        <v>3</v>
      </c>
      <c r="BM701">
        <v>0</v>
      </c>
    </row>
    <row r="702" spans="1:65" x14ac:dyDescent="0.25">
      <c r="A702">
        <v>281130024</v>
      </c>
      <c r="B702">
        <v>13</v>
      </c>
      <c r="C702">
        <v>2008</v>
      </c>
      <c r="D702" s="1">
        <v>39782</v>
      </c>
      <c r="E702" t="s">
        <v>66</v>
      </c>
      <c r="F702" t="s">
        <v>99</v>
      </c>
      <c r="G702" t="s">
        <v>109</v>
      </c>
      <c r="H7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ATLvSD</v>
      </c>
      <c r="I702" t="str">
        <f>IF(NOT(ISNA(VLOOKUP(Table_pigskin_games[[#This Row],[matchup]],rivalries!A$2:C$10,1,FALSE))),"Rivalry","Not a Rivalry")</f>
        <v>Not a Rivalry</v>
      </c>
      <c r="J702">
        <v>22</v>
      </c>
      <c r="K702">
        <v>16</v>
      </c>
      <c r="L702">
        <f>ABS(Table_pigskin_games[[#This Row],[homeScore]]-Table_pigskin_games[[#This Row],[awayScore]])</f>
        <v>6</v>
      </c>
      <c r="M702" t="s">
        <v>122</v>
      </c>
      <c r="N702" s="2">
        <v>41914.670138888891</v>
      </c>
      <c r="O702" t="s">
        <v>70</v>
      </c>
      <c r="P702">
        <v>67200</v>
      </c>
      <c r="Q702">
        <v>7</v>
      </c>
      <c r="R702">
        <v>4</v>
      </c>
      <c r="S702">
        <v>4</v>
      </c>
      <c r="T702">
        <v>7</v>
      </c>
      <c r="U702">
        <v>20</v>
      </c>
      <c r="V702">
        <v>13</v>
      </c>
      <c r="W702">
        <v>8</v>
      </c>
      <c r="X702">
        <v>3</v>
      </c>
      <c r="Y702">
        <v>16</v>
      </c>
      <c r="Z702">
        <v>12</v>
      </c>
      <c r="AA702">
        <v>1</v>
      </c>
      <c r="AB702">
        <v>0</v>
      </c>
      <c r="AC702">
        <v>2</v>
      </c>
      <c r="AD702">
        <v>1</v>
      </c>
      <c r="AE702">
        <v>348</v>
      </c>
      <c r="AF702">
        <v>201</v>
      </c>
      <c r="AG702">
        <v>207</v>
      </c>
      <c r="AH702">
        <v>131</v>
      </c>
      <c r="AI702">
        <v>17</v>
      </c>
      <c r="AJ702">
        <v>17</v>
      </c>
      <c r="AK702">
        <v>23</v>
      </c>
      <c r="AL702">
        <v>30</v>
      </c>
      <c r="AM702">
        <v>141</v>
      </c>
      <c r="AN702">
        <v>70</v>
      </c>
      <c r="AO702">
        <v>43</v>
      </c>
      <c r="AP702">
        <v>19</v>
      </c>
      <c r="AQ702">
        <v>3</v>
      </c>
      <c r="AR702">
        <v>9</v>
      </c>
      <c r="AS702">
        <v>20</v>
      </c>
      <c r="AT702">
        <f>SUM(Table_pigskin_games[[#This Row],[awayPenaltyYards]],Table_pigskin_games[[#This Row],[homePenaltyYards]])</f>
        <v>104</v>
      </c>
      <c r="AU702">
        <v>84</v>
      </c>
      <c r="AV702">
        <v>3</v>
      </c>
      <c r="AW702">
        <v>0</v>
      </c>
      <c r="AX702">
        <f>SUM(Table_pigskin_games[[#This Row],[awayTurnovers]:[homeTurnovers]])</f>
        <v>3</v>
      </c>
      <c r="AY702">
        <v>3</v>
      </c>
      <c r="AZ702">
        <v>0</v>
      </c>
      <c r="BA702">
        <v>0</v>
      </c>
      <c r="BB702">
        <v>0</v>
      </c>
      <c r="BC702">
        <v>2098</v>
      </c>
      <c r="BD702">
        <v>1502</v>
      </c>
      <c r="BE702">
        <v>6</v>
      </c>
      <c r="BF702">
        <v>9</v>
      </c>
      <c r="BG702">
        <v>0</v>
      </c>
      <c r="BH702">
        <v>7</v>
      </c>
      <c r="BJ702">
        <v>7</v>
      </c>
      <c r="BK702">
        <v>0</v>
      </c>
      <c r="BL702">
        <v>6</v>
      </c>
      <c r="BM702">
        <v>3</v>
      </c>
    </row>
    <row r="703" spans="1:65" x14ac:dyDescent="0.25">
      <c r="A703">
        <v>281130027</v>
      </c>
      <c r="B703">
        <v>13</v>
      </c>
      <c r="C703">
        <v>2008</v>
      </c>
      <c r="D703" s="1">
        <v>39782</v>
      </c>
      <c r="E703" t="s">
        <v>66</v>
      </c>
      <c r="F703" t="s">
        <v>67</v>
      </c>
      <c r="G703" t="s">
        <v>97</v>
      </c>
      <c r="H7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703" t="str">
        <f>IF(NOT(ISNA(VLOOKUP(Table_pigskin_games[[#This Row],[matchup]],rivalries!A$2:C$10,1,FALSE))),"Rivalry","Not a Rivalry")</f>
        <v>Not a Rivalry</v>
      </c>
      <c r="J703">
        <v>20</v>
      </c>
      <c r="K703">
        <v>23</v>
      </c>
      <c r="L703">
        <f>ABS(Table_pigskin_games[[#This Row],[homeScore]]-Table_pigskin_games[[#This Row],[awayScore]])</f>
        <v>3</v>
      </c>
      <c r="M703" t="s">
        <v>98</v>
      </c>
      <c r="N703" s="2">
        <v>41914.541666666664</v>
      </c>
      <c r="O703" t="s">
        <v>70</v>
      </c>
      <c r="P703">
        <v>64430</v>
      </c>
      <c r="Q703">
        <v>6</v>
      </c>
      <c r="R703">
        <v>5</v>
      </c>
      <c r="S703">
        <v>8</v>
      </c>
      <c r="T703">
        <v>3</v>
      </c>
      <c r="U703">
        <v>18</v>
      </c>
      <c r="V703">
        <v>11</v>
      </c>
      <c r="W703">
        <v>5</v>
      </c>
      <c r="X703">
        <v>2</v>
      </c>
      <c r="Y703">
        <v>13</v>
      </c>
      <c r="Z703">
        <v>15</v>
      </c>
      <c r="AA703">
        <v>0</v>
      </c>
      <c r="AB703">
        <v>2</v>
      </c>
      <c r="AC703">
        <v>1</v>
      </c>
      <c r="AD703">
        <v>2</v>
      </c>
      <c r="AE703">
        <v>332</v>
      </c>
      <c r="AF703">
        <v>254</v>
      </c>
      <c r="AG703">
        <v>288</v>
      </c>
      <c r="AH703">
        <v>105</v>
      </c>
      <c r="AI703">
        <v>25</v>
      </c>
      <c r="AJ703">
        <v>9</v>
      </c>
      <c r="AK703">
        <v>47</v>
      </c>
      <c r="AL703">
        <v>23</v>
      </c>
      <c r="AM703">
        <v>44</v>
      </c>
      <c r="AN703">
        <v>149</v>
      </c>
      <c r="AO703">
        <v>18</v>
      </c>
      <c r="AP703">
        <v>34</v>
      </c>
      <c r="AQ703">
        <v>5</v>
      </c>
      <c r="AR703">
        <v>1</v>
      </c>
      <c r="AS703">
        <v>45</v>
      </c>
      <c r="AT703">
        <f>SUM(Table_pigskin_games[[#This Row],[awayPenaltyYards]],Table_pigskin_games[[#This Row],[homePenaltyYards]])</f>
        <v>50</v>
      </c>
      <c r="AU703">
        <v>5</v>
      </c>
      <c r="AV703">
        <v>3</v>
      </c>
      <c r="AW703">
        <v>1</v>
      </c>
      <c r="AX703">
        <f>SUM(Table_pigskin_games[[#This Row],[awayTurnovers]:[homeTurnovers]])</f>
        <v>4</v>
      </c>
      <c r="AY703">
        <v>0</v>
      </c>
      <c r="AZ703">
        <v>1</v>
      </c>
      <c r="BA703">
        <v>3</v>
      </c>
      <c r="BB703">
        <v>0</v>
      </c>
      <c r="BC703">
        <v>1844</v>
      </c>
      <c r="BD703">
        <v>1756</v>
      </c>
      <c r="BE703">
        <v>3</v>
      </c>
      <c r="BF703">
        <v>7</v>
      </c>
      <c r="BG703">
        <v>0</v>
      </c>
      <c r="BH703">
        <v>10</v>
      </c>
      <c r="BJ703">
        <v>0</v>
      </c>
      <c r="BK703">
        <v>6</v>
      </c>
      <c r="BL703">
        <v>14</v>
      </c>
      <c r="BM703">
        <v>3</v>
      </c>
    </row>
    <row r="704" spans="1:65" x14ac:dyDescent="0.25">
      <c r="A704">
        <v>281130028</v>
      </c>
      <c r="B704">
        <v>13</v>
      </c>
      <c r="C704">
        <v>2008</v>
      </c>
      <c r="D704" s="1">
        <v>39782</v>
      </c>
      <c r="E704" t="s">
        <v>66</v>
      </c>
      <c r="F704" t="s">
        <v>91</v>
      </c>
      <c r="G704" t="s">
        <v>114</v>
      </c>
      <c r="H7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704" t="str">
        <f>IF(NOT(ISNA(VLOOKUP(Table_pigskin_games[[#This Row],[matchup]],rivalries!A$2:C$10,1,FALSE))),"Rivalry","Not a Rivalry")</f>
        <v>Not a Rivalry</v>
      </c>
      <c r="J704">
        <v>23</v>
      </c>
      <c r="K704">
        <v>7</v>
      </c>
      <c r="L704">
        <f>ABS(Table_pigskin_games[[#This Row],[homeScore]]-Table_pigskin_games[[#This Row],[awayScore]])</f>
        <v>16</v>
      </c>
      <c r="M704" t="s">
        <v>115</v>
      </c>
      <c r="N704" s="2">
        <v>41914.541666666664</v>
      </c>
      <c r="O704" t="s">
        <v>70</v>
      </c>
      <c r="P704">
        <v>85912</v>
      </c>
      <c r="Q704">
        <v>10</v>
      </c>
      <c r="R704">
        <v>1</v>
      </c>
      <c r="S704">
        <v>7</v>
      </c>
      <c r="T704">
        <v>4</v>
      </c>
      <c r="U704">
        <v>23</v>
      </c>
      <c r="V704">
        <v>17</v>
      </c>
      <c r="W704">
        <v>7</v>
      </c>
      <c r="X704">
        <v>4</v>
      </c>
      <c r="Y704">
        <v>16</v>
      </c>
      <c r="Z704">
        <v>13</v>
      </c>
      <c r="AA704">
        <v>0</v>
      </c>
      <c r="AB704">
        <v>0</v>
      </c>
      <c r="AC704">
        <v>1</v>
      </c>
      <c r="AD704">
        <v>2</v>
      </c>
      <c r="AE704">
        <v>404</v>
      </c>
      <c r="AF704">
        <v>320</v>
      </c>
      <c r="AG704">
        <v>296</v>
      </c>
      <c r="AH704">
        <v>228</v>
      </c>
      <c r="AI704">
        <v>21</v>
      </c>
      <c r="AJ704">
        <v>24</v>
      </c>
      <c r="AK704">
        <v>34</v>
      </c>
      <c r="AL704">
        <v>39</v>
      </c>
      <c r="AM704">
        <v>108</v>
      </c>
      <c r="AN704">
        <v>92</v>
      </c>
      <c r="AO704">
        <v>35</v>
      </c>
      <c r="AP704">
        <v>18</v>
      </c>
      <c r="AQ704">
        <v>3</v>
      </c>
      <c r="AR704">
        <v>7</v>
      </c>
      <c r="AS704">
        <v>19</v>
      </c>
      <c r="AT704">
        <f>SUM(Table_pigskin_games[[#This Row],[awayPenaltyYards]],Table_pigskin_games[[#This Row],[homePenaltyYards]])</f>
        <v>66</v>
      </c>
      <c r="AU704">
        <v>47</v>
      </c>
      <c r="AV704">
        <v>1</v>
      </c>
      <c r="AW704">
        <v>2</v>
      </c>
      <c r="AX704">
        <f>SUM(Table_pigskin_games[[#This Row],[awayTurnovers]:[homeTurnovers]])</f>
        <v>3</v>
      </c>
      <c r="AY704">
        <v>0</v>
      </c>
      <c r="AZ704">
        <v>1</v>
      </c>
      <c r="BA704">
        <v>1</v>
      </c>
      <c r="BB704">
        <v>1</v>
      </c>
      <c r="BC704">
        <v>2144</v>
      </c>
      <c r="BD704">
        <v>1456</v>
      </c>
      <c r="BE704">
        <v>10</v>
      </c>
      <c r="BF704">
        <v>3</v>
      </c>
      <c r="BG704">
        <v>7</v>
      </c>
      <c r="BH704">
        <v>3</v>
      </c>
      <c r="BJ704">
        <v>0</v>
      </c>
      <c r="BK704">
        <v>7</v>
      </c>
      <c r="BL704">
        <v>0</v>
      </c>
      <c r="BM704">
        <v>0</v>
      </c>
    </row>
    <row r="705" spans="1:65" x14ac:dyDescent="0.25">
      <c r="A705">
        <v>281201034</v>
      </c>
      <c r="B705">
        <v>13</v>
      </c>
      <c r="C705">
        <v>2008</v>
      </c>
      <c r="D705" s="1">
        <v>39783</v>
      </c>
      <c r="E705" t="s">
        <v>108</v>
      </c>
      <c r="F705" t="s">
        <v>103</v>
      </c>
      <c r="G705" t="s">
        <v>106</v>
      </c>
      <c r="H7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705" t="str">
        <f>IF(NOT(ISNA(VLOOKUP(Table_pigskin_games[[#This Row],[matchup]],rivalries!A$2:C$10,1,FALSE))),"Rivalry","Not a Rivalry")</f>
        <v>Not a Rivalry</v>
      </c>
      <c r="J705">
        <v>17</v>
      </c>
      <c r="K705">
        <v>30</v>
      </c>
      <c r="L705">
        <f>ABS(Table_pigskin_games[[#This Row],[homeScore]]-Table_pigskin_games[[#This Row],[awayScore]])</f>
        <v>13</v>
      </c>
      <c r="M705" t="s">
        <v>107</v>
      </c>
      <c r="N705" s="2">
        <v>41914.854166666664</v>
      </c>
      <c r="O705" t="s">
        <v>112</v>
      </c>
      <c r="P705">
        <v>70809</v>
      </c>
      <c r="Q705">
        <v>4</v>
      </c>
      <c r="R705">
        <v>7</v>
      </c>
      <c r="S705">
        <v>4</v>
      </c>
      <c r="T705">
        <v>7</v>
      </c>
      <c r="U705">
        <v>21</v>
      </c>
      <c r="V705">
        <v>18</v>
      </c>
      <c r="W705">
        <v>4</v>
      </c>
      <c r="X705">
        <v>1</v>
      </c>
      <c r="Y705">
        <v>11</v>
      </c>
      <c r="Z705">
        <v>8</v>
      </c>
      <c r="AA705">
        <v>1</v>
      </c>
      <c r="AB705">
        <v>0</v>
      </c>
      <c r="AC705">
        <v>2</v>
      </c>
      <c r="AD705">
        <v>1</v>
      </c>
      <c r="AE705">
        <v>388</v>
      </c>
      <c r="AF705">
        <v>326</v>
      </c>
      <c r="AG705">
        <v>262</v>
      </c>
      <c r="AH705">
        <v>200</v>
      </c>
      <c r="AI705">
        <v>25</v>
      </c>
      <c r="AJ705">
        <v>14</v>
      </c>
      <c r="AK705">
        <v>35</v>
      </c>
      <c r="AL705">
        <v>25</v>
      </c>
      <c r="AM705">
        <v>126</v>
      </c>
      <c r="AN705">
        <v>126</v>
      </c>
      <c r="AO705">
        <v>26</v>
      </c>
      <c r="AP705">
        <v>26</v>
      </c>
      <c r="AQ705">
        <v>8</v>
      </c>
      <c r="AR705">
        <v>5</v>
      </c>
      <c r="AS705">
        <v>60</v>
      </c>
      <c r="AT705">
        <f>SUM(Table_pigskin_games[[#This Row],[awayPenaltyYards]],Table_pigskin_games[[#This Row],[homePenaltyYards]])</f>
        <v>90</v>
      </c>
      <c r="AU705">
        <v>30</v>
      </c>
      <c r="AV705">
        <v>3</v>
      </c>
      <c r="AW705">
        <v>1</v>
      </c>
      <c r="AX705">
        <f>SUM(Table_pigskin_games[[#This Row],[awayTurnovers]:[homeTurnovers]])</f>
        <v>4</v>
      </c>
      <c r="AY705">
        <v>2</v>
      </c>
      <c r="AZ705">
        <v>0</v>
      </c>
      <c r="BA705">
        <v>1</v>
      </c>
      <c r="BB705">
        <v>1</v>
      </c>
      <c r="BC705">
        <v>1983</v>
      </c>
      <c r="BD705">
        <v>1617</v>
      </c>
      <c r="BE705">
        <v>0</v>
      </c>
      <c r="BF705">
        <v>0</v>
      </c>
      <c r="BG705">
        <v>3</v>
      </c>
      <c r="BH705">
        <v>14</v>
      </c>
      <c r="BJ705">
        <v>10</v>
      </c>
      <c r="BK705">
        <v>0</v>
      </c>
      <c r="BL705">
        <v>6</v>
      </c>
      <c r="BM705">
        <v>14</v>
      </c>
    </row>
    <row r="706" spans="1:65" x14ac:dyDescent="0.25">
      <c r="A706">
        <v>281204024</v>
      </c>
      <c r="B706">
        <v>14</v>
      </c>
      <c r="C706">
        <v>2008</v>
      </c>
      <c r="D706" s="1">
        <v>39786</v>
      </c>
      <c r="E706" t="s">
        <v>61</v>
      </c>
      <c r="F706" t="s">
        <v>110</v>
      </c>
      <c r="G706" t="s">
        <v>109</v>
      </c>
      <c r="H7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706" t="str">
        <f>IF(NOT(ISNA(VLOOKUP(Table_pigskin_games[[#This Row],[matchup]],rivalries!A$2:C$10,1,FALSE))),"Rivalry","Not a Rivalry")</f>
        <v>Not a Rivalry</v>
      </c>
      <c r="J706">
        <v>7</v>
      </c>
      <c r="K706">
        <v>34</v>
      </c>
      <c r="L706">
        <f>ABS(Table_pigskin_games[[#This Row],[homeScore]]-Table_pigskin_games[[#This Row],[awayScore]])</f>
        <v>27</v>
      </c>
      <c r="M706" t="s">
        <v>122</v>
      </c>
      <c r="N706" s="2">
        <v>41914.84375</v>
      </c>
      <c r="O706" t="s">
        <v>128</v>
      </c>
      <c r="P706">
        <v>68097</v>
      </c>
      <c r="Q706">
        <v>3</v>
      </c>
      <c r="R706">
        <v>9</v>
      </c>
      <c r="S706">
        <v>4</v>
      </c>
      <c r="T706">
        <v>8</v>
      </c>
      <c r="U706">
        <v>9</v>
      </c>
      <c r="V706">
        <v>18</v>
      </c>
      <c r="W706">
        <v>2</v>
      </c>
      <c r="X706">
        <v>9</v>
      </c>
      <c r="Y706">
        <v>12</v>
      </c>
      <c r="Z706">
        <v>18</v>
      </c>
      <c r="AA706">
        <v>0</v>
      </c>
      <c r="AB706">
        <v>2</v>
      </c>
      <c r="AC706">
        <v>1</v>
      </c>
      <c r="AD706">
        <v>2</v>
      </c>
      <c r="AE706">
        <v>163</v>
      </c>
      <c r="AF706">
        <v>372</v>
      </c>
      <c r="AG706">
        <v>109</v>
      </c>
      <c r="AH706">
        <v>214</v>
      </c>
      <c r="AI706">
        <v>17</v>
      </c>
      <c r="AJ706">
        <v>10</v>
      </c>
      <c r="AK706">
        <v>30</v>
      </c>
      <c r="AL706">
        <v>22</v>
      </c>
      <c r="AM706">
        <v>54</v>
      </c>
      <c r="AN706">
        <v>158</v>
      </c>
      <c r="AO706">
        <v>16</v>
      </c>
      <c r="AP706">
        <v>46</v>
      </c>
      <c r="AQ706">
        <v>6</v>
      </c>
      <c r="AR706">
        <v>9</v>
      </c>
      <c r="AS706">
        <v>70</v>
      </c>
      <c r="AT706">
        <f>SUM(Table_pigskin_games[[#This Row],[awayPenaltyYards]],Table_pigskin_games[[#This Row],[homePenaltyYards]])</f>
        <v>121</v>
      </c>
      <c r="AU706">
        <v>51</v>
      </c>
      <c r="AV706">
        <v>4</v>
      </c>
      <c r="AW706">
        <v>1</v>
      </c>
      <c r="AX706">
        <f>SUM(Table_pigskin_games[[#This Row],[awayTurnovers]:[homeTurnovers]])</f>
        <v>5</v>
      </c>
      <c r="AY706">
        <v>1</v>
      </c>
      <c r="AZ706">
        <v>1</v>
      </c>
      <c r="BA706">
        <v>3</v>
      </c>
      <c r="BB706">
        <v>0</v>
      </c>
      <c r="BC706">
        <v>1547</v>
      </c>
      <c r="BD706">
        <v>2053</v>
      </c>
      <c r="BE706">
        <v>0</v>
      </c>
      <c r="BF706">
        <v>7</v>
      </c>
      <c r="BG706">
        <v>0</v>
      </c>
      <c r="BH706">
        <v>0</v>
      </c>
      <c r="BJ706">
        <v>10</v>
      </c>
      <c r="BK706">
        <v>17</v>
      </c>
      <c r="BL706">
        <v>0</v>
      </c>
      <c r="BM706">
        <v>7</v>
      </c>
    </row>
    <row r="707" spans="1:65" x14ac:dyDescent="0.25">
      <c r="A707">
        <v>281207002</v>
      </c>
      <c r="B707">
        <v>14</v>
      </c>
      <c r="C707">
        <v>2008</v>
      </c>
      <c r="D707" s="1">
        <v>39789</v>
      </c>
      <c r="E707" t="s">
        <v>66</v>
      </c>
      <c r="F707" t="s">
        <v>62</v>
      </c>
      <c r="G707" t="s">
        <v>87</v>
      </c>
      <c r="H7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707" t="str">
        <f>IF(NOT(ISNA(VLOOKUP(Table_pigskin_games[[#This Row],[matchup]],rivalries!A$2:C$10,1,FALSE))),"Rivalry","Not a Rivalry")</f>
        <v>Not a Rivalry</v>
      </c>
      <c r="J707">
        <v>16</v>
      </c>
      <c r="K707">
        <v>3</v>
      </c>
      <c r="L707">
        <f>ABS(Table_pigskin_games[[#This Row],[homeScore]]-Table_pigskin_games[[#This Row],[awayScore]])</f>
        <v>13</v>
      </c>
      <c r="M707" t="s">
        <v>137</v>
      </c>
      <c r="N707" s="2">
        <v>41914.670138888891</v>
      </c>
      <c r="O707" t="s">
        <v>80</v>
      </c>
      <c r="P707">
        <v>52134</v>
      </c>
      <c r="Q707">
        <v>7</v>
      </c>
      <c r="R707">
        <v>5</v>
      </c>
      <c r="S707">
        <v>6</v>
      </c>
      <c r="T707">
        <v>6</v>
      </c>
      <c r="U707">
        <v>18</v>
      </c>
      <c r="V707">
        <v>13</v>
      </c>
      <c r="W707">
        <v>4</v>
      </c>
      <c r="X707">
        <v>1</v>
      </c>
      <c r="Y707">
        <v>13</v>
      </c>
      <c r="Z707">
        <v>10</v>
      </c>
      <c r="AA707">
        <v>1</v>
      </c>
      <c r="AB707">
        <v>1</v>
      </c>
      <c r="AC707">
        <v>1</v>
      </c>
      <c r="AD707">
        <v>2</v>
      </c>
      <c r="AE707">
        <v>295</v>
      </c>
      <c r="AF707">
        <v>163</v>
      </c>
      <c r="AG707">
        <v>180</v>
      </c>
      <c r="AH707">
        <v>79</v>
      </c>
      <c r="AI707">
        <v>23</v>
      </c>
      <c r="AJ707">
        <v>13</v>
      </c>
      <c r="AK707">
        <v>29</v>
      </c>
      <c r="AL707">
        <v>27</v>
      </c>
      <c r="AM707">
        <v>115</v>
      </c>
      <c r="AN707">
        <v>84</v>
      </c>
      <c r="AO707">
        <v>34</v>
      </c>
      <c r="AP707">
        <v>18</v>
      </c>
      <c r="AQ707">
        <v>5</v>
      </c>
      <c r="AR707">
        <v>3</v>
      </c>
      <c r="AS707">
        <v>28</v>
      </c>
      <c r="AT707">
        <f>SUM(Table_pigskin_games[[#This Row],[awayPenaltyYards]],Table_pigskin_games[[#This Row],[homePenaltyYards]])</f>
        <v>53</v>
      </c>
      <c r="AU707">
        <v>25</v>
      </c>
      <c r="AV707">
        <v>0</v>
      </c>
      <c r="AW707">
        <v>2</v>
      </c>
      <c r="AX707">
        <f>SUM(Table_pigskin_games[[#This Row],[awayTurnovers]:[homeTurnovers]])</f>
        <v>2</v>
      </c>
      <c r="AY707">
        <v>0</v>
      </c>
      <c r="AZ707">
        <v>1</v>
      </c>
      <c r="BA707">
        <v>0</v>
      </c>
      <c r="BB707">
        <v>1</v>
      </c>
      <c r="BC707">
        <v>2251</v>
      </c>
      <c r="BD707">
        <v>1349</v>
      </c>
      <c r="BE707">
        <v>7</v>
      </c>
      <c r="BF707">
        <v>6</v>
      </c>
      <c r="BG707">
        <v>0</v>
      </c>
      <c r="BH707">
        <v>3</v>
      </c>
      <c r="BJ707">
        <v>3</v>
      </c>
      <c r="BK707">
        <v>0</v>
      </c>
      <c r="BL707">
        <v>0</v>
      </c>
      <c r="BM707">
        <v>0</v>
      </c>
    </row>
    <row r="708" spans="1:65" x14ac:dyDescent="0.25">
      <c r="A708">
        <v>281207003</v>
      </c>
      <c r="B708">
        <v>14</v>
      </c>
      <c r="C708">
        <v>2008</v>
      </c>
      <c r="D708" s="1">
        <v>39789</v>
      </c>
      <c r="E708" t="s">
        <v>66</v>
      </c>
      <c r="F708" t="s">
        <v>103</v>
      </c>
      <c r="G708" t="s">
        <v>74</v>
      </c>
      <c r="H7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CHIvJAX</v>
      </c>
      <c r="I708" t="str">
        <f>IF(NOT(ISNA(VLOOKUP(Table_pigskin_games[[#This Row],[matchup]],rivalries!A$2:C$10,1,FALSE))),"Rivalry","Not a Rivalry")</f>
        <v>Not a Rivalry</v>
      </c>
      <c r="J708">
        <v>10</v>
      </c>
      <c r="K708">
        <v>23</v>
      </c>
      <c r="L708">
        <f>ABS(Table_pigskin_games[[#This Row],[homeScore]]-Table_pigskin_games[[#This Row],[awayScore]])</f>
        <v>13</v>
      </c>
      <c r="M708" t="s">
        <v>117</v>
      </c>
      <c r="N708" s="2">
        <v>41914.541666666664</v>
      </c>
      <c r="O708" t="s">
        <v>80</v>
      </c>
      <c r="P708">
        <v>61736</v>
      </c>
      <c r="Q708">
        <v>4</v>
      </c>
      <c r="R708">
        <v>8</v>
      </c>
      <c r="S708">
        <v>6</v>
      </c>
      <c r="T708">
        <v>6</v>
      </c>
      <c r="U708">
        <v>14</v>
      </c>
      <c r="V708">
        <v>16</v>
      </c>
      <c r="W708">
        <v>5</v>
      </c>
      <c r="X708">
        <v>5</v>
      </c>
      <c r="Y708">
        <v>17</v>
      </c>
      <c r="Z708">
        <v>15</v>
      </c>
      <c r="AA708">
        <v>1</v>
      </c>
      <c r="AB708">
        <v>1</v>
      </c>
      <c r="AC708">
        <v>3</v>
      </c>
      <c r="AD708">
        <v>1</v>
      </c>
      <c r="AE708">
        <v>278</v>
      </c>
      <c r="AF708">
        <v>296</v>
      </c>
      <c r="AG708">
        <v>159</v>
      </c>
      <c r="AH708">
        <v>210</v>
      </c>
      <c r="AI708">
        <v>19</v>
      </c>
      <c r="AJ708">
        <v>20</v>
      </c>
      <c r="AK708">
        <v>38</v>
      </c>
      <c r="AL708">
        <v>34</v>
      </c>
      <c r="AM708">
        <v>119</v>
      </c>
      <c r="AN708">
        <v>86</v>
      </c>
      <c r="AO708">
        <v>28</v>
      </c>
      <c r="AP708">
        <v>26</v>
      </c>
      <c r="AQ708">
        <v>4</v>
      </c>
      <c r="AR708">
        <v>1</v>
      </c>
      <c r="AS708">
        <v>21</v>
      </c>
      <c r="AT708">
        <f>SUM(Table_pigskin_games[[#This Row],[awayPenaltyYards]],Table_pigskin_games[[#This Row],[homePenaltyYards]])</f>
        <v>26</v>
      </c>
      <c r="AU708">
        <v>5</v>
      </c>
      <c r="AV708">
        <v>1</v>
      </c>
      <c r="AW708">
        <v>1</v>
      </c>
      <c r="AX708">
        <f>SUM(Table_pigskin_games[[#This Row],[awayTurnovers]:[homeTurnovers]])</f>
        <v>2</v>
      </c>
      <c r="AY708">
        <v>0</v>
      </c>
      <c r="AZ708">
        <v>0</v>
      </c>
      <c r="BA708">
        <v>1</v>
      </c>
      <c r="BB708">
        <v>1</v>
      </c>
      <c r="BC708">
        <v>1923</v>
      </c>
      <c r="BD708">
        <v>1677</v>
      </c>
      <c r="BE708">
        <v>3</v>
      </c>
      <c r="BF708">
        <v>0</v>
      </c>
      <c r="BG708">
        <v>0</v>
      </c>
      <c r="BH708">
        <v>7</v>
      </c>
      <c r="BJ708">
        <v>10</v>
      </c>
      <c r="BK708">
        <v>10</v>
      </c>
      <c r="BL708">
        <v>0</v>
      </c>
      <c r="BM708">
        <v>3</v>
      </c>
    </row>
    <row r="709" spans="1:65" x14ac:dyDescent="0.25">
      <c r="A709">
        <v>281207007</v>
      </c>
      <c r="B709">
        <v>14</v>
      </c>
      <c r="C709">
        <v>2008</v>
      </c>
      <c r="D709" s="1">
        <v>39789</v>
      </c>
      <c r="E709" t="s">
        <v>66</v>
      </c>
      <c r="F709" t="s">
        <v>82</v>
      </c>
      <c r="G709" t="s">
        <v>84</v>
      </c>
      <c r="H7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709" t="str">
        <f>IF(NOT(ISNA(VLOOKUP(Table_pigskin_games[[#This Row],[matchup]],rivalries!A$2:C$10,1,FALSE))),"Rivalry","Not a Rivalry")</f>
        <v>Not a Rivalry</v>
      </c>
      <c r="J709">
        <v>17</v>
      </c>
      <c r="K709">
        <v>24</v>
      </c>
      <c r="L709">
        <f>ABS(Table_pigskin_games[[#This Row],[homeScore]]-Table_pigskin_games[[#This Row],[awayScore]])</f>
        <v>7</v>
      </c>
      <c r="M709" t="s">
        <v>135</v>
      </c>
      <c r="N709" s="2">
        <v>41914.670138888891</v>
      </c>
      <c r="O709" t="s">
        <v>80</v>
      </c>
      <c r="Q709">
        <v>2</v>
      </c>
      <c r="R709">
        <v>10</v>
      </c>
      <c r="S709">
        <v>7</v>
      </c>
      <c r="T709">
        <v>5</v>
      </c>
      <c r="U709">
        <v>14</v>
      </c>
      <c r="V709">
        <v>27</v>
      </c>
      <c r="W709">
        <v>5</v>
      </c>
      <c r="X709">
        <v>9</v>
      </c>
      <c r="Y709">
        <v>12</v>
      </c>
      <c r="Z709">
        <v>14</v>
      </c>
      <c r="AA709">
        <v>1</v>
      </c>
      <c r="AB709">
        <v>0</v>
      </c>
      <c r="AC709">
        <v>2</v>
      </c>
      <c r="AD709">
        <v>0</v>
      </c>
      <c r="AE709">
        <v>260</v>
      </c>
      <c r="AF709">
        <v>425</v>
      </c>
      <c r="AG709">
        <v>177</v>
      </c>
      <c r="AH709">
        <v>286</v>
      </c>
      <c r="AI709">
        <v>17</v>
      </c>
      <c r="AJ709">
        <v>32</v>
      </c>
      <c r="AK709">
        <v>32</v>
      </c>
      <c r="AL709">
        <v>40</v>
      </c>
      <c r="AM709">
        <v>83</v>
      </c>
      <c r="AN709">
        <v>139</v>
      </c>
      <c r="AO709">
        <v>18</v>
      </c>
      <c r="AP709">
        <v>30</v>
      </c>
      <c r="AQ709">
        <v>1</v>
      </c>
      <c r="AR709">
        <v>1</v>
      </c>
      <c r="AS709">
        <v>5</v>
      </c>
      <c r="AT709">
        <f>SUM(Table_pigskin_games[[#This Row],[awayPenaltyYards]],Table_pigskin_games[[#This Row],[homePenaltyYards]])</f>
        <v>10</v>
      </c>
      <c r="AU709">
        <v>5</v>
      </c>
      <c r="AV709">
        <v>0</v>
      </c>
      <c r="AW709">
        <v>1</v>
      </c>
      <c r="AX709">
        <f>SUM(Table_pigskin_games[[#This Row],[awayTurnovers]:[homeTurnovers]])</f>
        <v>1</v>
      </c>
      <c r="AY709">
        <v>0</v>
      </c>
      <c r="AZ709">
        <v>0</v>
      </c>
      <c r="BA709">
        <v>0</v>
      </c>
      <c r="BB709">
        <v>1</v>
      </c>
      <c r="BC709">
        <v>1402</v>
      </c>
      <c r="BD709">
        <v>2198</v>
      </c>
      <c r="BE709">
        <v>10</v>
      </c>
      <c r="BF709">
        <v>7</v>
      </c>
      <c r="BG709">
        <v>0</v>
      </c>
      <c r="BH709">
        <v>0</v>
      </c>
      <c r="BJ709">
        <v>7</v>
      </c>
      <c r="BK709">
        <v>7</v>
      </c>
      <c r="BL709">
        <v>3</v>
      </c>
      <c r="BM709">
        <v>7</v>
      </c>
    </row>
    <row r="710" spans="1:65" x14ac:dyDescent="0.25">
      <c r="A710">
        <v>281207008</v>
      </c>
      <c r="B710">
        <v>14</v>
      </c>
      <c r="C710">
        <v>2008</v>
      </c>
      <c r="D710" s="1">
        <v>39789</v>
      </c>
      <c r="E710" t="s">
        <v>66</v>
      </c>
      <c r="F710" t="s">
        <v>113</v>
      </c>
      <c r="G710" t="s">
        <v>72</v>
      </c>
      <c r="H7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710" t="str">
        <f>IF(NOT(ISNA(VLOOKUP(Table_pigskin_games[[#This Row],[matchup]],rivalries!A$2:C$10,1,FALSE))),"Rivalry","Not a Rivalry")</f>
        <v>Not a Rivalry</v>
      </c>
      <c r="J710">
        <v>20</v>
      </c>
      <c r="K710">
        <v>16</v>
      </c>
      <c r="L710">
        <f>ABS(Table_pigskin_games[[#This Row],[homeScore]]-Table_pigskin_games[[#This Row],[awayScore]])</f>
        <v>4</v>
      </c>
      <c r="M710" t="s">
        <v>73</v>
      </c>
      <c r="N710" s="2">
        <v>41914.541666666664</v>
      </c>
      <c r="O710" t="s">
        <v>70</v>
      </c>
      <c r="P710">
        <v>50444</v>
      </c>
      <c r="Q710">
        <v>7</v>
      </c>
      <c r="R710">
        <v>5</v>
      </c>
      <c r="S710">
        <v>0</v>
      </c>
      <c r="T710">
        <v>12</v>
      </c>
      <c r="U710">
        <v>20</v>
      </c>
      <c r="V710">
        <v>15</v>
      </c>
      <c r="W710">
        <v>5</v>
      </c>
      <c r="X710">
        <v>3</v>
      </c>
      <c r="Y710">
        <v>9</v>
      </c>
      <c r="Z710">
        <v>11</v>
      </c>
      <c r="AA710">
        <v>0</v>
      </c>
      <c r="AB710">
        <v>0</v>
      </c>
      <c r="AC710">
        <v>0</v>
      </c>
      <c r="AD710">
        <v>2</v>
      </c>
      <c r="AE710">
        <v>298</v>
      </c>
      <c r="AF710">
        <v>267</v>
      </c>
      <c r="AG710">
        <v>168</v>
      </c>
      <c r="AH710">
        <v>191</v>
      </c>
      <c r="AI710">
        <v>15</v>
      </c>
      <c r="AJ710">
        <v>14</v>
      </c>
      <c r="AK710">
        <v>20</v>
      </c>
      <c r="AL710">
        <v>24</v>
      </c>
      <c r="AM710">
        <v>130</v>
      </c>
      <c r="AN710">
        <v>76</v>
      </c>
      <c r="AO710">
        <v>32</v>
      </c>
      <c r="AP710">
        <v>27</v>
      </c>
      <c r="AQ710">
        <v>6</v>
      </c>
      <c r="AR710">
        <v>4</v>
      </c>
      <c r="AS710">
        <v>35</v>
      </c>
      <c r="AT710">
        <f>SUM(Table_pigskin_games[[#This Row],[awayPenaltyYards]],Table_pigskin_games[[#This Row],[homePenaltyYards]])</f>
        <v>67</v>
      </c>
      <c r="AU710">
        <v>32</v>
      </c>
      <c r="AV710">
        <v>2</v>
      </c>
      <c r="AW710">
        <v>0</v>
      </c>
      <c r="AX710">
        <f>SUM(Table_pigskin_games[[#This Row],[awayTurnovers]:[homeTurnovers]])</f>
        <v>2</v>
      </c>
      <c r="AY710">
        <v>0</v>
      </c>
      <c r="AZ710">
        <v>0</v>
      </c>
      <c r="BA710">
        <v>2</v>
      </c>
      <c r="BB710">
        <v>0</v>
      </c>
      <c r="BC710">
        <v>1820</v>
      </c>
      <c r="BD710">
        <v>1780</v>
      </c>
      <c r="BE710">
        <v>0</v>
      </c>
      <c r="BF710">
        <v>3</v>
      </c>
      <c r="BG710">
        <v>7</v>
      </c>
      <c r="BH710">
        <v>10</v>
      </c>
      <c r="BJ710">
        <v>3</v>
      </c>
      <c r="BK710">
        <v>3</v>
      </c>
      <c r="BL710">
        <v>7</v>
      </c>
      <c r="BM710">
        <v>3</v>
      </c>
    </row>
    <row r="711" spans="1:65" x14ac:dyDescent="0.25">
      <c r="A711">
        <v>281207009</v>
      </c>
      <c r="B711">
        <v>14</v>
      </c>
      <c r="C711">
        <v>2008</v>
      </c>
      <c r="D711" s="1">
        <v>39789</v>
      </c>
      <c r="E711" t="s">
        <v>66</v>
      </c>
      <c r="F711" t="s">
        <v>106</v>
      </c>
      <c r="G711" t="s">
        <v>75</v>
      </c>
      <c r="H7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GBvHOU</v>
      </c>
      <c r="I711" t="str">
        <f>IF(NOT(ISNA(VLOOKUP(Table_pigskin_games[[#This Row],[matchup]],rivalries!A$2:C$10,1,FALSE))),"Rivalry","Not a Rivalry")</f>
        <v>Not a Rivalry</v>
      </c>
      <c r="J711">
        <v>24</v>
      </c>
      <c r="K711">
        <v>21</v>
      </c>
      <c r="L711">
        <f>ABS(Table_pigskin_games[[#This Row],[homeScore]]-Table_pigskin_games[[#This Row],[awayScore]])</f>
        <v>3</v>
      </c>
      <c r="M711" t="s">
        <v>76</v>
      </c>
      <c r="N711" s="2">
        <v>41914.541666666664</v>
      </c>
      <c r="O711" t="s">
        <v>80</v>
      </c>
      <c r="P711">
        <v>70245</v>
      </c>
      <c r="Q711">
        <v>5</v>
      </c>
      <c r="R711">
        <v>7</v>
      </c>
      <c r="S711">
        <v>5</v>
      </c>
      <c r="T711">
        <v>7</v>
      </c>
      <c r="U711">
        <v>25</v>
      </c>
      <c r="V711">
        <v>16</v>
      </c>
      <c r="W711">
        <v>7</v>
      </c>
      <c r="X711">
        <v>1</v>
      </c>
      <c r="Y711">
        <v>13</v>
      </c>
      <c r="Z711">
        <v>10</v>
      </c>
      <c r="AA711">
        <v>1</v>
      </c>
      <c r="AB711">
        <v>0</v>
      </c>
      <c r="AC711">
        <v>1</v>
      </c>
      <c r="AD711">
        <v>0</v>
      </c>
      <c r="AE711">
        <v>549</v>
      </c>
      <c r="AF711">
        <v>387</v>
      </c>
      <c r="AG711">
        <v>408</v>
      </c>
      <c r="AH711">
        <v>279</v>
      </c>
      <c r="AI711">
        <v>28</v>
      </c>
      <c r="AJ711">
        <v>19</v>
      </c>
      <c r="AK711">
        <v>42</v>
      </c>
      <c r="AL711">
        <v>30</v>
      </c>
      <c r="AM711">
        <v>141</v>
      </c>
      <c r="AN711">
        <v>108</v>
      </c>
      <c r="AO711">
        <v>31</v>
      </c>
      <c r="AP711">
        <v>20</v>
      </c>
      <c r="AQ711">
        <v>4</v>
      </c>
      <c r="AR711">
        <v>6</v>
      </c>
      <c r="AS711">
        <v>30</v>
      </c>
      <c r="AT711">
        <f>SUM(Table_pigskin_games[[#This Row],[awayPenaltyYards]],Table_pigskin_games[[#This Row],[homePenaltyYards]])</f>
        <v>95</v>
      </c>
      <c r="AU711">
        <v>65</v>
      </c>
      <c r="AV711">
        <v>4</v>
      </c>
      <c r="AW711">
        <v>1</v>
      </c>
      <c r="AX711">
        <f>SUM(Table_pigskin_games[[#This Row],[awayTurnovers]:[homeTurnovers]])</f>
        <v>5</v>
      </c>
      <c r="AY711">
        <v>3</v>
      </c>
      <c r="AZ711">
        <v>0</v>
      </c>
      <c r="BA711">
        <v>1</v>
      </c>
      <c r="BB711">
        <v>1</v>
      </c>
      <c r="BC711">
        <v>2043</v>
      </c>
      <c r="BD711">
        <v>1557</v>
      </c>
      <c r="BE711">
        <v>7</v>
      </c>
      <c r="BF711">
        <v>3</v>
      </c>
      <c r="BG711">
        <v>3</v>
      </c>
      <c r="BH711">
        <v>11</v>
      </c>
      <c r="BJ711">
        <v>0</v>
      </c>
      <c r="BK711">
        <v>7</v>
      </c>
      <c r="BL711">
        <v>0</v>
      </c>
      <c r="BM711">
        <v>14</v>
      </c>
    </row>
    <row r="712" spans="1:65" x14ac:dyDescent="0.25">
      <c r="A712">
        <v>281207010</v>
      </c>
      <c r="B712">
        <v>14</v>
      </c>
      <c r="C712">
        <v>2008</v>
      </c>
      <c r="D712" s="1">
        <v>39789</v>
      </c>
      <c r="E712" t="s">
        <v>66</v>
      </c>
      <c r="F712" t="s">
        <v>68</v>
      </c>
      <c r="G712" t="s">
        <v>78</v>
      </c>
      <c r="H7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CLEvTEN</v>
      </c>
      <c r="I712" t="str">
        <f>IF(NOT(ISNA(VLOOKUP(Table_pigskin_games[[#This Row],[matchup]],rivalries!A$2:C$10,1,FALSE))),"Rivalry","Not a Rivalry")</f>
        <v>Not a Rivalry</v>
      </c>
      <c r="J712">
        <v>9</v>
      </c>
      <c r="K712">
        <v>28</v>
      </c>
      <c r="L712">
        <f>ABS(Table_pigskin_games[[#This Row],[homeScore]]-Table_pigskin_games[[#This Row],[awayScore]])</f>
        <v>19</v>
      </c>
      <c r="M712" t="s">
        <v>79</v>
      </c>
      <c r="N712" s="2">
        <v>41914.541666666664</v>
      </c>
      <c r="O712" t="s">
        <v>80</v>
      </c>
      <c r="P712">
        <v>69143</v>
      </c>
      <c r="Q712">
        <v>4</v>
      </c>
      <c r="R712">
        <v>8</v>
      </c>
      <c r="S712">
        <v>11</v>
      </c>
      <c r="T712">
        <v>1</v>
      </c>
      <c r="U712">
        <v>12</v>
      </c>
      <c r="V712">
        <v>21</v>
      </c>
      <c r="W712">
        <v>4</v>
      </c>
      <c r="X712">
        <v>7</v>
      </c>
      <c r="Y712">
        <v>16</v>
      </c>
      <c r="Z712">
        <v>13</v>
      </c>
      <c r="AA712">
        <v>1</v>
      </c>
      <c r="AB712">
        <v>1</v>
      </c>
      <c r="AC712">
        <v>1</v>
      </c>
      <c r="AD712">
        <v>2</v>
      </c>
      <c r="AE712">
        <v>178</v>
      </c>
      <c r="AF712">
        <v>390</v>
      </c>
      <c r="AG712">
        <v>143</v>
      </c>
      <c r="AH712">
        <v>155</v>
      </c>
      <c r="AI712">
        <v>22</v>
      </c>
      <c r="AJ712">
        <v>14</v>
      </c>
      <c r="AK712">
        <v>44</v>
      </c>
      <c r="AL712">
        <v>23</v>
      </c>
      <c r="AM712">
        <v>35</v>
      </c>
      <c r="AN712">
        <v>235</v>
      </c>
      <c r="AO712">
        <v>19</v>
      </c>
      <c r="AP712">
        <v>43</v>
      </c>
      <c r="AQ712">
        <v>8</v>
      </c>
      <c r="AR712">
        <v>13</v>
      </c>
      <c r="AS712">
        <v>68</v>
      </c>
      <c r="AT712">
        <f>SUM(Table_pigskin_games[[#This Row],[awayPenaltyYards]],Table_pigskin_games[[#This Row],[homePenaltyYards]])</f>
        <v>199</v>
      </c>
      <c r="AU712">
        <v>131</v>
      </c>
      <c r="AV712">
        <v>1</v>
      </c>
      <c r="AW712">
        <v>3</v>
      </c>
      <c r="AX712">
        <f>SUM(Table_pigskin_games[[#This Row],[awayTurnovers]:[homeTurnovers]])</f>
        <v>4</v>
      </c>
      <c r="AY712">
        <v>0</v>
      </c>
      <c r="AZ712">
        <v>1</v>
      </c>
      <c r="BA712">
        <v>1</v>
      </c>
      <c r="BB712">
        <v>2</v>
      </c>
      <c r="BC712">
        <v>1574</v>
      </c>
      <c r="BD712">
        <v>2026</v>
      </c>
      <c r="BE712">
        <v>6</v>
      </c>
      <c r="BF712">
        <v>0</v>
      </c>
      <c r="BG712">
        <v>0</v>
      </c>
      <c r="BH712">
        <v>3</v>
      </c>
      <c r="BJ712">
        <v>0</v>
      </c>
      <c r="BK712">
        <v>14</v>
      </c>
      <c r="BL712">
        <v>7</v>
      </c>
      <c r="BM712">
        <v>7</v>
      </c>
    </row>
    <row r="713" spans="1:65" x14ac:dyDescent="0.25">
      <c r="A713">
        <v>281207011</v>
      </c>
      <c r="B713">
        <v>14</v>
      </c>
      <c r="C713">
        <v>2008</v>
      </c>
      <c r="D713" s="1">
        <v>39789</v>
      </c>
      <c r="E713" t="s">
        <v>66</v>
      </c>
      <c r="F713" t="s">
        <v>81</v>
      </c>
      <c r="G713" t="s">
        <v>90</v>
      </c>
      <c r="H7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CINvIND</v>
      </c>
      <c r="I713" t="str">
        <f>IF(NOT(ISNA(VLOOKUP(Table_pigskin_games[[#This Row],[matchup]],rivalries!A$2:C$10,1,FALSE))),"Rivalry","Not a Rivalry")</f>
        <v>Not a Rivalry</v>
      </c>
      <c r="J713">
        <v>3</v>
      </c>
      <c r="K713">
        <v>35</v>
      </c>
      <c r="L713">
        <f>ABS(Table_pigskin_games[[#This Row],[homeScore]]-Table_pigskin_games[[#This Row],[awayScore]])</f>
        <v>32</v>
      </c>
      <c r="M713" t="s">
        <v>131</v>
      </c>
      <c r="N713" s="2">
        <v>41914.541666666664</v>
      </c>
      <c r="O713" t="s">
        <v>80</v>
      </c>
      <c r="P713">
        <v>66402</v>
      </c>
      <c r="Q713">
        <v>1</v>
      </c>
      <c r="R713">
        <v>10</v>
      </c>
      <c r="S713">
        <v>8</v>
      </c>
      <c r="T713">
        <v>4</v>
      </c>
      <c r="U713">
        <v>17</v>
      </c>
      <c r="V713">
        <v>20</v>
      </c>
      <c r="W713">
        <v>6</v>
      </c>
      <c r="X713">
        <v>4</v>
      </c>
      <c r="Y713">
        <v>14</v>
      </c>
      <c r="Z713">
        <v>8</v>
      </c>
      <c r="AA713">
        <v>0</v>
      </c>
      <c r="AB713">
        <v>1</v>
      </c>
      <c r="AC713">
        <v>0</v>
      </c>
      <c r="AD713">
        <v>1</v>
      </c>
      <c r="AE713">
        <v>252</v>
      </c>
      <c r="AF713">
        <v>334</v>
      </c>
      <c r="AG713">
        <v>170</v>
      </c>
      <c r="AH713">
        <v>277</v>
      </c>
      <c r="AI713">
        <v>22</v>
      </c>
      <c r="AJ713">
        <v>26</v>
      </c>
      <c r="AK713">
        <v>32</v>
      </c>
      <c r="AL713">
        <v>32</v>
      </c>
      <c r="AM713">
        <v>82</v>
      </c>
      <c r="AN713">
        <v>57</v>
      </c>
      <c r="AO713">
        <v>24</v>
      </c>
      <c r="AP713">
        <v>20</v>
      </c>
      <c r="AQ713">
        <v>3</v>
      </c>
      <c r="AR713">
        <v>3</v>
      </c>
      <c r="AS713">
        <v>23</v>
      </c>
      <c r="AT713">
        <f>SUM(Table_pigskin_games[[#This Row],[awayPenaltyYards]],Table_pigskin_games[[#This Row],[homePenaltyYards]])</f>
        <v>44</v>
      </c>
      <c r="AU713">
        <v>21</v>
      </c>
      <c r="AV713">
        <v>4</v>
      </c>
      <c r="AW713">
        <v>1</v>
      </c>
      <c r="AX713">
        <f>SUM(Table_pigskin_games[[#This Row],[awayTurnovers]:[homeTurnovers]])</f>
        <v>5</v>
      </c>
      <c r="AY713">
        <v>1</v>
      </c>
      <c r="AZ713">
        <v>1</v>
      </c>
      <c r="BA713">
        <v>3</v>
      </c>
      <c r="BB713">
        <v>0</v>
      </c>
      <c r="BC713">
        <v>1973</v>
      </c>
      <c r="BD713">
        <v>1627</v>
      </c>
      <c r="BE713">
        <v>0</v>
      </c>
      <c r="BF713">
        <v>3</v>
      </c>
      <c r="BG713">
        <v>0</v>
      </c>
      <c r="BH713">
        <v>0</v>
      </c>
      <c r="BJ713">
        <v>7</v>
      </c>
      <c r="BK713">
        <v>7</v>
      </c>
      <c r="BL713">
        <v>14</v>
      </c>
      <c r="BM713">
        <v>7</v>
      </c>
    </row>
    <row r="714" spans="1:65" x14ac:dyDescent="0.25">
      <c r="A714">
        <v>281207018</v>
      </c>
      <c r="B714">
        <v>14</v>
      </c>
      <c r="C714">
        <v>2008</v>
      </c>
      <c r="D714" s="1">
        <v>39789</v>
      </c>
      <c r="E714" t="s">
        <v>66</v>
      </c>
      <c r="F714" t="s">
        <v>99</v>
      </c>
      <c r="G714" t="s">
        <v>67</v>
      </c>
      <c r="H7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714" t="str">
        <f>IF(NOT(ISNA(VLOOKUP(Table_pigskin_games[[#This Row],[matchup]],rivalries!A$2:C$10,1,FALSE))),"Rivalry","Not a Rivalry")</f>
        <v>Rivalry</v>
      </c>
      <c r="J714">
        <v>25</v>
      </c>
      <c r="K714">
        <v>29</v>
      </c>
      <c r="L714">
        <f>ABS(Table_pigskin_games[[#This Row],[homeScore]]-Table_pigskin_games[[#This Row],[awayScore]])</f>
        <v>4</v>
      </c>
      <c r="M714" t="s">
        <v>127</v>
      </c>
      <c r="N714" s="2">
        <v>41914.541666666664</v>
      </c>
      <c r="O714" t="s">
        <v>70</v>
      </c>
      <c r="P714">
        <v>70011</v>
      </c>
      <c r="Q714">
        <v>8</v>
      </c>
      <c r="R714">
        <v>4</v>
      </c>
      <c r="S714">
        <v>6</v>
      </c>
      <c r="T714">
        <v>6</v>
      </c>
      <c r="U714">
        <v>22</v>
      </c>
      <c r="V714">
        <v>24</v>
      </c>
      <c r="W714">
        <v>7</v>
      </c>
      <c r="X714">
        <v>4</v>
      </c>
      <c r="Y714">
        <v>12</v>
      </c>
      <c r="Z714">
        <v>10</v>
      </c>
      <c r="AA714">
        <v>0</v>
      </c>
      <c r="AB714">
        <v>1</v>
      </c>
      <c r="AC714">
        <v>0</v>
      </c>
      <c r="AD714">
        <v>1</v>
      </c>
      <c r="AE714">
        <v>414</v>
      </c>
      <c r="AF714">
        <v>414</v>
      </c>
      <c r="AG714">
        <v>315</v>
      </c>
      <c r="AH714">
        <v>230</v>
      </c>
      <c r="AI714">
        <v>24</v>
      </c>
      <c r="AJ714">
        <v>18</v>
      </c>
      <c r="AK714">
        <v>33</v>
      </c>
      <c r="AL714">
        <v>32</v>
      </c>
      <c r="AM714">
        <v>99</v>
      </c>
      <c r="AN714">
        <v>184</v>
      </c>
      <c r="AO714">
        <v>30</v>
      </c>
      <c r="AP714">
        <v>30</v>
      </c>
      <c r="AQ714">
        <v>5</v>
      </c>
      <c r="AR714">
        <v>3</v>
      </c>
      <c r="AS714">
        <v>34</v>
      </c>
      <c r="AT714">
        <f>SUM(Table_pigskin_games[[#This Row],[awayPenaltyYards]],Table_pigskin_games[[#This Row],[homePenaltyYards]])</f>
        <v>64</v>
      </c>
      <c r="AU714">
        <v>30</v>
      </c>
      <c r="AV714">
        <v>1</v>
      </c>
      <c r="AW714">
        <v>0</v>
      </c>
      <c r="AX714">
        <f>SUM(Table_pigskin_games[[#This Row],[awayTurnovers]:[homeTurnovers]])</f>
        <v>1</v>
      </c>
      <c r="AY714">
        <v>0</v>
      </c>
      <c r="AZ714">
        <v>0</v>
      </c>
      <c r="BA714">
        <v>1</v>
      </c>
      <c r="BB714">
        <v>0</v>
      </c>
      <c r="BC714">
        <v>1972</v>
      </c>
      <c r="BD714">
        <v>1628</v>
      </c>
      <c r="BE714">
        <v>0</v>
      </c>
      <c r="BF714">
        <v>14</v>
      </c>
      <c r="BG714">
        <v>3</v>
      </c>
      <c r="BH714">
        <v>8</v>
      </c>
      <c r="BJ714">
        <v>7</v>
      </c>
      <c r="BK714">
        <v>9</v>
      </c>
      <c r="BL714">
        <v>0</v>
      </c>
      <c r="BM714">
        <v>13</v>
      </c>
    </row>
    <row r="715" spans="1:65" x14ac:dyDescent="0.25">
      <c r="A715">
        <v>281207019</v>
      </c>
      <c r="B715">
        <v>14</v>
      </c>
      <c r="C715">
        <v>2008</v>
      </c>
      <c r="D715" s="1">
        <v>39789</v>
      </c>
      <c r="E715" t="s">
        <v>66</v>
      </c>
      <c r="F715" t="s">
        <v>105</v>
      </c>
      <c r="G715" t="s">
        <v>91</v>
      </c>
      <c r="H7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715" t="str">
        <f>IF(NOT(ISNA(VLOOKUP(Table_pigskin_games[[#This Row],[matchup]],rivalries!A$2:C$10,1,FALSE))),"Rivalry","Not a Rivalry")</f>
        <v>Rivalry</v>
      </c>
      <c r="J715">
        <v>20</v>
      </c>
      <c r="K715">
        <v>14</v>
      </c>
      <c r="L715">
        <f>ABS(Table_pigskin_games[[#This Row],[homeScore]]-Table_pigskin_games[[#This Row],[awayScore]])</f>
        <v>6</v>
      </c>
      <c r="M715" t="s">
        <v>92</v>
      </c>
      <c r="N715" s="2">
        <v>41914.541666666664</v>
      </c>
      <c r="O715" t="s">
        <v>70</v>
      </c>
      <c r="P715">
        <v>79003</v>
      </c>
      <c r="Q715">
        <v>6</v>
      </c>
      <c r="R715">
        <v>4</v>
      </c>
      <c r="S715">
        <v>11</v>
      </c>
      <c r="T715">
        <v>1</v>
      </c>
      <c r="U715">
        <v>24</v>
      </c>
      <c r="V715">
        <v>14</v>
      </c>
      <c r="W715">
        <v>12</v>
      </c>
      <c r="X715">
        <v>3</v>
      </c>
      <c r="Y715">
        <v>18</v>
      </c>
      <c r="Z715">
        <v>11</v>
      </c>
      <c r="AA715">
        <v>0</v>
      </c>
      <c r="AB715">
        <v>0</v>
      </c>
      <c r="AC715">
        <v>0</v>
      </c>
      <c r="AD715">
        <v>3</v>
      </c>
      <c r="AE715">
        <v>331</v>
      </c>
      <c r="AF715">
        <v>211</v>
      </c>
      <c r="AG715">
        <v>191</v>
      </c>
      <c r="AH715">
        <v>123</v>
      </c>
      <c r="AI715">
        <v>19</v>
      </c>
      <c r="AJ715">
        <v>13</v>
      </c>
      <c r="AK715">
        <v>30</v>
      </c>
      <c r="AL715">
        <v>27</v>
      </c>
      <c r="AM715">
        <v>140</v>
      </c>
      <c r="AN715">
        <v>88</v>
      </c>
      <c r="AO715">
        <v>42</v>
      </c>
      <c r="AP715">
        <v>24</v>
      </c>
      <c r="AQ715">
        <v>9</v>
      </c>
      <c r="AR715">
        <v>6</v>
      </c>
      <c r="AS715">
        <v>73</v>
      </c>
      <c r="AT715">
        <f>SUM(Table_pigskin_games[[#This Row],[awayPenaltyYards]],Table_pigskin_games[[#This Row],[homePenaltyYards]])</f>
        <v>116</v>
      </c>
      <c r="AU715">
        <v>43</v>
      </c>
      <c r="AV715">
        <v>0</v>
      </c>
      <c r="AW715">
        <v>0</v>
      </c>
      <c r="AX715">
        <f>SUM(Table_pigskin_games[[#This Row],[awayTurnovers]:[homeTurnovers]])</f>
        <v>0</v>
      </c>
      <c r="AY715">
        <v>0</v>
      </c>
      <c r="AZ715">
        <v>0</v>
      </c>
      <c r="BA715">
        <v>0</v>
      </c>
      <c r="BB715">
        <v>0</v>
      </c>
      <c r="BC715">
        <v>2094</v>
      </c>
      <c r="BD715">
        <v>1506</v>
      </c>
      <c r="BE715">
        <v>3</v>
      </c>
      <c r="BF715">
        <v>7</v>
      </c>
      <c r="BG715">
        <v>0</v>
      </c>
      <c r="BH715">
        <v>10</v>
      </c>
      <c r="BJ715">
        <v>0</v>
      </c>
      <c r="BK715">
        <v>7</v>
      </c>
      <c r="BL715">
        <v>0</v>
      </c>
      <c r="BM715">
        <v>7</v>
      </c>
    </row>
    <row r="716" spans="1:65" x14ac:dyDescent="0.25">
      <c r="A716">
        <v>281207022</v>
      </c>
      <c r="B716">
        <v>14</v>
      </c>
      <c r="C716">
        <v>2008</v>
      </c>
      <c r="D716" s="1">
        <v>39789</v>
      </c>
      <c r="E716" t="s">
        <v>66</v>
      </c>
      <c r="F716" t="s">
        <v>85</v>
      </c>
      <c r="G716" t="s">
        <v>94</v>
      </c>
      <c r="H7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716" t="str">
        <f>IF(NOT(ISNA(VLOOKUP(Table_pigskin_games[[#This Row],[matchup]],rivalries!A$2:C$10,1,FALSE))),"Rivalry","Not a Rivalry")</f>
        <v>Not a Rivalry</v>
      </c>
      <c r="J716">
        <v>10</v>
      </c>
      <c r="K716">
        <v>34</v>
      </c>
      <c r="L716">
        <f>ABS(Table_pigskin_games[[#This Row],[homeScore]]-Table_pigskin_games[[#This Row],[awayScore]])</f>
        <v>24</v>
      </c>
      <c r="M716" t="s">
        <v>95</v>
      </c>
      <c r="N716" s="2">
        <v>41914.677083333336</v>
      </c>
      <c r="O716" t="s">
        <v>70</v>
      </c>
      <c r="P716">
        <v>63720</v>
      </c>
      <c r="Q716">
        <v>2</v>
      </c>
      <c r="R716">
        <v>10</v>
      </c>
      <c r="S716">
        <v>7</v>
      </c>
      <c r="T716">
        <v>5</v>
      </c>
      <c r="U716">
        <v>17</v>
      </c>
      <c r="V716">
        <v>18</v>
      </c>
      <c r="W716">
        <v>5</v>
      </c>
      <c r="X716">
        <v>3</v>
      </c>
      <c r="Y716">
        <v>13</v>
      </c>
      <c r="Z716">
        <v>9</v>
      </c>
      <c r="AA716">
        <v>1</v>
      </c>
      <c r="AB716">
        <v>0</v>
      </c>
      <c r="AC716">
        <v>3</v>
      </c>
      <c r="AD716">
        <v>0</v>
      </c>
      <c r="AE716">
        <v>308</v>
      </c>
      <c r="AF716">
        <v>335</v>
      </c>
      <c r="AG716">
        <v>223</v>
      </c>
      <c r="AH716">
        <v>272</v>
      </c>
      <c r="AI716">
        <v>22</v>
      </c>
      <c r="AJ716">
        <v>24</v>
      </c>
      <c r="AK716">
        <v>38</v>
      </c>
      <c r="AL716">
        <v>33</v>
      </c>
      <c r="AM716">
        <v>85</v>
      </c>
      <c r="AN716">
        <v>63</v>
      </c>
      <c r="AO716">
        <v>25</v>
      </c>
      <c r="AP716">
        <v>22</v>
      </c>
      <c r="AQ716">
        <v>1</v>
      </c>
      <c r="AR716">
        <v>5</v>
      </c>
      <c r="AS716">
        <v>5</v>
      </c>
      <c r="AT716">
        <f>SUM(Table_pigskin_games[[#This Row],[awayPenaltyYards]],Table_pigskin_games[[#This Row],[homePenaltyYards]])</f>
        <v>35</v>
      </c>
      <c r="AU716">
        <v>30</v>
      </c>
      <c r="AV716">
        <v>3</v>
      </c>
      <c r="AW716">
        <v>1</v>
      </c>
      <c r="AX716">
        <f>SUM(Table_pigskin_games[[#This Row],[awayTurnovers]:[homeTurnovers]])</f>
        <v>4</v>
      </c>
      <c r="AY716">
        <v>2</v>
      </c>
      <c r="AZ716">
        <v>0</v>
      </c>
      <c r="BA716">
        <v>1</v>
      </c>
      <c r="BB716">
        <v>1</v>
      </c>
      <c r="BC716">
        <v>1767</v>
      </c>
      <c r="BD716">
        <v>1833</v>
      </c>
      <c r="BE716">
        <v>0</v>
      </c>
      <c r="BF716">
        <v>7</v>
      </c>
      <c r="BG716">
        <v>0</v>
      </c>
      <c r="BH716">
        <v>3</v>
      </c>
      <c r="BJ716">
        <v>14</v>
      </c>
      <c r="BK716">
        <v>6</v>
      </c>
      <c r="BL716">
        <v>7</v>
      </c>
      <c r="BM716">
        <v>7</v>
      </c>
    </row>
    <row r="717" spans="1:65" x14ac:dyDescent="0.25">
      <c r="A717">
        <v>281207023</v>
      </c>
      <c r="B717">
        <v>14</v>
      </c>
      <c r="C717">
        <v>2008</v>
      </c>
      <c r="D717" s="1">
        <v>39789</v>
      </c>
      <c r="E717" t="s">
        <v>66</v>
      </c>
      <c r="F717" t="s">
        <v>102</v>
      </c>
      <c r="G717" t="s">
        <v>63</v>
      </c>
      <c r="H7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DALvPIT</v>
      </c>
      <c r="I717" t="str">
        <f>IF(NOT(ISNA(VLOOKUP(Table_pigskin_games[[#This Row],[matchup]],rivalries!A$2:C$10,1,FALSE))),"Rivalry","Not a Rivalry")</f>
        <v>Not a Rivalry</v>
      </c>
      <c r="J717">
        <v>13</v>
      </c>
      <c r="K717">
        <v>20</v>
      </c>
      <c r="L717">
        <f>ABS(Table_pigskin_games[[#This Row],[homeScore]]-Table_pigskin_games[[#This Row],[awayScore]])</f>
        <v>7</v>
      </c>
      <c r="M717" t="s">
        <v>64</v>
      </c>
      <c r="N717" s="2">
        <v>41914.677083333336</v>
      </c>
      <c r="O717" t="s">
        <v>70</v>
      </c>
      <c r="P717">
        <v>60594</v>
      </c>
      <c r="Q717">
        <v>8</v>
      </c>
      <c r="R717">
        <v>4</v>
      </c>
      <c r="S717">
        <v>9</v>
      </c>
      <c r="T717">
        <v>3</v>
      </c>
      <c r="U717">
        <v>15</v>
      </c>
      <c r="V717">
        <v>13</v>
      </c>
      <c r="W717">
        <v>3</v>
      </c>
      <c r="X717">
        <v>3</v>
      </c>
      <c r="Y717">
        <v>14</v>
      </c>
      <c r="Z717">
        <v>16</v>
      </c>
      <c r="AA717">
        <v>0</v>
      </c>
      <c r="AB717">
        <v>1</v>
      </c>
      <c r="AC717">
        <v>3</v>
      </c>
      <c r="AD717">
        <v>2</v>
      </c>
      <c r="AE717">
        <v>289</v>
      </c>
      <c r="AF717">
        <v>238</v>
      </c>
      <c r="AG717">
        <v>194</v>
      </c>
      <c r="AH717">
        <v>168</v>
      </c>
      <c r="AI717">
        <v>19</v>
      </c>
      <c r="AJ717">
        <v>17</v>
      </c>
      <c r="AK717">
        <v>36</v>
      </c>
      <c r="AL717">
        <v>33</v>
      </c>
      <c r="AM717">
        <v>95</v>
      </c>
      <c r="AN717">
        <v>70</v>
      </c>
      <c r="AO717">
        <v>26</v>
      </c>
      <c r="AP717">
        <v>26</v>
      </c>
      <c r="AQ717">
        <v>5</v>
      </c>
      <c r="AR717">
        <v>2</v>
      </c>
      <c r="AS717">
        <v>24</v>
      </c>
      <c r="AT717">
        <f>SUM(Table_pigskin_games[[#This Row],[awayPenaltyYards]],Table_pigskin_games[[#This Row],[homePenaltyYards]])</f>
        <v>34</v>
      </c>
      <c r="AU717">
        <v>10</v>
      </c>
      <c r="AV717">
        <v>5</v>
      </c>
      <c r="AW717">
        <v>2</v>
      </c>
      <c r="AX717">
        <f>SUM(Table_pigskin_games[[#This Row],[awayTurnovers]:[homeTurnovers]])</f>
        <v>7</v>
      </c>
      <c r="AY717">
        <v>2</v>
      </c>
      <c r="AZ717">
        <v>2</v>
      </c>
      <c r="BA717">
        <v>3</v>
      </c>
      <c r="BB717">
        <v>0</v>
      </c>
      <c r="BC717">
        <v>1830</v>
      </c>
      <c r="BD717">
        <v>1770</v>
      </c>
      <c r="BE717">
        <v>0</v>
      </c>
      <c r="BF717">
        <v>3</v>
      </c>
      <c r="BG717">
        <v>10</v>
      </c>
      <c r="BH717">
        <v>0</v>
      </c>
      <c r="BJ717">
        <v>0</v>
      </c>
      <c r="BK717">
        <v>3</v>
      </c>
      <c r="BL717">
        <v>0</v>
      </c>
      <c r="BM717">
        <v>17</v>
      </c>
    </row>
    <row r="718" spans="1:65" x14ac:dyDescent="0.25">
      <c r="A718">
        <v>281207025</v>
      </c>
      <c r="B718">
        <v>14</v>
      </c>
      <c r="C718">
        <v>2008</v>
      </c>
      <c r="D718" s="1">
        <v>39789</v>
      </c>
      <c r="E718" t="s">
        <v>66</v>
      </c>
      <c r="F718" t="s">
        <v>77</v>
      </c>
      <c r="G718" t="s">
        <v>93</v>
      </c>
      <c r="H7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NYJvSF</v>
      </c>
      <c r="I718" t="str">
        <f>IF(NOT(ISNA(VLOOKUP(Table_pigskin_games[[#This Row],[matchup]],rivalries!A$2:C$10,1,FALSE))),"Rivalry","Not a Rivalry")</f>
        <v>Not a Rivalry</v>
      </c>
      <c r="J718">
        <v>14</v>
      </c>
      <c r="K718">
        <v>24</v>
      </c>
      <c r="L718">
        <f>ABS(Table_pigskin_games[[#This Row],[homeScore]]-Table_pigskin_games[[#This Row],[awayScore]])</f>
        <v>10</v>
      </c>
      <c r="M718" t="s">
        <v>133</v>
      </c>
      <c r="N718" s="2">
        <v>41914.670138888891</v>
      </c>
      <c r="O718" t="s">
        <v>80</v>
      </c>
      <c r="P718">
        <v>67782</v>
      </c>
      <c r="Q718">
        <v>8</v>
      </c>
      <c r="R718">
        <v>4</v>
      </c>
      <c r="S718">
        <v>4</v>
      </c>
      <c r="T718">
        <v>8</v>
      </c>
      <c r="U718">
        <v>10</v>
      </c>
      <c r="V718">
        <v>25</v>
      </c>
      <c r="W718">
        <v>1</v>
      </c>
      <c r="X718">
        <v>8</v>
      </c>
      <c r="Y718">
        <v>10</v>
      </c>
      <c r="Z718">
        <v>15</v>
      </c>
      <c r="AA718">
        <v>1</v>
      </c>
      <c r="AB718">
        <v>1</v>
      </c>
      <c r="AC718">
        <v>2</v>
      </c>
      <c r="AD718">
        <v>1</v>
      </c>
      <c r="AE718">
        <v>182</v>
      </c>
      <c r="AF718">
        <v>375</v>
      </c>
      <c r="AG718">
        <v>123</v>
      </c>
      <c r="AH718">
        <v>275</v>
      </c>
      <c r="AI718">
        <v>20</v>
      </c>
      <c r="AJ718">
        <v>28</v>
      </c>
      <c r="AK718">
        <v>31</v>
      </c>
      <c r="AL718">
        <v>39</v>
      </c>
      <c r="AM718">
        <v>59</v>
      </c>
      <c r="AN718">
        <v>100</v>
      </c>
      <c r="AO718">
        <v>12</v>
      </c>
      <c r="AP718">
        <v>33</v>
      </c>
      <c r="AQ718">
        <v>8</v>
      </c>
      <c r="AR718">
        <v>3</v>
      </c>
      <c r="AS718">
        <v>57</v>
      </c>
      <c r="AT718">
        <f>SUM(Table_pigskin_games[[#This Row],[awayPenaltyYards]],Table_pigskin_games[[#This Row],[homePenaltyYards]])</f>
        <v>82</v>
      </c>
      <c r="AU718">
        <v>25</v>
      </c>
      <c r="AV718">
        <v>1</v>
      </c>
      <c r="AW718">
        <v>2</v>
      </c>
      <c r="AX718">
        <f>SUM(Table_pigskin_games[[#This Row],[awayTurnovers]:[homeTurnovers]])</f>
        <v>3</v>
      </c>
      <c r="AY718">
        <v>0</v>
      </c>
      <c r="AZ718">
        <v>1</v>
      </c>
      <c r="BA718">
        <v>1</v>
      </c>
      <c r="BB718">
        <v>1</v>
      </c>
      <c r="BC718">
        <v>1211</v>
      </c>
      <c r="BD718">
        <v>2389</v>
      </c>
      <c r="BE718">
        <v>0</v>
      </c>
      <c r="BF718">
        <v>7</v>
      </c>
      <c r="BG718">
        <v>7</v>
      </c>
      <c r="BH718">
        <v>0</v>
      </c>
      <c r="BJ718">
        <v>7</v>
      </c>
      <c r="BK718">
        <v>7</v>
      </c>
      <c r="BL718">
        <v>0</v>
      </c>
      <c r="BM718">
        <v>10</v>
      </c>
    </row>
    <row r="719" spans="1:65" x14ac:dyDescent="0.25">
      <c r="A719">
        <v>281207026</v>
      </c>
      <c r="B719">
        <v>14</v>
      </c>
      <c r="C719">
        <v>2008</v>
      </c>
      <c r="D719" s="1">
        <v>39789</v>
      </c>
      <c r="E719" t="s">
        <v>66</v>
      </c>
      <c r="F719" t="s">
        <v>88</v>
      </c>
      <c r="G719" t="s">
        <v>71</v>
      </c>
      <c r="H7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NEvSEA</v>
      </c>
      <c r="I719" t="str">
        <f>IF(NOT(ISNA(VLOOKUP(Table_pigskin_games[[#This Row],[matchup]],rivalries!A$2:C$10,1,FALSE))),"Rivalry","Not a Rivalry")</f>
        <v>Not a Rivalry</v>
      </c>
      <c r="J719">
        <v>24</v>
      </c>
      <c r="K719">
        <v>21</v>
      </c>
      <c r="L719">
        <f>ABS(Table_pigskin_games[[#This Row],[homeScore]]-Table_pigskin_games[[#This Row],[awayScore]])</f>
        <v>3</v>
      </c>
      <c r="M719" t="s">
        <v>124</v>
      </c>
      <c r="N719" s="2">
        <v>41914.670138888891</v>
      </c>
      <c r="O719" t="s">
        <v>80</v>
      </c>
      <c r="P719">
        <v>68007</v>
      </c>
      <c r="Q719">
        <v>7</v>
      </c>
      <c r="R719">
        <v>5</v>
      </c>
      <c r="S719">
        <v>2</v>
      </c>
      <c r="T719">
        <v>10</v>
      </c>
      <c r="U719">
        <v>22</v>
      </c>
      <c r="V719">
        <v>18</v>
      </c>
      <c r="W719">
        <v>10</v>
      </c>
      <c r="X719">
        <v>7</v>
      </c>
      <c r="Y719">
        <v>18</v>
      </c>
      <c r="Z719">
        <v>12</v>
      </c>
      <c r="AA719">
        <v>1</v>
      </c>
      <c r="AB719">
        <v>0</v>
      </c>
      <c r="AC719">
        <v>1</v>
      </c>
      <c r="AD719">
        <v>0</v>
      </c>
      <c r="AE719">
        <v>344</v>
      </c>
      <c r="AF719">
        <v>339</v>
      </c>
      <c r="AG719">
        <v>260</v>
      </c>
      <c r="AH719">
        <v>205</v>
      </c>
      <c r="AI719">
        <v>26</v>
      </c>
      <c r="AJ719">
        <v>20</v>
      </c>
      <c r="AK719">
        <v>44</v>
      </c>
      <c r="AL719">
        <v>28</v>
      </c>
      <c r="AM719">
        <v>84</v>
      </c>
      <c r="AN719">
        <v>134</v>
      </c>
      <c r="AO719">
        <v>25</v>
      </c>
      <c r="AP719">
        <v>26</v>
      </c>
      <c r="AQ719">
        <v>1</v>
      </c>
      <c r="AR719">
        <v>5</v>
      </c>
      <c r="AS719">
        <v>15</v>
      </c>
      <c r="AT719">
        <f>SUM(Table_pigskin_games[[#This Row],[awayPenaltyYards]],Table_pigskin_games[[#This Row],[homePenaltyYards]])</f>
        <v>54</v>
      </c>
      <c r="AU719">
        <v>39</v>
      </c>
      <c r="AV719">
        <v>0</v>
      </c>
      <c r="AW719">
        <v>1</v>
      </c>
      <c r="AX719">
        <f>SUM(Table_pigskin_games[[#This Row],[awayTurnovers]:[homeTurnovers]])</f>
        <v>1</v>
      </c>
      <c r="AY719">
        <v>0</v>
      </c>
      <c r="AZ719">
        <v>1</v>
      </c>
      <c r="BA719">
        <v>0</v>
      </c>
      <c r="BB719">
        <v>0</v>
      </c>
      <c r="BC719">
        <v>2035</v>
      </c>
      <c r="BD719">
        <v>1565</v>
      </c>
      <c r="BE719">
        <v>3</v>
      </c>
      <c r="BF719">
        <v>7</v>
      </c>
      <c r="BG719">
        <v>3</v>
      </c>
      <c r="BH719">
        <v>11</v>
      </c>
      <c r="BJ719">
        <v>7</v>
      </c>
      <c r="BK719">
        <v>7</v>
      </c>
      <c r="BL719">
        <v>7</v>
      </c>
      <c r="BM719">
        <v>0</v>
      </c>
    </row>
    <row r="720" spans="1:65" x14ac:dyDescent="0.25">
      <c r="A720">
        <v>281207033</v>
      </c>
      <c r="B720">
        <v>14</v>
      </c>
      <c r="C720">
        <v>2008</v>
      </c>
      <c r="D720" s="1">
        <v>39789</v>
      </c>
      <c r="E720" t="s">
        <v>66</v>
      </c>
      <c r="F720" t="s">
        <v>114</v>
      </c>
      <c r="G720" t="s">
        <v>96</v>
      </c>
      <c r="H7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BALvWSH</v>
      </c>
      <c r="I720" t="str">
        <f>IF(NOT(ISNA(VLOOKUP(Table_pigskin_games[[#This Row],[matchup]],rivalries!A$2:C$10,1,FALSE))),"Rivalry","Not a Rivalry")</f>
        <v>Not a Rivalry</v>
      </c>
      <c r="J720">
        <v>10</v>
      </c>
      <c r="K720">
        <v>24</v>
      </c>
      <c r="L720">
        <f>ABS(Table_pigskin_games[[#This Row],[homeScore]]-Table_pigskin_games[[#This Row],[awayScore]])</f>
        <v>14</v>
      </c>
      <c r="M720" t="s">
        <v>125</v>
      </c>
      <c r="N720" s="2">
        <v>41914.84375</v>
      </c>
      <c r="O720" t="s">
        <v>65</v>
      </c>
      <c r="P720">
        <v>71438</v>
      </c>
      <c r="Q720">
        <v>7</v>
      </c>
      <c r="R720">
        <v>5</v>
      </c>
      <c r="S720">
        <v>8</v>
      </c>
      <c r="T720">
        <v>4</v>
      </c>
      <c r="U720">
        <v>14</v>
      </c>
      <c r="V720">
        <v>12</v>
      </c>
      <c r="W720">
        <v>3</v>
      </c>
      <c r="X720">
        <v>5</v>
      </c>
      <c r="Y720">
        <v>14</v>
      </c>
      <c r="Z720">
        <v>15</v>
      </c>
      <c r="AA720">
        <v>2</v>
      </c>
      <c r="AB720">
        <v>1</v>
      </c>
      <c r="AC720">
        <v>2</v>
      </c>
      <c r="AD720">
        <v>2</v>
      </c>
      <c r="AE720">
        <v>254</v>
      </c>
      <c r="AF720">
        <v>281</v>
      </c>
      <c r="AG720">
        <v>192</v>
      </c>
      <c r="AH720">
        <v>134</v>
      </c>
      <c r="AI720">
        <v>21</v>
      </c>
      <c r="AJ720">
        <v>10</v>
      </c>
      <c r="AK720">
        <v>37</v>
      </c>
      <c r="AL720">
        <v>21</v>
      </c>
      <c r="AM720">
        <v>62</v>
      </c>
      <c r="AN720">
        <v>147</v>
      </c>
      <c r="AO720">
        <v>21</v>
      </c>
      <c r="AP720">
        <v>39</v>
      </c>
      <c r="AQ720">
        <v>7</v>
      </c>
      <c r="AR720">
        <v>4</v>
      </c>
      <c r="AS720">
        <v>39</v>
      </c>
      <c r="AT720">
        <f>SUM(Table_pigskin_games[[#This Row],[awayPenaltyYards]],Table_pigskin_games[[#This Row],[homePenaltyYards]])</f>
        <v>74</v>
      </c>
      <c r="AU720">
        <v>35</v>
      </c>
      <c r="AV720">
        <v>3</v>
      </c>
      <c r="AW720">
        <v>2</v>
      </c>
      <c r="AX720">
        <f>SUM(Table_pigskin_games[[#This Row],[awayTurnovers]:[homeTurnovers]])</f>
        <v>5</v>
      </c>
      <c r="AY720">
        <v>1</v>
      </c>
      <c r="AZ720">
        <v>1</v>
      </c>
      <c r="BA720">
        <v>2</v>
      </c>
      <c r="BB720">
        <v>1</v>
      </c>
      <c r="BC720">
        <v>1750</v>
      </c>
      <c r="BD720">
        <v>1850</v>
      </c>
      <c r="BE720">
        <v>0</v>
      </c>
      <c r="BF720">
        <v>0</v>
      </c>
      <c r="BG720">
        <v>0</v>
      </c>
      <c r="BH720">
        <v>10</v>
      </c>
      <c r="BJ720">
        <v>14</v>
      </c>
      <c r="BK720">
        <v>0</v>
      </c>
      <c r="BL720">
        <v>3</v>
      </c>
      <c r="BM720">
        <v>7</v>
      </c>
    </row>
    <row r="721" spans="1:66" x14ac:dyDescent="0.25">
      <c r="A721">
        <v>281208029</v>
      </c>
      <c r="B721">
        <v>14</v>
      </c>
      <c r="C721">
        <v>2008</v>
      </c>
      <c r="D721" s="1">
        <v>39790</v>
      </c>
      <c r="E721" t="s">
        <v>108</v>
      </c>
      <c r="F721" t="s">
        <v>97</v>
      </c>
      <c r="G721" t="s">
        <v>100</v>
      </c>
      <c r="H7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721" t="str">
        <f>IF(NOT(ISNA(VLOOKUP(Table_pigskin_games[[#This Row],[matchup]],rivalries!A$2:C$10,1,FALSE))),"Rivalry","Not a Rivalry")</f>
        <v>Not a Rivalry</v>
      </c>
      <c r="J721">
        <v>23</v>
      </c>
      <c r="K721">
        <v>38</v>
      </c>
      <c r="L721">
        <f>ABS(Table_pigskin_games[[#This Row],[homeScore]]-Table_pigskin_games[[#This Row],[awayScore]])</f>
        <v>15</v>
      </c>
      <c r="M721" t="s">
        <v>101</v>
      </c>
      <c r="N721" s="2">
        <v>41914.854166666664</v>
      </c>
      <c r="O721" t="s">
        <v>112</v>
      </c>
      <c r="P721">
        <v>74113</v>
      </c>
      <c r="Q721">
        <v>9</v>
      </c>
      <c r="R721">
        <v>3</v>
      </c>
      <c r="S721">
        <v>9</v>
      </c>
      <c r="T721">
        <v>3</v>
      </c>
      <c r="U721">
        <v>21</v>
      </c>
      <c r="V721">
        <v>26</v>
      </c>
      <c r="W721">
        <v>6</v>
      </c>
      <c r="X721">
        <v>8</v>
      </c>
      <c r="Y721">
        <v>14</v>
      </c>
      <c r="Z721">
        <v>10</v>
      </c>
      <c r="AA721">
        <v>1</v>
      </c>
      <c r="AB721">
        <v>0</v>
      </c>
      <c r="AC721">
        <v>2</v>
      </c>
      <c r="AD721">
        <v>0</v>
      </c>
      <c r="AE721">
        <v>384</v>
      </c>
      <c r="AF721">
        <v>464</v>
      </c>
      <c r="AG721">
        <v>298</v>
      </c>
      <c r="AH721">
        <v>165</v>
      </c>
      <c r="AI721">
        <v>24</v>
      </c>
      <c r="AJ721">
        <v>14</v>
      </c>
      <c r="AK721">
        <v>38</v>
      </c>
      <c r="AL721">
        <v>20</v>
      </c>
      <c r="AM721">
        <v>86</v>
      </c>
      <c r="AN721">
        <v>299</v>
      </c>
      <c r="AO721">
        <v>24</v>
      </c>
      <c r="AP721">
        <v>37</v>
      </c>
      <c r="AQ721">
        <v>5</v>
      </c>
      <c r="AR721">
        <v>4</v>
      </c>
      <c r="AS721">
        <v>34</v>
      </c>
      <c r="AT721">
        <f>SUM(Table_pigskin_games[[#This Row],[awayPenaltyYards]],Table_pigskin_games[[#This Row],[homePenaltyYards]])</f>
        <v>60</v>
      </c>
      <c r="AU721">
        <v>26</v>
      </c>
      <c r="AV721">
        <v>0</v>
      </c>
      <c r="AW721">
        <v>2</v>
      </c>
      <c r="AX721">
        <f>SUM(Table_pigskin_games[[#This Row],[awayTurnovers]:[homeTurnovers]])</f>
        <v>2</v>
      </c>
      <c r="AY721">
        <v>0</v>
      </c>
      <c r="AZ721">
        <v>0</v>
      </c>
      <c r="BA721">
        <v>0</v>
      </c>
      <c r="BB721">
        <v>2</v>
      </c>
      <c r="BC721">
        <v>1828</v>
      </c>
      <c r="BD721">
        <v>1772</v>
      </c>
      <c r="BE721">
        <v>0</v>
      </c>
      <c r="BF721">
        <v>3</v>
      </c>
      <c r="BG721">
        <v>14</v>
      </c>
      <c r="BH721">
        <v>6</v>
      </c>
      <c r="BJ721">
        <v>3</v>
      </c>
      <c r="BK721">
        <v>7</v>
      </c>
      <c r="BL721">
        <v>7</v>
      </c>
      <c r="BM721">
        <v>21</v>
      </c>
    </row>
    <row r="722" spans="1:66" x14ac:dyDescent="0.25">
      <c r="A722">
        <v>281211003</v>
      </c>
      <c r="B722">
        <v>15</v>
      </c>
      <c r="C722">
        <v>2008</v>
      </c>
      <c r="D722" s="1">
        <v>39793</v>
      </c>
      <c r="E722" t="s">
        <v>61</v>
      </c>
      <c r="F722" t="s">
        <v>67</v>
      </c>
      <c r="G722" t="s">
        <v>74</v>
      </c>
      <c r="H7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CHIvNO</v>
      </c>
      <c r="I722" t="str">
        <f>IF(NOT(ISNA(VLOOKUP(Table_pigskin_games[[#This Row],[matchup]],rivalries!A$2:C$10,1,FALSE))),"Rivalry","Not a Rivalry")</f>
        <v>Not a Rivalry</v>
      </c>
      <c r="J722">
        <v>24</v>
      </c>
      <c r="K722">
        <v>27</v>
      </c>
      <c r="L722">
        <f>ABS(Table_pigskin_games[[#This Row],[homeScore]]-Table_pigskin_games[[#This Row],[awayScore]])</f>
        <v>3</v>
      </c>
      <c r="M722" t="s">
        <v>117</v>
      </c>
      <c r="N722" s="2">
        <v>41914.84375</v>
      </c>
      <c r="O722" t="s">
        <v>128</v>
      </c>
      <c r="P722">
        <v>61692</v>
      </c>
      <c r="Q722">
        <v>7</v>
      </c>
      <c r="R722">
        <v>6</v>
      </c>
      <c r="S722">
        <v>7</v>
      </c>
      <c r="T722">
        <v>6</v>
      </c>
      <c r="U722">
        <v>22</v>
      </c>
      <c r="V722">
        <v>16</v>
      </c>
      <c r="W722">
        <v>7</v>
      </c>
      <c r="X722">
        <v>5</v>
      </c>
      <c r="Y722">
        <v>17</v>
      </c>
      <c r="Z722">
        <v>12</v>
      </c>
      <c r="AA722">
        <v>1</v>
      </c>
      <c r="AB722">
        <v>0</v>
      </c>
      <c r="AC722">
        <v>2</v>
      </c>
      <c r="AD722">
        <v>1</v>
      </c>
      <c r="AE722">
        <v>351</v>
      </c>
      <c r="AF722">
        <v>227</v>
      </c>
      <c r="AG722">
        <v>232</v>
      </c>
      <c r="AH722">
        <v>172</v>
      </c>
      <c r="AI722">
        <v>24</v>
      </c>
      <c r="AJ722">
        <v>24</v>
      </c>
      <c r="AK722">
        <v>43</v>
      </c>
      <c r="AL722">
        <v>41</v>
      </c>
      <c r="AM722">
        <v>119</v>
      </c>
      <c r="AN722">
        <v>55</v>
      </c>
      <c r="AO722">
        <v>32</v>
      </c>
      <c r="AP722">
        <v>20</v>
      </c>
      <c r="AQ722">
        <v>5</v>
      </c>
      <c r="AR722">
        <v>4</v>
      </c>
      <c r="AS722">
        <v>97</v>
      </c>
      <c r="AT722">
        <f>SUM(Table_pigskin_games[[#This Row],[awayPenaltyYards]],Table_pigskin_games[[#This Row],[homePenaltyYards]])</f>
        <v>121</v>
      </c>
      <c r="AU722">
        <v>24</v>
      </c>
      <c r="AV722">
        <v>2</v>
      </c>
      <c r="AW722">
        <v>3</v>
      </c>
      <c r="AX722">
        <f>SUM(Table_pigskin_games[[#This Row],[awayTurnovers]:[homeTurnovers]])</f>
        <v>5</v>
      </c>
      <c r="AY722">
        <v>0</v>
      </c>
      <c r="AZ722">
        <v>1</v>
      </c>
      <c r="BA722">
        <v>2</v>
      </c>
      <c r="BB722">
        <v>2</v>
      </c>
      <c r="BC722">
        <v>2192</v>
      </c>
      <c r="BD722">
        <v>1574</v>
      </c>
      <c r="BE722">
        <v>0</v>
      </c>
      <c r="BF722">
        <v>7</v>
      </c>
      <c r="BG722">
        <v>7</v>
      </c>
      <c r="BH722">
        <v>10</v>
      </c>
      <c r="BI722">
        <v>0</v>
      </c>
      <c r="BJ722">
        <v>7</v>
      </c>
      <c r="BK722">
        <v>14</v>
      </c>
      <c r="BL722">
        <v>0</v>
      </c>
      <c r="BM722">
        <v>3</v>
      </c>
      <c r="BN722">
        <v>3</v>
      </c>
    </row>
    <row r="723" spans="1:66" x14ac:dyDescent="0.25">
      <c r="A723">
        <v>281214001</v>
      </c>
      <c r="B723">
        <v>15</v>
      </c>
      <c r="C723">
        <v>2008</v>
      </c>
      <c r="D723" s="1">
        <v>39796</v>
      </c>
      <c r="E723" t="s">
        <v>66</v>
      </c>
      <c r="F723" t="s">
        <v>97</v>
      </c>
      <c r="G723" t="s">
        <v>99</v>
      </c>
      <c r="H7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723" t="str">
        <f>IF(NOT(ISNA(VLOOKUP(Table_pigskin_games[[#This Row],[matchup]],rivalries!A$2:C$10,1,FALSE))),"Rivalry","Not a Rivalry")</f>
        <v>Not a Rivalry</v>
      </c>
      <c r="J723">
        <v>10</v>
      </c>
      <c r="K723">
        <v>13</v>
      </c>
      <c r="L723">
        <f>ABS(Table_pigskin_games[[#This Row],[homeScore]]-Table_pigskin_games[[#This Row],[awayScore]])</f>
        <v>3</v>
      </c>
      <c r="M723" t="s">
        <v>116</v>
      </c>
      <c r="N723" s="2">
        <v>41914.541666666664</v>
      </c>
      <c r="O723" t="s">
        <v>70</v>
      </c>
      <c r="P723">
        <v>65045</v>
      </c>
      <c r="Q723">
        <v>9</v>
      </c>
      <c r="R723">
        <v>4</v>
      </c>
      <c r="S723">
        <v>8</v>
      </c>
      <c r="T723">
        <v>5</v>
      </c>
      <c r="U723">
        <v>19</v>
      </c>
      <c r="V723">
        <v>18</v>
      </c>
      <c r="W723">
        <v>3</v>
      </c>
      <c r="X723">
        <v>6</v>
      </c>
      <c r="Y723">
        <v>14</v>
      </c>
      <c r="Z723">
        <v>14</v>
      </c>
      <c r="AA723">
        <v>0</v>
      </c>
      <c r="AB723">
        <v>0</v>
      </c>
      <c r="AC723">
        <v>0</v>
      </c>
      <c r="AD723">
        <v>0</v>
      </c>
      <c r="AE723">
        <v>325</v>
      </c>
      <c r="AF723">
        <v>373</v>
      </c>
      <c r="AG723">
        <v>226</v>
      </c>
      <c r="AH723">
        <v>198</v>
      </c>
      <c r="AI723">
        <v>26</v>
      </c>
      <c r="AJ723">
        <v>15</v>
      </c>
      <c r="AK723">
        <v>37</v>
      </c>
      <c r="AL723">
        <v>23</v>
      </c>
      <c r="AM723">
        <v>99</v>
      </c>
      <c r="AN723">
        <v>175</v>
      </c>
      <c r="AO723">
        <v>26</v>
      </c>
      <c r="AP723">
        <v>43</v>
      </c>
      <c r="AQ723">
        <v>11</v>
      </c>
      <c r="AR723">
        <v>3</v>
      </c>
      <c r="AS723">
        <v>76</v>
      </c>
      <c r="AT723">
        <f>SUM(Table_pigskin_games[[#This Row],[awayPenaltyYards]],Table_pigskin_games[[#This Row],[homePenaltyYards]])</f>
        <v>96</v>
      </c>
      <c r="AU723">
        <v>20</v>
      </c>
      <c r="AV723">
        <v>1</v>
      </c>
      <c r="AW723">
        <v>3</v>
      </c>
      <c r="AX723">
        <f>SUM(Table_pigskin_games[[#This Row],[awayTurnovers]:[homeTurnovers]])</f>
        <v>4</v>
      </c>
      <c r="AY723">
        <v>0</v>
      </c>
      <c r="AZ723">
        <v>1</v>
      </c>
      <c r="BA723">
        <v>1</v>
      </c>
      <c r="BB723">
        <v>2</v>
      </c>
      <c r="BC723">
        <v>2086</v>
      </c>
      <c r="BD723">
        <v>2170</v>
      </c>
      <c r="BE723">
        <v>0</v>
      </c>
      <c r="BF723">
        <v>7</v>
      </c>
      <c r="BG723">
        <v>0</v>
      </c>
      <c r="BH723">
        <v>3</v>
      </c>
      <c r="BI723">
        <v>0</v>
      </c>
      <c r="BJ723">
        <v>10</v>
      </c>
      <c r="BK723">
        <v>0</v>
      </c>
      <c r="BL723">
        <v>0</v>
      </c>
      <c r="BM723">
        <v>0</v>
      </c>
      <c r="BN723">
        <v>3</v>
      </c>
    </row>
    <row r="724" spans="1:66" x14ac:dyDescent="0.25">
      <c r="A724">
        <v>281214004</v>
      </c>
      <c r="B724">
        <v>15</v>
      </c>
      <c r="C724">
        <v>2008</v>
      </c>
      <c r="D724" s="1">
        <v>39796</v>
      </c>
      <c r="E724" t="s">
        <v>66</v>
      </c>
      <c r="F724" t="s">
        <v>114</v>
      </c>
      <c r="G724" t="s">
        <v>81</v>
      </c>
      <c r="H7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CINvWSH</v>
      </c>
      <c r="I724" t="str">
        <f>IF(NOT(ISNA(VLOOKUP(Table_pigskin_games[[#This Row],[matchup]],rivalries!A$2:C$10,1,FALSE))),"Rivalry","Not a Rivalry")</f>
        <v>Not a Rivalry</v>
      </c>
      <c r="J724">
        <v>13</v>
      </c>
      <c r="K724">
        <v>20</v>
      </c>
      <c r="L724">
        <f>ABS(Table_pigskin_games[[#This Row],[homeScore]]-Table_pigskin_games[[#This Row],[awayScore]])</f>
        <v>7</v>
      </c>
      <c r="M724" t="s">
        <v>118</v>
      </c>
      <c r="N724" s="2">
        <v>41914.541666666664</v>
      </c>
      <c r="O724" t="s">
        <v>70</v>
      </c>
      <c r="P724">
        <v>63996</v>
      </c>
      <c r="Q724">
        <v>7</v>
      </c>
      <c r="R724">
        <v>6</v>
      </c>
      <c r="S724">
        <v>1</v>
      </c>
      <c r="T724">
        <v>10</v>
      </c>
      <c r="U724">
        <v>15</v>
      </c>
      <c r="V724">
        <v>17</v>
      </c>
      <c r="W724">
        <v>4</v>
      </c>
      <c r="X724">
        <v>4</v>
      </c>
      <c r="Y724">
        <v>14</v>
      </c>
      <c r="Z724">
        <v>14</v>
      </c>
      <c r="AA724">
        <v>0</v>
      </c>
      <c r="AB724">
        <v>1</v>
      </c>
      <c r="AC724">
        <v>0</v>
      </c>
      <c r="AD724">
        <v>1</v>
      </c>
      <c r="AE724">
        <v>280</v>
      </c>
      <c r="AF724">
        <v>310</v>
      </c>
      <c r="AG724">
        <v>167</v>
      </c>
      <c r="AH724">
        <v>204</v>
      </c>
      <c r="AI724">
        <v>17</v>
      </c>
      <c r="AJ724">
        <v>16</v>
      </c>
      <c r="AK724">
        <v>28</v>
      </c>
      <c r="AL724">
        <v>29</v>
      </c>
      <c r="AM724">
        <v>113</v>
      </c>
      <c r="AN724">
        <v>106</v>
      </c>
      <c r="AO724">
        <v>32</v>
      </c>
      <c r="AP724">
        <v>33</v>
      </c>
      <c r="AQ724">
        <v>9</v>
      </c>
      <c r="AR724">
        <v>6</v>
      </c>
      <c r="AS724">
        <v>75</v>
      </c>
      <c r="AT724">
        <f>SUM(Table_pigskin_games[[#This Row],[awayPenaltyYards]],Table_pigskin_games[[#This Row],[homePenaltyYards]])</f>
        <v>116</v>
      </c>
      <c r="AU724">
        <v>41</v>
      </c>
      <c r="AV724">
        <v>2</v>
      </c>
      <c r="AW724">
        <v>0</v>
      </c>
      <c r="AX724">
        <f>SUM(Table_pigskin_games[[#This Row],[awayTurnovers]:[homeTurnovers]])</f>
        <v>2</v>
      </c>
      <c r="AY724">
        <v>2</v>
      </c>
      <c r="AZ724">
        <v>0</v>
      </c>
      <c r="BA724">
        <v>0</v>
      </c>
      <c r="BB724">
        <v>0</v>
      </c>
      <c r="BC724">
        <v>1732</v>
      </c>
      <c r="BD724">
        <v>1868</v>
      </c>
      <c r="BE724">
        <v>0</v>
      </c>
      <c r="BF724">
        <v>10</v>
      </c>
      <c r="BG724">
        <v>0</v>
      </c>
      <c r="BH724">
        <v>3</v>
      </c>
      <c r="BJ724">
        <v>14</v>
      </c>
      <c r="BK724">
        <v>3</v>
      </c>
      <c r="BL724">
        <v>0</v>
      </c>
      <c r="BM724">
        <v>3</v>
      </c>
    </row>
    <row r="725" spans="1:66" x14ac:dyDescent="0.25">
      <c r="A725">
        <v>281214006</v>
      </c>
      <c r="B725">
        <v>15</v>
      </c>
      <c r="C725">
        <v>2008</v>
      </c>
      <c r="D725" s="1">
        <v>39796</v>
      </c>
      <c r="E725" t="s">
        <v>66</v>
      </c>
      <c r="F725" t="s">
        <v>91</v>
      </c>
      <c r="G725" t="s">
        <v>102</v>
      </c>
      <c r="H7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725" t="str">
        <f>IF(NOT(ISNA(VLOOKUP(Table_pigskin_games[[#This Row],[matchup]],rivalries!A$2:C$10,1,FALSE))),"Rivalry","Not a Rivalry")</f>
        <v>Not a Rivalry</v>
      </c>
      <c r="J725">
        <v>8</v>
      </c>
      <c r="K725">
        <v>20</v>
      </c>
      <c r="L725">
        <f>ABS(Table_pigskin_games[[#This Row],[homeScore]]-Table_pigskin_games[[#This Row],[awayScore]])</f>
        <v>12</v>
      </c>
      <c r="M725" t="s">
        <v>119</v>
      </c>
      <c r="N725" s="2">
        <v>41914.84375</v>
      </c>
      <c r="O725" t="s">
        <v>65</v>
      </c>
      <c r="P725">
        <v>63776</v>
      </c>
      <c r="Q725">
        <v>11</v>
      </c>
      <c r="R725">
        <v>2</v>
      </c>
      <c r="S725">
        <v>8</v>
      </c>
      <c r="T725">
        <v>5</v>
      </c>
      <c r="U725">
        <v>17</v>
      </c>
      <c r="V725">
        <v>17</v>
      </c>
      <c r="W725">
        <v>3</v>
      </c>
      <c r="X725">
        <v>3</v>
      </c>
      <c r="Y725">
        <v>13</v>
      </c>
      <c r="Z725">
        <v>11</v>
      </c>
      <c r="AA725">
        <v>1</v>
      </c>
      <c r="AB725">
        <v>0</v>
      </c>
      <c r="AC725">
        <v>1</v>
      </c>
      <c r="AD725">
        <v>0</v>
      </c>
      <c r="AE725">
        <v>218</v>
      </c>
      <c r="AF725">
        <v>321</v>
      </c>
      <c r="AG725">
        <v>146</v>
      </c>
      <c r="AH725">
        <v>221</v>
      </c>
      <c r="AI725">
        <v>18</v>
      </c>
      <c r="AJ725">
        <v>20</v>
      </c>
      <c r="AK725">
        <v>35</v>
      </c>
      <c r="AL725">
        <v>30</v>
      </c>
      <c r="AM725">
        <v>72</v>
      </c>
      <c r="AN725">
        <v>100</v>
      </c>
      <c r="AO725">
        <v>17</v>
      </c>
      <c r="AP725">
        <v>21</v>
      </c>
      <c r="AQ725">
        <v>7</v>
      </c>
      <c r="AR725">
        <v>11</v>
      </c>
      <c r="AS725">
        <v>40</v>
      </c>
      <c r="AT725">
        <f>SUM(Table_pigskin_games[[#This Row],[awayPenaltyYards]],Table_pigskin_games[[#This Row],[homePenaltyYards]])</f>
        <v>148</v>
      </c>
      <c r="AU725">
        <v>108</v>
      </c>
      <c r="AV725">
        <v>2</v>
      </c>
      <c r="AW725">
        <v>0</v>
      </c>
      <c r="AX725">
        <f>SUM(Table_pigskin_games[[#This Row],[awayTurnovers]:[homeTurnovers]])</f>
        <v>2</v>
      </c>
      <c r="AY725">
        <v>0</v>
      </c>
      <c r="AZ725">
        <v>0</v>
      </c>
      <c r="BA725">
        <v>2</v>
      </c>
      <c r="BB725">
        <v>0</v>
      </c>
      <c r="BC725">
        <v>1832</v>
      </c>
      <c r="BD725">
        <v>1768</v>
      </c>
      <c r="BE725">
        <v>0</v>
      </c>
      <c r="BF725">
        <v>3</v>
      </c>
      <c r="BG725">
        <v>0</v>
      </c>
      <c r="BH725">
        <v>5</v>
      </c>
      <c r="BJ725">
        <v>0</v>
      </c>
      <c r="BK725">
        <v>7</v>
      </c>
      <c r="BL725">
        <v>0</v>
      </c>
      <c r="BM725">
        <v>13</v>
      </c>
    </row>
    <row r="726" spans="1:66" x14ac:dyDescent="0.25">
      <c r="A726">
        <v>281214011</v>
      </c>
      <c r="B726">
        <v>15</v>
      </c>
      <c r="C726">
        <v>2008</v>
      </c>
      <c r="D726" s="1">
        <v>39796</v>
      </c>
      <c r="E726" t="s">
        <v>66</v>
      </c>
      <c r="F726" t="s">
        <v>72</v>
      </c>
      <c r="G726" t="s">
        <v>90</v>
      </c>
      <c r="H7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DETvIND</v>
      </c>
      <c r="I726" t="str">
        <f>IF(NOT(ISNA(VLOOKUP(Table_pigskin_games[[#This Row],[matchup]],rivalries!A$2:C$10,1,FALSE))),"Rivalry","Not a Rivalry")</f>
        <v>Not a Rivalry</v>
      </c>
      <c r="J726">
        <v>21</v>
      </c>
      <c r="K726">
        <v>31</v>
      </c>
      <c r="L726">
        <f>ABS(Table_pigskin_games[[#This Row],[homeScore]]-Table_pigskin_games[[#This Row],[awayScore]])</f>
        <v>10</v>
      </c>
      <c r="M726" t="s">
        <v>131</v>
      </c>
      <c r="N726" s="2">
        <v>41914.541666666664</v>
      </c>
      <c r="O726" t="s">
        <v>70</v>
      </c>
      <c r="P726">
        <v>66281</v>
      </c>
      <c r="Q726">
        <v>0</v>
      </c>
      <c r="R726">
        <v>13</v>
      </c>
      <c r="S726">
        <v>9</v>
      </c>
      <c r="T726">
        <v>4</v>
      </c>
      <c r="U726">
        <v>18</v>
      </c>
      <c r="V726">
        <v>28</v>
      </c>
      <c r="W726">
        <v>4</v>
      </c>
      <c r="X726">
        <v>6</v>
      </c>
      <c r="Y726">
        <v>10</v>
      </c>
      <c r="Z726">
        <v>12</v>
      </c>
      <c r="AA726">
        <v>0</v>
      </c>
      <c r="AB726">
        <v>1</v>
      </c>
      <c r="AC726">
        <v>0</v>
      </c>
      <c r="AD726">
        <v>1</v>
      </c>
      <c r="AE726">
        <v>323</v>
      </c>
      <c r="AF726">
        <v>421</v>
      </c>
      <c r="AG726">
        <v>233</v>
      </c>
      <c r="AH726">
        <v>315</v>
      </c>
      <c r="AI726">
        <v>23</v>
      </c>
      <c r="AJ726">
        <v>28</v>
      </c>
      <c r="AK726">
        <v>34</v>
      </c>
      <c r="AL726">
        <v>37</v>
      </c>
      <c r="AM726">
        <v>90</v>
      </c>
      <c r="AN726">
        <v>106</v>
      </c>
      <c r="AO726">
        <v>22</v>
      </c>
      <c r="AP726">
        <v>29</v>
      </c>
      <c r="AQ726">
        <v>6</v>
      </c>
      <c r="AR726">
        <v>5</v>
      </c>
      <c r="AS726">
        <v>48</v>
      </c>
      <c r="AT726">
        <f>SUM(Table_pigskin_games[[#This Row],[awayPenaltyYards]],Table_pigskin_games[[#This Row],[homePenaltyYards]])</f>
        <v>79</v>
      </c>
      <c r="AU726">
        <v>31</v>
      </c>
      <c r="AV726">
        <v>2</v>
      </c>
      <c r="AW726">
        <v>2</v>
      </c>
      <c r="AX726">
        <f>SUM(Table_pigskin_games[[#This Row],[awayTurnovers]:[homeTurnovers]])</f>
        <v>4</v>
      </c>
      <c r="AY726">
        <v>2</v>
      </c>
      <c r="AZ726">
        <v>2</v>
      </c>
      <c r="BA726">
        <v>0</v>
      </c>
      <c r="BB726">
        <v>0</v>
      </c>
      <c r="BC726">
        <v>1639</v>
      </c>
      <c r="BD726">
        <v>1961</v>
      </c>
      <c r="BE726">
        <v>3</v>
      </c>
      <c r="BF726">
        <v>7</v>
      </c>
      <c r="BG726">
        <v>3</v>
      </c>
      <c r="BH726">
        <v>8</v>
      </c>
      <c r="BJ726">
        <v>7</v>
      </c>
      <c r="BK726">
        <v>14</v>
      </c>
      <c r="BL726">
        <v>0</v>
      </c>
      <c r="BM726">
        <v>10</v>
      </c>
    </row>
    <row r="727" spans="1:66" x14ac:dyDescent="0.25">
      <c r="A727">
        <v>281214012</v>
      </c>
      <c r="B727">
        <v>15</v>
      </c>
      <c r="C727">
        <v>2008</v>
      </c>
      <c r="D727" s="1">
        <v>39796</v>
      </c>
      <c r="E727" t="s">
        <v>66</v>
      </c>
      <c r="F727" t="s">
        <v>109</v>
      </c>
      <c r="G727" t="s">
        <v>82</v>
      </c>
      <c r="H7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727" t="str">
        <f>IF(NOT(ISNA(VLOOKUP(Table_pigskin_games[[#This Row],[matchup]],rivalries!A$2:C$10,1,FALSE))),"Rivalry","Not a Rivalry")</f>
        <v>Not a Rivalry</v>
      </c>
      <c r="J727">
        <v>22</v>
      </c>
      <c r="K727">
        <v>21</v>
      </c>
      <c r="L727">
        <f>ABS(Table_pigskin_games[[#This Row],[homeScore]]-Table_pigskin_games[[#This Row],[awayScore]])</f>
        <v>1</v>
      </c>
      <c r="M727" t="s">
        <v>83</v>
      </c>
      <c r="N727" s="2">
        <v>41914.541666666664</v>
      </c>
      <c r="O727" t="s">
        <v>80</v>
      </c>
      <c r="P727">
        <v>73842</v>
      </c>
      <c r="Q727">
        <v>5</v>
      </c>
      <c r="R727">
        <v>8</v>
      </c>
      <c r="S727">
        <v>2</v>
      </c>
      <c r="T727">
        <v>11</v>
      </c>
      <c r="U727">
        <v>22</v>
      </c>
      <c r="V727">
        <v>22</v>
      </c>
      <c r="W727">
        <v>4</v>
      </c>
      <c r="X727">
        <v>6</v>
      </c>
      <c r="Y727">
        <v>13</v>
      </c>
      <c r="Z727">
        <v>12</v>
      </c>
      <c r="AA727">
        <v>1</v>
      </c>
      <c r="AB727">
        <v>0</v>
      </c>
      <c r="AC727">
        <v>2</v>
      </c>
      <c r="AD727">
        <v>0</v>
      </c>
      <c r="AE727">
        <v>394</v>
      </c>
      <c r="AF727">
        <v>277</v>
      </c>
      <c r="AG727">
        <v>326</v>
      </c>
      <c r="AH727">
        <v>175</v>
      </c>
      <c r="AI727">
        <v>34</v>
      </c>
      <c r="AJ727">
        <v>20</v>
      </c>
      <c r="AK727">
        <v>48</v>
      </c>
      <c r="AL727">
        <v>29</v>
      </c>
      <c r="AM727">
        <v>68</v>
      </c>
      <c r="AN727">
        <v>102</v>
      </c>
      <c r="AO727">
        <v>19</v>
      </c>
      <c r="AP727">
        <v>31</v>
      </c>
      <c r="AQ727">
        <v>10</v>
      </c>
      <c r="AR727">
        <v>4</v>
      </c>
      <c r="AS727">
        <v>83</v>
      </c>
      <c r="AT727">
        <f>SUM(Table_pigskin_games[[#This Row],[awayPenaltyYards]],Table_pigskin_games[[#This Row],[homePenaltyYards]])</f>
        <v>113</v>
      </c>
      <c r="AU727">
        <v>30</v>
      </c>
      <c r="AV727">
        <v>3</v>
      </c>
      <c r="AW727">
        <v>1</v>
      </c>
      <c r="AX727">
        <f>SUM(Table_pigskin_games[[#This Row],[awayTurnovers]:[homeTurnovers]])</f>
        <v>4</v>
      </c>
      <c r="AY727">
        <v>2</v>
      </c>
      <c r="AZ727">
        <v>0</v>
      </c>
      <c r="BA727">
        <v>1</v>
      </c>
      <c r="BB727">
        <v>1</v>
      </c>
      <c r="BC727">
        <v>1669</v>
      </c>
      <c r="BD727">
        <v>1931</v>
      </c>
      <c r="BE727">
        <v>0</v>
      </c>
      <c r="BF727">
        <v>3</v>
      </c>
      <c r="BG727">
        <v>7</v>
      </c>
      <c r="BH727">
        <v>12</v>
      </c>
      <c r="BJ727">
        <v>7</v>
      </c>
      <c r="BK727">
        <v>7</v>
      </c>
      <c r="BL727">
        <v>7</v>
      </c>
      <c r="BM727">
        <v>0</v>
      </c>
    </row>
    <row r="728" spans="1:66" x14ac:dyDescent="0.25">
      <c r="A728">
        <v>281214013</v>
      </c>
      <c r="B728">
        <v>15</v>
      </c>
      <c r="C728">
        <v>2008</v>
      </c>
      <c r="D728" s="1">
        <v>39796</v>
      </c>
      <c r="E728" t="s">
        <v>66</v>
      </c>
      <c r="F728" t="s">
        <v>88</v>
      </c>
      <c r="G728" t="s">
        <v>110</v>
      </c>
      <c r="H7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NEvOAK</v>
      </c>
      <c r="I728" t="str">
        <f>IF(NOT(ISNA(VLOOKUP(Table_pigskin_games[[#This Row],[matchup]],rivalries!A$2:C$10,1,FALSE))),"Rivalry","Not a Rivalry")</f>
        <v>Not a Rivalry</v>
      </c>
      <c r="J728">
        <v>49</v>
      </c>
      <c r="K728">
        <v>26</v>
      </c>
      <c r="L728">
        <f>ABS(Table_pigskin_games[[#This Row],[homeScore]]-Table_pigskin_games[[#This Row],[awayScore]])</f>
        <v>23</v>
      </c>
      <c r="M728" t="s">
        <v>134</v>
      </c>
      <c r="N728" s="2">
        <v>41914.677083333336</v>
      </c>
      <c r="O728" t="s">
        <v>80</v>
      </c>
      <c r="P728">
        <v>62179</v>
      </c>
      <c r="Q728">
        <v>8</v>
      </c>
      <c r="R728">
        <v>5</v>
      </c>
      <c r="S728">
        <v>3</v>
      </c>
      <c r="T728">
        <v>10</v>
      </c>
      <c r="U728">
        <v>29</v>
      </c>
      <c r="V728">
        <v>19</v>
      </c>
      <c r="W728">
        <v>8</v>
      </c>
      <c r="X728">
        <v>5</v>
      </c>
      <c r="Y728">
        <v>13</v>
      </c>
      <c r="Z728">
        <v>13</v>
      </c>
      <c r="AA728">
        <v>0</v>
      </c>
      <c r="AB728">
        <v>1</v>
      </c>
      <c r="AC728">
        <v>0</v>
      </c>
      <c r="AD728">
        <v>2</v>
      </c>
      <c r="AE728">
        <v>487</v>
      </c>
      <c r="AF728">
        <v>334</v>
      </c>
      <c r="AG728">
        <v>210</v>
      </c>
      <c r="AH728">
        <v>218</v>
      </c>
      <c r="AI728">
        <v>18</v>
      </c>
      <c r="AJ728">
        <v>17</v>
      </c>
      <c r="AK728">
        <v>30</v>
      </c>
      <c r="AL728">
        <v>33</v>
      </c>
      <c r="AM728">
        <v>277</v>
      </c>
      <c r="AN728">
        <v>116</v>
      </c>
      <c r="AO728">
        <v>38</v>
      </c>
      <c r="AP728">
        <v>27</v>
      </c>
      <c r="AQ728">
        <v>4</v>
      </c>
      <c r="AR728">
        <v>7</v>
      </c>
      <c r="AS728">
        <v>20</v>
      </c>
      <c r="AT728">
        <f>SUM(Table_pigskin_games[[#This Row],[awayPenaltyYards]],Table_pigskin_games[[#This Row],[homePenaltyYards]])</f>
        <v>65</v>
      </c>
      <c r="AU728">
        <v>45</v>
      </c>
      <c r="AV728">
        <v>1</v>
      </c>
      <c r="AW728">
        <v>1</v>
      </c>
      <c r="AX728">
        <f>SUM(Table_pigskin_games[[#This Row],[awayTurnovers]:[homeTurnovers]])</f>
        <v>2</v>
      </c>
      <c r="AY728">
        <v>0</v>
      </c>
      <c r="AZ728">
        <v>0</v>
      </c>
      <c r="BA728">
        <v>1</v>
      </c>
      <c r="BB728">
        <v>1</v>
      </c>
      <c r="BC728">
        <v>1841</v>
      </c>
      <c r="BD728">
        <v>1759</v>
      </c>
      <c r="BE728">
        <v>21</v>
      </c>
      <c r="BF728">
        <v>14</v>
      </c>
      <c r="BG728">
        <v>7</v>
      </c>
      <c r="BH728">
        <v>7</v>
      </c>
      <c r="BJ728">
        <v>7</v>
      </c>
      <c r="BK728">
        <v>7</v>
      </c>
      <c r="BL728">
        <v>6</v>
      </c>
      <c r="BM728">
        <v>6</v>
      </c>
    </row>
    <row r="729" spans="1:66" x14ac:dyDescent="0.25">
      <c r="A729">
        <v>281214014</v>
      </c>
      <c r="B729">
        <v>15</v>
      </c>
      <c r="C729">
        <v>2008</v>
      </c>
      <c r="D729" s="1">
        <v>39796</v>
      </c>
      <c r="E729" t="s">
        <v>66</v>
      </c>
      <c r="F729" t="s">
        <v>71</v>
      </c>
      <c r="G729" t="s">
        <v>85</v>
      </c>
      <c r="H7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729" t="str">
        <f>IF(NOT(ISNA(VLOOKUP(Table_pigskin_games[[#This Row],[matchup]],rivalries!A$2:C$10,1,FALSE))),"Rivalry","Not a Rivalry")</f>
        <v>Not a Rivalry</v>
      </c>
      <c r="J729">
        <v>23</v>
      </c>
      <c r="K729">
        <v>20</v>
      </c>
      <c r="L729">
        <f>ABS(Table_pigskin_games[[#This Row],[homeScore]]-Table_pigskin_games[[#This Row],[awayScore]])</f>
        <v>3</v>
      </c>
      <c r="M729" t="s">
        <v>86</v>
      </c>
      <c r="N729" s="2">
        <v>41914.541666666664</v>
      </c>
      <c r="O729" t="s">
        <v>70</v>
      </c>
      <c r="P729">
        <v>56123</v>
      </c>
      <c r="Q729">
        <v>2</v>
      </c>
      <c r="R729">
        <v>11</v>
      </c>
      <c r="S729">
        <v>2</v>
      </c>
      <c r="T729">
        <v>11</v>
      </c>
      <c r="U729">
        <v>16</v>
      </c>
      <c r="V729">
        <v>18</v>
      </c>
      <c r="W729">
        <v>5</v>
      </c>
      <c r="X729">
        <v>3</v>
      </c>
      <c r="Y729">
        <v>11</v>
      </c>
      <c r="Z729">
        <v>12</v>
      </c>
      <c r="AA729">
        <v>0</v>
      </c>
      <c r="AB729">
        <v>2</v>
      </c>
      <c r="AC729">
        <v>0</v>
      </c>
      <c r="AD729">
        <v>2</v>
      </c>
      <c r="AE729">
        <v>333</v>
      </c>
      <c r="AF729">
        <v>342</v>
      </c>
      <c r="AG729">
        <v>208</v>
      </c>
      <c r="AH729">
        <v>211</v>
      </c>
      <c r="AI729">
        <v>15</v>
      </c>
      <c r="AJ729">
        <v>20</v>
      </c>
      <c r="AK729">
        <v>25</v>
      </c>
      <c r="AL729">
        <v>33</v>
      </c>
      <c r="AM729">
        <v>125</v>
      </c>
      <c r="AN729">
        <v>131</v>
      </c>
      <c r="AO729">
        <v>27</v>
      </c>
      <c r="AP729">
        <v>31</v>
      </c>
      <c r="AQ729">
        <v>5</v>
      </c>
      <c r="AR729">
        <v>6</v>
      </c>
      <c r="AS729">
        <v>35</v>
      </c>
      <c r="AT729">
        <f>SUM(Table_pigskin_games[[#This Row],[awayPenaltyYards]],Table_pigskin_games[[#This Row],[homePenaltyYards]])</f>
        <v>75</v>
      </c>
      <c r="AU729">
        <v>40</v>
      </c>
      <c r="AV729">
        <v>2</v>
      </c>
      <c r="AW729">
        <v>2</v>
      </c>
      <c r="AX729">
        <f>SUM(Table_pigskin_games[[#This Row],[awayTurnovers]:[homeTurnovers]])</f>
        <v>4</v>
      </c>
      <c r="AY729">
        <v>2</v>
      </c>
      <c r="AZ729">
        <v>2</v>
      </c>
      <c r="BA729">
        <v>0</v>
      </c>
      <c r="BB729">
        <v>0</v>
      </c>
      <c r="BC729">
        <v>1562</v>
      </c>
      <c r="BD729">
        <v>2038</v>
      </c>
      <c r="BE729">
        <v>7</v>
      </c>
      <c r="BF729">
        <v>0</v>
      </c>
      <c r="BG729">
        <v>6</v>
      </c>
      <c r="BH729">
        <v>10</v>
      </c>
      <c r="BJ729">
        <v>7</v>
      </c>
      <c r="BK729">
        <v>10</v>
      </c>
      <c r="BL729">
        <v>0</v>
      </c>
      <c r="BM729">
        <v>3</v>
      </c>
    </row>
    <row r="730" spans="1:66" x14ac:dyDescent="0.25">
      <c r="A730">
        <v>281214015</v>
      </c>
      <c r="B730">
        <v>15</v>
      </c>
      <c r="C730">
        <v>2008</v>
      </c>
      <c r="D730" s="1">
        <v>39796</v>
      </c>
      <c r="E730" t="s">
        <v>66</v>
      </c>
      <c r="F730" t="s">
        <v>93</v>
      </c>
      <c r="G730" t="s">
        <v>62</v>
      </c>
      <c r="H7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MIAvSF</v>
      </c>
      <c r="I730" t="str">
        <f>IF(NOT(ISNA(VLOOKUP(Table_pigskin_games[[#This Row],[matchup]],rivalries!A$2:C$10,1,FALSE))),"Rivalry","Not a Rivalry")</f>
        <v>Not a Rivalry</v>
      </c>
      <c r="J730">
        <v>9</v>
      </c>
      <c r="K730">
        <v>14</v>
      </c>
      <c r="L730">
        <f>ABS(Table_pigskin_games[[#This Row],[homeScore]]-Table_pigskin_games[[#This Row],[awayScore]])</f>
        <v>5</v>
      </c>
      <c r="M730" t="s">
        <v>132</v>
      </c>
      <c r="N730" s="2">
        <v>41914.541666666664</v>
      </c>
      <c r="O730" t="s">
        <v>70</v>
      </c>
      <c r="P730">
        <v>65893</v>
      </c>
      <c r="Q730">
        <v>5</v>
      </c>
      <c r="R730">
        <v>8</v>
      </c>
      <c r="S730">
        <v>8</v>
      </c>
      <c r="T730">
        <v>5</v>
      </c>
      <c r="U730">
        <v>24</v>
      </c>
      <c r="V730">
        <v>11</v>
      </c>
      <c r="W730">
        <v>8</v>
      </c>
      <c r="X730">
        <v>1</v>
      </c>
      <c r="Y730">
        <v>17</v>
      </c>
      <c r="Z730">
        <v>7</v>
      </c>
      <c r="AA730">
        <v>0</v>
      </c>
      <c r="AB730">
        <v>0</v>
      </c>
      <c r="AC730">
        <v>1</v>
      </c>
      <c r="AD730">
        <v>0</v>
      </c>
      <c r="AE730">
        <v>318</v>
      </c>
      <c r="AF730">
        <v>248</v>
      </c>
      <c r="AG730">
        <v>206</v>
      </c>
      <c r="AH730">
        <v>150</v>
      </c>
      <c r="AI730">
        <v>30</v>
      </c>
      <c r="AJ730">
        <v>12</v>
      </c>
      <c r="AK730">
        <v>47</v>
      </c>
      <c r="AL730">
        <v>19</v>
      </c>
      <c r="AM730">
        <v>112</v>
      </c>
      <c r="AN730">
        <v>98</v>
      </c>
      <c r="AO730">
        <v>27</v>
      </c>
      <c r="AP730">
        <v>22</v>
      </c>
      <c r="AQ730">
        <v>4</v>
      </c>
      <c r="AR730">
        <v>8</v>
      </c>
      <c r="AS730">
        <v>22</v>
      </c>
      <c r="AT730">
        <f>SUM(Table_pigskin_games[[#This Row],[awayPenaltyYards]],Table_pigskin_games[[#This Row],[homePenaltyYards]])</f>
        <v>88</v>
      </c>
      <c r="AU730">
        <v>66</v>
      </c>
      <c r="AV730">
        <v>0</v>
      </c>
      <c r="AW730">
        <v>0</v>
      </c>
      <c r="AX730">
        <f>SUM(Table_pigskin_games[[#This Row],[awayTurnovers]:[homeTurnovers]])</f>
        <v>0</v>
      </c>
      <c r="AY730">
        <v>0</v>
      </c>
      <c r="AZ730">
        <v>0</v>
      </c>
      <c r="BA730">
        <v>0</v>
      </c>
      <c r="BB730">
        <v>0</v>
      </c>
      <c r="BC730">
        <v>2293</v>
      </c>
      <c r="BD730">
        <v>1307</v>
      </c>
      <c r="BE730">
        <v>3</v>
      </c>
      <c r="BF730">
        <v>0</v>
      </c>
      <c r="BG730">
        <v>3</v>
      </c>
      <c r="BH730">
        <v>3</v>
      </c>
      <c r="BJ730">
        <v>7</v>
      </c>
      <c r="BK730">
        <v>7</v>
      </c>
      <c r="BL730">
        <v>0</v>
      </c>
      <c r="BM730">
        <v>0</v>
      </c>
    </row>
    <row r="731" spans="1:66" x14ac:dyDescent="0.25">
      <c r="A731">
        <v>281214020</v>
      </c>
      <c r="B731">
        <v>15</v>
      </c>
      <c r="C731">
        <v>2008</v>
      </c>
      <c r="D731" s="1">
        <v>39796</v>
      </c>
      <c r="E731" t="s">
        <v>66</v>
      </c>
      <c r="F731" t="s">
        <v>87</v>
      </c>
      <c r="G731" t="s">
        <v>77</v>
      </c>
      <c r="H7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731" t="str">
        <f>IF(NOT(ISNA(VLOOKUP(Table_pigskin_games[[#This Row],[matchup]],rivalries!A$2:C$10,1,FALSE))),"Rivalry","Not a Rivalry")</f>
        <v>Not a Rivalry</v>
      </c>
      <c r="J731">
        <v>27</v>
      </c>
      <c r="K731">
        <v>31</v>
      </c>
      <c r="L731">
        <f>ABS(Table_pigskin_games[[#This Row],[homeScore]]-Table_pigskin_games[[#This Row],[awayScore]])</f>
        <v>4</v>
      </c>
      <c r="M731" t="s">
        <v>92</v>
      </c>
      <c r="N731" s="2">
        <v>41914.541666666664</v>
      </c>
      <c r="O731" t="s">
        <v>80</v>
      </c>
      <c r="P731">
        <v>78548</v>
      </c>
      <c r="Q731">
        <v>6</v>
      </c>
      <c r="R731">
        <v>7</v>
      </c>
      <c r="S731">
        <v>8</v>
      </c>
      <c r="T731">
        <v>5</v>
      </c>
      <c r="U731">
        <v>23</v>
      </c>
      <c r="V731">
        <v>18</v>
      </c>
      <c r="W731">
        <v>6</v>
      </c>
      <c r="X731">
        <v>4</v>
      </c>
      <c r="Y731">
        <v>14</v>
      </c>
      <c r="Z731">
        <v>11</v>
      </c>
      <c r="AA731">
        <v>2</v>
      </c>
      <c r="AB731">
        <v>0</v>
      </c>
      <c r="AC731">
        <v>2</v>
      </c>
      <c r="AD731">
        <v>1</v>
      </c>
      <c r="AE731">
        <v>306</v>
      </c>
      <c r="AF731">
        <v>372</v>
      </c>
      <c r="AG731">
        <v>119</v>
      </c>
      <c r="AH731">
        <v>207</v>
      </c>
      <c r="AI731">
        <v>24</v>
      </c>
      <c r="AJ731">
        <v>17</v>
      </c>
      <c r="AK731">
        <v>39</v>
      </c>
      <c r="AL731">
        <v>30</v>
      </c>
      <c r="AM731">
        <v>187</v>
      </c>
      <c r="AN731">
        <v>165</v>
      </c>
      <c r="AO731">
        <v>32</v>
      </c>
      <c r="AP731">
        <v>24</v>
      </c>
      <c r="AQ731">
        <v>4</v>
      </c>
      <c r="AR731">
        <v>3</v>
      </c>
      <c r="AS731">
        <v>33</v>
      </c>
      <c r="AT731">
        <f>SUM(Table_pigskin_games[[#This Row],[awayPenaltyYards]],Table_pigskin_games[[#This Row],[homePenaltyYards]])</f>
        <v>58</v>
      </c>
      <c r="AU731">
        <v>25</v>
      </c>
      <c r="AV731">
        <v>4</v>
      </c>
      <c r="AW731">
        <v>2</v>
      </c>
      <c r="AX731">
        <f>SUM(Table_pigskin_games[[#This Row],[awayTurnovers]:[homeTurnovers]])</f>
        <v>6</v>
      </c>
      <c r="AY731">
        <v>1</v>
      </c>
      <c r="AZ731">
        <v>0</v>
      </c>
      <c r="BA731">
        <v>3</v>
      </c>
      <c r="BB731">
        <v>2</v>
      </c>
      <c r="BC731">
        <v>2129</v>
      </c>
      <c r="BD731">
        <v>1471</v>
      </c>
      <c r="BE731">
        <v>3</v>
      </c>
      <c r="BF731">
        <v>14</v>
      </c>
      <c r="BG731">
        <v>3</v>
      </c>
      <c r="BH731">
        <v>7</v>
      </c>
      <c r="BJ731">
        <v>14</v>
      </c>
      <c r="BK731">
        <v>7</v>
      </c>
      <c r="BL731">
        <v>0</v>
      </c>
      <c r="BM731">
        <v>10</v>
      </c>
    </row>
    <row r="732" spans="1:66" x14ac:dyDescent="0.25">
      <c r="A732">
        <v>281214022</v>
      </c>
      <c r="B732">
        <v>15</v>
      </c>
      <c r="C732">
        <v>2008</v>
      </c>
      <c r="D732" s="1">
        <v>39796</v>
      </c>
      <c r="E732" t="s">
        <v>66</v>
      </c>
      <c r="F732" t="s">
        <v>113</v>
      </c>
      <c r="G732" t="s">
        <v>94</v>
      </c>
      <c r="H7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ARIvMIN</v>
      </c>
      <c r="I732" t="str">
        <f>IF(NOT(ISNA(VLOOKUP(Table_pigskin_games[[#This Row],[matchup]],rivalries!A$2:C$10,1,FALSE))),"Rivalry","Not a Rivalry")</f>
        <v>Not a Rivalry</v>
      </c>
      <c r="J732">
        <v>35</v>
      </c>
      <c r="K732">
        <v>14</v>
      </c>
      <c r="L732">
        <f>ABS(Table_pigskin_games[[#This Row],[homeScore]]-Table_pigskin_games[[#This Row],[awayScore]])</f>
        <v>21</v>
      </c>
      <c r="M732" t="s">
        <v>95</v>
      </c>
      <c r="N732" s="2">
        <v>41914.670138888891</v>
      </c>
      <c r="O732" t="s">
        <v>70</v>
      </c>
      <c r="P732">
        <v>64457</v>
      </c>
      <c r="Q732">
        <v>8</v>
      </c>
      <c r="R732">
        <v>5</v>
      </c>
      <c r="S732">
        <v>8</v>
      </c>
      <c r="T732">
        <v>5</v>
      </c>
      <c r="U732">
        <v>20</v>
      </c>
      <c r="V732">
        <v>16</v>
      </c>
      <c r="W732">
        <v>10</v>
      </c>
      <c r="X732">
        <v>4</v>
      </c>
      <c r="Y732">
        <v>15</v>
      </c>
      <c r="Z732">
        <v>13</v>
      </c>
      <c r="AA732">
        <v>0</v>
      </c>
      <c r="AB732">
        <v>2</v>
      </c>
      <c r="AC732">
        <v>0</v>
      </c>
      <c r="AD732">
        <v>3</v>
      </c>
      <c r="AE732">
        <v>396</v>
      </c>
      <c r="AF732">
        <v>316</v>
      </c>
      <c r="AG732">
        <v>157</v>
      </c>
      <c r="AH732">
        <v>273</v>
      </c>
      <c r="AI732">
        <v>11</v>
      </c>
      <c r="AJ732">
        <v>32</v>
      </c>
      <c r="AK732">
        <v>17</v>
      </c>
      <c r="AL732">
        <v>50</v>
      </c>
      <c r="AM732">
        <v>239</v>
      </c>
      <c r="AN732">
        <v>43</v>
      </c>
      <c r="AO732">
        <v>44</v>
      </c>
      <c r="AP732">
        <v>7</v>
      </c>
      <c r="AQ732">
        <v>6</v>
      </c>
      <c r="AR732">
        <v>5</v>
      </c>
      <c r="AS732">
        <v>34</v>
      </c>
      <c r="AT732">
        <f>SUM(Table_pigskin_games[[#This Row],[awayPenaltyYards]],Table_pigskin_games[[#This Row],[homePenaltyYards]])</f>
        <v>94</v>
      </c>
      <c r="AU732">
        <v>60</v>
      </c>
      <c r="AV732">
        <v>1</v>
      </c>
      <c r="AW732">
        <v>2</v>
      </c>
      <c r="AX732">
        <f>SUM(Table_pigskin_games[[#This Row],[awayTurnovers]:[homeTurnovers]])</f>
        <v>3</v>
      </c>
      <c r="AY732">
        <v>1</v>
      </c>
      <c r="AZ732">
        <v>1</v>
      </c>
      <c r="BA732">
        <v>0</v>
      </c>
      <c r="BB732">
        <v>1</v>
      </c>
      <c r="BC732">
        <v>2074</v>
      </c>
      <c r="BD732">
        <v>1526</v>
      </c>
      <c r="BE732">
        <v>21</v>
      </c>
      <c r="BF732">
        <v>7</v>
      </c>
      <c r="BG732">
        <v>7</v>
      </c>
      <c r="BH732">
        <v>0</v>
      </c>
      <c r="BJ732">
        <v>0</v>
      </c>
      <c r="BK732">
        <v>0</v>
      </c>
      <c r="BL732">
        <v>14</v>
      </c>
      <c r="BM732">
        <v>0</v>
      </c>
    </row>
    <row r="733" spans="1:66" x14ac:dyDescent="0.25">
      <c r="A733">
        <v>281214029</v>
      </c>
      <c r="B733">
        <v>15</v>
      </c>
      <c r="C733">
        <v>2008</v>
      </c>
      <c r="D733" s="1">
        <v>39796</v>
      </c>
      <c r="E733" t="s">
        <v>66</v>
      </c>
      <c r="F733" t="s">
        <v>84</v>
      </c>
      <c r="G733" t="s">
        <v>100</v>
      </c>
      <c r="H7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CARvDEN</v>
      </c>
      <c r="I733" t="str">
        <f>IF(NOT(ISNA(VLOOKUP(Table_pigskin_games[[#This Row],[matchup]],rivalries!A$2:C$10,1,FALSE))),"Rivalry","Not a Rivalry")</f>
        <v>Not a Rivalry</v>
      </c>
      <c r="J733">
        <v>10</v>
      </c>
      <c r="K733">
        <v>30</v>
      </c>
      <c r="L733">
        <f>ABS(Table_pigskin_games[[#This Row],[homeScore]]-Table_pigskin_games[[#This Row],[awayScore]])</f>
        <v>20</v>
      </c>
      <c r="M733" t="s">
        <v>101</v>
      </c>
      <c r="N733" s="2">
        <v>41914.677083333336</v>
      </c>
      <c r="O733" t="s">
        <v>80</v>
      </c>
      <c r="P733">
        <v>73690</v>
      </c>
      <c r="Q733">
        <v>8</v>
      </c>
      <c r="R733">
        <v>5</v>
      </c>
      <c r="S733">
        <v>10</v>
      </c>
      <c r="T733">
        <v>3</v>
      </c>
      <c r="U733">
        <v>15</v>
      </c>
      <c r="V733">
        <v>18</v>
      </c>
      <c r="W733">
        <v>6</v>
      </c>
      <c r="X733">
        <v>4</v>
      </c>
      <c r="Y733">
        <v>13</v>
      </c>
      <c r="Z733">
        <v>10</v>
      </c>
      <c r="AA733">
        <v>0</v>
      </c>
      <c r="AB733">
        <v>0</v>
      </c>
      <c r="AC733">
        <v>0</v>
      </c>
      <c r="AD733">
        <v>0</v>
      </c>
      <c r="AE733">
        <v>279</v>
      </c>
      <c r="AF733">
        <v>400</v>
      </c>
      <c r="AG733">
        <v>158</v>
      </c>
      <c r="AH733">
        <v>253</v>
      </c>
      <c r="AI733">
        <v>21</v>
      </c>
      <c r="AJ733">
        <v>17</v>
      </c>
      <c r="AK733">
        <v>33</v>
      </c>
      <c r="AL733">
        <v>26</v>
      </c>
      <c r="AM733">
        <v>121</v>
      </c>
      <c r="AN733">
        <v>147</v>
      </c>
      <c r="AO733">
        <v>23</v>
      </c>
      <c r="AP733">
        <v>30</v>
      </c>
      <c r="AQ733">
        <v>3</v>
      </c>
      <c r="AR733">
        <v>5</v>
      </c>
      <c r="AS733">
        <v>25</v>
      </c>
      <c r="AT733">
        <f>SUM(Table_pigskin_games[[#This Row],[awayPenaltyYards]],Table_pigskin_games[[#This Row],[homePenaltyYards]])</f>
        <v>60</v>
      </c>
      <c r="AU733">
        <v>35</v>
      </c>
      <c r="AV733">
        <v>2</v>
      </c>
      <c r="AW733">
        <v>1</v>
      </c>
      <c r="AX733">
        <f>SUM(Table_pigskin_games[[#This Row],[awayTurnovers]:[homeTurnovers]])</f>
        <v>3</v>
      </c>
      <c r="AY733">
        <v>1</v>
      </c>
      <c r="AZ733">
        <v>0</v>
      </c>
      <c r="BA733">
        <v>1</v>
      </c>
      <c r="BB733">
        <v>1</v>
      </c>
      <c r="BC733">
        <v>1750</v>
      </c>
      <c r="BD733">
        <v>1850</v>
      </c>
      <c r="BE733">
        <v>10</v>
      </c>
      <c r="BF733">
        <v>0</v>
      </c>
      <c r="BG733">
        <v>0</v>
      </c>
      <c r="BH733">
        <v>0</v>
      </c>
      <c r="BJ733">
        <v>10</v>
      </c>
      <c r="BK733">
        <v>10</v>
      </c>
      <c r="BL733">
        <v>7</v>
      </c>
      <c r="BM733">
        <v>3</v>
      </c>
    </row>
    <row r="734" spans="1:66" x14ac:dyDescent="0.25">
      <c r="A734">
        <v>281214030</v>
      </c>
      <c r="B734">
        <v>15</v>
      </c>
      <c r="C734">
        <v>2008</v>
      </c>
      <c r="D734" s="1">
        <v>39796</v>
      </c>
      <c r="E734" t="s">
        <v>66</v>
      </c>
      <c r="F734" t="s">
        <v>75</v>
      </c>
      <c r="G734" t="s">
        <v>103</v>
      </c>
      <c r="H7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GBvJAX</v>
      </c>
      <c r="I734" t="str">
        <f>IF(NOT(ISNA(VLOOKUP(Table_pigskin_games[[#This Row],[matchup]],rivalries!A$2:C$10,1,FALSE))),"Rivalry","Not a Rivalry")</f>
        <v>Not a Rivalry</v>
      </c>
      <c r="J734">
        <v>16</v>
      </c>
      <c r="K734">
        <v>20</v>
      </c>
      <c r="L734">
        <f>ABS(Table_pigskin_games[[#This Row],[homeScore]]-Table_pigskin_games[[#This Row],[awayScore]])</f>
        <v>4</v>
      </c>
      <c r="M734" t="s">
        <v>104</v>
      </c>
      <c r="N734" s="2">
        <v>41914.541666666664</v>
      </c>
      <c r="O734" t="s">
        <v>70</v>
      </c>
      <c r="P734">
        <v>65457</v>
      </c>
      <c r="Q734">
        <v>5</v>
      </c>
      <c r="R734">
        <v>8</v>
      </c>
      <c r="S734">
        <v>4</v>
      </c>
      <c r="T734">
        <v>9</v>
      </c>
      <c r="U734">
        <v>18</v>
      </c>
      <c r="V734">
        <v>18</v>
      </c>
      <c r="W734">
        <v>10</v>
      </c>
      <c r="X734">
        <v>6</v>
      </c>
      <c r="Y734">
        <v>16</v>
      </c>
      <c r="Z734">
        <v>12</v>
      </c>
      <c r="AA734">
        <v>0</v>
      </c>
      <c r="AB734">
        <v>1</v>
      </c>
      <c r="AC734">
        <v>1</v>
      </c>
      <c r="AD734">
        <v>1</v>
      </c>
      <c r="AE734">
        <v>338</v>
      </c>
      <c r="AF734">
        <v>323</v>
      </c>
      <c r="AG734">
        <v>254</v>
      </c>
      <c r="AH734">
        <v>229</v>
      </c>
      <c r="AI734">
        <v>20</v>
      </c>
      <c r="AJ734">
        <v>21</v>
      </c>
      <c r="AK734">
        <v>32</v>
      </c>
      <c r="AL734">
        <v>33</v>
      </c>
      <c r="AM734">
        <v>84</v>
      </c>
      <c r="AN734">
        <v>94</v>
      </c>
      <c r="AO734">
        <v>28</v>
      </c>
      <c r="AP734">
        <v>19</v>
      </c>
      <c r="AQ734">
        <v>3</v>
      </c>
      <c r="AR734">
        <v>6</v>
      </c>
      <c r="AS734">
        <v>30</v>
      </c>
      <c r="AT734">
        <f>SUM(Table_pigskin_games[[#This Row],[awayPenaltyYards]],Table_pigskin_games[[#This Row],[homePenaltyYards]])</f>
        <v>88</v>
      </c>
      <c r="AU734">
        <v>58</v>
      </c>
      <c r="AV734">
        <v>1</v>
      </c>
      <c r="AW734">
        <v>0</v>
      </c>
      <c r="AX734">
        <f>SUM(Table_pigskin_games[[#This Row],[awayTurnovers]:[homeTurnovers]])</f>
        <v>1</v>
      </c>
      <c r="AY734">
        <v>0</v>
      </c>
      <c r="AZ734">
        <v>0</v>
      </c>
      <c r="BA734">
        <v>1</v>
      </c>
      <c r="BB734">
        <v>0</v>
      </c>
      <c r="BC734">
        <v>1923</v>
      </c>
      <c r="BD734">
        <v>1677</v>
      </c>
      <c r="BE734">
        <v>3</v>
      </c>
      <c r="BF734">
        <v>10</v>
      </c>
      <c r="BG734">
        <v>0</v>
      </c>
      <c r="BH734">
        <v>3</v>
      </c>
      <c r="BJ734">
        <v>7</v>
      </c>
      <c r="BK734">
        <v>0</v>
      </c>
      <c r="BL734">
        <v>0</v>
      </c>
      <c r="BM734">
        <v>13</v>
      </c>
    </row>
    <row r="735" spans="1:66" x14ac:dyDescent="0.25">
      <c r="A735">
        <v>281214033</v>
      </c>
      <c r="B735">
        <v>15</v>
      </c>
      <c r="C735">
        <v>2008</v>
      </c>
      <c r="D735" s="1">
        <v>39796</v>
      </c>
      <c r="E735" t="s">
        <v>66</v>
      </c>
      <c r="F735" t="s">
        <v>63</v>
      </c>
      <c r="G735" t="s">
        <v>96</v>
      </c>
      <c r="H7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735" t="str">
        <f>IF(NOT(ISNA(VLOOKUP(Table_pigskin_games[[#This Row],[matchup]],rivalries!A$2:C$10,1,FALSE))),"Rivalry","Not a Rivalry")</f>
        <v>Rivalry</v>
      </c>
      <c r="J735">
        <v>13</v>
      </c>
      <c r="K735">
        <v>9</v>
      </c>
      <c r="L735">
        <f>ABS(Table_pigskin_games[[#This Row],[homeScore]]-Table_pigskin_games[[#This Row],[awayScore]])</f>
        <v>4</v>
      </c>
      <c r="M735" t="s">
        <v>125</v>
      </c>
      <c r="N735" s="2">
        <v>41914.677083333336</v>
      </c>
      <c r="O735" t="s">
        <v>80</v>
      </c>
      <c r="P735">
        <v>71502</v>
      </c>
      <c r="Q735">
        <v>10</v>
      </c>
      <c r="R735">
        <v>3</v>
      </c>
      <c r="S735">
        <v>9</v>
      </c>
      <c r="T735">
        <v>4</v>
      </c>
      <c r="U735">
        <v>18</v>
      </c>
      <c r="V735">
        <v>12</v>
      </c>
      <c r="W735">
        <v>8</v>
      </c>
      <c r="X735">
        <v>4</v>
      </c>
      <c r="Y735">
        <v>17</v>
      </c>
      <c r="Z735">
        <v>14</v>
      </c>
      <c r="AA735">
        <v>0</v>
      </c>
      <c r="AB735">
        <v>0</v>
      </c>
      <c r="AC735">
        <v>0</v>
      </c>
      <c r="AD735">
        <v>0</v>
      </c>
      <c r="AE735">
        <v>311</v>
      </c>
      <c r="AF735">
        <v>202</v>
      </c>
      <c r="AG735">
        <v>220</v>
      </c>
      <c r="AH735">
        <v>90</v>
      </c>
      <c r="AI735">
        <v>22</v>
      </c>
      <c r="AJ735">
        <v>11</v>
      </c>
      <c r="AK735">
        <v>40</v>
      </c>
      <c r="AL735">
        <v>28</v>
      </c>
      <c r="AM735">
        <v>91</v>
      </c>
      <c r="AN735">
        <v>112</v>
      </c>
      <c r="AO735">
        <v>27</v>
      </c>
      <c r="AP735">
        <v>31</v>
      </c>
      <c r="AQ735">
        <v>6</v>
      </c>
      <c r="AR735">
        <v>6</v>
      </c>
      <c r="AS735">
        <v>48</v>
      </c>
      <c r="AT735">
        <f>SUM(Table_pigskin_games[[#This Row],[awayPenaltyYards]],Table_pigskin_games[[#This Row],[homePenaltyYards]])</f>
        <v>88</v>
      </c>
      <c r="AU735">
        <v>40</v>
      </c>
      <c r="AV735">
        <v>2</v>
      </c>
      <c r="AW735">
        <v>2</v>
      </c>
      <c r="AX735">
        <f>SUM(Table_pigskin_games[[#This Row],[awayTurnovers]:[homeTurnovers]])</f>
        <v>4</v>
      </c>
      <c r="AY735">
        <v>2</v>
      </c>
      <c r="AZ735">
        <v>0</v>
      </c>
      <c r="BA735">
        <v>0</v>
      </c>
      <c r="BB735">
        <v>2</v>
      </c>
      <c r="BC735">
        <v>1898</v>
      </c>
      <c r="BD735">
        <v>1702</v>
      </c>
      <c r="BE735">
        <v>0</v>
      </c>
      <c r="BF735">
        <v>3</v>
      </c>
      <c r="BG735">
        <v>0</v>
      </c>
      <c r="BH735">
        <v>10</v>
      </c>
      <c r="BJ735">
        <v>0</v>
      </c>
      <c r="BK735">
        <v>6</v>
      </c>
      <c r="BL735">
        <v>3</v>
      </c>
      <c r="BM735">
        <v>0</v>
      </c>
    </row>
    <row r="736" spans="1:66" x14ac:dyDescent="0.25">
      <c r="A736">
        <v>281214034</v>
      </c>
      <c r="B736">
        <v>15</v>
      </c>
      <c r="C736">
        <v>2008</v>
      </c>
      <c r="D736" s="1">
        <v>39796</v>
      </c>
      <c r="E736" t="s">
        <v>66</v>
      </c>
      <c r="F736" t="s">
        <v>78</v>
      </c>
      <c r="G736" t="s">
        <v>106</v>
      </c>
      <c r="H7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736" t="str">
        <f>IF(NOT(ISNA(VLOOKUP(Table_pigskin_games[[#This Row],[matchup]],rivalries!A$2:C$10,1,FALSE))),"Rivalry","Not a Rivalry")</f>
        <v>Not a Rivalry</v>
      </c>
      <c r="J736">
        <v>12</v>
      </c>
      <c r="K736">
        <v>13</v>
      </c>
      <c r="L736">
        <f>ABS(Table_pigskin_games[[#This Row],[homeScore]]-Table_pigskin_games[[#This Row],[awayScore]])</f>
        <v>1</v>
      </c>
      <c r="M736" t="s">
        <v>107</v>
      </c>
      <c r="N736" s="2">
        <v>41914.541666666664</v>
      </c>
      <c r="O736" t="s">
        <v>80</v>
      </c>
      <c r="P736">
        <v>70831</v>
      </c>
      <c r="Q736">
        <v>12</v>
      </c>
      <c r="R736">
        <v>1</v>
      </c>
      <c r="S736">
        <v>6</v>
      </c>
      <c r="T736">
        <v>7</v>
      </c>
      <c r="U736">
        <v>14</v>
      </c>
      <c r="V736">
        <v>22</v>
      </c>
      <c r="W736">
        <v>2</v>
      </c>
      <c r="X736">
        <v>7</v>
      </c>
      <c r="Y736">
        <v>13</v>
      </c>
      <c r="Z736">
        <v>17</v>
      </c>
      <c r="AA736">
        <v>0</v>
      </c>
      <c r="AB736">
        <v>1</v>
      </c>
      <c r="AC736">
        <v>1</v>
      </c>
      <c r="AD736">
        <v>1</v>
      </c>
      <c r="AE736">
        <v>281</v>
      </c>
      <c r="AF736">
        <v>375</v>
      </c>
      <c r="AG736">
        <v>181</v>
      </c>
      <c r="AH736">
        <v>268</v>
      </c>
      <c r="AI736">
        <v>15</v>
      </c>
      <c r="AJ736">
        <v>23</v>
      </c>
      <c r="AK736">
        <v>33</v>
      </c>
      <c r="AL736">
        <v>39</v>
      </c>
      <c r="AM736">
        <v>100</v>
      </c>
      <c r="AN736">
        <v>107</v>
      </c>
      <c r="AO736">
        <v>24</v>
      </c>
      <c r="AP736">
        <v>29</v>
      </c>
      <c r="AQ736">
        <v>7</v>
      </c>
      <c r="AR736">
        <v>11</v>
      </c>
      <c r="AS736">
        <v>64</v>
      </c>
      <c r="AT736">
        <f>SUM(Table_pigskin_games[[#This Row],[awayPenaltyYards]],Table_pigskin_games[[#This Row],[homePenaltyYards]])</f>
        <v>191</v>
      </c>
      <c r="AU736">
        <v>127</v>
      </c>
      <c r="AV736">
        <v>2</v>
      </c>
      <c r="AW736">
        <v>1</v>
      </c>
      <c r="AX736">
        <f>SUM(Table_pigskin_games[[#This Row],[awayTurnovers]:[homeTurnovers]])</f>
        <v>3</v>
      </c>
      <c r="AY736">
        <v>1</v>
      </c>
      <c r="AZ736">
        <v>1</v>
      </c>
      <c r="BA736">
        <v>1</v>
      </c>
      <c r="BB736">
        <v>0</v>
      </c>
      <c r="BC736">
        <v>1418</v>
      </c>
      <c r="BD736">
        <v>2182</v>
      </c>
      <c r="BE736">
        <v>3</v>
      </c>
      <c r="BF736">
        <v>3</v>
      </c>
      <c r="BG736">
        <v>3</v>
      </c>
      <c r="BH736">
        <v>3</v>
      </c>
      <c r="BJ736">
        <v>0</v>
      </c>
      <c r="BK736">
        <v>10</v>
      </c>
      <c r="BL736">
        <v>0</v>
      </c>
      <c r="BM736">
        <v>3</v>
      </c>
    </row>
    <row r="737" spans="1:66" x14ac:dyDescent="0.25">
      <c r="A737">
        <v>281215021</v>
      </c>
      <c r="B737">
        <v>15</v>
      </c>
      <c r="C737">
        <v>2008</v>
      </c>
      <c r="D737" s="1">
        <v>39797</v>
      </c>
      <c r="E737" t="s">
        <v>108</v>
      </c>
      <c r="F737" t="s">
        <v>68</v>
      </c>
      <c r="G737" t="s">
        <v>105</v>
      </c>
      <c r="H7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CLEvPHI</v>
      </c>
      <c r="I737" t="str">
        <f>IF(NOT(ISNA(VLOOKUP(Table_pigskin_games[[#This Row],[matchup]],rivalries!A$2:C$10,1,FALSE))),"Rivalry","Not a Rivalry")</f>
        <v>Not a Rivalry</v>
      </c>
      <c r="J737">
        <v>10</v>
      </c>
      <c r="K737">
        <v>30</v>
      </c>
      <c r="L737">
        <f>ABS(Table_pigskin_games[[#This Row],[homeScore]]-Table_pigskin_games[[#This Row],[awayScore]])</f>
        <v>20</v>
      </c>
      <c r="M737" t="s">
        <v>121</v>
      </c>
      <c r="N737" s="2">
        <v>41914.854166666664</v>
      </c>
      <c r="O737" t="s">
        <v>112</v>
      </c>
      <c r="P737">
        <v>69144</v>
      </c>
      <c r="Q737">
        <v>4</v>
      </c>
      <c r="R737">
        <v>9</v>
      </c>
      <c r="S737">
        <v>7</v>
      </c>
      <c r="T737">
        <v>4</v>
      </c>
      <c r="U737">
        <v>11</v>
      </c>
      <c r="V737">
        <v>21</v>
      </c>
      <c r="W737">
        <v>3</v>
      </c>
      <c r="X737">
        <v>11</v>
      </c>
      <c r="Y737">
        <v>12</v>
      </c>
      <c r="Z737">
        <v>17</v>
      </c>
      <c r="AA737">
        <v>0</v>
      </c>
      <c r="AB737">
        <v>0</v>
      </c>
      <c r="AC737">
        <v>1</v>
      </c>
      <c r="AD737">
        <v>0</v>
      </c>
      <c r="AE737">
        <v>196</v>
      </c>
      <c r="AF737">
        <v>418</v>
      </c>
      <c r="AG737">
        <v>139</v>
      </c>
      <c r="AH737">
        <v>284</v>
      </c>
      <c r="AI737">
        <v>11</v>
      </c>
      <c r="AJ737">
        <v>26</v>
      </c>
      <c r="AK737">
        <v>29</v>
      </c>
      <c r="AL737">
        <v>38</v>
      </c>
      <c r="AM737">
        <v>57</v>
      </c>
      <c r="AN737">
        <v>134</v>
      </c>
      <c r="AO737">
        <v>20</v>
      </c>
      <c r="AP737">
        <v>33</v>
      </c>
      <c r="AQ737">
        <v>3</v>
      </c>
      <c r="AR737">
        <v>1</v>
      </c>
      <c r="AS737">
        <v>20</v>
      </c>
      <c r="AT737">
        <f>SUM(Table_pigskin_games[[#This Row],[awayPenaltyYards]],Table_pigskin_games[[#This Row],[homePenaltyYards]])</f>
        <v>25</v>
      </c>
      <c r="AU737">
        <v>5</v>
      </c>
      <c r="AV737">
        <v>2</v>
      </c>
      <c r="AW737">
        <v>3</v>
      </c>
      <c r="AX737">
        <f>SUM(Table_pigskin_games[[#This Row],[awayTurnovers]:[homeTurnovers]])</f>
        <v>5</v>
      </c>
      <c r="AY737">
        <v>0</v>
      </c>
      <c r="AZ737">
        <v>0</v>
      </c>
      <c r="BA737">
        <v>2</v>
      </c>
      <c r="BB737">
        <v>3</v>
      </c>
      <c r="BC737">
        <v>1325</v>
      </c>
      <c r="BD737">
        <v>2275</v>
      </c>
      <c r="BE737">
        <v>3</v>
      </c>
      <c r="BF737">
        <v>0</v>
      </c>
      <c r="BG737">
        <v>0</v>
      </c>
      <c r="BH737">
        <v>7</v>
      </c>
      <c r="BJ737">
        <v>10</v>
      </c>
      <c r="BK737">
        <v>7</v>
      </c>
      <c r="BL737">
        <v>3</v>
      </c>
      <c r="BM737">
        <v>10</v>
      </c>
    </row>
    <row r="738" spans="1:66" x14ac:dyDescent="0.25">
      <c r="A738">
        <v>281218030</v>
      </c>
      <c r="B738">
        <v>16</v>
      </c>
      <c r="C738">
        <v>2008</v>
      </c>
      <c r="D738" s="1">
        <v>39800</v>
      </c>
      <c r="E738" t="s">
        <v>61</v>
      </c>
      <c r="F738" t="s">
        <v>90</v>
      </c>
      <c r="G738" t="s">
        <v>103</v>
      </c>
      <c r="H7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738" t="str">
        <f>IF(NOT(ISNA(VLOOKUP(Table_pigskin_games[[#This Row],[matchup]],rivalries!A$2:C$10,1,FALSE))),"Rivalry","Not a Rivalry")</f>
        <v>Not a Rivalry</v>
      </c>
      <c r="J738">
        <v>31</v>
      </c>
      <c r="K738">
        <v>24</v>
      </c>
      <c r="L738">
        <f>ABS(Table_pigskin_games[[#This Row],[homeScore]]-Table_pigskin_games[[#This Row],[awayScore]])</f>
        <v>7</v>
      </c>
      <c r="M738" t="s">
        <v>104</v>
      </c>
      <c r="N738" s="2">
        <v>41914.84375</v>
      </c>
      <c r="O738" t="s">
        <v>128</v>
      </c>
      <c r="P738">
        <v>65648</v>
      </c>
      <c r="Q738">
        <v>10</v>
      </c>
      <c r="R738">
        <v>4</v>
      </c>
      <c r="S738">
        <v>5</v>
      </c>
      <c r="T738">
        <v>9</v>
      </c>
      <c r="U738">
        <v>20</v>
      </c>
      <c r="V738">
        <v>28</v>
      </c>
      <c r="W738">
        <v>6</v>
      </c>
      <c r="X738">
        <v>7</v>
      </c>
      <c r="Y738">
        <v>10</v>
      </c>
      <c r="Z738">
        <v>13</v>
      </c>
      <c r="AA738">
        <v>0</v>
      </c>
      <c r="AB738">
        <v>1</v>
      </c>
      <c r="AC738">
        <v>0</v>
      </c>
      <c r="AD738">
        <v>1</v>
      </c>
      <c r="AE738">
        <v>396</v>
      </c>
      <c r="AF738">
        <v>409</v>
      </c>
      <c r="AG738">
        <v>364</v>
      </c>
      <c r="AH738">
        <v>304</v>
      </c>
      <c r="AI738">
        <v>29</v>
      </c>
      <c r="AJ738">
        <v>28</v>
      </c>
      <c r="AK738">
        <v>34</v>
      </c>
      <c r="AL738">
        <v>41</v>
      </c>
      <c r="AM738">
        <v>32</v>
      </c>
      <c r="AN738">
        <v>105</v>
      </c>
      <c r="AO738">
        <v>18</v>
      </c>
      <c r="AP738">
        <v>27</v>
      </c>
      <c r="AQ738">
        <v>6</v>
      </c>
      <c r="AR738">
        <v>7</v>
      </c>
      <c r="AS738">
        <v>50</v>
      </c>
      <c r="AT738">
        <f>SUM(Table_pigskin_games[[#This Row],[awayPenaltyYards]],Table_pigskin_games[[#This Row],[homePenaltyYards]])</f>
        <v>110</v>
      </c>
      <c r="AU738">
        <v>60</v>
      </c>
      <c r="AV738">
        <v>0</v>
      </c>
      <c r="AW738">
        <v>1</v>
      </c>
      <c r="AX738">
        <f>SUM(Table_pigskin_games[[#This Row],[awayTurnovers]:[homeTurnovers]])</f>
        <v>1</v>
      </c>
      <c r="AY738">
        <v>0</v>
      </c>
      <c r="AZ738">
        <v>0</v>
      </c>
      <c r="BA738">
        <v>0</v>
      </c>
      <c r="BB738">
        <v>1</v>
      </c>
      <c r="BC738">
        <v>1687</v>
      </c>
      <c r="BD738">
        <v>1913</v>
      </c>
      <c r="BE738">
        <v>0</v>
      </c>
      <c r="BF738">
        <v>7</v>
      </c>
      <c r="BG738">
        <v>7</v>
      </c>
      <c r="BH738">
        <v>17</v>
      </c>
      <c r="BJ738">
        <v>7</v>
      </c>
      <c r="BK738">
        <v>10</v>
      </c>
      <c r="BL738">
        <v>7</v>
      </c>
      <c r="BM738">
        <v>0</v>
      </c>
    </row>
    <row r="739" spans="1:66" x14ac:dyDescent="0.25">
      <c r="A739">
        <v>281220006</v>
      </c>
      <c r="B739">
        <v>16</v>
      </c>
      <c r="C739">
        <v>2008</v>
      </c>
      <c r="D739" s="1">
        <v>39802</v>
      </c>
      <c r="E739" t="s">
        <v>129</v>
      </c>
      <c r="F739" t="s">
        <v>96</v>
      </c>
      <c r="G739" t="s">
        <v>102</v>
      </c>
      <c r="H7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BALvDAL</v>
      </c>
      <c r="I739" t="str">
        <f>IF(NOT(ISNA(VLOOKUP(Table_pigskin_games[[#This Row],[matchup]],rivalries!A$2:C$10,1,FALSE))),"Rivalry","Not a Rivalry")</f>
        <v>Not a Rivalry</v>
      </c>
      <c r="J739">
        <v>33</v>
      </c>
      <c r="K739">
        <v>24</v>
      </c>
      <c r="L739">
        <f>ABS(Table_pigskin_games[[#This Row],[homeScore]]-Table_pigskin_games[[#This Row],[awayScore]])</f>
        <v>9</v>
      </c>
      <c r="M739" t="s">
        <v>119</v>
      </c>
      <c r="N739" s="2">
        <v>41914.84375</v>
      </c>
      <c r="O739" t="s">
        <v>128</v>
      </c>
      <c r="P739">
        <v>63800</v>
      </c>
      <c r="Q739">
        <v>9</v>
      </c>
      <c r="R739">
        <v>5</v>
      </c>
      <c r="S739">
        <v>9</v>
      </c>
      <c r="T739">
        <v>5</v>
      </c>
      <c r="U739">
        <v>20</v>
      </c>
      <c r="V739">
        <v>16</v>
      </c>
      <c r="W739">
        <v>5</v>
      </c>
      <c r="X739">
        <v>8</v>
      </c>
      <c r="Y739">
        <v>15</v>
      </c>
      <c r="Z739">
        <v>17</v>
      </c>
      <c r="AA739">
        <v>1</v>
      </c>
      <c r="AB739">
        <v>0</v>
      </c>
      <c r="AC739">
        <v>1</v>
      </c>
      <c r="AD739">
        <v>1</v>
      </c>
      <c r="AE739">
        <v>388</v>
      </c>
      <c r="AF739">
        <v>327</v>
      </c>
      <c r="AG739">
        <v>123</v>
      </c>
      <c r="AH739">
        <v>235</v>
      </c>
      <c r="AI739">
        <v>17</v>
      </c>
      <c r="AJ739">
        <v>24</v>
      </c>
      <c r="AK739">
        <v>25</v>
      </c>
      <c r="AL739">
        <v>45</v>
      </c>
      <c r="AM739">
        <v>265</v>
      </c>
      <c r="AN739">
        <v>92</v>
      </c>
      <c r="AO739">
        <v>36</v>
      </c>
      <c r="AP739">
        <v>21</v>
      </c>
      <c r="AQ739">
        <v>3</v>
      </c>
      <c r="AR739">
        <v>10</v>
      </c>
      <c r="AS739">
        <v>19</v>
      </c>
      <c r="AT739">
        <f>SUM(Table_pigskin_games[[#This Row],[awayPenaltyYards]],Table_pigskin_games[[#This Row],[homePenaltyYards]])</f>
        <v>105</v>
      </c>
      <c r="AU739">
        <v>86</v>
      </c>
      <c r="AV739">
        <v>1</v>
      </c>
      <c r="AW739">
        <v>2</v>
      </c>
      <c r="AX739">
        <f>SUM(Table_pigskin_games[[#This Row],[awayTurnovers]:[homeTurnovers]])</f>
        <v>3</v>
      </c>
      <c r="AY739">
        <v>1</v>
      </c>
      <c r="AZ739">
        <v>0</v>
      </c>
      <c r="BA739">
        <v>0</v>
      </c>
      <c r="BB739">
        <v>2</v>
      </c>
      <c r="BC739">
        <v>1950</v>
      </c>
      <c r="BD739">
        <v>1650</v>
      </c>
      <c r="BE739">
        <v>3</v>
      </c>
      <c r="BF739">
        <v>6</v>
      </c>
      <c r="BG739">
        <v>7</v>
      </c>
      <c r="BH739">
        <v>17</v>
      </c>
      <c r="BJ739">
        <v>7</v>
      </c>
      <c r="BK739">
        <v>0</v>
      </c>
      <c r="BL739">
        <v>0</v>
      </c>
      <c r="BM739">
        <v>17</v>
      </c>
    </row>
    <row r="740" spans="1:66" x14ac:dyDescent="0.25">
      <c r="A740">
        <v>281221005</v>
      </c>
      <c r="B740">
        <v>16</v>
      </c>
      <c r="C740">
        <v>2008</v>
      </c>
      <c r="D740" s="1">
        <v>39803</v>
      </c>
      <c r="E740" t="s">
        <v>66</v>
      </c>
      <c r="F740" t="s">
        <v>81</v>
      </c>
      <c r="G740" t="s">
        <v>68</v>
      </c>
      <c r="H7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740" t="str">
        <f>IF(NOT(ISNA(VLOOKUP(Table_pigskin_games[[#This Row],[matchup]],rivalries!A$2:C$10,1,FALSE))),"Rivalry","Not a Rivalry")</f>
        <v>Rivalry</v>
      </c>
      <c r="J740">
        <v>14</v>
      </c>
      <c r="K740">
        <v>0</v>
      </c>
      <c r="L740">
        <f>ABS(Table_pigskin_games[[#This Row],[homeScore]]-Table_pigskin_games[[#This Row],[awayScore]])</f>
        <v>14</v>
      </c>
      <c r="M740" t="s">
        <v>69</v>
      </c>
      <c r="N740" s="2">
        <v>41914.541666666664</v>
      </c>
      <c r="O740" t="s">
        <v>80</v>
      </c>
      <c r="P740">
        <v>72631</v>
      </c>
      <c r="Q740">
        <v>2</v>
      </c>
      <c r="R740">
        <v>10</v>
      </c>
      <c r="S740">
        <v>4</v>
      </c>
      <c r="T740">
        <v>10</v>
      </c>
      <c r="U740">
        <v>12</v>
      </c>
      <c r="V740">
        <v>13</v>
      </c>
      <c r="W740">
        <v>7</v>
      </c>
      <c r="X740">
        <v>4</v>
      </c>
      <c r="Y740">
        <v>14</v>
      </c>
      <c r="Z740">
        <v>12</v>
      </c>
      <c r="AA740">
        <v>0</v>
      </c>
      <c r="AB740">
        <v>0</v>
      </c>
      <c r="AC740">
        <v>0</v>
      </c>
      <c r="AD740">
        <v>1</v>
      </c>
      <c r="AE740">
        <v>246</v>
      </c>
      <c r="AF740">
        <v>182</v>
      </c>
      <c r="AG740">
        <v>55</v>
      </c>
      <c r="AH740">
        <v>41</v>
      </c>
      <c r="AI740">
        <v>5</v>
      </c>
      <c r="AJ740">
        <v>12</v>
      </c>
      <c r="AK740">
        <v>9</v>
      </c>
      <c r="AL740">
        <v>22</v>
      </c>
      <c r="AM740">
        <v>191</v>
      </c>
      <c r="AN740">
        <v>141</v>
      </c>
      <c r="AO740">
        <v>46</v>
      </c>
      <c r="AP740">
        <v>29</v>
      </c>
      <c r="AQ740">
        <v>2</v>
      </c>
      <c r="AR740">
        <v>9</v>
      </c>
      <c r="AS740">
        <v>20</v>
      </c>
      <c r="AT740">
        <f>SUM(Table_pigskin_games[[#This Row],[awayPenaltyYards]],Table_pigskin_games[[#This Row],[homePenaltyYards]])</f>
        <v>85</v>
      </c>
      <c r="AU740">
        <v>65</v>
      </c>
      <c r="AV740">
        <v>1</v>
      </c>
      <c r="AW740">
        <v>4</v>
      </c>
      <c r="AX740">
        <f>SUM(Table_pigskin_games[[#This Row],[awayTurnovers]:[homeTurnovers]])</f>
        <v>5</v>
      </c>
      <c r="AY740">
        <v>1</v>
      </c>
      <c r="AZ740">
        <v>0</v>
      </c>
      <c r="BA740">
        <v>0</v>
      </c>
      <c r="BB740">
        <v>4</v>
      </c>
      <c r="BC740">
        <v>1907</v>
      </c>
      <c r="BD740">
        <v>1693</v>
      </c>
      <c r="BE740">
        <v>7</v>
      </c>
      <c r="BF740">
        <v>7</v>
      </c>
      <c r="BG740">
        <v>0</v>
      </c>
      <c r="BH740">
        <v>0</v>
      </c>
      <c r="BJ740">
        <v>0</v>
      </c>
      <c r="BK740">
        <v>0</v>
      </c>
      <c r="BL740">
        <v>0</v>
      </c>
      <c r="BM740">
        <v>0</v>
      </c>
    </row>
    <row r="741" spans="1:66" x14ac:dyDescent="0.25">
      <c r="A741">
        <v>281221007</v>
      </c>
      <c r="B741">
        <v>16</v>
      </c>
      <c r="C741">
        <v>2008</v>
      </c>
      <c r="D741" s="1">
        <v>39803</v>
      </c>
      <c r="E741" t="s">
        <v>66</v>
      </c>
      <c r="F741" t="s">
        <v>87</v>
      </c>
      <c r="G741" t="s">
        <v>84</v>
      </c>
      <c r="H7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BUFvDEN</v>
      </c>
      <c r="I741" t="str">
        <f>IF(NOT(ISNA(VLOOKUP(Table_pigskin_games[[#This Row],[matchup]],rivalries!A$2:C$10,1,FALSE))),"Rivalry","Not a Rivalry")</f>
        <v>Not a Rivalry</v>
      </c>
      <c r="J741">
        <v>30</v>
      </c>
      <c r="K741">
        <v>23</v>
      </c>
      <c r="L741">
        <f>ABS(Table_pigskin_games[[#This Row],[homeScore]]-Table_pigskin_games[[#This Row],[awayScore]])</f>
        <v>7</v>
      </c>
      <c r="M741" t="s">
        <v>135</v>
      </c>
      <c r="N741" s="2">
        <v>41914.670138888891</v>
      </c>
      <c r="O741" t="s">
        <v>80</v>
      </c>
      <c r="P741">
        <v>74539</v>
      </c>
      <c r="Q741">
        <v>6</v>
      </c>
      <c r="R741">
        <v>8</v>
      </c>
      <c r="S741">
        <v>8</v>
      </c>
      <c r="T741">
        <v>6</v>
      </c>
      <c r="U741">
        <v>20</v>
      </c>
      <c r="V741">
        <v>27</v>
      </c>
      <c r="W741">
        <v>4</v>
      </c>
      <c r="X741">
        <v>7</v>
      </c>
      <c r="Y741">
        <v>10</v>
      </c>
      <c r="Z741">
        <v>14</v>
      </c>
      <c r="AA741">
        <v>0</v>
      </c>
      <c r="AB741">
        <v>0</v>
      </c>
      <c r="AC741">
        <v>0</v>
      </c>
      <c r="AD741">
        <v>1</v>
      </c>
      <c r="AE741">
        <v>275</v>
      </c>
      <c r="AF741">
        <v>532</v>
      </c>
      <c r="AG741">
        <v>188</v>
      </c>
      <c r="AH741">
        <v>351</v>
      </c>
      <c r="AI741">
        <v>17</v>
      </c>
      <c r="AJ741">
        <v>25</v>
      </c>
      <c r="AK741">
        <v>25</v>
      </c>
      <c r="AL741">
        <v>45</v>
      </c>
      <c r="AM741">
        <v>87</v>
      </c>
      <c r="AN741">
        <v>181</v>
      </c>
      <c r="AO741">
        <v>26</v>
      </c>
      <c r="AP741">
        <v>27</v>
      </c>
      <c r="AQ741">
        <v>4</v>
      </c>
      <c r="AR741">
        <v>6</v>
      </c>
      <c r="AS741">
        <v>26</v>
      </c>
      <c r="AT741">
        <f>SUM(Table_pigskin_games[[#This Row],[awayPenaltyYards]],Table_pigskin_games[[#This Row],[homePenaltyYards]])</f>
        <v>88</v>
      </c>
      <c r="AU741">
        <v>62</v>
      </c>
      <c r="AV741">
        <v>0</v>
      </c>
      <c r="AW741">
        <v>2</v>
      </c>
      <c r="AX741">
        <f>SUM(Table_pigskin_games[[#This Row],[awayTurnovers]:[homeTurnovers]])</f>
        <v>2</v>
      </c>
      <c r="AY741">
        <v>0</v>
      </c>
      <c r="AZ741">
        <v>1</v>
      </c>
      <c r="BA741">
        <v>0</v>
      </c>
      <c r="BB741">
        <v>1</v>
      </c>
      <c r="BC741">
        <v>1609</v>
      </c>
      <c r="BD741">
        <v>1991</v>
      </c>
      <c r="BE741">
        <v>0</v>
      </c>
      <c r="BF741">
        <v>10</v>
      </c>
      <c r="BG741">
        <v>6</v>
      </c>
      <c r="BH741">
        <v>14</v>
      </c>
      <c r="BJ741">
        <v>10</v>
      </c>
      <c r="BK741">
        <v>3</v>
      </c>
      <c r="BL741">
        <v>7</v>
      </c>
      <c r="BM741">
        <v>3</v>
      </c>
    </row>
    <row r="742" spans="1:66" x14ac:dyDescent="0.25">
      <c r="A742">
        <v>281221008</v>
      </c>
      <c r="B742">
        <v>16</v>
      </c>
      <c r="C742">
        <v>2008</v>
      </c>
      <c r="D742" s="1">
        <v>39803</v>
      </c>
      <c r="E742" t="s">
        <v>66</v>
      </c>
      <c r="F742" t="s">
        <v>67</v>
      </c>
      <c r="G742" t="s">
        <v>72</v>
      </c>
      <c r="H7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DETvNO</v>
      </c>
      <c r="I742" t="str">
        <f>IF(NOT(ISNA(VLOOKUP(Table_pigskin_games[[#This Row],[matchup]],rivalries!A$2:C$10,1,FALSE))),"Rivalry","Not a Rivalry")</f>
        <v>Not a Rivalry</v>
      </c>
      <c r="J742">
        <v>42</v>
      </c>
      <c r="K742">
        <v>7</v>
      </c>
      <c r="L742">
        <f>ABS(Table_pigskin_games[[#This Row],[homeScore]]-Table_pigskin_games[[#This Row],[awayScore]])</f>
        <v>35</v>
      </c>
      <c r="M742" t="s">
        <v>73</v>
      </c>
      <c r="N742" s="2">
        <v>41914.541666666664</v>
      </c>
      <c r="O742" t="s">
        <v>70</v>
      </c>
      <c r="P742">
        <v>49309</v>
      </c>
      <c r="Q742">
        <v>7</v>
      </c>
      <c r="R742">
        <v>7</v>
      </c>
      <c r="S742">
        <v>0</v>
      </c>
      <c r="T742">
        <v>14</v>
      </c>
      <c r="U742">
        <v>32</v>
      </c>
      <c r="V742">
        <v>15</v>
      </c>
      <c r="W742">
        <v>11</v>
      </c>
      <c r="X742">
        <v>5</v>
      </c>
      <c r="Y742">
        <v>12</v>
      </c>
      <c r="Z742">
        <v>12</v>
      </c>
      <c r="AA742">
        <v>0</v>
      </c>
      <c r="AB742">
        <v>0</v>
      </c>
      <c r="AC742">
        <v>0</v>
      </c>
      <c r="AD742">
        <v>1</v>
      </c>
      <c r="AE742">
        <v>532</v>
      </c>
      <c r="AF742">
        <v>255</v>
      </c>
      <c r="AG742">
        <v>351</v>
      </c>
      <c r="AH742">
        <v>126</v>
      </c>
      <c r="AI742">
        <v>30</v>
      </c>
      <c r="AJ742">
        <v>11</v>
      </c>
      <c r="AK742">
        <v>40</v>
      </c>
      <c r="AL742">
        <v>26</v>
      </c>
      <c r="AM742">
        <v>181</v>
      </c>
      <c r="AN742">
        <v>129</v>
      </c>
      <c r="AO742">
        <v>30</v>
      </c>
      <c r="AP742">
        <v>27</v>
      </c>
      <c r="AQ742">
        <v>3</v>
      </c>
      <c r="AR742">
        <v>6</v>
      </c>
      <c r="AS742">
        <v>12</v>
      </c>
      <c r="AT742">
        <f>SUM(Table_pigskin_games[[#This Row],[awayPenaltyYards]],Table_pigskin_games[[#This Row],[homePenaltyYards]])</f>
        <v>47</v>
      </c>
      <c r="AU742">
        <v>35</v>
      </c>
      <c r="AV742">
        <v>1</v>
      </c>
      <c r="AW742">
        <v>2</v>
      </c>
      <c r="AX742">
        <f>SUM(Table_pigskin_games[[#This Row],[awayTurnovers]:[homeTurnovers]])</f>
        <v>3</v>
      </c>
      <c r="AY742">
        <v>1</v>
      </c>
      <c r="AZ742">
        <v>0</v>
      </c>
      <c r="BA742">
        <v>0</v>
      </c>
      <c r="BB742">
        <v>2</v>
      </c>
      <c r="BC742">
        <v>2069</v>
      </c>
      <c r="BD742">
        <v>1531</v>
      </c>
      <c r="BE742">
        <v>14</v>
      </c>
      <c r="BF742">
        <v>14</v>
      </c>
      <c r="BG742">
        <v>14</v>
      </c>
      <c r="BH742">
        <v>0</v>
      </c>
      <c r="BJ742">
        <v>0</v>
      </c>
      <c r="BK742">
        <v>7</v>
      </c>
      <c r="BL742">
        <v>0</v>
      </c>
      <c r="BM742">
        <v>0</v>
      </c>
    </row>
    <row r="743" spans="1:66" x14ac:dyDescent="0.25">
      <c r="A743">
        <v>281221010</v>
      </c>
      <c r="B743">
        <v>16</v>
      </c>
      <c r="C743">
        <v>2008</v>
      </c>
      <c r="D743" s="1">
        <v>39803</v>
      </c>
      <c r="E743" t="s">
        <v>66</v>
      </c>
      <c r="F743" t="s">
        <v>63</v>
      </c>
      <c r="G743" t="s">
        <v>78</v>
      </c>
      <c r="H7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PITvTEN</v>
      </c>
      <c r="I743" t="str">
        <f>IF(NOT(ISNA(VLOOKUP(Table_pigskin_games[[#This Row],[matchup]],rivalries!A$2:C$10,1,FALSE))),"Rivalry","Not a Rivalry")</f>
        <v>Not a Rivalry</v>
      </c>
      <c r="J743">
        <v>14</v>
      </c>
      <c r="K743">
        <v>31</v>
      </c>
      <c r="L743">
        <f>ABS(Table_pigskin_games[[#This Row],[homeScore]]-Table_pigskin_games[[#This Row],[awayScore]])</f>
        <v>17</v>
      </c>
      <c r="M743" t="s">
        <v>79</v>
      </c>
      <c r="N743" s="2">
        <v>41914.541666666664</v>
      </c>
      <c r="O743" t="s">
        <v>80</v>
      </c>
      <c r="P743">
        <v>69143</v>
      </c>
      <c r="Q743">
        <v>11</v>
      </c>
      <c r="R743">
        <v>3</v>
      </c>
      <c r="S743">
        <v>12</v>
      </c>
      <c r="T743">
        <v>2</v>
      </c>
      <c r="U743">
        <v>23</v>
      </c>
      <c r="V743">
        <v>16</v>
      </c>
      <c r="W743">
        <v>6</v>
      </c>
      <c r="X743">
        <v>3</v>
      </c>
      <c r="Y743">
        <v>13</v>
      </c>
      <c r="Z743">
        <v>14</v>
      </c>
      <c r="AA743">
        <v>0</v>
      </c>
      <c r="AB743">
        <v>2</v>
      </c>
      <c r="AC743">
        <v>0</v>
      </c>
      <c r="AD743">
        <v>2</v>
      </c>
      <c r="AE743">
        <v>374</v>
      </c>
      <c r="AF743">
        <v>322</v>
      </c>
      <c r="AG743">
        <v>301</v>
      </c>
      <c r="AH743">
        <v>205</v>
      </c>
      <c r="AI743">
        <v>25</v>
      </c>
      <c r="AJ743">
        <v>20</v>
      </c>
      <c r="AK743">
        <v>39</v>
      </c>
      <c r="AL743">
        <v>29</v>
      </c>
      <c r="AM743">
        <v>73</v>
      </c>
      <c r="AN743">
        <v>117</v>
      </c>
      <c r="AO743">
        <v>25</v>
      </c>
      <c r="AP743">
        <v>31</v>
      </c>
      <c r="AQ743">
        <v>3</v>
      </c>
      <c r="AR743">
        <v>4</v>
      </c>
      <c r="AS743">
        <v>17</v>
      </c>
      <c r="AT743">
        <f>SUM(Table_pigskin_games[[#This Row],[awayPenaltyYards]],Table_pigskin_games[[#This Row],[homePenaltyYards]])</f>
        <v>62</v>
      </c>
      <c r="AU743">
        <v>45</v>
      </c>
      <c r="AV743">
        <v>4</v>
      </c>
      <c r="AW743">
        <v>0</v>
      </c>
      <c r="AX743">
        <f>SUM(Table_pigskin_games[[#This Row],[awayTurnovers]:[homeTurnovers]])</f>
        <v>4</v>
      </c>
      <c r="AY743">
        <v>2</v>
      </c>
      <c r="AZ743">
        <v>0</v>
      </c>
      <c r="BA743">
        <v>2</v>
      </c>
      <c r="BB743">
        <v>0</v>
      </c>
      <c r="BC743">
        <v>1851</v>
      </c>
      <c r="BD743">
        <v>1749</v>
      </c>
      <c r="BE743">
        <v>0</v>
      </c>
      <c r="BF743">
        <v>7</v>
      </c>
      <c r="BG743">
        <v>7</v>
      </c>
      <c r="BH743">
        <v>0</v>
      </c>
      <c r="BJ743">
        <v>0</v>
      </c>
      <c r="BK743">
        <v>10</v>
      </c>
      <c r="BL743">
        <v>7</v>
      </c>
      <c r="BM743">
        <v>14</v>
      </c>
    </row>
    <row r="744" spans="1:66" x14ac:dyDescent="0.25">
      <c r="A744">
        <v>281221012</v>
      </c>
      <c r="B744">
        <v>16</v>
      </c>
      <c r="C744">
        <v>2008</v>
      </c>
      <c r="D744" s="1">
        <v>39803</v>
      </c>
      <c r="E744" t="s">
        <v>66</v>
      </c>
      <c r="F744" t="s">
        <v>62</v>
      </c>
      <c r="G744" t="s">
        <v>82</v>
      </c>
      <c r="H7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KCvMIA</v>
      </c>
      <c r="I744" t="str">
        <f>IF(NOT(ISNA(VLOOKUP(Table_pigskin_games[[#This Row],[matchup]],rivalries!A$2:C$10,1,FALSE))),"Rivalry","Not a Rivalry")</f>
        <v>Not a Rivalry</v>
      </c>
      <c r="J744">
        <v>38</v>
      </c>
      <c r="K744">
        <v>31</v>
      </c>
      <c r="L744">
        <f>ABS(Table_pigskin_games[[#This Row],[homeScore]]-Table_pigskin_games[[#This Row],[awayScore]])</f>
        <v>7</v>
      </c>
      <c r="M744" t="s">
        <v>83</v>
      </c>
      <c r="N744" s="2">
        <v>41914.541666666664</v>
      </c>
      <c r="O744" t="s">
        <v>80</v>
      </c>
      <c r="P744">
        <v>73689</v>
      </c>
      <c r="Q744">
        <v>9</v>
      </c>
      <c r="R744">
        <v>5</v>
      </c>
      <c r="S744">
        <v>2</v>
      </c>
      <c r="T744">
        <v>12</v>
      </c>
      <c r="U744">
        <v>26</v>
      </c>
      <c r="V744">
        <v>23</v>
      </c>
      <c r="W744">
        <v>7</v>
      </c>
      <c r="X744">
        <v>3</v>
      </c>
      <c r="Y744">
        <v>11</v>
      </c>
      <c r="Z744">
        <v>10</v>
      </c>
      <c r="AA744">
        <v>0</v>
      </c>
      <c r="AB744">
        <v>2</v>
      </c>
      <c r="AC744">
        <v>1</v>
      </c>
      <c r="AD744">
        <v>4</v>
      </c>
      <c r="AE744">
        <v>403</v>
      </c>
      <c r="AF744">
        <v>492</v>
      </c>
      <c r="AG744">
        <v>235</v>
      </c>
      <c r="AH744">
        <v>312</v>
      </c>
      <c r="AI744">
        <v>26</v>
      </c>
      <c r="AJ744">
        <v>20</v>
      </c>
      <c r="AK744">
        <v>34</v>
      </c>
      <c r="AL744">
        <v>41</v>
      </c>
      <c r="AM744">
        <v>168</v>
      </c>
      <c r="AN744">
        <v>180</v>
      </c>
      <c r="AO744">
        <v>30</v>
      </c>
      <c r="AP744">
        <v>21</v>
      </c>
      <c r="AQ744">
        <v>2</v>
      </c>
      <c r="AR744">
        <v>5</v>
      </c>
      <c r="AS744">
        <v>15</v>
      </c>
      <c r="AT744">
        <f>SUM(Table_pigskin_games[[#This Row],[awayPenaltyYards]],Table_pigskin_games[[#This Row],[homePenaltyYards]])</f>
        <v>61</v>
      </c>
      <c r="AU744">
        <v>46</v>
      </c>
      <c r="AV744">
        <v>2</v>
      </c>
      <c r="AW744">
        <v>4</v>
      </c>
      <c r="AX744">
        <f>SUM(Table_pigskin_games[[#This Row],[awayTurnovers]:[homeTurnovers]])</f>
        <v>6</v>
      </c>
      <c r="AY744">
        <v>1</v>
      </c>
      <c r="AZ744">
        <v>1</v>
      </c>
      <c r="BA744">
        <v>1</v>
      </c>
      <c r="BB744">
        <v>3</v>
      </c>
      <c r="BC744">
        <v>2050</v>
      </c>
      <c r="BD744">
        <v>1550</v>
      </c>
      <c r="BE744">
        <v>10</v>
      </c>
      <c r="BF744">
        <v>14</v>
      </c>
      <c r="BG744">
        <v>7</v>
      </c>
      <c r="BH744">
        <v>7</v>
      </c>
      <c r="BJ744">
        <v>7</v>
      </c>
      <c r="BK744">
        <v>21</v>
      </c>
      <c r="BL744">
        <v>3</v>
      </c>
      <c r="BM744">
        <v>0</v>
      </c>
    </row>
    <row r="745" spans="1:66" x14ac:dyDescent="0.25">
      <c r="A745">
        <v>281221013</v>
      </c>
      <c r="B745">
        <v>16</v>
      </c>
      <c r="C745">
        <v>2008</v>
      </c>
      <c r="D745" s="1">
        <v>39803</v>
      </c>
      <c r="E745" t="s">
        <v>66</v>
      </c>
      <c r="F745" t="s">
        <v>106</v>
      </c>
      <c r="G745" t="s">
        <v>110</v>
      </c>
      <c r="H7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HOUvOAK</v>
      </c>
      <c r="I745" t="str">
        <f>IF(NOT(ISNA(VLOOKUP(Table_pigskin_games[[#This Row],[matchup]],rivalries!A$2:C$10,1,FALSE))),"Rivalry","Not a Rivalry")</f>
        <v>Not a Rivalry</v>
      </c>
      <c r="J745">
        <v>16</v>
      </c>
      <c r="K745">
        <v>27</v>
      </c>
      <c r="L745">
        <f>ABS(Table_pigskin_games[[#This Row],[homeScore]]-Table_pigskin_games[[#This Row],[awayScore]])</f>
        <v>11</v>
      </c>
      <c r="M745" t="s">
        <v>134</v>
      </c>
      <c r="N745" s="2">
        <v>41914.670138888891</v>
      </c>
      <c r="O745" t="s">
        <v>80</v>
      </c>
      <c r="P745">
        <v>43687</v>
      </c>
      <c r="Q745">
        <v>7</v>
      </c>
      <c r="R745">
        <v>7</v>
      </c>
      <c r="S745">
        <v>3</v>
      </c>
      <c r="T745">
        <v>11</v>
      </c>
      <c r="U745">
        <v>17</v>
      </c>
      <c r="V745">
        <v>17</v>
      </c>
      <c r="W745">
        <v>3</v>
      </c>
      <c r="X745">
        <v>7</v>
      </c>
      <c r="Y745">
        <v>13</v>
      </c>
      <c r="Z745">
        <v>14</v>
      </c>
      <c r="AA745">
        <v>2</v>
      </c>
      <c r="AB745">
        <v>0</v>
      </c>
      <c r="AC745">
        <v>3</v>
      </c>
      <c r="AD745">
        <v>1</v>
      </c>
      <c r="AE745">
        <v>324</v>
      </c>
      <c r="AF745">
        <v>362</v>
      </c>
      <c r="AG745">
        <v>234</v>
      </c>
      <c r="AH745">
        <v>223</v>
      </c>
      <c r="AI745">
        <v>19</v>
      </c>
      <c r="AJ745">
        <v>18</v>
      </c>
      <c r="AK745">
        <v>36</v>
      </c>
      <c r="AL745">
        <v>25</v>
      </c>
      <c r="AM745">
        <v>90</v>
      </c>
      <c r="AN745">
        <v>139</v>
      </c>
      <c r="AO745">
        <v>22</v>
      </c>
      <c r="AP745">
        <v>34</v>
      </c>
      <c r="AQ745">
        <v>1</v>
      </c>
      <c r="AR745">
        <v>2</v>
      </c>
      <c r="AS745">
        <v>15</v>
      </c>
      <c r="AT745">
        <f>SUM(Table_pigskin_games[[#This Row],[awayPenaltyYards]],Table_pigskin_games[[#This Row],[homePenaltyYards]])</f>
        <v>29</v>
      </c>
      <c r="AU745">
        <v>14</v>
      </c>
      <c r="AV745">
        <v>1</v>
      </c>
      <c r="AW745">
        <v>1</v>
      </c>
      <c r="AX745">
        <f>SUM(Table_pigskin_games[[#This Row],[awayTurnovers]:[homeTurnovers]])</f>
        <v>2</v>
      </c>
      <c r="AY745">
        <v>0</v>
      </c>
      <c r="AZ745">
        <v>1</v>
      </c>
      <c r="BA745">
        <v>1</v>
      </c>
      <c r="BB745">
        <v>0</v>
      </c>
      <c r="BC745">
        <v>1711</v>
      </c>
      <c r="BD745">
        <v>1889</v>
      </c>
      <c r="BE745">
        <v>7</v>
      </c>
      <c r="BF745">
        <v>6</v>
      </c>
      <c r="BG745">
        <v>0</v>
      </c>
      <c r="BH745">
        <v>3</v>
      </c>
      <c r="BJ745">
        <v>13</v>
      </c>
      <c r="BK745">
        <v>0</v>
      </c>
      <c r="BL745">
        <v>14</v>
      </c>
      <c r="BM745">
        <v>0</v>
      </c>
    </row>
    <row r="746" spans="1:66" x14ac:dyDescent="0.25">
      <c r="A746">
        <v>281221014</v>
      </c>
      <c r="B746">
        <v>16</v>
      </c>
      <c r="C746">
        <v>2008</v>
      </c>
      <c r="D746" s="1">
        <v>39803</v>
      </c>
      <c r="E746" t="s">
        <v>66</v>
      </c>
      <c r="F746" t="s">
        <v>93</v>
      </c>
      <c r="G746" t="s">
        <v>85</v>
      </c>
      <c r="H7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746" t="str">
        <f>IF(NOT(ISNA(VLOOKUP(Table_pigskin_games[[#This Row],[matchup]],rivalries!A$2:C$10,1,FALSE))),"Rivalry","Not a Rivalry")</f>
        <v>Not a Rivalry</v>
      </c>
      <c r="J746">
        <v>17</v>
      </c>
      <c r="K746">
        <v>16</v>
      </c>
      <c r="L746">
        <f>ABS(Table_pigskin_games[[#This Row],[homeScore]]-Table_pigskin_games[[#This Row],[awayScore]])</f>
        <v>1</v>
      </c>
      <c r="M746" t="s">
        <v>86</v>
      </c>
      <c r="N746" s="2">
        <v>41914.541666666664</v>
      </c>
      <c r="O746" t="s">
        <v>70</v>
      </c>
      <c r="P746">
        <v>54948</v>
      </c>
      <c r="Q746">
        <v>5</v>
      </c>
      <c r="R746">
        <v>9</v>
      </c>
      <c r="S746">
        <v>2</v>
      </c>
      <c r="T746">
        <v>12</v>
      </c>
      <c r="U746">
        <v>15</v>
      </c>
      <c r="V746">
        <v>21</v>
      </c>
      <c r="W746">
        <v>4</v>
      </c>
      <c r="X746">
        <v>6</v>
      </c>
      <c r="Y746">
        <v>11</v>
      </c>
      <c r="Z746">
        <v>18</v>
      </c>
      <c r="AA746">
        <v>1</v>
      </c>
      <c r="AB746">
        <v>2</v>
      </c>
      <c r="AC746">
        <v>1</v>
      </c>
      <c r="AD746">
        <v>3</v>
      </c>
      <c r="AE746">
        <v>273</v>
      </c>
      <c r="AF746">
        <v>343</v>
      </c>
      <c r="AG746">
        <v>190</v>
      </c>
      <c r="AH746">
        <v>214</v>
      </c>
      <c r="AI746">
        <v>18</v>
      </c>
      <c r="AJ746">
        <v>20</v>
      </c>
      <c r="AK746">
        <v>34</v>
      </c>
      <c r="AL746">
        <v>37</v>
      </c>
      <c r="AM746">
        <v>83</v>
      </c>
      <c r="AN746">
        <v>129</v>
      </c>
      <c r="AO746">
        <v>17</v>
      </c>
      <c r="AP746">
        <v>39</v>
      </c>
      <c r="AQ746">
        <v>5</v>
      </c>
      <c r="AR746">
        <v>7</v>
      </c>
      <c r="AS746">
        <v>32</v>
      </c>
      <c r="AT746">
        <f>SUM(Table_pigskin_games[[#This Row],[awayPenaltyYards]],Table_pigskin_games[[#This Row],[homePenaltyYards]])</f>
        <v>77</v>
      </c>
      <c r="AU746">
        <v>45</v>
      </c>
      <c r="AV746">
        <v>4</v>
      </c>
      <c r="AW746">
        <v>1</v>
      </c>
      <c r="AX746">
        <f>SUM(Table_pigskin_games[[#This Row],[awayTurnovers]:[homeTurnovers]])</f>
        <v>5</v>
      </c>
      <c r="AY746">
        <v>1</v>
      </c>
      <c r="AZ746">
        <v>0</v>
      </c>
      <c r="BA746">
        <v>3</v>
      </c>
      <c r="BB746">
        <v>1</v>
      </c>
      <c r="BC746">
        <v>1282</v>
      </c>
      <c r="BD746">
        <v>2318</v>
      </c>
      <c r="BE746">
        <v>3</v>
      </c>
      <c r="BF746">
        <v>0</v>
      </c>
      <c r="BG746">
        <v>0</v>
      </c>
      <c r="BH746">
        <v>14</v>
      </c>
      <c r="BJ746">
        <v>0</v>
      </c>
      <c r="BK746">
        <v>13</v>
      </c>
      <c r="BL746">
        <v>0</v>
      </c>
      <c r="BM746">
        <v>3</v>
      </c>
    </row>
    <row r="747" spans="1:66" x14ac:dyDescent="0.25">
      <c r="A747">
        <v>281221016</v>
      </c>
      <c r="B747">
        <v>16</v>
      </c>
      <c r="C747">
        <v>2008</v>
      </c>
      <c r="D747" s="1">
        <v>39803</v>
      </c>
      <c r="E747" t="s">
        <v>66</v>
      </c>
      <c r="F747" t="s">
        <v>99</v>
      </c>
      <c r="G747" t="s">
        <v>113</v>
      </c>
      <c r="H7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ATLvMIN</v>
      </c>
      <c r="I747" t="str">
        <f>IF(NOT(ISNA(VLOOKUP(Table_pigskin_games[[#This Row],[matchup]],rivalries!A$2:C$10,1,FALSE))),"Rivalry","Not a Rivalry")</f>
        <v>Not a Rivalry</v>
      </c>
      <c r="J747">
        <v>24</v>
      </c>
      <c r="K747">
        <v>17</v>
      </c>
      <c r="L747">
        <f>ABS(Table_pigskin_games[[#This Row],[homeScore]]-Table_pigskin_games[[#This Row],[awayScore]])</f>
        <v>7</v>
      </c>
      <c r="M747" t="s">
        <v>136</v>
      </c>
      <c r="N747" s="2">
        <v>41914.677083333336</v>
      </c>
      <c r="O747" t="s">
        <v>70</v>
      </c>
      <c r="P747">
        <v>62889</v>
      </c>
      <c r="Q747">
        <v>9</v>
      </c>
      <c r="R747">
        <v>5</v>
      </c>
      <c r="S747">
        <v>9</v>
      </c>
      <c r="T747">
        <v>5</v>
      </c>
      <c r="U747">
        <v>18</v>
      </c>
      <c r="V747">
        <v>24</v>
      </c>
      <c r="W747">
        <v>5</v>
      </c>
      <c r="X747">
        <v>6</v>
      </c>
      <c r="Y747">
        <v>12</v>
      </c>
      <c r="Z747">
        <v>13</v>
      </c>
      <c r="AA747">
        <v>0</v>
      </c>
      <c r="AB747">
        <v>2</v>
      </c>
      <c r="AC747">
        <v>0</v>
      </c>
      <c r="AD747">
        <v>4</v>
      </c>
      <c r="AE747">
        <v>222</v>
      </c>
      <c r="AF747">
        <v>356</v>
      </c>
      <c r="AG747">
        <v>124</v>
      </c>
      <c r="AH747">
        <v>195</v>
      </c>
      <c r="AI747">
        <v>13</v>
      </c>
      <c r="AJ747">
        <v>22</v>
      </c>
      <c r="AK747">
        <v>24</v>
      </c>
      <c r="AL747">
        <v>36</v>
      </c>
      <c r="AM747">
        <v>98</v>
      </c>
      <c r="AN747">
        <v>161</v>
      </c>
      <c r="AO747">
        <v>32</v>
      </c>
      <c r="AP747">
        <v>31</v>
      </c>
      <c r="AQ747">
        <v>6</v>
      </c>
      <c r="AR747">
        <v>3</v>
      </c>
      <c r="AS747">
        <v>70</v>
      </c>
      <c r="AT747">
        <f>SUM(Table_pigskin_games[[#This Row],[awayPenaltyYards]],Table_pigskin_games[[#This Row],[homePenaltyYards]])</f>
        <v>85</v>
      </c>
      <c r="AU747">
        <v>15</v>
      </c>
      <c r="AV747">
        <v>0</v>
      </c>
      <c r="AW747">
        <v>4</v>
      </c>
      <c r="AX747">
        <f>SUM(Table_pigskin_games[[#This Row],[awayTurnovers]:[homeTurnovers]])</f>
        <v>4</v>
      </c>
      <c r="AY747">
        <v>0</v>
      </c>
      <c r="AZ747">
        <v>4</v>
      </c>
      <c r="BA747">
        <v>0</v>
      </c>
      <c r="BB747">
        <v>0</v>
      </c>
      <c r="BC747">
        <v>1625</v>
      </c>
      <c r="BD747">
        <v>1975</v>
      </c>
      <c r="BE747">
        <v>7</v>
      </c>
      <c r="BF747">
        <v>10</v>
      </c>
      <c r="BG747">
        <v>7</v>
      </c>
      <c r="BH747">
        <v>0</v>
      </c>
      <c r="BJ747">
        <v>7</v>
      </c>
      <c r="BK747">
        <v>0</v>
      </c>
      <c r="BL747">
        <v>0</v>
      </c>
      <c r="BM747">
        <v>10</v>
      </c>
    </row>
    <row r="748" spans="1:66" x14ac:dyDescent="0.25">
      <c r="A748">
        <v>281221017</v>
      </c>
      <c r="B748">
        <v>16</v>
      </c>
      <c r="C748">
        <v>2008</v>
      </c>
      <c r="D748" s="1">
        <v>39803</v>
      </c>
      <c r="E748" t="s">
        <v>66</v>
      </c>
      <c r="F748" t="s">
        <v>94</v>
      </c>
      <c r="G748" t="s">
        <v>88</v>
      </c>
      <c r="H7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ARIvNE</v>
      </c>
      <c r="I748" t="str">
        <f>IF(NOT(ISNA(VLOOKUP(Table_pigskin_games[[#This Row],[matchup]],rivalries!A$2:C$10,1,FALSE))),"Rivalry","Not a Rivalry")</f>
        <v>Not a Rivalry</v>
      </c>
      <c r="J748">
        <v>7</v>
      </c>
      <c r="K748">
        <v>47</v>
      </c>
      <c r="L748">
        <f>ABS(Table_pigskin_games[[#This Row],[homeScore]]-Table_pigskin_games[[#This Row],[awayScore]])</f>
        <v>40</v>
      </c>
      <c r="M748" t="s">
        <v>89</v>
      </c>
      <c r="N748" s="2">
        <v>41914.541666666664</v>
      </c>
      <c r="O748" t="s">
        <v>70</v>
      </c>
      <c r="P748">
        <v>68756</v>
      </c>
      <c r="Q748">
        <v>8</v>
      </c>
      <c r="R748">
        <v>6</v>
      </c>
      <c r="S748">
        <v>9</v>
      </c>
      <c r="T748">
        <v>5</v>
      </c>
      <c r="U748">
        <v>8</v>
      </c>
      <c r="V748">
        <v>27</v>
      </c>
      <c r="W748">
        <v>3</v>
      </c>
      <c r="X748">
        <v>8</v>
      </c>
      <c r="Y748">
        <v>13</v>
      </c>
      <c r="Z748">
        <v>16</v>
      </c>
      <c r="AA748">
        <v>0</v>
      </c>
      <c r="AB748">
        <v>1</v>
      </c>
      <c r="AC748">
        <v>1</v>
      </c>
      <c r="AD748">
        <v>1</v>
      </c>
      <c r="AE748">
        <v>186</v>
      </c>
      <c r="AF748">
        <v>514</v>
      </c>
      <c r="AG748">
        <v>142</v>
      </c>
      <c r="AH748">
        <v>331</v>
      </c>
      <c r="AI748">
        <v>12</v>
      </c>
      <c r="AJ748">
        <v>21</v>
      </c>
      <c r="AK748">
        <v>32</v>
      </c>
      <c r="AL748">
        <v>38</v>
      </c>
      <c r="AM748">
        <v>44</v>
      </c>
      <c r="AN748">
        <v>183</v>
      </c>
      <c r="AO748">
        <v>15</v>
      </c>
      <c r="AP748">
        <v>42</v>
      </c>
      <c r="AQ748">
        <v>3</v>
      </c>
      <c r="AR748">
        <v>7</v>
      </c>
      <c r="AS748">
        <v>20</v>
      </c>
      <c r="AT748">
        <f>SUM(Table_pigskin_games[[#This Row],[awayPenaltyYards]],Table_pigskin_games[[#This Row],[homePenaltyYards]])</f>
        <v>85</v>
      </c>
      <c r="AU748">
        <v>65</v>
      </c>
      <c r="AV748">
        <v>2</v>
      </c>
      <c r="AW748">
        <v>0</v>
      </c>
      <c r="AX748">
        <f>SUM(Table_pigskin_games[[#This Row],[awayTurnovers]:[homeTurnovers]])</f>
        <v>2</v>
      </c>
      <c r="AY748">
        <v>1</v>
      </c>
      <c r="AZ748">
        <v>0</v>
      </c>
      <c r="BA748">
        <v>1</v>
      </c>
      <c r="BB748">
        <v>0</v>
      </c>
      <c r="BC748">
        <v>1285</v>
      </c>
      <c r="BD748">
        <v>2315</v>
      </c>
      <c r="BE748">
        <v>0</v>
      </c>
      <c r="BF748">
        <v>0</v>
      </c>
      <c r="BG748">
        <v>0</v>
      </c>
      <c r="BH748">
        <v>7</v>
      </c>
      <c r="BJ748">
        <v>14</v>
      </c>
      <c r="BK748">
        <v>17</v>
      </c>
      <c r="BL748">
        <v>13</v>
      </c>
      <c r="BM748">
        <v>3</v>
      </c>
    </row>
    <row r="749" spans="1:66" x14ac:dyDescent="0.25">
      <c r="A749">
        <v>281221019</v>
      </c>
      <c r="B749">
        <v>16</v>
      </c>
      <c r="C749">
        <v>2008</v>
      </c>
      <c r="D749" s="1">
        <v>39803</v>
      </c>
      <c r="E749" t="s">
        <v>66</v>
      </c>
      <c r="F749" t="s">
        <v>100</v>
      </c>
      <c r="G749" t="s">
        <v>91</v>
      </c>
      <c r="H7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CARvNYG</v>
      </c>
      <c r="I749" t="str">
        <f>IF(NOT(ISNA(VLOOKUP(Table_pigskin_games[[#This Row],[matchup]],rivalries!A$2:C$10,1,FALSE))),"Rivalry","Not a Rivalry")</f>
        <v>Not a Rivalry</v>
      </c>
      <c r="J749">
        <v>28</v>
      </c>
      <c r="K749">
        <v>34</v>
      </c>
      <c r="L749">
        <f>ABS(Table_pigskin_games[[#This Row],[homeScore]]-Table_pigskin_games[[#This Row],[awayScore]])</f>
        <v>6</v>
      </c>
      <c r="M749" t="s">
        <v>92</v>
      </c>
      <c r="N749" s="2">
        <v>41914.84375</v>
      </c>
      <c r="O749" t="s">
        <v>65</v>
      </c>
      <c r="P749">
        <v>78653</v>
      </c>
      <c r="Q749">
        <v>11</v>
      </c>
      <c r="R749">
        <v>3</v>
      </c>
      <c r="S749">
        <v>11</v>
      </c>
      <c r="T749">
        <v>3</v>
      </c>
      <c r="U749">
        <v>16</v>
      </c>
      <c r="V749">
        <v>25</v>
      </c>
      <c r="W749">
        <v>6</v>
      </c>
      <c r="X749">
        <v>9</v>
      </c>
      <c r="Y749">
        <v>12</v>
      </c>
      <c r="Z749">
        <v>16</v>
      </c>
      <c r="AA749">
        <v>0</v>
      </c>
      <c r="AB749">
        <v>0</v>
      </c>
      <c r="AC749">
        <v>0</v>
      </c>
      <c r="AD749">
        <v>0</v>
      </c>
      <c r="AE749">
        <v>343</v>
      </c>
      <c r="AF749">
        <v>459</v>
      </c>
      <c r="AG749">
        <v>185</v>
      </c>
      <c r="AH749">
        <v>158</v>
      </c>
      <c r="AI749">
        <v>11</v>
      </c>
      <c r="AJ749">
        <v>17</v>
      </c>
      <c r="AK749">
        <v>19</v>
      </c>
      <c r="AL749">
        <v>27</v>
      </c>
      <c r="AM749">
        <v>158</v>
      </c>
      <c r="AN749">
        <v>301</v>
      </c>
      <c r="AO749">
        <v>35</v>
      </c>
      <c r="AP749">
        <v>41</v>
      </c>
      <c r="AQ749">
        <v>2</v>
      </c>
      <c r="AR749">
        <v>2</v>
      </c>
      <c r="AS749">
        <v>14</v>
      </c>
      <c r="AT749">
        <f>SUM(Table_pigskin_games[[#This Row],[awayPenaltyYards]],Table_pigskin_games[[#This Row],[homePenaltyYards]])</f>
        <v>24</v>
      </c>
      <c r="AU749">
        <v>10</v>
      </c>
      <c r="AV749">
        <v>0</v>
      </c>
      <c r="AW749">
        <v>0</v>
      </c>
      <c r="AX749">
        <f>SUM(Table_pigskin_games[[#This Row],[awayTurnovers]:[homeTurnovers]])</f>
        <v>0</v>
      </c>
      <c r="AY749">
        <v>0</v>
      </c>
      <c r="AZ749">
        <v>0</v>
      </c>
      <c r="BA749">
        <v>0</v>
      </c>
      <c r="BB749">
        <v>0</v>
      </c>
      <c r="BC749">
        <v>1556</v>
      </c>
      <c r="BD749">
        <v>2347</v>
      </c>
      <c r="BE749">
        <v>7</v>
      </c>
      <c r="BF749">
        <v>14</v>
      </c>
      <c r="BG749">
        <v>0</v>
      </c>
      <c r="BH749">
        <v>7</v>
      </c>
      <c r="BI749">
        <v>0</v>
      </c>
      <c r="BJ749">
        <v>3</v>
      </c>
      <c r="BK749">
        <v>10</v>
      </c>
      <c r="BL749">
        <v>7</v>
      </c>
      <c r="BM749">
        <v>8</v>
      </c>
      <c r="BN749">
        <v>6</v>
      </c>
    </row>
    <row r="750" spans="1:66" x14ac:dyDescent="0.25">
      <c r="A750">
        <v>281221026</v>
      </c>
      <c r="B750">
        <v>16</v>
      </c>
      <c r="C750">
        <v>2008</v>
      </c>
      <c r="D750" s="1">
        <v>39803</v>
      </c>
      <c r="E750" t="s">
        <v>66</v>
      </c>
      <c r="F750" t="s">
        <v>77</v>
      </c>
      <c r="G750" t="s">
        <v>71</v>
      </c>
      <c r="H7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NYJvSEA</v>
      </c>
      <c r="I750" t="str">
        <f>IF(NOT(ISNA(VLOOKUP(Table_pigskin_games[[#This Row],[matchup]],rivalries!A$2:C$10,1,FALSE))),"Rivalry","Not a Rivalry")</f>
        <v>Not a Rivalry</v>
      </c>
      <c r="J750">
        <v>3</v>
      </c>
      <c r="K750">
        <v>13</v>
      </c>
      <c r="L750">
        <f>ABS(Table_pigskin_games[[#This Row],[homeScore]]-Table_pigskin_games[[#This Row],[awayScore]])</f>
        <v>10</v>
      </c>
      <c r="M750" t="s">
        <v>124</v>
      </c>
      <c r="N750" s="2">
        <v>41914.670138888891</v>
      </c>
      <c r="O750" t="s">
        <v>80</v>
      </c>
      <c r="P750">
        <v>68181</v>
      </c>
      <c r="Q750">
        <v>9</v>
      </c>
      <c r="R750">
        <v>5</v>
      </c>
      <c r="S750">
        <v>3</v>
      </c>
      <c r="T750">
        <v>11</v>
      </c>
      <c r="U750">
        <v>16</v>
      </c>
      <c r="V750">
        <v>17</v>
      </c>
      <c r="W750">
        <v>3</v>
      </c>
      <c r="X750">
        <v>2</v>
      </c>
      <c r="Y750">
        <v>12</v>
      </c>
      <c r="Z750">
        <v>12</v>
      </c>
      <c r="AA750">
        <v>0</v>
      </c>
      <c r="AB750">
        <v>0</v>
      </c>
      <c r="AC750">
        <v>1</v>
      </c>
      <c r="AD750">
        <v>0</v>
      </c>
      <c r="AE750">
        <v>265</v>
      </c>
      <c r="AF750">
        <v>295</v>
      </c>
      <c r="AG750">
        <v>150</v>
      </c>
      <c r="AH750">
        <v>175</v>
      </c>
      <c r="AI750">
        <v>18</v>
      </c>
      <c r="AJ750">
        <v>18</v>
      </c>
      <c r="AK750">
        <v>31</v>
      </c>
      <c r="AL750">
        <v>25</v>
      </c>
      <c r="AM750">
        <v>115</v>
      </c>
      <c r="AN750">
        <v>120</v>
      </c>
      <c r="AO750">
        <v>25</v>
      </c>
      <c r="AP750">
        <v>36</v>
      </c>
      <c r="AQ750">
        <v>6</v>
      </c>
      <c r="AR750">
        <v>5</v>
      </c>
      <c r="AS750">
        <v>45</v>
      </c>
      <c r="AT750">
        <f>SUM(Table_pigskin_games[[#This Row],[awayPenaltyYards]],Table_pigskin_games[[#This Row],[homePenaltyYards]])</f>
        <v>73</v>
      </c>
      <c r="AU750">
        <v>28</v>
      </c>
      <c r="AV750">
        <v>2</v>
      </c>
      <c r="AW750">
        <v>2</v>
      </c>
      <c r="AX750">
        <f>SUM(Table_pigskin_games[[#This Row],[awayTurnovers]:[homeTurnovers]])</f>
        <v>4</v>
      </c>
      <c r="AY750">
        <v>0</v>
      </c>
      <c r="AZ750">
        <v>2</v>
      </c>
      <c r="BA750">
        <v>2</v>
      </c>
      <c r="BB750">
        <v>0</v>
      </c>
      <c r="BC750">
        <v>1824</v>
      </c>
      <c r="BD750">
        <v>1776</v>
      </c>
      <c r="BE750">
        <v>3</v>
      </c>
      <c r="BF750">
        <v>0</v>
      </c>
      <c r="BG750">
        <v>0</v>
      </c>
      <c r="BH750">
        <v>0</v>
      </c>
      <c r="BJ750">
        <v>0</v>
      </c>
      <c r="BK750">
        <v>7</v>
      </c>
      <c r="BL750">
        <v>3</v>
      </c>
      <c r="BM750">
        <v>3</v>
      </c>
    </row>
    <row r="751" spans="1:66" x14ac:dyDescent="0.25">
      <c r="A751">
        <v>281221027</v>
      </c>
      <c r="B751">
        <v>16</v>
      </c>
      <c r="C751">
        <v>2008</v>
      </c>
      <c r="D751" s="1">
        <v>39803</v>
      </c>
      <c r="E751" t="s">
        <v>66</v>
      </c>
      <c r="F751" t="s">
        <v>109</v>
      </c>
      <c r="G751" t="s">
        <v>97</v>
      </c>
      <c r="H7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SDvTB</v>
      </c>
      <c r="I751" t="str">
        <f>IF(NOT(ISNA(VLOOKUP(Table_pigskin_games[[#This Row],[matchup]],rivalries!A$2:C$10,1,FALSE))),"Rivalry","Not a Rivalry")</f>
        <v>Not a Rivalry</v>
      </c>
      <c r="J751">
        <v>41</v>
      </c>
      <c r="K751">
        <v>24</v>
      </c>
      <c r="L751">
        <f>ABS(Table_pigskin_games[[#This Row],[homeScore]]-Table_pigskin_games[[#This Row],[awayScore]])</f>
        <v>17</v>
      </c>
      <c r="M751" t="s">
        <v>98</v>
      </c>
      <c r="N751" s="2">
        <v>41914.541666666664</v>
      </c>
      <c r="O751" t="s">
        <v>80</v>
      </c>
      <c r="P751">
        <v>64778</v>
      </c>
      <c r="Q751">
        <v>6</v>
      </c>
      <c r="R751">
        <v>8</v>
      </c>
      <c r="S751">
        <v>9</v>
      </c>
      <c r="T751">
        <v>5</v>
      </c>
      <c r="U751">
        <v>21</v>
      </c>
      <c r="V751">
        <v>20</v>
      </c>
      <c r="W751">
        <v>7</v>
      </c>
      <c r="X751">
        <v>6</v>
      </c>
      <c r="Y751">
        <v>13</v>
      </c>
      <c r="Z751">
        <v>14</v>
      </c>
      <c r="AA751">
        <v>0</v>
      </c>
      <c r="AB751">
        <v>1</v>
      </c>
      <c r="AC751">
        <v>0</v>
      </c>
      <c r="AD751">
        <v>2</v>
      </c>
      <c r="AE751">
        <v>370</v>
      </c>
      <c r="AF751">
        <v>342</v>
      </c>
      <c r="AG751">
        <v>280</v>
      </c>
      <c r="AH751">
        <v>231</v>
      </c>
      <c r="AI751">
        <v>21</v>
      </c>
      <c r="AJ751">
        <v>21</v>
      </c>
      <c r="AK751">
        <v>31</v>
      </c>
      <c r="AL751">
        <v>35</v>
      </c>
      <c r="AM751">
        <v>90</v>
      </c>
      <c r="AN751">
        <v>111</v>
      </c>
      <c r="AO751">
        <v>26</v>
      </c>
      <c r="AP751">
        <v>27</v>
      </c>
      <c r="AQ751">
        <v>4</v>
      </c>
      <c r="AR751">
        <v>2</v>
      </c>
      <c r="AS751">
        <v>25</v>
      </c>
      <c r="AT751">
        <f>SUM(Table_pigskin_games[[#This Row],[awayPenaltyYards]],Table_pigskin_games[[#This Row],[homePenaltyYards]])</f>
        <v>50</v>
      </c>
      <c r="AU751">
        <v>25</v>
      </c>
      <c r="AV751">
        <v>0</v>
      </c>
      <c r="AW751">
        <v>3</v>
      </c>
      <c r="AX751">
        <f>SUM(Table_pigskin_games[[#This Row],[awayTurnovers]:[homeTurnovers]])</f>
        <v>3</v>
      </c>
      <c r="AY751">
        <v>0</v>
      </c>
      <c r="AZ751">
        <v>1</v>
      </c>
      <c r="BA751">
        <v>0</v>
      </c>
      <c r="BB751">
        <v>2</v>
      </c>
      <c r="BC751">
        <v>1851</v>
      </c>
      <c r="BD751">
        <v>1749</v>
      </c>
      <c r="BE751">
        <v>7</v>
      </c>
      <c r="BF751">
        <v>13</v>
      </c>
      <c r="BG751">
        <v>0</v>
      </c>
      <c r="BH751">
        <v>21</v>
      </c>
      <c r="BJ751">
        <v>7</v>
      </c>
      <c r="BK751">
        <v>3</v>
      </c>
      <c r="BL751">
        <v>14</v>
      </c>
      <c r="BM751">
        <v>0</v>
      </c>
    </row>
    <row r="752" spans="1:66" x14ac:dyDescent="0.25">
      <c r="A752">
        <v>281221028</v>
      </c>
      <c r="B752">
        <v>16</v>
      </c>
      <c r="C752">
        <v>2008</v>
      </c>
      <c r="D752" s="1">
        <v>39803</v>
      </c>
      <c r="E752" t="s">
        <v>66</v>
      </c>
      <c r="F752" t="s">
        <v>105</v>
      </c>
      <c r="G752" t="s">
        <v>114</v>
      </c>
      <c r="H7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752" t="str">
        <f>IF(NOT(ISNA(VLOOKUP(Table_pigskin_games[[#This Row],[matchup]],rivalries!A$2:C$10,1,FALSE))),"Rivalry","Not a Rivalry")</f>
        <v>Not a Rivalry</v>
      </c>
      <c r="J752">
        <v>3</v>
      </c>
      <c r="K752">
        <v>10</v>
      </c>
      <c r="L752">
        <f>ABS(Table_pigskin_games[[#This Row],[homeScore]]-Table_pigskin_games[[#This Row],[awayScore]])</f>
        <v>7</v>
      </c>
      <c r="M752" t="s">
        <v>115</v>
      </c>
      <c r="N752" s="2">
        <v>41914.677083333336</v>
      </c>
      <c r="O752" t="s">
        <v>70</v>
      </c>
      <c r="P752">
        <v>82412</v>
      </c>
      <c r="Q752">
        <v>8</v>
      </c>
      <c r="R752">
        <v>5</v>
      </c>
      <c r="S752">
        <v>7</v>
      </c>
      <c r="T752">
        <v>7</v>
      </c>
      <c r="U752">
        <v>15</v>
      </c>
      <c r="V752">
        <v>17</v>
      </c>
      <c r="W752">
        <v>3</v>
      </c>
      <c r="X752">
        <v>5</v>
      </c>
      <c r="Y752">
        <v>14</v>
      </c>
      <c r="Z752">
        <v>15</v>
      </c>
      <c r="AA752">
        <v>1</v>
      </c>
      <c r="AB752">
        <v>0</v>
      </c>
      <c r="AC752">
        <v>1</v>
      </c>
      <c r="AD752">
        <v>0</v>
      </c>
      <c r="AE752">
        <v>275</v>
      </c>
      <c r="AF752">
        <v>249</v>
      </c>
      <c r="AG752">
        <v>213</v>
      </c>
      <c r="AH752">
        <v>127</v>
      </c>
      <c r="AI752">
        <v>26</v>
      </c>
      <c r="AJ752">
        <v>18</v>
      </c>
      <c r="AK752">
        <v>46</v>
      </c>
      <c r="AL752">
        <v>33</v>
      </c>
      <c r="AM752">
        <v>62</v>
      </c>
      <c r="AN752">
        <v>122</v>
      </c>
      <c r="AO752">
        <v>16</v>
      </c>
      <c r="AP752">
        <v>32</v>
      </c>
      <c r="AQ752">
        <v>3</v>
      </c>
      <c r="AR752">
        <v>3</v>
      </c>
      <c r="AS752">
        <v>20</v>
      </c>
      <c r="AT752">
        <f>SUM(Table_pigskin_games[[#This Row],[awayPenaltyYards]],Table_pigskin_games[[#This Row],[homePenaltyYards]])</f>
        <v>45</v>
      </c>
      <c r="AU752">
        <v>25</v>
      </c>
      <c r="AV752">
        <v>1</v>
      </c>
      <c r="AW752">
        <v>0</v>
      </c>
      <c r="AX752">
        <f>SUM(Table_pigskin_games[[#This Row],[awayTurnovers]:[homeTurnovers]])</f>
        <v>1</v>
      </c>
      <c r="AY752">
        <v>1</v>
      </c>
      <c r="AZ752">
        <v>0</v>
      </c>
      <c r="BA752">
        <v>0</v>
      </c>
      <c r="BB752">
        <v>0</v>
      </c>
      <c r="BC752">
        <v>1606</v>
      </c>
      <c r="BD752">
        <v>1994</v>
      </c>
      <c r="BE752">
        <v>0</v>
      </c>
      <c r="BF752">
        <v>0</v>
      </c>
      <c r="BG752">
        <v>3</v>
      </c>
      <c r="BH752">
        <v>0</v>
      </c>
      <c r="BJ752">
        <v>0</v>
      </c>
      <c r="BK752">
        <v>3</v>
      </c>
      <c r="BL752">
        <v>7</v>
      </c>
      <c r="BM752">
        <v>0</v>
      </c>
    </row>
    <row r="753" spans="1:66" x14ac:dyDescent="0.25">
      <c r="A753">
        <v>281222003</v>
      </c>
      <c r="B753">
        <v>16</v>
      </c>
      <c r="C753">
        <v>2008</v>
      </c>
      <c r="D753" s="1">
        <v>39804</v>
      </c>
      <c r="E753" t="s">
        <v>108</v>
      </c>
      <c r="F753" t="s">
        <v>75</v>
      </c>
      <c r="G753" t="s">
        <v>74</v>
      </c>
      <c r="H7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753" t="str">
        <f>IF(NOT(ISNA(VLOOKUP(Table_pigskin_games[[#This Row],[matchup]],rivalries!A$2:C$10,1,FALSE))),"Rivalry","Not a Rivalry")</f>
        <v>Rivalry</v>
      </c>
      <c r="J753">
        <v>17</v>
      </c>
      <c r="K753">
        <v>20</v>
      </c>
      <c r="L753">
        <f>ABS(Table_pigskin_games[[#This Row],[homeScore]]-Table_pigskin_games[[#This Row],[awayScore]])</f>
        <v>3</v>
      </c>
      <c r="M753" t="s">
        <v>117</v>
      </c>
      <c r="N753" s="2">
        <v>41914.854166666664</v>
      </c>
      <c r="O753" t="s">
        <v>112</v>
      </c>
      <c r="P753">
        <v>62151</v>
      </c>
      <c r="Q753">
        <v>5</v>
      </c>
      <c r="R753">
        <v>9</v>
      </c>
      <c r="S753">
        <v>8</v>
      </c>
      <c r="T753">
        <v>6</v>
      </c>
      <c r="U753">
        <v>20</v>
      </c>
      <c r="V753">
        <v>15</v>
      </c>
      <c r="W753">
        <v>8</v>
      </c>
      <c r="X753">
        <v>3</v>
      </c>
      <c r="Y753">
        <v>17</v>
      </c>
      <c r="Z753">
        <v>12</v>
      </c>
      <c r="AA753">
        <v>2</v>
      </c>
      <c r="AB753">
        <v>1</v>
      </c>
      <c r="AC753">
        <v>2</v>
      </c>
      <c r="AD753">
        <v>1</v>
      </c>
      <c r="AE753">
        <v>325</v>
      </c>
      <c r="AF753">
        <v>210</v>
      </c>
      <c r="AG753">
        <v>260</v>
      </c>
      <c r="AH753">
        <v>136</v>
      </c>
      <c r="AI753">
        <v>24</v>
      </c>
      <c r="AJ753">
        <v>14</v>
      </c>
      <c r="AK753">
        <v>39</v>
      </c>
      <c r="AL753">
        <v>27</v>
      </c>
      <c r="AM753">
        <v>65</v>
      </c>
      <c r="AN753">
        <v>74</v>
      </c>
      <c r="AO753">
        <v>29</v>
      </c>
      <c r="AP753">
        <v>26</v>
      </c>
      <c r="AQ753">
        <v>6</v>
      </c>
      <c r="AR753">
        <v>4</v>
      </c>
      <c r="AS753">
        <v>50</v>
      </c>
      <c r="AT753">
        <f>SUM(Table_pigskin_games[[#This Row],[awayPenaltyYards]],Table_pigskin_games[[#This Row],[homePenaltyYards]])</f>
        <v>85</v>
      </c>
      <c r="AU753">
        <v>35</v>
      </c>
      <c r="AV753">
        <v>2</v>
      </c>
      <c r="AW753">
        <v>2</v>
      </c>
      <c r="AX753">
        <f>SUM(Table_pigskin_games[[#This Row],[awayTurnovers]:[homeTurnovers]])</f>
        <v>4</v>
      </c>
      <c r="AY753">
        <v>1</v>
      </c>
      <c r="AZ753">
        <v>0</v>
      </c>
      <c r="BA753">
        <v>1</v>
      </c>
      <c r="BB753">
        <v>2</v>
      </c>
      <c r="BC753">
        <v>2142</v>
      </c>
      <c r="BD753">
        <v>1670</v>
      </c>
      <c r="BE753">
        <v>0</v>
      </c>
      <c r="BF753">
        <v>14</v>
      </c>
      <c r="BG753">
        <v>0</v>
      </c>
      <c r="BH753">
        <v>3</v>
      </c>
      <c r="BI753">
        <v>0</v>
      </c>
      <c r="BJ753">
        <v>0</v>
      </c>
      <c r="BK753">
        <v>3</v>
      </c>
      <c r="BL753">
        <v>7</v>
      </c>
      <c r="BM753">
        <v>7</v>
      </c>
      <c r="BN753">
        <v>3</v>
      </c>
    </row>
    <row r="754" spans="1:66" x14ac:dyDescent="0.25">
      <c r="A754">
        <v>281228001</v>
      </c>
      <c r="B754">
        <v>17</v>
      </c>
      <c r="C754">
        <v>2008</v>
      </c>
      <c r="D754" s="1">
        <v>39810</v>
      </c>
      <c r="E754" t="s">
        <v>66</v>
      </c>
      <c r="F754" t="s">
        <v>85</v>
      </c>
      <c r="G754" t="s">
        <v>99</v>
      </c>
      <c r="H7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ATLvSTL</v>
      </c>
      <c r="I754" t="str">
        <f>IF(NOT(ISNA(VLOOKUP(Table_pigskin_games[[#This Row],[matchup]],rivalries!A$2:C$10,1,FALSE))),"Rivalry","Not a Rivalry")</f>
        <v>Not a Rivalry</v>
      </c>
      <c r="J754">
        <v>27</v>
      </c>
      <c r="K754">
        <v>31</v>
      </c>
      <c r="L754">
        <f>ABS(Table_pigskin_games[[#This Row],[homeScore]]-Table_pigskin_games[[#This Row],[awayScore]])</f>
        <v>4</v>
      </c>
      <c r="M754" t="s">
        <v>116</v>
      </c>
      <c r="N754" s="2">
        <v>41914.541666666664</v>
      </c>
      <c r="O754" t="s">
        <v>70</v>
      </c>
      <c r="P754">
        <v>64617</v>
      </c>
      <c r="Q754">
        <v>2</v>
      </c>
      <c r="R754">
        <v>13</v>
      </c>
      <c r="S754">
        <v>10</v>
      </c>
      <c r="T754">
        <v>5</v>
      </c>
      <c r="U754">
        <v>22</v>
      </c>
      <c r="V754">
        <v>17</v>
      </c>
      <c r="W754">
        <v>5</v>
      </c>
      <c r="X754">
        <v>2</v>
      </c>
      <c r="Y754">
        <v>15</v>
      </c>
      <c r="Z754">
        <v>10</v>
      </c>
      <c r="AA754">
        <v>1</v>
      </c>
      <c r="AB754">
        <v>0</v>
      </c>
      <c r="AC754">
        <v>3</v>
      </c>
      <c r="AD754">
        <v>0</v>
      </c>
      <c r="AE754">
        <v>408</v>
      </c>
      <c r="AF754">
        <v>417</v>
      </c>
      <c r="AG754">
        <v>206</v>
      </c>
      <c r="AH754">
        <v>154</v>
      </c>
      <c r="AI754">
        <v>19</v>
      </c>
      <c r="AJ754">
        <v>10</v>
      </c>
      <c r="AK754">
        <v>32</v>
      </c>
      <c r="AL754">
        <v>21</v>
      </c>
      <c r="AM754">
        <v>202</v>
      </c>
      <c r="AN754">
        <v>263</v>
      </c>
      <c r="AO754">
        <v>37</v>
      </c>
      <c r="AP754">
        <v>32</v>
      </c>
      <c r="AQ754">
        <v>3</v>
      </c>
      <c r="AR754">
        <v>3</v>
      </c>
      <c r="AS754">
        <v>14</v>
      </c>
      <c r="AT754">
        <f>SUM(Table_pigskin_games[[#This Row],[awayPenaltyYards]],Table_pigskin_games[[#This Row],[homePenaltyYards]])</f>
        <v>28</v>
      </c>
      <c r="AU754">
        <v>14</v>
      </c>
      <c r="AV754">
        <v>0</v>
      </c>
      <c r="AW754">
        <v>3</v>
      </c>
      <c r="AX754">
        <f>SUM(Table_pigskin_games[[#This Row],[awayTurnovers]:[homeTurnovers]])</f>
        <v>3</v>
      </c>
      <c r="AY754">
        <v>0</v>
      </c>
      <c r="AZ754">
        <v>1</v>
      </c>
      <c r="BA754">
        <v>0</v>
      </c>
      <c r="BB754">
        <v>2</v>
      </c>
      <c r="BC754">
        <v>2113</v>
      </c>
      <c r="BD754">
        <v>1487</v>
      </c>
      <c r="BE754">
        <v>7</v>
      </c>
      <c r="BF754">
        <v>7</v>
      </c>
      <c r="BG754">
        <v>3</v>
      </c>
      <c r="BH754">
        <v>10</v>
      </c>
      <c r="BJ754">
        <v>3</v>
      </c>
      <c r="BK754">
        <v>14</v>
      </c>
      <c r="BL754">
        <v>7</v>
      </c>
      <c r="BM754">
        <v>7</v>
      </c>
    </row>
    <row r="755" spans="1:66" x14ac:dyDescent="0.25">
      <c r="A755">
        <v>281228002</v>
      </c>
      <c r="B755">
        <v>17</v>
      </c>
      <c r="C755">
        <v>2008</v>
      </c>
      <c r="D755" s="1">
        <v>39810</v>
      </c>
      <c r="E755" t="s">
        <v>66</v>
      </c>
      <c r="F755" t="s">
        <v>88</v>
      </c>
      <c r="G755" t="s">
        <v>87</v>
      </c>
      <c r="H7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755" t="str">
        <f>IF(NOT(ISNA(VLOOKUP(Table_pigskin_games[[#This Row],[matchup]],rivalries!A$2:C$10,1,FALSE))),"Rivalry","Not a Rivalry")</f>
        <v>Not a Rivalry</v>
      </c>
      <c r="J755">
        <v>13</v>
      </c>
      <c r="K755">
        <v>0</v>
      </c>
      <c r="L755">
        <f>ABS(Table_pigskin_games[[#This Row],[homeScore]]-Table_pigskin_games[[#This Row],[awayScore]])</f>
        <v>13</v>
      </c>
      <c r="M755" t="s">
        <v>126</v>
      </c>
      <c r="N755" s="2">
        <v>41914.541666666664</v>
      </c>
      <c r="O755" t="s">
        <v>80</v>
      </c>
      <c r="P755">
        <v>71282</v>
      </c>
      <c r="Q755">
        <v>10</v>
      </c>
      <c r="R755">
        <v>5</v>
      </c>
      <c r="S755">
        <v>7</v>
      </c>
      <c r="T755">
        <v>8</v>
      </c>
      <c r="U755">
        <v>16</v>
      </c>
      <c r="V755">
        <v>15</v>
      </c>
      <c r="W755">
        <v>2</v>
      </c>
      <c r="X755">
        <v>9</v>
      </c>
      <c r="Y755">
        <v>10</v>
      </c>
      <c r="Z755">
        <v>17</v>
      </c>
      <c r="AA755">
        <v>3</v>
      </c>
      <c r="AB755">
        <v>0</v>
      </c>
      <c r="AC755">
        <v>3</v>
      </c>
      <c r="AD755">
        <v>2</v>
      </c>
      <c r="AE755">
        <v>241</v>
      </c>
      <c r="AF755">
        <v>276</v>
      </c>
      <c r="AG755">
        <v>73</v>
      </c>
      <c r="AH755">
        <v>115</v>
      </c>
      <c r="AI755">
        <v>6</v>
      </c>
      <c r="AJ755">
        <v>14</v>
      </c>
      <c r="AK755">
        <v>8</v>
      </c>
      <c r="AL755">
        <v>25</v>
      </c>
      <c r="AM755">
        <v>168</v>
      </c>
      <c r="AN755">
        <v>161</v>
      </c>
      <c r="AO755">
        <v>47</v>
      </c>
      <c r="AP755">
        <v>35</v>
      </c>
      <c r="AQ755">
        <v>2</v>
      </c>
      <c r="AR755">
        <v>3</v>
      </c>
      <c r="AS755">
        <v>10</v>
      </c>
      <c r="AT755">
        <f>SUM(Table_pigskin_games[[#This Row],[awayPenaltyYards]],Table_pigskin_games[[#This Row],[homePenaltyYards]])</f>
        <v>30</v>
      </c>
      <c r="AU755">
        <v>20</v>
      </c>
      <c r="AV755">
        <v>0</v>
      </c>
      <c r="AW755">
        <v>1</v>
      </c>
      <c r="AX755">
        <f>SUM(Table_pigskin_games[[#This Row],[awayTurnovers]:[homeTurnovers]])</f>
        <v>1</v>
      </c>
      <c r="AY755">
        <v>0</v>
      </c>
      <c r="AZ755">
        <v>1</v>
      </c>
      <c r="BA755">
        <v>0</v>
      </c>
      <c r="BB755">
        <v>0</v>
      </c>
      <c r="BC755">
        <v>1920</v>
      </c>
      <c r="BD755">
        <v>1680</v>
      </c>
      <c r="BE755">
        <v>3</v>
      </c>
      <c r="BF755">
        <v>0</v>
      </c>
      <c r="BG755">
        <v>7</v>
      </c>
      <c r="BH755">
        <v>3</v>
      </c>
      <c r="BJ755">
        <v>0</v>
      </c>
      <c r="BK755">
        <v>0</v>
      </c>
      <c r="BL755">
        <v>0</v>
      </c>
      <c r="BM755">
        <v>0</v>
      </c>
    </row>
    <row r="756" spans="1:66" x14ac:dyDescent="0.25">
      <c r="A756">
        <v>281228004</v>
      </c>
      <c r="B756">
        <v>17</v>
      </c>
      <c r="C756">
        <v>2008</v>
      </c>
      <c r="D756" s="1">
        <v>39810</v>
      </c>
      <c r="E756" t="s">
        <v>66</v>
      </c>
      <c r="F756" t="s">
        <v>82</v>
      </c>
      <c r="G756" t="s">
        <v>81</v>
      </c>
      <c r="H7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CINvKC</v>
      </c>
      <c r="I756" t="str">
        <f>IF(NOT(ISNA(VLOOKUP(Table_pigskin_games[[#This Row],[matchup]],rivalries!A$2:C$10,1,FALSE))),"Rivalry","Not a Rivalry")</f>
        <v>Not a Rivalry</v>
      </c>
      <c r="J756">
        <v>6</v>
      </c>
      <c r="K756">
        <v>16</v>
      </c>
      <c r="L756">
        <f>ABS(Table_pigskin_games[[#This Row],[homeScore]]-Table_pigskin_games[[#This Row],[awayScore]])</f>
        <v>10</v>
      </c>
      <c r="M756" t="s">
        <v>118</v>
      </c>
      <c r="N756" s="2">
        <v>41914.541666666664</v>
      </c>
      <c r="O756" t="s">
        <v>80</v>
      </c>
      <c r="P756">
        <v>63984</v>
      </c>
      <c r="Q756">
        <v>2</v>
      </c>
      <c r="R756">
        <v>13</v>
      </c>
      <c r="S756">
        <v>3</v>
      </c>
      <c r="T756">
        <v>10</v>
      </c>
      <c r="U756">
        <v>14</v>
      </c>
      <c r="V756">
        <v>23</v>
      </c>
      <c r="W756">
        <v>4</v>
      </c>
      <c r="X756">
        <v>7</v>
      </c>
      <c r="Y756">
        <v>13</v>
      </c>
      <c r="Z756">
        <v>16</v>
      </c>
      <c r="AA756">
        <v>0</v>
      </c>
      <c r="AB756">
        <v>0</v>
      </c>
      <c r="AC756">
        <v>1</v>
      </c>
      <c r="AD756">
        <v>1</v>
      </c>
      <c r="AE756">
        <v>220</v>
      </c>
      <c r="AF756">
        <v>329</v>
      </c>
      <c r="AG756">
        <v>189</v>
      </c>
      <c r="AH756">
        <v>125</v>
      </c>
      <c r="AI756">
        <v>19</v>
      </c>
      <c r="AJ756">
        <v>18</v>
      </c>
      <c r="AK756">
        <v>36</v>
      </c>
      <c r="AL756">
        <v>30</v>
      </c>
      <c r="AM756">
        <v>31</v>
      </c>
      <c r="AN756">
        <v>204</v>
      </c>
      <c r="AO756">
        <v>15</v>
      </c>
      <c r="AP756">
        <v>39</v>
      </c>
      <c r="AQ756">
        <v>6</v>
      </c>
      <c r="AR756">
        <v>4</v>
      </c>
      <c r="AS756">
        <v>73</v>
      </c>
      <c r="AT756">
        <f>SUM(Table_pigskin_games[[#This Row],[awayPenaltyYards]],Table_pigskin_games[[#This Row],[homePenaltyYards]])</f>
        <v>116</v>
      </c>
      <c r="AU756">
        <v>43</v>
      </c>
      <c r="AV756">
        <v>1</v>
      </c>
      <c r="AW756">
        <v>0</v>
      </c>
      <c r="AX756">
        <f>SUM(Table_pigskin_games[[#This Row],[awayTurnovers]:[homeTurnovers]])</f>
        <v>1</v>
      </c>
      <c r="AY756">
        <v>1</v>
      </c>
      <c r="AZ756">
        <v>0</v>
      </c>
      <c r="BA756">
        <v>0</v>
      </c>
      <c r="BB756">
        <v>0</v>
      </c>
      <c r="BC756">
        <v>1341</v>
      </c>
      <c r="BD756">
        <v>2259</v>
      </c>
      <c r="BE756">
        <v>0</v>
      </c>
      <c r="BF756">
        <v>0</v>
      </c>
      <c r="BG756">
        <v>0</v>
      </c>
      <c r="BH756">
        <v>6</v>
      </c>
      <c r="BJ756">
        <v>3</v>
      </c>
      <c r="BK756">
        <v>10</v>
      </c>
      <c r="BL756">
        <v>0</v>
      </c>
      <c r="BM756">
        <v>3</v>
      </c>
    </row>
    <row r="757" spans="1:66" x14ac:dyDescent="0.25">
      <c r="A757">
        <v>281228009</v>
      </c>
      <c r="B757">
        <v>17</v>
      </c>
      <c r="C757">
        <v>2008</v>
      </c>
      <c r="D757" s="1">
        <v>39810</v>
      </c>
      <c r="E757" t="s">
        <v>66</v>
      </c>
      <c r="F757" t="s">
        <v>72</v>
      </c>
      <c r="G757" t="s">
        <v>75</v>
      </c>
      <c r="H7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757" t="str">
        <f>IF(NOT(ISNA(VLOOKUP(Table_pigskin_games[[#This Row],[matchup]],rivalries!A$2:C$10,1,FALSE))),"Rivalry","Not a Rivalry")</f>
        <v>Not a Rivalry</v>
      </c>
      <c r="J757">
        <v>21</v>
      </c>
      <c r="K757">
        <v>31</v>
      </c>
      <c r="L757">
        <f>ABS(Table_pigskin_games[[#This Row],[homeScore]]-Table_pigskin_games[[#This Row],[awayScore]])</f>
        <v>10</v>
      </c>
      <c r="M757" t="s">
        <v>76</v>
      </c>
      <c r="N757" s="2">
        <v>41914.541666666664</v>
      </c>
      <c r="O757" t="s">
        <v>70</v>
      </c>
      <c r="P757">
        <v>70141</v>
      </c>
      <c r="Q757">
        <v>0</v>
      </c>
      <c r="R757">
        <v>15</v>
      </c>
      <c r="S757">
        <v>5</v>
      </c>
      <c r="T757">
        <v>10</v>
      </c>
      <c r="U757">
        <v>19</v>
      </c>
      <c r="V757">
        <v>20</v>
      </c>
      <c r="W757">
        <v>5</v>
      </c>
      <c r="X757">
        <v>5</v>
      </c>
      <c r="Y757">
        <v>17</v>
      </c>
      <c r="Z757">
        <v>12</v>
      </c>
      <c r="AA757">
        <v>4</v>
      </c>
      <c r="AB757">
        <v>0</v>
      </c>
      <c r="AC757">
        <v>5</v>
      </c>
      <c r="AD757">
        <v>2</v>
      </c>
      <c r="AE757">
        <v>316</v>
      </c>
      <c r="AF757">
        <v>484</v>
      </c>
      <c r="AG757">
        <v>220</v>
      </c>
      <c r="AH757">
        <v>273</v>
      </c>
      <c r="AI757">
        <v>22</v>
      </c>
      <c r="AJ757">
        <v>21</v>
      </c>
      <c r="AK757">
        <v>42</v>
      </c>
      <c r="AL757">
        <v>31</v>
      </c>
      <c r="AM757">
        <v>96</v>
      </c>
      <c r="AN757">
        <v>211</v>
      </c>
      <c r="AO757">
        <v>29</v>
      </c>
      <c r="AP757">
        <v>27</v>
      </c>
      <c r="AQ757">
        <v>5</v>
      </c>
      <c r="AR757">
        <v>6</v>
      </c>
      <c r="AS757">
        <v>60</v>
      </c>
      <c r="AT757">
        <f>SUM(Table_pigskin_games[[#This Row],[awayPenaltyYards]],Table_pigskin_games[[#This Row],[homePenaltyYards]])</f>
        <v>120</v>
      </c>
      <c r="AU757">
        <v>60</v>
      </c>
      <c r="AV757">
        <v>2</v>
      </c>
      <c r="AW757">
        <v>1</v>
      </c>
      <c r="AX757">
        <f>SUM(Table_pigskin_games[[#This Row],[awayTurnovers]:[homeTurnovers]])</f>
        <v>3</v>
      </c>
      <c r="AY757">
        <v>0</v>
      </c>
      <c r="AZ757">
        <v>1</v>
      </c>
      <c r="BA757">
        <v>2</v>
      </c>
      <c r="BB757">
        <v>0</v>
      </c>
      <c r="BC757">
        <v>1802</v>
      </c>
      <c r="BD757">
        <v>1798</v>
      </c>
      <c r="BE757">
        <v>0</v>
      </c>
      <c r="BF757">
        <v>7</v>
      </c>
      <c r="BG757">
        <v>7</v>
      </c>
      <c r="BH757">
        <v>7</v>
      </c>
      <c r="BJ757">
        <v>14</v>
      </c>
      <c r="BK757">
        <v>0</v>
      </c>
      <c r="BL757">
        <v>0</v>
      </c>
      <c r="BM757">
        <v>17</v>
      </c>
    </row>
    <row r="758" spans="1:66" x14ac:dyDescent="0.25">
      <c r="A758">
        <v>281228011</v>
      </c>
      <c r="B758">
        <v>17</v>
      </c>
      <c r="C758">
        <v>2008</v>
      </c>
      <c r="D758" s="1">
        <v>39810</v>
      </c>
      <c r="E758" t="s">
        <v>66</v>
      </c>
      <c r="F758" t="s">
        <v>78</v>
      </c>
      <c r="G758" t="s">
        <v>90</v>
      </c>
      <c r="H7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758" t="str">
        <f>IF(NOT(ISNA(VLOOKUP(Table_pigskin_games[[#This Row],[matchup]],rivalries!A$2:C$10,1,FALSE))),"Rivalry","Not a Rivalry")</f>
        <v>Not a Rivalry</v>
      </c>
      <c r="J758">
        <v>0</v>
      </c>
      <c r="K758">
        <v>23</v>
      </c>
      <c r="L758">
        <f>ABS(Table_pigskin_games[[#This Row],[homeScore]]-Table_pigskin_games[[#This Row],[awayScore]])</f>
        <v>23</v>
      </c>
      <c r="M758" t="s">
        <v>131</v>
      </c>
      <c r="N758" s="2">
        <v>41914.541666666664</v>
      </c>
      <c r="O758" t="s">
        <v>80</v>
      </c>
      <c r="P758">
        <v>66721</v>
      </c>
      <c r="Q758">
        <v>13</v>
      </c>
      <c r="R758">
        <v>2</v>
      </c>
      <c r="S758">
        <v>11</v>
      </c>
      <c r="T758">
        <v>4</v>
      </c>
      <c r="U758">
        <v>8</v>
      </c>
      <c r="V758">
        <v>21</v>
      </c>
      <c r="W758">
        <v>3</v>
      </c>
      <c r="X758">
        <v>8</v>
      </c>
      <c r="Y758">
        <v>10</v>
      </c>
      <c r="Z758">
        <v>14</v>
      </c>
      <c r="AA758">
        <v>0</v>
      </c>
      <c r="AB758">
        <v>0</v>
      </c>
      <c r="AC758">
        <v>0</v>
      </c>
      <c r="AD758">
        <v>0</v>
      </c>
      <c r="AE758">
        <v>125</v>
      </c>
      <c r="AF758">
        <v>390</v>
      </c>
      <c r="AG758">
        <v>42</v>
      </c>
      <c r="AH758">
        <v>269</v>
      </c>
      <c r="AI758">
        <v>11</v>
      </c>
      <c r="AJ758">
        <v>29</v>
      </c>
      <c r="AK758">
        <v>17</v>
      </c>
      <c r="AL758">
        <v>37</v>
      </c>
      <c r="AM758">
        <v>83</v>
      </c>
      <c r="AN758">
        <v>121</v>
      </c>
      <c r="AO758">
        <v>18</v>
      </c>
      <c r="AP758">
        <v>27</v>
      </c>
      <c r="AQ758">
        <v>3</v>
      </c>
      <c r="AR758">
        <v>3</v>
      </c>
      <c r="AS758">
        <v>30</v>
      </c>
      <c r="AT758">
        <f>SUM(Table_pigskin_games[[#This Row],[awayPenaltyYards]],Table_pigskin_games[[#This Row],[homePenaltyYards]])</f>
        <v>50</v>
      </c>
      <c r="AU758">
        <v>20</v>
      </c>
      <c r="AV758">
        <v>0</v>
      </c>
      <c r="AW758">
        <v>0</v>
      </c>
      <c r="AX758">
        <f>SUM(Table_pigskin_games[[#This Row],[awayTurnovers]:[homeTurnovers]])</f>
        <v>0</v>
      </c>
      <c r="AY758">
        <v>0</v>
      </c>
      <c r="AZ758">
        <v>0</v>
      </c>
      <c r="BA758">
        <v>0</v>
      </c>
      <c r="BB758">
        <v>0</v>
      </c>
      <c r="BC758">
        <v>1300</v>
      </c>
      <c r="BD758">
        <v>2300</v>
      </c>
      <c r="BE758">
        <v>0</v>
      </c>
      <c r="BF758">
        <v>0</v>
      </c>
      <c r="BG758">
        <v>0</v>
      </c>
      <c r="BH758">
        <v>0</v>
      </c>
      <c r="BJ758">
        <v>10</v>
      </c>
      <c r="BK758">
        <v>6</v>
      </c>
      <c r="BL758">
        <v>0</v>
      </c>
      <c r="BM758">
        <v>7</v>
      </c>
    </row>
    <row r="759" spans="1:66" x14ac:dyDescent="0.25">
      <c r="A759">
        <v>281228016</v>
      </c>
      <c r="B759">
        <v>17</v>
      </c>
      <c r="C759">
        <v>2008</v>
      </c>
      <c r="D759" s="1">
        <v>39810</v>
      </c>
      <c r="E759" t="s">
        <v>66</v>
      </c>
      <c r="F759" t="s">
        <v>91</v>
      </c>
      <c r="G759" t="s">
        <v>113</v>
      </c>
      <c r="H7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MINvNYG</v>
      </c>
      <c r="I759" t="str">
        <f>IF(NOT(ISNA(VLOOKUP(Table_pigskin_games[[#This Row],[matchup]],rivalries!A$2:C$10,1,FALSE))),"Rivalry","Not a Rivalry")</f>
        <v>Not a Rivalry</v>
      </c>
      <c r="J759">
        <v>19</v>
      </c>
      <c r="K759">
        <v>20</v>
      </c>
      <c r="L759">
        <f>ABS(Table_pigskin_games[[#This Row],[homeScore]]-Table_pigskin_games[[#This Row],[awayScore]])</f>
        <v>1</v>
      </c>
      <c r="M759" t="s">
        <v>136</v>
      </c>
      <c r="N759" s="2">
        <v>41914.541666666664</v>
      </c>
      <c r="O759" t="s">
        <v>70</v>
      </c>
      <c r="P759">
        <v>63761</v>
      </c>
      <c r="Q759">
        <v>12</v>
      </c>
      <c r="R759">
        <v>3</v>
      </c>
      <c r="S759">
        <v>9</v>
      </c>
      <c r="T759">
        <v>6</v>
      </c>
      <c r="U759">
        <v>19</v>
      </c>
      <c r="V759">
        <v>15</v>
      </c>
      <c r="W759">
        <v>4</v>
      </c>
      <c r="X759">
        <v>7</v>
      </c>
      <c r="Y759">
        <v>12</v>
      </c>
      <c r="Z759">
        <v>13</v>
      </c>
      <c r="AA759">
        <v>0</v>
      </c>
      <c r="AB759">
        <v>0</v>
      </c>
      <c r="AC759">
        <v>0</v>
      </c>
      <c r="AD759">
        <v>1</v>
      </c>
      <c r="AE759">
        <v>364</v>
      </c>
      <c r="AF759">
        <v>349</v>
      </c>
      <c r="AG759">
        <v>229</v>
      </c>
      <c r="AH759">
        <v>239</v>
      </c>
      <c r="AI759">
        <v>19</v>
      </c>
      <c r="AJ759">
        <v>16</v>
      </c>
      <c r="AK759">
        <v>30</v>
      </c>
      <c r="AL759">
        <v>26</v>
      </c>
      <c r="AM759">
        <v>135</v>
      </c>
      <c r="AN759">
        <v>110</v>
      </c>
      <c r="AO759">
        <v>30</v>
      </c>
      <c r="AP759">
        <v>27</v>
      </c>
      <c r="AQ759">
        <v>7</v>
      </c>
      <c r="AR759">
        <v>2</v>
      </c>
      <c r="AS759">
        <v>49</v>
      </c>
      <c r="AT759">
        <f>SUM(Table_pigskin_games[[#This Row],[awayPenaltyYards]],Table_pigskin_games[[#This Row],[homePenaltyYards]])</f>
        <v>69</v>
      </c>
      <c r="AU759">
        <v>20</v>
      </c>
      <c r="AV759">
        <v>0</v>
      </c>
      <c r="AW759">
        <v>1</v>
      </c>
      <c r="AX759">
        <f>SUM(Table_pigskin_games[[#This Row],[awayTurnovers]:[homeTurnovers]])</f>
        <v>1</v>
      </c>
      <c r="AY759">
        <v>0</v>
      </c>
      <c r="AZ759">
        <v>0</v>
      </c>
      <c r="BA759">
        <v>0</v>
      </c>
      <c r="BB759">
        <v>1</v>
      </c>
      <c r="BC759">
        <v>2059</v>
      </c>
      <c r="BD759">
        <v>1541</v>
      </c>
      <c r="BE759">
        <v>0</v>
      </c>
      <c r="BF759">
        <v>9</v>
      </c>
      <c r="BG759">
        <v>7</v>
      </c>
      <c r="BH759">
        <v>3</v>
      </c>
      <c r="BJ759">
        <v>0</v>
      </c>
      <c r="BK759">
        <v>10</v>
      </c>
      <c r="BL759">
        <v>0</v>
      </c>
      <c r="BM759">
        <v>10</v>
      </c>
    </row>
    <row r="760" spans="1:66" x14ac:dyDescent="0.25">
      <c r="A760">
        <v>281228018</v>
      </c>
      <c r="B760">
        <v>17</v>
      </c>
      <c r="C760">
        <v>2008</v>
      </c>
      <c r="D760" s="1">
        <v>39810</v>
      </c>
      <c r="E760" t="s">
        <v>66</v>
      </c>
      <c r="F760" t="s">
        <v>100</v>
      </c>
      <c r="G760" t="s">
        <v>67</v>
      </c>
      <c r="H7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760" t="str">
        <f>IF(NOT(ISNA(VLOOKUP(Table_pigskin_games[[#This Row],[matchup]],rivalries!A$2:C$10,1,FALSE))),"Rivalry","Not a Rivalry")</f>
        <v>Not a Rivalry</v>
      </c>
      <c r="J760">
        <v>33</v>
      </c>
      <c r="K760">
        <v>31</v>
      </c>
      <c r="L760">
        <f>ABS(Table_pigskin_games[[#This Row],[homeScore]]-Table_pigskin_games[[#This Row],[awayScore]])</f>
        <v>2</v>
      </c>
      <c r="M760" t="s">
        <v>127</v>
      </c>
      <c r="N760" s="2">
        <v>41914.541666666664</v>
      </c>
      <c r="O760" t="s">
        <v>70</v>
      </c>
      <c r="P760">
        <v>69999</v>
      </c>
      <c r="Q760">
        <v>11</v>
      </c>
      <c r="R760">
        <v>4</v>
      </c>
      <c r="S760">
        <v>8</v>
      </c>
      <c r="T760">
        <v>7</v>
      </c>
      <c r="U760">
        <v>23</v>
      </c>
      <c r="V760">
        <v>22</v>
      </c>
      <c r="W760">
        <v>6</v>
      </c>
      <c r="X760">
        <v>7</v>
      </c>
      <c r="Y760">
        <v>12</v>
      </c>
      <c r="Z760">
        <v>13</v>
      </c>
      <c r="AA760">
        <v>0</v>
      </c>
      <c r="AB760">
        <v>1</v>
      </c>
      <c r="AC760">
        <v>0</v>
      </c>
      <c r="AD760">
        <v>1</v>
      </c>
      <c r="AE760">
        <v>478</v>
      </c>
      <c r="AF760">
        <v>417</v>
      </c>
      <c r="AG760">
        <v>244</v>
      </c>
      <c r="AH760">
        <v>367</v>
      </c>
      <c r="AI760">
        <v>14</v>
      </c>
      <c r="AJ760">
        <v>30</v>
      </c>
      <c r="AK760">
        <v>20</v>
      </c>
      <c r="AL760">
        <v>49</v>
      </c>
      <c r="AM760">
        <v>234</v>
      </c>
      <c r="AN760">
        <v>50</v>
      </c>
      <c r="AO760">
        <v>42</v>
      </c>
      <c r="AP760">
        <v>11</v>
      </c>
      <c r="AQ760">
        <v>5</v>
      </c>
      <c r="AR760">
        <v>7</v>
      </c>
      <c r="AS760">
        <v>30</v>
      </c>
      <c r="AT760">
        <f>SUM(Table_pigskin_games[[#This Row],[awayPenaltyYards]],Table_pigskin_games[[#This Row],[homePenaltyYards]])</f>
        <v>78</v>
      </c>
      <c r="AU760">
        <v>48</v>
      </c>
      <c r="AV760">
        <v>0</v>
      </c>
      <c r="AW760">
        <v>2</v>
      </c>
      <c r="AX760">
        <f>SUM(Table_pigskin_games[[#This Row],[awayTurnovers]:[homeTurnovers]])</f>
        <v>2</v>
      </c>
      <c r="AY760">
        <v>0</v>
      </c>
      <c r="AZ760">
        <v>1</v>
      </c>
      <c r="BA760">
        <v>0</v>
      </c>
      <c r="BB760">
        <v>1</v>
      </c>
      <c r="BC760">
        <v>2215</v>
      </c>
      <c r="BD760">
        <v>1385</v>
      </c>
      <c r="BE760">
        <v>6</v>
      </c>
      <c r="BF760">
        <v>17</v>
      </c>
      <c r="BG760">
        <v>7</v>
      </c>
      <c r="BH760">
        <v>3</v>
      </c>
      <c r="BJ760">
        <v>0</v>
      </c>
      <c r="BK760">
        <v>10</v>
      </c>
      <c r="BL760">
        <v>0</v>
      </c>
      <c r="BM760">
        <v>21</v>
      </c>
    </row>
    <row r="761" spans="1:66" x14ac:dyDescent="0.25">
      <c r="A761">
        <v>281228020</v>
      </c>
      <c r="B761">
        <v>17</v>
      </c>
      <c r="C761">
        <v>2008</v>
      </c>
      <c r="D761" s="1">
        <v>39810</v>
      </c>
      <c r="E761" t="s">
        <v>66</v>
      </c>
      <c r="F761" t="s">
        <v>62</v>
      </c>
      <c r="G761" t="s">
        <v>77</v>
      </c>
      <c r="H7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761" t="str">
        <f>IF(NOT(ISNA(VLOOKUP(Table_pigskin_games[[#This Row],[matchup]],rivalries!A$2:C$10,1,FALSE))),"Rivalry","Not a Rivalry")</f>
        <v>Rivalry</v>
      </c>
      <c r="J761">
        <v>24</v>
      </c>
      <c r="K761">
        <v>17</v>
      </c>
      <c r="L761">
        <f>ABS(Table_pigskin_games[[#This Row],[homeScore]]-Table_pigskin_games[[#This Row],[awayScore]])</f>
        <v>7</v>
      </c>
      <c r="M761" t="s">
        <v>92</v>
      </c>
      <c r="N761" s="2">
        <v>41914.677083333336</v>
      </c>
      <c r="O761" t="s">
        <v>80</v>
      </c>
      <c r="P761">
        <v>79454</v>
      </c>
      <c r="Q761">
        <v>10</v>
      </c>
      <c r="R761">
        <v>5</v>
      </c>
      <c r="S761">
        <v>9</v>
      </c>
      <c r="T761">
        <v>6</v>
      </c>
      <c r="U761">
        <v>18</v>
      </c>
      <c r="V761">
        <v>16</v>
      </c>
      <c r="W761">
        <v>6</v>
      </c>
      <c r="X761">
        <v>7</v>
      </c>
      <c r="Y761">
        <v>14</v>
      </c>
      <c r="Z761">
        <v>13</v>
      </c>
      <c r="AA761">
        <v>1</v>
      </c>
      <c r="AB761">
        <v>0</v>
      </c>
      <c r="AC761">
        <v>2</v>
      </c>
      <c r="AD761">
        <v>0</v>
      </c>
      <c r="AE761">
        <v>319</v>
      </c>
      <c r="AF761">
        <v>331</v>
      </c>
      <c r="AG761">
        <v>193</v>
      </c>
      <c r="AH761">
        <v>251</v>
      </c>
      <c r="AI761">
        <v>22</v>
      </c>
      <c r="AJ761">
        <v>21</v>
      </c>
      <c r="AK761">
        <v>31</v>
      </c>
      <c r="AL761">
        <v>41</v>
      </c>
      <c r="AM761">
        <v>126</v>
      </c>
      <c r="AN761">
        <v>80</v>
      </c>
      <c r="AO761">
        <v>29</v>
      </c>
      <c r="AP761">
        <v>21</v>
      </c>
      <c r="AQ761">
        <v>6</v>
      </c>
      <c r="AR761">
        <v>5</v>
      </c>
      <c r="AS761">
        <v>30</v>
      </c>
      <c r="AT761">
        <f>SUM(Table_pigskin_games[[#This Row],[awayPenaltyYards]],Table_pigskin_games[[#This Row],[homePenaltyYards]])</f>
        <v>66</v>
      </c>
      <c r="AU761">
        <v>36</v>
      </c>
      <c r="AV761">
        <v>1</v>
      </c>
      <c r="AW761">
        <v>4</v>
      </c>
      <c r="AX761">
        <f>SUM(Table_pigskin_games[[#This Row],[awayTurnovers]:[homeTurnovers]])</f>
        <v>5</v>
      </c>
      <c r="AY761">
        <v>1</v>
      </c>
      <c r="AZ761">
        <v>1</v>
      </c>
      <c r="BA761">
        <v>0</v>
      </c>
      <c r="BB761">
        <v>3</v>
      </c>
      <c r="BC761">
        <v>2028</v>
      </c>
      <c r="BD761">
        <v>1572</v>
      </c>
      <c r="BE761">
        <v>0</v>
      </c>
      <c r="BF761">
        <v>14</v>
      </c>
      <c r="BG761">
        <v>7</v>
      </c>
      <c r="BH761">
        <v>3</v>
      </c>
      <c r="BJ761">
        <v>0</v>
      </c>
      <c r="BK761">
        <v>9</v>
      </c>
      <c r="BL761">
        <v>8</v>
      </c>
      <c r="BM761">
        <v>0</v>
      </c>
    </row>
    <row r="762" spans="1:66" x14ac:dyDescent="0.25">
      <c r="A762">
        <v>281228021</v>
      </c>
      <c r="B762">
        <v>17</v>
      </c>
      <c r="C762">
        <v>2008</v>
      </c>
      <c r="D762" s="1">
        <v>39810</v>
      </c>
      <c r="E762" t="s">
        <v>66</v>
      </c>
      <c r="F762" t="s">
        <v>102</v>
      </c>
      <c r="G762" t="s">
        <v>105</v>
      </c>
      <c r="H7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762" t="str">
        <f>IF(NOT(ISNA(VLOOKUP(Table_pigskin_games[[#This Row],[matchup]],rivalries!A$2:C$10,1,FALSE))),"Rivalry","Not a Rivalry")</f>
        <v>Not a Rivalry</v>
      </c>
      <c r="J762">
        <v>6</v>
      </c>
      <c r="K762">
        <v>44</v>
      </c>
      <c r="L762">
        <f>ABS(Table_pigskin_games[[#This Row],[homeScore]]-Table_pigskin_games[[#This Row],[awayScore]])</f>
        <v>38</v>
      </c>
      <c r="M762" t="s">
        <v>121</v>
      </c>
      <c r="N762" s="2">
        <v>41914.677083333336</v>
      </c>
      <c r="O762" t="s">
        <v>70</v>
      </c>
      <c r="P762">
        <v>69144</v>
      </c>
      <c r="Q762">
        <v>9</v>
      </c>
      <c r="R762">
        <v>6</v>
      </c>
      <c r="S762">
        <v>8</v>
      </c>
      <c r="T762">
        <v>5</v>
      </c>
      <c r="U762">
        <v>15</v>
      </c>
      <c r="V762">
        <v>16</v>
      </c>
      <c r="W762">
        <v>5</v>
      </c>
      <c r="X762">
        <v>7</v>
      </c>
      <c r="Y762">
        <v>14</v>
      </c>
      <c r="Z762">
        <v>14</v>
      </c>
      <c r="AA762">
        <v>1</v>
      </c>
      <c r="AB762">
        <v>0</v>
      </c>
      <c r="AC762">
        <v>1</v>
      </c>
      <c r="AD762">
        <v>0</v>
      </c>
      <c r="AE762">
        <v>298</v>
      </c>
      <c r="AF762">
        <v>303</v>
      </c>
      <c r="AG762">
        <v>211</v>
      </c>
      <c r="AH762">
        <v>166</v>
      </c>
      <c r="AI762">
        <v>23</v>
      </c>
      <c r="AJ762">
        <v>12</v>
      </c>
      <c r="AK762">
        <v>41</v>
      </c>
      <c r="AL762">
        <v>21</v>
      </c>
      <c r="AM762">
        <v>87</v>
      </c>
      <c r="AN762">
        <v>137</v>
      </c>
      <c r="AO762">
        <v>19</v>
      </c>
      <c r="AP762">
        <v>36</v>
      </c>
      <c r="AQ762">
        <v>5</v>
      </c>
      <c r="AR762">
        <v>0</v>
      </c>
      <c r="AS762">
        <v>46</v>
      </c>
      <c r="AT762">
        <f>SUM(Table_pigskin_games[[#This Row],[awayPenaltyYards]],Table_pigskin_games[[#This Row],[homePenaltyYards]])</f>
        <v>46</v>
      </c>
      <c r="AU762">
        <v>0</v>
      </c>
      <c r="AV762">
        <v>5</v>
      </c>
      <c r="AW762">
        <v>1</v>
      </c>
      <c r="AX762">
        <f>SUM(Table_pigskin_games[[#This Row],[awayTurnovers]:[homeTurnovers]])</f>
        <v>6</v>
      </c>
      <c r="AY762">
        <v>4</v>
      </c>
      <c r="AZ762">
        <v>1</v>
      </c>
      <c r="BA762">
        <v>1</v>
      </c>
      <c r="BB762">
        <v>0</v>
      </c>
      <c r="BC762">
        <v>1745</v>
      </c>
      <c r="BD762">
        <v>1855</v>
      </c>
      <c r="BE762">
        <v>3</v>
      </c>
      <c r="BF762">
        <v>0</v>
      </c>
      <c r="BG762">
        <v>0</v>
      </c>
      <c r="BH762">
        <v>3</v>
      </c>
      <c r="BJ762">
        <v>3</v>
      </c>
      <c r="BK762">
        <v>24</v>
      </c>
      <c r="BL762">
        <v>17</v>
      </c>
      <c r="BM762">
        <v>0</v>
      </c>
    </row>
    <row r="763" spans="1:66" x14ac:dyDescent="0.25">
      <c r="A763">
        <v>281228022</v>
      </c>
      <c r="B763">
        <v>17</v>
      </c>
      <c r="C763">
        <v>2008</v>
      </c>
      <c r="D763" s="1">
        <v>39810</v>
      </c>
      <c r="E763" t="s">
        <v>66</v>
      </c>
      <c r="F763" t="s">
        <v>71</v>
      </c>
      <c r="G763" t="s">
        <v>94</v>
      </c>
      <c r="H7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763" t="str">
        <f>IF(NOT(ISNA(VLOOKUP(Table_pigskin_games[[#This Row],[matchup]],rivalries!A$2:C$10,1,FALSE))),"Rivalry","Not a Rivalry")</f>
        <v>Not a Rivalry</v>
      </c>
      <c r="J763">
        <v>21</v>
      </c>
      <c r="K763">
        <v>34</v>
      </c>
      <c r="L763">
        <f>ABS(Table_pigskin_games[[#This Row],[homeScore]]-Table_pigskin_games[[#This Row],[awayScore]])</f>
        <v>13</v>
      </c>
      <c r="M763" t="s">
        <v>95</v>
      </c>
      <c r="N763" s="2">
        <v>41914.677083333336</v>
      </c>
      <c r="O763" t="s">
        <v>70</v>
      </c>
      <c r="P763">
        <v>63874</v>
      </c>
      <c r="Q763">
        <v>4</v>
      </c>
      <c r="R763">
        <v>11</v>
      </c>
      <c r="S763">
        <v>8</v>
      </c>
      <c r="T763">
        <v>7</v>
      </c>
      <c r="U763">
        <v>24</v>
      </c>
      <c r="V763">
        <v>19</v>
      </c>
      <c r="W763">
        <v>3</v>
      </c>
      <c r="X763">
        <v>6</v>
      </c>
      <c r="Y763">
        <v>13</v>
      </c>
      <c r="Z763">
        <v>12</v>
      </c>
      <c r="AA763">
        <v>3</v>
      </c>
      <c r="AB763">
        <v>0</v>
      </c>
      <c r="AC763">
        <v>3</v>
      </c>
      <c r="AD763">
        <v>0</v>
      </c>
      <c r="AE763">
        <v>330</v>
      </c>
      <c r="AF763">
        <v>457</v>
      </c>
      <c r="AG763">
        <v>243</v>
      </c>
      <c r="AH763">
        <v>346</v>
      </c>
      <c r="AI763">
        <v>24</v>
      </c>
      <c r="AJ763">
        <v>24</v>
      </c>
      <c r="AK763">
        <v>43</v>
      </c>
      <c r="AL763">
        <v>38</v>
      </c>
      <c r="AM763">
        <v>87</v>
      </c>
      <c r="AN763">
        <v>111</v>
      </c>
      <c r="AO763">
        <v>28</v>
      </c>
      <c r="AP763">
        <v>19</v>
      </c>
      <c r="AQ763">
        <v>11</v>
      </c>
      <c r="AR763">
        <v>10</v>
      </c>
      <c r="AS763">
        <v>82</v>
      </c>
      <c r="AT763">
        <f>SUM(Table_pigskin_games[[#This Row],[awayPenaltyYards]],Table_pigskin_games[[#This Row],[homePenaltyYards]])</f>
        <v>182</v>
      </c>
      <c r="AU763">
        <v>100</v>
      </c>
      <c r="AV763">
        <v>3</v>
      </c>
      <c r="AW763">
        <v>2</v>
      </c>
      <c r="AX763">
        <f>SUM(Table_pigskin_games[[#This Row],[awayTurnovers]:[homeTurnovers]])</f>
        <v>5</v>
      </c>
      <c r="AY763">
        <v>1</v>
      </c>
      <c r="AZ763">
        <v>1</v>
      </c>
      <c r="BA763">
        <v>2</v>
      </c>
      <c r="BB763">
        <v>1</v>
      </c>
      <c r="BC763">
        <v>1936</v>
      </c>
      <c r="BD763">
        <v>1664</v>
      </c>
      <c r="BE763">
        <v>7</v>
      </c>
      <c r="BF763">
        <v>7</v>
      </c>
      <c r="BG763">
        <v>0</v>
      </c>
      <c r="BH763">
        <v>7</v>
      </c>
      <c r="BJ763">
        <v>0</v>
      </c>
      <c r="BK763">
        <v>14</v>
      </c>
      <c r="BL763">
        <v>14</v>
      </c>
      <c r="BM763">
        <v>6</v>
      </c>
    </row>
    <row r="764" spans="1:66" x14ac:dyDescent="0.25">
      <c r="A764">
        <v>281228023</v>
      </c>
      <c r="B764">
        <v>17</v>
      </c>
      <c r="C764">
        <v>2008</v>
      </c>
      <c r="D764" s="1">
        <v>39810</v>
      </c>
      <c r="E764" t="s">
        <v>66</v>
      </c>
      <c r="F764" t="s">
        <v>68</v>
      </c>
      <c r="G764" t="s">
        <v>63</v>
      </c>
      <c r="H7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764" t="str">
        <f>IF(NOT(ISNA(VLOOKUP(Table_pigskin_games[[#This Row],[matchup]],rivalries!A$2:C$10,1,FALSE))),"Rivalry","Not a Rivalry")</f>
        <v>Not a Rivalry</v>
      </c>
      <c r="J764">
        <v>0</v>
      </c>
      <c r="K764">
        <v>31</v>
      </c>
      <c r="L764">
        <f>ABS(Table_pigskin_games[[#This Row],[homeScore]]-Table_pigskin_games[[#This Row],[awayScore]])</f>
        <v>31</v>
      </c>
      <c r="M764" t="s">
        <v>64</v>
      </c>
      <c r="N764" s="2">
        <v>41914.541666666664</v>
      </c>
      <c r="O764" t="s">
        <v>80</v>
      </c>
      <c r="P764">
        <v>63553</v>
      </c>
      <c r="Q764">
        <v>4</v>
      </c>
      <c r="R764">
        <v>11</v>
      </c>
      <c r="S764">
        <v>11</v>
      </c>
      <c r="T764">
        <v>4</v>
      </c>
      <c r="U764">
        <v>8</v>
      </c>
      <c r="V764">
        <v>20</v>
      </c>
      <c r="W764">
        <v>3</v>
      </c>
      <c r="X764">
        <v>7</v>
      </c>
      <c r="Y764">
        <v>13</v>
      </c>
      <c r="Z764">
        <v>12</v>
      </c>
      <c r="AA764">
        <v>1</v>
      </c>
      <c r="AB764">
        <v>0</v>
      </c>
      <c r="AC764">
        <v>2</v>
      </c>
      <c r="AD764">
        <v>0</v>
      </c>
      <c r="AE764">
        <v>126</v>
      </c>
      <c r="AF764">
        <v>369</v>
      </c>
      <c r="AG764">
        <v>20</v>
      </c>
      <c r="AH764">
        <v>193</v>
      </c>
      <c r="AI764">
        <v>6</v>
      </c>
      <c r="AJ764">
        <v>17</v>
      </c>
      <c r="AK764">
        <v>18</v>
      </c>
      <c r="AL764">
        <v>27</v>
      </c>
      <c r="AM764">
        <v>106</v>
      </c>
      <c r="AN764">
        <v>176</v>
      </c>
      <c r="AO764">
        <v>29</v>
      </c>
      <c r="AP764">
        <v>35</v>
      </c>
      <c r="AQ764">
        <v>6</v>
      </c>
      <c r="AR764">
        <v>8</v>
      </c>
      <c r="AS764">
        <v>47</v>
      </c>
      <c r="AT764">
        <f>SUM(Table_pigskin_games[[#This Row],[awayPenaltyYards]],Table_pigskin_games[[#This Row],[homePenaltyYards]])</f>
        <v>112</v>
      </c>
      <c r="AU764">
        <v>65</v>
      </c>
      <c r="AV764">
        <v>2</v>
      </c>
      <c r="AW764">
        <v>1</v>
      </c>
      <c r="AX764">
        <f>SUM(Table_pigskin_games[[#This Row],[awayTurnovers]:[homeTurnovers]])</f>
        <v>3</v>
      </c>
      <c r="AY764">
        <v>0</v>
      </c>
      <c r="AZ764">
        <v>0</v>
      </c>
      <c r="BA764">
        <v>2</v>
      </c>
      <c r="BB764">
        <v>1</v>
      </c>
      <c r="BC764">
        <v>1600</v>
      </c>
      <c r="BD764">
        <v>2000</v>
      </c>
      <c r="BE764">
        <v>0</v>
      </c>
      <c r="BF764">
        <v>0</v>
      </c>
      <c r="BG764">
        <v>0</v>
      </c>
      <c r="BH764">
        <v>0</v>
      </c>
      <c r="BJ764">
        <v>0</v>
      </c>
      <c r="BK764">
        <v>14</v>
      </c>
      <c r="BL764">
        <v>3</v>
      </c>
      <c r="BM764">
        <v>14</v>
      </c>
    </row>
    <row r="765" spans="1:66" x14ac:dyDescent="0.25">
      <c r="A765">
        <v>281228024</v>
      </c>
      <c r="B765">
        <v>17</v>
      </c>
      <c r="C765">
        <v>2008</v>
      </c>
      <c r="D765" s="1">
        <v>39810</v>
      </c>
      <c r="E765" t="s">
        <v>66</v>
      </c>
      <c r="F765" t="s">
        <v>84</v>
      </c>
      <c r="G765" t="s">
        <v>109</v>
      </c>
      <c r="H7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765" t="str">
        <f>IF(NOT(ISNA(VLOOKUP(Table_pigskin_games[[#This Row],[matchup]],rivalries!A$2:C$10,1,FALSE))),"Rivalry","Not a Rivalry")</f>
        <v>Not a Rivalry</v>
      </c>
      <c r="J765">
        <v>21</v>
      </c>
      <c r="K765">
        <v>52</v>
      </c>
      <c r="L765">
        <f>ABS(Table_pigskin_games[[#This Row],[homeScore]]-Table_pigskin_games[[#This Row],[awayScore]])</f>
        <v>31</v>
      </c>
      <c r="M765" t="s">
        <v>122</v>
      </c>
      <c r="N765" s="2">
        <v>41914.84375</v>
      </c>
      <c r="O765" t="s">
        <v>65</v>
      </c>
      <c r="P765">
        <v>69131</v>
      </c>
      <c r="Q765">
        <v>8</v>
      </c>
      <c r="R765">
        <v>7</v>
      </c>
      <c r="S765">
        <v>7</v>
      </c>
      <c r="T765">
        <v>8</v>
      </c>
      <c r="U765">
        <v>25</v>
      </c>
      <c r="V765">
        <v>28</v>
      </c>
      <c r="W765">
        <v>3</v>
      </c>
      <c r="X765">
        <v>7</v>
      </c>
      <c r="Y765">
        <v>8</v>
      </c>
      <c r="Z765">
        <v>11</v>
      </c>
      <c r="AA765">
        <v>1</v>
      </c>
      <c r="AB765">
        <v>2</v>
      </c>
      <c r="AC765">
        <v>3</v>
      </c>
      <c r="AD765">
        <v>2</v>
      </c>
      <c r="AE765">
        <v>406</v>
      </c>
      <c r="AF765">
        <v>491</v>
      </c>
      <c r="AG765">
        <v>316</v>
      </c>
      <c r="AH765">
        <v>202</v>
      </c>
      <c r="AI765">
        <v>33</v>
      </c>
      <c r="AJ765">
        <v>15</v>
      </c>
      <c r="AK765">
        <v>49</v>
      </c>
      <c r="AL765">
        <v>20</v>
      </c>
      <c r="AM765">
        <v>90</v>
      </c>
      <c r="AN765">
        <v>289</v>
      </c>
      <c r="AO765">
        <v>10</v>
      </c>
      <c r="AP765">
        <v>42</v>
      </c>
      <c r="AQ765">
        <v>4</v>
      </c>
      <c r="AR765">
        <v>6</v>
      </c>
      <c r="AS765">
        <v>79</v>
      </c>
      <c r="AT765">
        <f>SUM(Table_pigskin_games[[#This Row],[awayPenaltyYards]],Table_pigskin_games[[#This Row],[homePenaltyYards]])</f>
        <v>146</v>
      </c>
      <c r="AU765">
        <v>67</v>
      </c>
      <c r="AV765">
        <v>2</v>
      </c>
      <c r="AW765">
        <v>0</v>
      </c>
      <c r="AX765">
        <f>SUM(Table_pigskin_games[[#This Row],[awayTurnovers]:[homeTurnovers]])</f>
        <v>2</v>
      </c>
      <c r="AY765">
        <v>0</v>
      </c>
      <c r="AZ765">
        <v>0</v>
      </c>
      <c r="BA765">
        <v>2</v>
      </c>
      <c r="BB765">
        <v>0</v>
      </c>
      <c r="BC765">
        <v>1433</v>
      </c>
      <c r="BD765">
        <v>2167</v>
      </c>
      <c r="BE765">
        <v>6</v>
      </c>
      <c r="BF765">
        <v>0</v>
      </c>
      <c r="BG765">
        <v>7</v>
      </c>
      <c r="BH765">
        <v>8</v>
      </c>
      <c r="BJ765">
        <v>10</v>
      </c>
      <c r="BK765">
        <v>14</v>
      </c>
      <c r="BL765">
        <v>14</v>
      </c>
      <c r="BM765">
        <v>14</v>
      </c>
    </row>
    <row r="766" spans="1:66" x14ac:dyDescent="0.25">
      <c r="A766">
        <v>281228025</v>
      </c>
      <c r="B766">
        <v>17</v>
      </c>
      <c r="C766">
        <v>2008</v>
      </c>
      <c r="D766" s="1">
        <v>39810</v>
      </c>
      <c r="E766" t="s">
        <v>66</v>
      </c>
      <c r="F766" t="s">
        <v>114</v>
      </c>
      <c r="G766" t="s">
        <v>93</v>
      </c>
      <c r="H7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SFvWSH</v>
      </c>
      <c r="I766" t="str">
        <f>IF(NOT(ISNA(VLOOKUP(Table_pigskin_games[[#This Row],[matchup]],rivalries!A$2:C$10,1,FALSE))),"Rivalry","Not a Rivalry")</f>
        <v>Not a Rivalry</v>
      </c>
      <c r="J766">
        <v>24</v>
      </c>
      <c r="K766">
        <v>27</v>
      </c>
      <c r="L766">
        <f>ABS(Table_pigskin_games[[#This Row],[homeScore]]-Table_pigskin_games[[#This Row],[awayScore]])</f>
        <v>3</v>
      </c>
      <c r="M766" t="s">
        <v>133</v>
      </c>
      <c r="N766" s="2">
        <v>41914.677083333336</v>
      </c>
      <c r="O766" t="s">
        <v>70</v>
      </c>
      <c r="P766">
        <v>67519</v>
      </c>
      <c r="Q766">
        <v>8</v>
      </c>
      <c r="R766">
        <v>7</v>
      </c>
      <c r="S766">
        <v>6</v>
      </c>
      <c r="T766">
        <v>9</v>
      </c>
      <c r="U766">
        <v>19</v>
      </c>
      <c r="V766">
        <v>19</v>
      </c>
      <c r="W766">
        <v>5</v>
      </c>
      <c r="X766">
        <v>4</v>
      </c>
      <c r="Y766">
        <v>13</v>
      </c>
      <c r="Z766">
        <v>10</v>
      </c>
      <c r="AA766">
        <v>2</v>
      </c>
      <c r="AB766">
        <v>0</v>
      </c>
      <c r="AC766">
        <v>2</v>
      </c>
      <c r="AD766">
        <v>0</v>
      </c>
      <c r="AE766">
        <v>268</v>
      </c>
      <c r="AF766">
        <v>359</v>
      </c>
      <c r="AG766">
        <v>143</v>
      </c>
      <c r="AH766">
        <v>238</v>
      </c>
      <c r="AI766">
        <v>18</v>
      </c>
      <c r="AJ766">
        <v>21</v>
      </c>
      <c r="AK766">
        <v>30</v>
      </c>
      <c r="AL766">
        <v>30</v>
      </c>
      <c r="AM766">
        <v>125</v>
      </c>
      <c r="AN766">
        <v>121</v>
      </c>
      <c r="AO766">
        <v>34</v>
      </c>
      <c r="AP766">
        <v>26</v>
      </c>
      <c r="AQ766">
        <v>2</v>
      </c>
      <c r="AR766">
        <v>3</v>
      </c>
      <c r="AS766">
        <v>10</v>
      </c>
      <c r="AT766">
        <f>SUM(Table_pigskin_games[[#This Row],[awayPenaltyYards]],Table_pigskin_games[[#This Row],[homePenaltyYards]])</f>
        <v>25</v>
      </c>
      <c r="AU766">
        <v>15</v>
      </c>
      <c r="AV766">
        <v>1</v>
      </c>
      <c r="AW766">
        <v>1</v>
      </c>
      <c r="AX766">
        <f>SUM(Table_pigskin_games[[#This Row],[awayTurnovers]:[homeTurnovers]])</f>
        <v>2</v>
      </c>
      <c r="AY766">
        <v>1</v>
      </c>
      <c r="AZ766">
        <v>0</v>
      </c>
      <c r="BA766">
        <v>0</v>
      </c>
      <c r="BB766">
        <v>1</v>
      </c>
      <c r="BC766">
        <v>1920</v>
      </c>
      <c r="BD766">
        <v>1680</v>
      </c>
      <c r="BE766">
        <v>0</v>
      </c>
      <c r="BF766">
        <v>17</v>
      </c>
      <c r="BG766">
        <v>0</v>
      </c>
      <c r="BH766">
        <v>7</v>
      </c>
      <c r="BJ766">
        <v>7</v>
      </c>
      <c r="BK766">
        <v>0</v>
      </c>
      <c r="BL766">
        <v>7</v>
      </c>
      <c r="BM766">
        <v>13</v>
      </c>
    </row>
    <row r="767" spans="1:66" x14ac:dyDescent="0.25">
      <c r="A767">
        <v>281228027</v>
      </c>
      <c r="B767">
        <v>17</v>
      </c>
      <c r="C767">
        <v>2008</v>
      </c>
      <c r="D767" s="1">
        <v>39810</v>
      </c>
      <c r="E767" t="s">
        <v>66</v>
      </c>
      <c r="F767" t="s">
        <v>110</v>
      </c>
      <c r="G767" t="s">
        <v>97</v>
      </c>
      <c r="H7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OAKvTB</v>
      </c>
      <c r="I767" t="str">
        <f>IF(NOT(ISNA(VLOOKUP(Table_pigskin_games[[#This Row],[matchup]],rivalries!A$2:C$10,1,FALSE))),"Rivalry","Not a Rivalry")</f>
        <v>Not a Rivalry</v>
      </c>
      <c r="J767">
        <v>31</v>
      </c>
      <c r="K767">
        <v>24</v>
      </c>
      <c r="L767">
        <f>ABS(Table_pigskin_games[[#This Row],[homeScore]]-Table_pigskin_games[[#This Row],[awayScore]])</f>
        <v>7</v>
      </c>
      <c r="M767" t="s">
        <v>98</v>
      </c>
      <c r="N767" s="2">
        <v>41914.541666666664</v>
      </c>
      <c r="O767" t="s">
        <v>80</v>
      </c>
      <c r="P767">
        <v>64847</v>
      </c>
      <c r="Q767">
        <v>4</v>
      </c>
      <c r="R767">
        <v>11</v>
      </c>
      <c r="S767">
        <v>9</v>
      </c>
      <c r="T767">
        <v>6</v>
      </c>
      <c r="U767">
        <v>18</v>
      </c>
      <c r="V767">
        <v>15</v>
      </c>
      <c r="W767">
        <v>6</v>
      </c>
      <c r="X767">
        <v>6</v>
      </c>
      <c r="Y767">
        <v>13</v>
      </c>
      <c r="Z767">
        <v>15</v>
      </c>
      <c r="AA767">
        <v>0</v>
      </c>
      <c r="AB767">
        <v>1</v>
      </c>
      <c r="AC767">
        <v>0</v>
      </c>
      <c r="AD767">
        <v>2</v>
      </c>
      <c r="AE767">
        <v>337</v>
      </c>
      <c r="AF767">
        <v>380</v>
      </c>
      <c r="AG767">
        <v>145</v>
      </c>
      <c r="AH767">
        <v>255</v>
      </c>
      <c r="AI767">
        <v>14</v>
      </c>
      <c r="AJ767">
        <v>17</v>
      </c>
      <c r="AK767">
        <v>21</v>
      </c>
      <c r="AL767">
        <v>33</v>
      </c>
      <c r="AM767">
        <v>192</v>
      </c>
      <c r="AN767">
        <v>125</v>
      </c>
      <c r="AO767">
        <v>35</v>
      </c>
      <c r="AP767">
        <v>26</v>
      </c>
      <c r="AQ767">
        <v>4</v>
      </c>
      <c r="AR767">
        <v>6</v>
      </c>
      <c r="AS767">
        <v>25</v>
      </c>
      <c r="AT767">
        <f>SUM(Table_pigskin_games[[#This Row],[awayPenaltyYards]],Table_pigskin_games[[#This Row],[homePenaltyYards]])</f>
        <v>108</v>
      </c>
      <c r="AU767">
        <v>83</v>
      </c>
      <c r="AV767">
        <v>1</v>
      </c>
      <c r="AW767">
        <v>1</v>
      </c>
      <c r="AX767">
        <f>SUM(Table_pigskin_games[[#This Row],[awayTurnovers]:[homeTurnovers]])</f>
        <v>2</v>
      </c>
      <c r="AY767">
        <v>0</v>
      </c>
      <c r="AZ767">
        <v>0</v>
      </c>
      <c r="BA767">
        <v>1</v>
      </c>
      <c r="BB767">
        <v>1</v>
      </c>
      <c r="BC767">
        <v>1918</v>
      </c>
      <c r="BD767">
        <v>1682</v>
      </c>
      <c r="BE767">
        <v>0</v>
      </c>
      <c r="BF767">
        <v>14</v>
      </c>
      <c r="BG767">
        <v>0</v>
      </c>
      <c r="BH767">
        <v>17</v>
      </c>
      <c r="BJ767">
        <v>0</v>
      </c>
      <c r="BK767">
        <v>7</v>
      </c>
      <c r="BL767">
        <v>7</v>
      </c>
      <c r="BM767">
        <v>10</v>
      </c>
    </row>
    <row r="768" spans="1:66" x14ac:dyDescent="0.25">
      <c r="A768">
        <v>281228033</v>
      </c>
      <c r="B768">
        <v>17</v>
      </c>
      <c r="C768">
        <v>2008</v>
      </c>
      <c r="D768" s="1">
        <v>39810</v>
      </c>
      <c r="E768" t="s">
        <v>66</v>
      </c>
      <c r="F768" t="s">
        <v>103</v>
      </c>
      <c r="G768" t="s">
        <v>96</v>
      </c>
      <c r="H7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BALvJAX</v>
      </c>
      <c r="I768" t="str">
        <f>IF(NOT(ISNA(VLOOKUP(Table_pigskin_games[[#This Row],[matchup]],rivalries!A$2:C$10,1,FALSE))),"Rivalry","Not a Rivalry")</f>
        <v>Not a Rivalry</v>
      </c>
      <c r="J768">
        <v>7</v>
      </c>
      <c r="K768">
        <v>27</v>
      </c>
      <c r="L768">
        <f>ABS(Table_pigskin_games[[#This Row],[homeScore]]-Table_pigskin_games[[#This Row],[awayScore]])</f>
        <v>20</v>
      </c>
      <c r="M768" t="s">
        <v>125</v>
      </c>
      <c r="N768" s="2">
        <v>41914.677083333336</v>
      </c>
      <c r="O768" t="s">
        <v>80</v>
      </c>
      <c r="P768">
        <v>71366</v>
      </c>
      <c r="Q768">
        <v>5</v>
      </c>
      <c r="R768">
        <v>10</v>
      </c>
      <c r="S768">
        <v>10</v>
      </c>
      <c r="T768">
        <v>5</v>
      </c>
      <c r="U768">
        <v>14</v>
      </c>
      <c r="V768">
        <v>20</v>
      </c>
      <c r="W768">
        <v>6</v>
      </c>
      <c r="X768">
        <v>6</v>
      </c>
      <c r="Y768">
        <v>12</v>
      </c>
      <c r="Z768">
        <v>14</v>
      </c>
      <c r="AA768">
        <v>0</v>
      </c>
      <c r="AB768">
        <v>0</v>
      </c>
      <c r="AC768">
        <v>1</v>
      </c>
      <c r="AD768">
        <v>0</v>
      </c>
      <c r="AE768">
        <v>245</v>
      </c>
      <c r="AF768">
        <v>431</v>
      </c>
      <c r="AG768">
        <v>127</v>
      </c>
      <c r="AH768">
        <v>304</v>
      </c>
      <c r="AI768">
        <v>14</v>
      </c>
      <c r="AJ768">
        <v>18</v>
      </c>
      <c r="AK768">
        <v>25</v>
      </c>
      <c r="AL768">
        <v>25</v>
      </c>
      <c r="AM768">
        <v>118</v>
      </c>
      <c r="AN768">
        <v>127</v>
      </c>
      <c r="AO768">
        <v>27</v>
      </c>
      <c r="AP768">
        <v>34</v>
      </c>
      <c r="AQ768">
        <v>7</v>
      </c>
      <c r="AR768">
        <v>7</v>
      </c>
      <c r="AS768">
        <v>28</v>
      </c>
      <c r="AT768">
        <f>SUM(Table_pigskin_games[[#This Row],[awayPenaltyYards]],Table_pigskin_games[[#This Row],[homePenaltyYards]])</f>
        <v>83</v>
      </c>
      <c r="AU768">
        <v>55</v>
      </c>
      <c r="AV768">
        <v>4</v>
      </c>
      <c r="AW768">
        <v>0</v>
      </c>
      <c r="AX768">
        <f>SUM(Table_pigskin_games[[#This Row],[awayTurnovers]:[homeTurnovers]])</f>
        <v>4</v>
      </c>
      <c r="AY768">
        <v>2</v>
      </c>
      <c r="AZ768">
        <v>0</v>
      </c>
      <c r="BA768">
        <v>2</v>
      </c>
      <c r="BB768">
        <v>0</v>
      </c>
      <c r="BC768">
        <v>1678</v>
      </c>
      <c r="BD768">
        <v>1922</v>
      </c>
      <c r="BE768">
        <v>7</v>
      </c>
      <c r="BF768">
        <v>0</v>
      </c>
      <c r="BG768">
        <v>0</v>
      </c>
      <c r="BH768">
        <v>0</v>
      </c>
      <c r="BJ768">
        <v>3</v>
      </c>
      <c r="BK768">
        <v>21</v>
      </c>
      <c r="BL768">
        <v>3</v>
      </c>
      <c r="BM768">
        <v>0</v>
      </c>
    </row>
    <row r="769" spans="1:66" x14ac:dyDescent="0.25">
      <c r="A769">
        <v>281228034</v>
      </c>
      <c r="B769">
        <v>17</v>
      </c>
      <c r="C769">
        <v>2008</v>
      </c>
      <c r="D769" s="1">
        <v>39810</v>
      </c>
      <c r="E769" t="s">
        <v>66</v>
      </c>
      <c r="F769" t="s">
        <v>74</v>
      </c>
      <c r="G769" t="s">
        <v>106</v>
      </c>
      <c r="H7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CHIvHOU</v>
      </c>
      <c r="I769" t="str">
        <f>IF(NOT(ISNA(VLOOKUP(Table_pigskin_games[[#This Row],[matchup]],rivalries!A$2:C$10,1,FALSE))),"Rivalry","Not a Rivalry")</f>
        <v>Not a Rivalry</v>
      </c>
      <c r="J769">
        <v>24</v>
      </c>
      <c r="K769">
        <v>31</v>
      </c>
      <c r="L769">
        <f>ABS(Table_pigskin_games[[#This Row],[homeScore]]-Table_pigskin_games[[#This Row],[awayScore]])</f>
        <v>7</v>
      </c>
      <c r="M769" t="s">
        <v>107</v>
      </c>
      <c r="N769" s="2">
        <v>41914.541666666664</v>
      </c>
      <c r="O769" t="s">
        <v>70</v>
      </c>
      <c r="P769">
        <v>70838</v>
      </c>
      <c r="Q769">
        <v>9</v>
      </c>
      <c r="R769">
        <v>6</v>
      </c>
      <c r="S769">
        <v>7</v>
      </c>
      <c r="T769">
        <v>8</v>
      </c>
      <c r="U769">
        <v>21</v>
      </c>
      <c r="V769">
        <v>25</v>
      </c>
      <c r="W769">
        <v>2</v>
      </c>
      <c r="X769">
        <v>4</v>
      </c>
      <c r="Y769">
        <v>10</v>
      </c>
      <c r="Z769">
        <v>10</v>
      </c>
      <c r="AA769">
        <v>1</v>
      </c>
      <c r="AB769">
        <v>1</v>
      </c>
      <c r="AC769">
        <v>1</v>
      </c>
      <c r="AD769">
        <v>1</v>
      </c>
      <c r="AE769">
        <v>294</v>
      </c>
      <c r="AF769">
        <v>455</v>
      </c>
      <c r="AG769">
        <v>225</v>
      </c>
      <c r="AH769">
        <v>328</v>
      </c>
      <c r="AI769">
        <v>22</v>
      </c>
      <c r="AJ769">
        <v>27</v>
      </c>
      <c r="AK769">
        <v>37</v>
      </c>
      <c r="AL769">
        <v>36</v>
      </c>
      <c r="AM769">
        <v>69</v>
      </c>
      <c r="AN769">
        <v>127</v>
      </c>
      <c r="AO769">
        <v>18</v>
      </c>
      <c r="AP769">
        <v>36</v>
      </c>
      <c r="AQ769">
        <v>2</v>
      </c>
      <c r="AR769">
        <v>7</v>
      </c>
      <c r="AS769">
        <v>10</v>
      </c>
      <c r="AT769">
        <f>SUM(Table_pigskin_games[[#This Row],[awayPenaltyYards]],Table_pigskin_games[[#This Row],[homePenaltyYards]])</f>
        <v>80</v>
      </c>
      <c r="AU769">
        <v>70</v>
      </c>
      <c r="AV769">
        <v>1</v>
      </c>
      <c r="AW769">
        <v>1</v>
      </c>
      <c r="AX769">
        <f>SUM(Table_pigskin_games[[#This Row],[awayTurnovers]:[homeTurnovers]])</f>
        <v>2</v>
      </c>
      <c r="AY769">
        <v>1</v>
      </c>
      <c r="AZ769">
        <v>1</v>
      </c>
      <c r="BA769">
        <v>0</v>
      </c>
      <c r="BB769">
        <v>0</v>
      </c>
      <c r="BC769">
        <v>1346</v>
      </c>
      <c r="BD769">
        <v>2254</v>
      </c>
      <c r="BE769">
        <v>10</v>
      </c>
      <c r="BF769">
        <v>0</v>
      </c>
      <c r="BG769">
        <v>7</v>
      </c>
      <c r="BH769">
        <v>7</v>
      </c>
      <c r="BJ769">
        <v>0</v>
      </c>
      <c r="BK769">
        <v>14</v>
      </c>
      <c r="BL769">
        <v>7</v>
      </c>
      <c r="BM769">
        <v>10</v>
      </c>
    </row>
    <row r="770" spans="1:66" x14ac:dyDescent="0.25">
      <c r="A770">
        <v>290910023</v>
      </c>
      <c r="B770">
        <v>1</v>
      </c>
      <c r="C770">
        <v>2009</v>
      </c>
      <c r="D770" s="1">
        <v>40066</v>
      </c>
      <c r="E770" t="s">
        <v>61</v>
      </c>
      <c r="F770" t="s">
        <v>78</v>
      </c>
      <c r="G770" t="s">
        <v>63</v>
      </c>
      <c r="H7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PITvTEN</v>
      </c>
      <c r="I770" t="str">
        <f>IF(NOT(ISNA(VLOOKUP(Table_pigskin_games[[#This Row],[matchup]],rivalries!A$2:C$10,1,FALSE))),"Rivalry","Not a Rivalry")</f>
        <v>Not a Rivalry</v>
      </c>
      <c r="J770">
        <v>10</v>
      </c>
      <c r="K770">
        <v>13</v>
      </c>
      <c r="L770">
        <f>ABS(Table_pigskin_games[[#This Row],[homeScore]]-Table_pigskin_games[[#This Row],[awayScore]])</f>
        <v>3</v>
      </c>
      <c r="M770" t="s">
        <v>64</v>
      </c>
      <c r="N770" s="2">
        <v>41914.854166666664</v>
      </c>
      <c r="O770" t="s">
        <v>65</v>
      </c>
      <c r="P770">
        <v>65110</v>
      </c>
      <c r="Q770">
        <v>0</v>
      </c>
      <c r="R770">
        <v>0</v>
      </c>
      <c r="S770">
        <v>0</v>
      </c>
      <c r="T770">
        <v>0</v>
      </c>
      <c r="U770">
        <v>18</v>
      </c>
      <c r="V770">
        <v>19</v>
      </c>
      <c r="W770">
        <v>4</v>
      </c>
      <c r="X770">
        <v>4</v>
      </c>
      <c r="Y770">
        <v>13</v>
      </c>
      <c r="Z770">
        <v>14</v>
      </c>
      <c r="AA770">
        <v>0</v>
      </c>
      <c r="AB770">
        <v>0</v>
      </c>
      <c r="AC770">
        <v>0</v>
      </c>
      <c r="AD770">
        <v>0</v>
      </c>
      <c r="AE770">
        <v>320</v>
      </c>
      <c r="AF770">
        <v>357</v>
      </c>
      <c r="AG770">
        <v>234</v>
      </c>
      <c r="AH770">
        <v>321</v>
      </c>
      <c r="AI770">
        <v>22</v>
      </c>
      <c r="AJ770">
        <v>33</v>
      </c>
      <c r="AK770">
        <v>35</v>
      </c>
      <c r="AL770">
        <v>43</v>
      </c>
      <c r="AM770">
        <v>86</v>
      </c>
      <c r="AN770">
        <v>36</v>
      </c>
      <c r="AO770">
        <v>25</v>
      </c>
      <c r="AP770">
        <v>23</v>
      </c>
      <c r="AQ770">
        <v>5</v>
      </c>
      <c r="AR770">
        <v>6</v>
      </c>
      <c r="AS770">
        <v>28</v>
      </c>
      <c r="AT770">
        <f>SUM(Table_pigskin_games[[#This Row],[awayPenaltyYards]],Table_pigskin_games[[#This Row],[homePenaltyYards]])</f>
        <v>88</v>
      </c>
      <c r="AU770">
        <v>60</v>
      </c>
      <c r="AV770">
        <v>2</v>
      </c>
      <c r="AW770">
        <v>3</v>
      </c>
      <c r="AX770">
        <f>SUM(Table_pigskin_games[[#This Row],[awayTurnovers]:[homeTurnovers]])</f>
        <v>5</v>
      </c>
      <c r="AY770">
        <v>1</v>
      </c>
      <c r="AZ770">
        <v>1</v>
      </c>
      <c r="BA770">
        <v>1</v>
      </c>
      <c r="BB770">
        <v>2</v>
      </c>
      <c r="BC770">
        <v>1701</v>
      </c>
      <c r="BD770">
        <v>2171</v>
      </c>
      <c r="BE770">
        <v>0</v>
      </c>
      <c r="BF770">
        <v>7</v>
      </c>
      <c r="BG770">
        <v>0</v>
      </c>
      <c r="BH770">
        <v>3</v>
      </c>
      <c r="BI770">
        <v>0</v>
      </c>
      <c r="BJ770">
        <v>0</v>
      </c>
      <c r="BK770">
        <v>7</v>
      </c>
      <c r="BL770">
        <v>0</v>
      </c>
      <c r="BM770">
        <v>3</v>
      </c>
      <c r="BN770">
        <v>3</v>
      </c>
    </row>
    <row r="771" spans="1:66" x14ac:dyDescent="0.25">
      <c r="A771">
        <v>290913001</v>
      </c>
      <c r="B771">
        <v>1</v>
      </c>
      <c r="C771">
        <v>2009</v>
      </c>
      <c r="D771" s="1">
        <v>40069</v>
      </c>
      <c r="E771" t="s">
        <v>66</v>
      </c>
      <c r="F771" t="s">
        <v>62</v>
      </c>
      <c r="G771" t="s">
        <v>99</v>
      </c>
      <c r="H7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ATLvMIA</v>
      </c>
      <c r="I771" t="str">
        <f>IF(NOT(ISNA(VLOOKUP(Table_pigskin_games[[#This Row],[matchup]],rivalries!A$2:C$10,1,FALSE))),"Rivalry","Not a Rivalry")</f>
        <v>Not a Rivalry</v>
      </c>
      <c r="J771">
        <v>7</v>
      </c>
      <c r="K771">
        <v>19</v>
      </c>
      <c r="L771">
        <f>ABS(Table_pigskin_games[[#This Row],[homeScore]]-Table_pigskin_games[[#This Row],[awayScore]])</f>
        <v>12</v>
      </c>
      <c r="M771" t="s">
        <v>116</v>
      </c>
      <c r="N771" s="2">
        <v>41914.541666666664</v>
      </c>
      <c r="O771" t="s">
        <v>80</v>
      </c>
      <c r="P771">
        <v>67606</v>
      </c>
      <c r="Q771">
        <v>0</v>
      </c>
      <c r="R771">
        <v>0</v>
      </c>
      <c r="S771">
        <v>0</v>
      </c>
      <c r="T771">
        <v>0</v>
      </c>
      <c r="U771">
        <v>16</v>
      </c>
      <c r="V771">
        <v>19</v>
      </c>
      <c r="W771">
        <v>4</v>
      </c>
      <c r="X771">
        <v>6</v>
      </c>
      <c r="Y771">
        <v>11</v>
      </c>
      <c r="Z771">
        <v>15</v>
      </c>
      <c r="AA771">
        <v>1</v>
      </c>
      <c r="AB771">
        <v>0</v>
      </c>
      <c r="AC771">
        <v>1</v>
      </c>
      <c r="AD771">
        <v>0</v>
      </c>
      <c r="AE771">
        <v>259</v>
      </c>
      <c r="AF771">
        <v>281</v>
      </c>
      <c r="AG771">
        <v>163</v>
      </c>
      <c r="AH771">
        <v>213</v>
      </c>
      <c r="AI771">
        <v>21</v>
      </c>
      <c r="AJ771">
        <v>22</v>
      </c>
      <c r="AK771">
        <v>30</v>
      </c>
      <c r="AL771">
        <v>36</v>
      </c>
      <c r="AM771">
        <v>96</v>
      </c>
      <c r="AN771">
        <v>68</v>
      </c>
      <c r="AO771">
        <v>22</v>
      </c>
      <c r="AP771">
        <v>27</v>
      </c>
      <c r="AQ771">
        <v>4</v>
      </c>
      <c r="AR771">
        <v>4</v>
      </c>
      <c r="AS771">
        <v>27</v>
      </c>
      <c r="AT771">
        <f>SUM(Table_pigskin_games[[#This Row],[awayPenaltyYards]],Table_pigskin_games[[#This Row],[homePenaltyYards]])</f>
        <v>62</v>
      </c>
      <c r="AU771">
        <v>35</v>
      </c>
      <c r="AV771">
        <v>4</v>
      </c>
      <c r="AW771">
        <v>0</v>
      </c>
      <c r="AX771">
        <f>SUM(Table_pigskin_games[[#This Row],[awayTurnovers]:[homeTurnovers]])</f>
        <v>4</v>
      </c>
      <c r="AY771">
        <v>3</v>
      </c>
      <c r="AZ771">
        <v>0</v>
      </c>
      <c r="BA771">
        <v>1</v>
      </c>
      <c r="BB771">
        <v>0</v>
      </c>
      <c r="BC771">
        <v>1747</v>
      </c>
      <c r="BD771">
        <v>1853</v>
      </c>
      <c r="BE771">
        <v>0</v>
      </c>
      <c r="BF771">
        <v>0</v>
      </c>
      <c r="BG771">
        <v>0</v>
      </c>
      <c r="BH771">
        <v>7</v>
      </c>
      <c r="BJ771">
        <v>0</v>
      </c>
      <c r="BK771">
        <v>10</v>
      </c>
      <c r="BL771">
        <v>6</v>
      </c>
      <c r="BM771">
        <v>3</v>
      </c>
    </row>
    <row r="772" spans="1:66" x14ac:dyDescent="0.25">
      <c r="A772">
        <v>290913004</v>
      </c>
      <c r="B772">
        <v>1</v>
      </c>
      <c r="C772">
        <v>2009</v>
      </c>
      <c r="D772" s="1">
        <v>40069</v>
      </c>
      <c r="E772" t="s">
        <v>66</v>
      </c>
      <c r="F772" t="s">
        <v>84</v>
      </c>
      <c r="G772" t="s">
        <v>81</v>
      </c>
      <c r="H7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CINvDEN</v>
      </c>
      <c r="I772" t="str">
        <f>IF(NOT(ISNA(VLOOKUP(Table_pigskin_games[[#This Row],[matchup]],rivalries!A$2:C$10,1,FALSE))),"Rivalry","Not a Rivalry")</f>
        <v>Not a Rivalry</v>
      </c>
      <c r="J772">
        <v>12</v>
      </c>
      <c r="K772">
        <v>7</v>
      </c>
      <c r="L772">
        <f>ABS(Table_pigskin_games[[#This Row],[homeScore]]-Table_pigskin_games[[#This Row],[awayScore]])</f>
        <v>5</v>
      </c>
      <c r="M772" t="s">
        <v>118</v>
      </c>
      <c r="N772" s="2">
        <v>41914.541666666664</v>
      </c>
      <c r="O772" t="s">
        <v>80</v>
      </c>
      <c r="P772">
        <v>62831</v>
      </c>
      <c r="Q772">
        <v>0</v>
      </c>
      <c r="R772">
        <v>0</v>
      </c>
      <c r="S772">
        <v>0</v>
      </c>
      <c r="T772">
        <v>0</v>
      </c>
      <c r="U772">
        <v>10</v>
      </c>
      <c r="V772">
        <v>16</v>
      </c>
      <c r="W772">
        <v>3</v>
      </c>
      <c r="X772">
        <v>5</v>
      </c>
      <c r="Y772">
        <v>12</v>
      </c>
      <c r="Z772">
        <v>15</v>
      </c>
      <c r="AA772">
        <v>0</v>
      </c>
      <c r="AB772">
        <v>1</v>
      </c>
      <c r="AC772">
        <v>0</v>
      </c>
      <c r="AD772">
        <v>2</v>
      </c>
      <c r="AE772">
        <v>302</v>
      </c>
      <c r="AF772">
        <v>307</v>
      </c>
      <c r="AG772">
        <v>227</v>
      </c>
      <c r="AH772">
        <v>221</v>
      </c>
      <c r="AI772">
        <v>17</v>
      </c>
      <c r="AJ772">
        <v>21</v>
      </c>
      <c r="AK772">
        <v>28</v>
      </c>
      <c r="AL772">
        <v>33</v>
      </c>
      <c r="AM772">
        <v>75</v>
      </c>
      <c r="AN772">
        <v>86</v>
      </c>
      <c r="AO772">
        <v>20</v>
      </c>
      <c r="AP772">
        <v>27</v>
      </c>
      <c r="AQ772">
        <v>6</v>
      </c>
      <c r="AR772">
        <v>4</v>
      </c>
      <c r="AS772">
        <v>39</v>
      </c>
      <c r="AT772">
        <f>SUM(Table_pigskin_games[[#This Row],[awayPenaltyYards]],Table_pigskin_games[[#This Row],[homePenaltyYards]])</f>
        <v>66</v>
      </c>
      <c r="AU772">
        <v>27</v>
      </c>
      <c r="AV772">
        <v>0</v>
      </c>
      <c r="AW772">
        <v>2</v>
      </c>
      <c r="AX772">
        <f>SUM(Table_pigskin_games[[#This Row],[awayTurnovers]:[homeTurnovers]])</f>
        <v>2</v>
      </c>
      <c r="AY772">
        <v>0</v>
      </c>
      <c r="AZ772">
        <v>0</v>
      </c>
      <c r="BA772">
        <v>0</v>
      </c>
      <c r="BB772">
        <v>2</v>
      </c>
      <c r="BC772">
        <v>1593</v>
      </c>
      <c r="BD772">
        <v>2007</v>
      </c>
      <c r="BE772">
        <v>0</v>
      </c>
      <c r="BF772">
        <v>3</v>
      </c>
      <c r="BG772">
        <v>3</v>
      </c>
      <c r="BH772">
        <v>6</v>
      </c>
      <c r="BJ772">
        <v>0</v>
      </c>
      <c r="BK772">
        <v>0</v>
      </c>
      <c r="BL772">
        <v>0</v>
      </c>
      <c r="BM772">
        <v>7</v>
      </c>
    </row>
    <row r="773" spans="1:66" x14ac:dyDescent="0.25">
      <c r="A773">
        <v>290913005</v>
      </c>
      <c r="B773">
        <v>1</v>
      </c>
      <c r="C773">
        <v>2009</v>
      </c>
      <c r="D773" s="1">
        <v>40069</v>
      </c>
      <c r="E773" t="s">
        <v>66</v>
      </c>
      <c r="F773" t="s">
        <v>113</v>
      </c>
      <c r="G773" t="s">
        <v>68</v>
      </c>
      <c r="H7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CLEvMIN</v>
      </c>
      <c r="I773" t="str">
        <f>IF(NOT(ISNA(VLOOKUP(Table_pigskin_games[[#This Row],[matchup]],rivalries!A$2:C$10,1,FALSE))),"Rivalry","Not a Rivalry")</f>
        <v>Not a Rivalry</v>
      </c>
      <c r="J773">
        <v>34</v>
      </c>
      <c r="K773">
        <v>20</v>
      </c>
      <c r="L773">
        <f>ABS(Table_pigskin_games[[#This Row],[homeScore]]-Table_pigskin_games[[#This Row],[awayScore]])</f>
        <v>14</v>
      </c>
      <c r="M773" t="s">
        <v>69</v>
      </c>
      <c r="N773" s="2">
        <v>41914.541666666664</v>
      </c>
      <c r="O773" t="s">
        <v>70</v>
      </c>
      <c r="P773">
        <v>70560</v>
      </c>
      <c r="Q773">
        <v>0</v>
      </c>
      <c r="R773">
        <v>0</v>
      </c>
      <c r="S773">
        <v>0</v>
      </c>
      <c r="T773">
        <v>0</v>
      </c>
      <c r="U773">
        <v>19</v>
      </c>
      <c r="V773">
        <v>17</v>
      </c>
      <c r="W773">
        <v>6</v>
      </c>
      <c r="X773">
        <v>3</v>
      </c>
      <c r="Y773">
        <v>14</v>
      </c>
      <c r="Z773">
        <v>12</v>
      </c>
      <c r="AA773">
        <v>0</v>
      </c>
      <c r="AB773">
        <v>0</v>
      </c>
      <c r="AC773">
        <v>0</v>
      </c>
      <c r="AD773">
        <v>1</v>
      </c>
      <c r="AE773">
        <v>310</v>
      </c>
      <c r="AF773">
        <v>268</v>
      </c>
      <c r="AG773">
        <v>85</v>
      </c>
      <c r="AH773">
        <v>179</v>
      </c>
      <c r="AI773">
        <v>14</v>
      </c>
      <c r="AJ773">
        <v>21</v>
      </c>
      <c r="AK773">
        <v>22</v>
      </c>
      <c r="AL773">
        <v>35</v>
      </c>
      <c r="AM773">
        <v>225</v>
      </c>
      <c r="AN773">
        <v>89</v>
      </c>
      <c r="AO773">
        <v>37</v>
      </c>
      <c r="AP773">
        <v>20</v>
      </c>
      <c r="AQ773">
        <v>3</v>
      </c>
      <c r="AR773">
        <v>8</v>
      </c>
      <c r="AS773">
        <v>38</v>
      </c>
      <c r="AT773">
        <f>SUM(Table_pigskin_games[[#This Row],[awayPenaltyYards]],Table_pigskin_games[[#This Row],[homePenaltyYards]])</f>
        <v>104</v>
      </c>
      <c r="AU773">
        <v>66</v>
      </c>
      <c r="AV773">
        <v>0</v>
      </c>
      <c r="AW773">
        <v>2</v>
      </c>
      <c r="AX773">
        <f>SUM(Table_pigskin_games[[#This Row],[awayTurnovers]:[homeTurnovers]])</f>
        <v>2</v>
      </c>
      <c r="AY773">
        <v>0</v>
      </c>
      <c r="AZ773">
        <v>1</v>
      </c>
      <c r="BA773">
        <v>0</v>
      </c>
      <c r="BB773">
        <v>1</v>
      </c>
      <c r="BC773">
        <v>2002</v>
      </c>
      <c r="BD773">
        <v>1598</v>
      </c>
      <c r="BE773">
        <v>3</v>
      </c>
      <c r="BF773">
        <v>7</v>
      </c>
      <c r="BG773">
        <v>14</v>
      </c>
      <c r="BH773">
        <v>10</v>
      </c>
      <c r="BJ773">
        <v>3</v>
      </c>
      <c r="BK773">
        <v>10</v>
      </c>
      <c r="BL773">
        <v>0</v>
      </c>
      <c r="BM773">
        <v>7</v>
      </c>
    </row>
    <row r="774" spans="1:66" x14ac:dyDescent="0.25">
      <c r="A774">
        <v>290913009</v>
      </c>
      <c r="B774">
        <v>1</v>
      </c>
      <c r="C774">
        <v>2009</v>
      </c>
      <c r="D774" s="1">
        <v>40069</v>
      </c>
      <c r="E774" t="s">
        <v>66</v>
      </c>
      <c r="F774" t="s">
        <v>74</v>
      </c>
      <c r="G774" t="s">
        <v>75</v>
      </c>
      <c r="H7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774" t="str">
        <f>IF(NOT(ISNA(VLOOKUP(Table_pigskin_games[[#This Row],[matchup]],rivalries!A$2:C$10,1,FALSE))),"Rivalry","Not a Rivalry")</f>
        <v>Rivalry</v>
      </c>
      <c r="J774">
        <v>15</v>
      </c>
      <c r="K774">
        <v>21</v>
      </c>
      <c r="L774">
        <f>ABS(Table_pigskin_games[[#This Row],[homeScore]]-Table_pigskin_games[[#This Row],[awayScore]])</f>
        <v>6</v>
      </c>
      <c r="M774" t="s">
        <v>76</v>
      </c>
      <c r="N774" s="2">
        <v>41914.847222222219</v>
      </c>
      <c r="O774" t="s">
        <v>65</v>
      </c>
      <c r="P774">
        <v>70920</v>
      </c>
      <c r="Q774">
        <v>0</v>
      </c>
      <c r="R774">
        <v>0</v>
      </c>
      <c r="S774">
        <v>0</v>
      </c>
      <c r="T774">
        <v>0</v>
      </c>
      <c r="U774">
        <v>18</v>
      </c>
      <c r="V774">
        <v>12</v>
      </c>
      <c r="W774">
        <v>4</v>
      </c>
      <c r="X774">
        <v>4</v>
      </c>
      <c r="Y774">
        <v>15</v>
      </c>
      <c r="Z774">
        <v>14</v>
      </c>
      <c r="AA774">
        <v>1</v>
      </c>
      <c r="AB774">
        <v>0</v>
      </c>
      <c r="AC774">
        <v>3</v>
      </c>
      <c r="AD774">
        <v>0</v>
      </c>
      <c r="AE774">
        <v>352</v>
      </c>
      <c r="AF774">
        <v>226</v>
      </c>
      <c r="AG774">
        <v>266</v>
      </c>
      <c r="AH774">
        <v>150</v>
      </c>
      <c r="AI774">
        <v>17</v>
      </c>
      <c r="AJ774">
        <v>17</v>
      </c>
      <c r="AK774">
        <v>36</v>
      </c>
      <c r="AL774">
        <v>28</v>
      </c>
      <c r="AM774">
        <v>86</v>
      </c>
      <c r="AN774">
        <v>76</v>
      </c>
      <c r="AO774">
        <v>31</v>
      </c>
      <c r="AP774">
        <v>22</v>
      </c>
      <c r="AQ774">
        <v>3</v>
      </c>
      <c r="AR774">
        <v>6</v>
      </c>
      <c r="AS774">
        <v>25</v>
      </c>
      <c r="AT774">
        <f>SUM(Table_pigskin_games[[#This Row],[awayPenaltyYards]],Table_pigskin_games[[#This Row],[homePenaltyYards]])</f>
        <v>70</v>
      </c>
      <c r="AU774">
        <v>45</v>
      </c>
      <c r="AV774">
        <v>4</v>
      </c>
      <c r="AW774">
        <v>0</v>
      </c>
      <c r="AX774">
        <f>SUM(Table_pigskin_games[[#This Row],[awayTurnovers]:[homeTurnovers]])</f>
        <v>4</v>
      </c>
      <c r="AY774">
        <v>0</v>
      </c>
      <c r="AZ774">
        <v>0</v>
      </c>
      <c r="BA774">
        <v>4</v>
      </c>
      <c r="BB774">
        <v>0</v>
      </c>
      <c r="BC774">
        <v>1983</v>
      </c>
      <c r="BD774">
        <v>1617</v>
      </c>
      <c r="BE774">
        <v>0</v>
      </c>
      <c r="BF774">
        <v>2</v>
      </c>
      <c r="BG774">
        <v>10</v>
      </c>
      <c r="BH774">
        <v>3</v>
      </c>
      <c r="BJ774">
        <v>0</v>
      </c>
      <c r="BK774">
        <v>10</v>
      </c>
      <c r="BL774">
        <v>0</v>
      </c>
      <c r="BM774">
        <v>11</v>
      </c>
    </row>
    <row r="775" spans="1:66" x14ac:dyDescent="0.25">
      <c r="A775">
        <v>290913011</v>
      </c>
      <c r="B775">
        <v>1</v>
      </c>
      <c r="C775">
        <v>2009</v>
      </c>
      <c r="D775" s="1">
        <v>40069</v>
      </c>
      <c r="E775" t="s">
        <v>66</v>
      </c>
      <c r="F775" t="s">
        <v>103</v>
      </c>
      <c r="G775" t="s">
        <v>90</v>
      </c>
      <c r="H7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775" t="str">
        <f>IF(NOT(ISNA(VLOOKUP(Table_pigskin_games[[#This Row],[matchup]],rivalries!A$2:C$10,1,FALSE))),"Rivalry","Not a Rivalry")</f>
        <v>Not a Rivalry</v>
      </c>
      <c r="J775">
        <v>12</v>
      </c>
      <c r="K775">
        <v>14</v>
      </c>
      <c r="L775">
        <f>ABS(Table_pigskin_games[[#This Row],[homeScore]]-Table_pigskin_games[[#This Row],[awayScore]])</f>
        <v>2</v>
      </c>
      <c r="M775" t="s">
        <v>131</v>
      </c>
      <c r="N775" s="2">
        <v>41914.541666666664</v>
      </c>
      <c r="O775" t="s">
        <v>80</v>
      </c>
      <c r="P775">
        <v>65757</v>
      </c>
      <c r="Q775">
        <v>0</v>
      </c>
      <c r="R775">
        <v>0</v>
      </c>
      <c r="S775">
        <v>0</v>
      </c>
      <c r="T775">
        <v>0</v>
      </c>
      <c r="U775">
        <v>12</v>
      </c>
      <c r="V775">
        <v>21</v>
      </c>
      <c r="W775">
        <v>6</v>
      </c>
      <c r="X775">
        <v>8</v>
      </c>
      <c r="Y775">
        <v>15</v>
      </c>
      <c r="Z775">
        <v>14</v>
      </c>
      <c r="AA775">
        <v>1</v>
      </c>
      <c r="AB775">
        <v>0</v>
      </c>
      <c r="AC775">
        <v>2</v>
      </c>
      <c r="AD775">
        <v>2</v>
      </c>
      <c r="AE775">
        <v>228</v>
      </c>
      <c r="AF775">
        <v>365</v>
      </c>
      <c r="AG775">
        <v>114</v>
      </c>
      <c r="AH775">
        <v>294</v>
      </c>
      <c r="AI775">
        <v>14</v>
      </c>
      <c r="AJ775">
        <v>28</v>
      </c>
      <c r="AK775">
        <v>28</v>
      </c>
      <c r="AL775">
        <v>38</v>
      </c>
      <c r="AM775">
        <v>114</v>
      </c>
      <c r="AN775">
        <v>71</v>
      </c>
      <c r="AO775">
        <v>26</v>
      </c>
      <c r="AP775">
        <v>31</v>
      </c>
      <c r="AQ775">
        <v>3</v>
      </c>
      <c r="AR775">
        <v>3</v>
      </c>
      <c r="AS775">
        <v>24</v>
      </c>
      <c r="AT775">
        <f>SUM(Table_pigskin_games[[#This Row],[awayPenaltyYards]],Table_pigskin_games[[#This Row],[homePenaltyYards]])</f>
        <v>41</v>
      </c>
      <c r="AU775">
        <v>17</v>
      </c>
      <c r="AV775">
        <v>0</v>
      </c>
      <c r="AW775">
        <v>2</v>
      </c>
      <c r="AX775">
        <f>SUM(Table_pigskin_games[[#This Row],[awayTurnovers]:[homeTurnovers]])</f>
        <v>2</v>
      </c>
      <c r="AY775">
        <v>0</v>
      </c>
      <c r="AZ775">
        <v>1</v>
      </c>
      <c r="BA775">
        <v>0</v>
      </c>
      <c r="BB775">
        <v>1</v>
      </c>
      <c r="BC775">
        <v>1564</v>
      </c>
      <c r="BD775">
        <v>2036</v>
      </c>
      <c r="BE775">
        <v>0</v>
      </c>
      <c r="BF775">
        <v>6</v>
      </c>
      <c r="BG775">
        <v>0</v>
      </c>
      <c r="BH775">
        <v>6</v>
      </c>
      <c r="BJ775">
        <v>0</v>
      </c>
      <c r="BK775">
        <v>7</v>
      </c>
      <c r="BL775">
        <v>7</v>
      </c>
      <c r="BM775">
        <v>0</v>
      </c>
    </row>
    <row r="776" spans="1:66" x14ac:dyDescent="0.25">
      <c r="A776">
        <v>290913018</v>
      </c>
      <c r="B776">
        <v>1</v>
      </c>
      <c r="C776">
        <v>2009</v>
      </c>
      <c r="D776" s="1">
        <v>40069</v>
      </c>
      <c r="E776" t="s">
        <v>66</v>
      </c>
      <c r="F776" t="s">
        <v>72</v>
      </c>
      <c r="G776" t="s">
        <v>67</v>
      </c>
      <c r="H7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DETvNO</v>
      </c>
      <c r="I776" t="str">
        <f>IF(NOT(ISNA(VLOOKUP(Table_pigskin_games[[#This Row],[matchup]],rivalries!A$2:C$10,1,FALSE))),"Rivalry","Not a Rivalry")</f>
        <v>Not a Rivalry</v>
      </c>
      <c r="J776">
        <v>27</v>
      </c>
      <c r="K776">
        <v>45</v>
      </c>
      <c r="L776">
        <f>ABS(Table_pigskin_games[[#This Row],[homeScore]]-Table_pigskin_games[[#This Row],[awayScore]])</f>
        <v>18</v>
      </c>
      <c r="M776" t="s">
        <v>127</v>
      </c>
      <c r="N776" s="2">
        <v>41914.541666666664</v>
      </c>
      <c r="O776" t="s">
        <v>70</v>
      </c>
      <c r="P776">
        <v>69719</v>
      </c>
      <c r="Q776">
        <v>0</v>
      </c>
      <c r="R776">
        <v>0</v>
      </c>
      <c r="S776">
        <v>0</v>
      </c>
      <c r="T776">
        <v>0</v>
      </c>
      <c r="U776">
        <v>14</v>
      </c>
      <c r="V776">
        <v>28</v>
      </c>
      <c r="W776">
        <v>3</v>
      </c>
      <c r="X776">
        <v>9</v>
      </c>
      <c r="Y776">
        <v>14</v>
      </c>
      <c r="Z776">
        <v>13</v>
      </c>
      <c r="AA776">
        <v>2</v>
      </c>
      <c r="AB776">
        <v>0</v>
      </c>
      <c r="AC776">
        <v>2</v>
      </c>
      <c r="AD776">
        <v>0</v>
      </c>
      <c r="AE776">
        <v>231</v>
      </c>
      <c r="AF776">
        <v>515</v>
      </c>
      <c r="AG776">
        <v>198</v>
      </c>
      <c r="AH776">
        <v>358</v>
      </c>
      <c r="AI776">
        <v>16</v>
      </c>
      <c r="AJ776">
        <v>26</v>
      </c>
      <c r="AK776">
        <v>37</v>
      </c>
      <c r="AL776">
        <v>34</v>
      </c>
      <c r="AM776">
        <v>33</v>
      </c>
      <c r="AN776">
        <v>157</v>
      </c>
      <c r="AO776">
        <v>20</v>
      </c>
      <c r="AP776">
        <v>35</v>
      </c>
      <c r="AQ776">
        <v>8</v>
      </c>
      <c r="AR776">
        <v>7</v>
      </c>
      <c r="AS776">
        <v>80</v>
      </c>
      <c r="AT776">
        <f>SUM(Table_pigskin_games[[#This Row],[awayPenaltyYards]],Table_pigskin_games[[#This Row],[homePenaltyYards]])</f>
        <v>116</v>
      </c>
      <c r="AU776">
        <v>36</v>
      </c>
      <c r="AV776">
        <v>3</v>
      </c>
      <c r="AW776">
        <v>3</v>
      </c>
      <c r="AX776">
        <f>SUM(Table_pigskin_games[[#This Row],[awayTurnovers]:[homeTurnovers]])</f>
        <v>6</v>
      </c>
      <c r="AY776">
        <v>0</v>
      </c>
      <c r="AZ776">
        <v>2</v>
      </c>
      <c r="BA776">
        <v>3</v>
      </c>
      <c r="BB776">
        <v>1</v>
      </c>
      <c r="BC776">
        <v>1410</v>
      </c>
      <c r="BD776">
        <v>2190</v>
      </c>
      <c r="BE776">
        <v>3</v>
      </c>
      <c r="BF776">
        <v>7</v>
      </c>
      <c r="BG776">
        <v>17</v>
      </c>
      <c r="BH776">
        <v>0</v>
      </c>
      <c r="BJ776">
        <v>14</v>
      </c>
      <c r="BK776">
        <v>14</v>
      </c>
      <c r="BL776">
        <v>10</v>
      </c>
      <c r="BM776">
        <v>7</v>
      </c>
    </row>
    <row r="777" spans="1:66" x14ac:dyDescent="0.25">
      <c r="A777">
        <v>290913019</v>
      </c>
      <c r="B777">
        <v>1</v>
      </c>
      <c r="C777">
        <v>2009</v>
      </c>
      <c r="D777" s="1">
        <v>40069</v>
      </c>
      <c r="E777" t="s">
        <v>66</v>
      </c>
      <c r="F777" t="s">
        <v>114</v>
      </c>
      <c r="G777" t="s">
        <v>91</v>
      </c>
      <c r="H7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777" t="str">
        <f>IF(NOT(ISNA(VLOOKUP(Table_pigskin_games[[#This Row],[matchup]],rivalries!A$2:C$10,1,FALSE))),"Rivalry","Not a Rivalry")</f>
        <v>Not a Rivalry</v>
      </c>
      <c r="J777">
        <v>17</v>
      </c>
      <c r="K777">
        <v>23</v>
      </c>
      <c r="L777">
        <f>ABS(Table_pigskin_games[[#This Row],[homeScore]]-Table_pigskin_games[[#This Row],[awayScore]])</f>
        <v>6</v>
      </c>
      <c r="M777" t="s">
        <v>92</v>
      </c>
      <c r="N777" s="2">
        <v>41914.677083333336</v>
      </c>
      <c r="O777" t="s">
        <v>70</v>
      </c>
      <c r="P777">
        <v>78206</v>
      </c>
      <c r="Q777">
        <v>0</v>
      </c>
      <c r="R777">
        <v>0</v>
      </c>
      <c r="S777">
        <v>0</v>
      </c>
      <c r="T777">
        <v>0</v>
      </c>
      <c r="U777">
        <v>15</v>
      </c>
      <c r="V777">
        <v>18</v>
      </c>
      <c r="W777">
        <v>5</v>
      </c>
      <c r="X777">
        <v>6</v>
      </c>
      <c r="Y777">
        <v>12</v>
      </c>
      <c r="Z777">
        <v>13</v>
      </c>
      <c r="AA777">
        <v>1</v>
      </c>
      <c r="AB777">
        <v>0</v>
      </c>
      <c r="AC777">
        <v>1</v>
      </c>
      <c r="AD777">
        <v>1</v>
      </c>
      <c r="AE777">
        <v>272</v>
      </c>
      <c r="AF777">
        <v>351</v>
      </c>
      <c r="AG777">
        <v>187</v>
      </c>
      <c r="AH777">
        <v>248</v>
      </c>
      <c r="AI777">
        <v>19</v>
      </c>
      <c r="AJ777">
        <v>20</v>
      </c>
      <c r="AK777">
        <v>26</v>
      </c>
      <c r="AL777">
        <v>29</v>
      </c>
      <c r="AM777">
        <v>85</v>
      </c>
      <c r="AN777">
        <v>103</v>
      </c>
      <c r="AO777">
        <v>21</v>
      </c>
      <c r="AP777">
        <v>31</v>
      </c>
      <c r="AQ777">
        <v>4</v>
      </c>
      <c r="AR777">
        <v>4</v>
      </c>
      <c r="AS777">
        <v>32</v>
      </c>
      <c r="AT777">
        <f>SUM(Table_pigskin_games[[#This Row],[awayPenaltyYards]],Table_pigskin_games[[#This Row],[homePenaltyYards]])</f>
        <v>62</v>
      </c>
      <c r="AU777">
        <v>30</v>
      </c>
      <c r="AV777">
        <v>2</v>
      </c>
      <c r="AW777">
        <v>2</v>
      </c>
      <c r="AX777">
        <f>SUM(Table_pigskin_games[[#This Row],[awayTurnovers]:[homeTurnovers]])</f>
        <v>4</v>
      </c>
      <c r="AY777">
        <v>1</v>
      </c>
      <c r="AZ777">
        <v>1</v>
      </c>
      <c r="BA777">
        <v>1</v>
      </c>
      <c r="BB777">
        <v>1</v>
      </c>
      <c r="BC777">
        <v>1432</v>
      </c>
      <c r="BD777">
        <v>2168</v>
      </c>
      <c r="BE777">
        <v>0</v>
      </c>
      <c r="BF777">
        <v>7</v>
      </c>
      <c r="BG777">
        <v>3</v>
      </c>
      <c r="BH777">
        <v>7</v>
      </c>
      <c r="BJ777">
        <v>3</v>
      </c>
      <c r="BK777">
        <v>14</v>
      </c>
      <c r="BL777">
        <v>0</v>
      </c>
      <c r="BM777">
        <v>6</v>
      </c>
    </row>
    <row r="778" spans="1:66" x14ac:dyDescent="0.25">
      <c r="A778">
        <v>290913022</v>
      </c>
      <c r="B778">
        <v>1</v>
      </c>
      <c r="C778">
        <v>2009</v>
      </c>
      <c r="D778" s="1">
        <v>40069</v>
      </c>
      <c r="E778" t="s">
        <v>66</v>
      </c>
      <c r="F778" t="s">
        <v>93</v>
      </c>
      <c r="G778" t="s">
        <v>94</v>
      </c>
      <c r="H7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778" t="str">
        <f>IF(NOT(ISNA(VLOOKUP(Table_pigskin_games[[#This Row],[matchup]],rivalries!A$2:C$10,1,FALSE))),"Rivalry","Not a Rivalry")</f>
        <v>Not a Rivalry</v>
      </c>
      <c r="J778">
        <v>20</v>
      </c>
      <c r="K778">
        <v>16</v>
      </c>
      <c r="L778">
        <f>ABS(Table_pigskin_games[[#This Row],[homeScore]]-Table_pigskin_games[[#This Row],[awayScore]])</f>
        <v>4</v>
      </c>
      <c r="M778" t="s">
        <v>95</v>
      </c>
      <c r="N778" s="2">
        <v>41914.677083333336</v>
      </c>
      <c r="O778" t="s">
        <v>70</v>
      </c>
      <c r="P778">
        <v>61981</v>
      </c>
      <c r="Q778">
        <v>0</v>
      </c>
      <c r="R778">
        <v>0</v>
      </c>
      <c r="S778">
        <v>0</v>
      </c>
      <c r="T778">
        <v>0</v>
      </c>
      <c r="U778">
        <v>13</v>
      </c>
      <c r="V778">
        <v>17</v>
      </c>
      <c r="W778">
        <v>7</v>
      </c>
      <c r="X778">
        <v>4</v>
      </c>
      <c r="Y778">
        <v>18</v>
      </c>
      <c r="Z778">
        <v>14</v>
      </c>
      <c r="AA778">
        <v>0</v>
      </c>
      <c r="AB778">
        <v>0</v>
      </c>
      <c r="AC778">
        <v>0</v>
      </c>
      <c r="AD778">
        <v>1</v>
      </c>
      <c r="AE778">
        <v>203</v>
      </c>
      <c r="AF778">
        <v>299</v>
      </c>
      <c r="AG778">
        <v>182</v>
      </c>
      <c r="AH778">
        <v>259</v>
      </c>
      <c r="AI778">
        <v>18</v>
      </c>
      <c r="AJ778">
        <v>26</v>
      </c>
      <c r="AK778">
        <v>31</v>
      </c>
      <c r="AL778">
        <v>44</v>
      </c>
      <c r="AM778">
        <v>21</v>
      </c>
      <c r="AN778">
        <v>40</v>
      </c>
      <c r="AO778">
        <v>25</v>
      </c>
      <c r="AP778">
        <v>17</v>
      </c>
      <c r="AQ778">
        <v>4</v>
      </c>
      <c r="AR778">
        <v>12</v>
      </c>
      <c r="AS778">
        <v>31</v>
      </c>
      <c r="AT778">
        <f>SUM(Table_pigskin_games[[#This Row],[awayPenaltyYards]],Table_pigskin_games[[#This Row],[homePenaltyYards]])</f>
        <v>113</v>
      </c>
      <c r="AU778">
        <v>82</v>
      </c>
      <c r="AV778">
        <v>1</v>
      </c>
      <c r="AW778">
        <v>2</v>
      </c>
      <c r="AX778">
        <f>SUM(Table_pigskin_games[[#This Row],[awayTurnovers]:[homeTurnovers]])</f>
        <v>3</v>
      </c>
      <c r="AY778">
        <v>1</v>
      </c>
      <c r="AZ778">
        <v>0</v>
      </c>
      <c r="BA778">
        <v>0</v>
      </c>
      <c r="BB778">
        <v>2</v>
      </c>
      <c r="BC778">
        <v>1897</v>
      </c>
      <c r="BD778">
        <v>1703</v>
      </c>
      <c r="BE778">
        <v>6</v>
      </c>
      <c r="BF778">
        <v>7</v>
      </c>
      <c r="BG778">
        <v>0</v>
      </c>
      <c r="BH778">
        <v>7</v>
      </c>
      <c r="BJ778">
        <v>0</v>
      </c>
      <c r="BK778">
        <v>6</v>
      </c>
      <c r="BL778">
        <v>7</v>
      </c>
      <c r="BM778">
        <v>3</v>
      </c>
    </row>
    <row r="779" spans="1:66" x14ac:dyDescent="0.25">
      <c r="A779">
        <v>290913026</v>
      </c>
      <c r="B779">
        <v>1</v>
      </c>
      <c r="C779">
        <v>2009</v>
      </c>
      <c r="D779" s="1">
        <v>40069</v>
      </c>
      <c r="E779" t="s">
        <v>66</v>
      </c>
      <c r="F779" t="s">
        <v>85</v>
      </c>
      <c r="G779" t="s">
        <v>71</v>
      </c>
      <c r="H7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779" t="str">
        <f>IF(NOT(ISNA(VLOOKUP(Table_pigskin_games[[#This Row],[matchup]],rivalries!A$2:C$10,1,FALSE))),"Rivalry","Not a Rivalry")</f>
        <v>Not a Rivalry</v>
      </c>
      <c r="J779">
        <v>0</v>
      </c>
      <c r="K779">
        <v>28</v>
      </c>
      <c r="L779">
        <f>ABS(Table_pigskin_games[[#This Row],[homeScore]]-Table_pigskin_games[[#This Row],[awayScore]])</f>
        <v>28</v>
      </c>
      <c r="M779" t="s">
        <v>124</v>
      </c>
      <c r="N779" s="2">
        <v>41914.677083333336</v>
      </c>
      <c r="O779" t="s">
        <v>70</v>
      </c>
      <c r="P779">
        <v>67610</v>
      </c>
      <c r="Q779">
        <v>0</v>
      </c>
      <c r="R779">
        <v>0</v>
      </c>
      <c r="S779">
        <v>0</v>
      </c>
      <c r="T779">
        <v>0</v>
      </c>
      <c r="U779">
        <v>13</v>
      </c>
      <c r="V779">
        <v>25</v>
      </c>
      <c r="W779">
        <v>2</v>
      </c>
      <c r="X779">
        <v>8</v>
      </c>
      <c r="Y779">
        <v>12</v>
      </c>
      <c r="Z779">
        <v>15</v>
      </c>
      <c r="AA779">
        <v>0</v>
      </c>
      <c r="AB779">
        <v>0</v>
      </c>
      <c r="AC779">
        <v>1</v>
      </c>
      <c r="AD779">
        <v>0</v>
      </c>
      <c r="AE779">
        <v>247</v>
      </c>
      <c r="AF779">
        <v>446</v>
      </c>
      <c r="AG779">
        <v>170</v>
      </c>
      <c r="AH779">
        <v>279</v>
      </c>
      <c r="AI779">
        <v>17</v>
      </c>
      <c r="AJ779">
        <v>25</v>
      </c>
      <c r="AK779">
        <v>36</v>
      </c>
      <c r="AL779">
        <v>36</v>
      </c>
      <c r="AM779">
        <v>77</v>
      </c>
      <c r="AN779">
        <v>167</v>
      </c>
      <c r="AO779">
        <v>18</v>
      </c>
      <c r="AP779">
        <v>34</v>
      </c>
      <c r="AQ779">
        <v>10</v>
      </c>
      <c r="AR779">
        <v>4</v>
      </c>
      <c r="AS779">
        <v>85</v>
      </c>
      <c r="AT779">
        <f>SUM(Table_pigskin_games[[#This Row],[awayPenaltyYards]],Table_pigskin_games[[#This Row],[homePenaltyYards]])</f>
        <v>110</v>
      </c>
      <c r="AU779">
        <v>25</v>
      </c>
      <c r="AV779">
        <v>1</v>
      </c>
      <c r="AW779">
        <v>3</v>
      </c>
      <c r="AX779">
        <f>SUM(Table_pigskin_games[[#This Row],[awayTurnovers]:[homeTurnovers]])</f>
        <v>4</v>
      </c>
      <c r="AY779">
        <v>1</v>
      </c>
      <c r="AZ779">
        <v>1</v>
      </c>
      <c r="BA779">
        <v>0</v>
      </c>
      <c r="BB779">
        <v>2</v>
      </c>
      <c r="BC779">
        <v>1653</v>
      </c>
      <c r="BD779">
        <v>1947</v>
      </c>
      <c r="BE779">
        <v>0</v>
      </c>
      <c r="BF779">
        <v>0</v>
      </c>
      <c r="BG779">
        <v>0</v>
      </c>
      <c r="BH779">
        <v>0</v>
      </c>
      <c r="BJ779">
        <v>0</v>
      </c>
      <c r="BK779">
        <v>14</v>
      </c>
      <c r="BL779">
        <v>14</v>
      </c>
      <c r="BM779">
        <v>0</v>
      </c>
    </row>
    <row r="780" spans="1:66" x14ac:dyDescent="0.25">
      <c r="A780">
        <v>290913027</v>
      </c>
      <c r="B780">
        <v>1</v>
      </c>
      <c r="C780">
        <v>2009</v>
      </c>
      <c r="D780" s="1">
        <v>40069</v>
      </c>
      <c r="E780" t="s">
        <v>66</v>
      </c>
      <c r="F780" t="s">
        <v>102</v>
      </c>
      <c r="G780" t="s">
        <v>97</v>
      </c>
      <c r="H7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DALvTB</v>
      </c>
      <c r="I780" t="str">
        <f>IF(NOT(ISNA(VLOOKUP(Table_pigskin_games[[#This Row],[matchup]],rivalries!A$2:C$10,1,FALSE))),"Rivalry","Not a Rivalry")</f>
        <v>Not a Rivalry</v>
      </c>
      <c r="J780">
        <v>34</v>
      </c>
      <c r="K780">
        <v>21</v>
      </c>
      <c r="L780">
        <f>ABS(Table_pigskin_games[[#This Row],[homeScore]]-Table_pigskin_games[[#This Row],[awayScore]])</f>
        <v>13</v>
      </c>
      <c r="M780" t="s">
        <v>98</v>
      </c>
      <c r="N780" s="2">
        <v>41914.541666666664</v>
      </c>
      <c r="O780" t="s">
        <v>70</v>
      </c>
      <c r="P780">
        <v>63806</v>
      </c>
      <c r="Q780">
        <v>0</v>
      </c>
      <c r="R780">
        <v>0</v>
      </c>
      <c r="S780">
        <v>0</v>
      </c>
      <c r="T780">
        <v>0</v>
      </c>
      <c r="U780">
        <v>18</v>
      </c>
      <c r="V780">
        <v>26</v>
      </c>
      <c r="W780">
        <v>3</v>
      </c>
      <c r="X780">
        <v>5</v>
      </c>
      <c r="Y780">
        <v>10</v>
      </c>
      <c r="Z780">
        <v>13</v>
      </c>
      <c r="AA780">
        <v>0</v>
      </c>
      <c r="AB780">
        <v>1</v>
      </c>
      <c r="AC780">
        <v>0</v>
      </c>
      <c r="AD780">
        <v>2</v>
      </c>
      <c r="AE780">
        <v>462</v>
      </c>
      <c r="AF780">
        <v>450</v>
      </c>
      <c r="AG780">
        <v>344</v>
      </c>
      <c r="AH780">
        <v>276</v>
      </c>
      <c r="AI780">
        <v>16</v>
      </c>
      <c r="AJ780">
        <v>25</v>
      </c>
      <c r="AK780">
        <v>27</v>
      </c>
      <c r="AL780">
        <v>42</v>
      </c>
      <c r="AM780">
        <v>118</v>
      </c>
      <c r="AN780">
        <v>174</v>
      </c>
      <c r="AO780">
        <v>24</v>
      </c>
      <c r="AP780">
        <v>31</v>
      </c>
      <c r="AQ780">
        <v>4</v>
      </c>
      <c r="AR780">
        <v>3</v>
      </c>
      <c r="AS780">
        <v>41</v>
      </c>
      <c r="AT780">
        <f>SUM(Table_pigskin_games[[#This Row],[awayPenaltyYards]],Table_pigskin_games[[#This Row],[homePenaltyYards]])</f>
        <v>56</v>
      </c>
      <c r="AU780">
        <v>15</v>
      </c>
      <c r="AV780">
        <v>0</v>
      </c>
      <c r="AW780">
        <v>0</v>
      </c>
      <c r="AX780">
        <f>SUM(Table_pigskin_games[[#This Row],[awayTurnovers]:[homeTurnovers]])</f>
        <v>0</v>
      </c>
      <c r="AY780">
        <v>0</v>
      </c>
      <c r="AZ780">
        <v>0</v>
      </c>
      <c r="BA780">
        <v>0</v>
      </c>
      <c r="BB780">
        <v>0</v>
      </c>
      <c r="BC780">
        <v>1588</v>
      </c>
      <c r="BD780">
        <v>2012</v>
      </c>
      <c r="BE780">
        <v>6</v>
      </c>
      <c r="BF780">
        <v>7</v>
      </c>
      <c r="BG780">
        <v>7</v>
      </c>
      <c r="BH780">
        <v>14</v>
      </c>
      <c r="BJ780">
        <v>0</v>
      </c>
      <c r="BK780">
        <v>7</v>
      </c>
      <c r="BL780">
        <v>0</v>
      </c>
      <c r="BM780">
        <v>14</v>
      </c>
    </row>
    <row r="781" spans="1:66" x14ac:dyDescent="0.25">
      <c r="A781">
        <v>290913029</v>
      </c>
      <c r="B781">
        <v>1</v>
      </c>
      <c r="C781">
        <v>2009</v>
      </c>
      <c r="D781" s="1">
        <v>40069</v>
      </c>
      <c r="E781" t="s">
        <v>66</v>
      </c>
      <c r="F781" t="s">
        <v>105</v>
      </c>
      <c r="G781" t="s">
        <v>100</v>
      </c>
      <c r="H7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CARvPHI</v>
      </c>
      <c r="I781" t="str">
        <f>IF(NOT(ISNA(VLOOKUP(Table_pigskin_games[[#This Row],[matchup]],rivalries!A$2:C$10,1,FALSE))),"Rivalry","Not a Rivalry")</f>
        <v>Not a Rivalry</v>
      </c>
      <c r="J781">
        <v>38</v>
      </c>
      <c r="K781">
        <v>10</v>
      </c>
      <c r="L781">
        <f>ABS(Table_pigskin_games[[#This Row],[homeScore]]-Table_pigskin_games[[#This Row],[awayScore]])</f>
        <v>28</v>
      </c>
      <c r="M781" t="s">
        <v>101</v>
      </c>
      <c r="N781" s="2">
        <v>41914.541666666664</v>
      </c>
      <c r="O781" t="s">
        <v>70</v>
      </c>
      <c r="P781">
        <v>73599</v>
      </c>
      <c r="Q781">
        <v>0</v>
      </c>
      <c r="R781">
        <v>0</v>
      </c>
      <c r="S781">
        <v>0</v>
      </c>
      <c r="T781">
        <v>0</v>
      </c>
      <c r="U781">
        <v>17</v>
      </c>
      <c r="V781">
        <v>14</v>
      </c>
      <c r="W781">
        <v>5</v>
      </c>
      <c r="X781">
        <v>3</v>
      </c>
      <c r="Y781">
        <v>13</v>
      </c>
      <c r="Z781">
        <v>16</v>
      </c>
      <c r="AA781">
        <v>1</v>
      </c>
      <c r="AB781">
        <v>2</v>
      </c>
      <c r="AC781">
        <v>2</v>
      </c>
      <c r="AD781">
        <v>3</v>
      </c>
      <c r="AE781">
        <v>267</v>
      </c>
      <c r="AF781">
        <v>169</v>
      </c>
      <c r="AG781">
        <v>82</v>
      </c>
      <c r="AH781">
        <v>83</v>
      </c>
      <c r="AI781">
        <v>17</v>
      </c>
      <c r="AJ781">
        <v>14</v>
      </c>
      <c r="AK781">
        <v>29</v>
      </c>
      <c r="AL781">
        <v>34</v>
      </c>
      <c r="AM781">
        <v>185</v>
      </c>
      <c r="AN781">
        <v>86</v>
      </c>
      <c r="AO781">
        <v>32</v>
      </c>
      <c r="AP781">
        <v>30</v>
      </c>
      <c r="AQ781">
        <v>9</v>
      </c>
      <c r="AR781">
        <v>5</v>
      </c>
      <c r="AS781">
        <v>76</v>
      </c>
      <c r="AT781">
        <f>SUM(Table_pigskin_games[[#This Row],[awayPenaltyYards]],Table_pigskin_games[[#This Row],[homePenaltyYards]])</f>
        <v>106</v>
      </c>
      <c r="AU781">
        <v>30</v>
      </c>
      <c r="AV781">
        <v>2</v>
      </c>
      <c r="AW781">
        <v>7</v>
      </c>
      <c r="AX781">
        <f>SUM(Table_pigskin_games[[#This Row],[awayTurnovers]:[homeTurnovers]])</f>
        <v>9</v>
      </c>
      <c r="AY781">
        <v>1</v>
      </c>
      <c r="AZ781">
        <v>2</v>
      </c>
      <c r="BA781">
        <v>1</v>
      </c>
      <c r="BB781">
        <v>5</v>
      </c>
      <c r="BC781">
        <v>1897</v>
      </c>
      <c r="BD781">
        <v>1703</v>
      </c>
      <c r="BE781">
        <v>3</v>
      </c>
      <c r="BF781">
        <v>28</v>
      </c>
      <c r="BG781">
        <v>7</v>
      </c>
      <c r="BH781">
        <v>0</v>
      </c>
      <c r="BJ781">
        <v>7</v>
      </c>
      <c r="BK781">
        <v>3</v>
      </c>
      <c r="BL781">
        <v>0</v>
      </c>
      <c r="BM781">
        <v>0</v>
      </c>
    </row>
    <row r="782" spans="1:66" x14ac:dyDescent="0.25">
      <c r="A782">
        <v>290913033</v>
      </c>
      <c r="B782">
        <v>1</v>
      </c>
      <c r="C782">
        <v>2009</v>
      </c>
      <c r="D782" s="1">
        <v>40069</v>
      </c>
      <c r="E782" t="s">
        <v>66</v>
      </c>
      <c r="F782" t="s">
        <v>82</v>
      </c>
      <c r="G782" t="s">
        <v>96</v>
      </c>
      <c r="H7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BALvKC</v>
      </c>
      <c r="I782" t="str">
        <f>IF(NOT(ISNA(VLOOKUP(Table_pigskin_games[[#This Row],[matchup]],rivalries!A$2:C$10,1,FALSE))),"Rivalry","Not a Rivalry")</f>
        <v>Not a Rivalry</v>
      </c>
      <c r="J782">
        <v>24</v>
      </c>
      <c r="K782">
        <v>38</v>
      </c>
      <c r="L782">
        <f>ABS(Table_pigskin_games[[#This Row],[homeScore]]-Table_pigskin_games[[#This Row],[awayScore]])</f>
        <v>14</v>
      </c>
      <c r="M782" t="s">
        <v>125</v>
      </c>
      <c r="N782" s="2">
        <v>41914.541666666664</v>
      </c>
      <c r="O782" t="s">
        <v>80</v>
      </c>
      <c r="P782">
        <v>71099</v>
      </c>
      <c r="Q782">
        <v>0</v>
      </c>
      <c r="R782">
        <v>0</v>
      </c>
      <c r="S782">
        <v>0</v>
      </c>
      <c r="T782">
        <v>0</v>
      </c>
      <c r="U782">
        <v>11</v>
      </c>
      <c r="V782">
        <v>32</v>
      </c>
      <c r="W782">
        <v>2</v>
      </c>
      <c r="X782">
        <v>10</v>
      </c>
      <c r="Y782">
        <v>10</v>
      </c>
      <c r="Z782">
        <v>17</v>
      </c>
      <c r="AA782">
        <v>1</v>
      </c>
      <c r="AB782">
        <v>1</v>
      </c>
      <c r="AC782">
        <v>2</v>
      </c>
      <c r="AD782">
        <v>1</v>
      </c>
      <c r="AE782">
        <v>188</v>
      </c>
      <c r="AF782">
        <v>501</v>
      </c>
      <c r="AG782">
        <v>159</v>
      </c>
      <c r="AH782">
        <v>303</v>
      </c>
      <c r="AI782">
        <v>16</v>
      </c>
      <c r="AJ782">
        <v>26</v>
      </c>
      <c r="AK782">
        <v>24</v>
      </c>
      <c r="AL782">
        <v>43</v>
      </c>
      <c r="AM782">
        <v>29</v>
      </c>
      <c r="AN782">
        <v>198</v>
      </c>
      <c r="AO782">
        <v>17</v>
      </c>
      <c r="AP782">
        <v>41</v>
      </c>
      <c r="AQ782">
        <v>3</v>
      </c>
      <c r="AR782">
        <v>8</v>
      </c>
      <c r="AS782">
        <v>15</v>
      </c>
      <c r="AT782">
        <f>SUM(Table_pigskin_games[[#This Row],[awayPenaltyYards]],Table_pigskin_games[[#This Row],[homePenaltyYards]])</f>
        <v>80</v>
      </c>
      <c r="AU782">
        <v>65</v>
      </c>
      <c r="AV782">
        <v>0</v>
      </c>
      <c r="AW782">
        <v>1</v>
      </c>
      <c r="AX782">
        <f>SUM(Table_pigskin_games[[#This Row],[awayTurnovers]:[homeTurnovers]])</f>
        <v>1</v>
      </c>
      <c r="AY782">
        <v>0</v>
      </c>
      <c r="AZ782">
        <v>0</v>
      </c>
      <c r="BA782">
        <v>0</v>
      </c>
      <c r="BB782">
        <v>1</v>
      </c>
      <c r="BC782">
        <v>1211</v>
      </c>
      <c r="BD782">
        <v>2389</v>
      </c>
      <c r="BE782">
        <v>0</v>
      </c>
      <c r="BF782">
        <v>7</v>
      </c>
      <c r="BG782">
        <v>7</v>
      </c>
      <c r="BH782">
        <v>10</v>
      </c>
      <c r="BJ782">
        <v>10</v>
      </c>
      <c r="BK782">
        <v>0</v>
      </c>
      <c r="BL782">
        <v>7</v>
      </c>
      <c r="BM782">
        <v>21</v>
      </c>
    </row>
    <row r="783" spans="1:66" x14ac:dyDescent="0.25">
      <c r="A783">
        <v>290913034</v>
      </c>
      <c r="B783">
        <v>1</v>
      </c>
      <c r="C783">
        <v>2009</v>
      </c>
      <c r="D783" s="1">
        <v>40069</v>
      </c>
      <c r="E783" t="s">
        <v>66</v>
      </c>
      <c r="F783" t="s">
        <v>77</v>
      </c>
      <c r="G783" t="s">
        <v>106</v>
      </c>
      <c r="H7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HOUvNYJ</v>
      </c>
      <c r="I783" t="str">
        <f>IF(NOT(ISNA(VLOOKUP(Table_pigskin_games[[#This Row],[matchup]],rivalries!A$2:C$10,1,FALSE))),"Rivalry","Not a Rivalry")</f>
        <v>Not a Rivalry</v>
      </c>
      <c r="J783">
        <v>24</v>
      </c>
      <c r="K783">
        <v>7</v>
      </c>
      <c r="L783">
        <f>ABS(Table_pigskin_games[[#This Row],[homeScore]]-Table_pigskin_games[[#This Row],[awayScore]])</f>
        <v>17</v>
      </c>
      <c r="M783" t="s">
        <v>107</v>
      </c>
      <c r="N783" s="2">
        <v>41914.541666666664</v>
      </c>
      <c r="O783" t="s">
        <v>80</v>
      </c>
      <c r="P783">
        <v>70718</v>
      </c>
      <c r="Q783">
        <v>0</v>
      </c>
      <c r="R783">
        <v>0</v>
      </c>
      <c r="S783">
        <v>0</v>
      </c>
      <c r="T783">
        <v>0</v>
      </c>
      <c r="U783">
        <v>22</v>
      </c>
      <c r="V783">
        <v>11</v>
      </c>
      <c r="W783">
        <v>10</v>
      </c>
      <c r="X783">
        <v>3</v>
      </c>
      <c r="Y783">
        <v>18</v>
      </c>
      <c r="Z783">
        <v>10</v>
      </c>
      <c r="AA783">
        <v>2</v>
      </c>
      <c r="AB783">
        <v>0</v>
      </c>
      <c r="AC783">
        <v>2</v>
      </c>
      <c r="AD783">
        <v>1</v>
      </c>
      <c r="AE783">
        <v>462</v>
      </c>
      <c r="AF783">
        <v>183</v>
      </c>
      <c r="AG783">
        <v>272</v>
      </c>
      <c r="AH783">
        <v>145</v>
      </c>
      <c r="AI783">
        <v>18</v>
      </c>
      <c r="AJ783">
        <v>18</v>
      </c>
      <c r="AK783">
        <v>31</v>
      </c>
      <c r="AL783">
        <v>33</v>
      </c>
      <c r="AM783">
        <v>190</v>
      </c>
      <c r="AN783">
        <v>38</v>
      </c>
      <c r="AO783">
        <v>42</v>
      </c>
      <c r="AP783">
        <v>13</v>
      </c>
      <c r="AQ783">
        <v>10</v>
      </c>
      <c r="AR783">
        <v>6</v>
      </c>
      <c r="AS783">
        <v>80</v>
      </c>
      <c r="AT783">
        <f>SUM(Table_pigskin_games[[#This Row],[awayPenaltyYards]],Table_pigskin_games[[#This Row],[homePenaltyYards]])</f>
        <v>117</v>
      </c>
      <c r="AU783">
        <v>37</v>
      </c>
      <c r="AV783">
        <v>1</v>
      </c>
      <c r="AW783">
        <v>2</v>
      </c>
      <c r="AX783">
        <f>SUM(Table_pigskin_games[[#This Row],[awayTurnovers]:[homeTurnovers]])</f>
        <v>3</v>
      </c>
      <c r="AY783">
        <v>0</v>
      </c>
      <c r="AZ783">
        <v>1</v>
      </c>
      <c r="BA783">
        <v>1</v>
      </c>
      <c r="BB783">
        <v>1</v>
      </c>
      <c r="BC783">
        <v>2326</v>
      </c>
      <c r="BD783">
        <v>1274</v>
      </c>
      <c r="BE783">
        <v>3</v>
      </c>
      <c r="BF783">
        <v>7</v>
      </c>
      <c r="BG783">
        <v>7</v>
      </c>
      <c r="BH783">
        <v>7</v>
      </c>
      <c r="BJ783">
        <v>0</v>
      </c>
      <c r="BK783">
        <v>0</v>
      </c>
      <c r="BL783">
        <v>0</v>
      </c>
      <c r="BM783">
        <v>7</v>
      </c>
    </row>
    <row r="784" spans="1:66" x14ac:dyDescent="0.25">
      <c r="A784">
        <v>290914013</v>
      </c>
      <c r="B784">
        <v>1</v>
      </c>
      <c r="C784">
        <v>2009</v>
      </c>
      <c r="D784" s="1">
        <v>40070</v>
      </c>
      <c r="E784" t="s">
        <v>108</v>
      </c>
      <c r="F784" t="s">
        <v>109</v>
      </c>
      <c r="G784" t="s">
        <v>110</v>
      </c>
      <c r="H7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784" t="str">
        <f>IF(NOT(ISNA(VLOOKUP(Table_pigskin_games[[#This Row],[matchup]],rivalries!A$2:C$10,1,FALSE))),"Rivalry","Not a Rivalry")</f>
        <v>Not a Rivalry</v>
      </c>
      <c r="J784">
        <v>24</v>
      </c>
      <c r="K784">
        <v>20</v>
      </c>
      <c r="L784">
        <f>ABS(Table_pigskin_games[[#This Row],[homeScore]]-Table_pigskin_games[[#This Row],[awayScore]])</f>
        <v>4</v>
      </c>
      <c r="M784" t="s">
        <v>134</v>
      </c>
      <c r="N784" s="2">
        <v>41914.927083333336</v>
      </c>
      <c r="O784" t="s">
        <v>112</v>
      </c>
      <c r="P784">
        <v>61940</v>
      </c>
      <c r="Q784">
        <v>0</v>
      </c>
      <c r="R784">
        <v>0</v>
      </c>
      <c r="S784">
        <v>0</v>
      </c>
      <c r="T784">
        <v>0</v>
      </c>
      <c r="U784">
        <v>19</v>
      </c>
      <c r="V784">
        <v>19</v>
      </c>
      <c r="W784">
        <v>5</v>
      </c>
      <c r="X784">
        <v>7</v>
      </c>
      <c r="Y784">
        <v>12</v>
      </c>
      <c r="Z784">
        <v>14</v>
      </c>
      <c r="AA784">
        <v>0</v>
      </c>
      <c r="AB784">
        <v>1</v>
      </c>
      <c r="AC784">
        <v>0</v>
      </c>
      <c r="AD784">
        <v>1</v>
      </c>
      <c r="AE784">
        <v>317</v>
      </c>
      <c r="AF784">
        <v>366</v>
      </c>
      <c r="AG784">
        <v>240</v>
      </c>
      <c r="AH784">
        <v>218</v>
      </c>
      <c r="AI784">
        <v>24</v>
      </c>
      <c r="AJ784">
        <v>14</v>
      </c>
      <c r="AK784">
        <v>36</v>
      </c>
      <c r="AL784">
        <v>32</v>
      </c>
      <c r="AM784">
        <v>77</v>
      </c>
      <c r="AN784">
        <v>148</v>
      </c>
      <c r="AO784">
        <v>23</v>
      </c>
      <c r="AP784">
        <v>32</v>
      </c>
      <c r="AQ784">
        <v>9</v>
      </c>
      <c r="AR784">
        <v>6</v>
      </c>
      <c r="AS784">
        <v>60</v>
      </c>
      <c r="AT784">
        <f>SUM(Table_pigskin_games[[#This Row],[awayPenaltyYards]],Table_pigskin_games[[#This Row],[homePenaltyYards]])</f>
        <v>100</v>
      </c>
      <c r="AU784">
        <v>40</v>
      </c>
      <c r="AV784">
        <v>2</v>
      </c>
      <c r="AW784">
        <v>3</v>
      </c>
      <c r="AX784">
        <f>SUM(Table_pigskin_games[[#This Row],[awayTurnovers]:[homeTurnovers]])</f>
        <v>5</v>
      </c>
      <c r="AY784">
        <v>1</v>
      </c>
      <c r="AZ784">
        <v>1</v>
      </c>
      <c r="BA784">
        <v>1</v>
      </c>
      <c r="BB784">
        <v>2</v>
      </c>
      <c r="BC784">
        <v>1703</v>
      </c>
      <c r="BD784">
        <v>1897</v>
      </c>
      <c r="BE784">
        <v>0</v>
      </c>
      <c r="BF784">
        <v>10</v>
      </c>
      <c r="BG784">
        <v>0</v>
      </c>
      <c r="BH784">
        <v>14</v>
      </c>
      <c r="BJ784">
        <v>7</v>
      </c>
      <c r="BK784">
        <v>3</v>
      </c>
      <c r="BL784">
        <v>0</v>
      </c>
      <c r="BM784">
        <v>10</v>
      </c>
    </row>
    <row r="785" spans="1:65" x14ac:dyDescent="0.25">
      <c r="A785">
        <v>290914017</v>
      </c>
      <c r="B785">
        <v>1</v>
      </c>
      <c r="C785">
        <v>2009</v>
      </c>
      <c r="D785" s="1">
        <v>40070</v>
      </c>
      <c r="E785" t="s">
        <v>108</v>
      </c>
      <c r="F785" t="s">
        <v>87</v>
      </c>
      <c r="G785" t="s">
        <v>88</v>
      </c>
      <c r="H7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785" t="str">
        <f>IF(NOT(ISNA(VLOOKUP(Table_pigskin_games[[#This Row],[matchup]],rivalries!A$2:C$10,1,FALSE))),"Rivalry","Not a Rivalry")</f>
        <v>Not a Rivalry</v>
      </c>
      <c r="J785">
        <v>24</v>
      </c>
      <c r="K785">
        <v>25</v>
      </c>
      <c r="L785">
        <f>ABS(Table_pigskin_games[[#This Row],[homeScore]]-Table_pigskin_games[[#This Row],[awayScore]])</f>
        <v>1</v>
      </c>
      <c r="M785" t="s">
        <v>89</v>
      </c>
      <c r="N785" s="2">
        <v>41914.791666666664</v>
      </c>
      <c r="O785" t="s">
        <v>112</v>
      </c>
      <c r="P785">
        <v>68756</v>
      </c>
      <c r="Q785">
        <v>0</v>
      </c>
      <c r="R785">
        <v>0</v>
      </c>
      <c r="S785">
        <v>0</v>
      </c>
      <c r="T785">
        <v>0</v>
      </c>
      <c r="U785">
        <v>17</v>
      </c>
      <c r="V785">
        <v>28</v>
      </c>
      <c r="W785">
        <v>4</v>
      </c>
      <c r="X785">
        <v>10</v>
      </c>
      <c r="Y785">
        <v>10</v>
      </c>
      <c r="Z785">
        <v>16</v>
      </c>
      <c r="AA785">
        <v>1</v>
      </c>
      <c r="AB785">
        <v>0</v>
      </c>
      <c r="AC785">
        <v>1</v>
      </c>
      <c r="AD785">
        <v>2</v>
      </c>
      <c r="AE785">
        <v>276</v>
      </c>
      <c r="AF785">
        <v>441</v>
      </c>
      <c r="AG785">
        <v>186</v>
      </c>
      <c r="AH785">
        <v>368</v>
      </c>
      <c r="AI785">
        <v>15</v>
      </c>
      <c r="AJ785">
        <v>39</v>
      </c>
      <c r="AK785">
        <v>25</v>
      </c>
      <c r="AL785">
        <v>53</v>
      </c>
      <c r="AM785">
        <v>90</v>
      </c>
      <c r="AN785">
        <v>73</v>
      </c>
      <c r="AO785">
        <v>19</v>
      </c>
      <c r="AP785">
        <v>23</v>
      </c>
      <c r="AQ785">
        <v>9</v>
      </c>
      <c r="AR785">
        <v>6</v>
      </c>
      <c r="AS785">
        <v>71</v>
      </c>
      <c r="AT785">
        <f>SUM(Table_pigskin_games[[#This Row],[awayPenaltyYards]],Table_pigskin_games[[#This Row],[homePenaltyYards]])</f>
        <v>126</v>
      </c>
      <c r="AU785">
        <v>55</v>
      </c>
      <c r="AV785">
        <v>1</v>
      </c>
      <c r="AW785">
        <v>1</v>
      </c>
      <c r="AX785">
        <f>SUM(Table_pigskin_games[[#This Row],[awayTurnovers]:[homeTurnovers]])</f>
        <v>2</v>
      </c>
      <c r="AY785">
        <v>1</v>
      </c>
      <c r="AZ785">
        <v>0</v>
      </c>
      <c r="BA785">
        <v>0</v>
      </c>
      <c r="BB785">
        <v>1</v>
      </c>
      <c r="BC785">
        <v>1372</v>
      </c>
      <c r="BD785">
        <v>2228</v>
      </c>
      <c r="BE785">
        <v>7</v>
      </c>
      <c r="BF785">
        <v>7</v>
      </c>
      <c r="BG785">
        <v>3</v>
      </c>
      <c r="BH785">
        <v>7</v>
      </c>
      <c r="BJ785">
        <v>0</v>
      </c>
      <c r="BK785">
        <v>10</v>
      </c>
      <c r="BL785">
        <v>0</v>
      </c>
      <c r="BM785">
        <v>15</v>
      </c>
    </row>
    <row r="786" spans="1:65" x14ac:dyDescent="0.25">
      <c r="A786">
        <v>290920001</v>
      </c>
      <c r="B786">
        <v>2</v>
      </c>
      <c r="C786">
        <v>2009</v>
      </c>
      <c r="D786" s="1">
        <v>40076</v>
      </c>
      <c r="E786" t="s">
        <v>66</v>
      </c>
      <c r="F786" t="s">
        <v>100</v>
      </c>
      <c r="G786" t="s">
        <v>99</v>
      </c>
      <c r="H7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786" t="str">
        <f>IF(NOT(ISNA(VLOOKUP(Table_pigskin_games[[#This Row],[matchup]],rivalries!A$2:C$10,1,FALSE))),"Rivalry","Not a Rivalry")</f>
        <v>Not a Rivalry</v>
      </c>
      <c r="J786">
        <v>20</v>
      </c>
      <c r="K786">
        <v>28</v>
      </c>
      <c r="L786">
        <f>ABS(Table_pigskin_games[[#This Row],[homeScore]]-Table_pigskin_games[[#This Row],[awayScore]])</f>
        <v>8</v>
      </c>
      <c r="M786" t="s">
        <v>116</v>
      </c>
      <c r="N786" s="2">
        <v>41914.541666666664</v>
      </c>
      <c r="O786" t="s">
        <v>70</v>
      </c>
      <c r="P786">
        <v>67313</v>
      </c>
      <c r="Q786">
        <v>0</v>
      </c>
      <c r="R786">
        <v>1</v>
      </c>
      <c r="S786">
        <v>1</v>
      </c>
      <c r="T786">
        <v>0</v>
      </c>
      <c r="U786">
        <v>24</v>
      </c>
      <c r="V786">
        <v>23</v>
      </c>
      <c r="W786">
        <v>7</v>
      </c>
      <c r="X786">
        <v>6</v>
      </c>
      <c r="Y786">
        <v>12</v>
      </c>
      <c r="Z786">
        <v>12</v>
      </c>
      <c r="AA786">
        <v>0</v>
      </c>
      <c r="AB786">
        <v>2</v>
      </c>
      <c r="AC786">
        <v>1</v>
      </c>
      <c r="AD786">
        <v>2</v>
      </c>
      <c r="AE786">
        <v>440</v>
      </c>
      <c r="AF786">
        <v>371</v>
      </c>
      <c r="AG786">
        <v>296</v>
      </c>
      <c r="AH786">
        <v>220</v>
      </c>
      <c r="AI786">
        <v>25</v>
      </c>
      <c r="AJ786">
        <v>21</v>
      </c>
      <c r="AK786">
        <v>41</v>
      </c>
      <c r="AL786">
        <v>27</v>
      </c>
      <c r="AM786">
        <v>144</v>
      </c>
      <c r="AN786">
        <v>151</v>
      </c>
      <c r="AO786">
        <v>25</v>
      </c>
      <c r="AP786">
        <v>37</v>
      </c>
      <c r="AQ786">
        <v>6</v>
      </c>
      <c r="AR786">
        <v>6</v>
      </c>
      <c r="AS786">
        <v>35</v>
      </c>
      <c r="AT786">
        <f>SUM(Table_pigskin_games[[#This Row],[awayPenaltyYards]],Table_pigskin_games[[#This Row],[homePenaltyYards]])</f>
        <v>75</v>
      </c>
      <c r="AU786">
        <v>40</v>
      </c>
      <c r="AV786">
        <v>2</v>
      </c>
      <c r="AW786">
        <v>2</v>
      </c>
      <c r="AX786">
        <f>SUM(Table_pigskin_games[[#This Row],[awayTurnovers]:[homeTurnovers]])</f>
        <v>4</v>
      </c>
      <c r="AY786">
        <v>1</v>
      </c>
      <c r="AZ786">
        <v>1</v>
      </c>
      <c r="BA786">
        <v>1</v>
      </c>
      <c r="BB786">
        <v>1</v>
      </c>
      <c r="BC786">
        <v>1708</v>
      </c>
      <c r="BD786">
        <v>1892</v>
      </c>
      <c r="BE786">
        <v>3</v>
      </c>
      <c r="BF786">
        <v>10</v>
      </c>
      <c r="BG786">
        <v>0</v>
      </c>
      <c r="BH786">
        <v>7</v>
      </c>
      <c r="BJ786">
        <v>7</v>
      </c>
      <c r="BK786">
        <v>14</v>
      </c>
      <c r="BL786">
        <v>0</v>
      </c>
      <c r="BM786">
        <v>7</v>
      </c>
    </row>
    <row r="787" spans="1:65" x14ac:dyDescent="0.25">
      <c r="A787">
        <v>290920002</v>
      </c>
      <c r="B787">
        <v>2</v>
      </c>
      <c r="C787">
        <v>2009</v>
      </c>
      <c r="D787" s="1">
        <v>40076</v>
      </c>
      <c r="E787" t="s">
        <v>66</v>
      </c>
      <c r="F787" t="s">
        <v>97</v>
      </c>
      <c r="G787" t="s">
        <v>87</v>
      </c>
      <c r="H7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BUFvTB</v>
      </c>
      <c r="I787" t="str">
        <f>IF(NOT(ISNA(VLOOKUP(Table_pigskin_games[[#This Row],[matchup]],rivalries!A$2:C$10,1,FALSE))),"Rivalry","Not a Rivalry")</f>
        <v>Not a Rivalry</v>
      </c>
      <c r="J787">
        <v>20</v>
      </c>
      <c r="K787">
        <v>33</v>
      </c>
      <c r="L787">
        <f>ABS(Table_pigskin_games[[#This Row],[homeScore]]-Table_pigskin_games[[#This Row],[awayScore]])</f>
        <v>13</v>
      </c>
      <c r="M787" t="s">
        <v>126</v>
      </c>
      <c r="N787" s="2">
        <v>41914.670138888891</v>
      </c>
      <c r="O787" t="s">
        <v>70</v>
      </c>
      <c r="P787">
        <v>70318</v>
      </c>
      <c r="Q787">
        <v>0</v>
      </c>
      <c r="R787">
        <v>1</v>
      </c>
      <c r="S787">
        <v>0</v>
      </c>
      <c r="T787">
        <v>1</v>
      </c>
      <c r="U787">
        <v>19</v>
      </c>
      <c r="V787">
        <v>25</v>
      </c>
      <c r="W787">
        <v>4</v>
      </c>
      <c r="X787">
        <v>4</v>
      </c>
      <c r="Y787">
        <v>16</v>
      </c>
      <c r="Z787">
        <v>12</v>
      </c>
      <c r="AA787">
        <v>3</v>
      </c>
      <c r="AB787">
        <v>1</v>
      </c>
      <c r="AC787">
        <v>4</v>
      </c>
      <c r="AD787">
        <v>1</v>
      </c>
      <c r="AE787">
        <v>353</v>
      </c>
      <c r="AF787">
        <v>438</v>
      </c>
      <c r="AG787">
        <v>296</v>
      </c>
      <c r="AH787">
        <v>220</v>
      </c>
      <c r="AI787">
        <v>26</v>
      </c>
      <c r="AJ787">
        <v>21</v>
      </c>
      <c r="AK787">
        <v>50</v>
      </c>
      <c r="AL787">
        <v>31</v>
      </c>
      <c r="AM787">
        <v>57</v>
      </c>
      <c r="AN787">
        <v>218</v>
      </c>
      <c r="AO787">
        <v>19</v>
      </c>
      <c r="AP787">
        <v>35</v>
      </c>
      <c r="AQ787">
        <v>13</v>
      </c>
      <c r="AR787">
        <v>7</v>
      </c>
      <c r="AS787">
        <v>112</v>
      </c>
      <c r="AT787">
        <f>SUM(Table_pigskin_games[[#This Row],[awayPenaltyYards]],Table_pigskin_games[[#This Row],[homePenaltyYards]])</f>
        <v>167</v>
      </c>
      <c r="AU787">
        <v>55</v>
      </c>
      <c r="AV787">
        <v>2</v>
      </c>
      <c r="AW787">
        <v>2</v>
      </c>
      <c r="AX787">
        <f>SUM(Table_pigskin_games[[#This Row],[awayTurnovers]:[homeTurnovers]])</f>
        <v>4</v>
      </c>
      <c r="AY787">
        <v>0</v>
      </c>
      <c r="AZ787">
        <v>1</v>
      </c>
      <c r="BA787">
        <v>2</v>
      </c>
      <c r="BB787">
        <v>1</v>
      </c>
      <c r="BC787">
        <v>1827</v>
      </c>
      <c r="BD787">
        <v>1773</v>
      </c>
      <c r="BE787">
        <v>0</v>
      </c>
      <c r="BF787">
        <v>14</v>
      </c>
      <c r="BG787">
        <v>0</v>
      </c>
      <c r="BH787">
        <v>6</v>
      </c>
      <c r="BJ787">
        <v>17</v>
      </c>
      <c r="BK787">
        <v>3</v>
      </c>
      <c r="BL787">
        <v>0</v>
      </c>
      <c r="BM787">
        <v>13</v>
      </c>
    </row>
    <row r="788" spans="1:65" x14ac:dyDescent="0.25">
      <c r="A788">
        <v>290920003</v>
      </c>
      <c r="B788">
        <v>2</v>
      </c>
      <c r="C788">
        <v>2009</v>
      </c>
      <c r="D788" s="1">
        <v>40076</v>
      </c>
      <c r="E788" t="s">
        <v>66</v>
      </c>
      <c r="F788" t="s">
        <v>63</v>
      </c>
      <c r="G788" t="s">
        <v>74</v>
      </c>
      <c r="H7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CHIvPIT</v>
      </c>
      <c r="I788" t="str">
        <f>IF(NOT(ISNA(VLOOKUP(Table_pigskin_games[[#This Row],[matchup]],rivalries!A$2:C$10,1,FALSE))),"Rivalry","Not a Rivalry")</f>
        <v>Not a Rivalry</v>
      </c>
      <c r="J788">
        <v>14</v>
      </c>
      <c r="K788">
        <v>17</v>
      </c>
      <c r="L788">
        <f>ABS(Table_pigskin_games[[#This Row],[homeScore]]-Table_pigskin_games[[#This Row],[awayScore]])</f>
        <v>3</v>
      </c>
      <c r="M788" t="s">
        <v>117</v>
      </c>
      <c r="N788" s="2">
        <v>41914.677083333336</v>
      </c>
      <c r="O788" t="s">
        <v>80</v>
      </c>
      <c r="P788">
        <v>62231</v>
      </c>
      <c r="Q788">
        <v>1</v>
      </c>
      <c r="R788">
        <v>0</v>
      </c>
      <c r="S788">
        <v>0</v>
      </c>
      <c r="T788">
        <v>1</v>
      </c>
      <c r="U788">
        <v>21</v>
      </c>
      <c r="V788">
        <v>17</v>
      </c>
      <c r="W788">
        <v>6</v>
      </c>
      <c r="X788">
        <v>7</v>
      </c>
      <c r="Y788">
        <v>12</v>
      </c>
      <c r="Z788">
        <v>14</v>
      </c>
      <c r="AA788">
        <v>1</v>
      </c>
      <c r="AB788">
        <v>0</v>
      </c>
      <c r="AC788">
        <v>1</v>
      </c>
      <c r="AD788">
        <v>0</v>
      </c>
      <c r="AE788">
        <v>308</v>
      </c>
      <c r="AF788">
        <v>275</v>
      </c>
      <c r="AG788">
        <v>203</v>
      </c>
      <c r="AH788">
        <v>231</v>
      </c>
      <c r="AI788">
        <v>23</v>
      </c>
      <c r="AJ788">
        <v>27</v>
      </c>
      <c r="AK788">
        <v>35</v>
      </c>
      <c r="AL788">
        <v>38</v>
      </c>
      <c r="AM788">
        <v>105</v>
      </c>
      <c r="AN788">
        <v>44</v>
      </c>
      <c r="AO788">
        <v>22</v>
      </c>
      <c r="AP788">
        <v>17</v>
      </c>
      <c r="AQ788">
        <v>6</v>
      </c>
      <c r="AR788">
        <v>10</v>
      </c>
      <c r="AS788">
        <v>52</v>
      </c>
      <c r="AT788">
        <f>SUM(Table_pigskin_games[[#This Row],[awayPenaltyYards]],Table_pigskin_games[[#This Row],[homePenaltyYards]])</f>
        <v>132</v>
      </c>
      <c r="AU788">
        <v>80</v>
      </c>
      <c r="AV788">
        <v>2</v>
      </c>
      <c r="AW788">
        <v>0</v>
      </c>
      <c r="AX788">
        <f>SUM(Table_pigskin_games[[#This Row],[awayTurnovers]:[homeTurnovers]])</f>
        <v>2</v>
      </c>
      <c r="AY788">
        <v>1</v>
      </c>
      <c r="AZ788">
        <v>0</v>
      </c>
      <c r="BA788">
        <v>1</v>
      </c>
      <c r="BB788">
        <v>0</v>
      </c>
      <c r="BC788">
        <v>1826</v>
      </c>
      <c r="BD788">
        <v>1774</v>
      </c>
      <c r="BE788">
        <v>7</v>
      </c>
      <c r="BF788">
        <v>0</v>
      </c>
      <c r="BG788">
        <v>7</v>
      </c>
      <c r="BH788">
        <v>0</v>
      </c>
      <c r="BJ788">
        <v>0</v>
      </c>
      <c r="BK788">
        <v>7</v>
      </c>
      <c r="BL788">
        <v>0</v>
      </c>
      <c r="BM788">
        <v>10</v>
      </c>
    </row>
    <row r="789" spans="1:65" x14ac:dyDescent="0.25">
      <c r="A789">
        <v>290920006</v>
      </c>
      <c r="B789">
        <v>2</v>
      </c>
      <c r="C789">
        <v>2009</v>
      </c>
      <c r="D789" s="1">
        <v>40076</v>
      </c>
      <c r="E789" t="s">
        <v>66</v>
      </c>
      <c r="F789" t="s">
        <v>91</v>
      </c>
      <c r="G789" t="s">
        <v>102</v>
      </c>
      <c r="H7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789" t="str">
        <f>IF(NOT(ISNA(VLOOKUP(Table_pigskin_games[[#This Row],[matchup]],rivalries!A$2:C$10,1,FALSE))),"Rivalry","Not a Rivalry")</f>
        <v>Not a Rivalry</v>
      </c>
      <c r="J789">
        <v>33</v>
      </c>
      <c r="K789">
        <v>31</v>
      </c>
      <c r="L789">
        <f>ABS(Table_pigskin_games[[#This Row],[homeScore]]-Table_pigskin_games[[#This Row],[awayScore]])</f>
        <v>2</v>
      </c>
      <c r="M789" t="s">
        <v>138</v>
      </c>
      <c r="N789" s="2">
        <v>41914.847222222219</v>
      </c>
      <c r="O789" t="s">
        <v>65</v>
      </c>
      <c r="P789">
        <v>105121</v>
      </c>
      <c r="Q789">
        <v>1</v>
      </c>
      <c r="R789">
        <v>0</v>
      </c>
      <c r="S789">
        <v>1</v>
      </c>
      <c r="T789">
        <v>0</v>
      </c>
      <c r="U789">
        <v>19</v>
      </c>
      <c r="V789">
        <v>23</v>
      </c>
      <c r="W789">
        <v>6</v>
      </c>
      <c r="X789">
        <v>6</v>
      </c>
      <c r="Y789">
        <v>15</v>
      </c>
      <c r="Z789">
        <v>11</v>
      </c>
      <c r="AA789">
        <v>0</v>
      </c>
      <c r="AB789">
        <v>0</v>
      </c>
      <c r="AC789">
        <v>0</v>
      </c>
      <c r="AD789">
        <v>0</v>
      </c>
      <c r="AE789">
        <v>427</v>
      </c>
      <c r="AF789">
        <v>378</v>
      </c>
      <c r="AG789">
        <v>330</v>
      </c>
      <c r="AH789">
        <v>127</v>
      </c>
      <c r="AI789">
        <v>25</v>
      </c>
      <c r="AJ789">
        <v>13</v>
      </c>
      <c r="AK789">
        <v>38</v>
      </c>
      <c r="AL789">
        <v>29</v>
      </c>
      <c r="AM789">
        <v>97</v>
      </c>
      <c r="AN789">
        <v>251</v>
      </c>
      <c r="AO789">
        <v>26</v>
      </c>
      <c r="AP789">
        <v>29</v>
      </c>
      <c r="AQ789">
        <v>4</v>
      </c>
      <c r="AR789">
        <v>4</v>
      </c>
      <c r="AS789">
        <v>40</v>
      </c>
      <c r="AT789">
        <f>SUM(Table_pigskin_games[[#This Row],[awayPenaltyYards]],Table_pigskin_games[[#This Row],[homePenaltyYards]])</f>
        <v>90</v>
      </c>
      <c r="AU789">
        <v>50</v>
      </c>
      <c r="AV789">
        <v>0</v>
      </c>
      <c r="AW789">
        <v>4</v>
      </c>
      <c r="AX789">
        <f>SUM(Table_pigskin_games[[#This Row],[awayTurnovers]:[homeTurnovers]])</f>
        <v>4</v>
      </c>
      <c r="AY789">
        <v>0</v>
      </c>
      <c r="AZ789">
        <v>1</v>
      </c>
      <c r="BA789">
        <v>0</v>
      </c>
      <c r="BB789">
        <v>3</v>
      </c>
      <c r="BC789">
        <v>2089</v>
      </c>
      <c r="BD789">
        <v>1511</v>
      </c>
      <c r="BE789">
        <v>10</v>
      </c>
      <c r="BF789">
        <v>10</v>
      </c>
      <c r="BG789">
        <v>0</v>
      </c>
      <c r="BH789">
        <v>13</v>
      </c>
      <c r="BJ789">
        <v>7</v>
      </c>
      <c r="BK789">
        <v>10</v>
      </c>
      <c r="BL789">
        <v>7</v>
      </c>
      <c r="BM789">
        <v>7</v>
      </c>
    </row>
    <row r="790" spans="1:65" x14ac:dyDescent="0.25">
      <c r="A790">
        <v>290920007</v>
      </c>
      <c r="B790">
        <v>2</v>
      </c>
      <c r="C790">
        <v>2009</v>
      </c>
      <c r="D790" s="1">
        <v>40076</v>
      </c>
      <c r="E790" t="s">
        <v>66</v>
      </c>
      <c r="F790" t="s">
        <v>68</v>
      </c>
      <c r="G790" t="s">
        <v>84</v>
      </c>
      <c r="H7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CLEvDEN</v>
      </c>
      <c r="I790" t="str">
        <f>IF(NOT(ISNA(VLOOKUP(Table_pigskin_games[[#This Row],[matchup]],rivalries!A$2:C$10,1,FALSE))),"Rivalry","Not a Rivalry")</f>
        <v>Not a Rivalry</v>
      </c>
      <c r="J790">
        <v>6</v>
      </c>
      <c r="K790">
        <v>27</v>
      </c>
      <c r="L790">
        <f>ABS(Table_pigskin_games[[#This Row],[homeScore]]-Table_pigskin_games[[#This Row],[awayScore]])</f>
        <v>21</v>
      </c>
      <c r="M790" t="s">
        <v>135</v>
      </c>
      <c r="N790" s="2">
        <v>41914.677083333336</v>
      </c>
      <c r="O790" t="s">
        <v>80</v>
      </c>
      <c r="P790">
        <v>73931</v>
      </c>
      <c r="Q790">
        <v>0</v>
      </c>
      <c r="R790">
        <v>1</v>
      </c>
      <c r="S790">
        <v>1</v>
      </c>
      <c r="T790">
        <v>0</v>
      </c>
      <c r="U790">
        <v>11</v>
      </c>
      <c r="V790">
        <v>25</v>
      </c>
      <c r="W790">
        <v>3</v>
      </c>
      <c r="X790">
        <v>8</v>
      </c>
      <c r="Y790">
        <v>14</v>
      </c>
      <c r="Z790">
        <v>15</v>
      </c>
      <c r="AA790">
        <v>0</v>
      </c>
      <c r="AB790">
        <v>0</v>
      </c>
      <c r="AC790">
        <v>0</v>
      </c>
      <c r="AD790">
        <v>1</v>
      </c>
      <c r="AE790">
        <v>200</v>
      </c>
      <c r="AF790">
        <v>449</v>
      </c>
      <c r="AG790">
        <v>146</v>
      </c>
      <c r="AH790">
        <v>263</v>
      </c>
      <c r="AI790">
        <v>18</v>
      </c>
      <c r="AJ790">
        <v>19</v>
      </c>
      <c r="AK790">
        <v>31</v>
      </c>
      <c r="AL790">
        <v>37</v>
      </c>
      <c r="AM790">
        <v>54</v>
      </c>
      <c r="AN790">
        <v>186</v>
      </c>
      <c r="AO790">
        <v>21</v>
      </c>
      <c r="AP790">
        <v>37</v>
      </c>
      <c r="AQ790">
        <v>4</v>
      </c>
      <c r="AR790">
        <v>5</v>
      </c>
      <c r="AS790">
        <v>43</v>
      </c>
      <c r="AT790">
        <f>SUM(Table_pigskin_games[[#This Row],[awayPenaltyYards]],Table_pigskin_games[[#This Row],[homePenaltyYards]])</f>
        <v>93</v>
      </c>
      <c r="AU790">
        <v>50</v>
      </c>
      <c r="AV790">
        <v>3</v>
      </c>
      <c r="AW790">
        <v>1</v>
      </c>
      <c r="AX790">
        <f>SUM(Table_pigskin_games[[#This Row],[awayTurnovers]:[homeTurnovers]])</f>
        <v>4</v>
      </c>
      <c r="AY790">
        <v>2</v>
      </c>
      <c r="AZ790">
        <v>1</v>
      </c>
      <c r="BA790">
        <v>1</v>
      </c>
      <c r="BB790">
        <v>0</v>
      </c>
      <c r="BC790">
        <v>1636</v>
      </c>
      <c r="BD790">
        <v>1964</v>
      </c>
      <c r="BE790">
        <v>6</v>
      </c>
      <c r="BF790">
        <v>0</v>
      </c>
      <c r="BG790">
        <v>0</v>
      </c>
      <c r="BH790">
        <v>0</v>
      </c>
      <c r="BJ790">
        <v>7</v>
      </c>
      <c r="BK790">
        <v>3</v>
      </c>
      <c r="BL790">
        <v>3</v>
      </c>
      <c r="BM790">
        <v>14</v>
      </c>
    </row>
    <row r="791" spans="1:65" x14ac:dyDescent="0.25">
      <c r="A791">
        <v>290920008</v>
      </c>
      <c r="B791">
        <v>2</v>
      </c>
      <c r="C791">
        <v>2009</v>
      </c>
      <c r="D791" s="1">
        <v>40076</v>
      </c>
      <c r="E791" t="s">
        <v>66</v>
      </c>
      <c r="F791" t="s">
        <v>113</v>
      </c>
      <c r="G791" t="s">
        <v>72</v>
      </c>
      <c r="H7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791" t="str">
        <f>IF(NOT(ISNA(VLOOKUP(Table_pigskin_games[[#This Row],[matchup]],rivalries!A$2:C$10,1,FALSE))),"Rivalry","Not a Rivalry")</f>
        <v>Not a Rivalry</v>
      </c>
      <c r="J791">
        <v>27</v>
      </c>
      <c r="K791">
        <v>13</v>
      </c>
      <c r="L791">
        <f>ABS(Table_pigskin_games[[#This Row],[homeScore]]-Table_pigskin_games[[#This Row],[awayScore]])</f>
        <v>14</v>
      </c>
      <c r="M791" t="s">
        <v>73</v>
      </c>
      <c r="N791" s="2">
        <v>41914.541666666664</v>
      </c>
      <c r="O791" t="s">
        <v>70</v>
      </c>
      <c r="P791">
        <v>56269</v>
      </c>
      <c r="Q791">
        <v>1</v>
      </c>
      <c r="R791">
        <v>0</v>
      </c>
      <c r="S791">
        <v>0</v>
      </c>
      <c r="T791">
        <v>1</v>
      </c>
      <c r="U791">
        <v>18</v>
      </c>
      <c r="V791">
        <v>17</v>
      </c>
      <c r="W791">
        <v>3</v>
      </c>
      <c r="X791">
        <v>5</v>
      </c>
      <c r="Y791">
        <v>11</v>
      </c>
      <c r="Z791">
        <v>13</v>
      </c>
      <c r="AA791">
        <v>1</v>
      </c>
      <c r="AB791">
        <v>2</v>
      </c>
      <c r="AC791">
        <v>1</v>
      </c>
      <c r="AD791">
        <v>2</v>
      </c>
      <c r="AE791">
        <v>265</v>
      </c>
      <c r="AF791">
        <v>265</v>
      </c>
      <c r="AG791">
        <v>153</v>
      </c>
      <c r="AH791">
        <v>136</v>
      </c>
      <c r="AI791">
        <v>24</v>
      </c>
      <c r="AJ791">
        <v>18</v>
      </c>
      <c r="AK791">
        <v>28</v>
      </c>
      <c r="AL791">
        <v>30</v>
      </c>
      <c r="AM791">
        <v>112</v>
      </c>
      <c r="AN791">
        <v>129</v>
      </c>
      <c r="AO791">
        <v>25</v>
      </c>
      <c r="AP791">
        <v>34</v>
      </c>
      <c r="AQ791">
        <v>5</v>
      </c>
      <c r="AR791">
        <v>6</v>
      </c>
      <c r="AS791">
        <v>43</v>
      </c>
      <c r="AT791">
        <f>SUM(Table_pigskin_games[[#This Row],[awayPenaltyYards]],Table_pigskin_games[[#This Row],[homePenaltyYards]])</f>
        <v>88</v>
      </c>
      <c r="AU791">
        <v>45</v>
      </c>
      <c r="AV791">
        <v>1</v>
      </c>
      <c r="AW791">
        <v>3</v>
      </c>
      <c r="AX791">
        <f>SUM(Table_pigskin_games[[#This Row],[awayTurnovers]:[homeTurnovers]])</f>
        <v>4</v>
      </c>
      <c r="AY791">
        <v>1</v>
      </c>
      <c r="AZ791">
        <v>1</v>
      </c>
      <c r="BA791">
        <v>0</v>
      </c>
      <c r="BB791">
        <v>2</v>
      </c>
      <c r="BC791">
        <v>1775</v>
      </c>
      <c r="BD791">
        <v>1825</v>
      </c>
      <c r="BE791">
        <v>0</v>
      </c>
      <c r="BF791">
        <v>7</v>
      </c>
      <c r="BG791">
        <v>10</v>
      </c>
      <c r="BH791">
        <v>10</v>
      </c>
      <c r="BJ791">
        <v>3</v>
      </c>
      <c r="BK791">
        <v>7</v>
      </c>
      <c r="BL791">
        <v>0</v>
      </c>
      <c r="BM791">
        <v>3</v>
      </c>
    </row>
    <row r="792" spans="1:65" x14ac:dyDescent="0.25">
      <c r="A792">
        <v>290920009</v>
      </c>
      <c r="B792">
        <v>2</v>
      </c>
      <c r="C792">
        <v>2009</v>
      </c>
      <c r="D792" s="1">
        <v>40076</v>
      </c>
      <c r="E792" t="s">
        <v>66</v>
      </c>
      <c r="F792" t="s">
        <v>81</v>
      </c>
      <c r="G792" t="s">
        <v>75</v>
      </c>
      <c r="H7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CINvGB</v>
      </c>
      <c r="I792" t="str">
        <f>IF(NOT(ISNA(VLOOKUP(Table_pigskin_games[[#This Row],[matchup]],rivalries!A$2:C$10,1,FALSE))),"Rivalry","Not a Rivalry")</f>
        <v>Not a Rivalry</v>
      </c>
      <c r="J792">
        <v>31</v>
      </c>
      <c r="K792">
        <v>24</v>
      </c>
      <c r="L792">
        <f>ABS(Table_pigskin_games[[#This Row],[homeScore]]-Table_pigskin_games[[#This Row],[awayScore]])</f>
        <v>7</v>
      </c>
      <c r="M792" t="s">
        <v>76</v>
      </c>
      <c r="N792" s="2">
        <v>41914.541666666664</v>
      </c>
      <c r="O792" t="s">
        <v>80</v>
      </c>
      <c r="P792">
        <v>70678</v>
      </c>
      <c r="Q792">
        <v>0</v>
      </c>
      <c r="R792">
        <v>1</v>
      </c>
      <c r="S792">
        <v>1</v>
      </c>
      <c r="T792">
        <v>0</v>
      </c>
      <c r="U792">
        <v>19</v>
      </c>
      <c r="V792">
        <v>22</v>
      </c>
      <c r="W792">
        <v>9</v>
      </c>
      <c r="X792">
        <v>6</v>
      </c>
      <c r="Y792">
        <v>14</v>
      </c>
      <c r="Z792">
        <v>13</v>
      </c>
      <c r="AA792">
        <v>0</v>
      </c>
      <c r="AB792">
        <v>0</v>
      </c>
      <c r="AC792">
        <v>0</v>
      </c>
      <c r="AD792">
        <v>0</v>
      </c>
      <c r="AE792">
        <v>319</v>
      </c>
      <c r="AF792">
        <v>311</v>
      </c>
      <c r="AG792">
        <v>168</v>
      </c>
      <c r="AH792">
        <v>222</v>
      </c>
      <c r="AI792">
        <v>15</v>
      </c>
      <c r="AJ792">
        <v>21</v>
      </c>
      <c r="AK792">
        <v>23</v>
      </c>
      <c r="AL792">
        <v>39</v>
      </c>
      <c r="AM792">
        <v>151</v>
      </c>
      <c r="AN792">
        <v>89</v>
      </c>
      <c r="AO792">
        <v>34</v>
      </c>
      <c r="AP792">
        <v>18</v>
      </c>
      <c r="AQ792">
        <v>13</v>
      </c>
      <c r="AR792">
        <v>11</v>
      </c>
      <c r="AS792">
        <v>100</v>
      </c>
      <c r="AT792">
        <f>SUM(Table_pigskin_games[[#This Row],[awayPenaltyYards]],Table_pigskin_games[[#This Row],[homePenaltyYards]])</f>
        <v>176</v>
      </c>
      <c r="AU792">
        <v>76</v>
      </c>
      <c r="AV792">
        <v>2</v>
      </c>
      <c r="AW792">
        <v>1</v>
      </c>
      <c r="AX792">
        <f>SUM(Table_pigskin_games[[#This Row],[awayTurnovers]:[homeTurnovers]])</f>
        <v>3</v>
      </c>
      <c r="AY792">
        <v>0</v>
      </c>
      <c r="AZ792">
        <v>1</v>
      </c>
      <c r="BA792">
        <v>2</v>
      </c>
      <c r="BB792">
        <v>0</v>
      </c>
      <c r="BC792">
        <v>2028</v>
      </c>
      <c r="BD792">
        <v>1572</v>
      </c>
      <c r="BE792">
        <v>7</v>
      </c>
      <c r="BF792">
        <v>14</v>
      </c>
      <c r="BG792">
        <v>7</v>
      </c>
      <c r="BH792">
        <v>3</v>
      </c>
      <c r="BJ792">
        <v>14</v>
      </c>
      <c r="BK792">
        <v>7</v>
      </c>
      <c r="BL792">
        <v>0</v>
      </c>
      <c r="BM792">
        <v>3</v>
      </c>
    </row>
    <row r="793" spans="1:65" x14ac:dyDescent="0.25">
      <c r="A793">
        <v>290920010</v>
      </c>
      <c r="B793">
        <v>2</v>
      </c>
      <c r="C793">
        <v>2009</v>
      </c>
      <c r="D793" s="1">
        <v>40076</v>
      </c>
      <c r="E793" t="s">
        <v>66</v>
      </c>
      <c r="F793" t="s">
        <v>106</v>
      </c>
      <c r="G793" t="s">
        <v>78</v>
      </c>
      <c r="H7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793" t="str">
        <f>IF(NOT(ISNA(VLOOKUP(Table_pigskin_games[[#This Row],[matchup]],rivalries!A$2:C$10,1,FALSE))),"Rivalry","Not a Rivalry")</f>
        <v>Not a Rivalry</v>
      </c>
      <c r="J793">
        <v>34</v>
      </c>
      <c r="K793">
        <v>31</v>
      </c>
      <c r="L793">
        <f>ABS(Table_pigskin_games[[#This Row],[homeScore]]-Table_pigskin_games[[#This Row],[awayScore]])</f>
        <v>3</v>
      </c>
      <c r="M793" t="s">
        <v>79</v>
      </c>
      <c r="N793" s="2">
        <v>41914.541666666664</v>
      </c>
      <c r="O793" t="s">
        <v>80</v>
      </c>
      <c r="P793">
        <v>69143</v>
      </c>
      <c r="Q793">
        <v>0</v>
      </c>
      <c r="R793">
        <v>1</v>
      </c>
      <c r="S793">
        <v>0</v>
      </c>
      <c r="T793">
        <v>1</v>
      </c>
      <c r="U793">
        <v>19</v>
      </c>
      <c r="V793">
        <v>19</v>
      </c>
      <c r="W793">
        <v>5</v>
      </c>
      <c r="X793">
        <v>5</v>
      </c>
      <c r="Y793">
        <v>16</v>
      </c>
      <c r="Z793">
        <v>11</v>
      </c>
      <c r="AA793">
        <v>2</v>
      </c>
      <c r="AB793">
        <v>0</v>
      </c>
      <c r="AC793">
        <v>2</v>
      </c>
      <c r="AD793">
        <v>1</v>
      </c>
      <c r="AE793">
        <v>420</v>
      </c>
      <c r="AF793">
        <v>449</v>
      </c>
      <c r="AG793">
        <v>357</v>
      </c>
      <c r="AH793">
        <v>209</v>
      </c>
      <c r="AI793">
        <v>25</v>
      </c>
      <c r="AJ793">
        <v>21</v>
      </c>
      <c r="AK793">
        <v>39</v>
      </c>
      <c r="AL793">
        <v>33</v>
      </c>
      <c r="AM793">
        <v>63</v>
      </c>
      <c r="AN793">
        <v>240</v>
      </c>
      <c r="AO793">
        <v>29</v>
      </c>
      <c r="AP793">
        <v>25</v>
      </c>
      <c r="AQ793">
        <v>6</v>
      </c>
      <c r="AR793">
        <v>8</v>
      </c>
      <c r="AS793">
        <v>40</v>
      </c>
      <c r="AT793">
        <f>SUM(Table_pigskin_games[[#This Row],[awayPenaltyYards]],Table_pigskin_games[[#This Row],[homePenaltyYards]])</f>
        <v>104</v>
      </c>
      <c r="AU793">
        <v>64</v>
      </c>
      <c r="AV793">
        <v>0</v>
      </c>
      <c r="AW793">
        <v>2</v>
      </c>
      <c r="AX793">
        <f>SUM(Table_pigskin_games[[#This Row],[awayTurnovers]:[homeTurnovers]])</f>
        <v>2</v>
      </c>
      <c r="AY793">
        <v>0</v>
      </c>
      <c r="AZ793">
        <v>1</v>
      </c>
      <c r="BA793">
        <v>0</v>
      </c>
      <c r="BB793">
        <v>1</v>
      </c>
      <c r="BC793">
        <v>2043</v>
      </c>
      <c r="BD793">
        <v>1557</v>
      </c>
      <c r="BE793">
        <v>7</v>
      </c>
      <c r="BF793">
        <v>17</v>
      </c>
      <c r="BG793">
        <v>7</v>
      </c>
      <c r="BH793">
        <v>3</v>
      </c>
      <c r="BJ793">
        <v>14</v>
      </c>
      <c r="BK793">
        <v>10</v>
      </c>
      <c r="BL793">
        <v>7</v>
      </c>
      <c r="BM793">
        <v>0</v>
      </c>
    </row>
    <row r="794" spans="1:65" x14ac:dyDescent="0.25">
      <c r="A794">
        <v>290920012</v>
      </c>
      <c r="B794">
        <v>2</v>
      </c>
      <c r="C794">
        <v>2009</v>
      </c>
      <c r="D794" s="1">
        <v>40076</v>
      </c>
      <c r="E794" t="s">
        <v>66</v>
      </c>
      <c r="F794" t="s">
        <v>110</v>
      </c>
      <c r="G794" t="s">
        <v>82</v>
      </c>
      <c r="H7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794" t="str">
        <f>IF(NOT(ISNA(VLOOKUP(Table_pigskin_games[[#This Row],[matchup]],rivalries!A$2:C$10,1,FALSE))),"Rivalry","Not a Rivalry")</f>
        <v>Rivalry</v>
      </c>
      <c r="J794">
        <v>13</v>
      </c>
      <c r="K794">
        <v>10</v>
      </c>
      <c r="L794">
        <f>ABS(Table_pigskin_games[[#This Row],[homeScore]]-Table_pigskin_games[[#This Row],[awayScore]])</f>
        <v>3</v>
      </c>
      <c r="M794" t="s">
        <v>83</v>
      </c>
      <c r="N794" s="2">
        <v>41914.541666666664</v>
      </c>
      <c r="O794" t="s">
        <v>80</v>
      </c>
      <c r="P794">
        <v>69169</v>
      </c>
      <c r="Q794">
        <v>0</v>
      </c>
      <c r="R794">
        <v>1</v>
      </c>
      <c r="S794">
        <v>0</v>
      </c>
      <c r="T794">
        <v>1</v>
      </c>
      <c r="U794">
        <v>11</v>
      </c>
      <c r="V794">
        <v>25</v>
      </c>
      <c r="W794">
        <v>3</v>
      </c>
      <c r="X794">
        <v>5</v>
      </c>
      <c r="Y794">
        <v>13</v>
      </c>
      <c r="Z794">
        <v>15</v>
      </c>
      <c r="AA794">
        <v>0</v>
      </c>
      <c r="AB794">
        <v>2</v>
      </c>
      <c r="AC794">
        <v>0</v>
      </c>
      <c r="AD794">
        <v>3</v>
      </c>
      <c r="AE794">
        <v>166</v>
      </c>
      <c r="AF794">
        <v>409</v>
      </c>
      <c r="AG794">
        <v>99</v>
      </c>
      <c r="AH794">
        <v>236</v>
      </c>
      <c r="AI794">
        <v>7</v>
      </c>
      <c r="AJ794">
        <v>24</v>
      </c>
      <c r="AK794">
        <v>24</v>
      </c>
      <c r="AL794">
        <v>39</v>
      </c>
      <c r="AM794">
        <v>67</v>
      </c>
      <c r="AN794">
        <v>173</v>
      </c>
      <c r="AO794">
        <v>25</v>
      </c>
      <c r="AP794">
        <v>38</v>
      </c>
      <c r="AQ794">
        <v>7</v>
      </c>
      <c r="AR794">
        <v>9</v>
      </c>
      <c r="AS794">
        <v>45</v>
      </c>
      <c r="AT794">
        <f>SUM(Table_pigskin_games[[#This Row],[awayPenaltyYards]],Table_pigskin_games[[#This Row],[homePenaltyYards]])</f>
        <v>115</v>
      </c>
      <c r="AU794">
        <v>70</v>
      </c>
      <c r="AV794">
        <v>0</v>
      </c>
      <c r="AW794">
        <v>2</v>
      </c>
      <c r="AX794">
        <f>SUM(Table_pigskin_games[[#This Row],[awayTurnovers]:[homeTurnovers]])</f>
        <v>2</v>
      </c>
      <c r="AY794">
        <v>0</v>
      </c>
      <c r="AZ794">
        <v>0</v>
      </c>
      <c r="BA794">
        <v>0</v>
      </c>
      <c r="BB794">
        <v>2</v>
      </c>
      <c r="BC794">
        <v>1281</v>
      </c>
      <c r="BD794">
        <v>2319</v>
      </c>
      <c r="BE794">
        <v>0</v>
      </c>
      <c r="BF794">
        <v>3</v>
      </c>
      <c r="BG794">
        <v>3</v>
      </c>
      <c r="BH794">
        <v>7</v>
      </c>
      <c r="BJ794">
        <v>3</v>
      </c>
      <c r="BK794">
        <v>0</v>
      </c>
      <c r="BL794">
        <v>0</v>
      </c>
      <c r="BM794">
        <v>7</v>
      </c>
    </row>
    <row r="795" spans="1:65" x14ac:dyDescent="0.25">
      <c r="A795">
        <v>290920020</v>
      </c>
      <c r="B795">
        <v>2</v>
      </c>
      <c r="C795">
        <v>2009</v>
      </c>
      <c r="D795" s="1">
        <v>40076</v>
      </c>
      <c r="E795" t="s">
        <v>66</v>
      </c>
      <c r="F795" t="s">
        <v>88</v>
      </c>
      <c r="G795" t="s">
        <v>77</v>
      </c>
      <c r="H7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795" t="str">
        <f>IF(NOT(ISNA(VLOOKUP(Table_pigskin_games[[#This Row],[matchup]],rivalries!A$2:C$10,1,FALSE))),"Rivalry","Not a Rivalry")</f>
        <v>Not a Rivalry</v>
      </c>
      <c r="J795">
        <v>9</v>
      </c>
      <c r="K795">
        <v>16</v>
      </c>
      <c r="L795">
        <f>ABS(Table_pigskin_games[[#This Row],[homeScore]]-Table_pigskin_games[[#This Row],[awayScore]])</f>
        <v>7</v>
      </c>
      <c r="M795" t="s">
        <v>92</v>
      </c>
      <c r="N795" s="2">
        <v>41914.541666666664</v>
      </c>
      <c r="O795" t="s">
        <v>80</v>
      </c>
      <c r="P795">
        <v>78312</v>
      </c>
      <c r="Q795">
        <v>1</v>
      </c>
      <c r="R795">
        <v>0</v>
      </c>
      <c r="S795">
        <v>1</v>
      </c>
      <c r="T795">
        <v>0</v>
      </c>
      <c r="U795">
        <v>18</v>
      </c>
      <c r="V795">
        <v>14</v>
      </c>
      <c r="W795">
        <v>5</v>
      </c>
      <c r="X795">
        <v>3</v>
      </c>
      <c r="Y795">
        <v>15</v>
      </c>
      <c r="Z795">
        <v>11</v>
      </c>
      <c r="AA795">
        <v>0</v>
      </c>
      <c r="AB795">
        <v>0</v>
      </c>
      <c r="AC795">
        <v>1</v>
      </c>
      <c r="AD795">
        <v>0</v>
      </c>
      <c r="AE795">
        <v>299</v>
      </c>
      <c r="AF795">
        <v>254</v>
      </c>
      <c r="AG795">
        <v>216</v>
      </c>
      <c r="AH795">
        <v>137</v>
      </c>
      <c r="AI795">
        <v>23</v>
      </c>
      <c r="AJ795">
        <v>14</v>
      </c>
      <c r="AK795">
        <v>47</v>
      </c>
      <c r="AL795">
        <v>22</v>
      </c>
      <c r="AM795">
        <v>83</v>
      </c>
      <c r="AN795">
        <v>117</v>
      </c>
      <c r="AO795">
        <v>20</v>
      </c>
      <c r="AP795">
        <v>31</v>
      </c>
      <c r="AQ795">
        <v>11</v>
      </c>
      <c r="AR795">
        <v>8</v>
      </c>
      <c r="AS795">
        <v>89</v>
      </c>
      <c r="AT795">
        <f>SUM(Table_pigskin_games[[#This Row],[awayPenaltyYards]],Table_pigskin_games[[#This Row],[homePenaltyYards]])</f>
        <v>144</v>
      </c>
      <c r="AU795">
        <v>55</v>
      </c>
      <c r="AV795">
        <v>1</v>
      </c>
      <c r="AW795">
        <v>1</v>
      </c>
      <c r="AX795">
        <f>SUM(Table_pigskin_games[[#This Row],[awayTurnovers]:[homeTurnovers]])</f>
        <v>2</v>
      </c>
      <c r="AY795">
        <v>0</v>
      </c>
      <c r="AZ795">
        <v>1</v>
      </c>
      <c r="BA795">
        <v>1</v>
      </c>
      <c r="BB795">
        <v>0</v>
      </c>
      <c r="BC795">
        <v>1850</v>
      </c>
      <c r="BD795">
        <v>1750</v>
      </c>
      <c r="BE795">
        <v>3</v>
      </c>
      <c r="BF795">
        <v>6</v>
      </c>
      <c r="BG795">
        <v>0</v>
      </c>
      <c r="BH795">
        <v>0</v>
      </c>
      <c r="BJ795">
        <v>0</v>
      </c>
      <c r="BK795">
        <v>3</v>
      </c>
      <c r="BL795">
        <v>10</v>
      </c>
      <c r="BM795">
        <v>3</v>
      </c>
    </row>
    <row r="796" spans="1:65" x14ac:dyDescent="0.25">
      <c r="A796">
        <v>290920021</v>
      </c>
      <c r="B796">
        <v>2</v>
      </c>
      <c r="C796">
        <v>2009</v>
      </c>
      <c r="D796" s="1">
        <v>40076</v>
      </c>
      <c r="E796" t="s">
        <v>66</v>
      </c>
      <c r="F796" t="s">
        <v>67</v>
      </c>
      <c r="G796" t="s">
        <v>105</v>
      </c>
      <c r="H7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NOvPHI</v>
      </c>
      <c r="I796" t="str">
        <f>IF(NOT(ISNA(VLOOKUP(Table_pigskin_games[[#This Row],[matchup]],rivalries!A$2:C$10,1,FALSE))),"Rivalry","Not a Rivalry")</f>
        <v>Not a Rivalry</v>
      </c>
      <c r="J796">
        <v>48</v>
      </c>
      <c r="K796">
        <v>22</v>
      </c>
      <c r="L796">
        <f>ABS(Table_pigskin_games[[#This Row],[homeScore]]-Table_pigskin_games[[#This Row],[awayScore]])</f>
        <v>26</v>
      </c>
      <c r="M796" t="s">
        <v>121</v>
      </c>
      <c r="N796" s="2">
        <v>41914.541666666664</v>
      </c>
      <c r="O796" t="s">
        <v>70</v>
      </c>
      <c r="P796">
        <v>69144</v>
      </c>
      <c r="Q796">
        <v>1</v>
      </c>
      <c r="R796">
        <v>0</v>
      </c>
      <c r="S796">
        <v>1</v>
      </c>
      <c r="T796">
        <v>0</v>
      </c>
      <c r="U796">
        <v>23</v>
      </c>
      <c r="V796">
        <v>23</v>
      </c>
      <c r="W796">
        <v>6</v>
      </c>
      <c r="X796">
        <v>7</v>
      </c>
      <c r="Y796">
        <v>13</v>
      </c>
      <c r="Z796">
        <v>16</v>
      </c>
      <c r="AA796">
        <v>0</v>
      </c>
      <c r="AB796">
        <v>1</v>
      </c>
      <c r="AC796">
        <v>1</v>
      </c>
      <c r="AD796">
        <v>2</v>
      </c>
      <c r="AE796">
        <v>421</v>
      </c>
      <c r="AF796">
        <v>463</v>
      </c>
      <c r="AG796">
        <v>288</v>
      </c>
      <c r="AH796">
        <v>384</v>
      </c>
      <c r="AI796">
        <v>25</v>
      </c>
      <c r="AJ796">
        <v>31</v>
      </c>
      <c r="AK796">
        <v>34</v>
      </c>
      <c r="AL796">
        <v>52</v>
      </c>
      <c r="AM796">
        <v>133</v>
      </c>
      <c r="AN796">
        <v>79</v>
      </c>
      <c r="AO796">
        <v>29</v>
      </c>
      <c r="AP796">
        <v>22</v>
      </c>
      <c r="AQ796">
        <v>3</v>
      </c>
      <c r="AR796">
        <v>7</v>
      </c>
      <c r="AS796">
        <v>13</v>
      </c>
      <c r="AT796">
        <f>SUM(Table_pigskin_games[[#This Row],[awayPenaltyYards]],Table_pigskin_games[[#This Row],[homePenaltyYards]])</f>
        <v>58</v>
      </c>
      <c r="AU796">
        <v>45</v>
      </c>
      <c r="AV796">
        <v>1</v>
      </c>
      <c r="AW796">
        <v>4</v>
      </c>
      <c r="AX796">
        <f>SUM(Table_pigskin_games[[#This Row],[awayTurnovers]:[homeTurnovers]])</f>
        <v>5</v>
      </c>
      <c r="AY796">
        <v>0</v>
      </c>
      <c r="AZ796">
        <v>1</v>
      </c>
      <c r="BA796">
        <v>1</v>
      </c>
      <c r="BB796">
        <v>3</v>
      </c>
      <c r="BC796">
        <v>1826</v>
      </c>
      <c r="BD796">
        <v>1774</v>
      </c>
      <c r="BE796">
        <v>10</v>
      </c>
      <c r="BF796">
        <v>7</v>
      </c>
      <c r="BG796">
        <v>17</v>
      </c>
      <c r="BH796">
        <v>14</v>
      </c>
      <c r="BJ796">
        <v>7</v>
      </c>
      <c r="BK796">
        <v>6</v>
      </c>
      <c r="BL796">
        <v>7</v>
      </c>
      <c r="BM796">
        <v>2</v>
      </c>
    </row>
    <row r="797" spans="1:65" x14ac:dyDescent="0.25">
      <c r="A797">
        <v>290920024</v>
      </c>
      <c r="B797">
        <v>2</v>
      </c>
      <c r="C797">
        <v>2009</v>
      </c>
      <c r="D797" s="1">
        <v>40076</v>
      </c>
      <c r="E797" t="s">
        <v>66</v>
      </c>
      <c r="F797" t="s">
        <v>96</v>
      </c>
      <c r="G797" t="s">
        <v>109</v>
      </c>
      <c r="H7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BALvSD</v>
      </c>
      <c r="I797" t="str">
        <f>IF(NOT(ISNA(VLOOKUP(Table_pigskin_games[[#This Row],[matchup]],rivalries!A$2:C$10,1,FALSE))),"Rivalry","Not a Rivalry")</f>
        <v>Not a Rivalry</v>
      </c>
      <c r="J797">
        <v>31</v>
      </c>
      <c r="K797">
        <v>26</v>
      </c>
      <c r="L797">
        <f>ABS(Table_pigskin_games[[#This Row],[homeScore]]-Table_pigskin_games[[#This Row],[awayScore]])</f>
        <v>5</v>
      </c>
      <c r="M797" t="s">
        <v>122</v>
      </c>
      <c r="N797" s="2">
        <v>41914.677083333336</v>
      </c>
      <c r="O797" t="s">
        <v>80</v>
      </c>
      <c r="P797">
        <v>66882</v>
      </c>
      <c r="Q797">
        <v>1</v>
      </c>
      <c r="R797">
        <v>0</v>
      </c>
      <c r="S797">
        <v>1</v>
      </c>
      <c r="T797">
        <v>0</v>
      </c>
      <c r="U797">
        <v>22</v>
      </c>
      <c r="V797">
        <v>20</v>
      </c>
      <c r="W797">
        <v>4</v>
      </c>
      <c r="X797">
        <v>7</v>
      </c>
      <c r="Y797">
        <v>11</v>
      </c>
      <c r="Z797">
        <v>16</v>
      </c>
      <c r="AA797">
        <v>0</v>
      </c>
      <c r="AB797">
        <v>1</v>
      </c>
      <c r="AC797">
        <v>0</v>
      </c>
      <c r="AD797">
        <v>2</v>
      </c>
      <c r="AE797">
        <v>311</v>
      </c>
      <c r="AF797">
        <v>474</v>
      </c>
      <c r="AG797">
        <v>181</v>
      </c>
      <c r="AH797">
        <v>421</v>
      </c>
      <c r="AI797">
        <v>18</v>
      </c>
      <c r="AJ797">
        <v>25</v>
      </c>
      <c r="AK797">
        <v>27</v>
      </c>
      <c r="AL797">
        <v>45</v>
      </c>
      <c r="AM797">
        <v>130</v>
      </c>
      <c r="AN797">
        <v>53</v>
      </c>
      <c r="AO797">
        <v>32</v>
      </c>
      <c r="AP797">
        <v>21</v>
      </c>
      <c r="AQ797">
        <v>4</v>
      </c>
      <c r="AR797">
        <v>12</v>
      </c>
      <c r="AS797">
        <v>32</v>
      </c>
      <c r="AT797">
        <f>SUM(Table_pigskin_games[[#This Row],[awayPenaltyYards]],Table_pigskin_games[[#This Row],[homePenaltyYards]])</f>
        <v>117</v>
      </c>
      <c r="AU797">
        <v>85</v>
      </c>
      <c r="AV797">
        <v>1</v>
      </c>
      <c r="AW797">
        <v>2</v>
      </c>
      <c r="AX797">
        <f>SUM(Table_pigskin_games[[#This Row],[awayTurnovers]:[homeTurnovers]])</f>
        <v>3</v>
      </c>
      <c r="AY797">
        <v>0</v>
      </c>
      <c r="AZ797">
        <v>0</v>
      </c>
      <c r="BA797">
        <v>1</v>
      </c>
      <c r="BB797">
        <v>2</v>
      </c>
      <c r="BC797">
        <v>1721</v>
      </c>
      <c r="BD797">
        <v>1879</v>
      </c>
      <c r="BE797">
        <v>7</v>
      </c>
      <c r="BF797">
        <v>14</v>
      </c>
      <c r="BG797">
        <v>7</v>
      </c>
      <c r="BH797">
        <v>3</v>
      </c>
      <c r="BJ797">
        <v>10</v>
      </c>
      <c r="BK797">
        <v>6</v>
      </c>
      <c r="BL797">
        <v>7</v>
      </c>
      <c r="BM797">
        <v>3</v>
      </c>
    </row>
    <row r="798" spans="1:65" x14ac:dyDescent="0.25">
      <c r="A798">
        <v>290920025</v>
      </c>
      <c r="B798">
        <v>2</v>
      </c>
      <c r="C798">
        <v>2009</v>
      </c>
      <c r="D798" s="1">
        <v>40076</v>
      </c>
      <c r="E798" t="s">
        <v>66</v>
      </c>
      <c r="F798" t="s">
        <v>71</v>
      </c>
      <c r="G798" t="s">
        <v>93</v>
      </c>
      <c r="H7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798" t="str">
        <f>IF(NOT(ISNA(VLOOKUP(Table_pigskin_games[[#This Row],[matchup]],rivalries!A$2:C$10,1,FALSE))),"Rivalry","Not a Rivalry")</f>
        <v>Not a Rivalry</v>
      </c>
      <c r="J798">
        <v>10</v>
      </c>
      <c r="K798">
        <v>23</v>
      </c>
      <c r="L798">
        <f>ABS(Table_pigskin_games[[#This Row],[homeScore]]-Table_pigskin_games[[#This Row],[awayScore]])</f>
        <v>13</v>
      </c>
      <c r="M798" t="s">
        <v>133</v>
      </c>
      <c r="N798" s="2">
        <v>41914.670138888891</v>
      </c>
      <c r="O798" t="s">
        <v>70</v>
      </c>
      <c r="P798">
        <v>69732</v>
      </c>
      <c r="Q798">
        <v>1</v>
      </c>
      <c r="R798">
        <v>0</v>
      </c>
      <c r="S798">
        <v>1</v>
      </c>
      <c r="T798">
        <v>0</v>
      </c>
      <c r="U798">
        <v>19</v>
      </c>
      <c r="V798">
        <v>16</v>
      </c>
      <c r="W798">
        <v>4</v>
      </c>
      <c r="X798">
        <v>5</v>
      </c>
      <c r="Y798">
        <v>14</v>
      </c>
      <c r="Z798">
        <v>15</v>
      </c>
      <c r="AA798">
        <v>1</v>
      </c>
      <c r="AB798">
        <v>0</v>
      </c>
      <c r="AC798">
        <v>2</v>
      </c>
      <c r="AD798">
        <v>0</v>
      </c>
      <c r="AE798">
        <v>283</v>
      </c>
      <c r="AF798">
        <v>379</v>
      </c>
      <c r="AG798">
        <v>217</v>
      </c>
      <c r="AH798">
        <v>123</v>
      </c>
      <c r="AI798">
        <v>25</v>
      </c>
      <c r="AJ798">
        <v>19</v>
      </c>
      <c r="AK798">
        <v>41</v>
      </c>
      <c r="AL798">
        <v>27</v>
      </c>
      <c r="AM798">
        <v>66</v>
      </c>
      <c r="AN798">
        <v>256</v>
      </c>
      <c r="AO798">
        <v>23</v>
      </c>
      <c r="AP798">
        <v>29</v>
      </c>
      <c r="AQ798">
        <v>6</v>
      </c>
      <c r="AR798">
        <v>6</v>
      </c>
      <c r="AS798">
        <v>45</v>
      </c>
      <c r="AT798">
        <f>SUM(Table_pigskin_games[[#This Row],[awayPenaltyYards]],Table_pigskin_games[[#This Row],[homePenaltyYards]])</f>
        <v>99</v>
      </c>
      <c r="AU798">
        <v>54</v>
      </c>
      <c r="AV798">
        <v>1</v>
      </c>
      <c r="AW798">
        <v>0</v>
      </c>
      <c r="AX798">
        <f>SUM(Table_pigskin_games[[#This Row],[awayTurnovers]:[homeTurnovers]])</f>
        <v>1</v>
      </c>
      <c r="AY798">
        <v>0</v>
      </c>
      <c r="AZ798">
        <v>0</v>
      </c>
      <c r="BA798">
        <v>1</v>
      </c>
      <c r="BB798">
        <v>0</v>
      </c>
      <c r="BC798">
        <v>1529</v>
      </c>
      <c r="BD798">
        <v>2071</v>
      </c>
      <c r="BE798">
        <v>0</v>
      </c>
      <c r="BF798">
        <v>10</v>
      </c>
      <c r="BG798">
        <v>0</v>
      </c>
      <c r="BH798">
        <v>0</v>
      </c>
      <c r="BJ798">
        <v>10</v>
      </c>
      <c r="BK798">
        <v>3</v>
      </c>
      <c r="BL798">
        <v>7</v>
      </c>
      <c r="BM798">
        <v>3</v>
      </c>
    </row>
    <row r="799" spans="1:65" x14ac:dyDescent="0.25">
      <c r="A799">
        <v>290920028</v>
      </c>
      <c r="B799">
        <v>2</v>
      </c>
      <c r="C799">
        <v>2009</v>
      </c>
      <c r="D799" s="1">
        <v>40076</v>
      </c>
      <c r="E799" t="s">
        <v>66</v>
      </c>
      <c r="F799" t="s">
        <v>85</v>
      </c>
      <c r="G799" t="s">
        <v>114</v>
      </c>
      <c r="H7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STLvWSH</v>
      </c>
      <c r="I799" t="str">
        <f>IF(NOT(ISNA(VLOOKUP(Table_pigskin_games[[#This Row],[matchup]],rivalries!A$2:C$10,1,FALSE))),"Rivalry","Not a Rivalry")</f>
        <v>Not a Rivalry</v>
      </c>
      <c r="J799">
        <v>7</v>
      </c>
      <c r="K799">
        <v>9</v>
      </c>
      <c r="L799">
        <f>ABS(Table_pigskin_games[[#This Row],[homeScore]]-Table_pigskin_games[[#This Row],[awayScore]])</f>
        <v>2</v>
      </c>
      <c r="M799" t="s">
        <v>115</v>
      </c>
      <c r="N799" s="2">
        <v>41914.541666666664</v>
      </c>
      <c r="O799" t="s">
        <v>70</v>
      </c>
      <c r="P799">
        <v>87780</v>
      </c>
      <c r="Q799">
        <v>0</v>
      </c>
      <c r="R799">
        <v>1</v>
      </c>
      <c r="S799">
        <v>0</v>
      </c>
      <c r="T799">
        <v>1</v>
      </c>
      <c r="U799">
        <v>14</v>
      </c>
      <c r="V799">
        <v>21</v>
      </c>
      <c r="W799">
        <v>6</v>
      </c>
      <c r="X799">
        <v>7</v>
      </c>
      <c r="Y799">
        <v>12</v>
      </c>
      <c r="Z799">
        <v>15</v>
      </c>
      <c r="AA799">
        <v>0</v>
      </c>
      <c r="AB799">
        <v>1</v>
      </c>
      <c r="AC799">
        <v>1</v>
      </c>
      <c r="AD799">
        <v>2</v>
      </c>
      <c r="AE799">
        <v>245</v>
      </c>
      <c r="AF799">
        <v>362</v>
      </c>
      <c r="AG799">
        <v>119</v>
      </c>
      <c r="AH799">
        <v>237</v>
      </c>
      <c r="AI799">
        <v>15</v>
      </c>
      <c r="AJ799">
        <v>23</v>
      </c>
      <c r="AK799">
        <v>28</v>
      </c>
      <c r="AL799">
        <v>36</v>
      </c>
      <c r="AM799">
        <v>126</v>
      </c>
      <c r="AN799">
        <v>125</v>
      </c>
      <c r="AO799">
        <v>21</v>
      </c>
      <c r="AP799">
        <v>33</v>
      </c>
      <c r="AQ799">
        <v>6</v>
      </c>
      <c r="AR799">
        <v>5</v>
      </c>
      <c r="AS799">
        <v>45</v>
      </c>
      <c r="AT799">
        <f>SUM(Table_pigskin_games[[#This Row],[awayPenaltyYards]],Table_pigskin_games[[#This Row],[homePenaltyYards]])</f>
        <v>80</v>
      </c>
      <c r="AU799">
        <v>35</v>
      </c>
      <c r="AV799">
        <v>1</v>
      </c>
      <c r="AW799">
        <v>1</v>
      </c>
      <c r="AX799">
        <f>SUM(Table_pigskin_games[[#This Row],[awayTurnovers]:[homeTurnovers]])</f>
        <v>2</v>
      </c>
      <c r="AY799">
        <v>1</v>
      </c>
      <c r="AZ799">
        <v>1</v>
      </c>
      <c r="BA799">
        <v>0</v>
      </c>
      <c r="BB799">
        <v>0</v>
      </c>
      <c r="BC799">
        <v>1507</v>
      </c>
      <c r="BD799">
        <v>2093</v>
      </c>
      <c r="BE799">
        <v>0</v>
      </c>
      <c r="BF799">
        <v>7</v>
      </c>
      <c r="BG799">
        <v>0</v>
      </c>
      <c r="BH799">
        <v>0</v>
      </c>
      <c r="BJ799">
        <v>3</v>
      </c>
      <c r="BK799">
        <v>3</v>
      </c>
      <c r="BL799">
        <v>3</v>
      </c>
      <c r="BM799">
        <v>0</v>
      </c>
    </row>
    <row r="800" spans="1:65" x14ac:dyDescent="0.25">
      <c r="A800">
        <v>290920030</v>
      </c>
      <c r="B800">
        <v>2</v>
      </c>
      <c r="C800">
        <v>2009</v>
      </c>
      <c r="D800" s="1">
        <v>40076</v>
      </c>
      <c r="E800" t="s">
        <v>66</v>
      </c>
      <c r="F800" t="s">
        <v>94</v>
      </c>
      <c r="G800" t="s">
        <v>103</v>
      </c>
      <c r="H8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ARIvJAX</v>
      </c>
      <c r="I800" t="str">
        <f>IF(NOT(ISNA(VLOOKUP(Table_pigskin_games[[#This Row],[matchup]],rivalries!A$2:C$10,1,FALSE))),"Rivalry","Not a Rivalry")</f>
        <v>Not a Rivalry</v>
      </c>
      <c r="J800">
        <v>31</v>
      </c>
      <c r="K800">
        <v>17</v>
      </c>
      <c r="L800">
        <f>ABS(Table_pigskin_games[[#This Row],[homeScore]]-Table_pigskin_games[[#This Row],[awayScore]])</f>
        <v>14</v>
      </c>
      <c r="M800" t="s">
        <v>104</v>
      </c>
      <c r="N800" s="2">
        <v>41914.541666666664</v>
      </c>
      <c r="O800" t="s">
        <v>70</v>
      </c>
      <c r="P800">
        <v>46520</v>
      </c>
      <c r="Q800">
        <v>0</v>
      </c>
      <c r="R800">
        <v>1</v>
      </c>
      <c r="S800">
        <v>0</v>
      </c>
      <c r="T800">
        <v>1</v>
      </c>
      <c r="U800">
        <v>22</v>
      </c>
      <c r="V800">
        <v>18</v>
      </c>
      <c r="W800">
        <v>2</v>
      </c>
      <c r="X800">
        <v>6</v>
      </c>
      <c r="Y800">
        <v>9</v>
      </c>
      <c r="Z800">
        <v>16</v>
      </c>
      <c r="AA800">
        <v>1</v>
      </c>
      <c r="AB800">
        <v>1</v>
      </c>
      <c r="AC800">
        <v>1</v>
      </c>
      <c r="AD800">
        <v>2</v>
      </c>
      <c r="AE800">
        <v>383</v>
      </c>
      <c r="AF800">
        <v>372</v>
      </c>
      <c r="AG800">
        <v>265</v>
      </c>
      <c r="AH800">
        <v>280</v>
      </c>
      <c r="AI800">
        <v>27</v>
      </c>
      <c r="AJ800">
        <v>23</v>
      </c>
      <c r="AK800">
        <v>32</v>
      </c>
      <c r="AL800">
        <v>43</v>
      </c>
      <c r="AM800">
        <v>118</v>
      </c>
      <c r="AN800">
        <v>92</v>
      </c>
      <c r="AO800">
        <v>28</v>
      </c>
      <c r="AP800">
        <v>20</v>
      </c>
      <c r="AQ800">
        <v>7</v>
      </c>
      <c r="AR800">
        <v>8</v>
      </c>
      <c r="AS800">
        <v>58</v>
      </c>
      <c r="AT800">
        <f>SUM(Table_pigskin_games[[#This Row],[awayPenaltyYards]],Table_pigskin_games[[#This Row],[homePenaltyYards]])</f>
        <v>108</v>
      </c>
      <c r="AU800">
        <v>50</v>
      </c>
      <c r="AV800">
        <v>2</v>
      </c>
      <c r="AW800">
        <v>3</v>
      </c>
      <c r="AX800">
        <f>SUM(Table_pigskin_games[[#This Row],[awayTurnovers]:[homeTurnovers]])</f>
        <v>5</v>
      </c>
      <c r="AY800">
        <v>2</v>
      </c>
      <c r="AZ800">
        <v>2</v>
      </c>
      <c r="BA800">
        <v>0</v>
      </c>
      <c r="BB800">
        <v>1</v>
      </c>
      <c r="BC800">
        <v>1881</v>
      </c>
      <c r="BD800">
        <v>1719</v>
      </c>
      <c r="BE800">
        <v>10</v>
      </c>
      <c r="BF800">
        <v>14</v>
      </c>
      <c r="BG800">
        <v>7</v>
      </c>
      <c r="BH800">
        <v>0</v>
      </c>
      <c r="BJ800">
        <v>3</v>
      </c>
      <c r="BK800">
        <v>0</v>
      </c>
      <c r="BL800">
        <v>7</v>
      </c>
      <c r="BM800">
        <v>7</v>
      </c>
    </row>
    <row r="801" spans="1:65" x14ac:dyDescent="0.25">
      <c r="A801">
        <v>290921015</v>
      </c>
      <c r="B801">
        <v>2</v>
      </c>
      <c r="C801">
        <v>2009</v>
      </c>
      <c r="D801" s="1">
        <v>40077</v>
      </c>
      <c r="E801" t="s">
        <v>108</v>
      </c>
      <c r="F801" t="s">
        <v>90</v>
      </c>
      <c r="G801" t="s">
        <v>62</v>
      </c>
      <c r="H8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INDvMIA</v>
      </c>
      <c r="I801" t="str">
        <f>IF(NOT(ISNA(VLOOKUP(Table_pigskin_games[[#This Row],[matchup]],rivalries!A$2:C$10,1,FALSE))),"Rivalry","Not a Rivalry")</f>
        <v>Not a Rivalry</v>
      </c>
      <c r="J801">
        <v>27</v>
      </c>
      <c r="K801">
        <v>23</v>
      </c>
      <c r="L801">
        <f>ABS(Table_pigskin_games[[#This Row],[homeScore]]-Table_pigskin_games[[#This Row],[awayScore]])</f>
        <v>4</v>
      </c>
      <c r="M801" t="s">
        <v>132</v>
      </c>
      <c r="N801" s="2">
        <v>41914.854166666664</v>
      </c>
      <c r="O801" t="s">
        <v>112</v>
      </c>
      <c r="P801">
        <v>66227</v>
      </c>
      <c r="Q801">
        <v>1</v>
      </c>
      <c r="R801">
        <v>0</v>
      </c>
      <c r="S801">
        <v>0</v>
      </c>
      <c r="T801">
        <v>1</v>
      </c>
      <c r="U801">
        <v>14</v>
      </c>
      <c r="V801">
        <v>27</v>
      </c>
      <c r="W801">
        <v>3</v>
      </c>
      <c r="X801">
        <v>15</v>
      </c>
      <c r="Y801">
        <v>7</v>
      </c>
      <c r="Z801">
        <v>21</v>
      </c>
      <c r="AA801">
        <v>0</v>
      </c>
      <c r="AB801">
        <v>1</v>
      </c>
      <c r="AC801">
        <v>0</v>
      </c>
      <c r="AD801">
        <v>1</v>
      </c>
      <c r="AE801">
        <v>356</v>
      </c>
      <c r="AF801">
        <v>403</v>
      </c>
      <c r="AG801">
        <v>295</v>
      </c>
      <c r="AH801">
        <v>164</v>
      </c>
      <c r="AI801">
        <v>14</v>
      </c>
      <c r="AJ801">
        <v>22</v>
      </c>
      <c r="AK801">
        <v>23</v>
      </c>
      <c r="AL801">
        <v>33</v>
      </c>
      <c r="AM801">
        <v>61</v>
      </c>
      <c r="AN801">
        <v>239</v>
      </c>
      <c r="AO801">
        <v>11</v>
      </c>
      <c r="AP801">
        <v>49</v>
      </c>
      <c r="AQ801">
        <v>4</v>
      </c>
      <c r="AR801">
        <v>4</v>
      </c>
      <c r="AS801">
        <v>20</v>
      </c>
      <c r="AT801">
        <f>SUM(Table_pigskin_games[[#This Row],[awayPenaltyYards]],Table_pigskin_games[[#This Row],[homePenaltyYards]])</f>
        <v>40</v>
      </c>
      <c r="AU801">
        <v>20</v>
      </c>
      <c r="AV801">
        <v>0</v>
      </c>
      <c r="AW801">
        <v>1</v>
      </c>
      <c r="AX801">
        <f>SUM(Table_pigskin_games[[#This Row],[awayTurnovers]:[homeTurnovers]])</f>
        <v>1</v>
      </c>
      <c r="AY801">
        <v>0</v>
      </c>
      <c r="AZ801">
        <v>0</v>
      </c>
      <c r="BA801">
        <v>0</v>
      </c>
      <c r="BB801">
        <v>1</v>
      </c>
      <c r="BC801">
        <v>893</v>
      </c>
      <c r="BD801">
        <v>2707</v>
      </c>
      <c r="BE801">
        <v>7</v>
      </c>
      <c r="BF801">
        <v>6</v>
      </c>
      <c r="BG801">
        <v>0</v>
      </c>
      <c r="BH801">
        <v>14</v>
      </c>
      <c r="BJ801">
        <v>7</v>
      </c>
      <c r="BK801">
        <v>6</v>
      </c>
      <c r="BL801">
        <v>0</v>
      </c>
      <c r="BM801">
        <v>10</v>
      </c>
    </row>
    <row r="802" spans="1:65" x14ac:dyDescent="0.25">
      <c r="A802">
        <v>290927002</v>
      </c>
      <c r="B802">
        <v>3</v>
      </c>
      <c r="C802">
        <v>2009</v>
      </c>
      <c r="D802" s="1">
        <v>40083</v>
      </c>
      <c r="E802" t="s">
        <v>66</v>
      </c>
      <c r="F802" t="s">
        <v>67</v>
      </c>
      <c r="G802" t="s">
        <v>87</v>
      </c>
      <c r="H8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BUFvNO</v>
      </c>
      <c r="I802" t="str">
        <f>IF(NOT(ISNA(VLOOKUP(Table_pigskin_games[[#This Row],[matchup]],rivalries!A$2:C$10,1,FALSE))),"Rivalry","Not a Rivalry")</f>
        <v>Not a Rivalry</v>
      </c>
      <c r="J802">
        <v>27</v>
      </c>
      <c r="K802">
        <v>7</v>
      </c>
      <c r="L802">
        <f>ABS(Table_pigskin_games[[#This Row],[homeScore]]-Table_pigskin_games[[#This Row],[awayScore]])</f>
        <v>20</v>
      </c>
      <c r="M802" t="s">
        <v>126</v>
      </c>
      <c r="N802" s="2">
        <v>41914.670138888891</v>
      </c>
      <c r="O802" t="s">
        <v>70</v>
      </c>
      <c r="P802">
        <v>70261</v>
      </c>
      <c r="Q802">
        <v>2</v>
      </c>
      <c r="R802">
        <v>0</v>
      </c>
      <c r="S802">
        <v>1</v>
      </c>
      <c r="T802">
        <v>1</v>
      </c>
      <c r="U802">
        <v>21</v>
      </c>
      <c r="V802">
        <v>13</v>
      </c>
      <c r="W802">
        <v>5</v>
      </c>
      <c r="X802">
        <v>2</v>
      </c>
      <c r="Y802">
        <v>15</v>
      </c>
      <c r="Z802">
        <v>14</v>
      </c>
      <c r="AA802">
        <v>1</v>
      </c>
      <c r="AB802">
        <v>1</v>
      </c>
      <c r="AC802">
        <v>2</v>
      </c>
      <c r="AD802">
        <v>2</v>
      </c>
      <c r="AE802">
        <v>378</v>
      </c>
      <c r="AF802">
        <v>243</v>
      </c>
      <c r="AG802">
        <v>156</v>
      </c>
      <c r="AH802">
        <v>154</v>
      </c>
      <c r="AI802">
        <v>16</v>
      </c>
      <c r="AJ802">
        <v>21</v>
      </c>
      <c r="AK802">
        <v>29</v>
      </c>
      <c r="AL802">
        <v>36</v>
      </c>
      <c r="AM802">
        <v>222</v>
      </c>
      <c r="AN802">
        <v>89</v>
      </c>
      <c r="AO802">
        <v>38</v>
      </c>
      <c r="AP802">
        <v>21</v>
      </c>
      <c r="AQ802">
        <v>9</v>
      </c>
      <c r="AR802">
        <v>12</v>
      </c>
      <c r="AS802">
        <v>97</v>
      </c>
      <c r="AT802">
        <f>SUM(Table_pigskin_games[[#This Row],[awayPenaltyYards]],Table_pigskin_games[[#This Row],[homePenaltyYards]])</f>
        <v>213</v>
      </c>
      <c r="AU802">
        <v>116</v>
      </c>
      <c r="AV802">
        <v>1</v>
      </c>
      <c r="AW802">
        <v>2</v>
      </c>
      <c r="AX802">
        <f>SUM(Table_pigskin_games[[#This Row],[awayTurnovers]:[homeTurnovers]])</f>
        <v>3</v>
      </c>
      <c r="AY802">
        <v>1</v>
      </c>
      <c r="AZ802">
        <v>1</v>
      </c>
      <c r="BA802">
        <v>0</v>
      </c>
      <c r="BB802">
        <v>1</v>
      </c>
      <c r="BC802">
        <v>2014</v>
      </c>
      <c r="BD802">
        <v>1586</v>
      </c>
      <c r="BE802">
        <v>7</v>
      </c>
      <c r="BF802">
        <v>3</v>
      </c>
      <c r="BG802">
        <v>0</v>
      </c>
      <c r="BH802">
        <v>17</v>
      </c>
      <c r="BJ802">
        <v>0</v>
      </c>
      <c r="BK802">
        <v>7</v>
      </c>
      <c r="BL802">
        <v>0</v>
      </c>
      <c r="BM802">
        <v>0</v>
      </c>
    </row>
    <row r="803" spans="1:65" x14ac:dyDescent="0.25">
      <c r="A803">
        <v>290927004</v>
      </c>
      <c r="B803">
        <v>3</v>
      </c>
      <c r="C803">
        <v>2009</v>
      </c>
      <c r="D803" s="1">
        <v>40083</v>
      </c>
      <c r="E803" t="s">
        <v>66</v>
      </c>
      <c r="F803" t="s">
        <v>63</v>
      </c>
      <c r="G803" t="s">
        <v>81</v>
      </c>
      <c r="H8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803" t="str">
        <f>IF(NOT(ISNA(VLOOKUP(Table_pigskin_games[[#This Row],[matchup]],rivalries!A$2:C$10,1,FALSE))),"Rivalry","Not a Rivalry")</f>
        <v>Not a Rivalry</v>
      </c>
      <c r="J803">
        <v>20</v>
      </c>
      <c r="K803">
        <v>23</v>
      </c>
      <c r="L803">
        <f>ABS(Table_pigskin_games[[#This Row],[homeScore]]-Table_pigskin_games[[#This Row],[awayScore]])</f>
        <v>3</v>
      </c>
      <c r="M803" t="s">
        <v>118</v>
      </c>
      <c r="N803" s="2">
        <v>41914.677083333336</v>
      </c>
      <c r="O803" t="s">
        <v>80</v>
      </c>
      <c r="P803">
        <v>64538</v>
      </c>
      <c r="Q803">
        <v>1</v>
      </c>
      <c r="R803">
        <v>1</v>
      </c>
      <c r="S803">
        <v>1</v>
      </c>
      <c r="T803">
        <v>1</v>
      </c>
      <c r="U803">
        <v>17</v>
      </c>
      <c r="V803">
        <v>19</v>
      </c>
      <c r="W803">
        <v>6</v>
      </c>
      <c r="X803">
        <v>3</v>
      </c>
      <c r="Y803">
        <v>12</v>
      </c>
      <c r="Z803">
        <v>12</v>
      </c>
      <c r="AA803">
        <v>0</v>
      </c>
      <c r="AB803">
        <v>3</v>
      </c>
      <c r="AC803">
        <v>1</v>
      </c>
      <c r="AD803">
        <v>3</v>
      </c>
      <c r="AE803">
        <v>373</v>
      </c>
      <c r="AF803">
        <v>273</v>
      </c>
      <c r="AG803">
        <v>271</v>
      </c>
      <c r="AH803">
        <v>173</v>
      </c>
      <c r="AI803">
        <v>22</v>
      </c>
      <c r="AJ803">
        <v>20</v>
      </c>
      <c r="AK803">
        <v>31</v>
      </c>
      <c r="AL803">
        <v>37</v>
      </c>
      <c r="AM803">
        <v>102</v>
      </c>
      <c r="AN803">
        <v>100</v>
      </c>
      <c r="AO803">
        <v>28</v>
      </c>
      <c r="AP803">
        <v>19</v>
      </c>
      <c r="AQ803">
        <v>5</v>
      </c>
      <c r="AR803">
        <v>4</v>
      </c>
      <c r="AS803">
        <v>51</v>
      </c>
      <c r="AT803">
        <f>SUM(Table_pigskin_games[[#This Row],[awayPenaltyYards]],Table_pigskin_games[[#This Row],[homePenaltyYards]])</f>
        <v>81</v>
      </c>
      <c r="AU803">
        <v>30</v>
      </c>
      <c r="AV803">
        <v>1</v>
      </c>
      <c r="AW803">
        <v>0</v>
      </c>
      <c r="AX803">
        <f>SUM(Table_pigskin_games[[#This Row],[awayTurnovers]:[homeTurnovers]])</f>
        <v>1</v>
      </c>
      <c r="AY803">
        <v>0</v>
      </c>
      <c r="AZ803">
        <v>0</v>
      </c>
      <c r="BA803">
        <v>1</v>
      </c>
      <c r="BB803">
        <v>0</v>
      </c>
      <c r="BC803">
        <v>2082</v>
      </c>
      <c r="BD803">
        <v>1518</v>
      </c>
      <c r="BE803">
        <v>10</v>
      </c>
      <c r="BF803">
        <v>3</v>
      </c>
      <c r="BG803">
        <v>7</v>
      </c>
      <c r="BH803">
        <v>0</v>
      </c>
      <c r="BJ803">
        <v>0</v>
      </c>
      <c r="BK803">
        <v>3</v>
      </c>
      <c r="BL803">
        <v>6</v>
      </c>
      <c r="BM803">
        <v>14</v>
      </c>
    </row>
    <row r="804" spans="1:65" x14ac:dyDescent="0.25">
      <c r="A804">
        <v>290927008</v>
      </c>
      <c r="B804">
        <v>3</v>
      </c>
      <c r="C804">
        <v>2009</v>
      </c>
      <c r="D804" s="1">
        <v>40083</v>
      </c>
      <c r="E804" t="s">
        <v>66</v>
      </c>
      <c r="F804" t="s">
        <v>114</v>
      </c>
      <c r="G804" t="s">
        <v>72</v>
      </c>
      <c r="H8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DETvWSH</v>
      </c>
      <c r="I804" t="str">
        <f>IF(NOT(ISNA(VLOOKUP(Table_pigskin_games[[#This Row],[matchup]],rivalries!A$2:C$10,1,FALSE))),"Rivalry","Not a Rivalry")</f>
        <v>Not a Rivalry</v>
      </c>
      <c r="J804">
        <v>14</v>
      </c>
      <c r="K804">
        <v>19</v>
      </c>
      <c r="L804">
        <f>ABS(Table_pigskin_games[[#This Row],[homeScore]]-Table_pigskin_games[[#This Row],[awayScore]])</f>
        <v>5</v>
      </c>
      <c r="M804" t="s">
        <v>73</v>
      </c>
      <c r="N804" s="2">
        <v>41914.541666666664</v>
      </c>
      <c r="O804" t="s">
        <v>70</v>
      </c>
      <c r="P804">
        <v>40896</v>
      </c>
      <c r="Q804">
        <v>1</v>
      </c>
      <c r="R804">
        <v>1</v>
      </c>
      <c r="S804">
        <v>0</v>
      </c>
      <c r="T804">
        <v>2</v>
      </c>
      <c r="U804">
        <v>22</v>
      </c>
      <c r="V804">
        <v>23</v>
      </c>
      <c r="W804">
        <v>2</v>
      </c>
      <c r="X804">
        <v>10</v>
      </c>
      <c r="Y804">
        <v>10</v>
      </c>
      <c r="Z804">
        <v>18</v>
      </c>
      <c r="AA804">
        <v>1</v>
      </c>
      <c r="AB804">
        <v>0</v>
      </c>
      <c r="AC804">
        <v>2</v>
      </c>
      <c r="AD804">
        <v>0</v>
      </c>
      <c r="AE804">
        <v>390</v>
      </c>
      <c r="AF804">
        <v>381</v>
      </c>
      <c r="AG804">
        <v>325</v>
      </c>
      <c r="AH804">
        <v>227</v>
      </c>
      <c r="AI804">
        <v>27</v>
      </c>
      <c r="AJ804">
        <v>21</v>
      </c>
      <c r="AK804">
        <v>41</v>
      </c>
      <c r="AL804">
        <v>36</v>
      </c>
      <c r="AM804">
        <v>65</v>
      </c>
      <c r="AN804">
        <v>154</v>
      </c>
      <c r="AO804">
        <v>14</v>
      </c>
      <c r="AP804">
        <v>36</v>
      </c>
      <c r="AQ804">
        <v>9</v>
      </c>
      <c r="AR804">
        <v>8</v>
      </c>
      <c r="AS804">
        <v>97</v>
      </c>
      <c r="AT804">
        <f>SUM(Table_pigskin_games[[#This Row],[awayPenaltyYards]],Table_pigskin_games[[#This Row],[homePenaltyYards]])</f>
        <v>155</v>
      </c>
      <c r="AU804">
        <v>58</v>
      </c>
      <c r="AV804">
        <v>1</v>
      </c>
      <c r="AW804">
        <v>0</v>
      </c>
      <c r="AX804">
        <f>SUM(Table_pigskin_games[[#This Row],[awayTurnovers]:[homeTurnovers]])</f>
        <v>1</v>
      </c>
      <c r="AY804">
        <v>0</v>
      </c>
      <c r="AZ804">
        <v>0</v>
      </c>
      <c r="BA804">
        <v>1</v>
      </c>
      <c r="BB804">
        <v>0</v>
      </c>
      <c r="BC804">
        <v>1392</v>
      </c>
      <c r="BD804">
        <v>2208</v>
      </c>
      <c r="BE804">
        <v>0</v>
      </c>
      <c r="BF804">
        <v>0</v>
      </c>
      <c r="BG804">
        <v>7</v>
      </c>
      <c r="BH804">
        <v>7</v>
      </c>
      <c r="BJ804">
        <v>7</v>
      </c>
      <c r="BK804">
        <v>6</v>
      </c>
      <c r="BL804">
        <v>0</v>
      </c>
      <c r="BM804">
        <v>6</v>
      </c>
    </row>
    <row r="805" spans="1:65" x14ac:dyDescent="0.25">
      <c r="A805">
        <v>290927013</v>
      </c>
      <c r="B805">
        <v>3</v>
      </c>
      <c r="C805">
        <v>2009</v>
      </c>
      <c r="D805" s="1">
        <v>40083</v>
      </c>
      <c r="E805" t="s">
        <v>66</v>
      </c>
      <c r="F805" t="s">
        <v>84</v>
      </c>
      <c r="G805" t="s">
        <v>110</v>
      </c>
      <c r="H8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805" t="str">
        <f>IF(NOT(ISNA(VLOOKUP(Table_pigskin_games[[#This Row],[matchup]],rivalries!A$2:C$10,1,FALSE))),"Rivalry","Not a Rivalry")</f>
        <v>Not a Rivalry</v>
      </c>
      <c r="J805">
        <v>23</v>
      </c>
      <c r="K805">
        <v>3</v>
      </c>
      <c r="L805">
        <f>ABS(Table_pigskin_games[[#This Row],[homeScore]]-Table_pigskin_games[[#This Row],[awayScore]])</f>
        <v>20</v>
      </c>
      <c r="M805" t="s">
        <v>134</v>
      </c>
      <c r="N805" s="2">
        <v>41914.677083333336</v>
      </c>
      <c r="O805" t="s">
        <v>80</v>
      </c>
      <c r="P805">
        <v>45602</v>
      </c>
      <c r="Q805">
        <v>2</v>
      </c>
      <c r="R805">
        <v>0</v>
      </c>
      <c r="S805">
        <v>1</v>
      </c>
      <c r="T805">
        <v>1</v>
      </c>
      <c r="U805">
        <v>21</v>
      </c>
      <c r="V805">
        <v>9</v>
      </c>
      <c r="W805">
        <v>5</v>
      </c>
      <c r="X805">
        <v>3</v>
      </c>
      <c r="Y805">
        <v>12</v>
      </c>
      <c r="Z805">
        <v>10</v>
      </c>
      <c r="AA805">
        <v>1</v>
      </c>
      <c r="AB805">
        <v>1</v>
      </c>
      <c r="AC805">
        <v>2</v>
      </c>
      <c r="AD805">
        <v>2</v>
      </c>
      <c r="AE805">
        <v>372</v>
      </c>
      <c r="AF805">
        <v>137</v>
      </c>
      <c r="AG805">
        <v>157</v>
      </c>
      <c r="AH805">
        <v>42</v>
      </c>
      <c r="AI805">
        <v>13</v>
      </c>
      <c r="AJ805">
        <v>12</v>
      </c>
      <c r="AK805">
        <v>23</v>
      </c>
      <c r="AL805">
        <v>21</v>
      </c>
      <c r="AM805">
        <v>215</v>
      </c>
      <c r="AN805">
        <v>95</v>
      </c>
      <c r="AO805">
        <v>45</v>
      </c>
      <c r="AP805">
        <v>23</v>
      </c>
      <c r="AQ805">
        <v>5</v>
      </c>
      <c r="AR805">
        <v>6</v>
      </c>
      <c r="AS805">
        <v>30</v>
      </c>
      <c r="AT805">
        <f>SUM(Table_pigskin_games[[#This Row],[awayPenaltyYards]],Table_pigskin_games[[#This Row],[homePenaltyYards]])</f>
        <v>83</v>
      </c>
      <c r="AU805">
        <v>53</v>
      </c>
      <c r="AV805">
        <v>1</v>
      </c>
      <c r="AW805">
        <v>3</v>
      </c>
      <c r="AX805">
        <f>SUM(Table_pigskin_games[[#This Row],[awayTurnovers]:[homeTurnovers]])</f>
        <v>4</v>
      </c>
      <c r="AY805">
        <v>1</v>
      </c>
      <c r="AZ805">
        <v>1</v>
      </c>
      <c r="BA805">
        <v>0</v>
      </c>
      <c r="BB805">
        <v>2</v>
      </c>
      <c r="BC805">
        <v>2175</v>
      </c>
      <c r="BD805">
        <v>1425</v>
      </c>
      <c r="BE805">
        <v>10</v>
      </c>
      <c r="BF805">
        <v>3</v>
      </c>
      <c r="BG805">
        <v>7</v>
      </c>
      <c r="BH805">
        <v>3</v>
      </c>
      <c r="BJ805">
        <v>0</v>
      </c>
      <c r="BK805">
        <v>3</v>
      </c>
      <c r="BL805">
        <v>0</v>
      </c>
      <c r="BM805">
        <v>0</v>
      </c>
    </row>
    <row r="806" spans="1:65" x14ac:dyDescent="0.25">
      <c r="A806">
        <v>290927014</v>
      </c>
      <c r="B806">
        <v>3</v>
      </c>
      <c r="C806">
        <v>2009</v>
      </c>
      <c r="D806" s="1">
        <v>40083</v>
      </c>
      <c r="E806" t="s">
        <v>66</v>
      </c>
      <c r="F806" t="s">
        <v>75</v>
      </c>
      <c r="G806" t="s">
        <v>85</v>
      </c>
      <c r="H8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GBvSTL</v>
      </c>
      <c r="I806" t="str">
        <f>IF(NOT(ISNA(VLOOKUP(Table_pigskin_games[[#This Row],[matchup]],rivalries!A$2:C$10,1,FALSE))),"Rivalry","Not a Rivalry")</f>
        <v>Not a Rivalry</v>
      </c>
      <c r="J806">
        <v>36</v>
      </c>
      <c r="K806">
        <v>17</v>
      </c>
      <c r="L806">
        <f>ABS(Table_pigskin_games[[#This Row],[homeScore]]-Table_pigskin_games[[#This Row],[awayScore]])</f>
        <v>19</v>
      </c>
      <c r="M806" t="s">
        <v>86</v>
      </c>
      <c r="N806" s="2">
        <v>41914.541666666664</v>
      </c>
      <c r="O806" t="s">
        <v>70</v>
      </c>
      <c r="P806">
        <v>60234</v>
      </c>
      <c r="Q806">
        <v>1</v>
      </c>
      <c r="R806">
        <v>1</v>
      </c>
      <c r="S806">
        <v>0</v>
      </c>
      <c r="T806">
        <v>2</v>
      </c>
      <c r="U806">
        <v>24</v>
      </c>
      <c r="V806">
        <v>22</v>
      </c>
      <c r="W806">
        <v>2</v>
      </c>
      <c r="X806">
        <v>4</v>
      </c>
      <c r="Y806">
        <v>9</v>
      </c>
      <c r="Z806">
        <v>14</v>
      </c>
      <c r="AA806">
        <v>0</v>
      </c>
      <c r="AB806">
        <v>1</v>
      </c>
      <c r="AC806">
        <v>0</v>
      </c>
      <c r="AD806">
        <v>2</v>
      </c>
      <c r="AE806">
        <v>402</v>
      </c>
      <c r="AF806">
        <v>336</v>
      </c>
      <c r="AG806">
        <v>250</v>
      </c>
      <c r="AH806">
        <v>187</v>
      </c>
      <c r="AI806">
        <v>13</v>
      </c>
      <c r="AJ806">
        <v>19</v>
      </c>
      <c r="AK806">
        <v>23</v>
      </c>
      <c r="AL806">
        <v>35</v>
      </c>
      <c r="AM806">
        <v>152</v>
      </c>
      <c r="AN806">
        <v>149</v>
      </c>
      <c r="AO806">
        <v>37</v>
      </c>
      <c r="AP806">
        <v>33</v>
      </c>
      <c r="AQ806">
        <v>6</v>
      </c>
      <c r="AR806">
        <v>6</v>
      </c>
      <c r="AS806">
        <v>51</v>
      </c>
      <c r="AT806">
        <f>SUM(Table_pigskin_games[[#This Row],[awayPenaltyYards]],Table_pigskin_games[[#This Row],[homePenaltyYards]])</f>
        <v>91</v>
      </c>
      <c r="AU806">
        <v>40</v>
      </c>
      <c r="AV806">
        <v>0</v>
      </c>
      <c r="AW806">
        <v>3</v>
      </c>
      <c r="AX806">
        <f>SUM(Table_pigskin_games[[#This Row],[awayTurnovers]:[homeTurnovers]])</f>
        <v>3</v>
      </c>
      <c r="AY806">
        <v>0</v>
      </c>
      <c r="AZ806">
        <v>2</v>
      </c>
      <c r="BA806">
        <v>0</v>
      </c>
      <c r="BB806">
        <v>1</v>
      </c>
      <c r="BC806">
        <v>1819</v>
      </c>
      <c r="BD806">
        <v>1781</v>
      </c>
      <c r="BE806">
        <v>9</v>
      </c>
      <c r="BF806">
        <v>14</v>
      </c>
      <c r="BG806">
        <v>0</v>
      </c>
      <c r="BH806">
        <v>13</v>
      </c>
      <c r="BJ806">
        <v>0</v>
      </c>
      <c r="BK806">
        <v>14</v>
      </c>
      <c r="BL806">
        <v>3</v>
      </c>
      <c r="BM806">
        <v>0</v>
      </c>
    </row>
    <row r="807" spans="1:65" x14ac:dyDescent="0.25">
      <c r="A807">
        <v>290927016</v>
      </c>
      <c r="B807">
        <v>3</v>
      </c>
      <c r="C807">
        <v>2009</v>
      </c>
      <c r="D807" s="1">
        <v>40083</v>
      </c>
      <c r="E807" t="s">
        <v>66</v>
      </c>
      <c r="F807" t="s">
        <v>93</v>
      </c>
      <c r="G807" t="s">
        <v>113</v>
      </c>
      <c r="H8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MINvSF</v>
      </c>
      <c r="I807" t="str">
        <f>IF(NOT(ISNA(VLOOKUP(Table_pigskin_games[[#This Row],[matchup]],rivalries!A$2:C$10,1,FALSE))),"Rivalry","Not a Rivalry")</f>
        <v>Not a Rivalry</v>
      </c>
      <c r="J807">
        <v>24</v>
      </c>
      <c r="K807">
        <v>27</v>
      </c>
      <c r="L807">
        <f>ABS(Table_pigskin_games[[#This Row],[homeScore]]-Table_pigskin_games[[#This Row],[awayScore]])</f>
        <v>3</v>
      </c>
      <c r="M807" t="s">
        <v>136</v>
      </c>
      <c r="N807" s="2">
        <v>41914.541666666664</v>
      </c>
      <c r="O807" t="s">
        <v>70</v>
      </c>
      <c r="P807">
        <v>63398</v>
      </c>
      <c r="Q807">
        <v>2</v>
      </c>
      <c r="R807">
        <v>0</v>
      </c>
      <c r="S807">
        <v>2</v>
      </c>
      <c r="T807">
        <v>0</v>
      </c>
      <c r="U807">
        <v>13</v>
      </c>
      <c r="V807">
        <v>19</v>
      </c>
      <c r="W807">
        <v>0</v>
      </c>
      <c r="X807">
        <v>10</v>
      </c>
      <c r="Y807">
        <v>11</v>
      </c>
      <c r="Z807">
        <v>20</v>
      </c>
      <c r="AA807">
        <v>1</v>
      </c>
      <c r="AB807">
        <v>0</v>
      </c>
      <c r="AC807">
        <v>1</v>
      </c>
      <c r="AD807">
        <v>1</v>
      </c>
      <c r="AE807">
        <v>246</v>
      </c>
      <c r="AF807">
        <v>377</v>
      </c>
      <c r="AG807">
        <v>188</v>
      </c>
      <c r="AH807">
        <v>283</v>
      </c>
      <c r="AI807">
        <v>15</v>
      </c>
      <c r="AJ807">
        <v>24</v>
      </c>
      <c r="AK807">
        <v>25</v>
      </c>
      <c r="AL807">
        <v>46</v>
      </c>
      <c r="AM807">
        <v>58</v>
      </c>
      <c r="AN807">
        <v>94</v>
      </c>
      <c r="AO807">
        <v>26</v>
      </c>
      <c r="AP807">
        <v>27</v>
      </c>
      <c r="AQ807">
        <v>7</v>
      </c>
      <c r="AR807">
        <v>9</v>
      </c>
      <c r="AS807">
        <v>60</v>
      </c>
      <c r="AT807">
        <f>SUM(Table_pigskin_games[[#This Row],[awayPenaltyYards]],Table_pigskin_games[[#This Row],[homePenaltyYards]])</f>
        <v>112</v>
      </c>
      <c r="AU807">
        <v>52</v>
      </c>
      <c r="AV807">
        <v>1</v>
      </c>
      <c r="AW807">
        <v>1</v>
      </c>
      <c r="AX807">
        <f>SUM(Table_pigskin_games[[#This Row],[awayTurnovers]:[homeTurnovers]])</f>
        <v>2</v>
      </c>
      <c r="AY807">
        <v>0</v>
      </c>
      <c r="AZ807">
        <v>0</v>
      </c>
      <c r="BA807">
        <v>1</v>
      </c>
      <c r="BB807">
        <v>1</v>
      </c>
      <c r="BC807">
        <v>1671</v>
      </c>
      <c r="BD807">
        <v>1929</v>
      </c>
      <c r="BE807">
        <v>0</v>
      </c>
      <c r="BF807">
        <v>14</v>
      </c>
      <c r="BG807">
        <v>3</v>
      </c>
      <c r="BH807">
        <v>7</v>
      </c>
      <c r="BJ807">
        <v>7</v>
      </c>
      <c r="BK807">
        <v>6</v>
      </c>
      <c r="BL807">
        <v>7</v>
      </c>
      <c r="BM807">
        <v>7</v>
      </c>
    </row>
    <row r="808" spans="1:65" x14ac:dyDescent="0.25">
      <c r="A808">
        <v>290927017</v>
      </c>
      <c r="B808">
        <v>3</v>
      </c>
      <c r="C808">
        <v>2009</v>
      </c>
      <c r="D808" s="1">
        <v>40083</v>
      </c>
      <c r="E808" t="s">
        <v>66</v>
      </c>
      <c r="F808" t="s">
        <v>99</v>
      </c>
      <c r="G808" t="s">
        <v>88</v>
      </c>
      <c r="H8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ATLvNE</v>
      </c>
      <c r="I808" t="str">
        <f>IF(NOT(ISNA(VLOOKUP(Table_pigskin_games[[#This Row],[matchup]],rivalries!A$2:C$10,1,FALSE))),"Rivalry","Not a Rivalry")</f>
        <v>Not a Rivalry</v>
      </c>
      <c r="J808">
        <v>10</v>
      </c>
      <c r="K808">
        <v>26</v>
      </c>
      <c r="L808">
        <f>ABS(Table_pigskin_games[[#This Row],[homeScore]]-Table_pigskin_games[[#This Row],[awayScore]])</f>
        <v>16</v>
      </c>
      <c r="M808" t="s">
        <v>89</v>
      </c>
      <c r="N808" s="2">
        <v>41914.541666666664</v>
      </c>
      <c r="O808" t="s">
        <v>70</v>
      </c>
      <c r="P808">
        <v>68756</v>
      </c>
      <c r="Q808">
        <v>2</v>
      </c>
      <c r="R808">
        <v>0</v>
      </c>
      <c r="S808">
        <v>1</v>
      </c>
      <c r="T808">
        <v>1</v>
      </c>
      <c r="U808">
        <v>13</v>
      </c>
      <c r="V808">
        <v>28</v>
      </c>
      <c r="W808">
        <v>2</v>
      </c>
      <c r="X808">
        <v>8</v>
      </c>
      <c r="Y808">
        <v>9</v>
      </c>
      <c r="Z808">
        <v>18</v>
      </c>
      <c r="AA808">
        <v>1</v>
      </c>
      <c r="AB808">
        <v>3</v>
      </c>
      <c r="AC808">
        <v>1</v>
      </c>
      <c r="AD808">
        <v>3</v>
      </c>
      <c r="AE808">
        <v>257</v>
      </c>
      <c r="AF808">
        <v>445</v>
      </c>
      <c r="AG808">
        <v>199</v>
      </c>
      <c r="AH808">
        <v>277</v>
      </c>
      <c r="AI808">
        <v>17</v>
      </c>
      <c r="AJ808">
        <v>25</v>
      </c>
      <c r="AK808">
        <v>28</v>
      </c>
      <c r="AL808">
        <v>42</v>
      </c>
      <c r="AM808">
        <v>58</v>
      </c>
      <c r="AN808">
        <v>168</v>
      </c>
      <c r="AO808">
        <v>17</v>
      </c>
      <c r="AP808">
        <v>39</v>
      </c>
      <c r="AQ808">
        <v>7</v>
      </c>
      <c r="AR808">
        <v>2</v>
      </c>
      <c r="AS808">
        <v>54</v>
      </c>
      <c r="AT808">
        <f>SUM(Table_pigskin_games[[#This Row],[awayPenaltyYards]],Table_pigskin_games[[#This Row],[homePenaltyYards]])</f>
        <v>64</v>
      </c>
      <c r="AU808">
        <v>10</v>
      </c>
      <c r="AV808">
        <v>1</v>
      </c>
      <c r="AW808">
        <v>0</v>
      </c>
      <c r="AX808">
        <f>SUM(Table_pigskin_games[[#This Row],[awayTurnovers]:[homeTurnovers]])</f>
        <v>1</v>
      </c>
      <c r="AY808">
        <v>1</v>
      </c>
      <c r="AZ808">
        <v>0</v>
      </c>
      <c r="BA808">
        <v>0</v>
      </c>
      <c r="BB808">
        <v>0</v>
      </c>
      <c r="BC808">
        <v>1211</v>
      </c>
      <c r="BD808">
        <v>2389</v>
      </c>
      <c r="BE808">
        <v>3</v>
      </c>
      <c r="BF808">
        <v>7</v>
      </c>
      <c r="BG808">
        <v>0</v>
      </c>
      <c r="BH808">
        <v>0</v>
      </c>
      <c r="BJ808">
        <v>3</v>
      </c>
      <c r="BK808">
        <v>10</v>
      </c>
      <c r="BL808">
        <v>3</v>
      </c>
      <c r="BM808">
        <v>10</v>
      </c>
    </row>
    <row r="809" spans="1:65" x14ac:dyDescent="0.25">
      <c r="A809">
        <v>290927020</v>
      </c>
      <c r="B809">
        <v>3</v>
      </c>
      <c r="C809">
        <v>2009</v>
      </c>
      <c r="D809" s="1">
        <v>40083</v>
      </c>
      <c r="E809" t="s">
        <v>66</v>
      </c>
      <c r="F809" t="s">
        <v>78</v>
      </c>
      <c r="G809" t="s">
        <v>77</v>
      </c>
      <c r="H8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NYJvTEN</v>
      </c>
      <c r="I809" t="str">
        <f>IF(NOT(ISNA(VLOOKUP(Table_pigskin_games[[#This Row],[matchup]],rivalries!A$2:C$10,1,FALSE))),"Rivalry","Not a Rivalry")</f>
        <v>Not a Rivalry</v>
      </c>
      <c r="J809">
        <v>17</v>
      </c>
      <c r="K809">
        <v>24</v>
      </c>
      <c r="L809">
        <f>ABS(Table_pigskin_games[[#This Row],[homeScore]]-Table_pigskin_games[[#This Row],[awayScore]])</f>
        <v>7</v>
      </c>
      <c r="M809" t="s">
        <v>92</v>
      </c>
      <c r="N809" s="2">
        <v>41914.541666666664</v>
      </c>
      <c r="O809" t="s">
        <v>80</v>
      </c>
      <c r="P809">
        <v>75863</v>
      </c>
      <c r="Q809">
        <v>0</v>
      </c>
      <c r="R809">
        <v>2</v>
      </c>
      <c r="S809">
        <v>2</v>
      </c>
      <c r="T809">
        <v>0</v>
      </c>
      <c r="U809">
        <v>17</v>
      </c>
      <c r="V809">
        <v>13</v>
      </c>
      <c r="W809">
        <v>4</v>
      </c>
      <c r="X809">
        <v>4</v>
      </c>
      <c r="Y809">
        <v>14</v>
      </c>
      <c r="Z809">
        <v>16</v>
      </c>
      <c r="AA809">
        <v>0</v>
      </c>
      <c r="AB809">
        <v>0</v>
      </c>
      <c r="AC809">
        <v>2</v>
      </c>
      <c r="AD809">
        <v>0</v>
      </c>
      <c r="AE809">
        <v>286</v>
      </c>
      <c r="AF809">
        <v>229</v>
      </c>
      <c r="AG809">
        <v>159</v>
      </c>
      <c r="AH809">
        <v>146</v>
      </c>
      <c r="AI809">
        <v>15</v>
      </c>
      <c r="AJ809">
        <v>17</v>
      </c>
      <c r="AK809">
        <v>37</v>
      </c>
      <c r="AL809">
        <v>30</v>
      </c>
      <c r="AM809">
        <v>127</v>
      </c>
      <c r="AN809">
        <v>83</v>
      </c>
      <c r="AO809">
        <v>30</v>
      </c>
      <c r="AP809">
        <v>31</v>
      </c>
      <c r="AQ809">
        <v>3</v>
      </c>
      <c r="AR809">
        <v>3</v>
      </c>
      <c r="AS809">
        <v>15</v>
      </c>
      <c r="AT809">
        <f>SUM(Table_pigskin_games[[#This Row],[awayPenaltyYards]],Table_pigskin_games[[#This Row],[homePenaltyYards]])</f>
        <v>40</v>
      </c>
      <c r="AU809">
        <v>25</v>
      </c>
      <c r="AV809">
        <v>4</v>
      </c>
      <c r="AW809">
        <v>2</v>
      </c>
      <c r="AX809">
        <f>SUM(Table_pigskin_games[[#This Row],[awayTurnovers]:[homeTurnovers]])</f>
        <v>6</v>
      </c>
      <c r="AY809">
        <v>2</v>
      </c>
      <c r="AZ809">
        <v>1</v>
      </c>
      <c r="BA809">
        <v>2</v>
      </c>
      <c r="BB809">
        <v>1</v>
      </c>
      <c r="BC809">
        <v>1642</v>
      </c>
      <c r="BD809">
        <v>1958</v>
      </c>
      <c r="BE809">
        <v>0</v>
      </c>
      <c r="BF809">
        <v>10</v>
      </c>
      <c r="BG809">
        <v>7</v>
      </c>
      <c r="BH809">
        <v>0</v>
      </c>
      <c r="BJ809">
        <v>14</v>
      </c>
      <c r="BK809">
        <v>0</v>
      </c>
      <c r="BL809">
        <v>7</v>
      </c>
      <c r="BM809">
        <v>3</v>
      </c>
    </row>
    <row r="810" spans="1:65" x14ac:dyDescent="0.25">
      <c r="A810">
        <v>290927021</v>
      </c>
      <c r="B810">
        <v>3</v>
      </c>
      <c r="C810">
        <v>2009</v>
      </c>
      <c r="D810" s="1">
        <v>40083</v>
      </c>
      <c r="E810" t="s">
        <v>66</v>
      </c>
      <c r="F810" t="s">
        <v>82</v>
      </c>
      <c r="G810" t="s">
        <v>105</v>
      </c>
      <c r="H8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KCvPHI</v>
      </c>
      <c r="I810" t="str">
        <f>IF(NOT(ISNA(VLOOKUP(Table_pigskin_games[[#This Row],[matchup]],rivalries!A$2:C$10,1,FALSE))),"Rivalry","Not a Rivalry")</f>
        <v>Not a Rivalry</v>
      </c>
      <c r="J810">
        <v>14</v>
      </c>
      <c r="K810">
        <v>34</v>
      </c>
      <c r="L810">
        <f>ABS(Table_pigskin_games[[#This Row],[homeScore]]-Table_pigskin_games[[#This Row],[awayScore]])</f>
        <v>20</v>
      </c>
      <c r="M810" t="s">
        <v>121</v>
      </c>
      <c r="N810" s="2">
        <v>41914.541666666664</v>
      </c>
      <c r="O810" t="s">
        <v>80</v>
      </c>
      <c r="P810">
        <v>69144</v>
      </c>
      <c r="Q810">
        <v>0</v>
      </c>
      <c r="R810">
        <v>2</v>
      </c>
      <c r="S810">
        <v>1</v>
      </c>
      <c r="T810">
        <v>1</v>
      </c>
      <c r="U810">
        <v>11</v>
      </c>
      <c r="V810">
        <v>21</v>
      </c>
      <c r="W810">
        <v>0</v>
      </c>
      <c r="X810">
        <v>6</v>
      </c>
      <c r="Y810">
        <v>11</v>
      </c>
      <c r="Z810">
        <v>13</v>
      </c>
      <c r="AA810">
        <v>2</v>
      </c>
      <c r="AB810">
        <v>0</v>
      </c>
      <c r="AC810">
        <v>2</v>
      </c>
      <c r="AD810">
        <v>1</v>
      </c>
      <c r="AE810">
        <v>196</v>
      </c>
      <c r="AF810">
        <v>420</v>
      </c>
      <c r="AG810">
        <v>97</v>
      </c>
      <c r="AH810">
        <v>327</v>
      </c>
      <c r="AI810">
        <v>15</v>
      </c>
      <c r="AJ810">
        <v>24</v>
      </c>
      <c r="AK810">
        <v>19</v>
      </c>
      <c r="AL810">
        <v>36</v>
      </c>
      <c r="AM810">
        <v>99</v>
      </c>
      <c r="AN810">
        <v>93</v>
      </c>
      <c r="AO810">
        <v>29</v>
      </c>
      <c r="AP810">
        <v>27</v>
      </c>
      <c r="AQ810">
        <v>10</v>
      </c>
      <c r="AR810">
        <v>3</v>
      </c>
      <c r="AS810">
        <v>90</v>
      </c>
      <c r="AT810">
        <f>SUM(Table_pigskin_games[[#This Row],[awayPenaltyYards]],Table_pigskin_games[[#This Row],[homePenaltyYards]])</f>
        <v>110</v>
      </c>
      <c r="AU810">
        <v>20</v>
      </c>
      <c r="AV810">
        <v>1</v>
      </c>
      <c r="AW810">
        <v>1</v>
      </c>
      <c r="AX810">
        <f>SUM(Table_pigskin_games[[#This Row],[awayTurnovers]:[homeTurnovers]])</f>
        <v>2</v>
      </c>
      <c r="AY810">
        <v>1</v>
      </c>
      <c r="AZ810">
        <v>1</v>
      </c>
      <c r="BA810">
        <v>0</v>
      </c>
      <c r="BB810">
        <v>0</v>
      </c>
      <c r="BC810">
        <v>1765</v>
      </c>
      <c r="BD810">
        <v>1835</v>
      </c>
      <c r="BE810">
        <v>0</v>
      </c>
      <c r="BF810">
        <v>7</v>
      </c>
      <c r="BG810">
        <v>0</v>
      </c>
      <c r="BH810">
        <v>7</v>
      </c>
      <c r="BJ810">
        <v>14</v>
      </c>
      <c r="BK810">
        <v>10</v>
      </c>
      <c r="BL810">
        <v>3</v>
      </c>
      <c r="BM810">
        <v>7</v>
      </c>
    </row>
    <row r="811" spans="1:65" x14ac:dyDescent="0.25">
      <c r="A811">
        <v>290927022</v>
      </c>
      <c r="B811">
        <v>3</v>
      </c>
      <c r="C811">
        <v>2009</v>
      </c>
      <c r="D811" s="1">
        <v>40083</v>
      </c>
      <c r="E811" t="s">
        <v>66</v>
      </c>
      <c r="F811" t="s">
        <v>90</v>
      </c>
      <c r="G811" t="s">
        <v>94</v>
      </c>
      <c r="H8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ARIvIND</v>
      </c>
      <c r="I811" t="str">
        <f>IF(NOT(ISNA(VLOOKUP(Table_pigskin_games[[#This Row],[matchup]],rivalries!A$2:C$10,1,FALSE))),"Rivalry","Not a Rivalry")</f>
        <v>Not a Rivalry</v>
      </c>
      <c r="J811">
        <v>31</v>
      </c>
      <c r="K811">
        <v>10</v>
      </c>
      <c r="L811">
        <f>ABS(Table_pigskin_games[[#This Row],[homeScore]]-Table_pigskin_games[[#This Row],[awayScore]])</f>
        <v>21</v>
      </c>
      <c r="M811" t="s">
        <v>95</v>
      </c>
      <c r="N811" s="2">
        <v>41914.847222222219</v>
      </c>
      <c r="O811" t="s">
        <v>65</v>
      </c>
      <c r="P811">
        <v>62692</v>
      </c>
      <c r="Q811">
        <v>2</v>
      </c>
      <c r="R811">
        <v>0</v>
      </c>
      <c r="S811">
        <v>1</v>
      </c>
      <c r="T811">
        <v>1</v>
      </c>
      <c r="U811">
        <v>22</v>
      </c>
      <c r="V811">
        <v>21</v>
      </c>
      <c r="W811">
        <v>3</v>
      </c>
      <c r="X811">
        <v>4</v>
      </c>
      <c r="Y811">
        <v>11</v>
      </c>
      <c r="Z811">
        <v>14</v>
      </c>
      <c r="AA811">
        <v>1</v>
      </c>
      <c r="AB811">
        <v>1</v>
      </c>
      <c r="AC811">
        <v>2</v>
      </c>
      <c r="AD811">
        <v>2</v>
      </c>
      <c r="AE811">
        <v>505</v>
      </c>
      <c r="AF811">
        <v>323</v>
      </c>
      <c r="AG811">
        <v>379</v>
      </c>
      <c r="AH811">
        <v>299</v>
      </c>
      <c r="AI811">
        <v>24</v>
      </c>
      <c r="AJ811">
        <v>32</v>
      </c>
      <c r="AK811">
        <v>35</v>
      </c>
      <c r="AL811">
        <v>54</v>
      </c>
      <c r="AM811">
        <v>126</v>
      </c>
      <c r="AN811">
        <v>24</v>
      </c>
      <c r="AO811">
        <v>31</v>
      </c>
      <c r="AP811">
        <v>12</v>
      </c>
      <c r="AQ811">
        <v>7</v>
      </c>
      <c r="AR811">
        <v>5</v>
      </c>
      <c r="AS811">
        <v>69</v>
      </c>
      <c r="AT811">
        <f>SUM(Table_pigskin_games[[#This Row],[awayPenaltyYards]],Table_pigskin_games[[#This Row],[homePenaltyYards]])</f>
        <v>104</v>
      </c>
      <c r="AU811">
        <v>35</v>
      </c>
      <c r="AV811">
        <v>1</v>
      </c>
      <c r="AW811">
        <v>3</v>
      </c>
      <c r="AX811">
        <f>SUM(Table_pigskin_games[[#This Row],[awayTurnovers]:[homeTurnovers]])</f>
        <v>4</v>
      </c>
      <c r="AY811">
        <v>0</v>
      </c>
      <c r="AZ811">
        <v>1</v>
      </c>
      <c r="BA811">
        <v>1</v>
      </c>
      <c r="BB811">
        <v>2</v>
      </c>
      <c r="BC811">
        <v>1902</v>
      </c>
      <c r="BD811">
        <v>1698</v>
      </c>
      <c r="BE811">
        <v>0</v>
      </c>
      <c r="BF811">
        <v>21</v>
      </c>
      <c r="BG811">
        <v>7</v>
      </c>
      <c r="BH811">
        <v>3</v>
      </c>
      <c r="BJ811">
        <v>3</v>
      </c>
      <c r="BK811">
        <v>0</v>
      </c>
      <c r="BL811">
        <v>7</v>
      </c>
      <c r="BM811">
        <v>0</v>
      </c>
    </row>
    <row r="812" spans="1:65" x14ac:dyDescent="0.25">
      <c r="A812">
        <v>290927024</v>
      </c>
      <c r="B812">
        <v>3</v>
      </c>
      <c r="C812">
        <v>2009</v>
      </c>
      <c r="D812" s="1">
        <v>40083</v>
      </c>
      <c r="E812" t="s">
        <v>66</v>
      </c>
      <c r="F812" t="s">
        <v>62</v>
      </c>
      <c r="G812" t="s">
        <v>109</v>
      </c>
      <c r="H8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MIAvSD</v>
      </c>
      <c r="I812" t="str">
        <f>IF(NOT(ISNA(VLOOKUP(Table_pigskin_games[[#This Row],[matchup]],rivalries!A$2:C$10,1,FALSE))),"Rivalry","Not a Rivalry")</f>
        <v>Not a Rivalry</v>
      </c>
      <c r="J812">
        <v>13</v>
      </c>
      <c r="K812">
        <v>23</v>
      </c>
      <c r="L812">
        <f>ABS(Table_pigskin_games[[#This Row],[homeScore]]-Table_pigskin_games[[#This Row],[awayScore]])</f>
        <v>10</v>
      </c>
      <c r="M812" t="s">
        <v>122</v>
      </c>
      <c r="N812" s="2">
        <v>41914.677083333336</v>
      </c>
      <c r="O812" t="s">
        <v>80</v>
      </c>
      <c r="P812">
        <v>67230</v>
      </c>
      <c r="Q812">
        <v>0</v>
      </c>
      <c r="R812">
        <v>2</v>
      </c>
      <c r="S812">
        <v>1</v>
      </c>
      <c r="T812">
        <v>1</v>
      </c>
      <c r="U812">
        <v>19</v>
      </c>
      <c r="V812">
        <v>19</v>
      </c>
      <c r="W812">
        <v>5</v>
      </c>
      <c r="X812">
        <v>7</v>
      </c>
      <c r="Y812">
        <v>12</v>
      </c>
      <c r="Z812">
        <v>14</v>
      </c>
      <c r="AA812">
        <v>1</v>
      </c>
      <c r="AB812">
        <v>0</v>
      </c>
      <c r="AC812">
        <v>1</v>
      </c>
      <c r="AD812">
        <v>1</v>
      </c>
      <c r="AE812">
        <v>289</v>
      </c>
      <c r="AF812">
        <v>355</v>
      </c>
      <c r="AG812">
        <v>140</v>
      </c>
      <c r="AH812">
        <v>286</v>
      </c>
      <c r="AI812">
        <v>18</v>
      </c>
      <c r="AJ812">
        <v>18</v>
      </c>
      <c r="AK812">
        <v>31</v>
      </c>
      <c r="AL812">
        <v>33</v>
      </c>
      <c r="AM812">
        <v>149</v>
      </c>
      <c r="AN812">
        <v>69</v>
      </c>
      <c r="AO812">
        <v>31</v>
      </c>
      <c r="AP812">
        <v>28</v>
      </c>
      <c r="AQ812">
        <v>7</v>
      </c>
      <c r="AR812">
        <v>3</v>
      </c>
      <c r="AS812">
        <v>39</v>
      </c>
      <c r="AT812">
        <f>SUM(Table_pigskin_games[[#This Row],[awayPenaltyYards]],Table_pigskin_games[[#This Row],[homePenaltyYards]])</f>
        <v>59</v>
      </c>
      <c r="AU812">
        <v>20</v>
      </c>
      <c r="AV812">
        <v>2</v>
      </c>
      <c r="AW812">
        <v>1</v>
      </c>
      <c r="AX812">
        <f>SUM(Table_pigskin_games[[#This Row],[awayTurnovers]:[homeTurnovers]])</f>
        <v>3</v>
      </c>
      <c r="AY812">
        <v>1</v>
      </c>
      <c r="AZ812">
        <v>1</v>
      </c>
      <c r="BA812">
        <v>1</v>
      </c>
      <c r="BB812">
        <v>0</v>
      </c>
      <c r="BC812">
        <v>1947</v>
      </c>
      <c r="BD812">
        <v>1653</v>
      </c>
      <c r="BE812">
        <v>0</v>
      </c>
      <c r="BF812">
        <v>3</v>
      </c>
      <c r="BG812">
        <v>3</v>
      </c>
      <c r="BH812">
        <v>7</v>
      </c>
      <c r="BJ812">
        <v>0</v>
      </c>
      <c r="BK812">
        <v>3</v>
      </c>
      <c r="BL812">
        <v>7</v>
      </c>
      <c r="BM812">
        <v>13</v>
      </c>
    </row>
    <row r="813" spans="1:65" x14ac:dyDescent="0.25">
      <c r="A813">
        <v>290927026</v>
      </c>
      <c r="B813">
        <v>3</v>
      </c>
      <c r="C813">
        <v>2009</v>
      </c>
      <c r="D813" s="1">
        <v>40083</v>
      </c>
      <c r="E813" t="s">
        <v>66</v>
      </c>
      <c r="F813" t="s">
        <v>74</v>
      </c>
      <c r="G813" t="s">
        <v>71</v>
      </c>
      <c r="H8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CHIvSEA</v>
      </c>
      <c r="I813" t="str">
        <f>IF(NOT(ISNA(VLOOKUP(Table_pigskin_games[[#This Row],[matchup]],rivalries!A$2:C$10,1,FALSE))),"Rivalry","Not a Rivalry")</f>
        <v>Not a Rivalry</v>
      </c>
      <c r="J813">
        <v>25</v>
      </c>
      <c r="K813">
        <v>19</v>
      </c>
      <c r="L813">
        <f>ABS(Table_pigskin_games[[#This Row],[homeScore]]-Table_pigskin_games[[#This Row],[awayScore]])</f>
        <v>6</v>
      </c>
      <c r="M813" t="s">
        <v>124</v>
      </c>
      <c r="N813" s="2">
        <v>41914.670138888891</v>
      </c>
      <c r="O813" t="s">
        <v>70</v>
      </c>
      <c r="P813">
        <v>67938</v>
      </c>
      <c r="Q813">
        <v>1</v>
      </c>
      <c r="R813">
        <v>1</v>
      </c>
      <c r="S813">
        <v>1</v>
      </c>
      <c r="T813">
        <v>1</v>
      </c>
      <c r="U813">
        <v>14</v>
      </c>
      <c r="V813">
        <v>19</v>
      </c>
      <c r="W813">
        <v>4</v>
      </c>
      <c r="X813">
        <v>7</v>
      </c>
      <c r="Y813">
        <v>12</v>
      </c>
      <c r="Z813">
        <v>17</v>
      </c>
      <c r="AA813">
        <v>1</v>
      </c>
      <c r="AB813">
        <v>1</v>
      </c>
      <c r="AC813">
        <v>1</v>
      </c>
      <c r="AD813">
        <v>2</v>
      </c>
      <c r="AE813">
        <v>318</v>
      </c>
      <c r="AF813">
        <v>346</v>
      </c>
      <c r="AG813">
        <v>233</v>
      </c>
      <c r="AH813">
        <v>243</v>
      </c>
      <c r="AI813">
        <v>21</v>
      </c>
      <c r="AJ813">
        <v>26</v>
      </c>
      <c r="AK813">
        <v>27</v>
      </c>
      <c r="AL813">
        <v>44</v>
      </c>
      <c r="AM813">
        <v>85</v>
      </c>
      <c r="AN813">
        <v>103</v>
      </c>
      <c r="AO813">
        <v>28</v>
      </c>
      <c r="AP813">
        <v>28</v>
      </c>
      <c r="AQ813">
        <v>6</v>
      </c>
      <c r="AR813">
        <v>4</v>
      </c>
      <c r="AS813">
        <v>60</v>
      </c>
      <c r="AT813">
        <f>SUM(Table_pigskin_games[[#This Row],[awayPenaltyYards]],Table_pigskin_games[[#This Row],[homePenaltyYards]])</f>
        <v>105</v>
      </c>
      <c r="AU813">
        <v>45</v>
      </c>
      <c r="AV813">
        <v>2</v>
      </c>
      <c r="AW813">
        <v>2</v>
      </c>
      <c r="AX813">
        <f>SUM(Table_pigskin_games[[#This Row],[awayTurnovers]:[homeTurnovers]])</f>
        <v>4</v>
      </c>
      <c r="AY813">
        <v>1</v>
      </c>
      <c r="AZ813">
        <v>1</v>
      </c>
      <c r="BA813">
        <v>1</v>
      </c>
      <c r="BB813">
        <v>1</v>
      </c>
      <c r="BC813">
        <v>1824</v>
      </c>
      <c r="BD813">
        <v>1776</v>
      </c>
      <c r="BE813">
        <v>0</v>
      </c>
      <c r="BF813">
        <v>7</v>
      </c>
      <c r="BG813">
        <v>10</v>
      </c>
      <c r="BH813">
        <v>8</v>
      </c>
      <c r="BJ813">
        <v>10</v>
      </c>
      <c r="BK813">
        <v>3</v>
      </c>
      <c r="BL813">
        <v>0</v>
      </c>
      <c r="BM813">
        <v>6</v>
      </c>
    </row>
    <row r="814" spans="1:65" x14ac:dyDescent="0.25">
      <c r="A814">
        <v>290927027</v>
      </c>
      <c r="B814">
        <v>3</v>
      </c>
      <c r="C814">
        <v>2009</v>
      </c>
      <c r="D814" s="1">
        <v>40083</v>
      </c>
      <c r="E814" t="s">
        <v>66</v>
      </c>
      <c r="F814" t="s">
        <v>91</v>
      </c>
      <c r="G814" t="s">
        <v>97</v>
      </c>
      <c r="H8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NYGvTB</v>
      </c>
      <c r="I814" t="str">
        <f>IF(NOT(ISNA(VLOOKUP(Table_pigskin_games[[#This Row],[matchup]],rivalries!A$2:C$10,1,FALSE))),"Rivalry","Not a Rivalry")</f>
        <v>Not a Rivalry</v>
      </c>
      <c r="J814">
        <v>24</v>
      </c>
      <c r="K814">
        <v>0</v>
      </c>
      <c r="L814">
        <f>ABS(Table_pigskin_games[[#This Row],[homeScore]]-Table_pigskin_games[[#This Row],[awayScore]])</f>
        <v>24</v>
      </c>
      <c r="M814" t="s">
        <v>98</v>
      </c>
      <c r="N814" s="2">
        <v>41914.541666666664</v>
      </c>
      <c r="O814" t="s">
        <v>70</v>
      </c>
      <c r="P814">
        <v>63689</v>
      </c>
      <c r="Q814">
        <v>2</v>
      </c>
      <c r="R814">
        <v>0</v>
      </c>
      <c r="S814">
        <v>0</v>
      </c>
      <c r="T814">
        <v>2</v>
      </c>
      <c r="U814">
        <v>27</v>
      </c>
      <c r="V814">
        <v>5</v>
      </c>
      <c r="W814">
        <v>10</v>
      </c>
      <c r="X814">
        <v>0</v>
      </c>
      <c r="Y814">
        <v>16</v>
      </c>
      <c r="Z814">
        <v>9</v>
      </c>
      <c r="AA814">
        <v>0</v>
      </c>
      <c r="AB814">
        <v>1</v>
      </c>
      <c r="AC814">
        <v>0</v>
      </c>
      <c r="AD814">
        <v>2</v>
      </c>
      <c r="AE814">
        <v>397</v>
      </c>
      <c r="AF814">
        <v>86</v>
      </c>
      <c r="AG814">
        <v>171</v>
      </c>
      <c r="AH814">
        <v>58</v>
      </c>
      <c r="AI814">
        <v>16</v>
      </c>
      <c r="AJ814">
        <v>11</v>
      </c>
      <c r="AK814">
        <v>27</v>
      </c>
      <c r="AL814">
        <v>26</v>
      </c>
      <c r="AM814">
        <v>226</v>
      </c>
      <c r="AN814">
        <v>28</v>
      </c>
      <c r="AO814">
        <v>49</v>
      </c>
      <c r="AP814">
        <v>10</v>
      </c>
      <c r="AQ814">
        <v>5</v>
      </c>
      <c r="AR814">
        <v>5</v>
      </c>
      <c r="AS814">
        <v>60</v>
      </c>
      <c r="AT814">
        <f>SUM(Table_pigskin_games[[#This Row],[awayPenaltyYards]],Table_pigskin_games[[#This Row],[homePenaltyYards]])</f>
        <v>85</v>
      </c>
      <c r="AU814">
        <v>25</v>
      </c>
      <c r="AV814">
        <v>0</v>
      </c>
      <c r="AW814">
        <v>1</v>
      </c>
      <c r="AX814">
        <f>SUM(Table_pigskin_games[[#This Row],[awayTurnovers]:[homeTurnovers]])</f>
        <v>1</v>
      </c>
      <c r="AY814">
        <v>0</v>
      </c>
      <c r="AZ814">
        <v>0</v>
      </c>
      <c r="BA814">
        <v>0</v>
      </c>
      <c r="BB814">
        <v>1</v>
      </c>
      <c r="BC814">
        <v>2618</v>
      </c>
      <c r="BD814">
        <v>982</v>
      </c>
      <c r="BE814">
        <v>7</v>
      </c>
      <c r="BF814">
        <v>7</v>
      </c>
      <c r="BG814">
        <v>3</v>
      </c>
      <c r="BH814">
        <v>7</v>
      </c>
      <c r="BJ814">
        <v>0</v>
      </c>
      <c r="BK814">
        <v>0</v>
      </c>
      <c r="BL814">
        <v>0</v>
      </c>
      <c r="BM814">
        <v>0</v>
      </c>
    </row>
    <row r="815" spans="1:65" x14ac:dyDescent="0.25">
      <c r="A815">
        <v>290927033</v>
      </c>
      <c r="B815">
        <v>3</v>
      </c>
      <c r="C815">
        <v>2009</v>
      </c>
      <c r="D815" s="1">
        <v>40083</v>
      </c>
      <c r="E815" t="s">
        <v>66</v>
      </c>
      <c r="F815" t="s">
        <v>68</v>
      </c>
      <c r="G815" t="s">
        <v>96</v>
      </c>
      <c r="H8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815" t="str">
        <f>IF(NOT(ISNA(VLOOKUP(Table_pigskin_games[[#This Row],[matchup]],rivalries!A$2:C$10,1,FALSE))),"Rivalry","Not a Rivalry")</f>
        <v>Not a Rivalry</v>
      </c>
      <c r="J815">
        <v>3</v>
      </c>
      <c r="K815">
        <v>34</v>
      </c>
      <c r="L815">
        <f>ABS(Table_pigskin_games[[#This Row],[homeScore]]-Table_pigskin_games[[#This Row],[awayScore]])</f>
        <v>31</v>
      </c>
      <c r="M815" t="s">
        <v>125</v>
      </c>
      <c r="N815" s="2">
        <v>41914.541666666664</v>
      </c>
      <c r="O815" t="s">
        <v>80</v>
      </c>
      <c r="P815">
        <v>70950</v>
      </c>
      <c r="Q815">
        <v>0</v>
      </c>
      <c r="R815">
        <v>2</v>
      </c>
      <c r="S815">
        <v>2</v>
      </c>
      <c r="T815">
        <v>0</v>
      </c>
      <c r="U815">
        <v>11</v>
      </c>
      <c r="V815">
        <v>28</v>
      </c>
      <c r="W815">
        <v>3</v>
      </c>
      <c r="X815">
        <v>4</v>
      </c>
      <c r="Y815">
        <v>12</v>
      </c>
      <c r="Z815">
        <v>11</v>
      </c>
      <c r="AA815">
        <v>0</v>
      </c>
      <c r="AB815">
        <v>1</v>
      </c>
      <c r="AC815">
        <v>0</v>
      </c>
      <c r="AD815">
        <v>1</v>
      </c>
      <c r="AE815">
        <v>186</v>
      </c>
      <c r="AF815">
        <v>479</v>
      </c>
      <c r="AG815">
        <v>115</v>
      </c>
      <c r="AH815">
        <v>337</v>
      </c>
      <c r="AI815">
        <v>17</v>
      </c>
      <c r="AJ815">
        <v>26</v>
      </c>
      <c r="AK815">
        <v>27</v>
      </c>
      <c r="AL815">
        <v>37</v>
      </c>
      <c r="AM815">
        <v>71</v>
      </c>
      <c r="AN815">
        <v>142</v>
      </c>
      <c r="AO815">
        <v>23</v>
      </c>
      <c r="AP815">
        <v>28</v>
      </c>
      <c r="AQ815">
        <v>5</v>
      </c>
      <c r="AR815">
        <v>8</v>
      </c>
      <c r="AS815">
        <v>46</v>
      </c>
      <c r="AT815">
        <f>SUM(Table_pigskin_games[[#This Row],[awayPenaltyYards]],Table_pigskin_games[[#This Row],[homePenaltyYards]])</f>
        <v>130</v>
      </c>
      <c r="AU815">
        <v>84</v>
      </c>
      <c r="AV815">
        <v>4</v>
      </c>
      <c r="AW815">
        <v>1</v>
      </c>
      <c r="AX815">
        <f>SUM(Table_pigskin_games[[#This Row],[awayTurnovers]:[homeTurnovers]])</f>
        <v>5</v>
      </c>
      <c r="AY815">
        <v>0</v>
      </c>
      <c r="AZ815">
        <v>1</v>
      </c>
      <c r="BA815">
        <v>4</v>
      </c>
      <c r="BB815">
        <v>0</v>
      </c>
      <c r="BC815">
        <v>1722</v>
      </c>
      <c r="BD815">
        <v>1878</v>
      </c>
      <c r="BE815">
        <v>0</v>
      </c>
      <c r="BF815">
        <v>0</v>
      </c>
      <c r="BG815">
        <v>0</v>
      </c>
      <c r="BH815">
        <v>3</v>
      </c>
      <c r="BJ815">
        <v>10</v>
      </c>
      <c r="BK815">
        <v>10</v>
      </c>
      <c r="BL815">
        <v>7</v>
      </c>
      <c r="BM815">
        <v>7</v>
      </c>
    </row>
    <row r="816" spans="1:65" x14ac:dyDescent="0.25">
      <c r="A816">
        <v>290927034</v>
      </c>
      <c r="B816">
        <v>3</v>
      </c>
      <c r="C816">
        <v>2009</v>
      </c>
      <c r="D816" s="1">
        <v>40083</v>
      </c>
      <c r="E816" t="s">
        <v>66</v>
      </c>
      <c r="F816" t="s">
        <v>103</v>
      </c>
      <c r="G816" t="s">
        <v>106</v>
      </c>
      <c r="H8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816" t="str">
        <f>IF(NOT(ISNA(VLOOKUP(Table_pigskin_games[[#This Row],[matchup]],rivalries!A$2:C$10,1,FALSE))),"Rivalry","Not a Rivalry")</f>
        <v>Not a Rivalry</v>
      </c>
      <c r="J816">
        <v>31</v>
      </c>
      <c r="K816">
        <v>24</v>
      </c>
      <c r="L816">
        <f>ABS(Table_pigskin_games[[#This Row],[homeScore]]-Table_pigskin_games[[#This Row],[awayScore]])</f>
        <v>7</v>
      </c>
      <c r="M816" t="s">
        <v>107</v>
      </c>
      <c r="N816" s="2">
        <v>41914.541666666664</v>
      </c>
      <c r="O816" t="s">
        <v>80</v>
      </c>
      <c r="P816">
        <v>70083</v>
      </c>
      <c r="Q816">
        <v>0</v>
      </c>
      <c r="R816">
        <v>2</v>
      </c>
      <c r="S816">
        <v>1</v>
      </c>
      <c r="T816">
        <v>1</v>
      </c>
      <c r="U816">
        <v>24</v>
      </c>
      <c r="V816">
        <v>23</v>
      </c>
      <c r="W816">
        <v>5</v>
      </c>
      <c r="X816">
        <v>4</v>
      </c>
      <c r="Y816">
        <v>11</v>
      </c>
      <c r="Z816">
        <v>10</v>
      </c>
      <c r="AA816">
        <v>1</v>
      </c>
      <c r="AB816">
        <v>1</v>
      </c>
      <c r="AC816">
        <v>1</v>
      </c>
      <c r="AD816">
        <v>1</v>
      </c>
      <c r="AE816">
        <v>399</v>
      </c>
      <c r="AF816">
        <v>397</v>
      </c>
      <c r="AG816">
        <v>214</v>
      </c>
      <c r="AH816">
        <v>286</v>
      </c>
      <c r="AI816">
        <v>18</v>
      </c>
      <c r="AJ816">
        <v>26</v>
      </c>
      <c r="AK816">
        <v>30</v>
      </c>
      <c r="AL816">
        <v>35</v>
      </c>
      <c r="AM816">
        <v>185</v>
      </c>
      <c r="AN816">
        <v>111</v>
      </c>
      <c r="AO816">
        <v>32</v>
      </c>
      <c r="AP816">
        <v>22</v>
      </c>
      <c r="AQ816">
        <v>5</v>
      </c>
      <c r="AR816">
        <v>5</v>
      </c>
      <c r="AS816">
        <v>40</v>
      </c>
      <c r="AT816">
        <f>SUM(Table_pigskin_games[[#This Row],[awayPenaltyYards]],Table_pigskin_games[[#This Row],[homePenaltyYards]])</f>
        <v>100</v>
      </c>
      <c r="AU816">
        <v>60</v>
      </c>
      <c r="AV816">
        <v>1</v>
      </c>
      <c r="AW816">
        <v>2</v>
      </c>
      <c r="AX816">
        <f>SUM(Table_pigskin_games[[#This Row],[awayTurnovers]:[homeTurnovers]])</f>
        <v>3</v>
      </c>
      <c r="AY816">
        <v>1</v>
      </c>
      <c r="AZ816">
        <v>1</v>
      </c>
      <c r="BA816">
        <v>0</v>
      </c>
      <c r="BB816">
        <v>1</v>
      </c>
      <c r="BC816">
        <v>1852</v>
      </c>
      <c r="BD816">
        <v>1748</v>
      </c>
      <c r="BE816">
        <v>3</v>
      </c>
      <c r="BF816">
        <v>14</v>
      </c>
      <c r="BG816">
        <v>7</v>
      </c>
      <c r="BH816">
        <v>7</v>
      </c>
      <c r="BJ816">
        <v>7</v>
      </c>
      <c r="BK816">
        <v>14</v>
      </c>
      <c r="BL816">
        <v>3</v>
      </c>
      <c r="BM816">
        <v>0</v>
      </c>
    </row>
    <row r="817" spans="1:66" x14ac:dyDescent="0.25">
      <c r="A817">
        <v>290928006</v>
      </c>
      <c r="B817">
        <v>3</v>
      </c>
      <c r="C817">
        <v>2009</v>
      </c>
      <c r="D817" s="1">
        <v>40084</v>
      </c>
      <c r="E817" t="s">
        <v>108</v>
      </c>
      <c r="F817" t="s">
        <v>100</v>
      </c>
      <c r="G817" t="s">
        <v>102</v>
      </c>
      <c r="H8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CARvDAL</v>
      </c>
      <c r="I817" t="str">
        <f>IF(NOT(ISNA(VLOOKUP(Table_pigskin_games[[#This Row],[matchup]],rivalries!A$2:C$10,1,FALSE))),"Rivalry","Not a Rivalry")</f>
        <v>Not a Rivalry</v>
      </c>
      <c r="J817">
        <v>7</v>
      </c>
      <c r="K817">
        <v>21</v>
      </c>
      <c r="L817">
        <f>ABS(Table_pigskin_games[[#This Row],[homeScore]]-Table_pigskin_games[[#This Row],[awayScore]])</f>
        <v>14</v>
      </c>
      <c r="M817" t="s">
        <v>138</v>
      </c>
      <c r="N817" s="2">
        <v>41914.854166666664</v>
      </c>
      <c r="O817" t="s">
        <v>112</v>
      </c>
      <c r="P817">
        <v>90588</v>
      </c>
      <c r="Q817">
        <v>0</v>
      </c>
      <c r="R817">
        <v>2</v>
      </c>
      <c r="S817">
        <v>1</v>
      </c>
      <c r="T817">
        <v>1</v>
      </c>
      <c r="U817">
        <v>15</v>
      </c>
      <c r="V817">
        <v>24</v>
      </c>
      <c r="W817">
        <v>1</v>
      </c>
      <c r="X817">
        <v>5</v>
      </c>
      <c r="Y817">
        <v>8</v>
      </c>
      <c r="Z817">
        <v>13</v>
      </c>
      <c r="AA817">
        <v>1</v>
      </c>
      <c r="AB817">
        <v>0</v>
      </c>
      <c r="AC817">
        <v>1</v>
      </c>
      <c r="AD817">
        <v>0</v>
      </c>
      <c r="AE817">
        <v>271</v>
      </c>
      <c r="AF817">
        <v>449</v>
      </c>
      <c r="AG817">
        <v>198</v>
      </c>
      <c r="AH817">
        <v>237</v>
      </c>
      <c r="AI817">
        <v>22</v>
      </c>
      <c r="AJ817">
        <v>22</v>
      </c>
      <c r="AK817">
        <v>33</v>
      </c>
      <c r="AL817">
        <v>33</v>
      </c>
      <c r="AM817">
        <v>73</v>
      </c>
      <c r="AN817">
        <v>212</v>
      </c>
      <c r="AO817">
        <v>16</v>
      </c>
      <c r="AP817">
        <v>32</v>
      </c>
      <c r="AQ817">
        <v>6</v>
      </c>
      <c r="AR817">
        <v>9</v>
      </c>
      <c r="AS817">
        <v>60</v>
      </c>
      <c r="AT817">
        <f>SUM(Table_pigskin_games[[#This Row],[awayPenaltyYards]],Table_pigskin_games[[#This Row],[homePenaltyYards]])</f>
        <v>140</v>
      </c>
      <c r="AU817">
        <v>80</v>
      </c>
      <c r="AV817">
        <v>3</v>
      </c>
      <c r="AW817">
        <v>0</v>
      </c>
      <c r="AX817">
        <f>SUM(Table_pigskin_games[[#This Row],[awayTurnovers]:[homeTurnovers]])</f>
        <v>3</v>
      </c>
      <c r="AY817">
        <v>1</v>
      </c>
      <c r="AZ817">
        <v>0</v>
      </c>
      <c r="BA817">
        <v>2</v>
      </c>
      <c r="BB817">
        <v>0</v>
      </c>
      <c r="BC817">
        <v>1376</v>
      </c>
      <c r="BD817">
        <v>2224</v>
      </c>
      <c r="BE817">
        <v>0</v>
      </c>
      <c r="BF817">
        <v>7</v>
      </c>
      <c r="BG817">
        <v>0</v>
      </c>
      <c r="BH817">
        <v>0</v>
      </c>
      <c r="BJ817">
        <v>0</v>
      </c>
      <c r="BK817">
        <v>0</v>
      </c>
      <c r="BL817">
        <v>10</v>
      </c>
      <c r="BM817">
        <v>11</v>
      </c>
    </row>
    <row r="818" spans="1:66" x14ac:dyDescent="0.25">
      <c r="A818">
        <v>291004003</v>
      </c>
      <c r="B818">
        <v>4</v>
      </c>
      <c r="C818">
        <v>2009</v>
      </c>
      <c r="D818" s="1">
        <v>40090</v>
      </c>
      <c r="E818" t="s">
        <v>66</v>
      </c>
      <c r="F818" t="s">
        <v>72</v>
      </c>
      <c r="G818" t="s">
        <v>74</v>
      </c>
      <c r="H8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818" t="str">
        <f>IF(NOT(ISNA(VLOOKUP(Table_pigskin_games[[#This Row],[matchup]],rivalries!A$2:C$10,1,FALSE))),"Rivalry","Not a Rivalry")</f>
        <v>Not a Rivalry</v>
      </c>
      <c r="J818">
        <v>24</v>
      </c>
      <c r="K818">
        <v>48</v>
      </c>
      <c r="L818">
        <f>ABS(Table_pigskin_games[[#This Row],[homeScore]]-Table_pigskin_games[[#This Row],[awayScore]])</f>
        <v>24</v>
      </c>
      <c r="M818" t="s">
        <v>117</v>
      </c>
      <c r="N818" s="2">
        <v>41914.541666666664</v>
      </c>
      <c r="O818" t="s">
        <v>70</v>
      </c>
      <c r="P818">
        <v>62192</v>
      </c>
      <c r="Q818">
        <v>1</v>
      </c>
      <c r="R818">
        <v>2</v>
      </c>
      <c r="S818">
        <v>2</v>
      </c>
      <c r="T818">
        <v>1</v>
      </c>
      <c r="U818">
        <v>25</v>
      </c>
      <c r="V818">
        <v>14</v>
      </c>
      <c r="W818">
        <v>7</v>
      </c>
      <c r="X818">
        <v>2</v>
      </c>
      <c r="Y818">
        <v>17</v>
      </c>
      <c r="Z818">
        <v>10</v>
      </c>
      <c r="AA818">
        <v>0</v>
      </c>
      <c r="AB818">
        <v>1</v>
      </c>
      <c r="AC818">
        <v>1</v>
      </c>
      <c r="AD818">
        <v>1</v>
      </c>
      <c r="AE818">
        <v>398</v>
      </c>
      <c r="AF818">
        <v>276</v>
      </c>
      <c r="AG818">
        <v>308</v>
      </c>
      <c r="AH818">
        <v>125</v>
      </c>
      <c r="AI818">
        <v>30</v>
      </c>
      <c r="AJ818">
        <v>18</v>
      </c>
      <c r="AK818">
        <v>47</v>
      </c>
      <c r="AL818">
        <v>28</v>
      </c>
      <c r="AM818">
        <v>90</v>
      </c>
      <c r="AN818">
        <v>151</v>
      </c>
      <c r="AO818">
        <v>26</v>
      </c>
      <c r="AP818">
        <v>20</v>
      </c>
      <c r="AQ818">
        <v>7</v>
      </c>
      <c r="AR818">
        <v>3</v>
      </c>
      <c r="AS818">
        <v>51</v>
      </c>
      <c r="AT818">
        <f>SUM(Table_pigskin_games[[#This Row],[awayPenaltyYards]],Table_pigskin_games[[#This Row],[homePenaltyYards]])</f>
        <v>87</v>
      </c>
      <c r="AU818">
        <v>36</v>
      </c>
      <c r="AV818">
        <v>2</v>
      </c>
      <c r="AW818">
        <v>0</v>
      </c>
      <c r="AX818">
        <f>SUM(Table_pigskin_games[[#This Row],[awayTurnovers]:[homeTurnovers]])</f>
        <v>2</v>
      </c>
      <c r="AY818">
        <v>1</v>
      </c>
      <c r="AZ818">
        <v>0</v>
      </c>
      <c r="BA818">
        <v>1</v>
      </c>
      <c r="BB818">
        <v>0</v>
      </c>
      <c r="BC818">
        <v>2190</v>
      </c>
      <c r="BD818">
        <v>1410</v>
      </c>
      <c r="BE818">
        <v>14</v>
      </c>
      <c r="BF818">
        <v>7</v>
      </c>
      <c r="BG818">
        <v>0</v>
      </c>
      <c r="BH818">
        <v>3</v>
      </c>
      <c r="BJ818">
        <v>7</v>
      </c>
      <c r="BK818">
        <v>14</v>
      </c>
      <c r="BL818">
        <v>13</v>
      </c>
      <c r="BM818">
        <v>14</v>
      </c>
    </row>
    <row r="819" spans="1:66" x14ac:dyDescent="0.25">
      <c r="A819">
        <v>291004005</v>
      </c>
      <c r="B819">
        <v>4</v>
      </c>
      <c r="C819">
        <v>2009</v>
      </c>
      <c r="D819" s="1">
        <v>40090</v>
      </c>
      <c r="E819" t="s">
        <v>66</v>
      </c>
      <c r="F819" t="s">
        <v>81</v>
      </c>
      <c r="G819" t="s">
        <v>68</v>
      </c>
      <c r="H8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819" t="str">
        <f>IF(NOT(ISNA(VLOOKUP(Table_pigskin_games[[#This Row],[matchup]],rivalries!A$2:C$10,1,FALSE))),"Rivalry","Not a Rivalry")</f>
        <v>Rivalry</v>
      </c>
      <c r="J819">
        <v>23</v>
      </c>
      <c r="K819">
        <v>20</v>
      </c>
      <c r="L819">
        <f>ABS(Table_pigskin_games[[#This Row],[homeScore]]-Table_pigskin_games[[#This Row],[awayScore]])</f>
        <v>3</v>
      </c>
      <c r="M819" t="s">
        <v>69</v>
      </c>
      <c r="N819" s="2">
        <v>41914.541666666664</v>
      </c>
      <c r="O819" t="s">
        <v>80</v>
      </c>
      <c r="P819">
        <v>69844</v>
      </c>
      <c r="Q819">
        <v>2</v>
      </c>
      <c r="R819">
        <v>1</v>
      </c>
      <c r="S819">
        <v>0</v>
      </c>
      <c r="T819">
        <v>3</v>
      </c>
      <c r="U819">
        <v>21</v>
      </c>
      <c r="V819">
        <v>22</v>
      </c>
      <c r="W819">
        <v>5</v>
      </c>
      <c r="X819">
        <v>6</v>
      </c>
      <c r="Y819">
        <v>18</v>
      </c>
      <c r="Z819">
        <v>19</v>
      </c>
      <c r="AA819">
        <v>3</v>
      </c>
      <c r="AB819">
        <v>1</v>
      </c>
      <c r="AC819">
        <v>3</v>
      </c>
      <c r="AD819">
        <v>1</v>
      </c>
      <c r="AE819">
        <v>375</v>
      </c>
      <c r="AF819">
        <v>395</v>
      </c>
      <c r="AG819">
        <v>221</v>
      </c>
      <c r="AH819">
        <v>249</v>
      </c>
      <c r="AI819">
        <v>23</v>
      </c>
      <c r="AJ819">
        <v>26</v>
      </c>
      <c r="AK819">
        <v>44</v>
      </c>
      <c r="AL819">
        <v>48</v>
      </c>
      <c r="AM819">
        <v>154</v>
      </c>
      <c r="AN819">
        <v>146</v>
      </c>
      <c r="AO819">
        <v>30</v>
      </c>
      <c r="AP819">
        <v>33</v>
      </c>
      <c r="AQ819">
        <v>6</v>
      </c>
      <c r="AR819">
        <v>5</v>
      </c>
      <c r="AS819">
        <v>46</v>
      </c>
      <c r="AT819">
        <f>SUM(Table_pigskin_games[[#This Row],[awayPenaltyYards]],Table_pigskin_games[[#This Row],[homePenaltyYards]])</f>
        <v>90</v>
      </c>
      <c r="AU819">
        <v>44</v>
      </c>
      <c r="AV819">
        <v>2</v>
      </c>
      <c r="AW819">
        <v>2</v>
      </c>
      <c r="AX819">
        <f>SUM(Table_pigskin_games[[#This Row],[awayTurnovers]:[homeTurnovers]])</f>
        <v>4</v>
      </c>
      <c r="AY819">
        <v>1</v>
      </c>
      <c r="AZ819">
        <v>1</v>
      </c>
      <c r="BA819">
        <v>1</v>
      </c>
      <c r="BB819">
        <v>1</v>
      </c>
      <c r="BC819">
        <v>2161</v>
      </c>
      <c r="BD819">
        <v>2335</v>
      </c>
      <c r="BE819">
        <v>7</v>
      </c>
      <c r="BF819">
        <v>7</v>
      </c>
      <c r="BG819">
        <v>0</v>
      </c>
      <c r="BH819">
        <v>6</v>
      </c>
      <c r="BI819">
        <v>3</v>
      </c>
      <c r="BJ819">
        <v>0</v>
      </c>
      <c r="BK819">
        <v>7</v>
      </c>
      <c r="BL819">
        <v>7</v>
      </c>
      <c r="BM819">
        <v>6</v>
      </c>
      <c r="BN819">
        <v>0</v>
      </c>
    </row>
    <row r="820" spans="1:66" x14ac:dyDescent="0.25">
      <c r="A820">
        <v>291004007</v>
      </c>
      <c r="B820">
        <v>4</v>
      </c>
      <c r="C820">
        <v>2009</v>
      </c>
      <c r="D820" s="1">
        <v>40090</v>
      </c>
      <c r="E820" t="s">
        <v>66</v>
      </c>
      <c r="F820" t="s">
        <v>102</v>
      </c>
      <c r="G820" t="s">
        <v>84</v>
      </c>
      <c r="H8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DALvDEN</v>
      </c>
      <c r="I820" t="str">
        <f>IF(NOT(ISNA(VLOOKUP(Table_pigskin_games[[#This Row],[matchup]],rivalries!A$2:C$10,1,FALSE))),"Rivalry","Not a Rivalry")</f>
        <v>Not a Rivalry</v>
      </c>
      <c r="J820">
        <v>10</v>
      </c>
      <c r="K820">
        <v>17</v>
      </c>
      <c r="L820">
        <f>ABS(Table_pigskin_games[[#This Row],[homeScore]]-Table_pigskin_games[[#This Row],[awayScore]])</f>
        <v>7</v>
      </c>
      <c r="M820" t="s">
        <v>135</v>
      </c>
      <c r="N820" s="2">
        <v>41914.677083333336</v>
      </c>
      <c r="O820" t="s">
        <v>70</v>
      </c>
      <c r="P820">
        <v>76440</v>
      </c>
      <c r="Q820">
        <v>2</v>
      </c>
      <c r="R820">
        <v>1</v>
      </c>
      <c r="S820">
        <v>3</v>
      </c>
      <c r="T820">
        <v>0</v>
      </c>
      <c r="U820">
        <v>20</v>
      </c>
      <c r="V820">
        <v>18</v>
      </c>
      <c r="W820">
        <v>3</v>
      </c>
      <c r="X820">
        <v>2</v>
      </c>
      <c r="Y820">
        <v>14</v>
      </c>
      <c r="Z820">
        <v>10</v>
      </c>
      <c r="AA820">
        <v>1</v>
      </c>
      <c r="AB820">
        <v>0</v>
      </c>
      <c r="AC820">
        <v>2</v>
      </c>
      <c r="AD820">
        <v>1</v>
      </c>
      <c r="AE820">
        <v>315</v>
      </c>
      <c r="AF820">
        <v>337</v>
      </c>
      <c r="AG820">
        <v>241</v>
      </c>
      <c r="AH820">
        <v>221</v>
      </c>
      <c r="AI820">
        <v>25</v>
      </c>
      <c r="AJ820">
        <v>20</v>
      </c>
      <c r="AK820">
        <v>42</v>
      </c>
      <c r="AL820">
        <v>29</v>
      </c>
      <c r="AM820">
        <v>74</v>
      </c>
      <c r="AN820">
        <v>116</v>
      </c>
      <c r="AO820">
        <v>25</v>
      </c>
      <c r="AP820">
        <v>25</v>
      </c>
      <c r="AQ820">
        <v>7</v>
      </c>
      <c r="AR820">
        <v>10</v>
      </c>
      <c r="AS820">
        <v>70</v>
      </c>
      <c r="AT820">
        <f>SUM(Table_pigskin_games[[#This Row],[awayPenaltyYards]],Table_pigskin_games[[#This Row],[homePenaltyYards]])</f>
        <v>151</v>
      </c>
      <c r="AU820">
        <v>81</v>
      </c>
      <c r="AV820">
        <v>2</v>
      </c>
      <c r="AW820">
        <v>1</v>
      </c>
      <c r="AX820">
        <f>SUM(Table_pigskin_games[[#This Row],[awayTurnovers]:[homeTurnovers]])</f>
        <v>3</v>
      </c>
      <c r="AY820">
        <v>1</v>
      </c>
      <c r="AZ820">
        <v>1</v>
      </c>
      <c r="BA820">
        <v>1</v>
      </c>
      <c r="BB820">
        <v>0</v>
      </c>
      <c r="BC820">
        <v>1987</v>
      </c>
      <c r="BD820">
        <v>1613</v>
      </c>
      <c r="BE820">
        <v>10</v>
      </c>
      <c r="BF820">
        <v>0</v>
      </c>
      <c r="BG820">
        <v>0</v>
      </c>
      <c r="BH820">
        <v>0</v>
      </c>
      <c r="BJ820">
        <v>0</v>
      </c>
      <c r="BK820">
        <v>7</v>
      </c>
      <c r="BL820">
        <v>0</v>
      </c>
      <c r="BM820">
        <v>10</v>
      </c>
    </row>
    <row r="821" spans="1:66" x14ac:dyDescent="0.25">
      <c r="A821">
        <v>291004011</v>
      </c>
      <c r="B821">
        <v>4</v>
      </c>
      <c r="C821">
        <v>2009</v>
      </c>
      <c r="D821" s="1">
        <v>40090</v>
      </c>
      <c r="E821" t="s">
        <v>66</v>
      </c>
      <c r="F821" t="s">
        <v>71</v>
      </c>
      <c r="G821" t="s">
        <v>90</v>
      </c>
      <c r="H8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INDvSEA</v>
      </c>
      <c r="I821" t="str">
        <f>IF(NOT(ISNA(VLOOKUP(Table_pigskin_games[[#This Row],[matchup]],rivalries!A$2:C$10,1,FALSE))),"Rivalry","Not a Rivalry")</f>
        <v>Not a Rivalry</v>
      </c>
      <c r="J821">
        <v>17</v>
      </c>
      <c r="K821">
        <v>34</v>
      </c>
      <c r="L821">
        <f>ABS(Table_pigskin_games[[#This Row],[homeScore]]-Table_pigskin_games[[#This Row],[awayScore]])</f>
        <v>17</v>
      </c>
      <c r="M821" t="s">
        <v>131</v>
      </c>
      <c r="N821" s="2">
        <v>41914.541666666664</v>
      </c>
      <c r="O821" t="s">
        <v>70</v>
      </c>
      <c r="P821">
        <v>66112</v>
      </c>
      <c r="Q821">
        <v>1</v>
      </c>
      <c r="R821">
        <v>2</v>
      </c>
      <c r="S821">
        <v>3</v>
      </c>
      <c r="T821">
        <v>0</v>
      </c>
      <c r="U821">
        <v>20</v>
      </c>
      <c r="V821">
        <v>24</v>
      </c>
      <c r="W821">
        <v>6</v>
      </c>
      <c r="X821">
        <v>8</v>
      </c>
      <c r="Y821">
        <v>15</v>
      </c>
      <c r="Z821">
        <v>13</v>
      </c>
      <c r="AA821">
        <v>1</v>
      </c>
      <c r="AB821">
        <v>0</v>
      </c>
      <c r="AC821">
        <v>1</v>
      </c>
      <c r="AD821">
        <v>0</v>
      </c>
      <c r="AE821">
        <v>279</v>
      </c>
      <c r="AF821">
        <v>431</v>
      </c>
      <c r="AG821">
        <v>230</v>
      </c>
      <c r="AH821">
        <v>353</v>
      </c>
      <c r="AI821">
        <v>33</v>
      </c>
      <c r="AJ821">
        <v>31</v>
      </c>
      <c r="AK821">
        <v>45</v>
      </c>
      <c r="AL821">
        <v>41</v>
      </c>
      <c r="AM821">
        <v>49</v>
      </c>
      <c r="AN821">
        <v>78</v>
      </c>
      <c r="AO821">
        <v>19</v>
      </c>
      <c r="AP821">
        <v>22</v>
      </c>
      <c r="AQ821">
        <v>6</v>
      </c>
      <c r="AR821">
        <v>7</v>
      </c>
      <c r="AS821">
        <v>45</v>
      </c>
      <c r="AT821">
        <f>SUM(Table_pigskin_games[[#This Row],[awayPenaltyYards]],Table_pigskin_games[[#This Row],[homePenaltyYards]])</f>
        <v>93</v>
      </c>
      <c r="AU821">
        <v>48</v>
      </c>
      <c r="AV821">
        <v>2</v>
      </c>
      <c r="AW821">
        <v>1</v>
      </c>
      <c r="AX821">
        <f>SUM(Table_pigskin_games[[#This Row],[awayTurnovers]:[homeTurnovers]])</f>
        <v>3</v>
      </c>
      <c r="AY821">
        <v>2</v>
      </c>
      <c r="AZ821">
        <v>0</v>
      </c>
      <c r="BA821">
        <v>0</v>
      </c>
      <c r="BB821">
        <v>1</v>
      </c>
      <c r="BC821">
        <v>1866</v>
      </c>
      <c r="BD821">
        <v>1734</v>
      </c>
      <c r="BE821">
        <v>0</v>
      </c>
      <c r="BF821">
        <v>3</v>
      </c>
      <c r="BG821">
        <v>0</v>
      </c>
      <c r="BH821">
        <v>14</v>
      </c>
      <c r="BJ821">
        <v>7</v>
      </c>
      <c r="BK821">
        <v>14</v>
      </c>
      <c r="BL821">
        <v>7</v>
      </c>
      <c r="BM821">
        <v>6</v>
      </c>
    </row>
    <row r="822" spans="1:66" x14ac:dyDescent="0.25">
      <c r="A822">
        <v>291004012</v>
      </c>
      <c r="B822">
        <v>4</v>
      </c>
      <c r="C822">
        <v>2009</v>
      </c>
      <c r="D822" s="1">
        <v>40090</v>
      </c>
      <c r="E822" t="s">
        <v>66</v>
      </c>
      <c r="F822" t="s">
        <v>91</v>
      </c>
      <c r="G822" t="s">
        <v>82</v>
      </c>
      <c r="H8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KCvNYG</v>
      </c>
      <c r="I822" t="str">
        <f>IF(NOT(ISNA(VLOOKUP(Table_pigskin_games[[#This Row],[matchup]],rivalries!A$2:C$10,1,FALSE))),"Rivalry","Not a Rivalry")</f>
        <v>Not a Rivalry</v>
      </c>
      <c r="J822">
        <v>27</v>
      </c>
      <c r="K822">
        <v>16</v>
      </c>
      <c r="L822">
        <f>ABS(Table_pigskin_games[[#This Row],[homeScore]]-Table_pigskin_games[[#This Row],[awayScore]])</f>
        <v>11</v>
      </c>
      <c r="M822" t="s">
        <v>83</v>
      </c>
      <c r="N822" s="2">
        <v>41914.541666666664</v>
      </c>
      <c r="O822" t="s">
        <v>70</v>
      </c>
      <c r="P822">
        <v>69238</v>
      </c>
      <c r="Q822">
        <v>3</v>
      </c>
      <c r="R822">
        <v>0</v>
      </c>
      <c r="S822">
        <v>0</v>
      </c>
      <c r="T822">
        <v>3</v>
      </c>
      <c r="U822">
        <v>21</v>
      </c>
      <c r="V822">
        <v>15</v>
      </c>
      <c r="W822">
        <v>6</v>
      </c>
      <c r="X822">
        <v>2</v>
      </c>
      <c r="Y822">
        <v>15</v>
      </c>
      <c r="Z822">
        <v>15</v>
      </c>
      <c r="AA822">
        <v>1</v>
      </c>
      <c r="AB822">
        <v>3</v>
      </c>
      <c r="AC822">
        <v>2</v>
      </c>
      <c r="AD822">
        <v>4</v>
      </c>
      <c r="AE822">
        <v>429</v>
      </c>
      <c r="AF822">
        <v>193</v>
      </c>
      <c r="AG822">
        <v>273</v>
      </c>
      <c r="AH822">
        <v>88</v>
      </c>
      <c r="AI822">
        <v>20</v>
      </c>
      <c r="AJ822">
        <v>15</v>
      </c>
      <c r="AK822">
        <v>36</v>
      </c>
      <c r="AL822">
        <v>32</v>
      </c>
      <c r="AM822">
        <v>156</v>
      </c>
      <c r="AN822">
        <v>105</v>
      </c>
      <c r="AO822">
        <v>33</v>
      </c>
      <c r="AP822">
        <v>25</v>
      </c>
      <c r="AQ822">
        <v>8</v>
      </c>
      <c r="AR822">
        <v>7</v>
      </c>
      <c r="AS822">
        <v>54</v>
      </c>
      <c r="AT822">
        <f>SUM(Table_pigskin_games[[#This Row],[awayPenaltyYards]],Table_pigskin_games[[#This Row],[homePenaltyYards]])</f>
        <v>109</v>
      </c>
      <c r="AU822">
        <v>55</v>
      </c>
      <c r="AV822">
        <v>2</v>
      </c>
      <c r="AW822">
        <v>1</v>
      </c>
      <c r="AX822">
        <f>SUM(Table_pigskin_games[[#This Row],[awayTurnovers]:[homeTurnovers]])</f>
        <v>3</v>
      </c>
      <c r="AY822">
        <v>1</v>
      </c>
      <c r="AZ822">
        <v>1</v>
      </c>
      <c r="BA822">
        <v>1</v>
      </c>
      <c r="BB822">
        <v>0</v>
      </c>
      <c r="BC822">
        <v>1847</v>
      </c>
      <c r="BD822">
        <v>1753</v>
      </c>
      <c r="BE822">
        <v>7</v>
      </c>
      <c r="BF822">
        <v>10</v>
      </c>
      <c r="BG822">
        <v>3</v>
      </c>
      <c r="BH822">
        <v>7</v>
      </c>
      <c r="BJ822">
        <v>3</v>
      </c>
      <c r="BK822">
        <v>0</v>
      </c>
      <c r="BL822">
        <v>0</v>
      </c>
      <c r="BM822">
        <v>13</v>
      </c>
    </row>
    <row r="823" spans="1:66" x14ac:dyDescent="0.25">
      <c r="A823">
        <v>291004015</v>
      </c>
      <c r="B823">
        <v>4</v>
      </c>
      <c r="C823">
        <v>2009</v>
      </c>
      <c r="D823" s="1">
        <v>40090</v>
      </c>
      <c r="E823" t="s">
        <v>66</v>
      </c>
      <c r="F823" t="s">
        <v>87</v>
      </c>
      <c r="G823" t="s">
        <v>62</v>
      </c>
      <c r="H8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823" t="str">
        <f>IF(NOT(ISNA(VLOOKUP(Table_pigskin_games[[#This Row],[matchup]],rivalries!A$2:C$10,1,FALSE))),"Rivalry","Not a Rivalry")</f>
        <v>Not a Rivalry</v>
      </c>
      <c r="J823">
        <v>10</v>
      </c>
      <c r="K823">
        <v>38</v>
      </c>
      <c r="L823">
        <f>ABS(Table_pigskin_games[[#This Row],[homeScore]]-Table_pigskin_games[[#This Row],[awayScore]])</f>
        <v>28</v>
      </c>
      <c r="M823" t="s">
        <v>132</v>
      </c>
      <c r="N823" s="2">
        <v>41914.670138888891</v>
      </c>
      <c r="O823" t="s">
        <v>80</v>
      </c>
      <c r="P823">
        <v>65523</v>
      </c>
      <c r="Q823">
        <v>1</v>
      </c>
      <c r="R823">
        <v>2</v>
      </c>
      <c r="S823">
        <v>0</v>
      </c>
      <c r="T823">
        <v>3</v>
      </c>
      <c r="U823">
        <v>10</v>
      </c>
      <c r="V823">
        <v>25</v>
      </c>
      <c r="W823">
        <v>1</v>
      </c>
      <c r="X823">
        <v>9</v>
      </c>
      <c r="Y823">
        <v>11</v>
      </c>
      <c r="Z823">
        <v>17</v>
      </c>
      <c r="AA823">
        <v>1</v>
      </c>
      <c r="AB823">
        <v>2</v>
      </c>
      <c r="AC823">
        <v>2</v>
      </c>
      <c r="AD823">
        <v>2</v>
      </c>
      <c r="AE823">
        <v>206</v>
      </c>
      <c r="AF823">
        <v>336</v>
      </c>
      <c r="AG823">
        <v>160</v>
      </c>
      <c r="AH823">
        <v>86</v>
      </c>
      <c r="AI823">
        <v>14</v>
      </c>
      <c r="AJ823">
        <v>14</v>
      </c>
      <c r="AK823">
        <v>26</v>
      </c>
      <c r="AL823">
        <v>22</v>
      </c>
      <c r="AM823">
        <v>46</v>
      </c>
      <c r="AN823">
        <v>250</v>
      </c>
      <c r="AO823">
        <v>17</v>
      </c>
      <c r="AP823">
        <v>45</v>
      </c>
      <c r="AQ823">
        <v>3</v>
      </c>
      <c r="AR823">
        <v>5</v>
      </c>
      <c r="AS823">
        <v>19</v>
      </c>
      <c r="AT823">
        <f>SUM(Table_pigskin_games[[#This Row],[awayPenaltyYards]],Table_pigskin_games[[#This Row],[homePenaltyYards]])</f>
        <v>64</v>
      </c>
      <c r="AU823">
        <v>45</v>
      </c>
      <c r="AV823">
        <v>3</v>
      </c>
      <c r="AW823">
        <v>0</v>
      </c>
      <c r="AX823">
        <f>SUM(Table_pigskin_games[[#This Row],[awayTurnovers]:[homeTurnovers]])</f>
        <v>3</v>
      </c>
      <c r="AY823">
        <v>0</v>
      </c>
      <c r="AZ823">
        <v>0</v>
      </c>
      <c r="BA823">
        <v>3</v>
      </c>
      <c r="BB823">
        <v>0</v>
      </c>
      <c r="BC823">
        <v>1371</v>
      </c>
      <c r="BD823">
        <v>2229</v>
      </c>
      <c r="BE823">
        <v>0</v>
      </c>
      <c r="BF823">
        <v>3</v>
      </c>
      <c r="BG823">
        <v>0</v>
      </c>
      <c r="BH823">
        <v>7</v>
      </c>
      <c r="BJ823">
        <v>0</v>
      </c>
      <c r="BK823">
        <v>17</v>
      </c>
      <c r="BL823">
        <v>14</v>
      </c>
      <c r="BM823">
        <v>7</v>
      </c>
    </row>
    <row r="824" spans="1:66" x14ac:dyDescent="0.25">
      <c r="A824">
        <v>291004017</v>
      </c>
      <c r="B824">
        <v>4</v>
      </c>
      <c r="C824">
        <v>2009</v>
      </c>
      <c r="D824" s="1">
        <v>40090</v>
      </c>
      <c r="E824" t="s">
        <v>66</v>
      </c>
      <c r="F824" t="s">
        <v>96</v>
      </c>
      <c r="G824" t="s">
        <v>88</v>
      </c>
      <c r="H8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BALvNE</v>
      </c>
      <c r="I824" t="str">
        <f>IF(NOT(ISNA(VLOOKUP(Table_pigskin_games[[#This Row],[matchup]],rivalries!A$2:C$10,1,FALSE))),"Rivalry","Not a Rivalry")</f>
        <v>Not a Rivalry</v>
      </c>
      <c r="J824">
        <v>21</v>
      </c>
      <c r="K824">
        <v>27</v>
      </c>
      <c r="L824">
        <f>ABS(Table_pigskin_games[[#This Row],[homeScore]]-Table_pigskin_games[[#This Row],[awayScore]])</f>
        <v>6</v>
      </c>
      <c r="M824" t="s">
        <v>89</v>
      </c>
      <c r="N824" s="2">
        <v>41914.541666666664</v>
      </c>
      <c r="O824" t="s">
        <v>80</v>
      </c>
      <c r="P824">
        <v>68756</v>
      </c>
      <c r="Q824">
        <v>3</v>
      </c>
      <c r="R824">
        <v>0</v>
      </c>
      <c r="S824">
        <v>2</v>
      </c>
      <c r="T824">
        <v>1</v>
      </c>
      <c r="U824">
        <v>24</v>
      </c>
      <c r="V824">
        <v>25</v>
      </c>
      <c r="W824">
        <v>9</v>
      </c>
      <c r="X824">
        <v>4</v>
      </c>
      <c r="Y824">
        <v>14</v>
      </c>
      <c r="Z824">
        <v>10</v>
      </c>
      <c r="AA824">
        <v>0</v>
      </c>
      <c r="AB824">
        <v>1</v>
      </c>
      <c r="AC824">
        <v>2</v>
      </c>
      <c r="AD824">
        <v>1</v>
      </c>
      <c r="AE824">
        <v>363</v>
      </c>
      <c r="AF824">
        <v>319</v>
      </c>
      <c r="AG824">
        <v>247</v>
      </c>
      <c r="AH824">
        <v>234</v>
      </c>
      <c r="AI824">
        <v>27</v>
      </c>
      <c r="AJ824">
        <v>21</v>
      </c>
      <c r="AK824">
        <v>47</v>
      </c>
      <c r="AL824">
        <v>32</v>
      </c>
      <c r="AM824">
        <v>116</v>
      </c>
      <c r="AN824">
        <v>85</v>
      </c>
      <c r="AO824">
        <v>17</v>
      </c>
      <c r="AP824">
        <v>30</v>
      </c>
      <c r="AQ824">
        <v>9</v>
      </c>
      <c r="AR824">
        <v>5</v>
      </c>
      <c r="AS824">
        <v>85</v>
      </c>
      <c r="AT824">
        <f>SUM(Table_pigskin_games[[#This Row],[awayPenaltyYards]],Table_pigskin_games[[#This Row],[homePenaltyYards]])</f>
        <v>126</v>
      </c>
      <c r="AU824">
        <v>41</v>
      </c>
      <c r="AV824">
        <v>2</v>
      </c>
      <c r="AW824">
        <v>1</v>
      </c>
      <c r="AX824">
        <f>SUM(Table_pigskin_games[[#This Row],[awayTurnovers]:[homeTurnovers]])</f>
        <v>3</v>
      </c>
      <c r="AY824">
        <v>1</v>
      </c>
      <c r="AZ824">
        <v>1</v>
      </c>
      <c r="BA824">
        <v>1</v>
      </c>
      <c r="BB824">
        <v>0</v>
      </c>
      <c r="BC824">
        <v>1504</v>
      </c>
      <c r="BD824">
        <v>2096</v>
      </c>
      <c r="BE824">
        <v>7</v>
      </c>
      <c r="BF824">
        <v>0</v>
      </c>
      <c r="BG824">
        <v>7</v>
      </c>
      <c r="BH824">
        <v>7</v>
      </c>
      <c r="BJ824">
        <v>3</v>
      </c>
      <c r="BK824">
        <v>14</v>
      </c>
      <c r="BL824">
        <v>7</v>
      </c>
      <c r="BM824">
        <v>3</v>
      </c>
    </row>
    <row r="825" spans="1:66" x14ac:dyDescent="0.25">
      <c r="A825">
        <v>291004018</v>
      </c>
      <c r="B825">
        <v>4</v>
      </c>
      <c r="C825">
        <v>2009</v>
      </c>
      <c r="D825" s="1">
        <v>40090</v>
      </c>
      <c r="E825" t="s">
        <v>66</v>
      </c>
      <c r="F825" t="s">
        <v>77</v>
      </c>
      <c r="G825" t="s">
        <v>67</v>
      </c>
      <c r="H8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NOvNYJ</v>
      </c>
      <c r="I825" t="str">
        <f>IF(NOT(ISNA(VLOOKUP(Table_pigskin_games[[#This Row],[matchup]],rivalries!A$2:C$10,1,FALSE))),"Rivalry","Not a Rivalry")</f>
        <v>Not a Rivalry</v>
      </c>
      <c r="J825">
        <v>10</v>
      </c>
      <c r="K825">
        <v>24</v>
      </c>
      <c r="L825">
        <f>ABS(Table_pigskin_games[[#This Row],[homeScore]]-Table_pigskin_games[[#This Row],[awayScore]])</f>
        <v>14</v>
      </c>
      <c r="M825" t="s">
        <v>127</v>
      </c>
      <c r="N825" s="2">
        <v>41914.670138888891</v>
      </c>
      <c r="O825" t="s">
        <v>80</v>
      </c>
      <c r="P825">
        <v>70009</v>
      </c>
      <c r="Q825">
        <v>3</v>
      </c>
      <c r="R825">
        <v>0</v>
      </c>
      <c r="S825">
        <v>3</v>
      </c>
      <c r="T825">
        <v>0</v>
      </c>
      <c r="U825">
        <v>14</v>
      </c>
      <c r="V825">
        <v>18</v>
      </c>
      <c r="W825">
        <v>3</v>
      </c>
      <c r="X825">
        <v>4</v>
      </c>
      <c r="Y825">
        <v>12</v>
      </c>
      <c r="Z825">
        <v>13</v>
      </c>
      <c r="AA825">
        <v>1</v>
      </c>
      <c r="AB825">
        <v>0</v>
      </c>
      <c r="AC825">
        <v>1</v>
      </c>
      <c r="AD825">
        <v>2</v>
      </c>
      <c r="AE825">
        <v>244</v>
      </c>
      <c r="AF825">
        <v>343</v>
      </c>
      <c r="AG825">
        <v>112</v>
      </c>
      <c r="AH825">
        <v>190</v>
      </c>
      <c r="AI825">
        <v>14</v>
      </c>
      <c r="AJ825">
        <v>20</v>
      </c>
      <c r="AK825">
        <v>27</v>
      </c>
      <c r="AL825">
        <v>32</v>
      </c>
      <c r="AM825">
        <v>132</v>
      </c>
      <c r="AN825">
        <v>153</v>
      </c>
      <c r="AO825">
        <v>27</v>
      </c>
      <c r="AP825">
        <v>32</v>
      </c>
      <c r="AQ825">
        <v>3</v>
      </c>
      <c r="AR825">
        <v>7</v>
      </c>
      <c r="AS825">
        <v>21</v>
      </c>
      <c r="AT825">
        <f>SUM(Table_pigskin_games[[#This Row],[awayPenaltyYards]],Table_pigskin_games[[#This Row],[homePenaltyYards]])</f>
        <v>91</v>
      </c>
      <c r="AU825">
        <v>70</v>
      </c>
      <c r="AV825">
        <v>4</v>
      </c>
      <c r="AW825">
        <v>1</v>
      </c>
      <c r="AX825">
        <f>SUM(Table_pigskin_games[[#This Row],[awayTurnovers]:[homeTurnovers]])</f>
        <v>5</v>
      </c>
      <c r="AY825">
        <v>1</v>
      </c>
      <c r="AZ825">
        <v>1</v>
      </c>
      <c r="BA825">
        <v>3</v>
      </c>
      <c r="BB825">
        <v>0</v>
      </c>
      <c r="BC825">
        <v>1641</v>
      </c>
      <c r="BD825">
        <v>1959</v>
      </c>
      <c r="BE825">
        <v>0</v>
      </c>
      <c r="BF825">
        <v>3</v>
      </c>
      <c r="BG825">
        <v>7</v>
      </c>
      <c r="BH825">
        <v>0</v>
      </c>
      <c r="BJ825">
        <v>3</v>
      </c>
      <c r="BK825">
        <v>14</v>
      </c>
      <c r="BL825">
        <v>0</v>
      </c>
      <c r="BM825">
        <v>7</v>
      </c>
    </row>
    <row r="826" spans="1:66" x14ac:dyDescent="0.25">
      <c r="A826">
        <v>291004023</v>
      </c>
      <c r="B826">
        <v>4</v>
      </c>
      <c r="C826">
        <v>2009</v>
      </c>
      <c r="D826" s="1">
        <v>40090</v>
      </c>
      <c r="E826" t="s">
        <v>66</v>
      </c>
      <c r="F826" t="s">
        <v>109</v>
      </c>
      <c r="G826" t="s">
        <v>63</v>
      </c>
      <c r="H8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PITvSD</v>
      </c>
      <c r="I826" t="str">
        <f>IF(NOT(ISNA(VLOOKUP(Table_pigskin_games[[#This Row],[matchup]],rivalries!A$2:C$10,1,FALSE))),"Rivalry","Not a Rivalry")</f>
        <v>Not a Rivalry</v>
      </c>
      <c r="J826">
        <v>28</v>
      </c>
      <c r="K826">
        <v>38</v>
      </c>
      <c r="L826">
        <f>ABS(Table_pigskin_games[[#This Row],[homeScore]]-Table_pigskin_games[[#This Row],[awayScore]])</f>
        <v>10</v>
      </c>
      <c r="M826" t="s">
        <v>64</v>
      </c>
      <c r="N826" s="2">
        <v>41914.847222222219</v>
      </c>
      <c r="O826" t="s">
        <v>65</v>
      </c>
      <c r="P826">
        <v>64045</v>
      </c>
      <c r="Q826">
        <v>2</v>
      </c>
      <c r="R826">
        <v>1</v>
      </c>
      <c r="S826">
        <v>1</v>
      </c>
      <c r="T826">
        <v>2</v>
      </c>
      <c r="U826">
        <v>17</v>
      </c>
      <c r="V826">
        <v>32</v>
      </c>
      <c r="W826">
        <v>3</v>
      </c>
      <c r="X826">
        <v>8</v>
      </c>
      <c r="Y826">
        <v>9</v>
      </c>
      <c r="Z826">
        <v>12</v>
      </c>
      <c r="AA826">
        <v>0</v>
      </c>
      <c r="AB826">
        <v>1</v>
      </c>
      <c r="AC826">
        <v>0</v>
      </c>
      <c r="AD826">
        <v>1</v>
      </c>
      <c r="AE826">
        <v>251</v>
      </c>
      <c r="AF826">
        <v>497</v>
      </c>
      <c r="AG826">
        <v>235</v>
      </c>
      <c r="AH826">
        <v>320</v>
      </c>
      <c r="AI826">
        <v>21</v>
      </c>
      <c r="AJ826">
        <v>27</v>
      </c>
      <c r="AK826">
        <v>36</v>
      </c>
      <c r="AL826">
        <v>34</v>
      </c>
      <c r="AM826">
        <v>16</v>
      </c>
      <c r="AN826">
        <v>177</v>
      </c>
      <c r="AO826">
        <v>8</v>
      </c>
      <c r="AP826">
        <v>36</v>
      </c>
      <c r="AQ826">
        <v>3</v>
      </c>
      <c r="AR826">
        <v>6</v>
      </c>
      <c r="AS826">
        <v>20</v>
      </c>
      <c r="AT826">
        <f>SUM(Table_pigskin_games[[#This Row],[awayPenaltyYards]],Table_pigskin_games[[#This Row],[homePenaltyYards]])</f>
        <v>79</v>
      </c>
      <c r="AU826">
        <v>59</v>
      </c>
      <c r="AV826">
        <v>1</v>
      </c>
      <c r="AW826">
        <v>1</v>
      </c>
      <c r="AX826">
        <f>SUM(Table_pigskin_games[[#This Row],[awayTurnovers]:[homeTurnovers]])</f>
        <v>2</v>
      </c>
      <c r="AY826">
        <v>1</v>
      </c>
      <c r="AZ826">
        <v>1</v>
      </c>
      <c r="BA826">
        <v>0</v>
      </c>
      <c r="BB826">
        <v>0</v>
      </c>
      <c r="BC826">
        <v>1180</v>
      </c>
      <c r="BD826">
        <v>2420</v>
      </c>
      <c r="BE826">
        <v>0</v>
      </c>
      <c r="BF826">
        <v>0</v>
      </c>
      <c r="BG826">
        <v>7</v>
      </c>
      <c r="BH826">
        <v>21</v>
      </c>
      <c r="BJ826">
        <v>14</v>
      </c>
      <c r="BK826">
        <v>7</v>
      </c>
      <c r="BL826">
        <v>7</v>
      </c>
      <c r="BM826">
        <v>10</v>
      </c>
    </row>
    <row r="827" spans="1:66" x14ac:dyDescent="0.25">
      <c r="A827">
        <v>291004025</v>
      </c>
      <c r="B827">
        <v>4</v>
      </c>
      <c r="C827">
        <v>2009</v>
      </c>
      <c r="D827" s="1">
        <v>40090</v>
      </c>
      <c r="E827" t="s">
        <v>66</v>
      </c>
      <c r="F827" t="s">
        <v>85</v>
      </c>
      <c r="G827" t="s">
        <v>93</v>
      </c>
      <c r="H8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827" t="str">
        <f>IF(NOT(ISNA(VLOOKUP(Table_pigskin_games[[#This Row],[matchup]],rivalries!A$2:C$10,1,FALSE))),"Rivalry","Not a Rivalry")</f>
        <v>Not a Rivalry</v>
      </c>
      <c r="J827">
        <v>0</v>
      </c>
      <c r="K827">
        <v>35</v>
      </c>
      <c r="L827">
        <f>ABS(Table_pigskin_games[[#This Row],[homeScore]]-Table_pigskin_games[[#This Row],[awayScore]])</f>
        <v>35</v>
      </c>
      <c r="M827" t="s">
        <v>133</v>
      </c>
      <c r="N827" s="2">
        <v>41914.677083333336</v>
      </c>
      <c r="O827" t="s">
        <v>70</v>
      </c>
      <c r="P827">
        <v>69732</v>
      </c>
      <c r="Q827">
        <v>0</v>
      </c>
      <c r="R827">
        <v>3</v>
      </c>
      <c r="S827">
        <v>2</v>
      </c>
      <c r="T827">
        <v>1</v>
      </c>
      <c r="U827">
        <v>9</v>
      </c>
      <c r="V827">
        <v>13</v>
      </c>
      <c r="W827">
        <v>5</v>
      </c>
      <c r="X827">
        <v>4</v>
      </c>
      <c r="Y827">
        <v>16</v>
      </c>
      <c r="Z827">
        <v>13</v>
      </c>
      <c r="AA827">
        <v>0</v>
      </c>
      <c r="AB827">
        <v>0</v>
      </c>
      <c r="AC827">
        <v>1</v>
      </c>
      <c r="AD827">
        <v>0</v>
      </c>
      <c r="AE827">
        <v>177</v>
      </c>
      <c r="AF827">
        <v>228</v>
      </c>
      <c r="AG827">
        <v>82</v>
      </c>
      <c r="AH827">
        <v>132</v>
      </c>
      <c r="AI827">
        <v>13</v>
      </c>
      <c r="AJ827">
        <v>14</v>
      </c>
      <c r="AK827">
        <v>24</v>
      </c>
      <c r="AL827">
        <v>24</v>
      </c>
      <c r="AM827">
        <v>95</v>
      </c>
      <c r="AN827">
        <v>96</v>
      </c>
      <c r="AO827">
        <v>28</v>
      </c>
      <c r="AP827">
        <v>29</v>
      </c>
      <c r="AQ827">
        <v>10</v>
      </c>
      <c r="AR827">
        <v>3</v>
      </c>
      <c r="AS827">
        <v>73</v>
      </c>
      <c r="AT827">
        <f>SUM(Table_pigskin_games[[#This Row],[awayPenaltyYards]],Table_pigskin_games[[#This Row],[homePenaltyYards]])</f>
        <v>106</v>
      </c>
      <c r="AU827">
        <v>33</v>
      </c>
      <c r="AV827">
        <v>3</v>
      </c>
      <c r="AW827">
        <v>0</v>
      </c>
      <c r="AX827">
        <f>SUM(Table_pigskin_games[[#This Row],[awayTurnovers]:[homeTurnovers]])</f>
        <v>3</v>
      </c>
      <c r="AY827">
        <v>2</v>
      </c>
      <c r="AZ827">
        <v>0</v>
      </c>
      <c r="BA827">
        <v>1</v>
      </c>
      <c r="BB827">
        <v>0</v>
      </c>
      <c r="BC827">
        <v>1788</v>
      </c>
      <c r="BD827">
        <v>1812</v>
      </c>
      <c r="BE827">
        <v>0</v>
      </c>
      <c r="BF827">
        <v>0</v>
      </c>
      <c r="BG827">
        <v>0</v>
      </c>
      <c r="BH827">
        <v>0</v>
      </c>
      <c r="BJ827">
        <v>0</v>
      </c>
      <c r="BK827">
        <v>7</v>
      </c>
      <c r="BL827">
        <v>14</v>
      </c>
      <c r="BM827">
        <v>14</v>
      </c>
    </row>
    <row r="828" spans="1:66" x14ac:dyDescent="0.25">
      <c r="A828">
        <v>291004028</v>
      </c>
      <c r="B828">
        <v>4</v>
      </c>
      <c r="C828">
        <v>2009</v>
      </c>
      <c r="D828" s="1">
        <v>40090</v>
      </c>
      <c r="E828" t="s">
        <v>66</v>
      </c>
      <c r="F828" t="s">
        <v>97</v>
      </c>
      <c r="G828" t="s">
        <v>114</v>
      </c>
      <c r="H8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TBvWSH</v>
      </c>
      <c r="I828" t="str">
        <f>IF(NOT(ISNA(VLOOKUP(Table_pigskin_games[[#This Row],[matchup]],rivalries!A$2:C$10,1,FALSE))),"Rivalry","Not a Rivalry")</f>
        <v>Not a Rivalry</v>
      </c>
      <c r="J828">
        <v>13</v>
      </c>
      <c r="K828">
        <v>16</v>
      </c>
      <c r="L828">
        <f>ABS(Table_pigskin_games[[#This Row],[homeScore]]-Table_pigskin_games[[#This Row],[awayScore]])</f>
        <v>3</v>
      </c>
      <c r="M828" t="s">
        <v>115</v>
      </c>
      <c r="N828" s="2">
        <v>41914.541666666664</v>
      </c>
      <c r="O828" t="s">
        <v>70</v>
      </c>
      <c r="P828">
        <v>86412</v>
      </c>
      <c r="Q828">
        <v>0</v>
      </c>
      <c r="R828">
        <v>3</v>
      </c>
      <c r="S828">
        <v>1</v>
      </c>
      <c r="T828">
        <v>2</v>
      </c>
      <c r="U828">
        <v>12</v>
      </c>
      <c r="V828">
        <v>14</v>
      </c>
      <c r="W828">
        <v>2</v>
      </c>
      <c r="X828">
        <v>4</v>
      </c>
      <c r="Y828">
        <v>13</v>
      </c>
      <c r="Z828">
        <v>14</v>
      </c>
      <c r="AA828">
        <v>0</v>
      </c>
      <c r="AB828">
        <v>1</v>
      </c>
      <c r="AC828">
        <v>0</v>
      </c>
      <c r="AD828">
        <v>2</v>
      </c>
      <c r="AE828">
        <v>229</v>
      </c>
      <c r="AF828">
        <v>277</v>
      </c>
      <c r="AG828">
        <v>100</v>
      </c>
      <c r="AH828">
        <v>152</v>
      </c>
      <c r="AI828">
        <v>13</v>
      </c>
      <c r="AJ828">
        <v>12</v>
      </c>
      <c r="AK828">
        <v>22</v>
      </c>
      <c r="AL828">
        <v>22</v>
      </c>
      <c r="AM828">
        <v>129</v>
      </c>
      <c r="AN828">
        <v>125</v>
      </c>
      <c r="AO828">
        <v>30</v>
      </c>
      <c r="AP828">
        <v>35</v>
      </c>
      <c r="AQ828">
        <v>5</v>
      </c>
      <c r="AR828">
        <v>4</v>
      </c>
      <c r="AS828">
        <v>40</v>
      </c>
      <c r="AT828">
        <f>SUM(Table_pigskin_games[[#This Row],[awayPenaltyYards]],Table_pigskin_games[[#This Row],[homePenaltyYards]])</f>
        <v>80</v>
      </c>
      <c r="AU828">
        <v>40</v>
      </c>
      <c r="AV828">
        <v>2</v>
      </c>
      <c r="AW828">
        <v>4</v>
      </c>
      <c r="AX828">
        <f>SUM(Table_pigskin_games[[#This Row],[awayTurnovers]:[homeTurnovers]])</f>
        <v>6</v>
      </c>
      <c r="AY828">
        <v>1</v>
      </c>
      <c r="AZ828">
        <v>1</v>
      </c>
      <c r="BA828">
        <v>1</v>
      </c>
      <c r="BB828">
        <v>3</v>
      </c>
      <c r="BC828">
        <v>1864</v>
      </c>
      <c r="BD828">
        <v>1736</v>
      </c>
      <c r="BE828">
        <v>7</v>
      </c>
      <c r="BF828">
        <v>3</v>
      </c>
      <c r="BG828">
        <v>0</v>
      </c>
      <c r="BH828">
        <v>3</v>
      </c>
      <c r="BJ828">
        <v>0</v>
      </c>
      <c r="BK828">
        <v>0</v>
      </c>
      <c r="BL828">
        <v>16</v>
      </c>
      <c r="BM828">
        <v>0</v>
      </c>
    </row>
    <row r="829" spans="1:66" x14ac:dyDescent="0.25">
      <c r="A829">
        <v>291004030</v>
      </c>
      <c r="B829">
        <v>4</v>
      </c>
      <c r="C829">
        <v>2009</v>
      </c>
      <c r="D829" s="1">
        <v>40090</v>
      </c>
      <c r="E829" t="s">
        <v>66</v>
      </c>
      <c r="F829" t="s">
        <v>78</v>
      </c>
      <c r="G829" t="s">
        <v>103</v>
      </c>
      <c r="H8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829" t="str">
        <f>IF(NOT(ISNA(VLOOKUP(Table_pigskin_games[[#This Row],[matchup]],rivalries!A$2:C$10,1,FALSE))),"Rivalry","Not a Rivalry")</f>
        <v>Not a Rivalry</v>
      </c>
      <c r="J829">
        <v>17</v>
      </c>
      <c r="K829">
        <v>37</v>
      </c>
      <c r="L829">
        <f>ABS(Table_pigskin_games[[#This Row],[homeScore]]-Table_pigskin_games[[#This Row],[awayScore]])</f>
        <v>20</v>
      </c>
      <c r="M829" t="s">
        <v>104</v>
      </c>
      <c r="N829" s="2">
        <v>41914.541666666664</v>
      </c>
      <c r="O829" t="s">
        <v>80</v>
      </c>
      <c r="P829">
        <v>49014</v>
      </c>
      <c r="Q829">
        <v>0</v>
      </c>
      <c r="R829">
        <v>3</v>
      </c>
      <c r="S829">
        <v>1</v>
      </c>
      <c r="T829">
        <v>2</v>
      </c>
      <c r="U829">
        <v>19</v>
      </c>
      <c r="V829">
        <v>27</v>
      </c>
      <c r="W829">
        <v>8</v>
      </c>
      <c r="X829">
        <v>6</v>
      </c>
      <c r="Y829">
        <v>16</v>
      </c>
      <c r="Z829">
        <v>13</v>
      </c>
      <c r="AA829">
        <v>1</v>
      </c>
      <c r="AB829">
        <v>0</v>
      </c>
      <c r="AC829">
        <v>2</v>
      </c>
      <c r="AD829">
        <v>0</v>
      </c>
      <c r="AE829">
        <v>379</v>
      </c>
      <c r="AF829">
        <v>442</v>
      </c>
      <c r="AG829">
        <v>284</v>
      </c>
      <c r="AH829">
        <v>305</v>
      </c>
      <c r="AI829">
        <v>29</v>
      </c>
      <c r="AJ829">
        <v>27</v>
      </c>
      <c r="AK829">
        <v>48</v>
      </c>
      <c r="AL829">
        <v>37</v>
      </c>
      <c r="AM829">
        <v>95</v>
      </c>
      <c r="AN829">
        <v>137</v>
      </c>
      <c r="AO829">
        <v>19</v>
      </c>
      <c r="AP829">
        <v>30</v>
      </c>
      <c r="AQ829">
        <v>6</v>
      </c>
      <c r="AR829">
        <v>4</v>
      </c>
      <c r="AS829">
        <v>68</v>
      </c>
      <c r="AT829">
        <f>SUM(Table_pigskin_games[[#This Row],[awayPenaltyYards]],Table_pigskin_games[[#This Row],[homePenaltyYards]])</f>
        <v>98</v>
      </c>
      <c r="AU829">
        <v>30</v>
      </c>
      <c r="AV829">
        <v>3</v>
      </c>
      <c r="AW829">
        <v>1</v>
      </c>
      <c r="AX829">
        <f>SUM(Table_pigskin_games[[#This Row],[awayTurnovers]:[homeTurnovers]])</f>
        <v>4</v>
      </c>
      <c r="AY829">
        <v>1</v>
      </c>
      <c r="AZ829">
        <v>1</v>
      </c>
      <c r="BA829">
        <v>2</v>
      </c>
      <c r="BB829">
        <v>0</v>
      </c>
      <c r="BC829">
        <v>1553</v>
      </c>
      <c r="BD829">
        <v>2047</v>
      </c>
      <c r="BE829">
        <v>0</v>
      </c>
      <c r="BF829">
        <v>3</v>
      </c>
      <c r="BG829">
        <v>6</v>
      </c>
      <c r="BH829">
        <v>8</v>
      </c>
      <c r="BJ829">
        <v>10</v>
      </c>
      <c r="BK829">
        <v>17</v>
      </c>
      <c r="BL829">
        <v>3</v>
      </c>
      <c r="BM829">
        <v>7</v>
      </c>
    </row>
    <row r="830" spans="1:66" x14ac:dyDescent="0.25">
      <c r="A830">
        <v>291004034</v>
      </c>
      <c r="B830">
        <v>4</v>
      </c>
      <c r="C830">
        <v>2009</v>
      </c>
      <c r="D830" s="1">
        <v>40090</v>
      </c>
      <c r="E830" t="s">
        <v>66</v>
      </c>
      <c r="F830" t="s">
        <v>110</v>
      </c>
      <c r="G830" t="s">
        <v>106</v>
      </c>
      <c r="H8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HOUvOAK</v>
      </c>
      <c r="I830" t="str">
        <f>IF(NOT(ISNA(VLOOKUP(Table_pigskin_games[[#This Row],[matchup]],rivalries!A$2:C$10,1,FALSE))),"Rivalry","Not a Rivalry")</f>
        <v>Not a Rivalry</v>
      </c>
      <c r="J830">
        <v>6</v>
      </c>
      <c r="K830">
        <v>29</v>
      </c>
      <c r="L830">
        <f>ABS(Table_pigskin_games[[#This Row],[homeScore]]-Table_pigskin_games[[#This Row],[awayScore]])</f>
        <v>23</v>
      </c>
      <c r="M830" t="s">
        <v>107</v>
      </c>
      <c r="N830" s="2">
        <v>41914.541666666664</v>
      </c>
      <c r="O830" t="s">
        <v>80</v>
      </c>
      <c r="P830">
        <v>70291</v>
      </c>
      <c r="Q830">
        <v>1</v>
      </c>
      <c r="R830">
        <v>2</v>
      </c>
      <c r="S830">
        <v>1</v>
      </c>
      <c r="T830">
        <v>2</v>
      </c>
      <c r="U830">
        <v>8</v>
      </c>
      <c r="V830">
        <v>16</v>
      </c>
      <c r="W830">
        <v>2</v>
      </c>
      <c r="X830">
        <v>3</v>
      </c>
      <c r="Y830">
        <v>15</v>
      </c>
      <c r="Z830">
        <v>16</v>
      </c>
      <c r="AA830">
        <v>1</v>
      </c>
      <c r="AB830">
        <v>0</v>
      </c>
      <c r="AC830">
        <v>2</v>
      </c>
      <c r="AD830">
        <v>0</v>
      </c>
      <c r="AE830">
        <v>165</v>
      </c>
      <c r="AF830">
        <v>329</v>
      </c>
      <c r="AG830">
        <v>120</v>
      </c>
      <c r="AH830">
        <v>209</v>
      </c>
      <c r="AI830">
        <v>12</v>
      </c>
      <c r="AJ830">
        <v>11</v>
      </c>
      <c r="AK830">
        <v>33</v>
      </c>
      <c r="AL830">
        <v>22</v>
      </c>
      <c r="AM830">
        <v>45</v>
      </c>
      <c r="AN830">
        <v>120</v>
      </c>
      <c r="AO830">
        <v>21</v>
      </c>
      <c r="AP830">
        <v>41</v>
      </c>
      <c r="AQ830">
        <v>9</v>
      </c>
      <c r="AR830">
        <v>1</v>
      </c>
      <c r="AS830">
        <v>60</v>
      </c>
      <c r="AT830">
        <f>SUM(Table_pigskin_games[[#This Row],[awayPenaltyYards]],Table_pigskin_games[[#This Row],[homePenaltyYards]])</f>
        <v>65</v>
      </c>
      <c r="AU830">
        <v>5</v>
      </c>
      <c r="AV830">
        <v>3</v>
      </c>
      <c r="AW830">
        <v>2</v>
      </c>
      <c r="AX830">
        <f>SUM(Table_pigskin_games[[#This Row],[awayTurnovers]:[homeTurnovers]])</f>
        <v>5</v>
      </c>
      <c r="AY830">
        <v>3</v>
      </c>
      <c r="AZ830">
        <v>1</v>
      </c>
      <c r="BA830">
        <v>0</v>
      </c>
      <c r="BB830">
        <v>1</v>
      </c>
      <c r="BC830">
        <v>1547</v>
      </c>
      <c r="BD830">
        <v>2053</v>
      </c>
      <c r="BE830">
        <v>3</v>
      </c>
      <c r="BF830">
        <v>3</v>
      </c>
      <c r="BG830">
        <v>0</v>
      </c>
      <c r="BH830">
        <v>0</v>
      </c>
      <c r="BJ830">
        <v>3</v>
      </c>
      <c r="BK830">
        <v>17</v>
      </c>
      <c r="BL830">
        <v>9</v>
      </c>
      <c r="BM830">
        <v>0</v>
      </c>
    </row>
    <row r="831" spans="1:66" x14ac:dyDescent="0.25">
      <c r="A831">
        <v>291005016</v>
      </c>
      <c r="B831">
        <v>4</v>
      </c>
      <c r="C831">
        <v>2009</v>
      </c>
      <c r="D831" s="1">
        <v>40091</v>
      </c>
      <c r="E831" t="s">
        <v>108</v>
      </c>
      <c r="F831" t="s">
        <v>75</v>
      </c>
      <c r="G831" t="s">
        <v>113</v>
      </c>
      <c r="H8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831" t="str">
        <f>IF(NOT(ISNA(VLOOKUP(Table_pigskin_games[[#This Row],[matchup]],rivalries!A$2:C$10,1,FALSE))),"Rivalry","Not a Rivalry")</f>
        <v>Not a Rivalry</v>
      </c>
      <c r="J831">
        <v>23</v>
      </c>
      <c r="K831">
        <v>30</v>
      </c>
      <c r="L831">
        <f>ABS(Table_pigskin_games[[#This Row],[homeScore]]-Table_pigskin_games[[#This Row],[awayScore]])</f>
        <v>7</v>
      </c>
      <c r="M831" t="s">
        <v>136</v>
      </c>
      <c r="N831" s="2">
        <v>41914.854166666664</v>
      </c>
      <c r="O831" t="s">
        <v>112</v>
      </c>
      <c r="P831">
        <v>63846</v>
      </c>
      <c r="Q831">
        <v>2</v>
      </c>
      <c r="R831">
        <v>1</v>
      </c>
      <c r="S831">
        <v>3</v>
      </c>
      <c r="T831">
        <v>0</v>
      </c>
      <c r="U831">
        <v>19</v>
      </c>
      <c r="V831">
        <v>22</v>
      </c>
      <c r="W831">
        <v>7</v>
      </c>
      <c r="X831">
        <v>8</v>
      </c>
      <c r="Y831">
        <v>13</v>
      </c>
      <c r="Z831">
        <v>14</v>
      </c>
      <c r="AA831">
        <v>1</v>
      </c>
      <c r="AB831">
        <v>1</v>
      </c>
      <c r="AC831">
        <v>2</v>
      </c>
      <c r="AD831">
        <v>1</v>
      </c>
      <c r="AE831">
        <v>424</v>
      </c>
      <c r="AF831">
        <v>334</v>
      </c>
      <c r="AG831">
        <v>342</v>
      </c>
      <c r="AH831">
        <v>271</v>
      </c>
      <c r="AI831">
        <v>26</v>
      </c>
      <c r="AJ831">
        <v>24</v>
      </c>
      <c r="AK831">
        <v>37</v>
      </c>
      <c r="AL831">
        <v>32</v>
      </c>
      <c r="AM831">
        <v>82</v>
      </c>
      <c r="AN831">
        <v>63</v>
      </c>
      <c r="AO831">
        <v>17</v>
      </c>
      <c r="AP831">
        <v>30</v>
      </c>
      <c r="AQ831">
        <v>7</v>
      </c>
      <c r="AR831">
        <v>2</v>
      </c>
      <c r="AS831">
        <v>57</v>
      </c>
      <c r="AT831">
        <f>SUM(Table_pigskin_games[[#This Row],[awayPenaltyYards]],Table_pigskin_games[[#This Row],[homePenaltyYards]])</f>
        <v>67</v>
      </c>
      <c r="AU831">
        <v>10</v>
      </c>
      <c r="AV831">
        <v>2</v>
      </c>
      <c r="AW831">
        <v>1</v>
      </c>
      <c r="AX831">
        <f>SUM(Table_pigskin_games[[#This Row],[awayTurnovers]:[homeTurnovers]])</f>
        <v>3</v>
      </c>
      <c r="AY831">
        <v>1</v>
      </c>
      <c r="AZ831">
        <v>1</v>
      </c>
      <c r="BA831">
        <v>1</v>
      </c>
      <c r="BB831">
        <v>0</v>
      </c>
      <c r="BC831">
        <v>1696</v>
      </c>
      <c r="BD831">
        <v>1904</v>
      </c>
      <c r="BE831">
        <v>7</v>
      </c>
      <c r="BF831">
        <v>7</v>
      </c>
      <c r="BG831">
        <v>0</v>
      </c>
      <c r="BH831">
        <v>9</v>
      </c>
      <c r="BJ831">
        <v>7</v>
      </c>
      <c r="BK831">
        <v>14</v>
      </c>
      <c r="BL831">
        <v>7</v>
      </c>
      <c r="BM831">
        <v>2</v>
      </c>
    </row>
    <row r="832" spans="1:66" x14ac:dyDescent="0.25">
      <c r="A832">
        <v>291011002</v>
      </c>
      <c r="B832">
        <v>5</v>
      </c>
      <c r="C832">
        <v>2009</v>
      </c>
      <c r="D832" s="1">
        <v>40097</v>
      </c>
      <c r="E832" t="s">
        <v>66</v>
      </c>
      <c r="F832" t="s">
        <v>68</v>
      </c>
      <c r="G832" t="s">
        <v>87</v>
      </c>
      <c r="H8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BUFvCLE</v>
      </c>
      <c r="I832" t="str">
        <f>IF(NOT(ISNA(VLOOKUP(Table_pigskin_games[[#This Row],[matchup]],rivalries!A$2:C$10,1,FALSE))),"Rivalry","Not a Rivalry")</f>
        <v>Not a Rivalry</v>
      </c>
      <c r="J832">
        <v>6</v>
      </c>
      <c r="K832">
        <v>3</v>
      </c>
      <c r="L832">
        <f>ABS(Table_pigskin_games[[#This Row],[homeScore]]-Table_pigskin_games[[#This Row],[awayScore]])</f>
        <v>3</v>
      </c>
      <c r="M832" t="s">
        <v>126</v>
      </c>
      <c r="N832" s="2">
        <v>41914.541666666664</v>
      </c>
      <c r="O832" t="s">
        <v>80</v>
      </c>
      <c r="P832">
        <v>70526</v>
      </c>
      <c r="Q832">
        <v>0</v>
      </c>
      <c r="R832">
        <v>4</v>
      </c>
      <c r="S832">
        <v>1</v>
      </c>
      <c r="T832">
        <v>3</v>
      </c>
      <c r="U832">
        <v>9</v>
      </c>
      <c r="V832">
        <v>13</v>
      </c>
      <c r="W832">
        <v>4</v>
      </c>
      <c r="X832">
        <v>6</v>
      </c>
      <c r="Y832">
        <v>16</v>
      </c>
      <c r="Z832">
        <v>17</v>
      </c>
      <c r="AA832">
        <v>0</v>
      </c>
      <c r="AB832">
        <v>0</v>
      </c>
      <c r="AC832">
        <v>0</v>
      </c>
      <c r="AD832">
        <v>2</v>
      </c>
      <c r="AE832">
        <v>193</v>
      </c>
      <c r="AF832">
        <v>288</v>
      </c>
      <c r="AG832">
        <v>22</v>
      </c>
      <c r="AH832">
        <v>143</v>
      </c>
      <c r="AI832">
        <v>2</v>
      </c>
      <c r="AJ832">
        <v>16</v>
      </c>
      <c r="AK832">
        <v>17</v>
      </c>
      <c r="AL832">
        <v>31</v>
      </c>
      <c r="AM832">
        <v>171</v>
      </c>
      <c r="AN832">
        <v>145</v>
      </c>
      <c r="AO832">
        <v>41</v>
      </c>
      <c r="AP832">
        <v>35</v>
      </c>
      <c r="AQ832">
        <v>3</v>
      </c>
      <c r="AR832">
        <v>13</v>
      </c>
      <c r="AS832">
        <v>29</v>
      </c>
      <c r="AT832">
        <f>SUM(Table_pigskin_games[[#This Row],[awayPenaltyYards]],Table_pigskin_games[[#This Row],[homePenaltyYards]])</f>
        <v>104</v>
      </c>
      <c r="AU832">
        <v>75</v>
      </c>
      <c r="AV832">
        <v>1</v>
      </c>
      <c r="AW832">
        <v>3</v>
      </c>
      <c r="AX832">
        <f>SUM(Table_pigskin_games[[#This Row],[awayTurnovers]:[homeTurnovers]])</f>
        <v>4</v>
      </c>
      <c r="AY832">
        <v>0</v>
      </c>
      <c r="AZ832">
        <v>2</v>
      </c>
      <c r="BA832">
        <v>1</v>
      </c>
      <c r="BB832">
        <v>1</v>
      </c>
      <c r="BC832">
        <v>1706</v>
      </c>
      <c r="BD832">
        <v>1894</v>
      </c>
      <c r="BE832">
        <v>0</v>
      </c>
      <c r="BF832">
        <v>3</v>
      </c>
      <c r="BG832">
        <v>0</v>
      </c>
      <c r="BH832">
        <v>3</v>
      </c>
      <c r="BJ832">
        <v>0</v>
      </c>
      <c r="BK832">
        <v>0</v>
      </c>
      <c r="BL832">
        <v>3</v>
      </c>
      <c r="BM832">
        <v>0</v>
      </c>
    </row>
    <row r="833" spans="1:66" x14ac:dyDescent="0.25">
      <c r="A833">
        <v>291011007</v>
      </c>
      <c r="B833">
        <v>5</v>
      </c>
      <c r="C833">
        <v>2009</v>
      </c>
      <c r="D833" s="1">
        <v>40097</v>
      </c>
      <c r="E833" t="s">
        <v>66</v>
      </c>
      <c r="F833" t="s">
        <v>88</v>
      </c>
      <c r="G833" t="s">
        <v>84</v>
      </c>
      <c r="H8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DENvNE</v>
      </c>
      <c r="I833" t="str">
        <f>IF(NOT(ISNA(VLOOKUP(Table_pigskin_games[[#This Row],[matchup]],rivalries!A$2:C$10,1,FALSE))),"Rivalry","Not a Rivalry")</f>
        <v>Not a Rivalry</v>
      </c>
      <c r="J833">
        <v>17</v>
      </c>
      <c r="K833">
        <v>20</v>
      </c>
      <c r="L833">
        <f>ABS(Table_pigskin_games[[#This Row],[homeScore]]-Table_pigskin_games[[#This Row],[awayScore]])</f>
        <v>3</v>
      </c>
      <c r="M833" t="s">
        <v>135</v>
      </c>
      <c r="N833" s="2">
        <v>41914.677083333336</v>
      </c>
      <c r="O833" t="s">
        <v>80</v>
      </c>
      <c r="P833">
        <v>76011</v>
      </c>
      <c r="Q833">
        <v>3</v>
      </c>
      <c r="R833">
        <v>1</v>
      </c>
      <c r="S833">
        <v>4</v>
      </c>
      <c r="T833">
        <v>0</v>
      </c>
      <c r="U833">
        <v>18</v>
      </c>
      <c r="V833">
        <v>27</v>
      </c>
      <c r="W833">
        <v>5</v>
      </c>
      <c r="X833">
        <v>6</v>
      </c>
      <c r="Y833">
        <v>14</v>
      </c>
      <c r="Z833">
        <v>14</v>
      </c>
      <c r="AA833">
        <v>0</v>
      </c>
      <c r="AB833">
        <v>0</v>
      </c>
      <c r="AC833">
        <v>0</v>
      </c>
      <c r="AD833">
        <v>0</v>
      </c>
      <c r="AE833">
        <v>305</v>
      </c>
      <c r="AF833">
        <v>424</v>
      </c>
      <c r="AG833">
        <v>209</v>
      </c>
      <c r="AH833">
        <v>321</v>
      </c>
      <c r="AI833">
        <v>19</v>
      </c>
      <c r="AJ833">
        <v>35</v>
      </c>
      <c r="AK833">
        <v>33</v>
      </c>
      <c r="AL833">
        <v>48</v>
      </c>
      <c r="AM833">
        <v>96</v>
      </c>
      <c r="AN833">
        <v>103</v>
      </c>
      <c r="AO833">
        <v>27</v>
      </c>
      <c r="AP833">
        <v>25</v>
      </c>
      <c r="AQ833">
        <v>4</v>
      </c>
      <c r="AR833">
        <v>3</v>
      </c>
      <c r="AS833">
        <v>46</v>
      </c>
      <c r="AT833">
        <f>SUM(Table_pigskin_games[[#This Row],[awayPenaltyYards]],Table_pigskin_games[[#This Row],[homePenaltyYards]])</f>
        <v>66</v>
      </c>
      <c r="AU833">
        <v>20</v>
      </c>
      <c r="AV833">
        <v>1</v>
      </c>
      <c r="AW833">
        <v>2</v>
      </c>
      <c r="AX833">
        <f>SUM(Table_pigskin_games[[#This Row],[awayTurnovers]:[homeTurnovers]])</f>
        <v>3</v>
      </c>
      <c r="AY833">
        <v>1</v>
      </c>
      <c r="AZ833">
        <v>1</v>
      </c>
      <c r="BA833">
        <v>0</v>
      </c>
      <c r="BB833">
        <v>1</v>
      </c>
      <c r="BC833">
        <v>1702</v>
      </c>
      <c r="BD833">
        <v>2189</v>
      </c>
      <c r="BE833">
        <v>10</v>
      </c>
      <c r="BF833">
        <v>7</v>
      </c>
      <c r="BG833">
        <v>0</v>
      </c>
      <c r="BH833">
        <v>0</v>
      </c>
      <c r="BI833">
        <v>0</v>
      </c>
      <c r="BJ833">
        <v>0</v>
      </c>
      <c r="BK833">
        <v>7</v>
      </c>
      <c r="BL833">
        <v>3</v>
      </c>
      <c r="BM833">
        <v>7</v>
      </c>
      <c r="BN833">
        <v>3</v>
      </c>
    </row>
    <row r="834" spans="1:66" x14ac:dyDescent="0.25">
      <c r="A834">
        <v>291011008</v>
      </c>
      <c r="B834">
        <v>5</v>
      </c>
      <c r="C834">
        <v>2009</v>
      </c>
      <c r="D834" s="1">
        <v>40097</v>
      </c>
      <c r="E834" t="s">
        <v>66</v>
      </c>
      <c r="F834" t="s">
        <v>63</v>
      </c>
      <c r="G834" t="s">
        <v>72</v>
      </c>
      <c r="H8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DETvPIT</v>
      </c>
      <c r="I834" t="str">
        <f>IF(NOT(ISNA(VLOOKUP(Table_pigskin_games[[#This Row],[matchup]],rivalries!A$2:C$10,1,FALSE))),"Rivalry","Not a Rivalry")</f>
        <v>Not a Rivalry</v>
      </c>
      <c r="J834">
        <v>28</v>
      </c>
      <c r="K834">
        <v>20</v>
      </c>
      <c r="L834">
        <f>ABS(Table_pigskin_games[[#This Row],[homeScore]]-Table_pigskin_games[[#This Row],[awayScore]])</f>
        <v>8</v>
      </c>
      <c r="M834" t="s">
        <v>73</v>
      </c>
      <c r="N834" s="2">
        <v>41914.541666666664</v>
      </c>
      <c r="O834" t="s">
        <v>80</v>
      </c>
      <c r="P834">
        <v>59333</v>
      </c>
      <c r="Q834">
        <v>2</v>
      </c>
      <c r="R834">
        <v>2</v>
      </c>
      <c r="S834">
        <v>1</v>
      </c>
      <c r="T834">
        <v>3</v>
      </c>
      <c r="U834">
        <v>18</v>
      </c>
      <c r="V834">
        <v>21</v>
      </c>
      <c r="W834">
        <v>3</v>
      </c>
      <c r="X834">
        <v>11</v>
      </c>
      <c r="Y834">
        <v>8</v>
      </c>
      <c r="Z834">
        <v>18</v>
      </c>
      <c r="AA834">
        <v>0</v>
      </c>
      <c r="AB834">
        <v>0</v>
      </c>
      <c r="AC834">
        <v>0</v>
      </c>
      <c r="AD834">
        <v>1</v>
      </c>
      <c r="AE834">
        <v>344</v>
      </c>
      <c r="AF834">
        <v>335</v>
      </c>
      <c r="AG834">
        <v>262</v>
      </c>
      <c r="AH834">
        <v>225</v>
      </c>
      <c r="AI834">
        <v>23</v>
      </c>
      <c r="AJ834">
        <v>23</v>
      </c>
      <c r="AK834">
        <v>30</v>
      </c>
      <c r="AL834">
        <v>37</v>
      </c>
      <c r="AM834">
        <v>82</v>
      </c>
      <c r="AN834">
        <v>110</v>
      </c>
      <c r="AO834">
        <v>21</v>
      </c>
      <c r="AP834">
        <v>25</v>
      </c>
      <c r="AQ834">
        <v>6</v>
      </c>
      <c r="AR834">
        <v>6</v>
      </c>
      <c r="AS834">
        <v>59</v>
      </c>
      <c r="AT834">
        <f>SUM(Table_pigskin_games[[#This Row],[awayPenaltyYards]],Table_pigskin_games[[#This Row],[homePenaltyYards]])</f>
        <v>125</v>
      </c>
      <c r="AU834">
        <v>66</v>
      </c>
      <c r="AV834">
        <v>1</v>
      </c>
      <c r="AW834">
        <v>1</v>
      </c>
      <c r="AX834">
        <f>SUM(Table_pigskin_games[[#This Row],[awayTurnovers]:[homeTurnovers]])</f>
        <v>2</v>
      </c>
      <c r="AY834">
        <v>0</v>
      </c>
      <c r="AZ834">
        <v>0</v>
      </c>
      <c r="BA834">
        <v>1</v>
      </c>
      <c r="BB834">
        <v>1</v>
      </c>
      <c r="BC834">
        <v>1645</v>
      </c>
      <c r="BD834">
        <v>1955</v>
      </c>
      <c r="BE834">
        <v>7</v>
      </c>
      <c r="BF834">
        <v>14</v>
      </c>
      <c r="BG834">
        <v>7</v>
      </c>
      <c r="BH834">
        <v>0</v>
      </c>
      <c r="BJ834">
        <v>6</v>
      </c>
      <c r="BK834">
        <v>7</v>
      </c>
      <c r="BL834">
        <v>0</v>
      </c>
      <c r="BM834">
        <v>7</v>
      </c>
    </row>
    <row r="835" spans="1:66" x14ac:dyDescent="0.25">
      <c r="A835">
        <v>291011010</v>
      </c>
      <c r="B835">
        <v>5</v>
      </c>
      <c r="C835">
        <v>2009</v>
      </c>
      <c r="D835" s="1">
        <v>40097</v>
      </c>
      <c r="E835" t="s">
        <v>66</v>
      </c>
      <c r="F835" t="s">
        <v>90</v>
      </c>
      <c r="G835" t="s">
        <v>78</v>
      </c>
      <c r="H8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835" t="str">
        <f>IF(NOT(ISNA(VLOOKUP(Table_pigskin_games[[#This Row],[matchup]],rivalries!A$2:C$10,1,FALSE))),"Rivalry","Not a Rivalry")</f>
        <v>Not a Rivalry</v>
      </c>
      <c r="J835">
        <v>31</v>
      </c>
      <c r="K835">
        <v>9</v>
      </c>
      <c r="L835">
        <f>ABS(Table_pigskin_games[[#This Row],[homeScore]]-Table_pigskin_games[[#This Row],[awayScore]])</f>
        <v>22</v>
      </c>
      <c r="M835" t="s">
        <v>79</v>
      </c>
      <c r="N835" s="2">
        <v>41914.847222222219</v>
      </c>
      <c r="O835" t="s">
        <v>65</v>
      </c>
      <c r="P835">
        <v>69143</v>
      </c>
      <c r="Q835">
        <v>4</v>
      </c>
      <c r="R835">
        <v>0</v>
      </c>
      <c r="S835">
        <v>0</v>
      </c>
      <c r="T835">
        <v>4</v>
      </c>
      <c r="U835">
        <v>23</v>
      </c>
      <c r="V835">
        <v>12</v>
      </c>
      <c r="W835">
        <v>8</v>
      </c>
      <c r="X835">
        <v>5</v>
      </c>
      <c r="Y835">
        <v>14</v>
      </c>
      <c r="Z835">
        <v>14</v>
      </c>
      <c r="AA835">
        <v>1</v>
      </c>
      <c r="AB835">
        <v>0</v>
      </c>
      <c r="AC835">
        <v>1</v>
      </c>
      <c r="AD835">
        <v>1</v>
      </c>
      <c r="AE835">
        <v>367</v>
      </c>
      <c r="AF835">
        <v>245</v>
      </c>
      <c r="AG835">
        <v>309</v>
      </c>
      <c r="AH835">
        <v>155</v>
      </c>
      <c r="AI835">
        <v>36</v>
      </c>
      <c r="AJ835">
        <v>19</v>
      </c>
      <c r="AK835">
        <v>44</v>
      </c>
      <c r="AL835">
        <v>35</v>
      </c>
      <c r="AM835">
        <v>58</v>
      </c>
      <c r="AN835">
        <v>90</v>
      </c>
      <c r="AO835">
        <v>23</v>
      </c>
      <c r="AP835">
        <v>21</v>
      </c>
      <c r="AQ835">
        <v>7</v>
      </c>
      <c r="AR835">
        <v>9</v>
      </c>
      <c r="AS835">
        <v>48</v>
      </c>
      <c r="AT835">
        <f>SUM(Table_pigskin_games[[#This Row],[awayPenaltyYards]],Table_pigskin_games[[#This Row],[homePenaltyYards]])</f>
        <v>137</v>
      </c>
      <c r="AU835">
        <v>89</v>
      </c>
      <c r="AV835">
        <v>2</v>
      </c>
      <c r="AW835">
        <v>2</v>
      </c>
      <c r="AX835">
        <f>SUM(Table_pigskin_games[[#This Row],[awayTurnovers]:[homeTurnovers]])</f>
        <v>4</v>
      </c>
      <c r="AY835">
        <v>1</v>
      </c>
      <c r="AZ835">
        <v>1</v>
      </c>
      <c r="BA835">
        <v>1</v>
      </c>
      <c r="BB835">
        <v>1</v>
      </c>
      <c r="BC835">
        <v>2018</v>
      </c>
      <c r="BD835">
        <v>1582</v>
      </c>
      <c r="BE835">
        <v>7</v>
      </c>
      <c r="BF835">
        <v>14</v>
      </c>
      <c r="BG835">
        <v>7</v>
      </c>
      <c r="BH835">
        <v>3</v>
      </c>
      <c r="BJ835">
        <v>6</v>
      </c>
      <c r="BK835">
        <v>3</v>
      </c>
      <c r="BL835">
        <v>0</v>
      </c>
      <c r="BM835">
        <v>0</v>
      </c>
    </row>
    <row r="836" spans="1:66" x14ac:dyDescent="0.25">
      <c r="A836">
        <v>291011012</v>
      </c>
      <c r="B836">
        <v>5</v>
      </c>
      <c r="C836">
        <v>2009</v>
      </c>
      <c r="D836" s="1">
        <v>40097</v>
      </c>
      <c r="E836" t="s">
        <v>66</v>
      </c>
      <c r="F836" t="s">
        <v>102</v>
      </c>
      <c r="G836" t="s">
        <v>82</v>
      </c>
      <c r="H8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DALvKC</v>
      </c>
      <c r="I836" t="str">
        <f>IF(NOT(ISNA(VLOOKUP(Table_pigskin_games[[#This Row],[matchup]],rivalries!A$2:C$10,1,FALSE))),"Rivalry","Not a Rivalry")</f>
        <v>Not a Rivalry</v>
      </c>
      <c r="J836">
        <v>26</v>
      </c>
      <c r="K836">
        <v>20</v>
      </c>
      <c r="L836">
        <f>ABS(Table_pigskin_games[[#This Row],[homeScore]]-Table_pigskin_games[[#This Row],[awayScore]])</f>
        <v>6</v>
      </c>
      <c r="M836" t="s">
        <v>83</v>
      </c>
      <c r="N836" s="2">
        <v>41914.541666666664</v>
      </c>
      <c r="O836" t="s">
        <v>70</v>
      </c>
      <c r="P836">
        <v>71214</v>
      </c>
      <c r="Q836">
        <v>2</v>
      </c>
      <c r="R836">
        <v>2</v>
      </c>
      <c r="S836">
        <v>0</v>
      </c>
      <c r="T836">
        <v>4</v>
      </c>
      <c r="U836">
        <v>20</v>
      </c>
      <c r="V836">
        <v>20</v>
      </c>
      <c r="W836">
        <v>5</v>
      </c>
      <c r="X836">
        <v>5</v>
      </c>
      <c r="Y836">
        <v>12</v>
      </c>
      <c r="Z836">
        <v>17</v>
      </c>
      <c r="AA836">
        <v>0</v>
      </c>
      <c r="AB836">
        <v>1</v>
      </c>
      <c r="AC836">
        <v>0</v>
      </c>
      <c r="AD836">
        <v>1</v>
      </c>
      <c r="AE836">
        <v>498</v>
      </c>
      <c r="AF836">
        <v>304</v>
      </c>
      <c r="AG836">
        <v>348</v>
      </c>
      <c r="AH836">
        <v>232</v>
      </c>
      <c r="AI836">
        <v>20</v>
      </c>
      <c r="AJ836">
        <v>23</v>
      </c>
      <c r="AK836">
        <v>34</v>
      </c>
      <c r="AL836">
        <v>41</v>
      </c>
      <c r="AM836">
        <v>150</v>
      </c>
      <c r="AN836">
        <v>72</v>
      </c>
      <c r="AO836">
        <v>26</v>
      </c>
      <c r="AP836">
        <v>29</v>
      </c>
      <c r="AQ836">
        <v>13</v>
      </c>
      <c r="AR836">
        <v>7</v>
      </c>
      <c r="AS836">
        <v>90</v>
      </c>
      <c r="AT836">
        <f>SUM(Table_pigskin_games[[#This Row],[awayPenaltyYards]],Table_pigskin_games[[#This Row],[homePenaltyYards]])</f>
        <v>140</v>
      </c>
      <c r="AU836">
        <v>50</v>
      </c>
      <c r="AV836">
        <v>2</v>
      </c>
      <c r="AW836">
        <v>0</v>
      </c>
      <c r="AX836">
        <f>SUM(Table_pigskin_games[[#This Row],[awayTurnovers]:[homeTurnovers]])</f>
        <v>2</v>
      </c>
      <c r="AY836">
        <v>2</v>
      </c>
      <c r="AZ836">
        <v>0</v>
      </c>
      <c r="BA836">
        <v>0</v>
      </c>
      <c r="BB836">
        <v>0</v>
      </c>
      <c r="BC836">
        <v>2422</v>
      </c>
      <c r="BD836">
        <v>2078</v>
      </c>
      <c r="BE836">
        <v>0</v>
      </c>
      <c r="BF836">
        <v>3</v>
      </c>
      <c r="BG836">
        <v>7</v>
      </c>
      <c r="BH836">
        <v>10</v>
      </c>
      <c r="BI836">
        <v>6</v>
      </c>
      <c r="BJ836">
        <v>0</v>
      </c>
      <c r="BK836">
        <v>10</v>
      </c>
      <c r="BL836">
        <v>3</v>
      </c>
      <c r="BM836">
        <v>7</v>
      </c>
      <c r="BN836">
        <v>0</v>
      </c>
    </row>
    <row r="837" spans="1:66" x14ac:dyDescent="0.25">
      <c r="A837">
        <v>291011014</v>
      </c>
      <c r="B837">
        <v>5</v>
      </c>
      <c r="C837">
        <v>2009</v>
      </c>
      <c r="D837" s="1">
        <v>40097</v>
      </c>
      <c r="E837" t="s">
        <v>66</v>
      </c>
      <c r="F837" t="s">
        <v>113</v>
      </c>
      <c r="G837" t="s">
        <v>85</v>
      </c>
      <c r="H8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MINvSTL</v>
      </c>
      <c r="I837" t="str">
        <f>IF(NOT(ISNA(VLOOKUP(Table_pigskin_games[[#This Row],[matchup]],rivalries!A$2:C$10,1,FALSE))),"Rivalry","Not a Rivalry")</f>
        <v>Not a Rivalry</v>
      </c>
      <c r="J837">
        <v>38</v>
      </c>
      <c r="K837">
        <v>10</v>
      </c>
      <c r="L837">
        <f>ABS(Table_pigskin_games[[#This Row],[homeScore]]-Table_pigskin_games[[#This Row],[awayScore]])</f>
        <v>28</v>
      </c>
      <c r="M837" t="s">
        <v>86</v>
      </c>
      <c r="N837" s="2">
        <v>41914.541666666664</v>
      </c>
      <c r="O837" t="s">
        <v>70</v>
      </c>
      <c r="P837">
        <v>60166</v>
      </c>
      <c r="Q837">
        <v>4</v>
      </c>
      <c r="R837">
        <v>0</v>
      </c>
      <c r="S837">
        <v>0</v>
      </c>
      <c r="T837">
        <v>4</v>
      </c>
      <c r="U837">
        <v>21</v>
      </c>
      <c r="V837">
        <v>27</v>
      </c>
      <c r="W837">
        <v>7</v>
      </c>
      <c r="X837">
        <v>5</v>
      </c>
      <c r="Y837">
        <v>11</v>
      </c>
      <c r="Z837">
        <v>12</v>
      </c>
      <c r="AA837">
        <v>0</v>
      </c>
      <c r="AB837">
        <v>1</v>
      </c>
      <c r="AC837">
        <v>0</v>
      </c>
      <c r="AD837">
        <v>2</v>
      </c>
      <c r="AE837">
        <v>377</v>
      </c>
      <c r="AF837">
        <v>400</v>
      </c>
      <c r="AG837">
        <v>288</v>
      </c>
      <c r="AH837">
        <v>278</v>
      </c>
      <c r="AI837">
        <v>21</v>
      </c>
      <c r="AJ837">
        <v>27</v>
      </c>
      <c r="AK837">
        <v>27</v>
      </c>
      <c r="AL837">
        <v>38</v>
      </c>
      <c r="AM837">
        <v>89</v>
      </c>
      <c r="AN837">
        <v>122</v>
      </c>
      <c r="AO837">
        <v>24</v>
      </c>
      <c r="AP837">
        <v>30</v>
      </c>
      <c r="AQ837">
        <v>5</v>
      </c>
      <c r="AR837">
        <v>7</v>
      </c>
      <c r="AS837">
        <v>44</v>
      </c>
      <c r="AT837">
        <f>SUM(Table_pigskin_games[[#This Row],[awayPenaltyYards]],Table_pigskin_games[[#This Row],[homePenaltyYards]])</f>
        <v>126</v>
      </c>
      <c r="AU837">
        <v>82</v>
      </c>
      <c r="AV837">
        <v>1</v>
      </c>
      <c r="AW837">
        <v>4</v>
      </c>
      <c r="AX837">
        <f>SUM(Table_pigskin_games[[#This Row],[awayTurnovers]:[homeTurnovers]])</f>
        <v>5</v>
      </c>
      <c r="AY837">
        <v>0</v>
      </c>
      <c r="AZ837">
        <v>3</v>
      </c>
      <c r="BA837">
        <v>1</v>
      </c>
      <c r="BB837">
        <v>1</v>
      </c>
      <c r="BC837">
        <v>1641</v>
      </c>
      <c r="BD837">
        <v>1959</v>
      </c>
      <c r="BE837">
        <v>14</v>
      </c>
      <c r="BF837">
        <v>3</v>
      </c>
      <c r="BG837">
        <v>7</v>
      </c>
      <c r="BH837">
        <v>14</v>
      </c>
      <c r="BJ837">
        <v>0</v>
      </c>
      <c r="BK837">
        <v>3</v>
      </c>
      <c r="BL837">
        <v>0</v>
      </c>
      <c r="BM837">
        <v>7</v>
      </c>
    </row>
    <row r="838" spans="1:66" x14ac:dyDescent="0.25">
      <c r="A838">
        <v>291011019</v>
      </c>
      <c r="B838">
        <v>5</v>
      </c>
      <c r="C838">
        <v>2009</v>
      </c>
      <c r="D838" s="1">
        <v>40097</v>
      </c>
      <c r="E838" t="s">
        <v>66</v>
      </c>
      <c r="F838" t="s">
        <v>110</v>
      </c>
      <c r="G838" t="s">
        <v>91</v>
      </c>
      <c r="H8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NYGvOAK</v>
      </c>
      <c r="I838" t="str">
        <f>IF(NOT(ISNA(VLOOKUP(Table_pigskin_games[[#This Row],[matchup]],rivalries!A$2:C$10,1,FALSE))),"Rivalry","Not a Rivalry")</f>
        <v>Not a Rivalry</v>
      </c>
      <c r="J838">
        <v>7</v>
      </c>
      <c r="K838">
        <v>44</v>
      </c>
      <c r="L838">
        <f>ABS(Table_pigskin_games[[#This Row],[homeScore]]-Table_pigskin_games[[#This Row],[awayScore]])</f>
        <v>37</v>
      </c>
      <c r="M838" t="s">
        <v>92</v>
      </c>
      <c r="N838" s="2">
        <v>41914.541666666664</v>
      </c>
      <c r="O838" t="s">
        <v>80</v>
      </c>
      <c r="P838">
        <v>79012</v>
      </c>
      <c r="Q838">
        <v>1</v>
      </c>
      <c r="R838">
        <v>3</v>
      </c>
      <c r="S838">
        <v>4</v>
      </c>
      <c r="T838">
        <v>0</v>
      </c>
      <c r="U838">
        <v>7</v>
      </c>
      <c r="V838">
        <v>27</v>
      </c>
      <c r="W838">
        <v>1</v>
      </c>
      <c r="X838">
        <v>6</v>
      </c>
      <c r="Y838">
        <v>11</v>
      </c>
      <c r="Z838">
        <v>12</v>
      </c>
      <c r="AA838">
        <v>1</v>
      </c>
      <c r="AB838">
        <v>1</v>
      </c>
      <c r="AC838">
        <v>1</v>
      </c>
      <c r="AD838">
        <v>1</v>
      </c>
      <c r="AE838">
        <v>124</v>
      </c>
      <c r="AF838">
        <v>483</v>
      </c>
      <c r="AG838">
        <v>64</v>
      </c>
      <c r="AH838">
        <v>263</v>
      </c>
      <c r="AI838">
        <v>8</v>
      </c>
      <c r="AJ838">
        <v>17</v>
      </c>
      <c r="AK838">
        <v>13</v>
      </c>
      <c r="AL838">
        <v>24</v>
      </c>
      <c r="AM838">
        <v>60</v>
      </c>
      <c r="AN838">
        <v>220</v>
      </c>
      <c r="AO838">
        <v>25</v>
      </c>
      <c r="AP838">
        <v>41</v>
      </c>
      <c r="AQ838">
        <v>7</v>
      </c>
      <c r="AR838">
        <v>4</v>
      </c>
      <c r="AS838">
        <v>67</v>
      </c>
      <c r="AT838">
        <f>SUM(Table_pigskin_games[[#This Row],[awayPenaltyYards]],Table_pigskin_games[[#This Row],[homePenaltyYards]])</f>
        <v>104</v>
      </c>
      <c r="AU838">
        <v>37</v>
      </c>
      <c r="AV838">
        <v>3</v>
      </c>
      <c r="AW838">
        <v>1</v>
      </c>
      <c r="AX838">
        <f>SUM(Table_pigskin_games[[#This Row],[awayTurnovers]:[homeTurnovers]])</f>
        <v>4</v>
      </c>
      <c r="AY838">
        <v>3</v>
      </c>
      <c r="AZ838">
        <v>1</v>
      </c>
      <c r="BA838">
        <v>0</v>
      </c>
      <c r="BB838">
        <v>0</v>
      </c>
      <c r="BC838">
        <v>1436</v>
      </c>
      <c r="BD838">
        <v>2164</v>
      </c>
      <c r="BE838">
        <v>0</v>
      </c>
      <c r="BF838">
        <v>7</v>
      </c>
      <c r="BG838">
        <v>0</v>
      </c>
      <c r="BH838">
        <v>0</v>
      </c>
      <c r="BJ838">
        <v>14</v>
      </c>
      <c r="BK838">
        <v>17</v>
      </c>
      <c r="BL838">
        <v>10</v>
      </c>
      <c r="BM838">
        <v>3</v>
      </c>
    </row>
    <row r="839" spans="1:66" x14ac:dyDescent="0.25">
      <c r="A839">
        <v>291011021</v>
      </c>
      <c r="B839">
        <v>5</v>
      </c>
      <c r="C839">
        <v>2009</v>
      </c>
      <c r="D839" s="1">
        <v>40097</v>
      </c>
      <c r="E839" t="s">
        <v>66</v>
      </c>
      <c r="F839" t="s">
        <v>97</v>
      </c>
      <c r="G839" t="s">
        <v>105</v>
      </c>
      <c r="H8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PHIvTB</v>
      </c>
      <c r="I839" t="str">
        <f>IF(NOT(ISNA(VLOOKUP(Table_pigskin_games[[#This Row],[matchup]],rivalries!A$2:C$10,1,FALSE))),"Rivalry","Not a Rivalry")</f>
        <v>Not a Rivalry</v>
      </c>
      <c r="J839">
        <v>14</v>
      </c>
      <c r="K839">
        <v>33</v>
      </c>
      <c r="L839">
        <f>ABS(Table_pigskin_games[[#This Row],[homeScore]]-Table_pigskin_games[[#This Row],[awayScore]])</f>
        <v>19</v>
      </c>
      <c r="M839" t="s">
        <v>121</v>
      </c>
      <c r="N839" s="2">
        <v>41914.541666666664</v>
      </c>
      <c r="O839" t="s">
        <v>70</v>
      </c>
      <c r="P839">
        <v>69144</v>
      </c>
      <c r="Q839">
        <v>0</v>
      </c>
      <c r="R839">
        <v>4</v>
      </c>
      <c r="S839">
        <v>2</v>
      </c>
      <c r="T839">
        <v>1</v>
      </c>
      <c r="U839">
        <v>22</v>
      </c>
      <c r="V839">
        <v>16</v>
      </c>
      <c r="W839">
        <v>9</v>
      </c>
      <c r="X839">
        <v>4</v>
      </c>
      <c r="Y839">
        <v>18</v>
      </c>
      <c r="Z839">
        <v>10</v>
      </c>
      <c r="AA839">
        <v>1</v>
      </c>
      <c r="AB839">
        <v>0</v>
      </c>
      <c r="AC839">
        <v>3</v>
      </c>
      <c r="AD839">
        <v>0</v>
      </c>
      <c r="AE839">
        <v>303</v>
      </c>
      <c r="AF839">
        <v>325</v>
      </c>
      <c r="AG839">
        <v>218</v>
      </c>
      <c r="AH839">
        <v>249</v>
      </c>
      <c r="AI839">
        <v>26</v>
      </c>
      <c r="AJ839">
        <v>17</v>
      </c>
      <c r="AK839">
        <v>50</v>
      </c>
      <c r="AL839">
        <v>24</v>
      </c>
      <c r="AM839">
        <v>85</v>
      </c>
      <c r="AN839">
        <v>76</v>
      </c>
      <c r="AO839">
        <v>22</v>
      </c>
      <c r="AP839">
        <v>21</v>
      </c>
      <c r="AQ839">
        <v>4</v>
      </c>
      <c r="AR839">
        <v>10</v>
      </c>
      <c r="AS839">
        <v>30</v>
      </c>
      <c r="AT839">
        <f>SUM(Table_pigskin_games[[#This Row],[awayPenaltyYards]],Table_pigskin_games[[#This Row],[homePenaltyYards]])</f>
        <v>141</v>
      </c>
      <c r="AU839">
        <v>111</v>
      </c>
      <c r="AV839">
        <v>3</v>
      </c>
      <c r="AW839">
        <v>0</v>
      </c>
      <c r="AX839">
        <f>SUM(Table_pigskin_games[[#This Row],[awayTurnovers]:[homeTurnovers]])</f>
        <v>3</v>
      </c>
      <c r="AY839">
        <v>0</v>
      </c>
      <c r="AZ839">
        <v>0</v>
      </c>
      <c r="BA839">
        <v>3</v>
      </c>
      <c r="BB839">
        <v>0</v>
      </c>
      <c r="BC839">
        <v>2073</v>
      </c>
      <c r="BD839">
        <v>1527</v>
      </c>
      <c r="BE839">
        <v>0</v>
      </c>
      <c r="BF839">
        <v>7</v>
      </c>
      <c r="BG839">
        <v>0</v>
      </c>
      <c r="BH839">
        <v>7</v>
      </c>
      <c r="BJ839">
        <v>7</v>
      </c>
      <c r="BK839">
        <v>14</v>
      </c>
      <c r="BL839">
        <v>7</v>
      </c>
      <c r="BM839">
        <v>5</v>
      </c>
    </row>
    <row r="840" spans="1:66" x14ac:dyDescent="0.25">
      <c r="A840">
        <v>291011022</v>
      </c>
      <c r="B840">
        <v>5</v>
      </c>
      <c r="C840">
        <v>2009</v>
      </c>
      <c r="D840" s="1">
        <v>40097</v>
      </c>
      <c r="E840" t="s">
        <v>66</v>
      </c>
      <c r="F840" t="s">
        <v>106</v>
      </c>
      <c r="G840" t="s">
        <v>94</v>
      </c>
      <c r="H8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ARIvHOU</v>
      </c>
      <c r="I840" t="str">
        <f>IF(NOT(ISNA(VLOOKUP(Table_pigskin_games[[#This Row],[matchup]],rivalries!A$2:C$10,1,FALSE))),"Rivalry","Not a Rivalry")</f>
        <v>Not a Rivalry</v>
      </c>
      <c r="J840">
        <v>21</v>
      </c>
      <c r="K840">
        <v>28</v>
      </c>
      <c r="L840">
        <f>ABS(Table_pigskin_games[[#This Row],[homeScore]]-Table_pigskin_games[[#This Row],[awayScore]])</f>
        <v>7</v>
      </c>
      <c r="M840" t="s">
        <v>95</v>
      </c>
      <c r="N840" s="2">
        <v>41914.677083333336</v>
      </c>
      <c r="O840" t="s">
        <v>80</v>
      </c>
      <c r="P840">
        <v>61819</v>
      </c>
      <c r="Q840">
        <v>2</v>
      </c>
      <c r="R840">
        <v>2</v>
      </c>
      <c r="S840">
        <v>1</v>
      </c>
      <c r="T840">
        <v>2</v>
      </c>
      <c r="U840">
        <v>23</v>
      </c>
      <c r="V840">
        <v>19</v>
      </c>
      <c r="W840">
        <v>4</v>
      </c>
      <c r="X840">
        <v>2</v>
      </c>
      <c r="Y840">
        <v>13</v>
      </c>
      <c r="Z840">
        <v>9</v>
      </c>
      <c r="AA840">
        <v>0</v>
      </c>
      <c r="AB840">
        <v>0</v>
      </c>
      <c r="AC840">
        <v>2</v>
      </c>
      <c r="AD840">
        <v>0</v>
      </c>
      <c r="AE840">
        <v>416</v>
      </c>
      <c r="AF840">
        <v>340</v>
      </c>
      <c r="AG840">
        <v>371</v>
      </c>
      <c r="AH840">
        <v>296</v>
      </c>
      <c r="AI840">
        <v>35</v>
      </c>
      <c r="AJ840">
        <v>26</v>
      </c>
      <c r="AK840">
        <v>50</v>
      </c>
      <c r="AL840">
        <v>38</v>
      </c>
      <c r="AM840">
        <v>45</v>
      </c>
      <c r="AN840">
        <v>44</v>
      </c>
      <c r="AO840">
        <v>21</v>
      </c>
      <c r="AP840">
        <v>16</v>
      </c>
      <c r="AQ840">
        <v>6</v>
      </c>
      <c r="AR840">
        <v>7</v>
      </c>
      <c r="AS840">
        <v>53</v>
      </c>
      <c r="AT840">
        <f>SUM(Table_pigskin_games[[#This Row],[awayPenaltyYards]],Table_pigskin_games[[#This Row],[homePenaltyYards]])</f>
        <v>93</v>
      </c>
      <c r="AU840">
        <v>40</v>
      </c>
      <c r="AV840">
        <v>1</v>
      </c>
      <c r="AW840">
        <v>1</v>
      </c>
      <c r="AX840">
        <f>SUM(Table_pigskin_games[[#This Row],[awayTurnovers]:[homeTurnovers]])</f>
        <v>2</v>
      </c>
      <c r="AY840">
        <v>0</v>
      </c>
      <c r="AZ840">
        <v>1</v>
      </c>
      <c r="BA840">
        <v>1</v>
      </c>
      <c r="BB840">
        <v>0</v>
      </c>
      <c r="BC840">
        <v>2005</v>
      </c>
      <c r="BD840">
        <v>1595</v>
      </c>
      <c r="BE840">
        <v>0</v>
      </c>
      <c r="BF840">
        <v>0</v>
      </c>
      <c r="BG840">
        <v>7</v>
      </c>
      <c r="BH840">
        <v>14</v>
      </c>
      <c r="BJ840">
        <v>7</v>
      </c>
      <c r="BK840">
        <v>14</v>
      </c>
      <c r="BL840">
        <v>0</v>
      </c>
      <c r="BM840">
        <v>7</v>
      </c>
    </row>
    <row r="841" spans="1:66" x14ac:dyDescent="0.25">
      <c r="A841">
        <v>291011025</v>
      </c>
      <c r="B841">
        <v>5</v>
      </c>
      <c r="C841">
        <v>2009</v>
      </c>
      <c r="D841" s="1">
        <v>40097</v>
      </c>
      <c r="E841" t="s">
        <v>66</v>
      </c>
      <c r="F841" t="s">
        <v>99</v>
      </c>
      <c r="G841" t="s">
        <v>93</v>
      </c>
      <c r="H8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ATLvSF</v>
      </c>
      <c r="I841" t="str">
        <f>IF(NOT(ISNA(VLOOKUP(Table_pigskin_games[[#This Row],[matchup]],rivalries!A$2:C$10,1,FALSE))),"Rivalry","Not a Rivalry")</f>
        <v>Not a Rivalry</v>
      </c>
      <c r="J841">
        <v>45</v>
      </c>
      <c r="K841">
        <v>10</v>
      </c>
      <c r="L841">
        <f>ABS(Table_pigskin_games[[#This Row],[homeScore]]-Table_pigskin_games[[#This Row],[awayScore]])</f>
        <v>35</v>
      </c>
      <c r="M841" t="s">
        <v>133</v>
      </c>
      <c r="N841" s="2">
        <v>41914.670138888891</v>
      </c>
      <c r="O841" t="s">
        <v>70</v>
      </c>
      <c r="P841">
        <v>69732</v>
      </c>
      <c r="Q841">
        <v>2</v>
      </c>
      <c r="R841">
        <v>1</v>
      </c>
      <c r="S841">
        <v>3</v>
      </c>
      <c r="T841">
        <v>1</v>
      </c>
      <c r="U841">
        <v>28</v>
      </c>
      <c r="V841">
        <v>13</v>
      </c>
      <c r="W841">
        <v>8</v>
      </c>
      <c r="X841">
        <v>4</v>
      </c>
      <c r="Y841">
        <v>14</v>
      </c>
      <c r="Z841">
        <v>14</v>
      </c>
      <c r="AA841">
        <v>0</v>
      </c>
      <c r="AB841">
        <v>1</v>
      </c>
      <c r="AC841">
        <v>0</v>
      </c>
      <c r="AD841">
        <v>2</v>
      </c>
      <c r="AE841">
        <v>477</v>
      </c>
      <c r="AF841">
        <v>279</v>
      </c>
      <c r="AG841">
        <v>329</v>
      </c>
      <c r="AH841">
        <v>179</v>
      </c>
      <c r="AI841">
        <v>22</v>
      </c>
      <c r="AJ841">
        <v>15</v>
      </c>
      <c r="AK841">
        <v>32</v>
      </c>
      <c r="AL841">
        <v>38</v>
      </c>
      <c r="AM841">
        <v>148</v>
      </c>
      <c r="AN841">
        <v>100</v>
      </c>
      <c r="AO841">
        <v>40</v>
      </c>
      <c r="AP841">
        <v>17</v>
      </c>
      <c r="AQ841">
        <v>8</v>
      </c>
      <c r="AR841">
        <v>8</v>
      </c>
      <c r="AS841">
        <v>90</v>
      </c>
      <c r="AT841">
        <f>SUM(Table_pigskin_games[[#This Row],[awayPenaltyYards]],Table_pigskin_games[[#This Row],[homePenaltyYards]])</f>
        <v>182</v>
      </c>
      <c r="AU841">
        <v>92</v>
      </c>
      <c r="AV841">
        <v>2</v>
      </c>
      <c r="AW841">
        <v>3</v>
      </c>
      <c r="AX841">
        <f>SUM(Table_pigskin_games[[#This Row],[awayTurnovers]:[homeTurnovers]])</f>
        <v>5</v>
      </c>
      <c r="AY841">
        <v>1</v>
      </c>
      <c r="AZ841">
        <v>2</v>
      </c>
      <c r="BA841">
        <v>1</v>
      </c>
      <c r="BB841">
        <v>1</v>
      </c>
      <c r="BC841">
        <v>2189</v>
      </c>
      <c r="BD841">
        <v>1411</v>
      </c>
      <c r="BE841">
        <v>14</v>
      </c>
      <c r="BF841">
        <v>21</v>
      </c>
      <c r="BG841">
        <v>3</v>
      </c>
      <c r="BH841">
        <v>7</v>
      </c>
      <c r="BJ841">
        <v>7</v>
      </c>
      <c r="BK841">
        <v>3</v>
      </c>
      <c r="BL841">
        <v>0</v>
      </c>
      <c r="BM841">
        <v>0</v>
      </c>
    </row>
    <row r="842" spans="1:66" x14ac:dyDescent="0.25">
      <c r="A842">
        <v>291011026</v>
      </c>
      <c r="B842">
        <v>5</v>
      </c>
      <c r="C842">
        <v>2009</v>
      </c>
      <c r="D842" s="1">
        <v>40097</v>
      </c>
      <c r="E842" t="s">
        <v>66</v>
      </c>
      <c r="F842" t="s">
        <v>103</v>
      </c>
      <c r="G842" t="s">
        <v>71</v>
      </c>
      <c r="H8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JAXvSEA</v>
      </c>
      <c r="I842" t="str">
        <f>IF(NOT(ISNA(VLOOKUP(Table_pigskin_games[[#This Row],[matchup]],rivalries!A$2:C$10,1,FALSE))),"Rivalry","Not a Rivalry")</f>
        <v>Not a Rivalry</v>
      </c>
      <c r="J842">
        <v>0</v>
      </c>
      <c r="K842">
        <v>41</v>
      </c>
      <c r="L842">
        <f>ABS(Table_pigskin_games[[#This Row],[homeScore]]-Table_pigskin_games[[#This Row],[awayScore]])</f>
        <v>41</v>
      </c>
      <c r="M842" t="s">
        <v>124</v>
      </c>
      <c r="N842" s="2">
        <v>41914.677083333336</v>
      </c>
      <c r="O842" t="s">
        <v>80</v>
      </c>
      <c r="P842">
        <v>67228</v>
      </c>
      <c r="Q842">
        <v>2</v>
      </c>
      <c r="R842">
        <v>2</v>
      </c>
      <c r="S842">
        <v>1</v>
      </c>
      <c r="T842">
        <v>3</v>
      </c>
      <c r="U842">
        <v>10</v>
      </c>
      <c r="V842">
        <v>24</v>
      </c>
      <c r="W842">
        <v>2</v>
      </c>
      <c r="X842">
        <v>6</v>
      </c>
      <c r="Y842">
        <v>13</v>
      </c>
      <c r="Z842">
        <v>14</v>
      </c>
      <c r="AA842">
        <v>1</v>
      </c>
      <c r="AB842">
        <v>1</v>
      </c>
      <c r="AC842">
        <v>2</v>
      </c>
      <c r="AD842">
        <v>1</v>
      </c>
      <c r="AE842">
        <v>199</v>
      </c>
      <c r="AF842">
        <v>379</v>
      </c>
      <c r="AG842">
        <v>161</v>
      </c>
      <c r="AH842">
        <v>236</v>
      </c>
      <c r="AI842">
        <v>19</v>
      </c>
      <c r="AJ842">
        <v>18</v>
      </c>
      <c r="AK842">
        <v>32</v>
      </c>
      <c r="AL842">
        <v>30</v>
      </c>
      <c r="AM842">
        <v>38</v>
      </c>
      <c r="AN842">
        <v>143</v>
      </c>
      <c r="AO842">
        <v>15</v>
      </c>
      <c r="AP842">
        <v>40</v>
      </c>
      <c r="AQ842">
        <v>9</v>
      </c>
      <c r="AR842">
        <v>1</v>
      </c>
      <c r="AS842">
        <v>73</v>
      </c>
      <c r="AT842">
        <f>SUM(Table_pigskin_games[[#This Row],[awayPenaltyYards]],Table_pigskin_games[[#This Row],[homePenaltyYards]])</f>
        <v>83</v>
      </c>
      <c r="AU842">
        <v>10</v>
      </c>
      <c r="AV842">
        <v>2</v>
      </c>
      <c r="AW842">
        <v>0</v>
      </c>
      <c r="AX842">
        <f>SUM(Table_pigskin_games[[#This Row],[awayTurnovers]:[homeTurnovers]])</f>
        <v>2</v>
      </c>
      <c r="AY842">
        <v>2</v>
      </c>
      <c r="AZ842">
        <v>0</v>
      </c>
      <c r="BA842">
        <v>0</v>
      </c>
      <c r="BB842">
        <v>0</v>
      </c>
      <c r="BC842">
        <v>1516</v>
      </c>
      <c r="BD842">
        <v>2084</v>
      </c>
      <c r="BE842">
        <v>0</v>
      </c>
      <c r="BF842">
        <v>0</v>
      </c>
      <c r="BG842">
        <v>0</v>
      </c>
      <c r="BH842">
        <v>0</v>
      </c>
      <c r="BJ842">
        <v>3</v>
      </c>
      <c r="BK842">
        <v>17</v>
      </c>
      <c r="BL842">
        <v>14</v>
      </c>
      <c r="BM842">
        <v>7</v>
      </c>
    </row>
    <row r="843" spans="1:66" x14ac:dyDescent="0.25">
      <c r="A843">
        <v>291011029</v>
      </c>
      <c r="B843">
        <v>5</v>
      </c>
      <c r="C843">
        <v>2009</v>
      </c>
      <c r="D843" s="1">
        <v>40097</v>
      </c>
      <c r="E843" t="s">
        <v>66</v>
      </c>
      <c r="F843" t="s">
        <v>114</v>
      </c>
      <c r="G843" t="s">
        <v>100</v>
      </c>
      <c r="H8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CARvWSH</v>
      </c>
      <c r="I843" t="str">
        <f>IF(NOT(ISNA(VLOOKUP(Table_pigskin_games[[#This Row],[matchup]],rivalries!A$2:C$10,1,FALSE))),"Rivalry","Not a Rivalry")</f>
        <v>Not a Rivalry</v>
      </c>
      <c r="J843">
        <v>17</v>
      </c>
      <c r="K843">
        <v>20</v>
      </c>
      <c r="L843">
        <f>ABS(Table_pigskin_games[[#This Row],[homeScore]]-Table_pigskin_games[[#This Row],[awayScore]])</f>
        <v>3</v>
      </c>
      <c r="M843" t="s">
        <v>101</v>
      </c>
      <c r="N843" s="2">
        <v>41914.541666666664</v>
      </c>
      <c r="O843" t="s">
        <v>70</v>
      </c>
      <c r="P843">
        <v>73487</v>
      </c>
      <c r="Q843">
        <v>2</v>
      </c>
      <c r="R843">
        <v>2</v>
      </c>
      <c r="S843">
        <v>0</v>
      </c>
      <c r="T843">
        <v>3</v>
      </c>
      <c r="U843">
        <v>15</v>
      </c>
      <c r="V843">
        <v>16</v>
      </c>
      <c r="W843">
        <v>2</v>
      </c>
      <c r="X843">
        <v>4</v>
      </c>
      <c r="Y843">
        <v>9</v>
      </c>
      <c r="Z843">
        <v>12</v>
      </c>
      <c r="AA843">
        <v>0</v>
      </c>
      <c r="AB843">
        <v>0</v>
      </c>
      <c r="AC843">
        <v>1</v>
      </c>
      <c r="AD843">
        <v>1</v>
      </c>
      <c r="AE843">
        <v>198</v>
      </c>
      <c r="AF843">
        <v>248</v>
      </c>
      <c r="AG843">
        <v>124</v>
      </c>
      <c r="AH843">
        <v>162</v>
      </c>
      <c r="AI843">
        <v>17</v>
      </c>
      <c r="AJ843">
        <v>16</v>
      </c>
      <c r="AK843">
        <v>23</v>
      </c>
      <c r="AL843">
        <v>25</v>
      </c>
      <c r="AM843">
        <v>74</v>
      </c>
      <c r="AN843">
        <v>86</v>
      </c>
      <c r="AO843">
        <v>24</v>
      </c>
      <c r="AP843">
        <v>32</v>
      </c>
      <c r="AQ843">
        <v>4</v>
      </c>
      <c r="AR843">
        <v>5</v>
      </c>
      <c r="AS843">
        <v>20</v>
      </c>
      <c r="AT843">
        <f>SUM(Table_pigskin_games[[#This Row],[awayPenaltyYards]],Table_pigskin_games[[#This Row],[homePenaltyYards]])</f>
        <v>47</v>
      </c>
      <c r="AU843">
        <v>27</v>
      </c>
      <c r="AV843">
        <v>1</v>
      </c>
      <c r="AW843">
        <v>2</v>
      </c>
      <c r="AX843">
        <f>SUM(Table_pigskin_games[[#This Row],[awayTurnovers]:[homeTurnovers]])</f>
        <v>3</v>
      </c>
      <c r="AY843">
        <v>1</v>
      </c>
      <c r="AZ843">
        <v>1</v>
      </c>
      <c r="BA843">
        <v>0</v>
      </c>
      <c r="BB843">
        <v>1</v>
      </c>
      <c r="BC843">
        <v>1723</v>
      </c>
      <c r="BD843">
        <v>1877</v>
      </c>
      <c r="BE843">
        <v>7</v>
      </c>
      <c r="BF843">
        <v>3</v>
      </c>
      <c r="BG843">
        <v>7</v>
      </c>
      <c r="BH843">
        <v>0</v>
      </c>
      <c r="BJ843">
        <v>0</v>
      </c>
      <c r="BK843">
        <v>2</v>
      </c>
      <c r="BL843">
        <v>7</v>
      </c>
      <c r="BM843">
        <v>11</v>
      </c>
    </row>
    <row r="844" spans="1:66" x14ac:dyDescent="0.25">
      <c r="A844">
        <v>291011033</v>
      </c>
      <c r="B844">
        <v>5</v>
      </c>
      <c r="C844">
        <v>2009</v>
      </c>
      <c r="D844" s="1">
        <v>40097</v>
      </c>
      <c r="E844" t="s">
        <v>66</v>
      </c>
      <c r="F844" t="s">
        <v>81</v>
      </c>
      <c r="G844" t="s">
        <v>96</v>
      </c>
      <c r="H8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844" t="str">
        <f>IF(NOT(ISNA(VLOOKUP(Table_pigskin_games[[#This Row],[matchup]],rivalries!A$2:C$10,1,FALSE))),"Rivalry","Not a Rivalry")</f>
        <v>Not a Rivalry</v>
      </c>
      <c r="J844">
        <v>17</v>
      </c>
      <c r="K844">
        <v>14</v>
      </c>
      <c r="L844">
        <f>ABS(Table_pigskin_games[[#This Row],[homeScore]]-Table_pigskin_games[[#This Row],[awayScore]])</f>
        <v>3</v>
      </c>
      <c r="M844" t="s">
        <v>125</v>
      </c>
      <c r="N844" s="2">
        <v>41914.541666666664</v>
      </c>
      <c r="O844" t="s">
        <v>80</v>
      </c>
      <c r="P844">
        <v>71161</v>
      </c>
      <c r="Q844">
        <v>3</v>
      </c>
      <c r="R844">
        <v>1</v>
      </c>
      <c r="S844">
        <v>3</v>
      </c>
      <c r="T844">
        <v>1</v>
      </c>
      <c r="U844">
        <v>22</v>
      </c>
      <c r="V844">
        <v>12</v>
      </c>
      <c r="W844">
        <v>5</v>
      </c>
      <c r="X844">
        <v>3</v>
      </c>
      <c r="Y844">
        <v>13</v>
      </c>
      <c r="Z844">
        <v>11</v>
      </c>
      <c r="AA844">
        <v>1</v>
      </c>
      <c r="AB844">
        <v>0</v>
      </c>
      <c r="AC844">
        <v>1</v>
      </c>
      <c r="AD844">
        <v>1</v>
      </c>
      <c r="AE844">
        <v>403</v>
      </c>
      <c r="AF844">
        <v>257</v>
      </c>
      <c r="AG844">
        <v>261</v>
      </c>
      <c r="AH844">
        <v>175</v>
      </c>
      <c r="AI844">
        <v>18</v>
      </c>
      <c r="AJ844">
        <v>22</v>
      </c>
      <c r="AK844">
        <v>31</v>
      </c>
      <c r="AL844">
        <v>31</v>
      </c>
      <c r="AM844">
        <v>142</v>
      </c>
      <c r="AN844">
        <v>82</v>
      </c>
      <c r="AO844">
        <v>34</v>
      </c>
      <c r="AP844">
        <v>18</v>
      </c>
      <c r="AQ844">
        <v>7</v>
      </c>
      <c r="AR844">
        <v>10</v>
      </c>
      <c r="AS844">
        <v>39</v>
      </c>
      <c r="AT844">
        <f>SUM(Table_pigskin_games[[#This Row],[awayPenaltyYards]],Table_pigskin_games[[#This Row],[homePenaltyYards]])</f>
        <v>115</v>
      </c>
      <c r="AU844">
        <v>76</v>
      </c>
      <c r="AV844">
        <v>2</v>
      </c>
      <c r="AW844">
        <v>2</v>
      </c>
      <c r="AX844">
        <f>SUM(Table_pigskin_games[[#This Row],[awayTurnovers]:[homeTurnovers]])</f>
        <v>4</v>
      </c>
      <c r="AY844">
        <v>1</v>
      </c>
      <c r="AZ844">
        <v>0</v>
      </c>
      <c r="BA844">
        <v>1</v>
      </c>
      <c r="BB844">
        <v>2</v>
      </c>
      <c r="BC844">
        <v>2059</v>
      </c>
      <c r="BD844">
        <v>1541</v>
      </c>
      <c r="BE844">
        <v>0</v>
      </c>
      <c r="BF844">
        <v>3</v>
      </c>
      <c r="BG844">
        <v>7</v>
      </c>
      <c r="BH844">
        <v>7</v>
      </c>
      <c r="BJ844">
        <v>0</v>
      </c>
      <c r="BK844">
        <v>7</v>
      </c>
      <c r="BL844">
        <v>0</v>
      </c>
      <c r="BM844">
        <v>7</v>
      </c>
    </row>
    <row r="845" spans="1:66" x14ac:dyDescent="0.25">
      <c r="A845">
        <v>291012015</v>
      </c>
      <c r="B845">
        <v>5</v>
      </c>
      <c r="C845">
        <v>2009</v>
      </c>
      <c r="D845" s="1">
        <v>40098</v>
      </c>
      <c r="E845" t="s">
        <v>108</v>
      </c>
      <c r="F845" t="s">
        <v>77</v>
      </c>
      <c r="G845" t="s">
        <v>62</v>
      </c>
      <c r="H8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845" t="str">
        <f>IF(NOT(ISNA(VLOOKUP(Table_pigskin_games[[#This Row],[matchup]],rivalries!A$2:C$10,1,FALSE))),"Rivalry","Not a Rivalry")</f>
        <v>Rivalry</v>
      </c>
      <c r="J845">
        <v>27</v>
      </c>
      <c r="K845">
        <v>31</v>
      </c>
      <c r="L845">
        <f>ABS(Table_pigskin_games[[#This Row],[homeScore]]-Table_pigskin_games[[#This Row],[awayScore]])</f>
        <v>4</v>
      </c>
      <c r="M845" t="s">
        <v>132</v>
      </c>
      <c r="N845" s="2">
        <v>41914.854166666664</v>
      </c>
      <c r="O845" t="s">
        <v>112</v>
      </c>
      <c r="P845">
        <v>69767</v>
      </c>
      <c r="Q845">
        <v>3</v>
      </c>
      <c r="R845">
        <v>1</v>
      </c>
      <c r="S845">
        <v>1</v>
      </c>
      <c r="T845">
        <v>3</v>
      </c>
      <c r="U845">
        <v>20</v>
      </c>
      <c r="V845">
        <v>23</v>
      </c>
      <c r="W845">
        <v>4</v>
      </c>
      <c r="X845">
        <v>9</v>
      </c>
      <c r="Y845">
        <v>11</v>
      </c>
      <c r="Z845">
        <v>14</v>
      </c>
      <c r="AA845">
        <v>2</v>
      </c>
      <c r="AB845">
        <v>0</v>
      </c>
      <c r="AC845">
        <v>2</v>
      </c>
      <c r="AD845">
        <v>0</v>
      </c>
      <c r="AE845">
        <v>309</v>
      </c>
      <c r="AF845">
        <v>413</v>
      </c>
      <c r="AG845">
        <v>171</v>
      </c>
      <c r="AH845">
        <v>262</v>
      </c>
      <c r="AI845">
        <v>12</v>
      </c>
      <c r="AJ845">
        <v>21</v>
      </c>
      <c r="AK845">
        <v>24</v>
      </c>
      <c r="AL845">
        <v>28</v>
      </c>
      <c r="AM845">
        <v>138</v>
      </c>
      <c r="AN845">
        <v>151</v>
      </c>
      <c r="AO845">
        <v>30</v>
      </c>
      <c r="AP845">
        <v>36</v>
      </c>
      <c r="AQ845">
        <v>6</v>
      </c>
      <c r="AR845">
        <v>8</v>
      </c>
      <c r="AS845">
        <v>56</v>
      </c>
      <c r="AT845">
        <f>SUM(Table_pigskin_games[[#This Row],[awayPenaltyYards]],Table_pigskin_games[[#This Row],[homePenaltyYards]])</f>
        <v>168</v>
      </c>
      <c r="AU845">
        <v>112</v>
      </c>
      <c r="AV845">
        <v>0</v>
      </c>
      <c r="AW845">
        <v>0</v>
      </c>
      <c r="AX845">
        <f>SUM(Table_pigskin_games[[#This Row],[awayTurnovers]:[homeTurnovers]])</f>
        <v>0</v>
      </c>
      <c r="AY845">
        <v>0</v>
      </c>
      <c r="AZ845">
        <v>0</v>
      </c>
      <c r="BA845">
        <v>0</v>
      </c>
      <c r="BB845">
        <v>0</v>
      </c>
      <c r="BC845">
        <v>1585</v>
      </c>
      <c r="BD845">
        <v>2015</v>
      </c>
      <c r="BE845">
        <v>7</v>
      </c>
      <c r="BF845">
        <v>6</v>
      </c>
      <c r="BG845">
        <v>0</v>
      </c>
      <c r="BH845">
        <v>14</v>
      </c>
      <c r="BJ845">
        <v>10</v>
      </c>
      <c r="BK845">
        <v>0</v>
      </c>
      <c r="BL845">
        <v>0</v>
      </c>
      <c r="BM845">
        <v>21</v>
      </c>
    </row>
    <row r="846" spans="1:66" x14ac:dyDescent="0.25">
      <c r="A846">
        <v>291018001</v>
      </c>
      <c r="B846">
        <v>6</v>
      </c>
      <c r="C846">
        <v>2009</v>
      </c>
      <c r="D846" s="1">
        <v>40104</v>
      </c>
      <c r="E846" t="s">
        <v>66</v>
      </c>
      <c r="F846" t="s">
        <v>74</v>
      </c>
      <c r="G846" t="s">
        <v>99</v>
      </c>
      <c r="H8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ATLvCHI</v>
      </c>
      <c r="I846" t="str">
        <f>IF(NOT(ISNA(VLOOKUP(Table_pigskin_games[[#This Row],[matchup]],rivalries!A$2:C$10,1,FALSE))),"Rivalry","Not a Rivalry")</f>
        <v>Not a Rivalry</v>
      </c>
      <c r="J846">
        <v>14</v>
      </c>
      <c r="K846">
        <v>21</v>
      </c>
      <c r="L846">
        <f>ABS(Table_pigskin_games[[#This Row],[homeScore]]-Table_pigskin_games[[#This Row],[awayScore]])</f>
        <v>7</v>
      </c>
      <c r="M846" t="s">
        <v>116</v>
      </c>
      <c r="N846" s="2">
        <v>41914.847222222219</v>
      </c>
      <c r="O846" t="s">
        <v>65</v>
      </c>
      <c r="P846">
        <v>68082</v>
      </c>
      <c r="Q846">
        <v>3</v>
      </c>
      <c r="R846">
        <v>1</v>
      </c>
      <c r="S846">
        <v>3</v>
      </c>
      <c r="T846">
        <v>1</v>
      </c>
      <c r="U846">
        <v>21</v>
      </c>
      <c r="V846">
        <v>16</v>
      </c>
      <c r="W846">
        <v>9</v>
      </c>
      <c r="X846">
        <v>5</v>
      </c>
      <c r="Y846">
        <v>16</v>
      </c>
      <c r="Z846">
        <v>12</v>
      </c>
      <c r="AA846">
        <v>0</v>
      </c>
      <c r="AB846">
        <v>0</v>
      </c>
      <c r="AC846">
        <v>1</v>
      </c>
      <c r="AD846">
        <v>0</v>
      </c>
      <c r="AE846">
        <v>373</v>
      </c>
      <c r="AF846">
        <v>253</v>
      </c>
      <c r="AG846">
        <v>290</v>
      </c>
      <c r="AH846">
        <v>185</v>
      </c>
      <c r="AI846">
        <v>27</v>
      </c>
      <c r="AJ846">
        <v>19</v>
      </c>
      <c r="AK846">
        <v>43</v>
      </c>
      <c r="AL846">
        <v>33</v>
      </c>
      <c r="AM846">
        <v>83</v>
      </c>
      <c r="AN846">
        <v>68</v>
      </c>
      <c r="AO846">
        <v>23</v>
      </c>
      <c r="AP846">
        <v>23</v>
      </c>
      <c r="AQ846">
        <v>9</v>
      </c>
      <c r="AR846">
        <v>6</v>
      </c>
      <c r="AS846">
        <v>65</v>
      </c>
      <c r="AT846">
        <f>SUM(Table_pigskin_games[[#This Row],[awayPenaltyYards]],Table_pigskin_games[[#This Row],[homePenaltyYards]])</f>
        <v>135</v>
      </c>
      <c r="AU846">
        <v>70</v>
      </c>
      <c r="AV846">
        <v>3</v>
      </c>
      <c r="AW846">
        <v>2</v>
      </c>
      <c r="AX846">
        <f>SUM(Table_pigskin_games[[#This Row],[awayTurnovers]:[homeTurnovers]])</f>
        <v>5</v>
      </c>
      <c r="AY846">
        <v>1</v>
      </c>
      <c r="AZ846">
        <v>0</v>
      </c>
      <c r="BA846">
        <v>2</v>
      </c>
      <c r="BB846">
        <v>2</v>
      </c>
      <c r="BC846">
        <v>2034</v>
      </c>
      <c r="BD846">
        <v>1566</v>
      </c>
      <c r="BE846">
        <v>0</v>
      </c>
      <c r="BF846">
        <v>7</v>
      </c>
      <c r="BG846">
        <v>0</v>
      </c>
      <c r="BH846">
        <v>7</v>
      </c>
      <c r="BJ846">
        <v>0</v>
      </c>
      <c r="BK846">
        <v>14</v>
      </c>
      <c r="BL846">
        <v>0</v>
      </c>
      <c r="BM846">
        <v>7</v>
      </c>
    </row>
    <row r="847" spans="1:66" x14ac:dyDescent="0.25">
      <c r="A847">
        <v>291018004</v>
      </c>
      <c r="B847">
        <v>6</v>
      </c>
      <c r="C847">
        <v>2009</v>
      </c>
      <c r="D847" s="1">
        <v>40104</v>
      </c>
      <c r="E847" t="s">
        <v>66</v>
      </c>
      <c r="F847" t="s">
        <v>106</v>
      </c>
      <c r="G847" t="s">
        <v>81</v>
      </c>
      <c r="H8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CINvHOU</v>
      </c>
      <c r="I847" t="str">
        <f>IF(NOT(ISNA(VLOOKUP(Table_pigskin_games[[#This Row],[matchup]],rivalries!A$2:C$10,1,FALSE))),"Rivalry","Not a Rivalry")</f>
        <v>Not a Rivalry</v>
      </c>
      <c r="J847">
        <v>28</v>
      </c>
      <c r="K847">
        <v>17</v>
      </c>
      <c r="L847">
        <f>ABS(Table_pigskin_games[[#This Row],[homeScore]]-Table_pigskin_games[[#This Row],[awayScore]])</f>
        <v>11</v>
      </c>
      <c r="M847" t="s">
        <v>118</v>
      </c>
      <c r="N847" s="2">
        <v>41914.541666666664</v>
      </c>
      <c r="O847" t="s">
        <v>80</v>
      </c>
      <c r="P847">
        <v>64019</v>
      </c>
      <c r="Q847">
        <v>2</v>
      </c>
      <c r="R847">
        <v>3</v>
      </c>
      <c r="S847">
        <v>4</v>
      </c>
      <c r="T847">
        <v>1</v>
      </c>
      <c r="U847">
        <v>26</v>
      </c>
      <c r="V847">
        <v>14</v>
      </c>
      <c r="W847">
        <v>7</v>
      </c>
      <c r="X847">
        <v>5</v>
      </c>
      <c r="Y847">
        <v>14</v>
      </c>
      <c r="Z847">
        <v>12</v>
      </c>
      <c r="AA847">
        <v>1</v>
      </c>
      <c r="AB847">
        <v>0</v>
      </c>
      <c r="AC847">
        <v>1</v>
      </c>
      <c r="AD847">
        <v>0</v>
      </c>
      <c r="AE847">
        <v>472</v>
      </c>
      <c r="AF847">
        <v>296</v>
      </c>
      <c r="AG847">
        <v>385</v>
      </c>
      <c r="AH847">
        <v>250</v>
      </c>
      <c r="AI847">
        <v>28</v>
      </c>
      <c r="AJ847">
        <v>23</v>
      </c>
      <c r="AK847">
        <v>40</v>
      </c>
      <c r="AL847">
        <v>35</v>
      </c>
      <c r="AM847">
        <v>87</v>
      </c>
      <c r="AN847">
        <v>46</v>
      </c>
      <c r="AO847">
        <v>31</v>
      </c>
      <c r="AP847">
        <v>17</v>
      </c>
      <c r="AQ847">
        <v>7</v>
      </c>
      <c r="AR847">
        <v>4</v>
      </c>
      <c r="AS847">
        <v>60</v>
      </c>
      <c r="AT847">
        <f>SUM(Table_pigskin_games[[#This Row],[awayPenaltyYards]],Table_pigskin_games[[#This Row],[homePenaltyYards]])</f>
        <v>105</v>
      </c>
      <c r="AU847">
        <v>45</v>
      </c>
      <c r="AV847">
        <v>2</v>
      </c>
      <c r="AW847">
        <v>3</v>
      </c>
      <c r="AX847">
        <f>SUM(Table_pigskin_games[[#This Row],[awayTurnovers]:[homeTurnovers]])</f>
        <v>5</v>
      </c>
      <c r="AY847">
        <v>1</v>
      </c>
      <c r="AZ847">
        <v>2</v>
      </c>
      <c r="BA847">
        <v>1</v>
      </c>
      <c r="BB847">
        <v>1</v>
      </c>
      <c r="BC847">
        <v>2175</v>
      </c>
      <c r="BD847">
        <v>1425</v>
      </c>
      <c r="BE847">
        <v>7</v>
      </c>
      <c r="BF847">
        <v>7</v>
      </c>
      <c r="BG847">
        <v>14</v>
      </c>
      <c r="BH847">
        <v>0</v>
      </c>
      <c r="BJ847">
        <v>0</v>
      </c>
      <c r="BK847">
        <v>17</v>
      </c>
      <c r="BL847">
        <v>0</v>
      </c>
      <c r="BM847">
        <v>0</v>
      </c>
    </row>
    <row r="848" spans="1:66" x14ac:dyDescent="0.25">
      <c r="A848">
        <v>291018009</v>
      </c>
      <c r="B848">
        <v>6</v>
      </c>
      <c r="C848">
        <v>2009</v>
      </c>
      <c r="D848" s="1">
        <v>40104</v>
      </c>
      <c r="E848" t="s">
        <v>66</v>
      </c>
      <c r="F848" t="s">
        <v>72</v>
      </c>
      <c r="G848" t="s">
        <v>75</v>
      </c>
      <c r="H8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848" t="str">
        <f>IF(NOT(ISNA(VLOOKUP(Table_pigskin_games[[#This Row],[matchup]],rivalries!A$2:C$10,1,FALSE))),"Rivalry","Not a Rivalry")</f>
        <v>Not a Rivalry</v>
      </c>
      <c r="J848">
        <v>0</v>
      </c>
      <c r="K848">
        <v>26</v>
      </c>
      <c r="L848">
        <f>ABS(Table_pigskin_games[[#This Row],[homeScore]]-Table_pigskin_games[[#This Row],[awayScore]])</f>
        <v>26</v>
      </c>
      <c r="M848" t="s">
        <v>76</v>
      </c>
      <c r="N848" s="2">
        <v>41914.541666666664</v>
      </c>
      <c r="O848" t="s">
        <v>70</v>
      </c>
      <c r="P848">
        <v>70801</v>
      </c>
      <c r="Q848">
        <v>1</v>
      </c>
      <c r="R848">
        <v>4</v>
      </c>
      <c r="S848">
        <v>2</v>
      </c>
      <c r="T848">
        <v>2</v>
      </c>
      <c r="U848">
        <v>10</v>
      </c>
      <c r="V848">
        <v>23</v>
      </c>
      <c r="W848">
        <v>0</v>
      </c>
      <c r="X848">
        <v>6</v>
      </c>
      <c r="Y848">
        <v>10</v>
      </c>
      <c r="Z848">
        <v>12</v>
      </c>
      <c r="AA848">
        <v>0</v>
      </c>
      <c r="AB848">
        <v>0</v>
      </c>
      <c r="AC848">
        <v>2</v>
      </c>
      <c r="AD848">
        <v>0</v>
      </c>
      <c r="AE848">
        <v>149</v>
      </c>
      <c r="AF848">
        <v>435</v>
      </c>
      <c r="AG848">
        <v>71</v>
      </c>
      <c r="AH848">
        <v>328</v>
      </c>
      <c r="AI848">
        <v>11</v>
      </c>
      <c r="AJ848">
        <v>29</v>
      </c>
      <c r="AK848">
        <v>25</v>
      </c>
      <c r="AL848">
        <v>37</v>
      </c>
      <c r="AM848">
        <v>78</v>
      </c>
      <c r="AN848">
        <v>107</v>
      </c>
      <c r="AO848">
        <v>18</v>
      </c>
      <c r="AP848">
        <v>30</v>
      </c>
      <c r="AQ848">
        <v>6</v>
      </c>
      <c r="AR848">
        <v>13</v>
      </c>
      <c r="AS848">
        <v>40</v>
      </c>
      <c r="AT848">
        <f>SUM(Table_pigskin_games[[#This Row],[awayPenaltyYards]],Table_pigskin_games[[#This Row],[homePenaltyYards]])</f>
        <v>170</v>
      </c>
      <c r="AU848">
        <v>130</v>
      </c>
      <c r="AV848">
        <v>3</v>
      </c>
      <c r="AW848">
        <v>2</v>
      </c>
      <c r="AX848">
        <f>SUM(Table_pigskin_games[[#This Row],[awayTurnovers]:[homeTurnovers]])</f>
        <v>5</v>
      </c>
      <c r="AY848">
        <v>0</v>
      </c>
      <c r="AZ848">
        <v>1</v>
      </c>
      <c r="BA848">
        <v>3</v>
      </c>
      <c r="BB848">
        <v>1</v>
      </c>
      <c r="BC848">
        <v>1152</v>
      </c>
      <c r="BD848">
        <v>2448</v>
      </c>
      <c r="BE848">
        <v>0</v>
      </c>
      <c r="BF848">
        <v>0</v>
      </c>
      <c r="BG848">
        <v>0</v>
      </c>
      <c r="BH848">
        <v>0</v>
      </c>
      <c r="BJ848">
        <v>14</v>
      </c>
      <c r="BK848">
        <v>9</v>
      </c>
      <c r="BL848">
        <v>3</v>
      </c>
      <c r="BM848">
        <v>0</v>
      </c>
    </row>
    <row r="849" spans="1:66" x14ac:dyDescent="0.25">
      <c r="A849">
        <v>291018013</v>
      </c>
      <c r="B849">
        <v>6</v>
      </c>
      <c r="C849">
        <v>2009</v>
      </c>
      <c r="D849" s="1">
        <v>40104</v>
      </c>
      <c r="E849" t="s">
        <v>66</v>
      </c>
      <c r="F849" t="s">
        <v>105</v>
      </c>
      <c r="G849" t="s">
        <v>110</v>
      </c>
      <c r="H8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OAKvPHI</v>
      </c>
      <c r="I849" t="str">
        <f>IF(NOT(ISNA(VLOOKUP(Table_pigskin_games[[#This Row],[matchup]],rivalries!A$2:C$10,1,FALSE))),"Rivalry","Not a Rivalry")</f>
        <v>Not a Rivalry</v>
      </c>
      <c r="J849">
        <v>9</v>
      </c>
      <c r="K849">
        <v>13</v>
      </c>
      <c r="L849">
        <f>ABS(Table_pigskin_games[[#This Row],[homeScore]]-Table_pigskin_games[[#This Row],[awayScore]])</f>
        <v>4</v>
      </c>
      <c r="M849" t="s">
        <v>134</v>
      </c>
      <c r="N849" s="2">
        <v>41914.670138888891</v>
      </c>
      <c r="O849" t="s">
        <v>70</v>
      </c>
      <c r="P849">
        <v>49642</v>
      </c>
      <c r="Q849">
        <v>3</v>
      </c>
      <c r="R849">
        <v>1</v>
      </c>
      <c r="S849">
        <v>1</v>
      </c>
      <c r="T849">
        <v>4</v>
      </c>
      <c r="U849">
        <v>14</v>
      </c>
      <c r="V849">
        <v>18</v>
      </c>
      <c r="W849">
        <v>2</v>
      </c>
      <c r="X849">
        <v>4</v>
      </c>
      <c r="Y849">
        <v>16</v>
      </c>
      <c r="Z849">
        <v>14</v>
      </c>
      <c r="AA849">
        <v>1</v>
      </c>
      <c r="AB849">
        <v>0</v>
      </c>
      <c r="AC849">
        <v>2</v>
      </c>
      <c r="AD849">
        <v>1</v>
      </c>
      <c r="AE849">
        <v>283</v>
      </c>
      <c r="AF849">
        <v>325</v>
      </c>
      <c r="AG849">
        <v>216</v>
      </c>
      <c r="AH849">
        <v>209</v>
      </c>
      <c r="AI849">
        <v>22</v>
      </c>
      <c r="AJ849">
        <v>17</v>
      </c>
      <c r="AK849">
        <v>46</v>
      </c>
      <c r="AL849">
        <v>28</v>
      </c>
      <c r="AM849">
        <v>67</v>
      </c>
      <c r="AN849">
        <v>116</v>
      </c>
      <c r="AO849">
        <v>14</v>
      </c>
      <c r="AP849">
        <v>35</v>
      </c>
      <c r="AQ849">
        <v>4</v>
      </c>
      <c r="AR849">
        <v>3</v>
      </c>
      <c r="AS849">
        <v>38</v>
      </c>
      <c r="AT849">
        <f>SUM(Table_pigskin_games[[#This Row],[awayPenaltyYards]],Table_pigskin_games[[#This Row],[homePenaltyYards]])</f>
        <v>61</v>
      </c>
      <c r="AU849">
        <v>23</v>
      </c>
      <c r="AV849">
        <v>0</v>
      </c>
      <c r="AW849">
        <v>2</v>
      </c>
      <c r="AX849">
        <f>SUM(Table_pigskin_games[[#This Row],[awayTurnovers]:[homeTurnovers]])</f>
        <v>2</v>
      </c>
      <c r="AY849">
        <v>0</v>
      </c>
      <c r="AZ849">
        <v>0</v>
      </c>
      <c r="BA849">
        <v>0</v>
      </c>
      <c r="BB849">
        <v>2</v>
      </c>
      <c r="BC849">
        <v>1618</v>
      </c>
      <c r="BD849">
        <v>1982</v>
      </c>
      <c r="BE849">
        <v>3</v>
      </c>
      <c r="BF849">
        <v>3</v>
      </c>
      <c r="BG849">
        <v>0</v>
      </c>
      <c r="BH849">
        <v>3</v>
      </c>
      <c r="BJ849">
        <v>7</v>
      </c>
      <c r="BK849">
        <v>3</v>
      </c>
      <c r="BL849">
        <v>0</v>
      </c>
      <c r="BM849">
        <v>3</v>
      </c>
    </row>
    <row r="850" spans="1:66" x14ac:dyDescent="0.25">
      <c r="A850">
        <v>291018016</v>
      </c>
      <c r="B850">
        <v>6</v>
      </c>
      <c r="C850">
        <v>2009</v>
      </c>
      <c r="D850" s="1">
        <v>40104</v>
      </c>
      <c r="E850" t="s">
        <v>66</v>
      </c>
      <c r="F850" t="s">
        <v>96</v>
      </c>
      <c r="G850" t="s">
        <v>113</v>
      </c>
      <c r="H8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BALvMIN</v>
      </c>
      <c r="I850" t="str">
        <f>IF(NOT(ISNA(VLOOKUP(Table_pigskin_games[[#This Row],[matchup]],rivalries!A$2:C$10,1,FALSE))),"Rivalry","Not a Rivalry")</f>
        <v>Not a Rivalry</v>
      </c>
      <c r="J850">
        <v>31</v>
      </c>
      <c r="K850">
        <v>33</v>
      </c>
      <c r="L850">
        <f>ABS(Table_pigskin_games[[#This Row],[homeScore]]-Table_pigskin_games[[#This Row],[awayScore]])</f>
        <v>2</v>
      </c>
      <c r="M850" t="s">
        <v>136</v>
      </c>
      <c r="N850" s="2">
        <v>41914.541666666664</v>
      </c>
      <c r="O850" t="s">
        <v>80</v>
      </c>
      <c r="P850">
        <v>63689</v>
      </c>
      <c r="Q850">
        <v>3</v>
      </c>
      <c r="R850">
        <v>2</v>
      </c>
      <c r="S850">
        <v>5</v>
      </c>
      <c r="T850">
        <v>0</v>
      </c>
      <c r="U850">
        <v>20</v>
      </c>
      <c r="V850">
        <v>19</v>
      </c>
      <c r="W850">
        <v>5</v>
      </c>
      <c r="X850">
        <v>5</v>
      </c>
      <c r="Y850">
        <v>13</v>
      </c>
      <c r="Z850">
        <v>14</v>
      </c>
      <c r="AA850">
        <v>0</v>
      </c>
      <c r="AB850">
        <v>0</v>
      </c>
      <c r="AC850">
        <v>0</v>
      </c>
      <c r="AD850">
        <v>0</v>
      </c>
      <c r="AE850">
        <v>448</v>
      </c>
      <c r="AF850">
        <v>426</v>
      </c>
      <c r="AG850">
        <v>367</v>
      </c>
      <c r="AH850">
        <v>259</v>
      </c>
      <c r="AI850">
        <v>28</v>
      </c>
      <c r="AJ850">
        <v>21</v>
      </c>
      <c r="AK850">
        <v>43</v>
      </c>
      <c r="AL850">
        <v>29</v>
      </c>
      <c r="AM850">
        <v>81</v>
      </c>
      <c r="AN850">
        <v>167</v>
      </c>
      <c r="AO850">
        <v>18</v>
      </c>
      <c r="AP850">
        <v>31</v>
      </c>
      <c r="AQ850">
        <v>6</v>
      </c>
      <c r="AR850">
        <v>3</v>
      </c>
      <c r="AS850">
        <v>74</v>
      </c>
      <c r="AT850">
        <f>SUM(Table_pigskin_games[[#This Row],[awayPenaltyYards]],Table_pigskin_games[[#This Row],[homePenaltyYards]])</f>
        <v>89</v>
      </c>
      <c r="AU850">
        <v>15</v>
      </c>
      <c r="AV850">
        <v>0</v>
      </c>
      <c r="AW850">
        <v>0</v>
      </c>
      <c r="AX850">
        <f>SUM(Table_pigskin_games[[#This Row],[awayTurnovers]:[homeTurnovers]])</f>
        <v>0</v>
      </c>
      <c r="AY850">
        <v>0</v>
      </c>
      <c r="AZ850">
        <v>0</v>
      </c>
      <c r="BA850">
        <v>0</v>
      </c>
      <c r="BB850">
        <v>0</v>
      </c>
      <c r="BC850">
        <v>1517</v>
      </c>
      <c r="BD850">
        <v>2083</v>
      </c>
      <c r="BE850">
        <v>0</v>
      </c>
      <c r="BF850">
        <v>3</v>
      </c>
      <c r="BG850">
        <v>7</v>
      </c>
      <c r="BH850">
        <v>21</v>
      </c>
      <c r="BJ850">
        <v>14</v>
      </c>
      <c r="BK850">
        <v>0</v>
      </c>
      <c r="BL850">
        <v>6</v>
      </c>
      <c r="BM850">
        <v>13</v>
      </c>
    </row>
    <row r="851" spans="1:66" x14ac:dyDescent="0.25">
      <c r="A851">
        <v>291018017</v>
      </c>
      <c r="B851">
        <v>6</v>
      </c>
      <c r="C851">
        <v>2009</v>
      </c>
      <c r="D851" s="1">
        <v>40104</v>
      </c>
      <c r="E851" t="s">
        <v>66</v>
      </c>
      <c r="F851" t="s">
        <v>78</v>
      </c>
      <c r="G851" t="s">
        <v>88</v>
      </c>
      <c r="H8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NEvTEN</v>
      </c>
      <c r="I851" t="str">
        <f>IF(NOT(ISNA(VLOOKUP(Table_pigskin_games[[#This Row],[matchup]],rivalries!A$2:C$10,1,FALSE))),"Rivalry","Not a Rivalry")</f>
        <v>Not a Rivalry</v>
      </c>
      <c r="J851">
        <v>0</v>
      </c>
      <c r="K851">
        <v>59</v>
      </c>
      <c r="L851">
        <f>ABS(Table_pigskin_games[[#This Row],[homeScore]]-Table_pigskin_games[[#This Row],[awayScore]])</f>
        <v>59</v>
      </c>
      <c r="M851" t="s">
        <v>89</v>
      </c>
      <c r="N851" s="2">
        <v>41914.677083333336</v>
      </c>
      <c r="O851" t="s">
        <v>80</v>
      </c>
      <c r="P851">
        <v>68756</v>
      </c>
      <c r="Q851">
        <v>0</v>
      </c>
      <c r="R851">
        <v>5</v>
      </c>
      <c r="S851">
        <v>3</v>
      </c>
      <c r="T851">
        <v>2</v>
      </c>
      <c r="U851">
        <v>9</v>
      </c>
      <c r="V851">
        <v>32</v>
      </c>
      <c r="W851">
        <v>2</v>
      </c>
      <c r="X851">
        <v>5</v>
      </c>
      <c r="Y851">
        <v>10</v>
      </c>
      <c r="Z851">
        <v>11</v>
      </c>
      <c r="AA851">
        <v>0</v>
      </c>
      <c r="AB851">
        <v>1</v>
      </c>
      <c r="AC851">
        <v>2</v>
      </c>
      <c r="AD851">
        <v>3</v>
      </c>
      <c r="AE851">
        <v>186</v>
      </c>
      <c r="AF851">
        <v>619</v>
      </c>
      <c r="AG851">
        <v>-7</v>
      </c>
      <c r="AH851">
        <v>426</v>
      </c>
      <c r="AI851">
        <v>2</v>
      </c>
      <c r="AJ851">
        <v>38</v>
      </c>
      <c r="AK851">
        <v>14</v>
      </c>
      <c r="AL851">
        <v>45</v>
      </c>
      <c r="AM851">
        <v>193</v>
      </c>
      <c r="AN851">
        <v>193</v>
      </c>
      <c r="AO851">
        <v>36</v>
      </c>
      <c r="AP851">
        <v>30</v>
      </c>
      <c r="AQ851">
        <v>6</v>
      </c>
      <c r="AR851">
        <v>6</v>
      </c>
      <c r="AS851">
        <v>55</v>
      </c>
      <c r="AT851">
        <f>SUM(Table_pigskin_games[[#This Row],[awayPenaltyYards]],Table_pigskin_games[[#This Row],[homePenaltyYards]])</f>
        <v>95</v>
      </c>
      <c r="AU851">
        <v>40</v>
      </c>
      <c r="AV851">
        <v>5</v>
      </c>
      <c r="AW851">
        <v>0</v>
      </c>
      <c r="AX851">
        <f>SUM(Table_pigskin_games[[#This Row],[awayTurnovers]:[homeTurnovers]])</f>
        <v>5</v>
      </c>
      <c r="AY851">
        <v>3</v>
      </c>
      <c r="AZ851">
        <v>0</v>
      </c>
      <c r="BA851">
        <v>2</v>
      </c>
      <c r="BB851">
        <v>0</v>
      </c>
      <c r="BC851">
        <v>1260</v>
      </c>
      <c r="BD851">
        <v>2340</v>
      </c>
      <c r="BE851">
        <v>0</v>
      </c>
      <c r="BF851">
        <v>0</v>
      </c>
      <c r="BG851">
        <v>0</v>
      </c>
      <c r="BH851">
        <v>0</v>
      </c>
      <c r="BJ851">
        <v>10</v>
      </c>
      <c r="BK851">
        <v>35</v>
      </c>
      <c r="BL851">
        <v>14</v>
      </c>
      <c r="BM851">
        <v>0</v>
      </c>
    </row>
    <row r="852" spans="1:66" x14ac:dyDescent="0.25">
      <c r="A852">
        <v>291018018</v>
      </c>
      <c r="B852">
        <v>6</v>
      </c>
      <c r="C852">
        <v>2009</v>
      </c>
      <c r="D852" s="1">
        <v>40104</v>
      </c>
      <c r="E852" t="s">
        <v>66</v>
      </c>
      <c r="F852" t="s">
        <v>91</v>
      </c>
      <c r="G852" t="s">
        <v>67</v>
      </c>
      <c r="H8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NOvNYG</v>
      </c>
      <c r="I852" t="str">
        <f>IF(NOT(ISNA(VLOOKUP(Table_pigskin_games[[#This Row],[matchup]],rivalries!A$2:C$10,1,FALSE))),"Rivalry","Not a Rivalry")</f>
        <v>Not a Rivalry</v>
      </c>
      <c r="J852">
        <v>27</v>
      </c>
      <c r="K852">
        <v>48</v>
      </c>
      <c r="L852">
        <f>ABS(Table_pigskin_games[[#This Row],[homeScore]]-Table_pigskin_games[[#This Row],[awayScore]])</f>
        <v>21</v>
      </c>
      <c r="M852" t="s">
        <v>127</v>
      </c>
      <c r="N852" s="2">
        <v>41914.541666666664</v>
      </c>
      <c r="O852" t="s">
        <v>70</v>
      </c>
      <c r="P852">
        <v>70011</v>
      </c>
      <c r="Q852">
        <v>5</v>
      </c>
      <c r="R852">
        <v>0</v>
      </c>
      <c r="S852">
        <v>4</v>
      </c>
      <c r="T852">
        <v>0</v>
      </c>
      <c r="U852">
        <v>17</v>
      </c>
      <c r="V852">
        <v>28</v>
      </c>
      <c r="W852">
        <v>3</v>
      </c>
      <c r="X852">
        <v>7</v>
      </c>
      <c r="Y852">
        <v>10</v>
      </c>
      <c r="Z852">
        <v>13</v>
      </c>
      <c r="AA852">
        <v>1</v>
      </c>
      <c r="AB852">
        <v>1</v>
      </c>
      <c r="AC852">
        <v>1</v>
      </c>
      <c r="AD852">
        <v>2</v>
      </c>
      <c r="AE852">
        <v>325</v>
      </c>
      <c r="AF852">
        <v>493</v>
      </c>
      <c r="AG852">
        <v>241</v>
      </c>
      <c r="AH852">
        <v>369</v>
      </c>
      <c r="AI852">
        <v>18</v>
      </c>
      <c r="AJ852">
        <v>23</v>
      </c>
      <c r="AK852">
        <v>36</v>
      </c>
      <c r="AL852">
        <v>30</v>
      </c>
      <c r="AM852">
        <v>84</v>
      </c>
      <c r="AN852">
        <v>124</v>
      </c>
      <c r="AO852">
        <v>19</v>
      </c>
      <c r="AP852">
        <v>40</v>
      </c>
      <c r="AQ852">
        <v>9</v>
      </c>
      <c r="AR852">
        <v>6</v>
      </c>
      <c r="AS852">
        <v>110</v>
      </c>
      <c r="AT852">
        <f>SUM(Table_pigskin_games[[#This Row],[awayPenaltyYards]],Table_pigskin_games[[#This Row],[homePenaltyYards]])</f>
        <v>165</v>
      </c>
      <c r="AU852">
        <v>55</v>
      </c>
      <c r="AV852">
        <v>2</v>
      </c>
      <c r="AW852">
        <v>0</v>
      </c>
      <c r="AX852">
        <f>SUM(Table_pigskin_games[[#This Row],[awayTurnovers]:[homeTurnovers]])</f>
        <v>2</v>
      </c>
      <c r="AY852">
        <v>1</v>
      </c>
      <c r="AZ852">
        <v>0</v>
      </c>
      <c r="BA852">
        <v>1</v>
      </c>
      <c r="BB852">
        <v>0</v>
      </c>
      <c r="BC852">
        <v>1433</v>
      </c>
      <c r="BD852">
        <v>2167</v>
      </c>
      <c r="BE852">
        <v>3</v>
      </c>
      <c r="BF852">
        <v>14</v>
      </c>
      <c r="BG852">
        <v>0</v>
      </c>
      <c r="BH852">
        <v>10</v>
      </c>
      <c r="BJ852">
        <v>14</v>
      </c>
      <c r="BK852">
        <v>20</v>
      </c>
      <c r="BL852">
        <v>7</v>
      </c>
      <c r="BM852">
        <v>7</v>
      </c>
    </row>
    <row r="853" spans="1:66" x14ac:dyDescent="0.25">
      <c r="A853">
        <v>291018020</v>
      </c>
      <c r="B853">
        <v>6</v>
      </c>
      <c r="C853">
        <v>2009</v>
      </c>
      <c r="D853" s="1">
        <v>40104</v>
      </c>
      <c r="E853" t="s">
        <v>66</v>
      </c>
      <c r="F853" t="s">
        <v>87</v>
      </c>
      <c r="G853" t="s">
        <v>77</v>
      </c>
      <c r="H8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853" t="str">
        <f>IF(NOT(ISNA(VLOOKUP(Table_pigskin_games[[#This Row],[matchup]],rivalries!A$2:C$10,1,FALSE))),"Rivalry","Not a Rivalry")</f>
        <v>Not a Rivalry</v>
      </c>
      <c r="J853">
        <v>16</v>
      </c>
      <c r="K853">
        <v>13</v>
      </c>
      <c r="L853">
        <f>ABS(Table_pigskin_games[[#This Row],[homeScore]]-Table_pigskin_games[[#This Row],[awayScore]])</f>
        <v>3</v>
      </c>
      <c r="M853" t="s">
        <v>92</v>
      </c>
      <c r="N853" s="2">
        <v>41914.677083333336</v>
      </c>
      <c r="O853" t="s">
        <v>80</v>
      </c>
      <c r="P853">
        <v>76048</v>
      </c>
      <c r="Q853">
        <v>1</v>
      </c>
      <c r="R853">
        <v>4</v>
      </c>
      <c r="S853">
        <v>3</v>
      </c>
      <c r="T853">
        <v>2</v>
      </c>
      <c r="U853">
        <v>20</v>
      </c>
      <c r="V853">
        <v>15</v>
      </c>
      <c r="W853">
        <v>5</v>
      </c>
      <c r="X853">
        <v>3</v>
      </c>
      <c r="Y853">
        <v>16</v>
      </c>
      <c r="Z853">
        <v>15</v>
      </c>
      <c r="AA853">
        <v>0</v>
      </c>
      <c r="AB853">
        <v>1</v>
      </c>
      <c r="AC853">
        <v>0</v>
      </c>
      <c r="AD853">
        <v>3</v>
      </c>
      <c r="AE853">
        <v>296</v>
      </c>
      <c r="AF853">
        <v>414</v>
      </c>
      <c r="AG853">
        <v>154</v>
      </c>
      <c r="AH853">
        <v>96</v>
      </c>
      <c r="AI853">
        <v>15</v>
      </c>
      <c r="AJ853">
        <v>10</v>
      </c>
      <c r="AK853">
        <v>30</v>
      </c>
      <c r="AL853">
        <v>30</v>
      </c>
      <c r="AM853">
        <v>142</v>
      </c>
      <c r="AN853">
        <v>318</v>
      </c>
      <c r="AO853">
        <v>42</v>
      </c>
      <c r="AP853">
        <v>40</v>
      </c>
      <c r="AQ853">
        <v>8</v>
      </c>
      <c r="AR853">
        <v>14</v>
      </c>
      <c r="AS853">
        <v>64</v>
      </c>
      <c r="AT853">
        <f>SUM(Table_pigskin_games[[#This Row],[awayPenaltyYards]],Table_pigskin_games[[#This Row],[homePenaltyYards]])</f>
        <v>160</v>
      </c>
      <c r="AU853">
        <v>96</v>
      </c>
      <c r="AV853">
        <v>2</v>
      </c>
      <c r="AW853">
        <v>6</v>
      </c>
      <c r="AX853">
        <f>SUM(Table_pigskin_games[[#This Row],[awayTurnovers]:[homeTurnovers]])</f>
        <v>8</v>
      </c>
      <c r="AY853">
        <v>1</v>
      </c>
      <c r="AZ853">
        <v>0</v>
      </c>
      <c r="BA853">
        <v>1</v>
      </c>
      <c r="BB853">
        <v>6</v>
      </c>
      <c r="BC853">
        <v>2343</v>
      </c>
      <c r="BD853">
        <v>1993</v>
      </c>
      <c r="BE853">
        <v>3</v>
      </c>
      <c r="BF853">
        <v>0</v>
      </c>
      <c r="BG853">
        <v>10</v>
      </c>
      <c r="BH853">
        <v>0</v>
      </c>
      <c r="BI853">
        <v>3</v>
      </c>
      <c r="BJ853">
        <v>3</v>
      </c>
      <c r="BK853">
        <v>10</v>
      </c>
      <c r="BL853">
        <v>0</v>
      </c>
      <c r="BM853">
        <v>0</v>
      </c>
      <c r="BN853">
        <v>0</v>
      </c>
    </row>
    <row r="854" spans="1:66" x14ac:dyDescent="0.25">
      <c r="A854">
        <v>291018023</v>
      </c>
      <c r="B854">
        <v>6</v>
      </c>
      <c r="C854">
        <v>2009</v>
      </c>
      <c r="D854" s="1">
        <v>40104</v>
      </c>
      <c r="E854" t="s">
        <v>66</v>
      </c>
      <c r="F854" t="s">
        <v>68</v>
      </c>
      <c r="G854" t="s">
        <v>63</v>
      </c>
      <c r="H8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854" t="str">
        <f>IF(NOT(ISNA(VLOOKUP(Table_pigskin_games[[#This Row],[matchup]],rivalries!A$2:C$10,1,FALSE))),"Rivalry","Not a Rivalry")</f>
        <v>Not a Rivalry</v>
      </c>
      <c r="J854">
        <v>14</v>
      </c>
      <c r="K854">
        <v>27</v>
      </c>
      <c r="L854">
        <f>ABS(Table_pigskin_games[[#This Row],[homeScore]]-Table_pigskin_games[[#This Row],[awayScore]])</f>
        <v>13</v>
      </c>
      <c r="M854" t="s">
        <v>64</v>
      </c>
      <c r="N854" s="2">
        <v>41914.541666666664</v>
      </c>
      <c r="O854" t="s">
        <v>80</v>
      </c>
      <c r="P854">
        <v>64398</v>
      </c>
      <c r="Q854">
        <v>1</v>
      </c>
      <c r="R854">
        <v>4</v>
      </c>
      <c r="S854">
        <v>3</v>
      </c>
      <c r="T854">
        <v>2</v>
      </c>
      <c r="U854">
        <v>12</v>
      </c>
      <c r="V854">
        <v>28</v>
      </c>
      <c r="W854">
        <v>5</v>
      </c>
      <c r="X854">
        <v>4</v>
      </c>
      <c r="Y854">
        <v>13</v>
      </c>
      <c r="Z854">
        <v>11</v>
      </c>
      <c r="AA854">
        <v>0</v>
      </c>
      <c r="AB854">
        <v>1</v>
      </c>
      <c r="AC854">
        <v>0</v>
      </c>
      <c r="AD854">
        <v>1</v>
      </c>
      <c r="AE854">
        <v>197</v>
      </c>
      <c r="AF854">
        <v>543</v>
      </c>
      <c r="AG854">
        <v>106</v>
      </c>
      <c r="AH854">
        <v>403</v>
      </c>
      <c r="AI854">
        <v>9</v>
      </c>
      <c r="AJ854">
        <v>23</v>
      </c>
      <c r="AK854">
        <v>26</v>
      </c>
      <c r="AL854">
        <v>35</v>
      </c>
      <c r="AM854">
        <v>91</v>
      </c>
      <c r="AN854">
        <v>140</v>
      </c>
      <c r="AO854">
        <v>23</v>
      </c>
      <c r="AP854">
        <v>36</v>
      </c>
      <c r="AQ854">
        <v>4</v>
      </c>
      <c r="AR854">
        <v>4</v>
      </c>
      <c r="AS854">
        <v>45</v>
      </c>
      <c r="AT854">
        <f>SUM(Table_pigskin_games[[#This Row],[awayPenaltyYards]],Table_pigskin_games[[#This Row],[homePenaltyYards]])</f>
        <v>75</v>
      </c>
      <c r="AU854">
        <v>30</v>
      </c>
      <c r="AV854">
        <v>4</v>
      </c>
      <c r="AW854">
        <v>4</v>
      </c>
      <c r="AX854">
        <f>SUM(Table_pigskin_games[[#This Row],[awayTurnovers]:[homeTurnovers]])</f>
        <v>8</v>
      </c>
      <c r="AY854">
        <v>2</v>
      </c>
      <c r="AZ854">
        <v>3</v>
      </c>
      <c r="BA854">
        <v>2</v>
      </c>
      <c r="BB854">
        <v>1</v>
      </c>
      <c r="BC854">
        <v>1394</v>
      </c>
      <c r="BD854">
        <v>2206</v>
      </c>
      <c r="BE854">
        <v>0</v>
      </c>
      <c r="BF854">
        <v>7</v>
      </c>
      <c r="BG854">
        <v>7</v>
      </c>
      <c r="BH854">
        <v>0</v>
      </c>
      <c r="BJ854">
        <v>0</v>
      </c>
      <c r="BK854">
        <v>17</v>
      </c>
      <c r="BL854">
        <v>7</v>
      </c>
      <c r="BM854">
        <v>3</v>
      </c>
    </row>
    <row r="855" spans="1:66" x14ac:dyDescent="0.25">
      <c r="A855">
        <v>291018026</v>
      </c>
      <c r="B855">
        <v>6</v>
      </c>
      <c r="C855">
        <v>2009</v>
      </c>
      <c r="D855" s="1">
        <v>40104</v>
      </c>
      <c r="E855" t="s">
        <v>66</v>
      </c>
      <c r="F855" t="s">
        <v>94</v>
      </c>
      <c r="G855" t="s">
        <v>71</v>
      </c>
      <c r="H8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855" t="str">
        <f>IF(NOT(ISNA(VLOOKUP(Table_pigskin_games[[#This Row],[matchup]],rivalries!A$2:C$10,1,FALSE))),"Rivalry","Not a Rivalry")</f>
        <v>Not a Rivalry</v>
      </c>
      <c r="J855">
        <v>27</v>
      </c>
      <c r="K855">
        <v>3</v>
      </c>
      <c r="L855">
        <f>ABS(Table_pigskin_games[[#This Row],[homeScore]]-Table_pigskin_games[[#This Row],[awayScore]])</f>
        <v>24</v>
      </c>
      <c r="M855" t="s">
        <v>124</v>
      </c>
      <c r="N855" s="2">
        <v>41914.670138888891</v>
      </c>
      <c r="O855" t="s">
        <v>70</v>
      </c>
      <c r="P855">
        <v>67588</v>
      </c>
      <c r="Q855">
        <v>2</v>
      </c>
      <c r="R855">
        <v>2</v>
      </c>
      <c r="S855">
        <v>2</v>
      </c>
      <c r="T855">
        <v>3</v>
      </c>
      <c r="U855">
        <v>21</v>
      </c>
      <c r="V855">
        <v>7</v>
      </c>
      <c r="W855">
        <v>8</v>
      </c>
      <c r="X855">
        <v>0</v>
      </c>
      <c r="Y855">
        <v>16</v>
      </c>
      <c r="Z855">
        <v>11</v>
      </c>
      <c r="AA855">
        <v>0</v>
      </c>
      <c r="AB855">
        <v>1</v>
      </c>
      <c r="AC855">
        <v>0</v>
      </c>
      <c r="AD855">
        <v>1</v>
      </c>
      <c r="AE855">
        <v>344</v>
      </c>
      <c r="AF855">
        <v>128</v>
      </c>
      <c r="AG855">
        <v>282</v>
      </c>
      <c r="AH855">
        <v>114</v>
      </c>
      <c r="AI855">
        <v>34</v>
      </c>
      <c r="AJ855">
        <v>11</v>
      </c>
      <c r="AK855">
        <v>43</v>
      </c>
      <c r="AL855">
        <v>30</v>
      </c>
      <c r="AM855">
        <v>62</v>
      </c>
      <c r="AN855">
        <v>14</v>
      </c>
      <c r="AO855">
        <v>26</v>
      </c>
      <c r="AP855">
        <v>11</v>
      </c>
      <c r="AQ855">
        <v>7</v>
      </c>
      <c r="AR855">
        <v>6</v>
      </c>
      <c r="AS855">
        <v>76</v>
      </c>
      <c r="AT855">
        <f>SUM(Table_pigskin_games[[#This Row],[awayPenaltyYards]],Table_pigskin_games[[#This Row],[homePenaltyYards]])</f>
        <v>132</v>
      </c>
      <c r="AU855">
        <v>56</v>
      </c>
      <c r="AV855">
        <v>2</v>
      </c>
      <c r="AW855">
        <v>2</v>
      </c>
      <c r="AX855">
        <f>SUM(Table_pigskin_games[[#This Row],[awayTurnovers]:[homeTurnovers]])</f>
        <v>4</v>
      </c>
      <c r="AY855">
        <v>1</v>
      </c>
      <c r="AZ855">
        <v>1</v>
      </c>
      <c r="BA855">
        <v>1</v>
      </c>
      <c r="BB855">
        <v>1</v>
      </c>
      <c r="BC855">
        <v>2570</v>
      </c>
      <c r="BD855">
        <v>1030</v>
      </c>
      <c r="BE855">
        <v>14</v>
      </c>
      <c r="BF855">
        <v>3</v>
      </c>
      <c r="BG855">
        <v>7</v>
      </c>
      <c r="BH855">
        <v>3</v>
      </c>
      <c r="BJ855">
        <v>0</v>
      </c>
      <c r="BK855">
        <v>3</v>
      </c>
      <c r="BL855">
        <v>0</v>
      </c>
      <c r="BM855">
        <v>0</v>
      </c>
    </row>
    <row r="856" spans="1:66" x14ac:dyDescent="0.25">
      <c r="A856">
        <v>291018027</v>
      </c>
      <c r="B856">
        <v>6</v>
      </c>
      <c r="C856">
        <v>2009</v>
      </c>
      <c r="D856" s="1">
        <v>40104</v>
      </c>
      <c r="E856" t="s">
        <v>66</v>
      </c>
      <c r="F856" t="s">
        <v>100</v>
      </c>
      <c r="G856" t="s">
        <v>97</v>
      </c>
      <c r="H8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856" t="str">
        <f>IF(NOT(ISNA(VLOOKUP(Table_pigskin_games[[#This Row],[matchup]],rivalries!A$2:C$10,1,FALSE))),"Rivalry","Not a Rivalry")</f>
        <v>Not a Rivalry</v>
      </c>
      <c r="J856">
        <v>28</v>
      </c>
      <c r="K856">
        <v>21</v>
      </c>
      <c r="L856">
        <f>ABS(Table_pigskin_games[[#This Row],[homeScore]]-Table_pigskin_games[[#This Row],[awayScore]])</f>
        <v>7</v>
      </c>
      <c r="M856" t="s">
        <v>98</v>
      </c>
      <c r="N856" s="2">
        <v>41914.541666666664</v>
      </c>
      <c r="O856" t="s">
        <v>70</v>
      </c>
      <c r="P856">
        <v>62422</v>
      </c>
      <c r="Q856">
        <v>1</v>
      </c>
      <c r="R856">
        <v>3</v>
      </c>
      <c r="S856">
        <v>0</v>
      </c>
      <c r="T856">
        <v>5</v>
      </c>
      <c r="U856">
        <v>22</v>
      </c>
      <c r="V856">
        <v>12</v>
      </c>
      <c r="W856">
        <v>8</v>
      </c>
      <c r="X856">
        <v>6</v>
      </c>
      <c r="Y856">
        <v>14</v>
      </c>
      <c r="Z856">
        <v>11</v>
      </c>
      <c r="AA856">
        <v>1</v>
      </c>
      <c r="AB856">
        <v>0</v>
      </c>
      <c r="AC856">
        <v>1</v>
      </c>
      <c r="AD856">
        <v>0</v>
      </c>
      <c r="AE856">
        <v>322</v>
      </c>
      <c r="AF856">
        <v>245</v>
      </c>
      <c r="AG856">
        <v>55</v>
      </c>
      <c r="AH856">
        <v>121</v>
      </c>
      <c r="AI856">
        <v>9</v>
      </c>
      <c r="AJ856">
        <v>11</v>
      </c>
      <c r="AK856">
        <v>17</v>
      </c>
      <c r="AL856">
        <v>17</v>
      </c>
      <c r="AM856">
        <v>267</v>
      </c>
      <c r="AN856">
        <v>124</v>
      </c>
      <c r="AO856">
        <v>48</v>
      </c>
      <c r="AP856">
        <v>25</v>
      </c>
      <c r="AQ856">
        <v>3</v>
      </c>
      <c r="AR856">
        <v>5</v>
      </c>
      <c r="AS856">
        <v>30</v>
      </c>
      <c r="AT856">
        <f>SUM(Table_pigskin_games[[#This Row],[awayPenaltyYards]],Table_pigskin_games[[#This Row],[homePenaltyYards]])</f>
        <v>70</v>
      </c>
      <c r="AU856">
        <v>40</v>
      </c>
      <c r="AV856">
        <v>3</v>
      </c>
      <c r="AW856">
        <v>2</v>
      </c>
      <c r="AX856">
        <f>SUM(Table_pigskin_games[[#This Row],[awayTurnovers]:[homeTurnovers]])</f>
        <v>5</v>
      </c>
      <c r="AY856">
        <v>1</v>
      </c>
      <c r="AZ856">
        <v>1</v>
      </c>
      <c r="BA856">
        <v>2</v>
      </c>
      <c r="BB856">
        <v>1</v>
      </c>
      <c r="BC856">
        <v>1941</v>
      </c>
      <c r="BD856">
        <v>1659</v>
      </c>
      <c r="BE856">
        <v>0</v>
      </c>
      <c r="BF856">
        <v>7</v>
      </c>
      <c r="BG856">
        <v>14</v>
      </c>
      <c r="BH856">
        <v>7</v>
      </c>
      <c r="BJ856">
        <v>7</v>
      </c>
      <c r="BK856">
        <v>0</v>
      </c>
      <c r="BL856">
        <v>7</v>
      </c>
      <c r="BM856">
        <v>7</v>
      </c>
    </row>
    <row r="857" spans="1:66" x14ac:dyDescent="0.25">
      <c r="A857">
        <v>291018028</v>
      </c>
      <c r="B857">
        <v>6</v>
      </c>
      <c r="C857">
        <v>2009</v>
      </c>
      <c r="D857" s="1">
        <v>40104</v>
      </c>
      <c r="E857" t="s">
        <v>66</v>
      </c>
      <c r="F857" t="s">
        <v>82</v>
      </c>
      <c r="G857" t="s">
        <v>114</v>
      </c>
      <c r="H8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KCvWSH</v>
      </c>
      <c r="I857" t="str">
        <f>IF(NOT(ISNA(VLOOKUP(Table_pigskin_games[[#This Row],[matchup]],rivalries!A$2:C$10,1,FALSE))),"Rivalry","Not a Rivalry")</f>
        <v>Not a Rivalry</v>
      </c>
      <c r="J857">
        <v>14</v>
      </c>
      <c r="K857">
        <v>6</v>
      </c>
      <c r="L857">
        <f>ABS(Table_pigskin_games[[#This Row],[homeScore]]-Table_pigskin_games[[#This Row],[awayScore]])</f>
        <v>8</v>
      </c>
      <c r="M857" t="s">
        <v>115</v>
      </c>
      <c r="N857" s="2">
        <v>41914.541666666664</v>
      </c>
      <c r="O857" t="s">
        <v>80</v>
      </c>
      <c r="P857">
        <v>79572</v>
      </c>
      <c r="Q857">
        <v>0</v>
      </c>
      <c r="R857">
        <v>5</v>
      </c>
      <c r="S857">
        <v>2</v>
      </c>
      <c r="T857">
        <v>3</v>
      </c>
      <c r="U857">
        <v>16</v>
      </c>
      <c r="V857">
        <v>7</v>
      </c>
      <c r="W857">
        <v>4</v>
      </c>
      <c r="X857">
        <v>2</v>
      </c>
      <c r="Y857">
        <v>17</v>
      </c>
      <c r="Z857">
        <v>14</v>
      </c>
      <c r="AA857">
        <v>1</v>
      </c>
      <c r="AB857">
        <v>0</v>
      </c>
      <c r="AC857">
        <v>2</v>
      </c>
      <c r="AD857">
        <v>1</v>
      </c>
      <c r="AE857">
        <v>268</v>
      </c>
      <c r="AF857">
        <v>265</v>
      </c>
      <c r="AG857">
        <v>158</v>
      </c>
      <c r="AH857">
        <v>147</v>
      </c>
      <c r="AI857">
        <v>16</v>
      </c>
      <c r="AJ857">
        <v>15</v>
      </c>
      <c r="AK857">
        <v>31</v>
      </c>
      <c r="AL857">
        <v>30</v>
      </c>
      <c r="AM857">
        <v>110</v>
      </c>
      <c r="AN857">
        <v>118</v>
      </c>
      <c r="AO857">
        <v>36</v>
      </c>
      <c r="AP857">
        <v>20</v>
      </c>
      <c r="AQ857">
        <v>4</v>
      </c>
      <c r="AR857">
        <v>7</v>
      </c>
      <c r="AS857">
        <v>30</v>
      </c>
      <c r="AT857">
        <f>SUM(Table_pigskin_games[[#This Row],[awayPenaltyYards]],Table_pigskin_games[[#This Row],[homePenaltyYards]])</f>
        <v>93</v>
      </c>
      <c r="AU857">
        <v>63</v>
      </c>
      <c r="AV857">
        <v>0</v>
      </c>
      <c r="AW857">
        <v>2</v>
      </c>
      <c r="AX857">
        <f>SUM(Table_pigskin_games[[#This Row],[awayTurnovers]:[homeTurnovers]])</f>
        <v>2</v>
      </c>
      <c r="AY857">
        <v>0</v>
      </c>
      <c r="AZ857">
        <v>1</v>
      </c>
      <c r="BA857">
        <v>0</v>
      </c>
      <c r="BB857">
        <v>1</v>
      </c>
      <c r="BC857">
        <v>2230</v>
      </c>
      <c r="BD857">
        <v>1370</v>
      </c>
      <c r="BE857">
        <v>0</v>
      </c>
      <c r="BF857">
        <v>3</v>
      </c>
      <c r="BG857">
        <v>3</v>
      </c>
      <c r="BH857">
        <v>8</v>
      </c>
      <c r="BJ857">
        <v>0</v>
      </c>
      <c r="BK857">
        <v>0</v>
      </c>
      <c r="BL857">
        <v>6</v>
      </c>
      <c r="BM857">
        <v>0</v>
      </c>
    </row>
    <row r="858" spans="1:66" x14ac:dyDescent="0.25">
      <c r="A858">
        <v>291018030</v>
      </c>
      <c r="B858">
        <v>6</v>
      </c>
      <c r="C858">
        <v>2009</v>
      </c>
      <c r="D858" s="1">
        <v>40104</v>
      </c>
      <c r="E858" t="s">
        <v>66</v>
      </c>
      <c r="F858" t="s">
        <v>85</v>
      </c>
      <c r="G858" t="s">
        <v>103</v>
      </c>
      <c r="H8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JAXvSTL</v>
      </c>
      <c r="I858" t="str">
        <f>IF(NOT(ISNA(VLOOKUP(Table_pigskin_games[[#This Row],[matchup]],rivalries!A$2:C$10,1,FALSE))),"Rivalry","Not a Rivalry")</f>
        <v>Not a Rivalry</v>
      </c>
      <c r="J858">
        <v>20</v>
      </c>
      <c r="K858">
        <v>23</v>
      </c>
      <c r="L858">
        <f>ABS(Table_pigskin_games[[#This Row],[homeScore]]-Table_pigskin_games[[#This Row],[awayScore]])</f>
        <v>3</v>
      </c>
      <c r="M858" t="s">
        <v>104</v>
      </c>
      <c r="N858" s="2">
        <v>41914.541666666664</v>
      </c>
      <c r="O858" t="s">
        <v>70</v>
      </c>
      <c r="P858">
        <v>42088</v>
      </c>
      <c r="Q858">
        <v>0</v>
      </c>
      <c r="R858">
        <v>5</v>
      </c>
      <c r="S858">
        <v>2</v>
      </c>
      <c r="T858">
        <v>3</v>
      </c>
      <c r="U858">
        <v>13</v>
      </c>
      <c r="V858">
        <v>33</v>
      </c>
      <c r="W858">
        <v>4</v>
      </c>
      <c r="X858">
        <v>11</v>
      </c>
      <c r="Y858">
        <v>12</v>
      </c>
      <c r="Z858">
        <v>16</v>
      </c>
      <c r="AA858">
        <v>0</v>
      </c>
      <c r="AB858">
        <v>0</v>
      </c>
      <c r="AC858">
        <v>0</v>
      </c>
      <c r="AD858">
        <v>0</v>
      </c>
      <c r="AE858">
        <v>262</v>
      </c>
      <c r="AF858">
        <v>492</v>
      </c>
      <c r="AG858">
        <v>207</v>
      </c>
      <c r="AH858">
        <v>326</v>
      </c>
      <c r="AI858">
        <v>22</v>
      </c>
      <c r="AJ858">
        <v>30</v>
      </c>
      <c r="AK858">
        <v>34</v>
      </c>
      <c r="AL858">
        <v>43</v>
      </c>
      <c r="AM858">
        <v>55</v>
      </c>
      <c r="AN858">
        <v>166</v>
      </c>
      <c r="AO858">
        <v>18</v>
      </c>
      <c r="AP858">
        <v>38</v>
      </c>
      <c r="AQ858">
        <v>6</v>
      </c>
      <c r="AR858">
        <v>3</v>
      </c>
      <c r="AS858">
        <v>52</v>
      </c>
      <c r="AT858">
        <f>SUM(Table_pigskin_games[[#This Row],[awayPenaltyYards]],Table_pigskin_games[[#This Row],[homePenaltyYards]])</f>
        <v>67</v>
      </c>
      <c r="AU858">
        <v>15</v>
      </c>
      <c r="AV858">
        <v>1</v>
      </c>
      <c r="AW858">
        <v>3</v>
      </c>
      <c r="AX858">
        <f>SUM(Table_pigskin_games[[#This Row],[awayTurnovers]:[homeTurnovers]])</f>
        <v>4</v>
      </c>
      <c r="AY858">
        <v>0</v>
      </c>
      <c r="AZ858">
        <v>1</v>
      </c>
      <c r="BA858">
        <v>1</v>
      </c>
      <c r="BB858">
        <v>2</v>
      </c>
      <c r="BC858">
        <v>1488</v>
      </c>
      <c r="BD858">
        <v>2532</v>
      </c>
      <c r="BE858">
        <v>7</v>
      </c>
      <c r="BF858">
        <v>3</v>
      </c>
      <c r="BG858">
        <v>0</v>
      </c>
      <c r="BH858">
        <v>10</v>
      </c>
      <c r="BI858">
        <v>0</v>
      </c>
      <c r="BJ858">
        <v>6</v>
      </c>
      <c r="BK858">
        <v>0</v>
      </c>
      <c r="BL858">
        <v>0</v>
      </c>
      <c r="BM858">
        <v>14</v>
      </c>
      <c r="BN858">
        <v>3</v>
      </c>
    </row>
    <row r="859" spans="1:66" x14ac:dyDescent="0.25">
      <c r="A859">
        <v>291019024</v>
      </c>
      <c r="B859">
        <v>6</v>
      </c>
      <c r="C859">
        <v>2009</v>
      </c>
      <c r="D859" s="1">
        <v>40105</v>
      </c>
      <c r="E859" t="s">
        <v>108</v>
      </c>
      <c r="F859" t="s">
        <v>84</v>
      </c>
      <c r="G859" t="s">
        <v>109</v>
      </c>
      <c r="H8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859" t="str">
        <f>IF(NOT(ISNA(VLOOKUP(Table_pigskin_games[[#This Row],[matchup]],rivalries!A$2:C$10,1,FALSE))),"Rivalry","Not a Rivalry")</f>
        <v>Not a Rivalry</v>
      </c>
      <c r="J859">
        <v>34</v>
      </c>
      <c r="K859">
        <v>23</v>
      </c>
      <c r="L859">
        <f>ABS(Table_pigskin_games[[#This Row],[homeScore]]-Table_pigskin_games[[#This Row],[awayScore]])</f>
        <v>11</v>
      </c>
      <c r="M859" t="s">
        <v>122</v>
      </c>
      <c r="N859" s="2">
        <v>41914.854166666664</v>
      </c>
      <c r="O859" t="s">
        <v>112</v>
      </c>
      <c r="P859">
        <v>68615</v>
      </c>
      <c r="Q859">
        <v>5</v>
      </c>
      <c r="R859">
        <v>0</v>
      </c>
      <c r="S859">
        <v>2</v>
      </c>
      <c r="T859">
        <v>2</v>
      </c>
      <c r="U859">
        <v>19</v>
      </c>
      <c r="V859">
        <v>20</v>
      </c>
      <c r="W859">
        <v>9</v>
      </c>
      <c r="X859">
        <v>2</v>
      </c>
      <c r="Y859">
        <v>16</v>
      </c>
      <c r="Z859">
        <v>11</v>
      </c>
      <c r="AA859">
        <v>0</v>
      </c>
      <c r="AB859">
        <v>0</v>
      </c>
      <c r="AC859">
        <v>0</v>
      </c>
      <c r="AD859">
        <v>1</v>
      </c>
      <c r="AE859">
        <v>328</v>
      </c>
      <c r="AF859">
        <v>311</v>
      </c>
      <c r="AG859">
        <v>227</v>
      </c>
      <c r="AH859">
        <v>238</v>
      </c>
      <c r="AI859">
        <v>20</v>
      </c>
      <c r="AJ859">
        <v>20</v>
      </c>
      <c r="AK859">
        <v>29</v>
      </c>
      <c r="AL859">
        <v>33</v>
      </c>
      <c r="AM859">
        <v>101</v>
      </c>
      <c r="AN859">
        <v>73</v>
      </c>
      <c r="AO859">
        <v>33</v>
      </c>
      <c r="AP859">
        <v>21</v>
      </c>
      <c r="AQ859">
        <v>4</v>
      </c>
      <c r="AR859">
        <v>4</v>
      </c>
      <c r="AS859">
        <v>48</v>
      </c>
      <c r="AT859">
        <f>SUM(Table_pigskin_games[[#This Row],[awayPenaltyYards]],Table_pigskin_games[[#This Row],[homePenaltyYards]])</f>
        <v>92</v>
      </c>
      <c r="AU859">
        <v>44</v>
      </c>
      <c r="AV859">
        <v>0</v>
      </c>
      <c r="AW859">
        <v>1</v>
      </c>
      <c r="AX859">
        <f>SUM(Table_pigskin_games[[#This Row],[awayTurnovers]:[homeTurnovers]])</f>
        <v>1</v>
      </c>
      <c r="AY859">
        <v>0</v>
      </c>
      <c r="AZ859">
        <v>1</v>
      </c>
      <c r="BA859">
        <v>0</v>
      </c>
      <c r="BB859">
        <v>0</v>
      </c>
      <c r="BC859">
        <v>1843</v>
      </c>
      <c r="BD859">
        <v>1757</v>
      </c>
      <c r="BE859">
        <v>7</v>
      </c>
      <c r="BF859">
        <v>10</v>
      </c>
      <c r="BG859">
        <v>7</v>
      </c>
      <c r="BH859">
        <v>10</v>
      </c>
      <c r="BJ859">
        <v>10</v>
      </c>
      <c r="BK859">
        <v>10</v>
      </c>
      <c r="BL859">
        <v>3</v>
      </c>
      <c r="BM859">
        <v>0</v>
      </c>
    </row>
    <row r="860" spans="1:66" x14ac:dyDescent="0.25">
      <c r="A860">
        <v>291025004</v>
      </c>
      <c r="B860">
        <v>7</v>
      </c>
      <c r="C860">
        <v>2009</v>
      </c>
      <c r="D860" s="1">
        <v>40111</v>
      </c>
      <c r="E860" t="s">
        <v>66</v>
      </c>
      <c r="F860" t="s">
        <v>74</v>
      </c>
      <c r="G860" t="s">
        <v>81</v>
      </c>
      <c r="H8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CHIvCIN</v>
      </c>
      <c r="I860" t="str">
        <f>IF(NOT(ISNA(VLOOKUP(Table_pigskin_games[[#This Row],[matchup]],rivalries!A$2:C$10,1,FALSE))),"Rivalry","Not a Rivalry")</f>
        <v>Not a Rivalry</v>
      </c>
      <c r="J860">
        <v>10</v>
      </c>
      <c r="K860">
        <v>45</v>
      </c>
      <c r="L860">
        <f>ABS(Table_pigskin_games[[#This Row],[homeScore]]-Table_pigskin_games[[#This Row],[awayScore]])</f>
        <v>35</v>
      </c>
      <c r="M860" t="s">
        <v>118</v>
      </c>
      <c r="N860" s="2">
        <v>41914.677083333336</v>
      </c>
      <c r="O860" t="s">
        <v>70</v>
      </c>
      <c r="P860">
        <v>64900</v>
      </c>
      <c r="Q860">
        <v>3</v>
      </c>
      <c r="R860">
        <v>2</v>
      </c>
      <c r="S860">
        <v>4</v>
      </c>
      <c r="T860">
        <v>2</v>
      </c>
      <c r="U860">
        <v>15</v>
      </c>
      <c r="V860">
        <v>30</v>
      </c>
      <c r="W860">
        <v>5</v>
      </c>
      <c r="X860">
        <v>8</v>
      </c>
      <c r="Y860">
        <v>10</v>
      </c>
      <c r="Z860">
        <v>12</v>
      </c>
      <c r="AA860">
        <v>1</v>
      </c>
      <c r="AB860">
        <v>0</v>
      </c>
      <c r="AC860">
        <v>2</v>
      </c>
      <c r="AD860">
        <v>1</v>
      </c>
      <c r="AE860">
        <v>279</v>
      </c>
      <c r="AF860">
        <v>448</v>
      </c>
      <c r="AG860">
        <v>244</v>
      </c>
      <c r="AH860">
        <v>233</v>
      </c>
      <c r="AI860">
        <v>27</v>
      </c>
      <c r="AJ860">
        <v>20</v>
      </c>
      <c r="AK860">
        <v>39</v>
      </c>
      <c r="AL860">
        <v>24</v>
      </c>
      <c r="AM860">
        <v>35</v>
      </c>
      <c r="AN860">
        <v>215</v>
      </c>
      <c r="AO860">
        <v>12</v>
      </c>
      <c r="AP860">
        <v>45</v>
      </c>
      <c r="AQ860">
        <v>6</v>
      </c>
      <c r="AR860">
        <v>3</v>
      </c>
      <c r="AS860">
        <v>44</v>
      </c>
      <c r="AT860">
        <f>SUM(Table_pigskin_games[[#This Row],[awayPenaltyYards]],Table_pigskin_games[[#This Row],[homePenaltyYards]])</f>
        <v>64</v>
      </c>
      <c r="AU860">
        <v>20</v>
      </c>
      <c r="AV860">
        <v>4</v>
      </c>
      <c r="AW860">
        <v>0</v>
      </c>
      <c r="AX860">
        <f>SUM(Table_pigskin_games[[#This Row],[awayTurnovers]:[homeTurnovers]])</f>
        <v>4</v>
      </c>
      <c r="AY860">
        <v>1</v>
      </c>
      <c r="AZ860">
        <v>0</v>
      </c>
      <c r="BA860">
        <v>3</v>
      </c>
      <c r="BB860">
        <v>0</v>
      </c>
      <c r="BC860">
        <v>1418</v>
      </c>
      <c r="BD860">
        <v>2182</v>
      </c>
      <c r="BE860">
        <v>0</v>
      </c>
      <c r="BF860">
        <v>3</v>
      </c>
      <c r="BG860">
        <v>0</v>
      </c>
      <c r="BH860">
        <v>7</v>
      </c>
      <c r="BJ860">
        <v>14</v>
      </c>
      <c r="BK860">
        <v>17</v>
      </c>
      <c r="BL860">
        <v>7</v>
      </c>
      <c r="BM860">
        <v>7</v>
      </c>
    </row>
    <row r="861" spans="1:66" x14ac:dyDescent="0.25">
      <c r="A861">
        <v>291025005</v>
      </c>
      <c r="B861">
        <v>7</v>
      </c>
      <c r="C861">
        <v>2009</v>
      </c>
      <c r="D861" s="1">
        <v>40111</v>
      </c>
      <c r="E861" t="s">
        <v>66</v>
      </c>
      <c r="F861" t="s">
        <v>75</v>
      </c>
      <c r="G861" t="s">
        <v>68</v>
      </c>
      <c r="H8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CLEvGB</v>
      </c>
      <c r="I861" t="str">
        <f>IF(NOT(ISNA(VLOOKUP(Table_pigskin_games[[#This Row],[matchup]],rivalries!A$2:C$10,1,FALSE))),"Rivalry","Not a Rivalry")</f>
        <v>Not a Rivalry</v>
      </c>
      <c r="J861">
        <v>31</v>
      </c>
      <c r="K861">
        <v>3</v>
      </c>
      <c r="L861">
        <f>ABS(Table_pigskin_games[[#This Row],[homeScore]]-Table_pigskin_games[[#This Row],[awayScore]])</f>
        <v>28</v>
      </c>
      <c r="M861" t="s">
        <v>69</v>
      </c>
      <c r="N861" s="2">
        <v>41914.541666666664</v>
      </c>
      <c r="O861" t="s">
        <v>70</v>
      </c>
      <c r="P861">
        <v>69797</v>
      </c>
      <c r="Q861">
        <v>3</v>
      </c>
      <c r="R861">
        <v>2</v>
      </c>
      <c r="S861">
        <v>1</v>
      </c>
      <c r="T861">
        <v>5</v>
      </c>
      <c r="U861">
        <v>25</v>
      </c>
      <c r="V861">
        <v>12</v>
      </c>
      <c r="W861">
        <v>6</v>
      </c>
      <c r="X861">
        <v>2</v>
      </c>
      <c r="Y861">
        <v>11</v>
      </c>
      <c r="Z861">
        <v>12</v>
      </c>
      <c r="AA861">
        <v>0</v>
      </c>
      <c r="AB861">
        <v>0</v>
      </c>
      <c r="AC861">
        <v>1</v>
      </c>
      <c r="AD861">
        <v>1</v>
      </c>
      <c r="AE861">
        <v>460</v>
      </c>
      <c r="AF861">
        <v>139</v>
      </c>
      <c r="AG861">
        <v>258</v>
      </c>
      <c r="AH861">
        <v>81</v>
      </c>
      <c r="AI861">
        <v>16</v>
      </c>
      <c r="AJ861">
        <v>12</v>
      </c>
      <c r="AK861">
        <v>22</v>
      </c>
      <c r="AL861">
        <v>29</v>
      </c>
      <c r="AM861">
        <v>202</v>
      </c>
      <c r="AN861">
        <v>58</v>
      </c>
      <c r="AO861">
        <v>41</v>
      </c>
      <c r="AP861">
        <v>21</v>
      </c>
      <c r="AQ861">
        <v>8</v>
      </c>
      <c r="AR861">
        <v>5</v>
      </c>
      <c r="AS861">
        <v>70</v>
      </c>
      <c r="AT861">
        <f>SUM(Table_pigskin_games[[#This Row],[awayPenaltyYards]],Table_pigskin_games[[#This Row],[homePenaltyYards]])</f>
        <v>110</v>
      </c>
      <c r="AU861">
        <v>40</v>
      </c>
      <c r="AV861">
        <v>0</v>
      </c>
      <c r="AW861">
        <v>2</v>
      </c>
      <c r="AX861">
        <f>SUM(Table_pigskin_games[[#This Row],[awayTurnovers]:[homeTurnovers]])</f>
        <v>2</v>
      </c>
      <c r="AY861">
        <v>0</v>
      </c>
      <c r="AZ861">
        <v>1</v>
      </c>
      <c r="BA861">
        <v>0</v>
      </c>
      <c r="BB861">
        <v>1</v>
      </c>
      <c r="BC861">
        <v>2154</v>
      </c>
      <c r="BD861">
        <v>1446</v>
      </c>
      <c r="BE861">
        <v>0</v>
      </c>
      <c r="BF861">
        <v>21</v>
      </c>
      <c r="BG861">
        <v>3</v>
      </c>
      <c r="BH861">
        <v>7</v>
      </c>
      <c r="BJ861">
        <v>0</v>
      </c>
      <c r="BK861">
        <v>3</v>
      </c>
      <c r="BL861">
        <v>0</v>
      </c>
      <c r="BM861">
        <v>0</v>
      </c>
    </row>
    <row r="862" spans="1:66" x14ac:dyDescent="0.25">
      <c r="A862">
        <v>291025006</v>
      </c>
      <c r="B862">
        <v>7</v>
      </c>
      <c r="C862">
        <v>2009</v>
      </c>
      <c r="D862" s="1">
        <v>40111</v>
      </c>
      <c r="E862" t="s">
        <v>66</v>
      </c>
      <c r="F862" t="s">
        <v>99</v>
      </c>
      <c r="G862" t="s">
        <v>102</v>
      </c>
      <c r="H8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ATLvDAL</v>
      </c>
      <c r="I862" t="str">
        <f>IF(NOT(ISNA(VLOOKUP(Table_pigskin_games[[#This Row],[matchup]],rivalries!A$2:C$10,1,FALSE))),"Rivalry","Not a Rivalry")</f>
        <v>Not a Rivalry</v>
      </c>
      <c r="J862">
        <v>21</v>
      </c>
      <c r="K862">
        <v>37</v>
      </c>
      <c r="L862">
        <f>ABS(Table_pigskin_games[[#This Row],[homeScore]]-Table_pigskin_games[[#This Row],[awayScore]])</f>
        <v>16</v>
      </c>
      <c r="M862" t="s">
        <v>138</v>
      </c>
      <c r="N862" s="2">
        <v>41914.677083333336</v>
      </c>
      <c r="O862" t="s">
        <v>70</v>
      </c>
      <c r="P862">
        <v>81521</v>
      </c>
      <c r="Q862">
        <v>4</v>
      </c>
      <c r="R862">
        <v>1</v>
      </c>
      <c r="S862">
        <v>3</v>
      </c>
      <c r="T862">
        <v>2</v>
      </c>
      <c r="U862">
        <v>21</v>
      </c>
      <c r="V862">
        <v>18</v>
      </c>
      <c r="W862">
        <v>6</v>
      </c>
      <c r="X862">
        <v>6</v>
      </c>
      <c r="Y862">
        <v>12</v>
      </c>
      <c r="Z862">
        <v>13</v>
      </c>
      <c r="AA862">
        <v>1</v>
      </c>
      <c r="AB862">
        <v>0</v>
      </c>
      <c r="AC862">
        <v>1</v>
      </c>
      <c r="AD862">
        <v>0</v>
      </c>
      <c r="AE862">
        <v>298</v>
      </c>
      <c r="AF862">
        <v>414</v>
      </c>
      <c r="AG862">
        <v>174</v>
      </c>
      <c r="AH862">
        <v>299</v>
      </c>
      <c r="AI862">
        <v>19</v>
      </c>
      <c r="AJ862">
        <v>21</v>
      </c>
      <c r="AK862">
        <v>35</v>
      </c>
      <c r="AL862">
        <v>29</v>
      </c>
      <c r="AM862">
        <v>124</v>
      </c>
      <c r="AN862">
        <v>115</v>
      </c>
      <c r="AO862">
        <v>26</v>
      </c>
      <c r="AP862">
        <v>28</v>
      </c>
      <c r="AQ862">
        <v>3</v>
      </c>
      <c r="AR862">
        <v>8</v>
      </c>
      <c r="AS862">
        <v>30</v>
      </c>
      <c r="AT862">
        <f>SUM(Table_pigskin_games[[#This Row],[awayPenaltyYards]],Table_pigskin_games[[#This Row],[homePenaltyYards]])</f>
        <v>80</v>
      </c>
      <c r="AU862">
        <v>50</v>
      </c>
      <c r="AV862">
        <v>3</v>
      </c>
      <c r="AW862">
        <v>1</v>
      </c>
      <c r="AX862">
        <f>SUM(Table_pigskin_games[[#This Row],[awayTurnovers]:[homeTurnovers]])</f>
        <v>4</v>
      </c>
      <c r="AY862">
        <v>1</v>
      </c>
      <c r="AZ862">
        <v>1</v>
      </c>
      <c r="BA862">
        <v>2</v>
      </c>
      <c r="BB862">
        <v>0</v>
      </c>
      <c r="BC862">
        <v>1868</v>
      </c>
      <c r="BD862">
        <v>1732</v>
      </c>
      <c r="BE862">
        <v>7</v>
      </c>
      <c r="BF862">
        <v>0</v>
      </c>
      <c r="BG862">
        <v>7</v>
      </c>
      <c r="BH862">
        <v>7</v>
      </c>
      <c r="BJ862">
        <v>0</v>
      </c>
      <c r="BK862">
        <v>17</v>
      </c>
      <c r="BL862">
        <v>7</v>
      </c>
      <c r="BM862">
        <v>13</v>
      </c>
    </row>
    <row r="863" spans="1:66" x14ac:dyDescent="0.25">
      <c r="A863">
        <v>291025012</v>
      </c>
      <c r="B863">
        <v>7</v>
      </c>
      <c r="C863">
        <v>2009</v>
      </c>
      <c r="D863" s="1">
        <v>40111</v>
      </c>
      <c r="E863" t="s">
        <v>66</v>
      </c>
      <c r="F863" t="s">
        <v>109</v>
      </c>
      <c r="G863" t="s">
        <v>82</v>
      </c>
      <c r="H8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863" t="str">
        <f>IF(NOT(ISNA(VLOOKUP(Table_pigskin_games[[#This Row],[matchup]],rivalries!A$2:C$10,1,FALSE))),"Rivalry","Not a Rivalry")</f>
        <v>Not a Rivalry</v>
      </c>
      <c r="J863">
        <v>37</v>
      </c>
      <c r="K863">
        <v>7</v>
      </c>
      <c r="L863">
        <f>ABS(Table_pigskin_games[[#This Row],[homeScore]]-Table_pigskin_games[[#This Row],[awayScore]])</f>
        <v>30</v>
      </c>
      <c r="M863" t="s">
        <v>83</v>
      </c>
      <c r="N863" s="2">
        <v>41914.541666666664</v>
      </c>
      <c r="O863" t="s">
        <v>80</v>
      </c>
      <c r="P863">
        <v>69337</v>
      </c>
      <c r="Q863">
        <v>2</v>
      </c>
      <c r="R863">
        <v>3</v>
      </c>
      <c r="S863">
        <v>1</v>
      </c>
      <c r="T863">
        <v>5</v>
      </c>
      <c r="U863">
        <v>17</v>
      </c>
      <c r="V863">
        <v>10</v>
      </c>
      <c r="W863">
        <v>8</v>
      </c>
      <c r="X863">
        <v>3</v>
      </c>
      <c r="Y863">
        <v>17</v>
      </c>
      <c r="Z863">
        <v>15</v>
      </c>
      <c r="AA863">
        <v>0</v>
      </c>
      <c r="AB863">
        <v>1</v>
      </c>
      <c r="AC863">
        <v>1</v>
      </c>
      <c r="AD863">
        <v>3</v>
      </c>
      <c r="AE863">
        <v>403</v>
      </c>
      <c r="AF863">
        <v>203</v>
      </c>
      <c r="AG863">
        <v>268</v>
      </c>
      <c r="AH863">
        <v>82</v>
      </c>
      <c r="AI863">
        <v>18</v>
      </c>
      <c r="AJ863">
        <v>11</v>
      </c>
      <c r="AK863">
        <v>30</v>
      </c>
      <c r="AL863">
        <v>26</v>
      </c>
      <c r="AM863">
        <v>135</v>
      </c>
      <c r="AN863">
        <v>121</v>
      </c>
      <c r="AO863">
        <v>36</v>
      </c>
      <c r="AP863">
        <v>31</v>
      </c>
      <c r="AQ863">
        <v>9</v>
      </c>
      <c r="AR863">
        <v>7</v>
      </c>
      <c r="AS863">
        <v>59</v>
      </c>
      <c r="AT863">
        <f>SUM(Table_pigskin_games[[#This Row],[awayPenaltyYards]],Table_pigskin_games[[#This Row],[homePenaltyYards]])</f>
        <v>100</v>
      </c>
      <c r="AU863">
        <v>41</v>
      </c>
      <c r="AV863">
        <v>0</v>
      </c>
      <c r="AW863">
        <v>3</v>
      </c>
      <c r="AX863">
        <f>SUM(Table_pigskin_games[[#This Row],[awayTurnovers]:[homeTurnovers]])</f>
        <v>3</v>
      </c>
      <c r="AY863">
        <v>0</v>
      </c>
      <c r="AZ863">
        <v>0</v>
      </c>
      <c r="BA863">
        <v>0</v>
      </c>
      <c r="BB863">
        <v>3</v>
      </c>
      <c r="BC863">
        <v>1965</v>
      </c>
      <c r="BD863">
        <v>1635</v>
      </c>
      <c r="BE863">
        <v>14</v>
      </c>
      <c r="BF863">
        <v>6</v>
      </c>
      <c r="BG863">
        <v>7</v>
      </c>
      <c r="BH863">
        <v>10</v>
      </c>
      <c r="BJ863">
        <v>0</v>
      </c>
      <c r="BK863">
        <v>0</v>
      </c>
      <c r="BL863">
        <v>7</v>
      </c>
      <c r="BM863">
        <v>0</v>
      </c>
    </row>
    <row r="864" spans="1:66" x14ac:dyDescent="0.25">
      <c r="A864">
        <v>291025013</v>
      </c>
      <c r="B864">
        <v>7</v>
      </c>
      <c r="C864">
        <v>2009</v>
      </c>
      <c r="D864" s="1">
        <v>40111</v>
      </c>
      <c r="E864" t="s">
        <v>66</v>
      </c>
      <c r="F864" t="s">
        <v>77</v>
      </c>
      <c r="G864" t="s">
        <v>110</v>
      </c>
      <c r="H8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NYJvOAK</v>
      </c>
      <c r="I864" t="str">
        <f>IF(NOT(ISNA(VLOOKUP(Table_pigskin_games[[#This Row],[matchup]],rivalries!A$2:C$10,1,FALSE))),"Rivalry","Not a Rivalry")</f>
        <v>Not a Rivalry</v>
      </c>
      <c r="J864">
        <v>38</v>
      </c>
      <c r="K864">
        <v>0</v>
      </c>
      <c r="L864">
        <f>ABS(Table_pigskin_games[[#This Row],[homeScore]]-Table_pigskin_games[[#This Row],[awayScore]])</f>
        <v>38</v>
      </c>
      <c r="M864" t="s">
        <v>134</v>
      </c>
      <c r="N864" s="2">
        <v>41914.670138888891</v>
      </c>
      <c r="O864" t="s">
        <v>80</v>
      </c>
      <c r="P864">
        <v>39354</v>
      </c>
      <c r="Q864">
        <v>3</v>
      </c>
      <c r="R864">
        <v>3</v>
      </c>
      <c r="S864">
        <v>2</v>
      </c>
      <c r="T864">
        <v>4</v>
      </c>
      <c r="U864">
        <v>26</v>
      </c>
      <c r="V864">
        <v>13</v>
      </c>
      <c r="W864">
        <v>9</v>
      </c>
      <c r="X864">
        <v>5</v>
      </c>
      <c r="Y864">
        <v>15</v>
      </c>
      <c r="Z864">
        <v>12</v>
      </c>
      <c r="AA864">
        <v>2</v>
      </c>
      <c r="AB864">
        <v>0</v>
      </c>
      <c r="AC864">
        <v>2</v>
      </c>
      <c r="AD864">
        <v>1</v>
      </c>
      <c r="AE864">
        <v>447</v>
      </c>
      <c r="AF864">
        <v>263</v>
      </c>
      <c r="AG864">
        <v>131</v>
      </c>
      <c r="AH864">
        <v>144</v>
      </c>
      <c r="AI864">
        <v>9</v>
      </c>
      <c r="AJ864">
        <v>16</v>
      </c>
      <c r="AK864">
        <v>15</v>
      </c>
      <c r="AL864">
        <v>30</v>
      </c>
      <c r="AM864">
        <v>316</v>
      </c>
      <c r="AN864">
        <v>119</v>
      </c>
      <c r="AO864">
        <v>54</v>
      </c>
      <c r="AP864">
        <v>19</v>
      </c>
      <c r="AQ864">
        <v>2</v>
      </c>
      <c r="AR864">
        <v>3</v>
      </c>
      <c r="AS864">
        <v>8</v>
      </c>
      <c r="AT864">
        <f>SUM(Table_pigskin_games[[#This Row],[awayPenaltyYards]],Table_pigskin_games[[#This Row],[homePenaltyYards]])</f>
        <v>32</v>
      </c>
      <c r="AU864">
        <v>24</v>
      </c>
      <c r="AV864">
        <v>0</v>
      </c>
      <c r="AW864">
        <v>4</v>
      </c>
      <c r="AX864">
        <f>SUM(Table_pigskin_games[[#This Row],[awayTurnovers]:[homeTurnovers]])</f>
        <v>4</v>
      </c>
      <c r="AY864">
        <v>0</v>
      </c>
      <c r="AZ864">
        <v>2</v>
      </c>
      <c r="BA864">
        <v>0</v>
      </c>
      <c r="BB864">
        <v>2</v>
      </c>
      <c r="BC864">
        <v>2157</v>
      </c>
      <c r="BD864">
        <v>1443</v>
      </c>
      <c r="BE864">
        <v>14</v>
      </c>
      <c r="BF864">
        <v>10</v>
      </c>
      <c r="BG864">
        <v>7</v>
      </c>
      <c r="BH864">
        <v>7</v>
      </c>
      <c r="BJ864">
        <v>0</v>
      </c>
      <c r="BK864">
        <v>0</v>
      </c>
      <c r="BL864">
        <v>0</v>
      </c>
      <c r="BM864">
        <v>0</v>
      </c>
    </row>
    <row r="865" spans="1:65" x14ac:dyDescent="0.25">
      <c r="A865">
        <v>291025014</v>
      </c>
      <c r="B865">
        <v>7</v>
      </c>
      <c r="C865">
        <v>2009</v>
      </c>
      <c r="D865" s="1">
        <v>40111</v>
      </c>
      <c r="E865" t="s">
        <v>66</v>
      </c>
      <c r="F865" t="s">
        <v>90</v>
      </c>
      <c r="G865" t="s">
        <v>85</v>
      </c>
      <c r="H8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INDvSTL</v>
      </c>
      <c r="I865" t="str">
        <f>IF(NOT(ISNA(VLOOKUP(Table_pigskin_games[[#This Row],[matchup]],rivalries!A$2:C$10,1,FALSE))),"Rivalry","Not a Rivalry")</f>
        <v>Not a Rivalry</v>
      </c>
      <c r="J865">
        <v>42</v>
      </c>
      <c r="K865">
        <v>6</v>
      </c>
      <c r="L865">
        <f>ABS(Table_pigskin_games[[#This Row],[homeScore]]-Table_pigskin_games[[#This Row],[awayScore]])</f>
        <v>36</v>
      </c>
      <c r="M865" t="s">
        <v>86</v>
      </c>
      <c r="N865" s="2">
        <v>41914.541666666664</v>
      </c>
      <c r="O865" t="s">
        <v>80</v>
      </c>
      <c r="P865">
        <v>60108</v>
      </c>
      <c r="Q865">
        <v>5</v>
      </c>
      <c r="R865">
        <v>0</v>
      </c>
      <c r="S865">
        <v>0</v>
      </c>
      <c r="T865">
        <v>6</v>
      </c>
      <c r="U865">
        <v>24</v>
      </c>
      <c r="V865">
        <v>14</v>
      </c>
      <c r="W865">
        <v>8</v>
      </c>
      <c r="X865">
        <v>4</v>
      </c>
      <c r="Y865">
        <v>12</v>
      </c>
      <c r="Z865">
        <v>13</v>
      </c>
      <c r="AA865">
        <v>0</v>
      </c>
      <c r="AB865">
        <v>0</v>
      </c>
      <c r="AC865">
        <v>0</v>
      </c>
      <c r="AD865">
        <v>2</v>
      </c>
      <c r="AE865">
        <v>391</v>
      </c>
      <c r="AF865">
        <v>272</v>
      </c>
      <c r="AG865">
        <v>235</v>
      </c>
      <c r="AH865">
        <v>117</v>
      </c>
      <c r="AI865">
        <v>23</v>
      </c>
      <c r="AJ865">
        <v>14</v>
      </c>
      <c r="AK865">
        <v>34</v>
      </c>
      <c r="AL865">
        <v>26</v>
      </c>
      <c r="AM865">
        <v>156</v>
      </c>
      <c r="AN865">
        <v>155</v>
      </c>
      <c r="AO865">
        <v>26</v>
      </c>
      <c r="AP865">
        <v>30</v>
      </c>
      <c r="AQ865">
        <v>6</v>
      </c>
      <c r="AR865">
        <v>5</v>
      </c>
      <c r="AS865">
        <v>51</v>
      </c>
      <c r="AT865">
        <f>SUM(Table_pigskin_games[[#This Row],[awayPenaltyYards]],Table_pigskin_games[[#This Row],[homePenaltyYards]])</f>
        <v>124</v>
      </c>
      <c r="AU865">
        <v>73</v>
      </c>
      <c r="AV865">
        <v>0</v>
      </c>
      <c r="AW865">
        <v>2</v>
      </c>
      <c r="AX865">
        <f>SUM(Table_pigskin_games[[#This Row],[awayTurnovers]:[homeTurnovers]])</f>
        <v>2</v>
      </c>
      <c r="AY865">
        <v>0</v>
      </c>
      <c r="AZ865">
        <v>0</v>
      </c>
      <c r="BA865">
        <v>0</v>
      </c>
      <c r="BB865">
        <v>2</v>
      </c>
      <c r="BC865">
        <v>1839</v>
      </c>
      <c r="BD865">
        <v>1761</v>
      </c>
      <c r="BE865">
        <v>14</v>
      </c>
      <c r="BF865">
        <v>7</v>
      </c>
      <c r="BG865">
        <v>7</v>
      </c>
      <c r="BH865">
        <v>14</v>
      </c>
      <c r="BJ865">
        <v>3</v>
      </c>
      <c r="BK865">
        <v>0</v>
      </c>
      <c r="BL865">
        <v>3</v>
      </c>
      <c r="BM865">
        <v>0</v>
      </c>
    </row>
    <row r="866" spans="1:65" x14ac:dyDescent="0.25">
      <c r="A866">
        <v>291025015</v>
      </c>
      <c r="B866">
        <v>7</v>
      </c>
      <c r="C866">
        <v>2009</v>
      </c>
      <c r="D866" s="1">
        <v>40111</v>
      </c>
      <c r="E866" t="s">
        <v>66</v>
      </c>
      <c r="F866" t="s">
        <v>67</v>
      </c>
      <c r="G866" t="s">
        <v>62</v>
      </c>
      <c r="H8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MIAvNO</v>
      </c>
      <c r="I866" t="str">
        <f>IF(NOT(ISNA(VLOOKUP(Table_pigskin_games[[#This Row],[matchup]],rivalries!A$2:C$10,1,FALSE))),"Rivalry","Not a Rivalry")</f>
        <v>Not a Rivalry</v>
      </c>
      <c r="J866">
        <v>46</v>
      </c>
      <c r="K866">
        <v>34</v>
      </c>
      <c r="L866">
        <f>ABS(Table_pigskin_games[[#This Row],[homeScore]]-Table_pigskin_games[[#This Row],[awayScore]])</f>
        <v>12</v>
      </c>
      <c r="M866" t="s">
        <v>132</v>
      </c>
      <c r="N866" s="2">
        <v>41914.677083333336</v>
      </c>
      <c r="O866" t="s">
        <v>70</v>
      </c>
      <c r="P866">
        <v>66689</v>
      </c>
      <c r="Q866">
        <v>5</v>
      </c>
      <c r="R866">
        <v>0</v>
      </c>
      <c r="S866">
        <v>2</v>
      </c>
      <c r="T866">
        <v>3</v>
      </c>
      <c r="U866">
        <v>22</v>
      </c>
      <c r="V866">
        <v>17</v>
      </c>
      <c r="W866">
        <v>5</v>
      </c>
      <c r="X866">
        <v>8</v>
      </c>
      <c r="Y866">
        <v>15</v>
      </c>
      <c r="Z866">
        <v>18</v>
      </c>
      <c r="AA866">
        <v>0</v>
      </c>
      <c r="AB866">
        <v>0</v>
      </c>
      <c r="AC866">
        <v>0</v>
      </c>
      <c r="AD866">
        <v>1</v>
      </c>
      <c r="AE866">
        <v>414</v>
      </c>
      <c r="AF866">
        <v>334</v>
      </c>
      <c r="AG866">
        <v>276</v>
      </c>
      <c r="AH866">
        <v>197</v>
      </c>
      <c r="AI866">
        <v>22</v>
      </c>
      <c r="AJ866">
        <v>18</v>
      </c>
      <c r="AK866">
        <v>38</v>
      </c>
      <c r="AL866">
        <v>37</v>
      </c>
      <c r="AM866">
        <v>138</v>
      </c>
      <c r="AN866">
        <v>137</v>
      </c>
      <c r="AO866">
        <v>27</v>
      </c>
      <c r="AP866">
        <v>30</v>
      </c>
      <c r="AQ866">
        <v>6</v>
      </c>
      <c r="AR866">
        <v>8</v>
      </c>
      <c r="AS866">
        <v>25</v>
      </c>
      <c r="AT866">
        <f>SUM(Table_pigskin_games[[#This Row],[awayPenaltyYards]],Table_pigskin_games[[#This Row],[homePenaltyYards]])</f>
        <v>80</v>
      </c>
      <c r="AU866">
        <v>55</v>
      </c>
      <c r="AV866">
        <v>4</v>
      </c>
      <c r="AW866">
        <v>3</v>
      </c>
      <c r="AX866">
        <f>SUM(Table_pigskin_games[[#This Row],[awayTurnovers]:[homeTurnovers]])</f>
        <v>7</v>
      </c>
      <c r="AY866">
        <v>1</v>
      </c>
      <c r="AZ866">
        <v>1</v>
      </c>
      <c r="BA866">
        <v>3</v>
      </c>
      <c r="BB866">
        <v>2</v>
      </c>
      <c r="BC866">
        <v>1982</v>
      </c>
      <c r="BD866">
        <v>1618</v>
      </c>
      <c r="BE866">
        <v>3</v>
      </c>
      <c r="BF866">
        <v>7</v>
      </c>
      <c r="BG866">
        <v>14</v>
      </c>
      <c r="BH866">
        <v>22</v>
      </c>
      <c r="BJ866">
        <v>14</v>
      </c>
      <c r="BK866">
        <v>10</v>
      </c>
      <c r="BL866">
        <v>10</v>
      </c>
      <c r="BM866">
        <v>0</v>
      </c>
    </row>
    <row r="867" spans="1:65" x14ac:dyDescent="0.25">
      <c r="A867">
        <v>291025019</v>
      </c>
      <c r="B867">
        <v>7</v>
      </c>
      <c r="C867">
        <v>2009</v>
      </c>
      <c r="D867" s="1">
        <v>40111</v>
      </c>
      <c r="E867" t="s">
        <v>66</v>
      </c>
      <c r="F867" t="s">
        <v>94</v>
      </c>
      <c r="G867" t="s">
        <v>91</v>
      </c>
      <c r="H8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ARIvNYG</v>
      </c>
      <c r="I867" t="str">
        <f>IF(NOT(ISNA(VLOOKUP(Table_pigskin_games[[#This Row],[matchup]],rivalries!A$2:C$10,1,FALSE))),"Rivalry","Not a Rivalry")</f>
        <v>Not a Rivalry</v>
      </c>
      <c r="J867">
        <v>24</v>
      </c>
      <c r="K867">
        <v>17</v>
      </c>
      <c r="L867">
        <f>ABS(Table_pigskin_games[[#This Row],[homeScore]]-Table_pigskin_games[[#This Row],[awayScore]])</f>
        <v>7</v>
      </c>
      <c r="M867" t="s">
        <v>92</v>
      </c>
      <c r="N867" s="2">
        <v>41914.847222222219</v>
      </c>
      <c r="O867" t="s">
        <v>65</v>
      </c>
      <c r="P867">
        <v>78299</v>
      </c>
      <c r="Q867">
        <v>3</v>
      </c>
      <c r="R867">
        <v>2</v>
      </c>
      <c r="S867">
        <v>5</v>
      </c>
      <c r="T867">
        <v>1</v>
      </c>
      <c r="U867">
        <v>15</v>
      </c>
      <c r="V867">
        <v>15</v>
      </c>
      <c r="W867">
        <v>3</v>
      </c>
      <c r="X867">
        <v>4</v>
      </c>
      <c r="Y867">
        <v>14</v>
      </c>
      <c r="Z867">
        <v>15</v>
      </c>
      <c r="AA867">
        <v>0</v>
      </c>
      <c r="AB867">
        <v>1</v>
      </c>
      <c r="AC867">
        <v>0</v>
      </c>
      <c r="AD867">
        <v>1</v>
      </c>
      <c r="AE867">
        <v>288</v>
      </c>
      <c r="AF867">
        <v>327</v>
      </c>
      <c r="AG867">
        <v>216</v>
      </c>
      <c r="AH867">
        <v>220</v>
      </c>
      <c r="AI867">
        <v>20</v>
      </c>
      <c r="AJ867">
        <v>19</v>
      </c>
      <c r="AK867">
        <v>36</v>
      </c>
      <c r="AL867">
        <v>37</v>
      </c>
      <c r="AM867">
        <v>72</v>
      </c>
      <c r="AN867">
        <v>107</v>
      </c>
      <c r="AO867">
        <v>22</v>
      </c>
      <c r="AP867">
        <v>26</v>
      </c>
      <c r="AQ867">
        <v>7</v>
      </c>
      <c r="AR867">
        <v>7</v>
      </c>
      <c r="AS867">
        <v>60</v>
      </c>
      <c r="AT867">
        <f>SUM(Table_pigskin_games[[#This Row],[awayPenaltyYards]],Table_pigskin_games[[#This Row],[homePenaltyYards]])</f>
        <v>90</v>
      </c>
      <c r="AU867">
        <v>30</v>
      </c>
      <c r="AV867">
        <v>2</v>
      </c>
      <c r="AW867">
        <v>4</v>
      </c>
      <c r="AX867">
        <f>SUM(Table_pigskin_games[[#This Row],[awayTurnovers]:[homeTurnovers]])</f>
        <v>6</v>
      </c>
      <c r="AY867">
        <v>1</v>
      </c>
      <c r="AZ867">
        <v>1</v>
      </c>
      <c r="BA867">
        <v>1</v>
      </c>
      <c r="BB867">
        <v>3</v>
      </c>
      <c r="BC867">
        <v>1784</v>
      </c>
      <c r="BD867">
        <v>1816</v>
      </c>
      <c r="BE867">
        <v>0</v>
      </c>
      <c r="BF867">
        <v>10</v>
      </c>
      <c r="BG867">
        <v>14</v>
      </c>
      <c r="BH867">
        <v>0</v>
      </c>
      <c r="BJ867">
        <v>0</v>
      </c>
      <c r="BK867">
        <v>14</v>
      </c>
      <c r="BL867">
        <v>0</v>
      </c>
      <c r="BM867">
        <v>3</v>
      </c>
    </row>
    <row r="868" spans="1:65" x14ac:dyDescent="0.25">
      <c r="A868">
        <v>291025023</v>
      </c>
      <c r="B868">
        <v>7</v>
      </c>
      <c r="C868">
        <v>2009</v>
      </c>
      <c r="D868" s="1">
        <v>40111</v>
      </c>
      <c r="E868" t="s">
        <v>66</v>
      </c>
      <c r="F868" t="s">
        <v>113</v>
      </c>
      <c r="G868" t="s">
        <v>63</v>
      </c>
      <c r="H8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MINvPIT</v>
      </c>
      <c r="I868" t="str">
        <f>IF(NOT(ISNA(VLOOKUP(Table_pigskin_games[[#This Row],[matchup]],rivalries!A$2:C$10,1,FALSE))),"Rivalry","Not a Rivalry")</f>
        <v>Not a Rivalry</v>
      </c>
      <c r="J868">
        <v>17</v>
      </c>
      <c r="K868">
        <v>27</v>
      </c>
      <c r="L868">
        <f>ABS(Table_pigskin_games[[#This Row],[homeScore]]-Table_pigskin_games[[#This Row],[awayScore]])</f>
        <v>10</v>
      </c>
      <c r="M868" t="s">
        <v>64</v>
      </c>
      <c r="N868" s="2">
        <v>41914.541666666664</v>
      </c>
      <c r="O868" t="s">
        <v>70</v>
      </c>
      <c r="P868">
        <v>65597</v>
      </c>
      <c r="Q868">
        <v>6</v>
      </c>
      <c r="R868">
        <v>0</v>
      </c>
      <c r="S868">
        <v>4</v>
      </c>
      <c r="T868">
        <v>2</v>
      </c>
      <c r="U868">
        <v>21</v>
      </c>
      <c r="V868">
        <v>14</v>
      </c>
      <c r="W868">
        <v>9</v>
      </c>
      <c r="X868">
        <v>4</v>
      </c>
      <c r="Y868">
        <v>18</v>
      </c>
      <c r="Z868">
        <v>12</v>
      </c>
      <c r="AA868">
        <v>1</v>
      </c>
      <c r="AB868">
        <v>0</v>
      </c>
      <c r="AC868">
        <v>1</v>
      </c>
      <c r="AD868">
        <v>0</v>
      </c>
      <c r="AE868">
        <v>386</v>
      </c>
      <c r="AF868">
        <v>259</v>
      </c>
      <c r="AG868">
        <v>297</v>
      </c>
      <c r="AH868">
        <v>152</v>
      </c>
      <c r="AI868">
        <v>33</v>
      </c>
      <c r="AJ868">
        <v>14</v>
      </c>
      <c r="AK868">
        <v>50</v>
      </c>
      <c r="AL868">
        <v>26</v>
      </c>
      <c r="AM868">
        <v>89</v>
      </c>
      <c r="AN868">
        <v>107</v>
      </c>
      <c r="AO868">
        <v>23</v>
      </c>
      <c r="AP868">
        <v>19</v>
      </c>
      <c r="AQ868">
        <v>11</v>
      </c>
      <c r="AR868">
        <v>3</v>
      </c>
      <c r="AS868">
        <v>78</v>
      </c>
      <c r="AT868">
        <f>SUM(Table_pigskin_games[[#This Row],[awayPenaltyYards]],Table_pigskin_games[[#This Row],[homePenaltyYards]])</f>
        <v>93</v>
      </c>
      <c r="AU868">
        <v>15</v>
      </c>
      <c r="AV868">
        <v>2</v>
      </c>
      <c r="AW868">
        <v>1</v>
      </c>
      <c r="AX868">
        <f>SUM(Table_pigskin_games[[#This Row],[awayTurnovers]:[homeTurnovers]])</f>
        <v>3</v>
      </c>
      <c r="AY868">
        <v>1</v>
      </c>
      <c r="AZ868">
        <v>1</v>
      </c>
      <c r="BA868">
        <v>1</v>
      </c>
      <c r="BB868">
        <v>0</v>
      </c>
      <c r="BC868">
        <v>2218</v>
      </c>
      <c r="BD868">
        <v>1382</v>
      </c>
      <c r="BE868">
        <v>0</v>
      </c>
      <c r="BF868">
        <v>7</v>
      </c>
      <c r="BG868">
        <v>3</v>
      </c>
      <c r="BH868">
        <v>7</v>
      </c>
      <c r="BJ868">
        <v>3</v>
      </c>
      <c r="BK868">
        <v>7</v>
      </c>
      <c r="BL868">
        <v>3</v>
      </c>
      <c r="BM868">
        <v>14</v>
      </c>
    </row>
    <row r="869" spans="1:65" x14ac:dyDescent="0.25">
      <c r="A869">
        <v>291025027</v>
      </c>
      <c r="B869">
        <v>7</v>
      </c>
      <c r="C869">
        <v>2009</v>
      </c>
      <c r="D869" s="1">
        <v>40111</v>
      </c>
      <c r="E869" t="s">
        <v>66</v>
      </c>
      <c r="F869" t="s">
        <v>88</v>
      </c>
      <c r="G869" t="s">
        <v>97</v>
      </c>
      <c r="H8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NEvTB</v>
      </c>
      <c r="I869" t="str">
        <f>IF(NOT(ISNA(VLOOKUP(Table_pigskin_games[[#This Row],[matchup]],rivalries!A$2:C$10,1,FALSE))),"Rivalry","Not a Rivalry")</f>
        <v>Not a Rivalry</v>
      </c>
      <c r="J869">
        <v>35</v>
      </c>
      <c r="K869">
        <v>7</v>
      </c>
      <c r="L869">
        <f>ABS(Table_pigskin_games[[#This Row],[homeScore]]-Table_pigskin_games[[#This Row],[awayScore]])</f>
        <v>28</v>
      </c>
      <c r="M869" t="s">
        <v>130</v>
      </c>
      <c r="N869" s="2">
        <v>41914.541666666664</v>
      </c>
      <c r="O869" t="s">
        <v>80</v>
      </c>
      <c r="P869">
        <v>84254</v>
      </c>
      <c r="Q869">
        <v>4</v>
      </c>
      <c r="R869">
        <v>2</v>
      </c>
      <c r="S869">
        <v>0</v>
      </c>
      <c r="T869">
        <v>6</v>
      </c>
      <c r="U869">
        <v>18</v>
      </c>
      <c r="V869">
        <v>10</v>
      </c>
      <c r="W869">
        <v>6</v>
      </c>
      <c r="X869">
        <v>4</v>
      </c>
      <c r="Y869">
        <v>12</v>
      </c>
      <c r="Z869">
        <v>15</v>
      </c>
      <c r="AA869">
        <v>0</v>
      </c>
      <c r="AB869">
        <v>0</v>
      </c>
      <c r="AC869">
        <v>0</v>
      </c>
      <c r="AD869">
        <v>1</v>
      </c>
      <c r="AE869">
        <v>414</v>
      </c>
      <c r="AF869">
        <v>240</v>
      </c>
      <c r="AG869">
        <v>307</v>
      </c>
      <c r="AH869">
        <v>151</v>
      </c>
      <c r="AI869">
        <v>23</v>
      </c>
      <c r="AJ869">
        <v>11</v>
      </c>
      <c r="AK869">
        <v>32</v>
      </c>
      <c r="AL869">
        <v>30</v>
      </c>
      <c r="AM869">
        <v>107</v>
      </c>
      <c r="AN869">
        <v>89</v>
      </c>
      <c r="AO869">
        <v>28</v>
      </c>
      <c r="AP869">
        <v>26</v>
      </c>
      <c r="AQ869">
        <v>10</v>
      </c>
      <c r="AR869">
        <v>6</v>
      </c>
      <c r="AS869">
        <v>66</v>
      </c>
      <c r="AT869">
        <f>SUM(Table_pigskin_games[[#This Row],[awayPenaltyYards]],Table_pigskin_games[[#This Row],[homePenaltyYards]])</f>
        <v>121</v>
      </c>
      <c r="AU869">
        <v>55</v>
      </c>
      <c r="AV869">
        <v>2</v>
      </c>
      <c r="AW869">
        <v>3</v>
      </c>
      <c r="AX869">
        <f>SUM(Table_pigskin_games[[#This Row],[awayTurnovers]:[homeTurnovers]])</f>
        <v>5</v>
      </c>
      <c r="AY869">
        <v>0</v>
      </c>
      <c r="AZ869">
        <v>0</v>
      </c>
      <c r="BA869">
        <v>2</v>
      </c>
      <c r="BB869">
        <v>3</v>
      </c>
      <c r="BC869">
        <v>1995</v>
      </c>
      <c r="BD869">
        <v>1605</v>
      </c>
      <c r="BE869">
        <v>14</v>
      </c>
      <c r="BF869">
        <v>7</v>
      </c>
      <c r="BG869">
        <v>7</v>
      </c>
      <c r="BH869">
        <v>7</v>
      </c>
      <c r="BJ869">
        <v>0</v>
      </c>
      <c r="BK869">
        <v>7</v>
      </c>
      <c r="BL869">
        <v>0</v>
      </c>
      <c r="BM869">
        <v>0</v>
      </c>
    </row>
    <row r="870" spans="1:65" x14ac:dyDescent="0.25">
      <c r="A870">
        <v>291025029</v>
      </c>
      <c r="B870">
        <v>7</v>
      </c>
      <c r="C870">
        <v>2009</v>
      </c>
      <c r="D870" s="1">
        <v>40111</v>
      </c>
      <c r="E870" t="s">
        <v>66</v>
      </c>
      <c r="F870" t="s">
        <v>87</v>
      </c>
      <c r="G870" t="s">
        <v>100</v>
      </c>
      <c r="H8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BUFvCAR</v>
      </c>
      <c r="I870" t="str">
        <f>IF(NOT(ISNA(VLOOKUP(Table_pigskin_games[[#This Row],[matchup]],rivalries!A$2:C$10,1,FALSE))),"Rivalry","Not a Rivalry")</f>
        <v>Not a Rivalry</v>
      </c>
      <c r="J870">
        <v>20</v>
      </c>
      <c r="K870">
        <v>9</v>
      </c>
      <c r="L870">
        <f>ABS(Table_pigskin_games[[#This Row],[homeScore]]-Table_pigskin_games[[#This Row],[awayScore]])</f>
        <v>11</v>
      </c>
      <c r="M870" t="s">
        <v>101</v>
      </c>
      <c r="N870" s="2">
        <v>41914.670138888891</v>
      </c>
      <c r="O870" t="s">
        <v>80</v>
      </c>
      <c r="P870">
        <v>73497</v>
      </c>
      <c r="Q870">
        <v>2</v>
      </c>
      <c r="R870">
        <v>4</v>
      </c>
      <c r="S870">
        <v>2</v>
      </c>
      <c r="T870">
        <v>3</v>
      </c>
      <c r="U870">
        <v>9</v>
      </c>
      <c r="V870">
        <v>20</v>
      </c>
      <c r="W870">
        <v>3</v>
      </c>
      <c r="X870">
        <v>2</v>
      </c>
      <c r="Y870">
        <v>14</v>
      </c>
      <c r="Z870">
        <v>13</v>
      </c>
      <c r="AA870">
        <v>0</v>
      </c>
      <c r="AB870">
        <v>2</v>
      </c>
      <c r="AC870">
        <v>0</v>
      </c>
      <c r="AD870">
        <v>3</v>
      </c>
      <c r="AE870">
        <v>167</v>
      </c>
      <c r="AF870">
        <v>425</v>
      </c>
      <c r="AG870">
        <v>114</v>
      </c>
      <c r="AH870">
        <v>309</v>
      </c>
      <c r="AI870">
        <v>11</v>
      </c>
      <c r="AJ870">
        <v>27</v>
      </c>
      <c r="AK870">
        <v>22</v>
      </c>
      <c r="AL870">
        <v>44</v>
      </c>
      <c r="AM870">
        <v>53</v>
      </c>
      <c r="AN870">
        <v>116</v>
      </c>
      <c r="AO870">
        <v>30</v>
      </c>
      <c r="AP870">
        <v>25</v>
      </c>
      <c r="AQ870">
        <v>3</v>
      </c>
      <c r="AR870">
        <v>9</v>
      </c>
      <c r="AS870">
        <v>22</v>
      </c>
      <c r="AT870">
        <f>SUM(Table_pigskin_games[[#This Row],[awayPenaltyYards]],Table_pigskin_games[[#This Row],[homePenaltyYards]])</f>
        <v>89</v>
      </c>
      <c r="AU870">
        <v>67</v>
      </c>
      <c r="AV870">
        <v>0</v>
      </c>
      <c r="AW870">
        <v>4</v>
      </c>
      <c r="AX870">
        <f>SUM(Table_pigskin_games[[#This Row],[awayTurnovers]:[homeTurnovers]])</f>
        <v>4</v>
      </c>
      <c r="AY870">
        <v>0</v>
      </c>
      <c r="AZ870">
        <v>1</v>
      </c>
      <c r="BA870">
        <v>0</v>
      </c>
      <c r="BB870">
        <v>3</v>
      </c>
      <c r="BC870">
        <v>1520</v>
      </c>
      <c r="BD870">
        <v>2080</v>
      </c>
      <c r="BE870">
        <v>7</v>
      </c>
      <c r="BF870">
        <v>0</v>
      </c>
      <c r="BG870">
        <v>0</v>
      </c>
      <c r="BH870">
        <v>13</v>
      </c>
      <c r="BJ870">
        <v>0</v>
      </c>
      <c r="BK870">
        <v>2</v>
      </c>
      <c r="BL870">
        <v>0</v>
      </c>
      <c r="BM870">
        <v>7</v>
      </c>
    </row>
    <row r="871" spans="1:65" x14ac:dyDescent="0.25">
      <c r="A871">
        <v>291025034</v>
      </c>
      <c r="B871">
        <v>7</v>
      </c>
      <c r="C871">
        <v>2009</v>
      </c>
      <c r="D871" s="1">
        <v>40111</v>
      </c>
      <c r="E871" t="s">
        <v>66</v>
      </c>
      <c r="F871" t="s">
        <v>93</v>
      </c>
      <c r="G871" t="s">
        <v>106</v>
      </c>
      <c r="H8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HOUvSF</v>
      </c>
      <c r="I871" t="str">
        <f>IF(NOT(ISNA(VLOOKUP(Table_pigskin_games[[#This Row],[matchup]],rivalries!A$2:C$10,1,FALSE))),"Rivalry","Not a Rivalry")</f>
        <v>Not a Rivalry</v>
      </c>
      <c r="J871">
        <v>21</v>
      </c>
      <c r="K871">
        <v>24</v>
      </c>
      <c r="L871">
        <f>ABS(Table_pigskin_games[[#This Row],[homeScore]]-Table_pigskin_games[[#This Row],[awayScore]])</f>
        <v>3</v>
      </c>
      <c r="M871" t="s">
        <v>107</v>
      </c>
      <c r="N871" s="2">
        <v>41914.541666666664</v>
      </c>
      <c r="O871" t="s">
        <v>70</v>
      </c>
      <c r="P871">
        <v>70820</v>
      </c>
      <c r="Q871">
        <v>3</v>
      </c>
      <c r="R871">
        <v>2</v>
      </c>
      <c r="S871">
        <v>3</v>
      </c>
      <c r="T871">
        <v>3</v>
      </c>
      <c r="U871">
        <v>17</v>
      </c>
      <c r="V871">
        <v>18</v>
      </c>
      <c r="W871">
        <v>4</v>
      </c>
      <c r="X871">
        <v>6</v>
      </c>
      <c r="Y871">
        <v>11</v>
      </c>
      <c r="Z871">
        <v>13</v>
      </c>
      <c r="AA871">
        <v>0</v>
      </c>
      <c r="AB871">
        <v>0</v>
      </c>
      <c r="AC871">
        <v>2</v>
      </c>
      <c r="AD871">
        <v>0</v>
      </c>
      <c r="AE871">
        <v>297</v>
      </c>
      <c r="AF871">
        <v>336</v>
      </c>
      <c r="AG871">
        <v>238</v>
      </c>
      <c r="AH871">
        <v>246</v>
      </c>
      <c r="AI871">
        <v>21</v>
      </c>
      <c r="AJ871">
        <v>20</v>
      </c>
      <c r="AK871">
        <v>33</v>
      </c>
      <c r="AL871">
        <v>30</v>
      </c>
      <c r="AM871">
        <v>59</v>
      </c>
      <c r="AN871">
        <v>90</v>
      </c>
      <c r="AO871">
        <v>19</v>
      </c>
      <c r="AP871">
        <v>27</v>
      </c>
      <c r="AQ871">
        <v>11</v>
      </c>
      <c r="AR871">
        <v>7</v>
      </c>
      <c r="AS871">
        <v>65</v>
      </c>
      <c r="AT871">
        <f>SUM(Table_pigskin_games[[#This Row],[awayPenaltyYards]],Table_pigskin_games[[#This Row],[homePenaltyYards]])</f>
        <v>142</v>
      </c>
      <c r="AU871">
        <v>77</v>
      </c>
      <c r="AV871">
        <v>2</v>
      </c>
      <c r="AW871">
        <v>1</v>
      </c>
      <c r="AX871">
        <f>SUM(Table_pigskin_games[[#This Row],[awayTurnovers]:[homeTurnovers]])</f>
        <v>3</v>
      </c>
      <c r="AY871">
        <v>1</v>
      </c>
      <c r="AZ871">
        <v>1</v>
      </c>
      <c r="BA871">
        <v>1</v>
      </c>
      <c r="BB871">
        <v>0</v>
      </c>
      <c r="BC871">
        <v>1771</v>
      </c>
      <c r="BD871">
        <v>1829</v>
      </c>
      <c r="BE871">
        <v>0</v>
      </c>
      <c r="BF871">
        <v>0</v>
      </c>
      <c r="BG871">
        <v>7</v>
      </c>
      <c r="BH871">
        <v>14</v>
      </c>
      <c r="BJ871">
        <v>7</v>
      </c>
      <c r="BK871">
        <v>14</v>
      </c>
      <c r="BL871">
        <v>0</v>
      </c>
      <c r="BM871">
        <v>3</v>
      </c>
    </row>
    <row r="872" spans="1:65" x14ac:dyDescent="0.25">
      <c r="A872">
        <v>291026028</v>
      </c>
      <c r="B872">
        <v>7</v>
      </c>
      <c r="C872">
        <v>2009</v>
      </c>
      <c r="D872" s="1">
        <v>40112</v>
      </c>
      <c r="E872" t="s">
        <v>108</v>
      </c>
      <c r="F872" t="s">
        <v>105</v>
      </c>
      <c r="G872" t="s">
        <v>114</v>
      </c>
      <c r="H8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872" t="str">
        <f>IF(NOT(ISNA(VLOOKUP(Table_pigskin_games[[#This Row],[matchup]],rivalries!A$2:C$10,1,FALSE))),"Rivalry","Not a Rivalry")</f>
        <v>Not a Rivalry</v>
      </c>
      <c r="J872">
        <v>27</v>
      </c>
      <c r="K872">
        <v>17</v>
      </c>
      <c r="L872">
        <f>ABS(Table_pigskin_games[[#This Row],[homeScore]]-Table_pigskin_games[[#This Row],[awayScore]])</f>
        <v>10</v>
      </c>
      <c r="M872" t="s">
        <v>115</v>
      </c>
      <c r="N872" s="2">
        <v>41914.854166666664</v>
      </c>
      <c r="O872" t="s">
        <v>112</v>
      </c>
      <c r="P872">
        <v>88241</v>
      </c>
      <c r="Q872">
        <v>3</v>
      </c>
      <c r="R872">
        <v>2</v>
      </c>
      <c r="S872">
        <v>2</v>
      </c>
      <c r="T872">
        <v>4</v>
      </c>
      <c r="U872">
        <v>11</v>
      </c>
      <c r="V872">
        <v>21</v>
      </c>
      <c r="W872">
        <v>4</v>
      </c>
      <c r="X872">
        <v>3</v>
      </c>
      <c r="Y872">
        <v>15</v>
      </c>
      <c r="Z872">
        <v>12</v>
      </c>
      <c r="AA872">
        <v>0</v>
      </c>
      <c r="AB872">
        <v>1</v>
      </c>
      <c r="AC872">
        <v>1</v>
      </c>
      <c r="AD872">
        <v>2</v>
      </c>
      <c r="AE872">
        <v>262</v>
      </c>
      <c r="AF872">
        <v>308</v>
      </c>
      <c r="AG872">
        <v>140</v>
      </c>
      <c r="AH872">
        <v>246</v>
      </c>
      <c r="AI872">
        <v>16</v>
      </c>
      <c r="AJ872">
        <v>29</v>
      </c>
      <c r="AK872">
        <v>26</v>
      </c>
      <c r="AL872">
        <v>43</v>
      </c>
      <c r="AM872">
        <v>122</v>
      </c>
      <c r="AN872">
        <v>62</v>
      </c>
      <c r="AO872">
        <v>27</v>
      </c>
      <c r="AP872">
        <v>19</v>
      </c>
      <c r="AQ872">
        <v>12</v>
      </c>
      <c r="AR872">
        <v>6</v>
      </c>
      <c r="AS872">
        <v>66</v>
      </c>
      <c r="AT872">
        <f>SUM(Table_pigskin_games[[#This Row],[awayPenaltyYards]],Table_pigskin_games[[#This Row],[homePenaltyYards]])</f>
        <v>126</v>
      </c>
      <c r="AU872">
        <v>60</v>
      </c>
      <c r="AV872">
        <v>0</v>
      </c>
      <c r="AW872">
        <v>4</v>
      </c>
      <c r="AX872">
        <f>SUM(Table_pigskin_games[[#This Row],[awayTurnovers]:[homeTurnovers]])</f>
        <v>4</v>
      </c>
      <c r="AY872">
        <v>0</v>
      </c>
      <c r="AZ872">
        <v>3</v>
      </c>
      <c r="BA872">
        <v>0</v>
      </c>
      <c r="BB872">
        <v>1</v>
      </c>
      <c r="BC872">
        <v>1697</v>
      </c>
      <c r="BD872">
        <v>1903</v>
      </c>
      <c r="BE872">
        <v>14</v>
      </c>
      <c r="BF872">
        <v>13</v>
      </c>
      <c r="BG872">
        <v>0</v>
      </c>
      <c r="BH872">
        <v>0</v>
      </c>
      <c r="BJ872">
        <v>0</v>
      </c>
      <c r="BK872">
        <v>10</v>
      </c>
      <c r="BL872">
        <v>0</v>
      </c>
      <c r="BM872">
        <v>7</v>
      </c>
    </row>
    <row r="873" spans="1:65" x14ac:dyDescent="0.25">
      <c r="A873">
        <v>291101002</v>
      </c>
      <c r="B873">
        <v>8</v>
      </c>
      <c r="C873">
        <v>2009</v>
      </c>
      <c r="D873" s="1">
        <v>40118</v>
      </c>
      <c r="E873" t="s">
        <v>66</v>
      </c>
      <c r="F873" t="s">
        <v>106</v>
      </c>
      <c r="G873" t="s">
        <v>87</v>
      </c>
      <c r="H8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BUFvHOU</v>
      </c>
      <c r="I873" t="str">
        <f>IF(NOT(ISNA(VLOOKUP(Table_pigskin_games[[#This Row],[matchup]],rivalries!A$2:C$10,1,FALSE))),"Rivalry","Not a Rivalry")</f>
        <v>Not a Rivalry</v>
      </c>
      <c r="J873">
        <v>31</v>
      </c>
      <c r="K873">
        <v>10</v>
      </c>
      <c r="L873">
        <f>ABS(Table_pigskin_games[[#This Row],[homeScore]]-Table_pigskin_games[[#This Row],[awayScore]])</f>
        <v>21</v>
      </c>
      <c r="M873" t="s">
        <v>126</v>
      </c>
      <c r="N873" s="2">
        <v>41914.541666666664</v>
      </c>
      <c r="O873" t="s">
        <v>80</v>
      </c>
      <c r="P873">
        <v>69790</v>
      </c>
      <c r="Q873">
        <v>4</v>
      </c>
      <c r="R873">
        <v>3</v>
      </c>
      <c r="S873">
        <v>3</v>
      </c>
      <c r="T873">
        <v>4</v>
      </c>
      <c r="U873">
        <v>24</v>
      </c>
      <c r="V873">
        <v>9</v>
      </c>
      <c r="W873">
        <v>7</v>
      </c>
      <c r="X873">
        <v>2</v>
      </c>
      <c r="Y873">
        <v>13</v>
      </c>
      <c r="Z873">
        <v>10</v>
      </c>
      <c r="AA873">
        <v>0</v>
      </c>
      <c r="AB873">
        <v>0</v>
      </c>
      <c r="AC873">
        <v>0</v>
      </c>
      <c r="AD873">
        <v>1</v>
      </c>
      <c r="AE873">
        <v>439</v>
      </c>
      <c r="AF873">
        <v>204</v>
      </c>
      <c r="AG873">
        <v>257</v>
      </c>
      <c r="AH873">
        <v>107</v>
      </c>
      <c r="AI873">
        <v>25</v>
      </c>
      <c r="AJ873">
        <v>15</v>
      </c>
      <c r="AK873">
        <v>34</v>
      </c>
      <c r="AL873">
        <v>23</v>
      </c>
      <c r="AM873">
        <v>182</v>
      </c>
      <c r="AN873">
        <v>97</v>
      </c>
      <c r="AO873">
        <v>41</v>
      </c>
      <c r="AP873">
        <v>20</v>
      </c>
      <c r="AQ873">
        <v>5</v>
      </c>
      <c r="AR873">
        <v>4</v>
      </c>
      <c r="AS873">
        <v>45</v>
      </c>
      <c r="AT873">
        <f>SUM(Table_pigskin_games[[#This Row],[awayPenaltyYards]],Table_pigskin_games[[#This Row],[homePenaltyYards]])</f>
        <v>81</v>
      </c>
      <c r="AU873">
        <v>36</v>
      </c>
      <c r="AV873">
        <v>3</v>
      </c>
      <c r="AW873">
        <v>2</v>
      </c>
      <c r="AX873">
        <f>SUM(Table_pigskin_games[[#This Row],[awayTurnovers]:[homeTurnovers]])</f>
        <v>5</v>
      </c>
      <c r="AY873">
        <v>1</v>
      </c>
      <c r="AZ873">
        <v>0</v>
      </c>
      <c r="BA873">
        <v>2</v>
      </c>
      <c r="BB873">
        <v>2</v>
      </c>
      <c r="BC873">
        <v>2348</v>
      </c>
      <c r="BD873">
        <v>1252</v>
      </c>
      <c r="BE873">
        <v>0</v>
      </c>
      <c r="BF873">
        <v>6</v>
      </c>
      <c r="BG873">
        <v>3</v>
      </c>
      <c r="BH873">
        <v>22</v>
      </c>
      <c r="BJ873">
        <v>7</v>
      </c>
      <c r="BK873">
        <v>3</v>
      </c>
      <c r="BL873">
        <v>0</v>
      </c>
      <c r="BM873">
        <v>0</v>
      </c>
    </row>
    <row r="874" spans="1:65" x14ac:dyDescent="0.25">
      <c r="A874">
        <v>291101003</v>
      </c>
      <c r="B874">
        <v>8</v>
      </c>
      <c r="C874">
        <v>2009</v>
      </c>
      <c r="D874" s="1">
        <v>40118</v>
      </c>
      <c r="E874" t="s">
        <v>66</v>
      </c>
      <c r="F874" t="s">
        <v>68</v>
      </c>
      <c r="G874" t="s">
        <v>74</v>
      </c>
      <c r="H8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CHIvCLE</v>
      </c>
      <c r="I874" t="str">
        <f>IF(NOT(ISNA(VLOOKUP(Table_pigskin_games[[#This Row],[matchup]],rivalries!A$2:C$10,1,FALSE))),"Rivalry","Not a Rivalry")</f>
        <v>Not a Rivalry</v>
      </c>
      <c r="J874">
        <v>6</v>
      </c>
      <c r="K874">
        <v>30</v>
      </c>
      <c r="L874">
        <f>ABS(Table_pigskin_games[[#This Row],[homeScore]]-Table_pigskin_games[[#This Row],[awayScore]])</f>
        <v>24</v>
      </c>
      <c r="M874" t="s">
        <v>117</v>
      </c>
      <c r="N874" s="2">
        <v>41914.541666666664</v>
      </c>
      <c r="O874" t="s">
        <v>80</v>
      </c>
      <c r="P874">
        <v>62262</v>
      </c>
      <c r="Q874">
        <v>1</v>
      </c>
      <c r="R874">
        <v>6</v>
      </c>
      <c r="S874">
        <v>3</v>
      </c>
      <c r="T874">
        <v>3</v>
      </c>
      <c r="U874">
        <v>9</v>
      </c>
      <c r="V874">
        <v>20</v>
      </c>
      <c r="W874">
        <v>1</v>
      </c>
      <c r="X874">
        <v>6</v>
      </c>
      <c r="Y874">
        <v>11</v>
      </c>
      <c r="Z874">
        <v>16</v>
      </c>
      <c r="AA874">
        <v>0</v>
      </c>
      <c r="AB874">
        <v>0</v>
      </c>
      <c r="AC874">
        <v>1</v>
      </c>
      <c r="AD874">
        <v>1</v>
      </c>
      <c r="AE874">
        <v>191</v>
      </c>
      <c r="AF874">
        <v>369</v>
      </c>
      <c r="AG874">
        <v>74</v>
      </c>
      <c r="AH874">
        <v>199</v>
      </c>
      <c r="AI874">
        <v>7</v>
      </c>
      <c r="AJ874">
        <v>17</v>
      </c>
      <c r="AK874">
        <v>20</v>
      </c>
      <c r="AL874">
        <v>30</v>
      </c>
      <c r="AM874">
        <v>117</v>
      </c>
      <c r="AN874">
        <v>170</v>
      </c>
      <c r="AO874">
        <v>29</v>
      </c>
      <c r="AP874">
        <v>37</v>
      </c>
      <c r="AQ874">
        <v>3</v>
      </c>
      <c r="AR874">
        <v>5</v>
      </c>
      <c r="AS874">
        <v>30</v>
      </c>
      <c r="AT874">
        <f>SUM(Table_pigskin_games[[#This Row],[awayPenaltyYards]],Table_pigskin_games[[#This Row],[homePenaltyYards]])</f>
        <v>65</v>
      </c>
      <c r="AU874">
        <v>35</v>
      </c>
      <c r="AV874">
        <v>5</v>
      </c>
      <c r="AW874">
        <v>1</v>
      </c>
      <c r="AX874">
        <f>SUM(Table_pigskin_games[[#This Row],[awayTurnovers]:[homeTurnovers]])</f>
        <v>6</v>
      </c>
      <c r="AY874">
        <v>3</v>
      </c>
      <c r="AZ874">
        <v>0</v>
      </c>
      <c r="BA874">
        <v>2</v>
      </c>
      <c r="BB874">
        <v>1</v>
      </c>
      <c r="BC874">
        <v>1355</v>
      </c>
      <c r="BD874">
        <v>2245</v>
      </c>
      <c r="BE874">
        <v>0</v>
      </c>
      <c r="BF874">
        <v>0</v>
      </c>
      <c r="BG874">
        <v>6</v>
      </c>
      <c r="BH874">
        <v>0</v>
      </c>
      <c r="BJ874">
        <v>6</v>
      </c>
      <c r="BK874">
        <v>10</v>
      </c>
      <c r="BL874">
        <v>7</v>
      </c>
      <c r="BM874">
        <v>7</v>
      </c>
    </row>
    <row r="875" spans="1:65" x14ac:dyDescent="0.25">
      <c r="A875">
        <v>291101006</v>
      </c>
      <c r="B875">
        <v>8</v>
      </c>
      <c r="C875">
        <v>2009</v>
      </c>
      <c r="D875" s="1">
        <v>40118</v>
      </c>
      <c r="E875" t="s">
        <v>66</v>
      </c>
      <c r="F875" t="s">
        <v>71</v>
      </c>
      <c r="G875" t="s">
        <v>102</v>
      </c>
      <c r="H8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DALvSEA</v>
      </c>
      <c r="I875" t="str">
        <f>IF(NOT(ISNA(VLOOKUP(Table_pigskin_games[[#This Row],[matchup]],rivalries!A$2:C$10,1,FALSE))),"Rivalry","Not a Rivalry")</f>
        <v>Not a Rivalry</v>
      </c>
      <c r="J875">
        <v>17</v>
      </c>
      <c r="K875">
        <v>38</v>
      </c>
      <c r="L875">
        <f>ABS(Table_pigskin_games[[#This Row],[homeScore]]-Table_pigskin_games[[#This Row],[awayScore]])</f>
        <v>21</v>
      </c>
      <c r="M875" t="s">
        <v>138</v>
      </c>
      <c r="N875" s="2">
        <v>41914.541666666664</v>
      </c>
      <c r="O875" t="s">
        <v>70</v>
      </c>
      <c r="P875">
        <v>80886</v>
      </c>
      <c r="Q875">
        <v>2</v>
      </c>
      <c r="R875">
        <v>4</v>
      </c>
      <c r="S875">
        <v>4</v>
      </c>
      <c r="T875">
        <v>2</v>
      </c>
      <c r="U875">
        <v>18</v>
      </c>
      <c r="V875">
        <v>26</v>
      </c>
      <c r="W875">
        <v>6</v>
      </c>
      <c r="X875">
        <v>7</v>
      </c>
      <c r="Y875">
        <v>14</v>
      </c>
      <c r="Z875">
        <v>13</v>
      </c>
      <c r="AA875">
        <v>0</v>
      </c>
      <c r="AB875">
        <v>0</v>
      </c>
      <c r="AC875">
        <v>0</v>
      </c>
      <c r="AD875">
        <v>0</v>
      </c>
      <c r="AE875">
        <v>308</v>
      </c>
      <c r="AF875">
        <v>362</v>
      </c>
      <c r="AG875">
        <v>229</v>
      </c>
      <c r="AH875">
        <v>249</v>
      </c>
      <c r="AI875">
        <v>22</v>
      </c>
      <c r="AJ875">
        <v>21</v>
      </c>
      <c r="AK875">
        <v>39</v>
      </c>
      <c r="AL875">
        <v>36</v>
      </c>
      <c r="AM875">
        <v>79</v>
      </c>
      <c r="AN875">
        <v>113</v>
      </c>
      <c r="AO875">
        <v>22</v>
      </c>
      <c r="AP875">
        <v>29</v>
      </c>
      <c r="AQ875">
        <v>6</v>
      </c>
      <c r="AR875">
        <v>5</v>
      </c>
      <c r="AS875">
        <v>53</v>
      </c>
      <c r="AT875">
        <f>SUM(Table_pigskin_games[[#This Row],[awayPenaltyYards]],Table_pigskin_games[[#This Row],[homePenaltyYards]])</f>
        <v>96</v>
      </c>
      <c r="AU875">
        <v>43</v>
      </c>
      <c r="AV875">
        <v>2</v>
      </c>
      <c r="AW875">
        <v>1</v>
      </c>
      <c r="AX875">
        <f>SUM(Table_pigskin_games[[#This Row],[awayTurnovers]:[homeTurnovers]])</f>
        <v>3</v>
      </c>
      <c r="AY875">
        <v>2</v>
      </c>
      <c r="AZ875">
        <v>1</v>
      </c>
      <c r="BA875">
        <v>0</v>
      </c>
      <c r="BB875">
        <v>0</v>
      </c>
      <c r="BC875">
        <v>1515</v>
      </c>
      <c r="BD875">
        <v>2085</v>
      </c>
      <c r="BE875">
        <v>3</v>
      </c>
      <c r="BF875">
        <v>7</v>
      </c>
      <c r="BG875">
        <v>0</v>
      </c>
      <c r="BH875">
        <v>7</v>
      </c>
      <c r="BJ875">
        <v>7</v>
      </c>
      <c r="BK875">
        <v>14</v>
      </c>
      <c r="BL875">
        <v>14</v>
      </c>
      <c r="BM875">
        <v>3</v>
      </c>
    </row>
    <row r="876" spans="1:65" x14ac:dyDescent="0.25">
      <c r="A876">
        <v>291101008</v>
      </c>
      <c r="B876">
        <v>8</v>
      </c>
      <c r="C876">
        <v>2009</v>
      </c>
      <c r="D876" s="1">
        <v>40118</v>
      </c>
      <c r="E876" t="s">
        <v>66</v>
      </c>
      <c r="F876" t="s">
        <v>85</v>
      </c>
      <c r="G876" t="s">
        <v>72</v>
      </c>
      <c r="H8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DETvSTL</v>
      </c>
      <c r="I876" t="str">
        <f>IF(NOT(ISNA(VLOOKUP(Table_pigskin_games[[#This Row],[matchup]],rivalries!A$2:C$10,1,FALSE))),"Rivalry","Not a Rivalry")</f>
        <v>Not a Rivalry</v>
      </c>
      <c r="J876">
        <v>17</v>
      </c>
      <c r="K876">
        <v>10</v>
      </c>
      <c r="L876">
        <f>ABS(Table_pigskin_games[[#This Row],[homeScore]]-Table_pigskin_games[[#This Row],[awayScore]])</f>
        <v>7</v>
      </c>
      <c r="M876" t="s">
        <v>73</v>
      </c>
      <c r="N876" s="2">
        <v>41914.541666666664</v>
      </c>
      <c r="O876" t="s">
        <v>70</v>
      </c>
      <c r="P876">
        <v>40857</v>
      </c>
      <c r="Q876">
        <v>0</v>
      </c>
      <c r="R876">
        <v>7</v>
      </c>
      <c r="S876">
        <v>1</v>
      </c>
      <c r="T876">
        <v>5</v>
      </c>
      <c r="U876">
        <v>21</v>
      </c>
      <c r="V876">
        <v>17</v>
      </c>
      <c r="W876">
        <v>3</v>
      </c>
      <c r="X876">
        <v>6</v>
      </c>
      <c r="Y876">
        <v>12</v>
      </c>
      <c r="Z876">
        <v>16</v>
      </c>
      <c r="AA876">
        <v>1</v>
      </c>
      <c r="AB876">
        <v>0</v>
      </c>
      <c r="AC876">
        <v>1</v>
      </c>
      <c r="AD876">
        <v>2</v>
      </c>
      <c r="AE876">
        <v>362</v>
      </c>
      <c r="AF876">
        <v>289</v>
      </c>
      <c r="AG876">
        <v>212</v>
      </c>
      <c r="AH876">
        <v>162</v>
      </c>
      <c r="AI876">
        <v>18</v>
      </c>
      <c r="AJ876">
        <v>14</v>
      </c>
      <c r="AK876">
        <v>36</v>
      </c>
      <c r="AL876">
        <v>33</v>
      </c>
      <c r="AM876">
        <v>150</v>
      </c>
      <c r="AN876">
        <v>127</v>
      </c>
      <c r="AO876">
        <v>26</v>
      </c>
      <c r="AP876">
        <v>33</v>
      </c>
      <c r="AQ876">
        <v>5</v>
      </c>
      <c r="AR876">
        <v>8</v>
      </c>
      <c r="AS876">
        <v>27</v>
      </c>
      <c r="AT876">
        <f>SUM(Table_pigskin_games[[#This Row],[awayPenaltyYards]],Table_pigskin_games[[#This Row],[homePenaltyYards]])</f>
        <v>94</v>
      </c>
      <c r="AU876">
        <v>67</v>
      </c>
      <c r="AV876">
        <v>1</v>
      </c>
      <c r="AW876">
        <v>1</v>
      </c>
      <c r="AX876">
        <f>SUM(Table_pigskin_games[[#This Row],[awayTurnovers]:[homeTurnovers]])</f>
        <v>2</v>
      </c>
      <c r="AY876">
        <v>0</v>
      </c>
      <c r="AZ876">
        <v>0</v>
      </c>
      <c r="BA876">
        <v>1</v>
      </c>
      <c r="BB876">
        <v>1</v>
      </c>
      <c r="BC876">
        <v>1677</v>
      </c>
      <c r="BD876">
        <v>1923</v>
      </c>
      <c r="BE876">
        <v>3</v>
      </c>
      <c r="BF876">
        <v>7</v>
      </c>
      <c r="BG876">
        <v>0</v>
      </c>
      <c r="BH876">
        <v>7</v>
      </c>
      <c r="BJ876">
        <v>0</v>
      </c>
      <c r="BK876">
        <v>2</v>
      </c>
      <c r="BL876">
        <v>0</v>
      </c>
      <c r="BM876">
        <v>8</v>
      </c>
    </row>
    <row r="877" spans="1:65" x14ac:dyDescent="0.25">
      <c r="A877">
        <v>291101009</v>
      </c>
      <c r="B877">
        <v>8</v>
      </c>
      <c r="C877">
        <v>2009</v>
      </c>
      <c r="D877" s="1">
        <v>40118</v>
      </c>
      <c r="E877" t="s">
        <v>66</v>
      </c>
      <c r="F877" t="s">
        <v>113</v>
      </c>
      <c r="G877" t="s">
        <v>75</v>
      </c>
      <c r="H8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877" t="str">
        <f>IF(NOT(ISNA(VLOOKUP(Table_pigskin_games[[#This Row],[matchup]],rivalries!A$2:C$10,1,FALSE))),"Rivalry","Not a Rivalry")</f>
        <v>Not a Rivalry</v>
      </c>
      <c r="J877">
        <v>38</v>
      </c>
      <c r="K877">
        <v>26</v>
      </c>
      <c r="L877">
        <f>ABS(Table_pigskin_games[[#This Row],[homeScore]]-Table_pigskin_games[[#This Row],[awayScore]])</f>
        <v>12</v>
      </c>
      <c r="M877" t="s">
        <v>76</v>
      </c>
      <c r="N877" s="2">
        <v>41914.677083333336</v>
      </c>
      <c r="O877" t="s">
        <v>70</v>
      </c>
      <c r="P877">
        <v>71213</v>
      </c>
      <c r="Q877">
        <v>6</v>
      </c>
      <c r="R877">
        <v>1</v>
      </c>
      <c r="S877">
        <v>4</v>
      </c>
      <c r="T877">
        <v>2</v>
      </c>
      <c r="U877">
        <v>19</v>
      </c>
      <c r="V877">
        <v>21</v>
      </c>
      <c r="W877">
        <v>6</v>
      </c>
      <c r="X877">
        <v>7</v>
      </c>
      <c r="Y877">
        <v>14</v>
      </c>
      <c r="Z877">
        <v>16</v>
      </c>
      <c r="AA877">
        <v>1</v>
      </c>
      <c r="AB877">
        <v>0</v>
      </c>
      <c r="AC877">
        <v>3</v>
      </c>
      <c r="AD877">
        <v>1</v>
      </c>
      <c r="AE877">
        <v>355</v>
      </c>
      <c r="AF877">
        <v>351</v>
      </c>
      <c r="AG877">
        <v>244</v>
      </c>
      <c r="AH877">
        <v>261</v>
      </c>
      <c r="AI877">
        <v>17</v>
      </c>
      <c r="AJ877">
        <v>27</v>
      </c>
      <c r="AK877">
        <v>28</v>
      </c>
      <c r="AL877">
        <v>42</v>
      </c>
      <c r="AM877">
        <v>111</v>
      </c>
      <c r="AN877">
        <v>90</v>
      </c>
      <c r="AO877">
        <v>32</v>
      </c>
      <c r="AP877">
        <v>19</v>
      </c>
      <c r="AQ877">
        <v>3</v>
      </c>
      <c r="AR877">
        <v>6</v>
      </c>
      <c r="AS877">
        <v>29</v>
      </c>
      <c r="AT877">
        <f>SUM(Table_pigskin_games[[#This Row],[awayPenaltyYards]],Table_pigskin_games[[#This Row],[homePenaltyYards]])</f>
        <v>74</v>
      </c>
      <c r="AU877">
        <v>45</v>
      </c>
      <c r="AV877">
        <v>2</v>
      </c>
      <c r="AW877">
        <v>0</v>
      </c>
      <c r="AX877">
        <f>SUM(Table_pigskin_games[[#This Row],[awayTurnovers]:[homeTurnovers]])</f>
        <v>2</v>
      </c>
      <c r="AY877">
        <v>2</v>
      </c>
      <c r="AZ877">
        <v>0</v>
      </c>
      <c r="BA877">
        <v>0</v>
      </c>
      <c r="BB877">
        <v>0</v>
      </c>
      <c r="BC877">
        <v>1648</v>
      </c>
      <c r="BD877">
        <v>1952</v>
      </c>
      <c r="BE877">
        <v>7</v>
      </c>
      <c r="BF877">
        <v>10</v>
      </c>
      <c r="BG877">
        <v>7</v>
      </c>
      <c r="BH877">
        <v>14</v>
      </c>
      <c r="BJ877">
        <v>3</v>
      </c>
      <c r="BK877">
        <v>0</v>
      </c>
      <c r="BL877">
        <v>17</v>
      </c>
      <c r="BM877">
        <v>6</v>
      </c>
    </row>
    <row r="878" spans="1:65" x14ac:dyDescent="0.25">
      <c r="A878">
        <v>291101010</v>
      </c>
      <c r="B878">
        <v>8</v>
      </c>
      <c r="C878">
        <v>2009</v>
      </c>
      <c r="D878" s="1">
        <v>40118</v>
      </c>
      <c r="E878" t="s">
        <v>66</v>
      </c>
      <c r="F878" t="s">
        <v>103</v>
      </c>
      <c r="G878" t="s">
        <v>78</v>
      </c>
      <c r="H8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878" t="str">
        <f>IF(NOT(ISNA(VLOOKUP(Table_pigskin_games[[#This Row],[matchup]],rivalries!A$2:C$10,1,FALSE))),"Rivalry","Not a Rivalry")</f>
        <v>Not a Rivalry</v>
      </c>
      <c r="J878">
        <v>13</v>
      </c>
      <c r="K878">
        <v>30</v>
      </c>
      <c r="L878">
        <f>ABS(Table_pigskin_games[[#This Row],[homeScore]]-Table_pigskin_games[[#This Row],[awayScore]])</f>
        <v>17</v>
      </c>
      <c r="M878" t="s">
        <v>79</v>
      </c>
      <c r="N878" s="2">
        <v>41914.670138888891</v>
      </c>
      <c r="O878" t="s">
        <v>80</v>
      </c>
      <c r="P878">
        <v>69143</v>
      </c>
      <c r="Q878">
        <v>3</v>
      </c>
      <c r="R878">
        <v>3</v>
      </c>
      <c r="S878">
        <v>0</v>
      </c>
      <c r="T878">
        <v>6</v>
      </c>
      <c r="U878">
        <v>12</v>
      </c>
      <c r="V878">
        <v>20</v>
      </c>
      <c r="W878">
        <v>4</v>
      </c>
      <c r="X878">
        <v>8</v>
      </c>
      <c r="Y878">
        <v>12</v>
      </c>
      <c r="Z878">
        <v>15</v>
      </c>
      <c r="AA878">
        <v>0</v>
      </c>
      <c r="AB878">
        <v>0</v>
      </c>
      <c r="AC878">
        <v>0</v>
      </c>
      <c r="AD878">
        <v>0</v>
      </c>
      <c r="AE878">
        <v>330</v>
      </c>
      <c r="AF878">
        <v>430</v>
      </c>
      <c r="AG878">
        <v>113</v>
      </c>
      <c r="AH878">
        <v>125</v>
      </c>
      <c r="AI878">
        <v>14</v>
      </c>
      <c r="AJ878">
        <v>15</v>
      </c>
      <c r="AK878">
        <v>29</v>
      </c>
      <c r="AL878">
        <v>18</v>
      </c>
      <c r="AM878">
        <v>217</v>
      </c>
      <c r="AN878">
        <v>305</v>
      </c>
      <c r="AO878">
        <v>16</v>
      </c>
      <c r="AP878">
        <v>49</v>
      </c>
      <c r="AQ878">
        <v>2</v>
      </c>
      <c r="AR878">
        <v>4</v>
      </c>
      <c r="AS878">
        <v>27</v>
      </c>
      <c r="AT878">
        <f>SUM(Table_pigskin_games[[#This Row],[awayPenaltyYards]],Table_pigskin_games[[#This Row],[homePenaltyYards]])</f>
        <v>47</v>
      </c>
      <c r="AU878">
        <v>20</v>
      </c>
      <c r="AV878">
        <v>2</v>
      </c>
      <c r="AW878">
        <v>0</v>
      </c>
      <c r="AX878">
        <f>SUM(Table_pigskin_games[[#This Row],[awayTurnovers]:[homeTurnovers]])</f>
        <v>2</v>
      </c>
      <c r="AY878">
        <v>0</v>
      </c>
      <c r="AZ878">
        <v>0</v>
      </c>
      <c r="BA878">
        <v>2</v>
      </c>
      <c r="BB878">
        <v>0</v>
      </c>
      <c r="BC878">
        <v>1217</v>
      </c>
      <c r="BD878">
        <v>2383</v>
      </c>
      <c r="BE878">
        <v>0</v>
      </c>
      <c r="BF878">
        <v>7</v>
      </c>
      <c r="BG878">
        <v>6</v>
      </c>
      <c r="BH878">
        <v>0</v>
      </c>
      <c r="BJ878">
        <v>3</v>
      </c>
      <c r="BK878">
        <v>10</v>
      </c>
      <c r="BL878">
        <v>10</v>
      </c>
      <c r="BM878">
        <v>7</v>
      </c>
    </row>
    <row r="879" spans="1:65" x14ac:dyDescent="0.25">
      <c r="A879">
        <v>291101011</v>
      </c>
      <c r="B879">
        <v>8</v>
      </c>
      <c r="C879">
        <v>2009</v>
      </c>
      <c r="D879" s="1">
        <v>40118</v>
      </c>
      <c r="E879" t="s">
        <v>66</v>
      </c>
      <c r="F879" t="s">
        <v>93</v>
      </c>
      <c r="G879" t="s">
        <v>90</v>
      </c>
      <c r="H8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INDvSF</v>
      </c>
      <c r="I879" t="str">
        <f>IF(NOT(ISNA(VLOOKUP(Table_pigskin_games[[#This Row],[matchup]],rivalries!A$2:C$10,1,FALSE))),"Rivalry","Not a Rivalry")</f>
        <v>Not a Rivalry</v>
      </c>
      <c r="J879">
        <v>14</v>
      </c>
      <c r="K879">
        <v>18</v>
      </c>
      <c r="L879">
        <f>ABS(Table_pigskin_games[[#This Row],[homeScore]]-Table_pigskin_games[[#This Row],[awayScore]])</f>
        <v>4</v>
      </c>
      <c r="M879" t="s">
        <v>131</v>
      </c>
      <c r="N879" s="2">
        <v>41914.541666666664</v>
      </c>
      <c r="O879" t="s">
        <v>70</v>
      </c>
      <c r="P879">
        <v>66229</v>
      </c>
      <c r="Q879">
        <v>3</v>
      </c>
      <c r="R879">
        <v>3</v>
      </c>
      <c r="S879">
        <v>6</v>
      </c>
      <c r="T879">
        <v>0</v>
      </c>
      <c r="U879">
        <v>16</v>
      </c>
      <c r="V879">
        <v>20</v>
      </c>
      <c r="W879">
        <v>2</v>
      </c>
      <c r="X879">
        <v>8</v>
      </c>
      <c r="Y879">
        <v>10</v>
      </c>
      <c r="Z879">
        <v>19</v>
      </c>
      <c r="AA879">
        <v>0</v>
      </c>
      <c r="AB879">
        <v>1</v>
      </c>
      <c r="AC879">
        <v>0</v>
      </c>
      <c r="AD879">
        <v>1</v>
      </c>
      <c r="AE879">
        <v>295</v>
      </c>
      <c r="AF879">
        <v>410</v>
      </c>
      <c r="AG879">
        <v>182</v>
      </c>
      <c r="AH879">
        <v>349</v>
      </c>
      <c r="AI879">
        <v>19</v>
      </c>
      <c r="AJ879">
        <v>32</v>
      </c>
      <c r="AK879">
        <v>32</v>
      </c>
      <c r="AL879">
        <v>49</v>
      </c>
      <c r="AM879">
        <v>113</v>
      </c>
      <c r="AN879">
        <v>61</v>
      </c>
      <c r="AO879">
        <v>18</v>
      </c>
      <c r="AP879">
        <v>21</v>
      </c>
      <c r="AQ879">
        <v>7</v>
      </c>
      <c r="AR879">
        <v>5</v>
      </c>
      <c r="AS879">
        <v>50</v>
      </c>
      <c r="AT879">
        <f>SUM(Table_pigskin_games[[#This Row],[awayPenaltyYards]],Table_pigskin_games[[#This Row],[homePenaltyYards]])</f>
        <v>88</v>
      </c>
      <c r="AU879">
        <v>38</v>
      </c>
      <c r="AV879">
        <v>2</v>
      </c>
      <c r="AW879">
        <v>0</v>
      </c>
      <c r="AX879">
        <f>SUM(Table_pigskin_games[[#This Row],[awayTurnovers]:[homeTurnovers]])</f>
        <v>2</v>
      </c>
      <c r="AY879">
        <v>1</v>
      </c>
      <c r="AZ879">
        <v>0</v>
      </c>
      <c r="BA879">
        <v>1</v>
      </c>
      <c r="BB879">
        <v>0</v>
      </c>
      <c r="BC879">
        <v>1586</v>
      </c>
      <c r="BD879">
        <v>2014</v>
      </c>
      <c r="BE879">
        <v>7</v>
      </c>
      <c r="BF879">
        <v>7</v>
      </c>
      <c r="BG879">
        <v>0</v>
      </c>
      <c r="BH879">
        <v>0</v>
      </c>
      <c r="BJ879">
        <v>3</v>
      </c>
      <c r="BK879">
        <v>6</v>
      </c>
      <c r="BL879">
        <v>3</v>
      </c>
      <c r="BM879">
        <v>6</v>
      </c>
    </row>
    <row r="880" spans="1:65" x14ac:dyDescent="0.25">
      <c r="A880">
        <v>291101020</v>
      </c>
      <c r="B880">
        <v>8</v>
      </c>
      <c r="C880">
        <v>2009</v>
      </c>
      <c r="D880" s="1">
        <v>40118</v>
      </c>
      <c r="E880" t="s">
        <v>66</v>
      </c>
      <c r="F880" t="s">
        <v>62</v>
      </c>
      <c r="G880" t="s">
        <v>77</v>
      </c>
      <c r="H8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880" t="str">
        <f>IF(NOT(ISNA(VLOOKUP(Table_pigskin_games[[#This Row],[matchup]],rivalries!A$2:C$10,1,FALSE))),"Rivalry","Not a Rivalry")</f>
        <v>Rivalry</v>
      </c>
      <c r="J880">
        <v>30</v>
      </c>
      <c r="K880">
        <v>25</v>
      </c>
      <c r="L880">
        <f>ABS(Table_pigskin_games[[#This Row],[homeScore]]-Table_pigskin_games[[#This Row],[awayScore]])</f>
        <v>5</v>
      </c>
      <c r="M880" t="s">
        <v>92</v>
      </c>
      <c r="N880" s="2">
        <v>41914.541666666664</v>
      </c>
      <c r="O880" t="s">
        <v>80</v>
      </c>
      <c r="P880">
        <v>77531</v>
      </c>
      <c r="Q880">
        <v>2</v>
      </c>
      <c r="R880">
        <v>4</v>
      </c>
      <c r="S880">
        <v>4</v>
      </c>
      <c r="T880">
        <v>3</v>
      </c>
      <c r="U880">
        <v>10</v>
      </c>
      <c r="V880">
        <v>23</v>
      </c>
      <c r="W880">
        <v>4</v>
      </c>
      <c r="X880">
        <v>3</v>
      </c>
      <c r="Y880">
        <v>14</v>
      </c>
      <c r="Z880">
        <v>14</v>
      </c>
      <c r="AA880">
        <v>0</v>
      </c>
      <c r="AB880">
        <v>1</v>
      </c>
      <c r="AC880">
        <v>1</v>
      </c>
      <c r="AD880">
        <v>2</v>
      </c>
      <c r="AE880">
        <v>104</v>
      </c>
      <c r="AF880">
        <v>378</v>
      </c>
      <c r="AG880">
        <v>52</v>
      </c>
      <c r="AH880">
        <v>251</v>
      </c>
      <c r="AI880">
        <v>12</v>
      </c>
      <c r="AJ880">
        <v>20</v>
      </c>
      <c r="AK880">
        <v>22</v>
      </c>
      <c r="AL880">
        <v>35</v>
      </c>
      <c r="AM880">
        <v>52</v>
      </c>
      <c r="AN880">
        <v>127</v>
      </c>
      <c r="AO880">
        <v>23</v>
      </c>
      <c r="AP880">
        <v>40</v>
      </c>
      <c r="AQ880">
        <v>4</v>
      </c>
      <c r="AR880">
        <v>6</v>
      </c>
      <c r="AS880">
        <v>25</v>
      </c>
      <c r="AT880">
        <f>SUM(Table_pigskin_games[[#This Row],[awayPenaltyYards]],Table_pigskin_games[[#This Row],[homePenaltyYards]])</f>
        <v>65</v>
      </c>
      <c r="AU880">
        <v>40</v>
      </c>
      <c r="AV880">
        <v>1</v>
      </c>
      <c r="AW880">
        <v>1</v>
      </c>
      <c r="AX880">
        <f>SUM(Table_pigskin_games[[#This Row],[awayTurnovers]:[homeTurnovers]])</f>
        <v>2</v>
      </c>
      <c r="AY880">
        <v>1</v>
      </c>
      <c r="AZ880">
        <v>1</v>
      </c>
      <c r="BA880">
        <v>0</v>
      </c>
      <c r="BB880">
        <v>0</v>
      </c>
      <c r="BC880">
        <v>1554</v>
      </c>
      <c r="BD880">
        <v>2046</v>
      </c>
      <c r="BE880">
        <v>0</v>
      </c>
      <c r="BF880">
        <v>3</v>
      </c>
      <c r="BG880">
        <v>21</v>
      </c>
      <c r="BH880">
        <v>6</v>
      </c>
      <c r="BJ880">
        <v>0</v>
      </c>
      <c r="BK880">
        <v>3</v>
      </c>
      <c r="BL880">
        <v>16</v>
      </c>
      <c r="BM880">
        <v>6</v>
      </c>
    </row>
    <row r="881" spans="1:65" x14ac:dyDescent="0.25">
      <c r="A881">
        <v>291101021</v>
      </c>
      <c r="B881">
        <v>8</v>
      </c>
      <c r="C881">
        <v>2009</v>
      </c>
      <c r="D881" s="1">
        <v>40118</v>
      </c>
      <c r="E881" t="s">
        <v>66</v>
      </c>
      <c r="F881" t="s">
        <v>91</v>
      </c>
      <c r="G881" t="s">
        <v>105</v>
      </c>
      <c r="H8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881" t="str">
        <f>IF(NOT(ISNA(VLOOKUP(Table_pigskin_games[[#This Row],[matchup]],rivalries!A$2:C$10,1,FALSE))),"Rivalry","Not a Rivalry")</f>
        <v>Rivalry</v>
      </c>
      <c r="J881">
        <v>17</v>
      </c>
      <c r="K881">
        <v>40</v>
      </c>
      <c r="L881">
        <f>ABS(Table_pigskin_games[[#This Row],[homeScore]]-Table_pigskin_games[[#This Row],[awayScore]])</f>
        <v>23</v>
      </c>
      <c r="M881" t="s">
        <v>121</v>
      </c>
      <c r="N881" s="2">
        <v>41914.541666666664</v>
      </c>
      <c r="O881" t="s">
        <v>70</v>
      </c>
      <c r="P881">
        <v>69144</v>
      </c>
      <c r="Q881">
        <v>5</v>
      </c>
      <c r="R881">
        <v>2</v>
      </c>
      <c r="S881">
        <v>4</v>
      </c>
      <c r="T881">
        <v>2</v>
      </c>
      <c r="U881">
        <v>21</v>
      </c>
      <c r="V881">
        <v>17</v>
      </c>
      <c r="W881">
        <v>8</v>
      </c>
      <c r="X881">
        <v>6</v>
      </c>
      <c r="Y881">
        <v>16</v>
      </c>
      <c r="Z881">
        <v>11</v>
      </c>
      <c r="AA881">
        <v>0</v>
      </c>
      <c r="AB881">
        <v>0</v>
      </c>
      <c r="AC881">
        <v>2</v>
      </c>
      <c r="AD881">
        <v>0</v>
      </c>
      <c r="AE881">
        <v>356</v>
      </c>
      <c r="AF881">
        <v>391</v>
      </c>
      <c r="AG881">
        <v>215</v>
      </c>
      <c r="AH881">
        <v>211</v>
      </c>
      <c r="AI881">
        <v>20</v>
      </c>
      <c r="AJ881">
        <v>17</v>
      </c>
      <c r="AK881">
        <v>39</v>
      </c>
      <c r="AL881">
        <v>23</v>
      </c>
      <c r="AM881">
        <v>141</v>
      </c>
      <c r="AN881">
        <v>180</v>
      </c>
      <c r="AO881">
        <v>32</v>
      </c>
      <c r="AP881">
        <v>24</v>
      </c>
      <c r="AQ881">
        <v>4</v>
      </c>
      <c r="AR881">
        <v>5</v>
      </c>
      <c r="AS881">
        <v>25</v>
      </c>
      <c r="AT881">
        <f>SUM(Table_pigskin_games[[#This Row],[awayPenaltyYards]],Table_pigskin_games[[#This Row],[homePenaltyYards]])</f>
        <v>70</v>
      </c>
      <c r="AU881">
        <v>45</v>
      </c>
      <c r="AV881">
        <v>3</v>
      </c>
      <c r="AW881">
        <v>2</v>
      </c>
      <c r="AX881">
        <f>SUM(Table_pigskin_games[[#This Row],[awayTurnovers]:[homeTurnovers]])</f>
        <v>5</v>
      </c>
      <c r="AY881">
        <v>1</v>
      </c>
      <c r="AZ881">
        <v>2</v>
      </c>
      <c r="BA881">
        <v>2</v>
      </c>
      <c r="BB881">
        <v>0</v>
      </c>
      <c r="BC881">
        <v>2133</v>
      </c>
      <c r="BD881">
        <v>1467</v>
      </c>
      <c r="BE881">
        <v>0</v>
      </c>
      <c r="BF881">
        <v>7</v>
      </c>
      <c r="BG881">
        <v>10</v>
      </c>
      <c r="BH881">
        <v>0</v>
      </c>
      <c r="BJ881">
        <v>13</v>
      </c>
      <c r="BK881">
        <v>17</v>
      </c>
      <c r="BL881">
        <v>3</v>
      </c>
      <c r="BM881">
        <v>7</v>
      </c>
    </row>
    <row r="882" spans="1:65" x14ac:dyDescent="0.25">
      <c r="A882">
        <v>291101022</v>
      </c>
      <c r="B882">
        <v>8</v>
      </c>
      <c r="C882">
        <v>2009</v>
      </c>
      <c r="D882" s="1">
        <v>40118</v>
      </c>
      <c r="E882" t="s">
        <v>66</v>
      </c>
      <c r="F882" t="s">
        <v>100</v>
      </c>
      <c r="G882" t="s">
        <v>94</v>
      </c>
      <c r="H8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ARIvCAR</v>
      </c>
      <c r="I882" t="str">
        <f>IF(NOT(ISNA(VLOOKUP(Table_pigskin_games[[#This Row],[matchup]],rivalries!A$2:C$10,1,FALSE))),"Rivalry","Not a Rivalry")</f>
        <v>Not a Rivalry</v>
      </c>
      <c r="J882">
        <v>34</v>
      </c>
      <c r="K882">
        <v>21</v>
      </c>
      <c r="L882">
        <f>ABS(Table_pigskin_games[[#This Row],[homeScore]]-Table_pigskin_games[[#This Row],[awayScore]])</f>
        <v>13</v>
      </c>
      <c r="M882" t="s">
        <v>95</v>
      </c>
      <c r="N882" s="2">
        <v>41914.677083333336</v>
      </c>
      <c r="O882" t="s">
        <v>70</v>
      </c>
      <c r="P882">
        <v>62031</v>
      </c>
      <c r="Q882">
        <v>2</v>
      </c>
      <c r="R882">
        <v>4</v>
      </c>
      <c r="S882">
        <v>4</v>
      </c>
      <c r="T882">
        <v>2</v>
      </c>
      <c r="U882">
        <v>13</v>
      </c>
      <c r="V882">
        <v>23</v>
      </c>
      <c r="W882">
        <v>8</v>
      </c>
      <c r="X882">
        <v>4</v>
      </c>
      <c r="Y882">
        <v>16</v>
      </c>
      <c r="Z882">
        <v>10</v>
      </c>
      <c r="AA882">
        <v>0</v>
      </c>
      <c r="AB882">
        <v>1</v>
      </c>
      <c r="AC882">
        <v>0</v>
      </c>
      <c r="AD882">
        <v>2</v>
      </c>
      <c r="AE882">
        <v>355</v>
      </c>
      <c r="AF882">
        <v>320</v>
      </c>
      <c r="AG882">
        <v>85</v>
      </c>
      <c r="AH882">
        <v>226</v>
      </c>
      <c r="AI882">
        <v>7</v>
      </c>
      <c r="AJ882">
        <v>27</v>
      </c>
      <c r="AK882">
        <v>15</v>
      </c>
      <c r="AL882">
        <v>46</v>
      </c>
      <c r="AM882">
        <v>270</v>
      </c>
      <c r="AN882">
        <v>94</v>
      </c>
      <c r="AO882">
        <v>44</v>
      </c>
      <c r="AP882">
        <v>17</v>
      </c>
      <c r="AQ882">
        <v>7</v>
      </c>
      <c r="AR882">
        <v>5</v>
      </c>
      <c r="AS882">
        <v>72</v>
      </c>
      <c r="AT882">
        <f>SUM(Table_pigskin_games[[#This Row],[awayPenaltyYards]],Table_pigskin_games[[#This Row],[homePenaltyYards]])</f>
        <v>107</v>
      </c>
      <c r="AU882">
        <v>35</v>
      </c>
      <c r="AV882">
        <v>0</v>
      </c>
      <c r="AW882">
        <v>6</v>
      </c>
      <c r="AX882">
        <f>SUM(Table_pigskin_games[[#This Row],[awayTurnovers]:[homeTurnovers]])</f>
        <v>6</v>
      </c>
      <c r="AY882">
        <v>0</v>
      </c>
      <c r="AZ882">
        <v>1</v>
      </c>
      <c r="BA882">
        <v>0</v>
      </c>
      <c r="BB882">
        <v>5</v>
      </c>
      <c r="BC882">
        <v>1978</v>
      </c>
      <c r="BD882">
        <v>1622</v>
      </c>
      <c r="BE882">
        <v>7</v>
      </c>
      <c r="BF882">
        <v>21</v>
      </c>
      <c r="BG882">
        <v>0</v>
      </c>
      <c r="BH882">
        <v>6</v>
      </c>
      <c r="BJ882">
        <v>7</v>
      </c>
      <c r="BK882">
        <v>0</v>
      </c>
      <c r="BL882">
        <v>7</v>
      </c>
      <c r="BM882">
        <v>7</v>
      </c>
    </row>
    <row r="883" spans="1:65" x14ac:dyDescent="0.25">
      <c r="A883">
        <v>291101024</v>
      </c>
      <c r="B883">
        <v>8</v>
      </c>
      <c r="C883">
        <v>2009</v>
      </c>
      <c r="D883" s="1">
        <v>40118</v>
      </c>
      <c r="E883" t="s">
        <v>66</v>
      </c>
      <c r="F883" t="s">
        <v>110</v>
      </c>
      <c r="G883" t="s">
        <v>109</v>
      </c>
      <c r="H8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883" t="str">
        <f>IF(NOT(ISNA(VLOOKUP(Table_pigskin_games[[#This Row],[matchup]],rivalries!A$2:C$10,1,FALSE))),"Rivalry","Not a Rivalry")</f>
        <v>Not a Rivalry</v>
      </c>
      <c r="J883">
        <v>16</v>
      </c>
      <c r="K883">
        <v>24</v>
      </c>
      <c r="L883">
        <f>ABS(Table_pigskin_games[[#This Row],[homeScore]]-Table_pigskin_games[[#This Row],[awayScore]])</f>
        <v>8</v>
      </c>
      <c r="M883" t="s">
        <v>122</v>
      </c>
      <c r="N883" s="2">
        <v>41914.670138888891</v>
      </c>
      <c r="O883" t="s">
        <v>80</v>
      </c>
      <c r="P883">
        <v>67016</v>
      </c>
      <c r="Q883">
        <v>2</v>
      </c>
      <c r="R883">
        <v>5</v>
      </c>
      <c r="S883">
        <v>3</v>
      </c>
      <c r="T883">
        <v>3</v>
      </c>
      <c r="U883">
        <v>13</v>
      </c>
      <c r="V883">
        <v>20</v>
      </c>
      <c r="W883">
        <v>5</v>
      </c>
      <c r="X883">
        <v>7</v>
      </c>
      <c r="Y883">
        <v>13</v>
      </c>
      <c r="Z883">
        <v>11</v>
      </c>
      <c r="AA883">
        <v>1</v>
      </c>
      <c r="AB883">
        <v>0</v>
      </c>
      <c r="AC883">
        <v>2</v>
      </c>
      <c r="AD883">
        <v>0</v>
      </c>
      <c r="AE883">
        <v>180</v>
      </c>
      <c r="AF883">
        <v>346</v>
      </c>
      <c r="AG883">
        <v>81</v>
      </c>
      <c r="AH883">
        <v>246</v>
      </c>
      <c r="AI883">
        <v>14</v>
      </c>
      <c r="AJ883">
        <v>16</v>
      </c>
      <c r="AK883">
        <v>22</v>
      </c>
      <c r="AL883">
        <v>25</v>
      </c>
      <c r="AM883">
        <v>99</v>
      </c>
      <c r="AN883">
        <v>100</v>
      </c>
      <c r="AO883">
        <v>27</v>
      </c>
      <c r="AP883">
        <v>30</v>
      </c>
      <c r="AQ883">
        <v>6</v>
      </c>
      <c r="AR883">
        <v>5</v>
      </c>
      <c r="AS883">
        <v>31</v>
      </c>
      <c r="AT883">
        <f>SUM(Table_pigskin_games[[#This Row],[awayPenaltyYards]],Table_pigskin_games[[#This Row],[homePenaltyYards]])</f>
        <v>71</v>
      </c>
      <c r="AU883">
        <v>40</v>
      </c>
      <c r="AV883">
        <v>1</v>
      </c>
      <c r="AW883">
        <v>2</v>
      </c>
      <c r="AX883">
        <f>SUM(Table_pigskin_games[[#This Row],[awayTurnovers]:[homeTurnovers]])</f>
        <v>3</v>
      </c>
      <c r="AY883">
        <v>0</v>
      </c>
      <c r="AZ883">
        <v>1</v>
      </c>
      <c r="BA883">
        <v>1</v>
      </c>
      <c r="BB883">
        <v>1</v>
      </c>
      <c r="BC883">
        <v>1771</v>
      </c>
      <c r="BD883">
        <v>1829</v>
      </c>
      <c r="BE883">
        <v>0</v>
      </c>
      <c r="BF883">
        <v>10</v>
      </c>
      <c r="BG883">
        <v>3</v>
      </c>
      <c r="BH883">
        <v>3</v>
      </c>
      <c r="BJ883">
        <v>7</v>
      </c>
      <c r="BK883">
        <v>14</v>
      </c>
      <c r="BL883">
        <v>0</v>
      </c>
      <c r="BM883">
        <v>3</v>
      </c>
    </row>
    <row r="884" spans="1:65" x14ac:dyDescent="0.25">
      <c r="A884">
        <v>291101033</v>
      </c>
      <c r="B884">
        <v>8</v>
      </c>
      <c r="C884">
        <v>2009</v>
      </c>
      <c r="D884" s="1">
        <v>40118</v>
      </c>
      <c r="E884" t="s">
        <v>66</v>
      </c>
      <c r="F884" t="s">
        <v>84</v>
      </c>
      <c r="G884" t="s">
        <v>96</v>
      </c>
      <c r="H8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BALvDEN</v>
      </c>
      <c r="I884" t="str">
        <f>IF(NOT(ISNA(VLOOKUP(Table_pigskin_games[[#This Row],[matchup]],rivalries!A$2:C$10,1,FALSE))),"Rivalry","Not a Rivalry")</f>
        <v>Not a Rivalry</v>
      </c>
      <c r="J884">
        <v>7</v>
      </c>
      <c r="K884">
        <v>30</v>
      </c>
      <c r="L884">
        <f>ABS(Table_pigskin_games[[#This Row],[homeScore]]-Table_pigskin_games[[#This Row],[awayScore]])</f>
        <v>23</v>
      </c>
      <c r="M884" t="s">
        <v>125</v>
      </c>
      <c r="N884" s="2">
        <v>41914.541666666664</v>
      </c>
      <c r="O884" t="s">
        <v>80</v>
      </c>
      <c r="P884">
        <v>71132</v>
      </c>
      <c r="Q884">
        <v>6</v>
      </c>
      <c r="R884">
        <v>0</v>
      </c>
      <c r="S884">
        <v>3</v>
      </c>
      <c r="T884">
        <v>3</v>
      </c>
      <c r="U884">
        <v>17</v>
      </c>
      <c r="V884">
        <v>16</v>
      </c>
      <c r="W884">
        <v>3</v>
      </c>
      <c r="X884">
        <v>11</v>
      </c>
      <c r="Y884">
        <v>13</v>
      </c>
      <c r="Z884">
        <v>18</v>
      </c>
      <c r="AA884">
        <v>1</v>
      </c>
      <c r="AB884">
        <v>0</v>
      </c>
      <c r="AC884">
        <v>1</v>
      </c>
      <c r="AD884">
        <v>0</v>
      </c>
      <c r="AE884">
        <v>200</v>
      </c>
      <c r="AF884">
        <v>292</v>
      </c>
      <c r="AG884">
        <v>134</v>
      </c>
      <c r="AH884">
        <v>167</v>
      </c>
      <c r="AI884">
        <v>23</v>
      </c>
      <c r="AJ884">
        <v>20</v>
      </c>
      <c r="AK884">
        <v>37</v>
      </c>
      <c r="AL884">
        <v>25</v>
      </c>
      <c r="AM884">
        <v>66</v>
      </c>
      <c r="AN884">
        <v>125</v>
      </c>
      <c r="AO884">
        <v>19</v>
      </c>
      <c r="AP884">
        <v>35</v>
      </c>
      <c r="AQ884">
        <v>6</v>
      </c>
      <c r="AR884">
        <v>8</v>
      </c>
      <c r="AS884">
        <v>35</v>
      </c>
      <c r="AT884">
        <f>SUM(Table_pigskin_games[[#This Row],[awayPenaltyYards]],Table_pigskin_games[[#This Row],[homePenaltyYards]])</f>
        <v>129</v>
      </c>
      <c r="AU884">
        <v>94</v>
      </c>
      <c r="AV884">
        <v>1</v>
      </c>
      <c r="AW884">
        <v>0</v>
      </c>
      <c r="AX884">
        <f>SUM(Table_pigskin_games[[#This Row],[awayTurnovers]:[homeTurnovers]])</f>
        <v>1</v>
      </c>
      <c r="AY884">
        <v>1</v>
      </c>
      <c r="AZ884">
        <v>0</v>
      </c>
      <c r="BA884">
        <v>0</v>
      </c>
      <c r="BB884">
        <v>0</v>
      </c>
      <c r="BC884">
        <v>1583</v>
      </c>
      <c r="BD884">
        <v>2017</v>
      </c>
      <c r="BE884">
        <v>0</v>
      </c>
      <c r="BF884">
        <v>0</v>
      </c>
      <c r="BG884">
        <v>7</v>
      </c>
      <c r="BH884">
        <v>0</v>
      </c>
      <c r="BJ884">
        <v>3</v>
      </c>
      <c r="BK884">
        <v>3</v>
      </c>
      <c r="BL884">
        <v>10</v>
      </c>
      <c r="BM884">
        <v>14</v>
      </c>
    </row>
    <row r="885" spans="1:65" x14ac:dyDescent="0.25">
      <c r="A885">
        <v>291102018</v>
      </c>
      <c r="B885">
        <v>8</v>
      </c>
      <c r="C885">
        <v>2009</v>
      </c>
      <c r="D885" s="1">
        <v>40119</v>
      </c>
      <c r="E885" t="s">
        <v>108</v>
      </c>
      <c r="F885" t="s">
        <v>99</v>
      </c>
      <c r="G885" t="s">
        <v>67</v>
      </c>
      <c r="H8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885" t="str">
        <f>IF(NOT(ISNA(VLOOKUP(Table_pigskin_games[[#This Row],[matchup]],rivalries!A$2:C$10,1,FALSE))),"Rivalry","Not a Rivalry")</f>
        <v>Rivalry</v>
      </c>
      <c r="J885">
        <v>27</v>
      </c>
      <c r="K885">
        <v>35</v>
      </c>
      <c r="L885">
        <f>ABS(Table_pigskin_games[[#This Row],[homeScore]]-Table_pigskin_games[[#This Row],[awayScore]])</f>
        <v>8</v>
      </c>
      <c r="M885" t="s">
        <v>127</v>
      </c>
      <c r="N885" s="2">
        <v>41914.854166666664</v>
      </c>
      <c r="O885" t="s">
        <v>112</v>
      </c>
      <c r="P885">
        <v>70088</v>
      </c>
      <c r="Q885">
        <v>4</v>
      </c>
      <c r="R885">
        <v>2</v>
      </c>
      <c r="S885">
        <v>6</v>
      </c>
      <c r="T885">
        <v>0</v>
      </c>
      <c r="U885">
        <v>21</v>
      </c>
      <c r="V885">
        <v>23</v>
      </c>
      <c r="W885">
        <v>3</v>
      </c>
      <c r="X885">
        <v>7</v>
      </c>
      <c r="Y885">
        <v>11</v>
      </c>
      <c r="Z885">
        <v>12</v>
      </c>
      <c r="AA885">
        <v>1</v>
      </c>
      <c r="AB885">
        <v>0</v>
      </c>
      <c r="AC885">
        <v>2</v>
      </c>
      <c r="AD885">
        <v>0</v>
      </c>
      <c r="AE885">
        <v>442</v>
      </c>
      <c r="AF885">
        <v>437</v>
      </c>
      <c r="AG885">
        <v>281</v>
      </c>
      <c r="AH885">
        <v>291</v>
      </c>
      <c r="AI885">
        <v>19</v>
      </c>
      <c r="AJ885">
        <v>25</v>
      </c>
      <c r="AK885">
        <v>42</v>
      </c>
      <c r="AL885">
        <v>33</v>
      </c>
      <c r="AM885">
        <v>161</v>
      </c>
      <c r="AN885">
        <v>146</v>
      </c>
      <c r="AO885">
        <v>24</v>
      </c>
      <c r="AP885">
        <v>35</v>
      </c>
      <c r="AQ885">
        <v>4</v>
      </c>
      <c r="AR885">
        <v>7</v>
      </c>
      <c r="AS885">
        <v>25</v>
      </c>
      <c r="AT885">
        <f>SUM(Table_pigskin_games[[#This Row],[awayPenaltyYards]],Table_pigskin_games[[#This Row],[homePenaltyYards]])</f>
        <v>90</v>
      </c>
      <c r="AU885">
        <v>65</v>
      </c>
      <c r="AV885">
        <v>3</v>
      </c>
      <c r="AW885">
        <v>4</v>
      </c>
      <c r="AX885">
        <f>SUM(Table_pigskin_games[[#This Row],[awayTurnovers]:[homeTurnovers]])</f>
        <v>7</v>
      </c>
      <c r="AY885">
        <v>0</v>
      </c>
      <c r="AZ885">
        <v>3</v>
      </c>
      <c r="BA885">
        <v>3</v>
      </c>
      <c r="BB885">
        <v>1</v>
      </c>
      <c r="BC885">
        <v>1606</v>
      </c>
      <c r="BD885">
        <v>1994</v>
      </c>
      <c r="BE885">
        <v>14</v>
      </c>
      <c r="BF885">
        <v>0</v>
      </c>
      <c r="BG885">
        <v>7</v>
      </c>
      <c r="BH885">
        <v>6</v>
      </c>
      <c r="BJ885">
        <v>7</v>
      </c>
      <c r="BK885">
        <v>21</v>
      </c>
      <c r="BL885">
        <v>0</v>
      </c>
      <c r="BM885">
        <v>7</v>
      </c>
    </row>
    <row r="886" spans="1:65" x14ac:dyDescent="0.25">
      <c r="A886">
        <v>291108001</v>
      </c>
      <c r="B886">
        <v>9</v>
      </c>
      <c r="C886">
        <v>2009</v>
      </c>
      <c r="D886" s="1">
        <v>40125</v>
      </c>
      <c r="E886" t="s">
        <v>66</v>
      </c>
      <c r="F886" t="s">
        <v>114</v>
      </c>
      <c r="G886" t="s">
        <v>99</v>
      </c>
      <c r="H8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ATLvWSH</v>
      </c>
      <c r="I886" t="str">
        <f>IF(NOT(ISNA(VLOOKUP(Table_pigskin_games[[#This Row],[matchup]],rivalries!A$2:C$10,1,FALSE))),"Rivalry","Not a Rivalry")</f>
        <v>Not a Rivalry</v>
      </c>
      <c r="J886">
        <v>17</v>
      </c>
      <c r="K886">
        <v>31</v>
      </c>
      <c r="L886">
        <f>ABS(Table_pigskin_games[[#This Row],[homeScore]]-Table_pigskin_games[[#This Row],[awayScore]])</f>
        <v>14</v>
      </c>
      <c r="M886" t="s">
        <v>116</v>
      </c>
      <c r="N886" s="2">
        <v>41914.541666666664</v>
      </c>
      <c r="O886" t="s">
        <v>70</v>
      </c>
      <c r="P886">
        <v>67982</v>
      </c>
      <c r="Q886">
        <v>2</v>
      </c>
      <c r="R886">
        <v>5</v>
      </c>
      <c r="S886">
        <v>4</v>
      </c>
      <c r="T886">
        <v>3</v>
      </c>
      <c r="U886">
        <v>17</v>
      </c>
      <c r="V886">
        <v>18</v>
      </c>
      <c r="W886">
        <v>9</v>
      </c>
      <c r="X886">
        <v>4</v>
      </c>
      <c r="Y886">
        <v>16</v>
      </c>
      <c r="Z886">
        <v>11</v>
      </c>
      <c r="AA886">
        <v>1</v>
      </c>
      <c r="AB886">
        <v>0</v>
      </c>
      <c r="AC886">
        <v>3</v>
      </c>
      <c r="AD886">
        <v>0</v>
      </c>
      <c r="AE886">
        <v>312</v>
      </c>
      <c r="AF886">
        <v>306</v>
      </c>
      <c r="AG886">
        <v>176</v>
      </c>
      <c r="AH886">
        <v>125</v>
      </c>
      <c r="AI886">
        <v>19</v>
      </c>
      <c r="AJ886">
        <v>17</v>
      </c>
      <c r="AK886">
        <v>27</v>
      </c>
      <c r="AL886">
        <v>24</v>
      </c>
      <c r="AM886">
        <v>136</v>
      </c>
      <c r="AN886">
        <v>181</v>
      </c>
      <c r="AO886">
        <v>32</v>
      </c>
      <c r="AP886">
        <v>27</v>
      </c>
      <c r="AQ886">
        <v>10</v>
      </c>
      <c r="AR886">
        <v>7</v>
      </c>
      <c r="AS886">
        <v>88</v>
      </c>
      <c r="AT886">
        <f>SUM(Table_pigskin_games[[#This Row],[awayPenaltyYards]],Table_pigskin_games[[#This Row],[homePenaltyYards]])</f>
        <v>142</v>
      </c>
      <c r="AU886">
        <v>54</v>
      </c>
      <c r="AV886">
        <v>1</v>
      </c>
      <c r="AW886">
        <v>1</v>
      </c>
      <c r="AX886">
        <f>SUM(Table_pigskin_games[[#This Row],[awayTurnovers]:[homeTurnovers]])</f>
        <v>2</v>
      </c>
      <c r="AY886">
        <v>0</v>
      </c>
      <c r="AZ886">
        <v>0</v>
      </c>
      <c r="BA886">
        <v>1</v>
      </c>
      <c r="BB886">
        <v>1</v>
      </c>
      <c r="BC886">
        <v>2012</v>
      </c>
      <c r="BD886">
        <v>1588</v>
      </c>
      <c r="BE886">
        <v>0</v>
      </c>
      <c r="BF886">
        <v>3</v>
      </c>
      <c r="BG886">
        <v>7</v>
      </c>
      <c r="BH886">
        <v>7</v>
      </c>
      <c r="BJ886">
        <v>14</v>
      </c>
      <c r="BK886">
        <v>10</v>
      </c>
      <c r="BL886">
        <v>0</v>
      </c>
      <c r="BM886">
        <v>7</v>
      </c>
    </row>
    <row r="887" spans="1:65" x14ac:dyDescent="0.25">
      <c r="A887">
        <v>291108003</v>
      </c>
      <c r="B887">
        <v>9</v>
      </c>
      <c r="C887">
        <v>2009</v>
      </c>
      <c r="D887" s="1">
        <v>40125</v>
      </c>
      <c r="E887" t="s">
        <v>66</v>
      </c>
      <c r="F887" t="s">
        <v>94</v>
      </c>
      <c r="G887" t="s">
        <v>74</v>
      </c>
      <c r="H8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ARIvCHI</v>
      </c>
      <c r="I887" t="str">
        <f>IF(NOT(ISNA(VLOOKUP(Table_pigskin_games[[#This Row],[matchup]],rivalries!A$2:C$10,1,FALSE))),"Rivalry","Not a Rivalry")</f>
        <v>Not a Rivalry</v>
      </c>
      <c r="J887">
        <v>41</v>
      </c>
      <c r="K887">
        <v>21</v>
      </c>
      <c r="L887">
        <f>ABS(Table_pigskin_games[[#This Row],[homeScore]]-Table_pigskin_games[[#This Row],[awayScore]])</f>
        <v>20</v>
      </c>
      <c r="M887" t="s">
        <v>117</v>
      </c>
      <c r="N887" s="2">
        <v>41914.541666666664</v>
      </c>
      <c r="O887" t="s">
        <v>70</v>
      </c>
      <c r="P887">
        <v>62309</v>
      </c>
      <c r="Q887">
        <v>4</v>
      </c>
      <c r="R887">
        <v>3</v>
      </c>
      <c r="S887">
        <v>4</v>
      </c>
      <c r="T887">
        <v>3</v>
      </c>
      <c r="U887">
        <v>27</v>
      </c>
      <c r="V887">
        <v>20</v>
      </c>
      <c r="W887">
        <v>8</v>
      </c>
      <c r="X887">
        <v>5</v>
      </c>
      <c r="Y887">
        <v>14</v>
      </c>
      <c r="Z887">
        <v>13</v>
      </c>
      <c r="AA887">
        <v>0</v>
      </c>
      <c r="AB887">
        <v>0</v>
      </c>
      <c r="AC887">
        <v>0</v>
      </c>
      <c r="AD887">
        <v>2</v>
      </c>
      <c r="AE887">
        <v>438</v>
      </c>
      <c r="AF887">
        <v>417</v>
      </c>
      <c r="AG887">
        <v>256</v>
      </c>
      <c r="AH887">
        <v>347</v>
      </c>
      <c r="AI887">
        <v>22</v>
      </c>
      <c r="AJ887">
        <v>29</v>
      </c>
      <c r="AK887">
        <v>33</v>
      </c>
      <c r="AL887">
        <v>47</v>
      </c>
      <c r="AM887">
        <v>182</v>
      </c>
      <c r="AN887">
        <v>70</v>
      </c>
      <c r="AO887">
        <v>31</v>
      </c>
      <c r="AP887">
        <v>12</v>
      </c>
      <c r="AQ887">
        <v>2</v>
      </c>
      <c r="AR887">
        <v>9</v>
      </c>
      <c r="AS887">
        <v>15</v>
      </c>
      <c r="AT887">
        <f>SUM(Table_pigskin_games[[#This Row],[awayPenaltyYards]],Table_pigskin_games[[#This Row],[homePenaltyYards]])</f>
        <v>104</v>
      </c>
      <c r="AU887">
        <v>89</v>
      </c>
      <c r="AV887">
        <v>1</v>
      </c>
      <c r="AW887">
        <v>1</v>
      </c>
      <c r="AX887">
        <f>SUM(Table_pigskin_games[[#This Row],[awayTurnovers]:[homeTurnovers]])</f>
        <v>2</v>
      </c>
      <c r="AY887">
        <v>0</v>
      </c>
      <c r="AZ887">
        <v>0</v>
      </c>
      <c r="BA887">
        <v>1</v>
      </c>
      <c r="BB887">
        <v>1</v>
      </c>
      <c r="BC887">
        <v>1996</v>
      </c>
      <c r="BD887">
        <v>1604</v>
      </c>
      <c r="BE887">
        <v>14</v>
      </c>
      <c r="BF887">
        <v>17</v>
      </c>
      <c r="BG887">
        <v>3</v>
      </c>
      <c r="BH887">
        <v>7</v>
      </c>
      <c r="BJ887">
        <v>7</v>
      </c>
      <c r="BK887">
        <v>0</v>
      </c>
      <c r="BL887">
        <v>0</v>
      </c>
      <c r="BM887">
        <v>14</v>
      </c>
    </row>
    <row r="888" spans="1:65" x14ac:dyDescent="0.25">
      <c r="A888">
        <v>291108004</v>
      </c>
      <c r="B888">
        <v>9</v>
      </c>
      <c r="C888">
        <v>2009</v>
      </c>
      <c r="D888" s="1">
        <v>40125</v>
      </c>
      <c r="E888" t="s">
        <v>66</v>
      </c>
      <c r="F888" t="s">
        <v>96</v>
      </c>
      <c r="G888" t="s">
        <v>81</v>
      </c>
      <c r="H8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888" t="str">
        <f>IF(NOT(ISNA(VLOOKUP(Table_pigskin_games[[#This Row],[matchup]],rivalries!A$2:C$10,1,FALSE))),"Rivalry","Not a Rivalry")</f>
        <v>Not a Rivalry</v>
      </c>
      <c r="J888">
        <v>7</v>
      </c>
      <c r="K888">
        <v>17</v>
      </c>
      <c r="L888">
        <f>ABS(Table_pigskin_games[[#This Row],[homeScore]]-Table_pigskin_games[[#This Row],[awayScore]])</f>
        <v>10</v>
      </c>
      <c r="M888" t="s">
        <v>118</v>
      </c>
      <c r="N888" s="2">
        <v>41914.541666666664</v>
      </c>
      <c r="O888" t="s">
        <v>80</v>
      </c>
      <c r="P888">
        <v>64313</v>
      </c>
      <c r="Q888">
        <v>4</v>
      </c>
      <c r="R888">
        <v>3</v>
      </c>
      <c r="S888">
        <v>5</v>
      </c>
      <c r="T888">
        <v>2</v>
      </c>
      <c r="U888">
        <v>16</v>
      </c>
      <c r="V888">
        <v>20</v>
      </c>
      <c r="W888">
        <v>1</v>
      </c>
      <c r="X888">
        <v>8</v>
      </c>
      <c r="Y888">
        <v>10</v>
      </c>
      <c r="Z888">
        <v>18</v>
      </c>
      <c r="AA888">
        <v>0</v>
      </c>
      <c r="AB888">
        <v>0</v>
      </c>
      <c r="AC888">
        <v>1</v>
      </c>
      <c r="AD888">
        <v>2</v>
      </c>
      <c r="AE888">
        <v>215</v>
      </c>
      <c r="AF888">
        <v>369</v>
      </c>
      <c r="AG888">
        <v>160</v>
      </c>
      <c r="AH888">
        <v>223</v>
      </c>
      <c r="AI888">
        <v>18</v>
      </c>
      <c r="AJ888">
        <v>20</v>
      </c>
      <c r="AK888">
        <v>32</v>
      </c>
      <c r="AL888">
        <v>33</v>
      </c>
      <c r="AM888">
        <v>55</v>
      </c>
      <c r="AN888">
        <v>146</v>
      </c>
      <c r="AO888">
        <v>17</v>
      </c>
      <c r="AP888">
        <v>39</v>
      </c>
      <c r="AQ888">
        <v>7</v>
      </c>
      <c r="AR888">
        <v>6</v>
      </c>
      <c r="AS888">
        <v>80</v>
      </c>
      <c r="AT888">
        <f>SUM(Table_pigskin_games[[#This Row],[awayPenaltyYards]],Table_pigskin_games[[#This Row],[homePenaltyYards]])</f>
        <v>120</v>
      </c>
      <c r="AU888">
        <v>40</v>
      </c>
      <c r="AV888">
        <v>2</v>
      </c>
      <c r="AW888">
        <v>1</v>
      </c>
      <c r="AX888">
        <f>SUM(Table_pigskin_games[[#This Row],[awayTurnovers]:[homeTurnovers]])</f>
        <v>3</v>
      </c>
      <c r="AY888">
        <v>0</v>
      </c>
      <c r="AZ888">
        <v>1</v>
      </c>
      <c r="BA888">
        <v>2</v>
      </c>
      <c r="BB888">
        <v>0</v>
      </c>
      <c r="BC888">
        <v>1200</v>
      </c>
      <c r="BD888">
        <v>2400</v>
      </c>
      <c r="BE888">
        <v>0</v>
      </c>
      <c r="BF888">
        <v>0</v>
      </c>
      <c r="BG888">
        <v>0</v>
      </c>
      <c r="BH888">
        <v>7</v>
      </c>
      <c r="BJ888">
        <v>14</v>
      </c>
      <c r="BK888">
        <v>3</v>
      </c>
      <c r="BL888">
        <v>0</v>
      </c>
      <c r="BM888">
        <v>0</v>
      </c>
    </row>
    <row r="889" spans="1:65" x14ac:dyDescent="0.25">
      <c r="A889">
        <v>291108011</v>
      </c>
      <c r="B889">
        <v>9</v>
      </c>
      <c r="C889">
        <v>2009</v>
      </c>
      <c r="D889" s="1">
        <v>40125</v>
      </c>
      <c r="E889" t="s">
        <v>66</v>
      </c>
      <c r="F889" t="s">
        <v>106</v>
      </c>
      <c r="G889" t="s">
        <v>90</v>
      </c>
      <c r="H8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889" t="str">
        <f>IF(NOT(ISNA(VLOOKUP(Table_pigskin_games[[#This Row],[matchup]],rivalries!A$2:C$10,1,FALSE))),"Rivalry","Not a Rivalry")</f>
        <v>Not a Rivalry</v>
      </c>
      <c r="J889">
        <v>17</v>
      </c>
      <c r="K889">
        <v>20</v>
      </c>
      <c r="L889">
        <f>ABS(Table_pigskin_games[[#This Row],[homeScore]]-Table_pigskin_games[[#This Row],[awayScore]])</f>
        <v>3</v>
      </c>
      <c r="M889" t="s">
        <v>131</v>
      </c>
      <c r="N889" s="2">
        <v>41914.541666666664</v>
      </c>
      <c r="O889" t="s">
        <v>80</v>
      </c>
      <c r="P889">
        <v>66033</v>
      </c>
      <c r="Q889">
        <v>5</v>
      </c>
      <c r="R889">
        <v>3</v>
      </c>
      <c r="S889">
        <v>7</v>
      </c>
      <c r="T889">
        <v>0</v>
      </c>
      <c r="U889">
        <v>22</v>
      </c>
      <c r="V889">
        <v>27</v>
      </c>
      <c r="W889">
        <v>10</v>
      </c>
      <c r="X889">
        <v>6</v>
      </c>
      <c r="Y889">
        <v>16</v>
      </c>
      <c r="Z889">
        <v>12</v>
      </c>
      <c r="AA889">
        <v>1</v>
      </c>
      <c r="AB889">
        <v>0</v>
      </c>
      <c r="AC889">
        <v>1</v>
      </c>
      <c r="AD889">
        <v>1</v>
      </c>
      <c r="AE889">
        <v>382</v>
      </c>
      <c r="AF889">
        <v>378</v>
      </c>
      <c r="AG889">
        <v>301</v>
      </c>
      <c r="AH889">
        <v>306</v>
      </c>
      <c r="AI889">
        <v>32</v>
      </c>
      <c r="AJ889">
        <v>34</v>
      </c>
      <c r="AK889">
        <v>43</v>
      </c>
      <c r="AL889">
        <v>51</v>
      </c>
      <c r="AM889">
        <v>81</v>
      </c>
      <c r="AN889">
        <v>72</v>
      </c>
      <c r="AO889">
        <v>26</v>
      </c>
      <c r="AP889">
        <v>18</v>
      </c>
      <c r="AQ889">
        <v>13</v>
      </c>
      <c r="AR889">
        <v>4</v>
      </c>
      <c r="AS889">
        <v>103</v>
      </c>
      <c r="AT889">
        <f>SUM(Table_pigskin_games[[#This Row],[awayPenaltyYards]],Table_pigskin_games[[#This Row],[homePenaltyYards]])</f>
        <v>143</v>
      </c>
      <c r="AU889">
        <v>40</v>
      </c>
      <c r="AV889">
        <v>3</v>
      </c>
      <c r="AW889">
        <v>2</v>
      </c>
      <c r="AX889">
        <f>SUM(Table_pigskin_games[[#This Row],[awayTurnovers]:[homeTurnovers]])</f>
        <v>5</v>
      </c>
      <c r="AY889">
        <v>1</v>
      </c>
      <c r="AZ889">
        <v>0</v>
      </c>
      <c r="BA889">
        <v>2</v>
      </c>
      <c r="BB889">
        <v>2</v>
      </c>
      <c r="BC889">
        <v>2073</v>
      </c>
      <c r="BD889">
        <v>1527</v>
      </c>
      <c r="BE889">
        <v>0</v>
      </c>
      <c r="BF889">
        <v>3</v>
      </c>
      <c r="BG889">
        <v>7</v>
      </c>
      <c r="BH889">
        <v>7</v>
      </c>
      <c r="BJ889">
        <v>10</v>
      </c>
      <c r="BK889">
        <v>3</v>
      </c>
      <c r="BL889">
        <v>0</v>
      </c>
      <c r="BM889">
        <v>7</v>
      </c>
    </row>
    <row r="890" spans="1:65" x14ac:dyDescent="0.25">
      <c r="A890">
        <v>291108017</v>
      </c>
      <c r="B890">
        <v>9</v>
      </c>
      <c r="C890">
        <v>2009</v>
      </c>
      <c r="D890" s="1">
        <v>40125</v>
      </c>
      <c r="E890" t="s">
        <v>66</v>
      </c>
      <c r="F890" t="s">
        <v>62</v>
      </c>
      <c r="G890" t="s">
        <v>88</v>
      </c>
      <c r="H8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890" t="str">
        <f>IF(NOT(ISNA(VLOOKUP(Table_pigskin_games[[#This Row],[matchup]],rivalries!A$2:C$10,1,FALSE))),"Rivalry","Not a Rivalry")</f>
        <v>Not a Rivalry</v>
      </c>
      <c r="J890">
        <v>17</v>
      </c>
      <c r="K890">
        <v>27</v>
      </c>
      <c r="L890">
        <f>ABS(Table_pigskin_games[[#This Row],[homeScore]]-Table_pigskin_games[[#This Row],[awayScore]])</f>
        <v>10</v>
      </c>
      <c r="M890" t="s">
        <v>89</v>
      </c>
      <c r="N890" s="2">
        <v>41914.541666666664</v>
      </c>
      <c r="O890" t="s">
        <v>80</v>
      </c>
      <c r="P890">
        <v>68756</v>
      </c>
      <c r="Q890">
        <v>3</v>
      </c>
      <c r="R890">
        <v>4</v>
      </c>
      <c r="S890">
        <v>5</v>
      </c>
      <c r="T890">
        <v>2</v>
      </c>
      <c r="U890">
        <v>21</v>
      </c>
      <c r="V890">
        <v>22</v>
      </c>
      <c r="W890">
        <v>9</v>
      </c>
      <c r="X890">
        <v>6</v>
      </c>
      <c r="Y890">
        <v>17</v>
      </c>
      <c r="Z890">
        <v>13</v>
      </c>
      <c r="AA890">
        <v>1</v>
      </c>
      <c r="AB890">
        <v>0</v>
      </c>
      <c r="AC890">
        <v>2</v>
      </c>
      <c r="AD890">
        <v>0</v>
      </c>
      <c r="AE890">
        <v>334</v>
      </c>
      <c r="AF890">
        <v>432</v>
      </c>
      <c r="AG890">
        <v>201</v>
      </c>
      <c r="AH890">
        <v>323</v>
      </c>
      <c r="AI890">
        <v>20</v>
      </c>
      <c r="AJ890">
        <v>25</v>
      </c>
      <c r="AK890">
        <v>37</v>
      </c>
      <c r="AL890">
        <v>37</v>
      </c>
      <c r="AM890">
        <v>133</v>
      </c>
      <c r="AN890">
        <v>109</v>
      </c>
      <c r="AO890">
        <v>31</v>
      </c>
      <c r="AP890">
        <v>24</v>
      </c>
      <c r="AQ890">
        <v>3</v>
      </c>
      <c r="AR890">
        <v>5</v>
      </c>
      <c r="AS890">
        <v>35</v>
      </c>
      <c r="AT890">
        <f>SUM(Table_pigskin_games[[#This Row],[awayPenaltyYards]],Table_pigskin_games[[#This Row],[homePenaltyYards]])</f>
        <v>84</v>
      </c>
      <c r="AU890">
        <v>49</v>
      </c>
      <c r="AV890">
        <v>0</v>
      </c>
      <c r="AW890">
        <v>1</v>
      </c>
      <c r="AX890">
        <f>SUM(Table_pigskin_games[[#This Row],[awayTurnovers]:[homeTurnovers]])</f>
        <v>1</v>
      </c>
      <c r="AY890">
        <v>0</v>
      </c>
      <c r="AZ890">
        <v>0</v>
      </c>
      <c r="BA890">
        <v>0</v>
      </c>
      <c r="BB890">
        <v>1</v>
      </c>
      <c r="BC890">
        <v>1867</v>
      </c>
      <c r="BD890">
        <v>1733</v>
      </c>
      <c r="BE890">
        <v>3</v>
      </c>
      <c r="BF890">
        <v>7</v>
      </c>
      <c r="BG890">
        <v>7</v>
      </c>
      <c r="BH890">
        <v>0</v>
      </c>
      <c r="BJ890">
        <v>7</v>
      </c>
      <c r="BK890">
        <v>9</v>
      </c>
      <c r="BL890">
        <v>8</v>
      </c>
      <c r="BM890">
        <v>3</v>
      </c>
    </row>
    <row r="891" spans="1:65" x14ac:dyDescent="0.25">
      <c r="A891">
        <v>291108018</v>
      </c>
      <c r="B891">
        <v>9</v>
      </c>
      <c r="C891">
        <v>2009</v>
      </c>
      <c r="D891" s="1">
        <v>40125</v>
      </c>
      <c r="E891" t="s">
        <v>66</v>
      </c>
      <c r="F891" t="s">
        <v>100</v>
      </c>
      <c r="G891" t="s">
        <v>67</v>
      </c>
      <c r="H8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891" t="str">
        <f>IF(NOT(ISNA(VLOOKUP(Table_pigskin_games[[#This Row],[matchup]],rivalries!A$2:C$10,1,FALSE))),"Rivalry","Not a Rivalry")</f>
        <v>Not a Rivalry</v>
      </c>
      <c r="J891">
        <v>20</v>
      </c>
      <c r="K891">
        <v>30</v>
      </c>
      <c r="L891">
        <f>ABS(Table_pigskin_games[[#This Row],[homeScore]]-Table_pigskin_games[[#This Row],[awayScore]])</f>
        <v>10</v>
      </c>
      <c r="M891" t="s">
        <v>127</v>
      </c>
      <c r="N891" s="2">
        <v>41914.670138888891</v>
      </c>
      <c r="O891" t="s">
        <v>70</v>
      </c>
      <c r="P891">
        <v>70011</v>
      </c>
      <c r="Q891">
        <v>3</v>
      </c>
      <c r="R891">
        <v>4</v>
      </c>
      <c r="S891">
        <v>7</v>
      </c>
      <c r="T891">
        <v>0</v>
      </c>
      <c r="U891">
        <v>21</v>
      </c>
      <c r="V891">
        <v>18</v>
      </c>
      <c r="W891">
        <v>8</v>
      </c>
      <c r="X891">
        <v>6</v>
      </c>
      <c r="Y891">
        <v>16</v>
      </c>
      <c r="Z891">
        <v>12</v>
      </c>
      <c r="AA891">
        <v>0</v>
      </c>
      <c r="AB891">
        <v>0</v>
      </c>
      <c r="AC891">
        <v>2</v>
      </c>
      <c r="AD891">
        <v>0</v>
      </c>
      <c r="AE891">
        <v>371</v>
      </c>
      <c r="AF891">
        <v>414</v>
      </c>
      <c r="AG891">
        <v>189</v>
      </c>
      <c r="AH891">
        <v>330</v>
      </c>
      <c r="AI891">
        <v>17</v>
      </c>
      <c r="AJ891">
        <v>24</v>
      </c>
      <c r="AK891">
        <v>30</v>
      </c>
      <c r="AL891">
        <v>35</v>
      </c>
      <c r="AM891">
        <v>182</v>
      </c>
      <c r="AN891">
        <v>84</v>
      </c>
      <c r="AO891">
        <v>39</v>
      </c>
      <c r="AP891">
        <v>23</v>
      </c>
      <c r="AQ891">
        <v>6</v>
      </c>
      <c r="AR891">
        <v>7</v>
      </c>
      <c r="AS891">
        <v>37</v>
      </c>
      <c r="AT891">
        <f>SUM(Table_pigskin_games[[#This Row],[awayPenaltyYards]],Table_pigskin_games[[#This Row],[homePenaltyYards]])</f>
        <v>92</v>
      </c>
      <c r="AU891">
        <v>55</v>
      </c>
      <c r="AV891">
        <v>3</v>
      </c>
      <c r="AW891">
        <v>2</v>
      </c>
      <c r="AX891">
        <f>SUM(Table_pigskin_games[[#This Row],[awayTurnovers]:[homeTurnovers]])</f>
        <v>5</v>
      </c>
      <c r="AY891">
        <v>3</v>
      </c>
      <c r="AZ891">
        <v>1</v>
      </c>
      <c r="BA891">
        <v>0</v>
      </c>
      <c r="BB891">
        <v>1</v>
      </c>
      <c r="BC891">
        <v>1946</v>
      </c>
      <c r="BD891">
        <v>1654</v>
      </c>
      <c r="BE891">
        <v>14</v>
      </c>
      <c r="BF891">
        <v>3</v>
      </c>
      <c r="BG891">
        <v>3</v>
      </c>
      <c r="BH891">
        <v>0</v>
      </c>
      <c r="BJ891">
        <v>0</v>
      </c>
      <c r="BK891">
        <v>6</v>
      </c>
      <c r="BL891">
        <v>14</v>
      </c>
      <c r="BM891">
        <v>10</v>
      </c>
    </row>
    <row r="892" spans="1:65" x14ac:dyDescent="0.25">
      <c r="A892">
        <v>291108019</v>
      </c>
      <c r="B892">
        <v>9</v>
      </c>
      <c r="C892">
        <v>2009</v>
      </c>
      <c r="D892" s="1">
        <v>40125</v>
      </c>
      <c r="E892" t="s">
        <v>66</v>
      </c>
      <c r="F892" t="s">
        <v>109</v>
      </c>
      <c r="G892" t="s">
        <v>91</v>
      </c>
      <c r="H8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NYGvSD</v>
      </c>
      <c r="I892" t="str">
        <f>IF(NOT(ISNA(VLOOKUP(Table_pigskin_games[[#This Row],[matchup]],rivalries!A$2:C$10,1,FALSE))),"Rivalry","Not a Rivalry")</f>
        <v>Not a Rivalry</v>
      </c>
      <c r="J892">
        <v>21</v>
      </c>
      <c r="K892">
        <v>20</v>
      </c>
      <c r="L892">
        <f>ABS(Table_pigskin_games[[#This Row],[homeScore]]-Table_pigskin_games[[#This Row],[awayScore]])</f>
        <v>1</v>
      </c>
      <c r="M892" t="s">
        <v>92</v>
      </c>
      <c r="N892" s="2">
        <v>41914.677083333336</v>
      </c>
      <c r="O892" t="s">
        <v>80</v>
      </c>
      <c r="P892">
        <v>78774</v>
      </c>
      <c r="Q892">
        <v>4</v>
      </c>
      <c r="R892">
        <v>3</v>
      </c>
      <c r="S892">
        <v>5</v>
      </c>
      <c r="T892">
        <v>3</v>
      </c>
      <c r="U892">
        <v>18</v>
      </c>
      <c r="V892">
        <v>19</v>
      </c>
      <c r="W892">
        <v>3</v>
      </c>
      <c r="X892">
        <v>5</v>
      </c>
      <c r="Y892">
        <v>10</v>
      </c>
      <c r="Z892">
        <v>14</v>
      </c>
      <c r="AA892">
        <v>0</v>
      </c>
      <c r="AB892">
        <v>0</v>
      </c>
      <c r="AC892">
        <v>0</v>
      </c>
      <c r="AD892">
        <v>1</v>
      </c>
      <c r="AE892">
        <v>226</v>
      </c>
      <c r="AF892">
        <v>304</v>
      </c>
      <c r="AG892">
        <v>192</v>
      </c>
      <c r="AH892">
        <v>188</v>
      </c>
      <c r="AI892">
        <v>24</v>
      </c>
      <c r="AJ892">
        <v>25</v>
      </c>
      <c r="AK892">
        <v>36</v>
      </c>
      <c r="AL892">
        <v>33</v>
      </c>
      <c r="AM892">
        <v>34</v>
      </c>
      <c r="AN892">
        <v>116</v>
      </c>
      <c r="AO892">
        <v>15</v>
      </c>
      <c r="AP892">
        <v>29</v>
      </c>
      <c r="AQ892">
        <v>3</v>
      </c>
      <c r="AR892">
        <v>9</v>
      </c>
      <c r="AS892">
        <v>20</v>
      </c>
      <c r="AT892">
        <f>SUM(Table_pigskin_games[[#This Row],[awayPenaltyYards]],Table_pigskin_games[[#This Row],[homePenaltyYards]])</f>
        <v>124</v>
      </c>
      <c r="AU892">
        <v>104</v>
      </c>
      <c r="AV892">
        <v>2</v>
      </c>
      <c r="AW892">
        <v>1</v>
      </c>
      <c r="AX892">
        <f>SUM(Table_pigskin_games[[#This Row],[awayTurnovers]:[homeTurnovers]])</f>
        <v>3</v>
      </c>
      <c r="AY892">
        <v>0</v>
      </c>
      <c r="AZ892">
        <v>1</v>
      </c>
      <c r="BA892">
        <v>2</v>
      </c>
      <c r="BB892">
        <v>0</v>
      </c>
      <c r="BC892">
        <v>1333</v>
      </c>
      <c r="BD892">
        <v>2267</v>
      </c>
      <c r="BE892">
        <v>0</v>
      </c>
      <c r="BF892">
        <v>7</v>
      </c>
      <c r="BG892">
        <v>7</v>
      </c>
      <c r="BH892">
        <v>7</v>
      </c>
      <c r="BJ892">
        <v>0</v>
      </c>
      <c r="BK892">
        <v>7</v>
      </c>
      <c r="BL892">
        <v>0</v>
      </c>
      <c r="BM892">
        <v>13</v>
      </c>
    </row>
    <row r="893" spans="1:65" x14ac:dyDescent="0.25">
      <c r="A893">
        <v>291108021</v>
      </c>
      <c r="B893">
        <v>9</v>
      </c>
      <c r="C893">
        <v>2009</v>
      </c>
      <c r="D893" s="1">
        <v>40125</v>
      </c>
      <c r="E893" t="s">
        <v>66</v>
      </c>
      <c r="F893" t="s">
        <v>102</v>
      </c>
      <c r="G893" t="s">
        <v>105</v>
      </c>
      <c r="H8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893" t="str">
        <f>IF(NOT(ISNA(VLOOKUP(Table_pigskin_games[[#This Row],[matchup]],rivalries!A$2:C$10,1,FALSE))),"Rivalry","Not a Rivalry")</f>
        <v>Not a Rivalry</v>
      </c>
      <c r="J893">
        <v>20</v>
      </c>
      <c r="K893">
        <v>16</v>
      </c>
      <c r="L893">
        <f>ABS(Table_pigskin_games[[#This Row],[homeScore]]-Table_pigskin_games[[#This Row],[awayScore]])</f>
        <v>4</v>
      </c>
      <c r="M893" t="s">
        <v>121</v>
      </c>
      <c r="N893" s="2">
        <v>41914.847222222219</v>
      </c>
      <c r="O893" t="s">
        <v>65</v>
      </c>
      <c r="P893">
        <v>69144</v>
      </c>
      <c r="Q893">
        <v>5</v>
      </c>
      <c r="R893">
        <v>2</v>
      </c>
      <c r="S893">
        <v>5</v>
      </c>
      <c r="T893">
        <v>2</v>
      </c>
      <c r="U893">
        <v>18</v>
      </c>
      <c r="V893">
        <v>17</v>
      </c>
      <c r="W893">
        <v>7</v>
      </c>
      <c r="X893">
        <v>4</v>
      </c>
      <c r="Y893">
        <v>15</v>
      </c>
      <c r="Z893">
        <v>12</v>
      </c>
      <c r="AA893">
        <v>0</v>
      </c>
      <c r="AB893">
        <v>0</v>
      </c>
      <c r="AC893">
        <v>0</v>
      </c>
      <c r="AD893">
        <v>1</v>
      </c>
      <c r="AE893">
        <v>358</v>
      </c>
      <c r="AF893">
        <v>296</v>
      </c>
      <c r="AG893">
        <v>282</v>
      </c>
      <c r="AH893">
        <v>208</v>
      </c>
      <c r="AI893">
        <v>21</v>
      </c>
      <c r="AJ893">
        <v>16</v>
      </c>
      <c r="AK893">
        <v>34</v>
      </c>
      <c r="AL893">
        <v>30</v>
      </c>
      <c r="AM893">
        <v>76</v>
      </c>
      <c r="AN893">
        <v>88</v>
      </c>
      <c r="AO893">
        <v>23</v>
      </c>
      <c r="AP893">
        <v>24</v>
      </c>
      <c r="AQ893">
        <v>11</v>
      </c>
      <c r="AR893">
        <v>8</v>
      </c>
      <c r="AS893">
        <v>70</v>
      </c>
      <c r="AT893">
        <f>SUM(Table_pigskin_games[[#This Row],[awayPenaltyYards]],Table_pigskin_games[[#This Row],[homePenaltyYards]])</f>
        <v>152</v>
      </c>
      <c r="AU893">
        <v>82</v>
      </c>
      <c r="AV893">
        <v>1</v>
      </c>
      <c r="AW893">
        <v>2</v>
      </c>
      <c r="AX893">
        <f>SUM(Table_pigskin_games[[#This Row],[awayTurnovers]:[homeTurnovers]])</f>
        <v>3</v>
      </c>
      <c r="AY893">
        <v>0</v>
      </c>
      <c r="AZ893">
        <v>0</v>
      </c>
      <c r="BA893">
        <v>1</v>
      </c>
      <c r="BB893">
        <v>2</v>
      </c>
      <c r="BC893">
        <v>1904</v>
      </c>
      <c r="BD893">
        <v>1696</v>
      </c>
      <c r="BE893">
        <v>7</v>
      </c>
      <c r="BF893">
        <v>3</v>
      </c>
      <c r="BG893">
        <v>0</v>
      </c>
      <c r="BH893">
        <v>10</v>
      </c>
      <c r="BJ893">
        <v>0</v>
      </c>
      <c r="BK893">
        <v>6</v>
      </c>
      <c r="BL893">
        <v>7</v>
      </c>
      <c r="BM893">
        <v>3</v>
      </c>
    </row>
    <row r="894" spans="1:65" x14ac:dyDescent="0.25">
      <c r="A894">
        <v>291108025</v>
      </c>
      <c r="B894">
        <v>9</v>
      </c>
      <c r="C894">
        <v>2009</v>
      </c>
      <c r="D894" s="1">
        <v>40125</v>
      </c>
      <c r="E894" t="s">
        <v>66</v>
      </c>
      <c r="F894" t="s">
        <v>78</v>
      </c>
      <c r="G894" t="s">
        <v>93</v>
      </c>
      <c r="H8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SFvTEN</v>
      </c>
      <c r="I894" t="str">
        <f>IF(NOT(ISNA(VLOOKUP(Table_pigskin_games[[#This Row],[matchup]],rivalries!A$2:C$10,1,FALSE))),"Rivalry","Not a Rivalry")</f>
        <v>Not a Rivalry</v>
      </c>
      <c r="J894">
        <v>34</v>
      </c>
      <c r="K894">
        <v>27</v>
      </c>
      <c r="L894">
        <f>ABS(Table_pigskin_games[[#This Row],[homeScore]]-Table_pigskin_games[[#This Row],[awayScore]])</f>
        <v>7</v>
      </c>
      <c r="M894" t="s">
        <v>133</v>
      </c>
      <c r="N894" s="2">
        <v>41914.677083333336</v>
      </c>
      <c r="O894" t="s">
        <v>80</v>
      </c>
      <c r="P894">
        <v>69732</v>
      </c>
      <c r="Q894">
        <v>1</v>
      </c>
      <c r="R894">
        <v>6</v>
      </c>
      <c r="S894">
        <v>3</v>
      </c>
      <c r="T894">
        <v>4</v>
      </c>
      <c r="U894">
        <v>14</v>
      </c>
      <c r="V894">
        <v>25</v>
      </c>
      <c r="W894">
        <v>4</v>
      </c>
      <c r="X894">
        <v>4</v>
      </c>
      <c r="Y894">
        <v>12</v>
      </c>
      <c r="Z894">
        <v>13</v>
      </c>
      <c r="AA894">
        <v>1</v>
      </c>
      <c r="AB894">
        <v>3</v>
      </c>
      <c r="AC894">
        <v>1</v>
      </c>
      <c r="AD894">
        <v>3</v>
      </c>
      <c r="AE894">
        <v>315</v>
      </c>
      <c r="AF894">
        <v>358</v>
      </c>
      <c r="AG894">
        <v>163</v>
      </c>
      <c r="AH894">
        <v>250</v>
      </c>
      <c r="AI894">
        <v>12</v>
      </c>
      <c r="AJ894">
        <v>29</v>
      </c>
      <c r="AK894">
        <v>20</v>
      </c>
      <c r="AL894">
        <v>45</v>
      </c>
      <c r="AM894">
        <v>152</v>
      </c>
      <c r="AN894">
        <v>108</v>
      </c>
      <c r="AO894">
        <v>34</v>
      </c>
      <c r="AP894">
        <v>20</v>
      </c>
      <c r="AQ894">
        <v>8</v>
      </c>
      <c r="AR894">
        <v>5</v>
      </c>
      <c r="AS894">
        <v>58</v>
      </c>
      <c r="AT894">
        <f>SUM(Table_pigskin_games[[#This Row],[awayPenaltyYards]],Table_pigskin_games[[#This Row],[homePenaltyYards]])</f>
        <v>83</v>
      </c>
      <c r="AU894">
        <v>25</v>
      </c>
      <c r="AV894">
        <v>0</v>
      </c>
      <c r="AW894">
        <v>4</v>
      </c>
      <c r="AX894">
        <f>SUM(Table_pigskin_games[[#This Row],[awayTurnovers]:[homeTurnovers]])</f>
        <v>4</v>
      </c>
      <c r="AY894">
        <v>0</v>
      </c>
      <c r="AZ894">
        <v>1</v>
      </c>
      <c r="BA894">
        <v>0</v>
      </c>
      <c r="BB894">
        <v>3</v>
      </c>
      <c r="BC894">
        <v>1570</v>
      </c>
      <c r="BD894">
        <v>2030</v>
      </c>
      <c r="BE894">
        <v>3</v>
      </c>
      <c r="BF894">
        <v>7</v>
      </c>
      <c r="BG894">
        <v>7</v>
      </c>
      <c r="BH894">
        <v>17</v>
      </c>
      <c r="BJ894">
        <v>3</v>
      </c>
      <c r="BK894">
        <v>14</v>
      </c>
      <c r="BL894">
        <v>0</v>
      </c>
      <c r="BM894">
        <v>10</v>
      </c>
    </row>
    <row r="895" spans="1:65" x14ac:dyDescent="0.25">
      <c r="A895">
        <v>291108026</v>
      </c>
      <c r="B895">
        <v>9</v>
      </c>
      <c r="C895">
        <v>2009</v>
      </c>
      <c r="D895" s="1">
        <v>40125</v>
      </c>
      <c r="E895" t="s">
        <v>66</v>
      </c>
      <c r="F895" t="s">
        <v>72</v>
      </c>
      <c r="G895" t="s">
        <v>71</v>
      </c>
      <c r="H8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DETvSEA</v>
      </c>
      <c r="I895" t="str">
        <f>IF(NOT(ISNA(VLOOKUP(Table_pigskin_games[[#This Row],[matchup]],rivalries!A$2:C$10,1,FALSE))),"Rivalry","Not a Rivalry")</f>
        <v>Not a Rivalry</v>
      </c>
      <c r="J895">
        <v>20</v>
      </c>
      <c r="K895">
        <v>32</v>
      </c>
      <c r="L895">
        <f>ABS(Table_pigskin_games[[#This Row],[homeScore]]-Table_pigskin_games[[#This Row],[awayScore]])</f>
        <v>12</v>
      </c>
      <c r="M895" t="s">
        <v>124</v>
      </c>
      <c r="N895" s="2">
        <v>41914.670138888891</v>
      </c>
      <c r="O895" t="s">
        <v>70</v>
      </c>
      <c r="P895">
        <v>67003</v>
      </c>
      <c r="Q895">
        <v>1</v>
      </c>
      <c r="R895">
        <v>6</v>
      </c>
      <c r="S895">
        <v>2</v>
      </c>
      <c r="T895">
        <v>5</v>
      </c>
      <c r="U895">
        <v>17</v>
      </c>
      <c r="V895">
        <v>25</v>
      </c>
      <c r="W895">
        <v>6</v>
      </c>
      <c r="X895">
        <v>7</v>
      </c>
      <c r="Y895">
        <v>16</v>
      </c>
      <c r="Z895">
        <v>15</v>
      </c>
      <c r="AA895">
        <v>0</v>
      </c>
      <c r="AB895">
        <v>0</v>
      </c>
      <c r="AC895">
        <v>0</v>
      </c>
      <c r="AD895">
        <v>1</v>
      </c>
      <c r="AE895">
        <v>300</v>
      </c>
      <c r="AF895">
        <v>397</v>
      </c>
      <c r="AG895">
        <v>186</v>
      </c>
      <c r="AH895">
        <v>342</v>
      </c>
      <c r="AI895">
        <v>22</v>
      </c>
      <c r="AJ895">
        <v>40</v>
      </c>
      <c r="AK895">
        <v>42</v>
      </c>
      <c r="AL895">
        <v>52</v>
      </c>
      <c r="AM895">
        <v>114</v>
      </c>
      <c r="AN895">
        <v>55</v>
      </c>
      <c r="AO895">
        <v>21</v>
      </c>
      <c r="AP895">
        <v>18</v>
      </c>
      <c r="AQ895">
        <v>9</v>
      </c>
      <c r="AR895">
        <v>6</v>
      </c>
      <c r="AS895">
        <v>77</v>
      </c>
      <c r="AT895">
        <f>SUM(Table_pigskin_games[[#This Row],[awayPenaltyYards]],Table_pigskin_games[[#This Row],[homePenaltyYards]])</f>
        <v>122</v>
      </c>
      <c r="AU895">
        <v>45</v>
      </c>
      <c r="AV895">
        <v>5</v>
      </c>
      <c r="AW895">
        <v>2</v>
      </c>
      <c r="AX895">
        <f>SUM(Table_pigskin_games[[#This Row],[awayTurnovers]:[homeTurnovers]])</f>
        <v>7</v>
      </c>
      <c r="AY895">
        <v>0</v>
      </c>
      <c r="AZ895">
        <v>1</v>
      </c>
      <c r="BA895">
        <v>5</v>
      </c>
      <c r="BB895">
        <v>1</v>
      </c>
      <c r="BC895">
        <v>1758</v>
      </c>
      <c r="BD895">
        <v>1842</v>
      </c>
      <c r="BE895">
        <v>17</v>
      </c>
      <c r="BF895">
        <v>0</v>
      </c>
      <c r="BG895">
        <v>0</v>
      </c>
      <c r="BH895">
        <v>3</v>
      </c>
      <c r="BJ895">
        <v>0</v>
      </c>
      <c r="BK895">
        <v>13</v>
      </c>
      <c r="BL895">
        <v>9</v>
      </c>
      <c r="BM895">
        <v>10</v>
      </c>
    </row>
    <row r="896" spans="1:65" x14ac:dyDescent="0.25">
      <c r="A896">
        <v>291108027</v>
      </c>
      <c r="B896">
        <v>9</v>
      </c>
      <c r="C896">
        <v>2009</v>
      </c>
      <c r="D896" s="1">
        <v>40125</v>
      </c>
      <c r="E896" t="s">
        <v>66</v>
      </c>
      <c r="F896" t="s">
        <v>75</v>
      </c>
      <c r="G896" t="s">
        <v>97</v>
      </c>
      <c r="H8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GBvTB</v>
      </c>
      <c r="I896" t="str">
        <f>IF(NOT(ISNA(VLOOKUP(Table_pigskin_games[[#This Row],[matchup]],rivalries!A$2:C$10,1,FALSE))),"Rivalry","Not a Rivalry")</f>
        <v>Not a Rivalry</v>
      </c>
      <c r="J896">
        <v>28</v>
      </c>
      <c r="K896">
        <v>38</v>
      </c>
      <c r="L896">
        <f>ABS(Table_pigskin_games[[#This Row],[homeScore]]-Table_pigskin_games[[#This Row],[awayScore]])</f>
        <v>10</v>
      </c>
      <c r="M896" t="s">
        <v>98</v>
      </c>
      <c r="N896" s="2">
        <v>41914.541666666664</v>
      </c>
      <c r="O896" t="s">
        <v>70</v>
      </c>
      <c r="P896">
        <v>62994</v>
      </c>
      <c r="Q896">
        <v>4</v>
      </c>
      <c r="R896">
        <v>3</v>
      </c>
      <c r="S896">
        <v>0</v>
      </c>
      <c r="T896">
        <v>7</v>
      </c>
      <c r="U896">
        <v>20</v>
      </c>
      <c r="V896">
        <v>17</v>
      </c>
      <c r="W896">
        <v>5</v>
      </c>
      <c r="X896">
        <v>3</v>
      </c>
      <c r="Y896">
        <v>14</v>
      </c>
      <c r="Z896">
        <v>12</v>
      </c>
      <c r="AA896">
        <v>0</v>
      </c>
      <c r="AB896">
        <v>1</v>
      </c>
      <c r="AC896">
        <v>2</v>
      </c>
      <c r="AD896">
        <v>1</v>
      </c>
      <c r="AE896">
        <v>404</v>
      </c>
      <c r="AF896">
        <v>279</v>
      </c>
      <c r="AG896">
        <v>234</v>
      </c>
      <c r="AH896">
        <v>198</v>
      </c>
      <c r="AI896">
        <v>17</v>
      </c>
      <c r="AJ896">
        <v>14</v>
      </c>
      <c r="AK896">
        <v>35</v>
      </c>
      <c r="AL896">
        <v>31</v>
      </c>
      <c r="AM896">
        <v>170</v>
      </c>
      <c r="AN896">
        <v>81</v>
      </c>
      <c r="AO896">
        <v>32</v>
      </c>
      <c r="AP896">
        <v>25</v>
      </c>
      <c r="AQ896">
        <v>5</v>
      </c>
      <c r="AR896">
        <v>2</v>
      </c>
      <c r="AS896">
        <v>35</v>
      </c>
      <c r="AT896">
        <f>SUM(Table_pigskin_games[[#This Row],[awayPenaltyYards]],Table_pigskin_games[[#This Row],[homePenaltyYards]])</f>
        <v>50</v>
      </c>
      <c r="AU896">
        <v>15</v>
      </c>
      <c r="AV896">
        <v>3</v>
      </c>
      <c r="AW896">
        <v>1</v>
      </c>
      <c r="AX896">
        <f>SUM(Table_pigskin_games[[#This Row],[awayTurnovers]:[homeTurnovers]])</f>
        <v>4</v>
      </c>
      <c r="AY896">
        <v>0</v>
      </c>
      <c r="AZ896">
        <v>0</v>
      </c>
      <c r="BA896">
        <v>3</v>
      </c>
      <c r="BB896">
        <v>1</v>
      </c>
      <c r="BC896">
        <v>2117</v>
      </c>
      <c r="BD896">
        <v>1483</v>
      </c>
      <c r="BE896">
        <v>14</v>
      </c>
      <c r="BF896">
        <v>7</v>
      </c>
      <c r="BG896">
        <v>0</v>
      </c>
      <c r="BH896">
        <v>7</v>
      </c>
      <c r="BJ896">
        <v>7</v>
      </c>
      <c r="BK896">
        <v>10</v>
      </c>
      <c r="BL896">
        <v>0</v>
      </c>
      <c r="BM896">
        <v>21</v>
      </c>
    </row>
    <row r="897" spans="1:65" x14ac:dyDescent="0.25">
      <c r="A897">
        <v>291108030</v>
      </c>
      <c r="B897">
        <v>9</v>
      </c>
      <c r="C897">
        <v>2009</v>
      </c>
      <c r="D897" s="1">
        <v>40125</v>
      </c>
      <c r="E897" t="s">
        <v>66</v>
      </c>
      <c r="F897" t="s">
        <v>82</v>
      </c>
      <c r="G897" t="s">
        <v>103</v>
      </c>
      <c r="H8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JAXvKC</v>
      </c>
      <c r="I897" t="str">
        <f>IF(NOT(ISNA(VLOOKUP(Table_pigskin_games[[#This Row],[matchup]],rivalries!A$2:C$10,1,FALSE))),"Rivalry","Not a Rivalry")</f>
        <v>Not a Rivalry</v>
      </c>
      <c r="J897">
        <v>21</v>
      </c>
      <c r="K897">
        <v>24</v>
      </c>
      <c r="L897">
        <f>ABS(Table_pigskin_games[[#This Row],[homeScore]]-Table_pigskin_games[[#This Row],[awayScore]])</f>
        <v>3</v>
      </c>
      <c r="M897" t="s">
        <v>104</v>
      </c>
      <c r="N897" s="2">
        <v>41914.541666666664</v>
      </c>
      <c r="O897" t="s">
        <v>80</v>
      </c>
      <c r="P897">
        <v>45546</v>
      </c>
      <c r="Q897">
        <v>1</v>
      </c>
      <c r="R897">
        <v>6</v>
      </c>
      <c r="S897">
        <v>3</v>
      </c>
      <c r="T897">
        <v>4</v>
      </c>
      <c r="U897">
        <v>14</v>
      </c>
      <c r="V897">
        <v>21</v>
      </c>
      <c r="W897">
        <v>4</v>
      </c>
      <c r="X897">
        <v>9</v>
      </c>
      <c r="Y897">
        <v>13</v>
      </c>
      <c r="Z897">
        <v>16</v>
      </c>
      <c r="AA897">
        <v>0</v>
      </c>
      <c r="AB897">
        <v>0</v>
      </c>
      <c r="AC897">
        <v>0</v>
      </c>
      <c r="AD897">
        <v>0</v>
      </c>
      <c r="AE897">
        <v>301</v>
      </c>
      <c r="AF897">
        <v>426</v>
      </c>
      <c r="AG897">
        <v>241</v>
      </c>
      <c r="AH897">
        <v>253</v>
      </c>
      <c r="AI897">
        <v>23</v>
      </c>
      <c r="AJ897">
        <v>18</v>
      </c>
      <c r="AK897">
        <v>39</v>
      </c>
      <c r="AL897">
        <v>27</v>
      </c>
      <c r="AM897">
        <v>60</v>
      </c>
      <c r="AN897">
        <v>173</v>
      </c>
      <c r="AO897">
        <v>14</v>
      </c>
      <c r="AP897">
        <v>41</v>
      </c>
      <c r="AQ897">
        <v>1</v>
      </c>
      <c r="AR897">
        <v>5</v>
      </c>
      <c r="AS897">
        <v>10</v>
      </c>
      <c r="AT897">
        <f>SUM(Table_pigskin_games[[#This Row],[awayPenaltyYards]],Table_pigskin_games[[#This Row],[homePenaltyYards]])</f>
        <v>41</v>
      </c>
      <c r="AU897">
        <v>31</v>
      </c>
      <c r="AV897">
        <v>0</v>
      </c>
      <c r="AW897">
        <v>2</v>
      </c>
      <c r="AX897">
        <f>SUM(Table_pigskin_games[[#This Row],[awayTurnovers]:[homeTurnovers]])</f>
        <v>2</v>
      </c>
      <c r="AY897">
        <v>0</v>
      </c>
      <c r="AZ897">
        <v>2</v>
      </c>
      <c r="BA897">
        <v>0</v>
      </c>
      <c r="BB897">
        <v>0</v>
      </c>
      <c r="BC897">
        <v>1427</v>
      </c>
      <c r="BD897">
        <v>2173</v>
      </c>
      <c r="BE897">
        <v>3</v>
      </c>
      <c r="BF897">
        <v>3</v>
      </c>
      <c r="BG897">
        <v>0</v>
      </c>
      <c r="BH897">
        <v>15</v>
      </c>
      <c r="BJ897">
        <v>7</v>
      </c>
      <c r="BK897">
        <v>7</v>
      </c>
      <c r="BL897">
        <v>3</v>
      </c>
      <c r="BM897">
        <v>7</v>
      </c>
    </row>
    <row r="898" spans="1:65" x14ac:dyDescent="0.25">
      <c r="A898">
        <v>291109007</v>
      </c>
      <c r="B898">
        <v>9</v>
      </c>
      <c r="C898">
        <v>2009</v>
      </c>
      <c r="D898" s="1">
        <v>40126</v>
      </c>
      <c r="E898" t="s">
        <v>108</v>
      </c>
      <c r="F898" t="s">
        <v>63</v>
      </c>
      <c r="G898" t="s">
        <v>84</v>
      </c>
      <c r="H8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DENvPIT</v>
      </c>
      <c r="I898" t="str">
        <f>IF(NOT(ISNA(VLOOKUP(Table_pigskin_games[[#This Row],[matchup]],rivalries!A$2:C$10,1,FALSE))),"Rivalry","Not a Rivalry")</f>
        <v>Not a Rivalry</v>
      </c>
      <c r="J898">
        <v>28</v>
      </c>
      <c r="K898">
        <v>10</v>
      </c>
      <c r="L898">
        <f>ABS(Table_pigskin_games[[#This Row],[homeScore]]-Table_pigskin_games[[#This Row],[awayScore]])</f>
        <v>18</v>
      </c>
      <c r="M898" t="s">
        <v>135</v>
      </c>
      <c r="N898" s="2">
        <v>41914.854166666664</v>
      </c>
      <c r="O898" t="s">
        <v>112</v>
      </c>
      <c r="P898">
        <v>76716</v>
      </c>
      <c r="Q898">
        <v>5</v>
      </c>
      <c r="R898">
        <v>2</v>
      </c>
      <c r="S898">
        <v>6</v>
      </c>
      <c r="T898">
        <v>1</v>
      </c>
      <c r="U898">
        <v>21</v>
      </c>
      <c r="V898">
        <v>12</v>
      </c>
      <c r="W898">
        <v>7</v>
      </c>
      <c r="X898">
        <v>5</v>
      </c>
      <c r="Y898">
        <v>12</v>
      </c>
      <c r="Z898">
        <v>14</v>
      </c>
      <c r="AA898">
        <v>0</v>
      </c>
      <c r="AB898">
        <v>0</v>
      </c>
      <c r="AC898">
        <v>0</v>
      </c>
      <c r="AD898">
        <v>0</v>
      </c>
      <c r="AE898">
        <v>375</v>
      </c>
      <c r="AF898">
        <v>242</v>
      </c>
      <c r="AG898">
        <v>202</v>
      </c>
      <c r="AH898">
        <v>215</v>
      </c>
      <c r="AI898">
        <v>21</v>
      </c>
      <c r="AJ898">
        <v>23</v>
      </c>
      <c r="AK898">
        <v>29</v>
      </c>
      <c r="AL898">
        <v>38</v>
      </c>
      <c r="AM898">
        <v>173</v>
      </c>
      <c r="AN898">
        <v>27</v>
      </c>
      <c r="AO898">
        <v>29</v>
      </c>
      <c r="AP898">
        <v>14</v>
      </c>
      <c r="AQ898">
        <v>4</v>
      </c>
      <c r="AR898">
        <v>3</v>
      </c>
      <c r="AS898">
        <v>28</v>
      </c>
      <c r="AT898">
        <f>SUM(Table_pigskin_games[[#This Row],[awayPenaltyYards]],Table_pigskin_games[[#This Row],[homePenaltyYards]])</f>
        <v>53</v>
      </c>
      <c r="AU898">
        <v>25</v>
      </c>
      <c r="AV898">
        <v>2</v>
      </c>
      <c r="AW898">
        <v>3</v>
      </c>
      <c r="AX898">
        <f>SUM(Table_pigskin_games[[#This Row],[awayTurnovers]:[homeTurnovers]])</f>
        <v>5</v>
      </c>
      <c r="AY898">
        <v>1</v>
      </c>
      <c r="AZ898">
        <v>0</v>
      </c>
      <c r="BA898">
        <v>1</v>
      </c>
      <c r="BB898">
        <v>3</v>
      </c>
      <c r="BC898">
        <v>1983</v>
      </c>
      <c r="BD898">
        <v>1617</v>
      </c>
      <c r="BE898">
        <v>0</v>
      </c>
      <c r="BF898">
        <v>7</v>
      </c>
      <c r="BG898">
        <v>7</v>
      </c>
      <c r="BH898">
        <v>14</v>
      </c>
      <c r="BJ898">
        <v>3</v>
      </c>
      <c r="BK898">
        <v>0</v>
      </c>
      <c r="BL898">
        <v>7</v>
      </c>
      <c r="BM898">
        <v>0</v>
      </c>
    </row>
    <row r="899" spans="1:65" x14ac:dyDescent="0.25">
      <c r="A899">
        <v>291112025</v>
      </c>
      <c r="B899">
        <v>10</v>
      </c>
      <c r="C899">
        <v>2009</v>
      </c>
      <c r="D899" s="1">
        <v>40129</v>
      </c>
      <c r="E899" t="s">
        <v>61</v>
      </c>
      <c r="F899" t="s">
        <v>74</v>
      </c>
      <c r="G899" t="s">
        <v>93</v>
      </c>
      <c r="H8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CHIvSF</v>
      </c>
      <c r="I899" t="str">
        <f>IF(NOT(ISNA(VLOOKUP(Table_pigskin_games[[#This Row],[matchup]],rivalries!A$2:C$10,1,FALSE))),"Rivalry","Not a Rivalry")</f>
        <v>Not a Rivalry</v>
      </c>
      <c r="J899">
        <v>6</v>
      </c>
      <c r="K899">
        <v>10</v>
      </c>
      <c r="L899">
        <f>ABS(Table_pigskin_games[[#This Row],[homeScore]]-Table_pigskin_games[[#This Row],[awayScore]])</f>
        <v>4</v>
      </c>
      <c r="M899" t="s">
        <v>133</v>
      </c>
      <c r="N899" s="2">
        <v>41914.847222222219</v>
      </c>
      <c r="O899" t="s">
        <v>128</v>
      </c>
      <c r="P899">
        <v>69732</v>
      </c>
      <c r="Q899">
        <v>4</v>
      </c>
      <c r="R899">
        <v>4</v>
      </c>
      <c r="S899">
        <v>3</v>
      </c>
      <c r="T899">
        <v>5</v>
      </c>
      <c r="U899">
        <v>19</v>
      </c>
      <c r="V899">
        <v>12</v>
      </c>
      <c r="W899">
        <v>8</v>
      </c>
      <c r="X899">
        <v>6</v>
      </c>
      <c r="Y899">
        <v>17</v>
      </c>
      <c r="Z899">
        <v>14</v>
      </c>
      <c r="AA899">
        <v>0</v>
      </c>
      <c r="AB899">
        <v>0</v>
      </c>
      <c r="AC899">
        <v>0</v>
      </c>
      <c r="AD899">
        <v>1</v>
      </c>
      <c r="AE899">
        <v>350</v>
      </c>
      <c r="AF899">
        <v>216</v>
      </c>
      <c r="AG899">
        <v>307</v>
      </c>
      <c r="AH899">
        <v>106</v>
      </c>
      <c r="AI899">
        <v>29</v>
      </c>
      <c r="AJ899">
        <v>16</v>
      </c>
      <c r="AK899">
        <v>52</v>
      </c>
      <c r="AL899">
        <v>23</v>
      </c>
      <c r="AM899">
        <v>43</v>
      </c>
      <c r="AN899">
        <v>110</v>
      </c>
      <c r="AO899">
        <v>21</v>
      </c>
      <c r="AP899">
        <v>28</v>
      </c>
      <c r="AQ899">
        <v>10</v>
      </c>
      <c r="AR899">
        <v>9</v>
      </c>
      <c r="AS899">
        <v>75</v>
      </c>
      <c r="AT899">
        <f>SUM(Table_pigskin_games[[#This Row],[awayPenaltyYards]],Table_pigskin_games[[#This Row],[homePenaltyYards]])</f>
        <v>152</v>
      </c>
      <c r="AU899">
        <v>77</v>
      </c>
      <c r="AV899">
        <v>5</v>
      </c>
      <c r="AW899">
        <v>1</v>
      </c>
      <c r="AX899">
        <f>SUM(Table_pigskin_games[[#This Row],[awayTurnovers]:[homeTurnovers]])</f>
        <v>6</v>
      </c>
      <c r="AY899">
        <v>0</v>
      </c>
      <c r="AZ899">
        <v>0</v>
      </c>
      <c r="BA899">
        <v>5</v>
      </c>
      <c r="BB899">
        <v>1</v>
      </c>
      <c r="BC899">
        <v>1707</v>
      </c>
      <c r="BD899">
        <v>1893</v>
      </c>
      <c r="BE899">
        <v>0</v>
      </c>
      <c r="BF899">
        <v>3</v>
      </c>
      <c r="BG899">
        <v>3</v>
      </c>
      <c r="BH899">
        <v>0</v>
      </c>
      <c r="BJ899">
        <v>0</v>
      </c>
      <c r="BK899">
        <v>7</v>
      </c>
      <c r="BL899">
        <v>0</v>
      </c>
      <c r="BM899">
        <v>3</v>
      </c>
    </row>
    <row r="900" spans="1:65" x14ac:dyDescent="0.25">
      <c r="A900">
        <v>291115009</v>
      </c>
      <c r="B900">
        <v>10</v>
      </c>
      <c r="C900">
        <v>2009</v>
      </c>
      <c r="D900" s="1">
        <v>40132</v>
      </c>
      <c r="E900" t="s">
        <v>66</v>
      </c>
      <c r="F900" t="s">
        <v>102</v>
      </c>
      <c r="G900" t="s">
        <v>75</v>
      </c>
      <c r="H9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DALvGB</v>
      </c>
      <c r="I900" t="str">
        <f>IF(NOT(ISNA(VLOOKUP(Table_pigskin_games[[#This Row],[matchup]],rivalries!A$2:C$10,1,FALSE))),"Rivalry","Not a Rivalry")</f>
        <v>Not a Rivalry</v>
      </c>
      <c r="J900">
        <v>7</v>
      </c>
      <c r="K900">
        <v>17</v>
      </c>
      <c r="L900">
        <f>ABS(Table_pigskin_games[[#This Row],[homeScore]]-Table_pigskin_games[[#This Row],[awayScore]])</f>
        <v>10</v>
      </c>
      <c r="M900" t="s">
        <v>76</v>
      </c>
      <c r="N900" s="2">
        <v>41914.677083333336</v>
      </c>
      <c r="O900" t="s">
        <v>70</v>
      </c>
      <c r="P900">
        <v>70849</v>
      </c>
      <c r="Q900">
        <v>6</v>
      </c>
      <c r="R900">
        <v>2</v>
      </c>
      <c r="S900">
        <v>4</v>
      </c>
      <c r="T900">
        <v>4</v>
      </c>
      <c r="U900">
        <v>17</v>
      </c>
      <c r="V900">
        <v>20</v>
      </c>
      <c r="W900">
        <v>3</v>
      </c>
      <c r="X900">
        <v>7</v>
      </c>
      <c r="Y900">
        <v>12</v>
      </c>
      <c r="Z900">
        <v>15</v>
      </c>
      <c r="AA900">
        <v>2</v>
      </c>
      <c r="AB900">
        <v>0</v>
      </c>
      <c r="AC900">
        <v>2</v>
      </c>
      <c r="AD900">
        <v>0</v>
      </c>
      <c r="AE900">
        <v>278</v>
      </c>
      <c r="AF900">
        <v>283</v>
      </c>
      <c r="AG900">
        <v>217</v>
      </c>
      <c r="AH900">
        <v>178</v>
      </c>
      <c r="AI900">
        <v>24</v>
      </c>
      <c r="AJ900">
        <v>25</v>
      </c>
      <c r="AK900">
        <v>39</v>
      </c>
      <c r="AL900">
        <v>36</v>
      </c>
      <c r="AM900">
        <v>61</v>
      </c>
      <c r="AN900">
        <v>105</v>
      </c>
      <c r="AO900">
        <v>14</v>
      </c>
      <c r="AP900">
        <v>28</v>
      </c>
      <c r="AQ900">
        <v>10</v>
      </c>
      <c r="AR900">
        <v>12</v>
      </c>
      <c r="AS900">
        <v>67</v>
      </c>
      <c r="AT900">
        <f>SUM(Table_pigskin_games[[#This Row],[awayPenaltyYards]],Table_pigskin_games[[#This Row],[homePenaltyYards]])</f>
        <v>167</v>
      </c>
      <c r="AU900">
        <v>100</v>
      </c>
      <c r="AV900">
        <v>3</v>
      </c>
      <c r="AW900">
        <v>0</v>
      </c>
      <c r="AX900">
        <f>SUM(Table_pigskin_games[[#This Row],[awayTurnovers]:[homeTurnovers]])</f>
        <v>3</v>
      </c>
      <c r="AY900">
        <v>2</v>
      </c>
      <c r="AZ900">
        <v>0</v>
      </c>
      <c r="BA900">
        <v>1</v>
      </c>
      <c r="BB900">
        <v>0</v>
      </c>
      <c r="BC900">
        <v>1442</v>
      </c>
      <c r="BD900">
        <v>2158</v>
      </c>
      <c r="BE900">
        <v>0</v>
      </c>
      <c r="BF900">
        <v>0</v>
      </c>
      <c r="BG900">
        <v>0</v>
      </c>
      <c r="BH900">
        <v>7</v>
      </c>
      <c r="BJ900">
        <v>0</v>
      </c>
      <c r="BK900">
        <v>3</v>
      </c>
      <c r="BL900">
        <v>0</v>
      </c>
      <c r="BM900">
        <v>14</v>
      </c>
    </row>
    <row r="901" spans="1:65" x14ac:dyDescent="0.25">
      <c r="A901">
        <v>291115010</v>
      </c>
      <c r="B901">
        <v>10</v>
      </c>
      <c r="C901">
        <v>2009</v>
      </c>
      <c r="D901" s="1">
        <v>40132</v>
      </c>
      <c r="E901" t="s">
        <v>66</v>
      </c>
      <c r="F901" t="s">
        <v>87</v>
      </c>
      <c r="G901" t="s">
        <v>78</v>
      </c>
      <c r="H9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BUFvTEN</v>
      </c>
      <c r="I901" t="str">
        <f>IF(NOT(ISNA(VLOOKUP(Table_pigskin_games[[#This Row],[matchup]],rivalries!A$2:C$10,1,FALSE))),"Rivalry","Not a Rivalry")</f>
        <v>Not a Rivalry</v>
      </c>
      <c r="J901">
        <v>17</v>
      </c>
      <c r="K901">
        <v>41</v>
      </c>
      <c r="L901">
        <f>ABS(Table_pigskin_games[[#This Row],[homeScore]]-Table_pigskin_games[[#This Row],[awayScore]])</f>
        <v>24</v>
      </c>
      <c r="M901" t="s">
        <v>79</v>
      </c>
      <c r="N901" s="2">
        <v>41914.541666666664</v>
      </c>
      <c r="O901" t="s">
        <v>80</v>
      </c>
      <c r="P901">
        <v>69143</v>
      </c>
      <c r="Q901">
        <v>3</v>
      </c>
      <c r="R901">
        <v>5</v>
      </c>
      <c r="S901">
        <v>2</v>
      </c>
      <c r="T901">
        <v>6</v>
      </c>
      <c r="U901">
        <v>14</v>
      </c>
      <c r="V901">
        <v>20</v>
      </c>
      <c r="W901">
        <v>5</v>
      </c>
      <c r="X901">
        <v>11</v>
      </c>
      <c r="Y901">
        <v>14</v>
      </c>
      <c r="Z901">
        <v>17</v>
      </c>
      <c r="AA901">
        <v>0</v>
      </c>
      <c r="AB901">
        <v>0</v>
      </c>
      <c r="AC901">
        <v>1</v>
      </c>
      <c r="AD901">
        <v>0</v>
      </c>
      <c r="AE901">
        <v>296</v>
      </c>
      <c r="AF901">
        <v>378</v>
      </c>
      <c r="AG901">
        <v>207</v>
      </c>
      <c r="AH901">
        <v>210</v>
      </c>
      <c r="AI901">
        <v>21</v>
      </c>
      <c r="AJ901">
        <v>17</v>
      </c>
      <c r="AK901">
        <v>36</v>
      </c>
      <c r="AL901">
        <v>25</v>
      </c>
      <c r="AM901">
        <v>89</v>
      </c>
      <c r="AN901">
        <v>168</v>
      </c>
      <c r="AO901">
        <v>20</v>
      </c>
      <c r="AP901">
        <v>35</v>
      </c>
      <c r="AQ901">
        <v>10</v>
      </c>
      <c r="AR901">
        <v>8</v>
      </c>
      <c r="AS901">
        <v>65</v>
      </c>
      <c r="AT901">
        <f>SUM(Table_pigskin_games[[#This Row],[awayPenaltyYards]],Table_pigskin_games[[#This Row],[homePenaltyYards]])</f>
        <v>140</v>
      </c>
      <c r="AU901">
        <v>75</v>
      </c>
      <c r="AV901">
        <v>2</v>
      </c>
      <c r="AW901">
        <v>1</v>
      </c>
      <c r="AX901">
        <f>SUM(Table_pigskin_games[[#This Row],[awayTurnovers]:[homeTurnovers]])</f>
        <v>3</v>
      </c>
      <c r="AY901">
        <v>0</v>
      </c>
      <c r="AZ901">
        <v>0</v>
      </c>
      <c r="BA901">
        <v>2</v>
      </c>
      <c r="BB901">
        <v>1</v>
      </c>
      <c r="BC901">
        <v>1720</v>
      </c>
      <c r="BD901">
        <v>1880</v>
      </c>
      <c r="BE901">
        <v>7</v>
      </c>
      <c r="BF901">
        <v>7</v>
      </c>
      <c r="BG901">
        <v>3</v>
      </c>
      <c r="BH901">
        <v>0</v>
      </c>
      <c r="BJ901">
        <v>14</v>
      </c>
      <c r="BK901">
        <v>3</v>
      </c>
      <c r="BL901">
        <v>0</v>
      </c>
      <c r="BM901">
        <v>24</v>
      </c>
    </row>
    <row r="902" spans="1:65" x14ac:dyDescent="0.25">
      <c r="A902">
        <v>291115011</v>
      </c>
      <c r="B902">
        <v>10</v>
      </c>
      <c r="C902">
        <v>2009</v>
      </c>
      <c r="D902" s="1">
        <v>40132</v>
      </c>
      <c r="E902" t="s">
        <v>66</v>
      </c>
      <c r="F902" t="s">
        <v>88</v>
      </c>
      <c r="G902" t="s">
        <v>90</v>
      </c>
      <c r="H9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INDvNE</v>
      </c>
      <c r="I902" t="str">
        <f>IF(NOT(ISNA(VLOOKUP(Table_pigskin_games[[#This Row],[matchup]],rivalries!A$2:C$10,1,FALSE))),"Rivalry","Not a Rivalry")</f>
        <v>Rivalry</v>
      </c>
      <c r="J902">
        <v>34</v>
      </c>
      <c r="K902">
        <v>35</v>
      </c>
      <c r="L902">
        <f>ABS(Table_pigskin_games[[#This Row],[homeScore]]-Table_pigskin_games[[#This Row],[awayScore]])</f>
        <v>1</v>
      </c>
      <c r="M902" t="s">
        <v>131</v>
      </c>
      <c r="N902" s="2">
        <v>41914.847222222219</v>
      </c>
      <c r="O902" t="s">
        <v>65</v>
      </c>
      <c r="P902">
        <v>67476</v>
      </c>
      <c r="Q902">
        <v>6</v>
      </c>
      <c r="R902">
        <v>2</v>
      </c>
      <c r="S902">
        <v>8</v>
      </c>
      <c r="T902">
        <v>0</v>
      </c>
      <c r="U902">
        <v>24</v>
      </c>
      <c r="V902">
        <v>25</v>
      </c>
      <c r="W902">
        <v>7</v>
      </c>
      <c r="X902">
        <v>5</v>
      </c>
      <c r="Y902">
        <v>14</v>
      </c>
      <c r="Z902">
        <v>12</v>
      </c>
      <c r="AA902">
        <v>0</v>
      </c>
      <c r="AB902">
        <v>0</v>
      </c>
      <c r="AC902">
        <v>1</v>
      </c>
      <c r="AD902">
        <v>0</v>
      </c>
      <c r="AE902">
        <v>477</v>
      </c>
      <c r="AF902">
        <v>407</v>
      </c>
      <c r="AG902">
        <v>364</v>
      </c>
      <c r="AH902">
        <v>316</v>
      </c>
      <c r="AI902">
        <v>29</v>
      </c>
      <c r="AJ902">
        <v>28</v>
      </c>
      <c r="AK902">
        <v>42</v>
      </c>
      <c r="AL902">
        <v>44</v>
      </c>
      <c r="AM902">
        <v>113</v>
      </c>
      <c r="AN902">
        <v>91</v>
      </c>
      <c r="AO902">
        <v>28</v>
      </c>
      <c r="AP902">
        <v>18</v>
      </c>
      <c r="AQ902">
        <v>4</v>
      </c>
      <c r="AR902">
        <v>3</v>
      </c>
      <c r="AS902">
        <v>72</v>
      </c>
      <c r="AT902">
        <f>SUM(Table_pigskin_games[[#This Row],[awayPenaltyYards]],Table_pigskin_games[[#This Row],[homePenaltyYards]])</f>
        <v>92</v>
      </c>
      <c r="AU902">
        <v>20</v>
      </c>
      <c r="AV902">
        <v>2</v>
      </c>
      <c r="AW902">
        <v>2</v>
      </c>
      <c r="AX902">
        <f>SUM(Table_pigskin_games[[#This Row],[awayTurnovers]:[homeTurnovers]])</f>
        <v>4</v>
      </c>
      <c r="AY902">
        <v>1</v>
      </c>
      <c r="AZ902">
        <v>0</v>
      </c>
      <c r="BA902">
        <v>1</v>
      </c>
      <c r="BB902">
        <v>2</v>
      </c>
      <c r="BC902">
        <v>2102</v>
      </c>
      <c r="BD902">
        <v>1498</v>
      </c>
      <c r="BE902">
        <v>7</v>
      </c>
      <c r="BF902">
        <v>17</v>
      </c>
      <c r="BG902">
        <v>0</v>
      </c>
      <c r="BH902">
        <v>10</v>
      </c>
      <c r="BJ902">
        <v>7</v>
      </c>
      <c r="BK902">
        <v>7</v>
      </c>
      <c r="BL902">
        <v>0</v>
      </c>
      <c r="BM902">
        <v>21</v>
      </c>
    </row>
    <row r="903" spans="1:65" x14ac:dyDescent="0.25">
      <c r="A903">
        <v>291115013</v>
      </c>
      <c r="B903">
        <v>10</v>
      </c>
      <c r="C903">
        <v>2009</v>
      </c>
      <c r="D903" s="1">
        <v>40132</v>
      </c>
      <c r="E903" t="s">
        <v>66</v>
      </c>
      <c r="F903" t="s">
        <v>82</v>
      </c>
      <c r="G903" t="s">
        <v>110</v>
      </c>
      <c r="H9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903" t="str">
        <f>IF(NOT(ISNA(VLOOKUP(Table_pigskin_games[[#This Row],[matchup]],rivalries!A$2:C$10,1,FALSE))),"Rivalry","Not a Rivalry")</f>
        <v>Rivalry</v>
      </c>
      <c r="J903">
        <v>16</v>
      </c>
      <c r="K903">
        <v>10</v>
      </c>
      <c r="L903">
        <f>ABS(Table_pigskin_games[[#This Row],[homeScore]]-Table_pigskin_games[[#This Row],[awayScore]])</f>
        <v>6</v>
      </c>
      <c r="M903" t="s">
        <v>134</v>
      </c>
      <c r="N903" s="2">
        <v>41914.670138888891</v>
      </c>
      <c r="O903" t="s">
        <v>80</v>
      </c>
      <c r="P903">
        <v>40720</v>
      </c>
      <c r="Q903">
        <v>1</v>
      </c>
      <c r="R903">
        <v>7</v>
      </c>
      <c r="S903">
        <v>2</v>
      </c>
      <c r="T903">
        <v>6</v>
      </c>
      <c r="U903">
        <v>14</v>
      </c>
      <c r="V903">
        <v>11</v>
      </c>
      <c r="W903">
        <v>1</v>
      </c>
      <c r="X903">
        <v>2</v>
      </c>
      <c r="Y903">
        <v>15</v>
      </c>
      <c r="Z903">
        <v>16</v>
      </c>
      <c r="AA903">
        <v>1</v>
      </c>
      <c r="AB903">
        <v>0</v>
      </c>
      <c r="AC903">
        <v>2</v>
      </c>
      <c r="AD903">
        <v>0</v>
      </c>
      <c r="AE903">
        <v>318</v>
      </c>
      <c r="AF903">
        <v>272</v>
      </c>
      <c r="AG903">
        <v>206</v>
      </c>
      <c r="AH903">
        <v>90</v>
      </c>
      <c r="AI903">
        <v>19</v>
      </c>
      <c r="AJ903">
        <v>13</v>
      </c>
      <c r="AK903">
        <v>34</v>
      </c>
      <c r="AL903">
        <v>32</v>
      </c>
      <c r="AM903">
        <v>112</v>
      </c>
      <c r="AN903">
        <v>182</v>
      </c>
      <c r="AO903">
        <v>31</v>
      </c>
      <c r="AP903">
        <v>30</v>
      </c>
      <c r="AQ903">
        <v>5</v>
      </c>
      <c r="AR903">
        <v>10</v>
      </c>
      <c r="AS903">
        <v>35</v>
      </c>
      <c r="AT903">
        <f>SUM(Table_pigskin_games[[#This Row],[awayPenaltyYards]],Table_pigskin_games[[#This Row],[homePenaltyYards]])</f>
        <v>123</v>
      </c>
      <c r="AU903">
        <v>88</v>
      </c>
      <c r="AV903">
        <v>3</v>
      </c>
      <c r="AW903">
        <v>2</v>
      </c>
      <c r="AX903">
        <f>SUM(Table_pigskin_games[[#This Row],[awayTurnovers]:[homeTurnovers]])</f>
        <v>5</v>
      </c>
      <c r="AY903">
        <v>2</v>
      </c>
      <c r="AZ903">
        <v>0</v>
      </c>
      <c r="BA903">
        <v>1</v>
      </c>
      <c r="BB903">
        <v>2</v>
      </c>
      <c r="BC903">
        <v>1734</v>
      </c>
      <c r="BD903">
        <v>1866</v>
      </c>
      <c r="BE903">
        <v>3</v>
      </c>
      <c r="BF903">
        <v>10</v>
      </c>
      <c r="BG903">
        <v>0</v>
      </c>
      <c r="BH903">
        <v>3</v>
      </c>
      <c r="BJ903">
        <v>10</v>
      </c>
      <c r="BK903">
        <v>0</v>
      </c>
      <c r="BL903">
        <v>0</v>
      </c>
      <c r="BM903">
        <v>0</v>
      </c>
    </row>
    <row r="904" spans="1:65" x14ac:dyDescent="0.25">
      <c r="A904">
        <v>291115014</v>
      </c>
      <c r="B904">
        <v>10</v>
      </c>
      <c r="C904">
        <v>2009</v>
      </c>
      <c r="D904" s="1">
        <v>40132</v>
      </c>
      <c r="E904" t="s">
        <v>66</v>
      </c>
      <c r="F904" t="s">
        <v>67</v>
      </c>
      <c r="G904" t="s">
        <v>85</v>
      </c>
      <c r="H9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NOvSTL</v>
      </c>
      <c r="I904" t="str">
        <f>IF(NOT(ISNA(VLOOKUP(Table_pigskin_games[[#This Row],[matchup]],rivalries!A$2:C$10,1,FALSE))),"Rivalry","Not a Rivalry")</f>
        <v>Not a Rivalry</v>
      </c>
      <c r="J904">
        <v>28</v>
      </c>
      <c r="K904">
        <v>23</v>
      </c>
      <c r="L904">
        <f>ABS(Table_pigskin_games[[#This Row],[homeScore]]-Table_pigskin_games[[#This Row],[awayScore]])</f>
        <v>5</v>
      </c>
      <c r="M904" t="s">
        <v>86</v>
      </c>
      <c r="N904" s="2">
        <v>41914.541666666664</v>
      </c>
      <c r="O904" t="s">
        <v>70</v>
      </c>
      <c r="P904">
        <v>59858</v>
      </c>
      <c r="Q904">
        <v>8</v>
      </c>
      <c r="R904">
        <v>0</v>
      </c>
      <c r="S904">
        <v>1</v>
      </c>
      <c r="T904">
        <v>7</v>
      </c>
      <c r="U904">
        <v>19</v>
      </c>
      <c r="V904">
        <v>23</v>
      </c>
      <c r="W904">
        <v>6</v>
      </c>
      <c r="X904">
        <v>5</v>
      </c>
      <c r="Y904">
        <v>10</v>
      </c>
      <c r="Z904">
        <v>13</v>
      </c>
      <c r="AA904">
        <v>0</v>
      </c>
      <c r="AB904">
        <v>1</v>
      </c>
      <c r="AC904">
        <v>1</v>
      </c>
      <c r="AD904">
        <v>3</v>
      </c>
      <c r="AE904">
        <v>420</v>
      </c>
      <c r="AF904">
        <v>434</v>
      </c>
      <c r="AG904">
        <v>217</v>
      </c>
      <c r="AH904">
        <v>293</v>
      </c>
      <c r="AI904">
        <v>18</v>
      </c>
      <c r="AJ904">
        <v>26</v>
      </c>
      <c r="AK904">
        <v>26</v>
      </c>
      <c r="AL904">
        <v>40</v>
      </c>
      <c r="AM904">
        <v>203</v>
      </c>
      <c r="AN904">
        <v>141</v>
      </c>
      <c r="AO904">
        <v>29</v>
      </c>
      <c r="AP904">
        <v>29</v>
      </c>
      <c r="AQ904">
        <v>6</v>
      </c>
      <c r="AR904">
        <v>4</v>
      </c>
      <c r="AS904">
        <v>40</v>
      </c>
      <c r="AT904">
        <f>SUM(Table_pigskin_games[[#This Row],[awayPenaltyYards]],Table_pigskin_games[[#This Row],[homePenaltyYards]])</f>
        <v>60</v>
      </c>
      <c r="AU904">
        <v>20</v>
      </c>
      <c r="AV904">
        <v>3</v>
      </c>
      <c r="AW904">
        <v>1</v>
      </c>
      <c r="AX904">
        <f>SUM(Table_pigskin_games[[#This Row],[awayTurnovers]:[homeTurnovers]])</f>
        <v>4</v>
      </c>
      <c r="AY904">
        <v>1</v>
      </c>
      <c r="AZ904">
        <v>0</v>
      </c>
      <c r="BA904">
        <v>2</v>
      </c>
      <c r="BB904">
        <v>1</v>
      </c>
      <c r="BC904">
        <v>1678</v>
      </c>
      <c r="BD904">
        <v>1922</v>
      </c>
      <c r="BE904">
        <v>0</v>
      </c>
      <c r="BF904">
        <v>14</v>
      </c>
      <c r="BG904">
        <v>7</v>
      </c>
      <c r="BH904">
        <v>7</v>
      </c>
      <c r="BJ904">
        <v>0</v>
      </c>
      <c r="BK904">
        <v>14</v>
      </c>
      <c r="BL904">
        <v>3</v>
      </c>
      <c r="BM904">
        <v>6</v>
      </c>
    </row>
    <row r="905" spans="1:65" x14ac:dyDescent="0.25">
      <c r="A905">
        <v>291115015</v>
      </c>
      <c r="B905">
        <v>10</v>
      </c>
      <c r="C905">
        <v>2009</v>
      </c>
      <c r="D905" s="1">
        <v>40132</v>
      </c>
      <c r="E905" t="s">
        <v>66</v>
      </c>
      <c r="F905" t="s">
        <v>97</v>
      </c>
      <c r="G905" t="s">
        <v>62</v>
      </c>
      <c r="H9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MIAvTB</v>
      </c>
      <c r="I905" t="str">
        <f>IF(NOT(ISNA(VLOOKUP(Table_pigskin_games[[#This Row],[matchup]],rivalries!A$2:C$10,1,FALSE))),"Rivalry","Not a Rivalry")</f>
        <v>Not a Rivalry</v>
      </c>
      <c r="J905">
        <v>23</v>
      </c>
      <c r="K905">
        <v>25</v>
      </c>
      <c r="L905">
        <f>ABS(Table_pigskin_games[[#This Row],[homeScore]]-Table_pigskin_games[[#This Row],[awayScore]])</f>
        <v>2</v>
      </c>
      <c r="M905" t="s">
        <v>132</v>
      </c>
      <c r="N905" s="2">
        <v>41914.541666666664</v>
      </c>
      <c r="O905" t="s">
        <v>70</v>
      </c>
      <c r="P905">
        <v>66085</v>
      </c>
      <c r="Q905">
        <v>1</v>
      </c>
      <c r="R905">
        <v>7</v>
      </c>
      <c r="S905">
        <v>3</v>
      </c>
      <c r="T905">
        <v>5</v>
      </c>
      <c r="U905">
        <v>16</v>
      </c>
      <c r="V905">
        <v>23</v>
      </c>
      <c r="W905">
        <v>4</v>
      </c>
      <c r="X905">
        <v>5</v>
      </c>
      <c r="Y905">
        <v>13</v>
      </c>
      <c r="Z905">
        <v>14</v>
      </c>
      <c r="AA905">
        <v>0</v>
      </c>
      <c r="AB905">
        <v>0</v>
      </c>
      <c r="AC905">
        <v>1</v>
      </c>
      <c r="AD905">
        <v>0</v>
      </c>
      <c r="AE905">
        <v>302</v>
      </c>
      <c r="AF905">
        <v>374</v>
      </c>
      <c r="AG905">
        <v>180</v>
      </c>
      <c r="AH905">
        <v>175</v>
      </c>
      <c r="AI905">
        <v>16</v>
      </c>
      <c r="AJ905">
        <v>17</v>
      </c>
      <c r="AK905">
        <v>28</v>
      </c>
      <c r="AL905">
        <v>32</v>
      </c>
      <c r="AM905">
        <v>122</v>
      </c>
      <c r="AN905">
        <v>199</v>
      </c>
      <c r="AO905">
        <v>31</v>
      </c>
      <c r="AP905">
        <v>36</v>
      </c>
      <c r="AQ905">
        <v>9</v>
      </c>
      <c r="AR905">
        <v>3</v>
      </c>
      <c r="AS905">
        <v>77</v>
      </c>
      <c r="AT905">
        <f>SUM(Table_pigskin_games[[#This Row],[awayPenaltyYards]],Table_pigskin_games[[#This Row],[homePenaltyYards]])</f>
        <v>107</v>
      </c>
      <c r="AU905">
        <v>30</v>
      </c>
      <c r="AV905">
        <v>2</v>
      </c>
      <c r="AW905">
        <v>2</v>
      </c>
      <c r="AX905">
        <f>SUM(Table_pigskin_games[[#This Row],[awayTurnovers]:[homeTurnovers]])</f>
        <v>4</v>
      </c>
      <c r="AY905">
        <v>1</v>
      </c>
      <c r="AZ905">
        <v>1</v>
      </c>
      <c r="BA905">
        <v>1</v>
      </c>
      <c r="BB905">
        <v>1</v>
      </c>
      <c r="BC905">
        <v>1726</v>
      </c>
      <c r="BD905">
        <v>1874</v>
      </c>
      <c r="BE905">
        <v>3</v>
      </c>
      <c r="BF905">
        <v>3</v>
      </c>
      <c r="BG905">
        <v>3</v>
      </c>
      <c r="BH905">
        <v>14</v>
      </c>
      <c r="BJ905">
        <v>6</v>
      </c>
      <c r="BK905">
        <v>13</v>
      </c>
      <c r="BL905">
        <v>0</v>
      </c>
      <c r="BM905">
        <v>6</v>
      </c>
    </row>
    <row r="906" spans="1:65" x14ac:dyDescent="0.25">
      <c r="A906">
        <v>291115016</v>
      </c>
      <c r="B906">
        <v>10</v>
      </c>
      <c r="C906">
        <v>2009</v>
      </c>
      <c r="D906" s="1">
        <v>40132</v>
      </c>
      <c r="E906" t="s">
        <v>66</v>
      </c>
      <c r="F906" t="s">
        <v>72</v>
      </c>
      <c r="G906" t="s">
        <v>113</v>
      </c>
      <c r="H9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906" t="str">
        <f>IF(NOT(ISNA(VLOOKUP(Table_pigskin_games[[#This Row],[matchup]],rivalries!A$2:C$10,1,FALSE))),"Rivalry","Not a Rivalry")</f>
        <v>Not a Rivalry</v>
      </c>
      <c r="J906">
        <v>10</v>
      </c>
      <c r="K906">
        <v>27</v>
      </c>
      <c r="L906">
        <f>ABS(Table_pigskin_games[[#This Row],[homeScore]]-Table_pigskin_games[[#This Row],[awayScore]])</f>
        <v>17</v>
      </c>
      <c r="M906" t="s">
        <v>136</v>
      </c>
      <c r="N906" s="2">
        <v>41914.541666666664</v>
      </c>
      <c r="O906" t="s">
        <v>70</v>
      </c>
      <c r="P906">
        <v>63854</v>
      </c>
      <c r="Q906">
        <v>1</v>
      </c>
      <c r="R906">
        <v>7</v>
      </c>
      <c r="S906">
        <v>7</v>
      </c>
      <c r="T906">
        <v>1</v>
      </c>
      <c r="U906">
        <v>19</v>
      </c>
      <c r="V906">
        <v>19</v>
      </c>
      <c r="W906">
        <v>6</v>
      </c>
      <c r="X906">
        <v>3</v>
      </c>
      <c r="Y906">
        <v>17</v>
      </c>
      <c r="Z906">
        <v>11</v>
      </c>
      <c r="AA906">
        <v>0</v>
      </c>
      <c r="AB906">
        <v>0</v>
      </c>
      <c r="AC906">
        <v>2</v>
      </c>
      <c r="AD906">
        <v>1</v>
      </c>
      <c r="AE906">
        <v>297</v>
      </c>
      <c r="AF906">
        <v>492</v>
      </c>
      <c r="AG906">
        <v>204</v>
      </c>
      <c r="AH906">
        <v>340</v>
      </c>
      <c r="AI906">
        <v>29</v>
      </c>
      <c r="AJ906">
        <v>20</v>
      </c>
      <c r="AK906">
        <v>51</v>
      </c>
      <c r="AL906">
        <v>31</v>
      </c>
      <c r="AM906">
        <v>93</v>
      </c>
      <c r="AN906">
        <v>152</v>
      </c>
      <c r="AO906">
        <v>22</v>
      </c>
      <c r="AP906">
        <v>31</v>
      </c>
      <c r="AQ906">
        <v>4</v>
      </c>
      <c r="AR906">
        <v>13</v>
      </c>
      <c r="AS906">
        <v>40</v>
      </c>
      <c r="AT906">
        <f>SUM(Table_pigskin_games[[#This Row],[awayPenaltyYards]],Table_pigskin_games[[#This Row],[homePenaltyYards]])</f>
        <v>131</v>
      </c>
      <c r="AU906">
        <v>91</v>
      </c>
      <c r="AV906">
        <v>1</v>
      </c>
      <c r="AW906">
        <v>2</v>
      </c>
      <c r="AX906">
        <f>SUM(Table_pigskin_games[[#This Row],[awayTurnovers]:[homeTurnovers]])</f>
        <v>3</v>
      </c>
      <c r="AY906">
        <v>1</v>
      </c>
      <c r="AZ906">
        <v>2</v>
      </c>
      <c r="BA906">
        <v>0</v>
      </c>
      <c r="BB906">
        <v>0</v>
      </c>
      <c r="BC906">
        <v>1777</v>
      </c>
      <c r="BD906">
        <v>1823</v>
      </c>
      <c r="BE906">
        <v>0</v>
      </c>
      <c r="BF906">
        <v>3</v>
      </c>
      <c r="BG906">
        <v>7</v>
      </c>
      <c r="BH906">
        <v>0</v>
      </c>
      <c r="BJ906">
        <v>3</v>
      </c>
      <c r="BK906">
        <v>7</v>
      </c>
      <c r="BL906">
        <v>7</v>
      </c>
      <c r="BM906">
        <v>10</v>
      </c>
    </row>
    <row r="907" spans="1:65" x14ac:dyDescent="0.25">
      <c r="A907">
        <v>291115020</v>
      </c>
      <c r="B907">
        <v>10</v>
      </c>
      <c r="C907">
        <v>2009</v>
      </c>
      <c r="D907" s="1">
        <v>40132</v>
      </c>
      <c r="E907" t="s">
        <v>66</v>
      </c>
      <c r="F907" t="s">
        <v>103</v>
      </c>
      <c r="G907" t="s">
        <v>77</v>
      </c>
      <c r="H9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JAXvNYJ</v>
      </c>
      <c r="I907" t="str">
        <f>IF(NOT(ISNA(VLOOKUP(Table_pigskin_games[[#This Row],[matchup]],rivalries!A$2:C$10,1,FALSE))),"Rivalry","Not a Rivalry")</f>
        <v>Not a Rivalry</v>
      </c>
      <c r="J907">
        <v>24</v>
      </c>
      <c r="K907">
        <v>22</v>
      </c>
      <c r="L907">
        <f>ABS(Table_pigskin_games[[#This Row],[homeScore]]-Table_pigskin_games[[#This Row],[awayScore]])</f>
        <v>2</v>
      </c>
      <c r="M907" t="s">
        <v>92</v>
      </c>
      <c r="N907" s="2">
        <v>41914.541666666664</v>
      </c>
      <c r="O907" t="s">
        <v>80</v>
      </c>
      <c r="P907">
        <v>76313</v>
      </c>
      <c r="Q907">
        <v>4</v>
      </c>
      <c r="R907">
        <v>4</v>
      </c>
      <c r="S907">
        <v>4</v>
      </c>
      <c r="T907">
        <v>4</v>
      </c>
      <c r="U907">
        <v>18</v>
      </c>
      <c r="V907">
        <v>19</v>
      </c>
      <c r="W907">
        <v>7</v>
      </c>
      <c r="X907">
        <v>7</v>
      </c>
      <c r="Y907">
        <v>13</v>
      </c>
      <c r="Z907">
        <v>13</v>
      </c>
      <c r="AA907">
        <v>1</v>
      </c>
      <c r="AB907">
        <v>1</v>
      </c>
      <c r="AC907">
        <v>1</v>
      </c>
      <c r="AD907">
        <v>1</v>
      </c>
      <c r="AE907">
        <v>347</v>
      </c>
      <c r="AF907">
        <v>322</v>
      </c>
      <c r="AG907">
        <v>208</v>
      </c>
      <c r="AH907">
        <v>212</v>
      </c>
      <c r="AI907">
        <v>16</v>
      </c>
      <c r="AJ907">
        <v>16</v>
      </c>
      <c r="AK907">
        <v>26</v>
      </c>
      <c r="AL907">
        <v>31</v>
      </c>
      <c r="AM907">
        <v>139</v>
      </c>
      <c r="AN907">
        <v>110</v>
      </c>
      <c r="AO907">
        <v>32</v>
      </c>
      <c r="AP907">
        <v>29</v>
      </c>
      <c r="AQ907">
        <v>5</v>
      </c>
      <c r="AR907">
        <v>4</v>
      </c>
      <c r="AS907">
        <v>40</v>
      </c>
      <c r="AT907">
        <f>SUM(Table_pigskin_games[[#This Row],[awayPenaltyYards]],Table_pigskin_games[[#This Row],[homePenaltyYards]])</f>
        <v>66</v>
      </c>
      <c r="AU907">
        <v>26</v>
      </c>
      <c r="AV907">
        <v>1</v>
      </c>
      <c r="AW907">
        <v>3</v>
      </c>
      <c r="AX907">
        <f>SUM(Table_pigskin_games[[#This Row],[awayTurnovers]:[homeTurnovers]])</f>
        <v>4</v>
      </c>
      <c r="AY907">
        <v>1</v>
      </c>
      <c r="AZ907">
        <v>1</v>
      </c>
      <c r="BA907">
        <v>0</v>
      </c>
      <c r="BB907">
        <v>2</v>
      </c>
      <c r="BC907">
        <v>1867</v>
      </c>
      <c r="BD907">
        <v>1733</v>
      </c>
      <c r="BE907">
        <v>7</v>
      </c>
      <c r="BF907">
        <v>14</v>
      </c>
      <c r="BG907">
        <v>0</v>
      </c>
      <c r="BH907">
        <v>3</v>
      </c>
      <c r="BJ907">
        <v>10</v>
      </c>
      <c r="BK907">
        <v>3</v>
      </c>
      <c r="BL907">
        <v>0</v>
      </c>
      <c r="BM907">
        <v>9</v>
      </c>
    </row>
    <row r="908" spans="1:65" x14ac:dyDescent="0.25">
      <c r="A908">
        <v>291115022</v>
      </c>
      <c r="B908">
        <v>10</v>
      </c>
      <c r="C908">
        <v>2009</v>
      </c>
      <c r="D908" s="1">
        <v>40132</v>
      </c>
      <c r="E908" t="s">
        <v>66</v>
      </c>
      <c r="F908" t="s">
        <v>71</v>
      </c>
      <c r="G908" t="s">
        <v>94</v>
      </c>
      <c r="H9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908" t="str">
        <f>IF(NOT(ISNA(VLOOKUP(Table_pigskin_games[[#This Row],[matchup]],rivalries!A$2:C$10,1,FALSE))),"Rivalry","Not a Rivalry")</f>
        <v>Not a Rivalry</v>
      </c>
      <c r="J908">
        <v>20</v>
      </c>
      <c r="K908">
        <v>31</v>
      </c>
      <c r="L908">
        <f>ABS(Table_pigskin_games[[#This Row],[homeScore]]-Table_pigskin_games[[#This Row],[awayScore]])</f>
        <v>11</v>
      </c>
      <c r="M908" t="s">
        <v>95</v>
      </c>
      <c r="N908" s="2">
        <v>41914.677083333336</v>
      </c>
      <c r="O908" t="s">
        <v>70</v>
      </c>
      <c r="P908">
        <v>62278</v>
      </c>
      <c r="Q908">
        <v>3</v>
      </c>
      <c r="R908">
        <v>5</v>
      </c>
      <c r="S908">
        <v>5</v>
      </c>
      <c r="T908">
        <v>3</v>
      </c>
      <c r="U908">
        <v>29</v>
      </c>
      <c r="V908">
        <v>22</v>
      </c>
      <c r="W908">
        <v>6</v>
      </c>
      <c r="X908">
        <v>2</v>
      </c>
      <c r="Y908">
        <v>15</v>
      </c>
      <c r="Z908">
        <v>12</v>
      </c>
      <c r="AA908">
        <v>0</v>
      </c>
      <c r="AB908">
        <v>1</v>
      </c>
      <c r="AC908">
        <v>0</v>
      </c>
      <c r="AD908">
        <v>2</v>
      </c>
      <c r="AE908">
        <v>472</v>
      </c>
      <c r="AF908">
        <v>462</v>
      </c>
      <c r="AG908">
        <v>308</v>
      </c>
      <c r="AH908">
        <v>340</v>
      </c>
      <c r="AI908">
        <v>27</v>
      </c>
      <c r="AJ908">
        <v>29</v>
      </c>
      <c r="AK908">
        <v>53</v>
      </c>
      <c r="AL908">
        <v>38</v>
      </c>
      <c r="AM908">
        <v>164</v>
      </c>
      <c r="AN908">
        <v>122</v>
      </c>
      <c r="AO908">
        <v>24</v>
      </c>
      <c r="AP908">
        <v>30</v>
      </c>
      <c r="AQ908">
        <v>9</v>
      </c>
      <c r="AR908">
        <v>11</v>
      </c>
      <c r="AS908">
        <v>113</v>
      </c>
      <c r="AT908">
        <f>SUM(Table_pigskin_games[[#This Row],[awayPenaltyYards]],Table_pigskin_games[[#This Row],[homePenaltyYards]])</f>
        <v>249</v>
      </c>
      <c r="AU908">
        <v>136</v>
      </c>
      <c r="AV908">
        <v>2</v>
      </c>
      <c r="AW908">
        <v>0</v>
      </c>
      <c r="AX908">
        <f>SUM(Table_pigskin_games[[#This Row],[awayTurnovers]:[homeTurnovers]])</f>
        <v>2</v>
      </c>
      <c r="AY908">
        <v>0</v>
      </c>
      <c r="AZ908">
        <v>0</v>
      </c>
      <c r="BA908">
        <v>2</v>
      </c>
      <c r="BB908">
        <v>0</v>
      </c>
      <c r="BC908">
        <v>1710</v>
      </c>
      <c r="BD908">
        <v>1890</v>
      </c>
      <c r="BE908">
        <v>7</v>
      </c>
      <c r="BF908">
        <v>10</v>
      </c>
      <c r="BG908">
        <v>0</v>
      </c>
      <c r="BH908">
        <v>3</v>
      </c>
      <c r="BJ908">
        <v>0</v>
      </c>
      <c r="BK908">
        <v>10</v>
      </c>
      <c r="BL908">
        <v>7</v>
      </c>
      <c r="BM908">
        <v>14</v>
      </c>
    </row>
    <row r="909" spans="1:65" x14ac:dyDescent="0.25">
      <c r="A909">
        <v>291115023</v>
      </c>
      <c r="B909">
        <v>10</v>
      </c>
      <c r="C909">
        <v>2009</v>
      </c>
      <c r="D909" s="1">
        <v>40132</v>
      </c>
      <c r="E909" t="s">
        <v>66</v>
      </c>
      <c r="F909" t="s">
        <v>81</v>
      </c>
      <c r="G909" t="s">
        <v>63</v>
      </c>
      <c r="H9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909" t="str">
        <f>IF(NOT(ISNA(VLOOKUP(Table_pigskin_games[[#This Row],[matchup]],rivalries!A$2:C$10,1,FALSE))),"Rivalry","Not a Rivalry")</f>
        <v>Not a Rivalry</v>
      </c>
      <c r="J909">
        <v>18</v>
      </c>
      <c r="K909">
        <v>12</v>
      </c>
      <c r="L909">
        <f>ABS(Table_pigskin_games[[#This Row],[homeScore]]-Table_pigskin_games[[#This Row],[awayScore]])</f>
        <v>6</v>
      </c>
      <c r="M909" t="s">
        <v>64</v>
      </c>
      <c r="N909" s="2">
        <v>41914.541666666664</v>
      </c>
      <c r="O909" t="s">
        <v>80</v>
      </c>
      <c r="P909">
        <v>65392</v>
      </c>
      <c r="Q909">
        <v>6</v>
      </c>
      <c r="R909">
        <v>2</v>
      </c>
      <c r="S909">
        <v>6</v>
      </c>
      <c r="T909">
        <v>2</v>
      </c>
      <c r="U909">
        <v>14</v>
      </c>
      <c r="V909">
        <v>16</v>
      </c>
      <c r="W909">
        <v>4</v>
      </c>
      <c r="X909">
        <v>3</v>
      </c>
      <c r="Y909">
        <v>14</v>
      </c>
      <c r="Z909">
        <v>15</v>
      </c>
      <c r="AA909">
        <v>0</v>
      </c>
      <c r="AB909">
        <v>1</v>
      </c>
      <c r="AC909">
        <v>0</v>
      </c>
      <c r="AD909">
        <v>2</v>
      </c>
      <c r="AE909">
        <v>218</v>
      </c>
      <c r="AF909">
        <v>226</v>
      </c>
      <c r="AG909">
        <v>157</v>
      </c>
      <c r="AH909">
        <v>146</v>
      </c>
      <c r="AI909">
        <v>18</v>
      </c>
      <c r="AJ909">
        <v>20</v>
      </c>
      <c r="AK909">
        <v>30</v>
      </c>
      <c r="AL909">
        <v>40</v>
      </c>
      <c r="AM909">
        <v>61</v>
      </c>
      <c r="AN909">
        <v>80</v>
      </c>
      <c r="AO909">
        <v>29</v>
      </c>
      <c r="AP909">
        <v>18</v>
      </c>
      <c r="AQ909">
        <v>7</v>
      </c>
      <c r="AR909">
        <v>5</v>
      </c>
      <c r="AS909">
        <v>87</v>
      </c>
      <c r="AT909">
        <f>SUM(Table_pigskin_games[[#This Row],[awayPenaltyYards]],Table_pigskin_games[[#This Row],[homePenaltyYards]])</f>
        <v>137</v>
      </c>
      <c r="AU909">
        <v>50</v>
      </c>
      <c r="AV909">
        <v>0</v>
      </c>
      <c r="AW909">
        <v>1</v>
      </c>
      <c r="AX909">
        <f>SUM(Table_pigskin_games[[#This Row],[awayTurnovers]:[homeTurnovers]])</f>
        <v>1</v>
      </c>
      <c r="AY909">
        <v>0</v>
      </c>
      <c r="AZ909">
        <v>0</v>
      </c>
      <c r="BA909">
        <v>0</v>
      </c>
      <c r="BB909">
        <v>1</v>
      </c>
      <c r="BC909">
        <v>1748</v>
      </c>
      <c r="BD909">
        <v>1852</v>
      </c>
      <c r="BE909">
        <v>6</v>
      </c>
      <c r="BF909">
        <v>0</v>
      </c>
      <c r="BG909">
        <v>6</v>
      </c>
      <c r="BH909">
        <v>6</v>
      </c>
      <c r="BJ909">
        <v>3</v>
      </c>
      <c r="BK909">
        <v>6</v>
      </c>
      <c r="BL909">
        <v>0</v>
      </c>
      <c r="BM909">
        <v>3</v>
      </c>
    </row>
    <row r="910" spans="1:65" x14ac:dyDescent="0.25">
      <c r="A910">
        <v>291115024</v>
      </c>
      <c r="B910">
        <v>10</v>
      </c>
      <c r="C910">
        <v>2009</v>
      </c>
      <c r="D910" s="1">
        <v>40132</v>
      </c>
      <c r="E910" t="s">
        <v>66</v>
      </c>
      <c r="F910" t="s">
        <v>105</v>
      </c>
      <c r="G910" t="s">
        <v>109</v>
      </c>
      <c r="H9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PHIvSD</v>
      </c>
      <c r="I910" t="str">
        <f>IF(NOT(ISNA(VLOOKUP(Table_pigskin_games[[#This Row],[matchup]],rivalries!A$2:C$10,1,FALSE))),"Rivalry","Not a Rivalry")</f>
        <v>Not a Rivalry</v>
      </c>
      <c r="J910">
        <v>23</v>
      </c>
      <c r="K910">
        <v>31</v>
      </c>
      <c r="L910">
        <f>ABS(Table_pigskin_games[[#This Row],[homeScore]]-Table_pigskin_games[[#This Row],[awayScore]])</f>
        <v>8</v>
      </c>
      <c r="M910" t="s">
        <v>122</v>
      </c>
      <c r="N910" s="2">
        <v>41914.677083333336</v>
      </c>
      <c r="O910" t="s">
        <v>70</v>
      </c>
      <c r="P910">
        <v>68879</v>
      </c>
      <c r="Q910">
        <v>5</v>
      </c>
      <c r="R910">
        <v>3</v>
      </c>
      <c r="S910">
        <v>5</v>
      </c>
      <c r="T910">
        <v>3</v>
      </c>
      <c r="U910">
        <v>26</v>
      </c>
      <c r="V910">
        <v>22</v>
      </c>
      <c r="W910">
        <v>5</v>
      </c>
      <c r="X910">
        <v>3</v>
      </c>
      <c r="Y910">
        <v>13</v>
      </c>
      <c r="Z910">
        <v>8</v>
      </c>
      <c r="AA910">
        <v>1</v>
      </c>
      <c r="AB910">
        <v>0</v>
      </c>
      <c r="AC910">
        <v>1</v>
      </c>
      <c r="AD910">
        <v>0</v>
      </c>
      <c r="AE910">
        <v>462</v>
      </c>
      <c r="AF910">
        <v>331</v>
      </c>
      <c r="AG910">
        <v>433</v>
      </c>
      <c r="AH910">
        <v>212</v>
      </c>
      <c r="AI910">
        <v>35</v>
      </c>
      <c r="AJ910">
        <v>20</v>
      </c>
      <c r="AK910">
        <v>56</v>
      </c>
      <c r="AL910">
        <v>25</v>
      </c>
      <c r="AM910">
        <v>29</v>
      </c>
      <c r="AN910">
        <v>119</v>
      </c>
      <c r="AO910">
        <v>13</v>
      </c>
      <c r="AP910">
        <v>28</v>
      </c>
      <c r="AQ910">
        <v>9</v>
      </c>
      <c r="AR910">
        <v>3</v>
      </c>
      <c r="AS910">
        <v>70</v>
      </c>
      <c r="AT910">
        <f>SUM(Table_pigskin_games[[#This Row],[awayPenaltyYards]],Table_pigskin_games[[#This Row],[homePenaltyYards]])</f>
        <v>101</v>
      </c>
      <c r="AU910">
        <v>31</v>
      </c>
      <c r="AV910">
        <v>1</v>
      </c>
      <c r="AW910">
        <v>0</v>
      </c>
      <c r="AX910">
        <f>SUM(Table_pigskin_games[[#This Row],[awayTurnovers]:[homeTurnovers]])</f>
        <v>1</v>
      </c>
      <c r="AY910">
        <v>0</v>
      </c>
      <c r="AZ910">
        <v>0</v>
      </c>
      <c r="BA910">
        <v>1</v>
      </c>
      <c r="BB910">
        <v>0</v>
      </c>
      <c r="BC910">
        <v>1777</v>
      </c>
      <c r="BD910">
        <v>1823</v>
      </c>
      <c r="BE910">
        <v>0</v>
      </c>
      <c r="BF910">
        <v>6</v>
      </c>
      <c r="BG910">
        <v>3</v>
      </c>
      <c r="BH910">
        <v>14</v>
      </c>
      <c r="BJ910">
        <v>7</v>
      </c>
      <c r="BK910">
        <v>7</v>
      </c>
      <c r="BL910">
        <v>14</v>
      </c>
      <c r="BM910">
        <v>3</v>
      </c>
    </row>
    <row r="911" spans="1:65" x14ac:dyDescent="0.25">
      <c r="A911">
        <v>291115028</v>
      </c>
      <c r="B911">
        <v>10</v>
      </c>
      <c r="C911">
        <v>2009</v>
      </c>
      <c r="D911" s="1">
        <v>40132</v>
      </c>
      <c r="E911" t="s">
        <v>66</v>
      </c>
      <c r="F911" t="s">
        <v>84</v>
      </c>
      <c r="G911" t="s">
        <v>114</v>
      </c>
      <c r="H9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DENvWSH</v>
      </c>
      <c r="I911" t="str">
        <f>IF(NOT(ISNA(VLOOKUP(Table_pigskin_games[[#This Row],[matchup]],rivalries!A$2:C$10,1,FALSE))),"Rivalry","Not a Rivalry")</f>
        <v>Not a Rivalry</v>
      </c>
      <c r="J911">
        <v>17</v>
      </c>
      <c r="K911">
        <v>27</v>
      </c>
      <c r="L911">
        <f>ABS(Table_pigskin_games[[#This Row],[homeScore]]-Table_pigskin_games[[#This Row],[awayScore]])</f>
        <v>10</v>
      </c>
      <c r="M911" t="s">
        <v>115</v>
      </c>
      <c r="N911" s="2">
        <v>41914.541666666664</v>
      </c>
      <c r="O911" t="s">
        <v>80</v>
      </c>
      <c r="P911">
        <v>85247</v>
      </c>
      <c r="Q911">
        <v>6</v>
      </c>
      <c r="R911">
        <v>2</v>
      </c>
      <c r="S911">
        <v>2</v>
      </c>
      <c r="T911">
        <v>6</v>
      </c>
      <c r="U911">
        <v>14</v>
      </c>
      <c r="V911">
        <v>22</v>
      </c>
      <c r="W911">
        <v>5</v>
      </c>
      <c r="X911">
        <v>8</v>
      </c>
      <c r="Y911">
        <v>12</v>
      </c>
      <c r="Z911">
        <v>16</v>
      </c>
      <c r="AA911">
        <v>0</v>
      </c>
      <c r="AB911">
        <v>1</v>
      </c>
      <c r="AC911">
        <v>2</v>
      </c>
      <c r="AD911">
        <v>2</v>
      </c>
      <c r="AE911">
        <v>305</v>
      </c>
      <c r="AF911">
        <v>388</v>
      </c>
      <c r="AG911">
        <v>185</v>
      </c>
      <c r="AH911">
        <v>214</v>
      </c>
      <c r="AI911">
        <v>14</v>
      </c>
      <c r="AJ911">
        <v>18</v>
      </c>
      <c r="AK911">
        <v>31</v>
      </c>
      <c r="AL911">
        <v>27</v>
      </c>
      <c r="AM911">
        <v>120</v>
      </c>
      <c r="AN911">
        <v>174</v>
      </c>
      <c r="AO911">
        <v>22</v>
      </c>
      <c r="AP911">
        <v>40</v>
      </c>
      <c r="AQ911">
        <v>4</v>
      </c>
      <c r="AR911">
        <v>2</v>
      </c>
      <c r="AS911">
        <v>45</v>
      </c>
      <c r="AT911">
        <f>SUM(Table_pigskin_games[[#This Row],[awayPenaltyYards]],Table_pigskin_games[[#This Row],[homePenaltyYards]])</f>
        <v>64</v>
      </c>
      <c r="AU911">
        <v>19</v>
      </c>
      <c r="AV911">
        <v>2</v>
      </c>
      <c r="AW911">
        <v>0</v>
      </c>
      <c r="AX911">
        <f>SUM(Table_pigskin_games[[#This Row],[awayTurnovers]:[homeTurnovers]])</f>
        <v>2</v>
      </c>
      <c r="AY911">
        <v>1</v>
      </c>
      <c r="AZ911">
        <v>0</v>
      </c>
      <c r="BA911">
        <v>1</v>
      </c>
      <c r="BB911">
        <v>0</v>
      </c>
      <c r="BC911">
        <v>1457</v>
      </c>
      <c r="BD911">
        <v>2143</v>
      </c>
      <c r="BE911">
        <v>14</v>
      </c>
      <c r="BF911">
        <v>3</v>
      </c>
      <c r="BG911">
        <v>0</v>
      </c>
      <c r="BH911">
        <v>0</v>
      </c>
      <c r="BJ911">
        <v>7</v>
      </c>
      <c r="BK911">
        <v>7</v>
      </c>
      <c r="BL911">
        <v>0</v>
      </c>
      <c r="BM911">
        <v>13</v>
      </c>
    </row>
    <row r="912" spans="1:65" x14ac:dyDescent="0.25">
      <c r="A912">
        <v>291115029</v>
      </c>
      <c r="B912">
        <v>10</v>
      </c>
      <c r="C912">
        <v>2009</v>
      </c>
      <c r="D912" s="1">
        <v>40132</v>
      </c>
      <c r="E912" t="s">
        <v>66</v>
      </c>
      <c r="F912" t="s">
        <v>99</v>
      </c>
      <c r="G912" t="s">
        <v>100</v>
      </c>
      <c r="H9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912" t="str">
        <f>IF(NOT(ISNA(VLOOKUP(Table_pigskin_games[[#This Row],[matchup]],rivalries!A$2:C$10,1,FALSE))),"Rivalry","Not a Rivalry")</f>
        <v>Not a Rivalry</v>
      </c>
      <c r="J912">
        <v>19</v>
      </c>
      <c r="K912">
        <v>28</v>
      </c>
      <c r="L912">
        <f>ABS(Table_pigskin_games[[#This Row],[homeScore]]-Table_pigskin_games[[#This Row],[awayScore]])</f>
        <v>9</v>
      </c>
      <c r="M912" t="s">
        <v>101</v>
      </c>
      <c r="N912" s="2">
        <v>41914.541666666664</v>
      </c>
      <c r="O912" t="s">
        <v>70</v>
      </c>
      <c r="P912">
        <v>73239</v>
      </c>
      <c r="Q912">
        <v>5</v>
      </c>
      <c r="R912">
        <v>3</v>
      </c>
      <c r="S912">
        <v>3</v>
      </c>
      <c r="T912">
        <v>5</v>
      </c>
      <c r="U912">
        <v>22</v>
      </c>
      <c r="V912">
        <v>19</v>
      </c>
      <c r="W912">
        <v>6</v>
      </c>
      <c r="X912">
        <v>7</v>
      </c>
      <c r="Y912">
        <v>14</v>
      </c>
      <c r="Z912">
        <v>13</v>
      </c>
      <c r="AA912">
        <v>1</v>
      </c>
      <c r="AB912">
        <v>0</v>
      </c>
      <c r="AC912">
        <v>2</v>
      </c>
      <c r="AD912">
        <v>1</v>
      </c>
      <c r="AE912">
        <v>400</v>
      </c>
      <c r="AF912">
        <v>380</v>
      </c>
      <c r="AG912">
        <v>224</v>
      </c>
      <c r="AH912">
        <v>195</v>
      </c>
      <c r="AI912">
        <v>22</v>
      </c>
      <c r="AJ912">
        <v>15</v>
      </c>
      <c r="AK912">
        <v>41</v>
      </c>
      <c r="AL912">
        <v>24</v>
      </c>
      <c r="AM912">
        <v>176</v>
      </c>
      <c r="AN912">
        <v>185</v>
      </c>
      <c r="AO912">
        <v>29</v>
      </c>
      <c r="AP912">
        <v>34</v>
      </c>
      <c r="AQ912">
        <v>4</v>
      </c>
      <c r="AR912">
        <v>5</v>
      </c>
      <c r="AS912">
        <v>26</v>
      </c>
      <c r="AT912">
        <f>SUM(Table_pigskin_games[[#This Row],[awayPenaltyYards]],Table_pigskin_games[[#This Row],[homePenaltyYards]])</f>
        <v>74</v>
      </c>
      <c r="AU912">
        <v>48</v>
      </c>
      <c r="AV912">
        <v>2</v>
      </c>
      <c r="AW912">
        <v>0</v>
      </c>
      <c r="AX912">
        <f>SUM(Table_pigskin_games[[#This Row],[awayTurnovers]:[homeTurnovers]])</f>
        <v>2</v>
      </c>
      <c r="AY912">
        <v>0</v>
      </c>
      <c r="AZ912">
        <v>0</v>
      </c>
      <c r="BA912">
        <v>2</v>
      </c>
      <c r="BB912">
        <v>0</v>
      </c>
      <c r="BC912">
        <v>1911</v>
      </c>
      <c r="BD912">
        <v>1689</v>
      </c>
      <c r="BE912">
        <v>3</v>
      </c>
      <c r="BF912">
        <v>7</v>
      </c>
      <c r="BG912">
        <v>3</v>
      </c>
      <c r="BH912">
        <v>6</v>
      </c>
      <c r="BJ912">
        <v>7</v>
      </c>
      <c r="BK912">
        <v>14</v>
      </c>
      <c r="BL912">
        <v>0</v>
      </c>
      <c r="BM912">
        <v>7</v>
      </c>
    </row>
    <row r="913" spans="1:66" x14ac:dyDescent="0.25">
      <c r="A913">
        <v>291116005</v>
      </c>
      <c r="B913">
        <v>10</v>
      </c>
      <c r="C913">
        <v>2009</v>
      </c>
      <c r="D913" s="1">
        <v>40133</v>
      </c>
      <c r="E913" t="s">
        <v>108</v>
      </c>
      <c r="F913" t="s">
        <v>96</v>
      </c>
      <c r="G913" t="s">
        <v>68</v>
      </c>
      <c r="H9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913" t="str">
        <f>IF(NOT(ISNA(VLOOKUP(Table_pigskin_games[[#This Row],[matchup]],rivalries!A$2:C$10,1,FALSE))),"Rivalry","Not a Rivalry")</f>
        <v>Not a Rivalry</v>
      </c>
      <c r="J913">
        <v>16</v>
      </c>
      <c r="K913">
        <v>0</v>
      </c>
      <c r="L913">
        <f>ABS(Table_pigskin_games[[#This Row],[homeScore]]-Table_pigskin_games[[#This Row],[awayScore]])</f>
        <v>16</v>
      </c>
      <c r="M913" t="s">
        <v>69</v>
      </c>
      <c r="N913" s="2">
        <v>41914.854166666664</v>
      </c>
      <c r="O913" t="s">
        <v>112</v>
      </c>
      <c r="P913">
        <v>69023</v>
      </c>
      <c r="Q913">
        <v>4</v>
      </c>
      <c r="R913">
        <v>4</v>
      </c>
      <c r="S913">
        <v>1</v>
      </c>
      <c r="T913">
        <v>7</v>
      </c>
      <c r="U913">
        <v>14</v>
      </c>
      <c r="V913">
        <v>11</v>
      </c>
      <c r="W913">
        <v>4</v>
      </c>
      <c r="X913">
        <v>5</v>
      </c>
      <c r="Y913">
        <v>14</v>
      </c>
      <c r="Z913">
        <v>16</v>
      </c>
      <c r="AA913">
        <v>0</v>
      </c>
      <c r="AB913">
        <v>1</v>
      </c>
      <c r="AC913">
        <v>1</v>
      </c>
      <c r="AD913">
        <v>1</v>
      </c>
      <c r="AE913">
        <v>274</v>
      </c>
      <c r="AF913">
        <v>160</v>
      </c>
      <c r="AG913">
        <v>146</v>
      </c>
      <c r="AH913">
        <v>74</v>
      </c>
      <c r="AI913">
        <v>13</v>
      </c>
      <c r="AJ913">
        <v>13</v>
      </c>
      <c r="AK913">
        <v>19</v>
      </c>
      <c r="AL913">
        <v>31</v>
      </c>
      <c r="AM913">
        <v>128</v>
      </c>
      <c r="AN913">
        <v>86</v>
      </c>
      <c r="AO913">
        <v>37</v>
      </c>
      <c r="AP913">
        <v>26</v>
      </c>
      <c r="AQ913">
        <v>7</v>
      </c>
      <c r="AR913">
        <v>6</v>
      </c>
      <c r="AS913">
        <v>43</v>
      </c>
      <c r="AT913">
        <f>SUM(Table_pigskin_games[[#This Row],[awayPenaltyYards]],Table_pigskin_games[[#This Row],[homePenaltyYards]])</f>
        <v>95</v>
      </c>
      <c r="AU913">
        <v>52</v>
      </c>
      <c r="AV913">
        <v>0</v>
      </c>
      <c r="AW913">
        <v>2</v>
      </c>
      <c r="AX913">
        <f>SUM(Table_pigskin_games[[#This Row],[awayTurnovers]:[homeTurnovers]])</f>
        <v>2</v>
      </c>
      <c r="AY913">
        <v>0</v>
      </c>
      <c r="AZ913">
        <v>0</v>
      </c>
      <c r="BA913">
        <v>0</v>
      </c>
      <c r="BB913">
        <v>2</v>
      </c>
      <c r="BC913">
        <v>1892</v>
      </c>
      <c r="BD913">
        <v>1708</v>
      </c>
      <c r="BE913">
        <v>0</v>
      </c>
      <c r="BF913">
        <v>0</v>
      </c>
      <c r="BG913">
        <v>16</v>
      </c>
      <c r="BH913">
        <v>0</v>
      </c>
      <c r="BJ913">
        <v>0</v>
      </c>
      <c r="BK913">
        <v>0</v>
      </c>
      <c r="BL913">
        <v>0</v>
      </c>
      <c r="BM913">
        <v>0</v>
      </c>
    </row>
    <row r="914" spans="1:66" x14ac:dyDescent="0.25">
      <c r="A914">
        <v>291119029</v>
      </c>
      <c r="B914">
        <v>11</v>
      </c>
      <c r="C914">
        <v>2009</v>
      </c>
      <c r="D914" s="1">
        <v>40136</v>
      </c>
      <c r="E914" t="s">
        <v>61</v>
      </c>
      <c r="F914" t="s">
        <v>62</v>
      </c>
      <c r="G914" t="s">
        <v>100</v>
      </c>
      <c r="H9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CARvMIA</v>
      </c>
      <c r="I914" t="str">
        <f>IF(NOT(ISNA(VLOOKUP(Table_pigskin_games[[#This Row],[matchup]],rivalries!A$2:C$10,1,FALSE))),"Rivalry","Not a Rivalry")</f>
        <v>Not a Rivalry</v>
      </c>
      <c r="J914">
        <v>24</v>
      </c>
      <c r="K914">
        <v>17</v>
      </c>
      <c r="L914">
        <f>ABS(Table_pigskin_games[[#This Row],[homeScore]]-Table_pigskin_games[[#This Row],[awayScore]])</f>
        <v>7</v>
      </c>
      <c r="M914" t="s">
        <v>101</v>
      </c>
      <c r="N914" s="2">
        <v>41914.847222222219</v>
      </c>
      <c r="O914" t="s">
        <v>128</v>
      </c>
      <c r="P914">
        <v>73475</v>
      </c>
      <c r="Q914">
        <v>4</v>
      </c>
      <c r="R914">
        <v>5</v>
      </c>
      <c r="S914">
        <v>4</v>
      </c>
      <c r="T914">
        <v>5</v>
      </c>
      <c r="U914">
        <v>17</v>
      </c>
      <c r="V914">
        <v>22</v>
      </c>
      <c r="W914">
        <v>7</v>
      </c>
      <c r="X914">
        <v>3</v>
      </c>
      <c r="Y914">
        <v>15</v>
      </c>
      <c r="Z914">
        <v>13</v>
      </c>
      <c r="AA914">
        <v>0</v>
      </c>
      <c r="AB914">
        <v>0</v>
      </c>
      <c r="AC914">
        <v>1</v>
      </c>
      <c r="AD914">
        <v>0</v>
      </c>
      <c r="AE914">
        <v>326</v>
      </c>
      <c r="AF914">
        <v>383</v>
      </c>
      <c r="AG914">
        <v>172</v>
      </c>
      <c r="AH914">
        <v>201</v>
      </c>
      <c r="AI914">
        <v>17</v>
      </c>
      <c r="AJ914">
        <v>19</v>
      </c>
      <c r="AK914">
        <v>29</v>
      </c>
      <c r="AL914">
        <v>42</v>
      </c>
      <c r="AM914">
        <v>154</v>
      </c>
      <c r="AN914">
        <v>182</v>
      </c>
      <c r="AO914">
        <v>31</v>
      </c>
      <c r="AP914">
        <v>27</v>
      </c>
      <c r="AQ914">
        <v>5</v>
      </c>
      <c r="AR914">
        <v>4</v>
      </c>
      <c r="AS914">
        <v>30</v>
      </c>
      <c r="AT914">
        <f>SUM(Table_pigskin_games[[#This Row],[awayPenaltyYards]],Table_pigskin_games[[#This Row],[homePenaltyYards]])</f>
        <v>65</v>
      </c>
      <c r="AU914">
        <v>35</v>
      </c>
      <c r="AV914">
        <v>0</v>
      </c>
      <c r="AW914">
        <v>1</v>
      </c>
      <c r="AX914">
        <f>SUM(Table_pigskin_games[[#This Row],[awayTurnovers]:[homeTurnovers]])</f>
        <v>1</v>
      </c>
      <c r="AY914">
        <v>0</v>
      </c>
      <c r="AZ914">
        <v>0</v>
      </c>
      <c r="BA914">
        <v>0</v>
      </c>
      <c r="BB914">
        <v>1</v>
      </c>
      <c r="BC914">
        <v>1833</v>
      </c>
      <c r="BD914">
        <v>1767</v>
      </c>
      <c r="BE914">
        <v>0</v>
      </c>
      <c r="BF914">
        <v>14</v>
      </c>
      <c r="BG914">
        <v>0</v>
      </c>
      <c r="BH914">
        <v>10</v>
      </c>
      <c r="BJ914">
        <v>3</v>
      </c>
      <c r="BK914">
        <v>0</v>
      </c>
      <c r="BL914">
        <v>0</v>
      </c>
      <c r="BM914">
        <v>14</v>
      </c>
    </row>
    <row r="915" spans="1:66" x14ac:dyDescent="0.25">
      <c r="A915">
        <v>291122003</v>
      </c>
      <c r="B915">
        <v>11</v>
      </c>
      <c r="C915">
        <v>2009</v>
      </c>
      <c r="D915" s="1">
        <v>40139</v>
      </c>
      <c r="E915" t="s">
        <v>66</v>
      </c>
      <c r="F915" t="s">
        <v>105</v>
      </c>
      <c r="G915" t="s">
        <v>74</v>
      </c>
      <c r="H9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CHIvPHI</v>
      </c>
      <c r="I915" t="str">
        <f>IF(NOT(ISNA(VLOOKUP(Table_pigskin_games[[#This Row],[matchup]],rivalries!A$2:C$10,1,FALSE))),"Rivalry","Not a Rivalry")</f>
        <v>Not a Rivalry</v>
      </c>
      <c r="J915">
        <v>24</v>
      </c>
      <c r="K915">
        <v>20</v>
      </c>
      <c r="L915">
        <f>ABS(Table_pigskin_games[[#This Row],[homeScore]]-Table_pigskin_games[[#This Row],[awayScore]])</f>
        <v>4</v>
      </c>
      <c r="M915" t="s">
        <v>117</v>
      </c>
      <c r="N915" s="2">
        <v>41914.847222222219</v>
      </c>
      <c r="O915" t="s">
        <v>65</v>
      </c>
      <c r="P915">
        <v>62421</v>
      </c>
      <c r="Q915">
        <v>5</v>
      </c>
      <c r="R915">
        <v>4</v>
      </c>
      <c r="S915">
        <v>4</v>
      </c>
      <c r="T915">
        <v>5</v>
      </c>
      <c r="U915">
        <v>18</v>
      </c>
      <c r="V915">
        <v>14</v>
      </c>
      <c r="W915">
        <v>7</v>
      </c>
      <c r="X915">
        <v>3</v>
      </c>
      <c r="Y915">
        <v>15</v>
      </c>
      <c r="Z915">
        <v>16</v>
      </c>
      <c r="AA915">
        <v>0</v>
      </c>
      <c r="AB915">
        <v>2</v>
      </c>
      <c r="AC915">
        <v>0</v>
      </c>
      <c r="AD915">
        <v>2</v>
      </c>
      <c r="AE915">
        <v>377</v>
      </c>
      <c r="AF915">
        <v>284</v>
      </c>
      <c r="AG915">
        <v>220</v>
      </c>
      <c r="AH915">
        <v>158</v>
      </c>
      <c r="AI915">
        <v>24</v>
      </c>
      <c r="AJ915">
        <v>24</v>
      </c>
      <c r="AK915">
        <v>33</v>
      </c>
      <c r="AL915">
        <v>43</v>
      </c>
      <c r="AM915">
        <v>157</v>
      </c>
      <c r="AN915">
        <v>126</v>
      </c>
      <c r="AO915">
        <v>30</v>
      </c>
      <c r="AP915">
        <v>20</v>
      </c>
      <c r="AQ915">
        <v>8</v>
      </c>
      <c r="AR915">
        <v>7</v>
      </c>
      <c r="AS915">
        <v>46</v>
      </c>
      <c r="AT915">
        <f>SUM(Table_pigskin_games[[#This Row],[awayPenaltyYards]],Table_pigskin_games[[#This Row],[homePenaltyYards]])</f>
        <v>110</v>
      </c>
      <c r="AU915">
        <v>64</v>
      </c>
      <c r="AV915">
        <v>3</v>
      </c>
      <c r="AW915">
        <v>1</v>
      </c>
      <c r="AX915">
        <f>SUM(Table_pigskin_games[[#This Row],[awayTurnovers]:[homeTurnovers]])</f>
        <v>4</v>
      </c>
      <c r="AY915">
        <v>2</v>
      </c>
      <c r="AZ915">
        <v>0</v>
      </c>
      <c r="BA915">
        <v>1</v>
      </c>
      <c r="BB915">
        <v>1</v>
      </c>
      <c r="BC915">
        <v>1857</v>
      </c>
      <c r="BD915">
        <v>1743</v>
      </c>
      <c r="BE915">
        <v>10</v>
      </c>
      <c r="BF915">
        <v>0</v>
      </c>
      <c r="BG915">
        <v>7</v>
      </c>
      <c r="BH915">
        <v>7</v>
      </c>
      <c r="BJ915">
        <v>0</v>
      </c>
      <c r="BK915">
        <v>9</v>
      </c>
      <c r="BL915">
        <v>11</v>
      </c>
      <c r="BM915">
        <v>0</v>
      </c>
    </row>
    <row r="916" spans="1:66" x14ac:dyDescent="0.25">
      <c r="A916">
        <v>291122006</v>
      </c>
      <c r="B916">
        <v>11</v>
      </c>
      <c r="C916">
        <v>2009</v>
      </c>
      <c r="D916" s="1">
        <v>40139</v>
      </c>
      <c r="E916" t="s">
        <v>66</v>
      </c>
      <c r="F916" t="s">
        <v>114</v>
      </c>
      <c r="G916" t="s">
        <v>102</v>
      </c>
      <c r="H9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916" t="str">
        <f>IF(NOT(ISNA(VLOOKUP(Table_pigskin_games[[#This Row],[matchup]],rivalries!A$2:C$10,1,FALSE))),"Rivalry","Not a Rivalry")</f>
        <v>Not a Rivalry</v>
      </c>
      <c r="J916">
        <v>6</v>
      </c>
      <c r="K916">
        <v>7</v>
      </c>
      <c r="L916">
        <f>ABS(Table_pigskin_games[[#This Row],[homeScore]]-Table_pigskin_games[[#This Row],[awayScore]])</f>
        <v>1</v>
      </c>
      <c r="M916" t="s">
        <v>138</v>
      </c>
      <c r="N916" s="2">
        <v>41914.541666666664</v>
      </c>
      <c r="O916" t="s">
        <v>70</v>
      </c>
      <c r="P916">
        <v>85277</v>
      </c>
      <c r="Q916">
        <v>3</v>
      </c>
      <c r="R916">
        <v>6</v>
      </c>
      <c r="S916">
        <v>6</v>
      </c>
      <c r="T916">
        <v>3</v>
      </c>
      <c r="U916">
        <v>14</v>
      </c>
      <c r="V916">
        <v>17</v>
      </c>
      <c r="W916">
        <v>7</v>
      </c>
      <c r="X916">
        <v>3</v>
      </c>
      <c r="Y916">
        <v>15</v>
      </c>
      <c r="Z916">
        <v>11</v>
      </c>
      <c r="AA916">
        <v>0</v>
      </c>
      <c r="AB916">
        <v>0</v>
      </c>
      <c r="AC916">
        <v>0</v>
      </c>
      <c r="AD916">
        <v>1</v>
      </c>
      <c r="AE916">
        <v>324</v>
      </c>
      <c r="AF916">
        <v>305</v>
      </c>
      <c r="AG916">
        <v>246</v>
      </c>
      <c r="AH916">
        <v>152</v>
      </c>
      <c r="AI916">
        <v>24</v>
      </c>
      <c r="AJ916">
        <v>15</v>
      </c>
      <c r="AK916">
        <v>37</v>
      </c>
      <c r="AL916">
        <v>27</v>
      </c>
      <c r="AM916">
        <v>78</v>
      </c>
      <c r="AN916">
        <v>153</v>
      </c>
      <c r="AO916">
        <v>20</v>
      </c>
      <c r="AP916">
        <v>33</v>
      </c>
      <c r="AQ916">
        <v>5</v>
      </c>
      <c r="AR916">
        <v>6</v>
      </c>
      <c r="AS916">
        <v>27</v>
      </c>
      <c r="AT916">
        <f>SUM(Table_pigskin_games[[#This Row],[awayPenaltyYards]],Table_pigskin_games[[#This Row],[homePenaltyYards]])</f>
        <v>62</v>
      </c>
      <c r="AU916">
        <v>35</v>
      </c>
      <c r="AV916">
        <v>1</v>
      </c>
      <c r="AW916">
        <v>2</v>
      </c>
      <c r="AX916">
        <f>SUM(Table_pigskin_games[[#This Row],[awayTurnovers]:[homeTurnovers]])</f>
        <v>3</v>
      </c>
      <c r="AY916">
        <v>0</v>
      </c>
      <c r="AZ916">
        <v>1</v>
      </c>
      <c r="BA916">
        <v>1</v>
      </c>
      <c r="BB916">
        <v>1</v>
      </c>
      <c r="BC916">
        <v>1714</v>
      </c>
      <c r="BD916">
        <v>1886</v>
      </c>
      <c r="BE916">
        <v>0</v>
      </c>
      <c r="BF916">
        <v>3</v>
      </c>
      <c r="BG916">
        <v>3</v>
      </c>
      <c r="BH916">
        <v>0</v>
      </c>
      <c r="BJ916">
        <v>0</v>
      </c>
      <c r="BK916">
        <v>0</v>
      </c>
      <c r="BL916">
        <v>0</v>
      </c>
      <c r="BM916">
        <v>7</v>
      </c>
    </row>
    <row r="917" spans="1:66" x14ac:dyDescent="0.25">
      <c r="A917">
        <v>291122007</v>
      </c>
      <c r="B917">
        <v>11</v>
      </c>
      <c r="C917">
        <v>2009</v>
      </c>
      <c r="D917" s="1">
        <v>40139</v>
      </c>
      <c r="E917" t="s">
        <v>66</v>
      </c>
      <c r="F917" t="s">
        <v>109</v>
      </c>
      <c r="G917" t="s">
        <v>84</v>
      </c>
      <c r="H9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917" t="str">
        <f>IF(NOT(ISNA(VLOOKUP(Table_pigskin_games[[#This Row],[matchup]],rivalries!A$2:C$10,1,FALSE))),"Rivalry","Not a Rivalry")</f>
        <v>Not a Rivalry</v>
      </c>
      <c r="J917">
        <v>32</v>
      </c>
      <c r="K917">
        <v>3</v>
      </c>
      <c r="L917">
        <f>ABS(Table_pigskin_games[[#This Row],[homeScore]]-Table_pigskin_games[[#This Row],[awayScore]])</f>
        <v>29</v>
      </c>
      <c r="M917" t="s">
        <v>135</v>
      </c>
      <c r="N917" s="2">
        <v>41914.677083333336</v>
      </c>
      <c r="O917" t="s">
        <v>80</v>
      </c>
      <c r="P917">
        <v>74707</v>
      </c>
      <c r="Q917">
        <v>6</v>
      </c>
      <c r="R917">
        <v>3</v>
      </c>
      <c r="S917">
        <v>6</v>
      </c>
      <c r="T917">
        <v>3</v>
      </c>
      <c r="U917">
        <v>21</v>
      </c>
      <c r="V917">
        <v>14</v>
      </c>
      <c r="W917">
        <v>5</v>
      </c>
      <c r="X917">
        <v>2</v>
      </c>
      <c r="Y917">
        <v>13</v>
      </c>
      <c r="Z917">
        <v>9</v>
      </c>
      <c r="AA917">
        <v>1</v>
      </c>
      <c r="AB917">
        <v>0</v>
      </c>
      <c r="AC917">
        <v>1</v>
      </c>
      <c r="AD917">
        <v>3</v>
      </c>
      <c r="AE917">
        <v>348</v>
      </c>
      <c r="AF917">
        <v>271</v>
      </c>
      <c r="AG917">
        <v>145</v>
      </c>
      <c r="AH917">
        <v>156</v>
      </c>
      <c r="AI917">
        <v>17</v>
      </c>
      <c r="AJ917">
        <v>17</v>
      </c>
      <c r="AK917">
        <v>22</v>
      </c>
      <c r="AL917">
        <v>33</v>
      </c>
      <c r="AM917">
        <v>203</v>
      </c>
      <c r="AN917">
        <v>115</v>
      </c>
      <c r="AO917">
        <v>43</v>
      </c>
      <c r="AP917">
        <v>17</v>
      </c>
      <c r="AQ917">
        <v>1</v>
      </c>
      <c r="AR917">
        <v>9</v>
      </c>
      <c r="AS917">
        <v>15</v>
      </c>
      <c r="AT917">
        <f>SUM(Table_pigskin_games[[#This Row],[awayPenaltyYards]],Table_pigskin_games[[#This Row],[homePenaltyYards]])</f>
        <v>80</v>
      </c>
      <c r="AU917">
        <v>65</v>
      </c>
      <c r="AV917">
        <v>0</v>
      </c>
      <c r="AW917">
        <v>3</v>
      </c>
      <c r="AX917">
        <f>SUM(Table_pigskin_games[[#This Row],[awayTurnovers]:[homeTurnovers]])</f>
        <v>3</v>
      </c>
      <c r="AY917">
        <v>0</v>
      </c>
      <c r="AZ917">
        <v>2</v>
      </c>
      <c r="BA917">
        <v>0</v>
      </c>
      <c r="BB917">
        <v>1</v>
      </c>
      <c r="BC917">
        <v>2272</v>
      </c>
      <c r="BD917">
        <v>1328</v>
      </c>
      <c r="BE917">
        <v>7</v>
      </c>
      <c r="BF917">
        <v>6</v>
      </c>
      <c r="BG917">
        <v>7</v>
      </c>
      <c r="BH917">
        <v>12</v>
      </c>
      <c r="BJ917">
        <v>0</v>
      </c>
      <c r="BK917">
        <v>0</v>
      </c>
      <c r="BL917">
        <v>3</v>
      </c>
      <c r="BM917">
        <v>0</v>
      </c>
    </row>
    <row r="918" spans="1:66" x14ac:dyDescent="0.25">
      <c r="A918">
        <v>291122008</v>
      </c>
      <c r="B918">
        <v>11</v>
      </c>
      <c r="C918">
        <v>2009</v>
      </c>
      <c r="D918" s="1">
        <v>40139</v>
      </c>
      <c r="E918" t="s">
        <v>66</v>
      </c>
      <c r="F918" t="s">
        <v>68</v>
      </c>
      <c r="G918" t="s">
        <v>72</v>
      </c>
      <c r="H9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CLEvDET</v>
      </c>
      <c r="I918" t="str">
        <f>IF(NOT(ISNA(VLOOKUP(Table_pigskin_games[[#This Row],[matchup]],rivalries!A$2:C$10,1,FALSE))),"Rivalry","Not a Rivalry")</f>
        <v>Not a Rivalry</v>
      </c>
      <c r="J918">
        <v>37</v>
      </c>
      <c r="K918">
        <v>38</v>
      </c>
      <c r="L918">
        <f>ABS(Table_pigskin_games[[#This Row],[homeScore]]-Table_pigskin_games[[#This Row],[awayScore]])</f>
        <v>1</v>
      </c>
      <c r="M918" t="s">
        <v>73</v>
      </c>
      <c r="N918" s="2">
        <v>41914.541666666664</v>
      </c>
      <c r="O918" t="s">
        <v>80</v>
      </c>
      <c r="P918">
        <v>43170</v>
      </c>
      <c r="Q918">
        <v>1</v>
      </c>
      <c r="R918">
        <v>8</v>
      </c>
      <c r="S918">
        <v>1</v>
      </c>
      <c r="T918">
        <v>8</v>
      </c>
      <c r="U918">
        <v>22</v>
      </c>
      <c r="V918">
        <v>26</v>
      </c>
      <c r="W918">
        <v>10</v>
      </c>
      <c r="X918">
        <v>5</v>
      </c>
      <c r="Y918">
        <v>19</v>
      </c>
      <c r="Z918">
        <v>10</v>
      </c>
      <c r="AA918">
        <v>2</v>
      </c>
      <c r="AB918">
        <v>1</v>
      </c>
      <c r="AC918">
        <v>2</v>
      </c>
      <c r="AD918">
        <v>1</v>
      </c>
      <c r="AE918">
        <v>439</v>
      </c>
      <c r="AF918">
        <v>473</v>
      </c>
      <c r="AG918">
        <v>308</v>
      </c>
      <c r="AH918">
        <v>416</v>
      </c>
      <c r="AI918">
        <v>22</v>
      </c>
      <c r="AJ918">
        <v>26</v>
      </c>
      <c r="AK918">
        <v>34</v>
      </c>
      <c r="AL918">
        <v>43</v>
      </c>
      <c r="AM918">
        <v>131</v>
      </c>
      <c r="AN918">
        <v>57</v>
      </c>
      <c r="AO918">
        <v>40</v>
      </c>
      <c r="AP918">
        <v>16</v>
      </c>
      <c r="AQ918">
        <v>8</v>
      </c>
      <c r="AR918">
        <v>8</v>
      </c>
      <c r="AS918">
        <v>69</v>
      </c>
      <c r="AT918">
        <f>SUM(Table_pigskin_games[[#This Row],[awayPenaltyYards]],Table_pigskin_games[[#This Row],[homePenaltyYards]])</f>
        <v>110</v>
      </c>
      <c r="AU918">
        <v>41</v>
      </c>
      <c r="AV918">
        <v>0</v>
      </c>
      <c r="AW918">
        <v>2</v>
      </c>
      <c r="AX918">
        <f>SUM(Table_pigskin_games[[#This Row],[awayTurnovers]:[homeTurnovers]])</f>
        <v>2</v>
      </c>
      <c r="AY918">
        <v>0</v>
      </c>
      <c r="AZ918">
        <v>0</v>
      </c>
      <c r="BA918">
        <v>0</v>
      </c>
      <c r="BB918">
        <v>2</v>
      </c>
      <c r="BC918">
        <v>2086</v>
      </c>
      <c r="BD918">
        <v>1514</v>
      </c>
      <c r="BE918">
        <v>24</v>
      </c>
      <c r="BF918">
        <v>3</v>
      </c>
      <c r="BG918">
        <v>2</v>
      </c>
      <c r="BH918">
        <v>8</v>
      </c>
      <c r="BJ918">
        <v>10</v>
      </c>
      <c r="BK918">
        <v>14</v>
      </c>
      <c r="BL918">
        <v>7</v>
      </c>
      <c r="BM918">
        <v>7</v>
      </c>
    </row>
    <row r="919" spans="1:66" x14ac:dyDescent="0.25">
      <c r="A919">
        <v>291122009</v>
      </c>
      <c r="B919">
        <v>11</v>
      </c>
      <c r="C919">
        <v>2009</v>
      </c>
      <c r="D919" s="1">
        <v>40139</v>
      </c>
      <c r="E919" t="s">
        <v>66</v>
      </c>
      <c r="F919" t="s">
        <v>93</v>
      </c>
      <c r="G919" t="s">
        <v>75</v>
      </c>
      <c r="H9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GBvSF</v>
      </c>
      <c r="I919" t="str">
        <f>IF(NOT(ISNA(VLOOKUP(Table_pigskin_games[[#This Row],[matchup]],rivalries!A$2:C$10,1,FALSE))),"Rivalry","Not a Rivalry")</f>
        <v>Not a Rivalry</v>
      </c>
      <c r="J919">
        <v>24</v>
      </c>
      <c r="K919">
        <v>30</v>
      </c>
      <c r="L919">
        <f>ABS(Table_pigskin_games[[#This Row],[homeScore]]-Table_pigskin_games[[#This Row],[awayScore]])</f>
        <v>6</v>
      </c>
      <c r="M919" t="s">
        <v>76</v>
      </c>
      <c r="N919" s="2">
        <v>41914.541666666664</v>
      </c>
      <c r="O919" t="s">
        <v>70</v>
      </c>
      <c r="P919">
        <v>70445</v>
      </c>
      <c r="Q919">
        <v>4</v>
      </c>
      <c r="R919">
        <v>5</v>
      </c>
      <c r="S919">
        <v>5</v>
      </c>
      <c r="T919">
        <v>4</v>
      </c>
      <c r="U919">
        <v>11</v>
      </c>
      <c r="V919">
        <v>26</v>
      </c>
      <c r="W919">
        <v>3</v>
      </c>
      <c r="X919">
        <v>10</v>
      </c>
      <c r="Y919">
        <v>11</v>
      </c>
      <c r="Z919">
        <v>18</v>
      </c>
      <c r="AA919">
        <v>1</v>
      </c>
      <c r="AB919">
        <v>0</v>
      </c>
      <c r="AC919">
        <v>2</v>
      </c>
      <c r="AD919">
        <v>0</v>
      </c>
      <c r="AE919">
        <v>284</v>
      </c>
      <c r="AF919">
        <v>484</v>
      </c>
      <c r="AG919">
        <v>215</v>
      </c>
      <c r="AH919">
        <v>326</v>
      </c>
      <c r="AI919">
        <v>16</v>
      </c>
      <c r="AJ919">
        <v>32</v>
      </c>
      <c r="AK919">
        <v>33</v>
      </c>
      <c r="AL919">
        <v>45</v>
      </c>
      <c r="AM919">
        <v>69</v>
      </c>
      <c r="AN919">
        <v>158</v>
      </c>
      <c r="AO919">
        <v>10</v>
      </c>
      <c r="AP919">
        <v>32</v>
      </c>
      <c r="AQ919">
        <v>4</v>
      </c>
      <c r="AR919">
        <v>6</v>
      </c>
      <c r="AS919">
        <v>30</v>
      </c>
      <c r="AT919">
        <f>SUM(Table_pigskin_games[[#This Row],[awayPenaltyYards]],Table_pigskin_games[[#This Row],[homePenaltyYards]])</f>
        <v>94</v>
      </c>
      <c r="AU919">
        <v>64</v>
      </c>
      <c r="AV919">
        <v>1</v>
      </c>
      <c r="AW919">
        <v>0</v>
      </c>
      <c r="AX919">
        <f>SUM(Table_pigskin_games[[#This Row],[awayTurnovers]:[homeTurnovers]])</f>
        <v>1</v>
      </c>
      <c r="AY919">
        <v>0</v>
      </c>
      <c r="AZ919">
        <v>0</v>
      </c>
      <c r="BA919">
        <v>1</v>
      </c>
      <c r="BB919">
        <v>0</v>
      </c>
      <c r="BC919">
        <v>1101</v>
      </c>
      <c r="BD919">
        <v>2499</v>
      </c>
      <c r="BE919">
        <v>3</v>
      </c>
      <c r="BF919">
        <v>0</v>
      </c>
      <c r="BG919">
        <v>7</v>
      </c>
      <c r="BH919">
        <v>14</v>
      </c>
      <c r="BJ919">
        <v>6</v>
      </c>
      <c r="BK919">
        <v>17</v>
      </c>
      <c r="BL919">
        <v>0</v>
      </c>
      <c r="BM919">
        <v>7</v>
      </c>
    </row>
    <row r="920" spans="1:66" x14ac:dyDescent="0.25">
      <c r="A920">
        <v>291122012</v>
      </c>
      <c r="B920">
        <v>11</v>
      </c>
      <c r="C920">
        <v>2009</v>
      </c>
      <c r="D920" s="1">
        <v>40139</v>
      </c>
      <c r="E920" t="s">
        <v>66</v>
      </c>
      <c r="F920" t="s">
        <v>63</v>
      </c>
      <c r="G920" t="s">
        <v>82</v>
      </c>
      <c r="H9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KCvPIT</v>
      </c>
      <c r="I920" t="str">
        <f>IF(NOT(ISNA(VLOOKUP(Table_pigskin_games[[#This Row],[matchup]],rivalries!A$2:C$10,1,FALSE))),"Rivalry","Not a Rivalry")</f>
        <v>Not a Rivalry</v>
      </c>
      <c r="J920">
        <v>24</v>
      </c>
      <c r="K920">
        <v>27</v>
      </c>
      <c r="L920">
        <f>ABS(Table_pigskin_games[[#This Row],[homeScore]]-Table_pigskin_games[[#This Row],[awayScore]])</f>
        <v>3</v>
      </c>
      <c r="M920" t="s">
        <v>83</v>
      </c>
      <c r="N920" s="2">
        <v>41914.541666666664</v>
      </c>
      <c r="O920" t="s">
        <v>80</v>
      </c>
      <c r="P920">
        <v>70261</v>
      </c>
      <c r="Q920">
        <v>6</v>
      </c>
      <c r="R920">
        <v>3</v>
      </c>
      <c r="S920">
        <v>2</v>
      </c>
      <c r="T920">
        <v>7</v>
      </c>
      <c r="U920">
        <v>27</v>
      </c>
      <c r="V920">
        <v>13</v>
      </c>
      <c r="W920">
        <v>4</v>
      </c>
      <c r="X920">
        <v>6</v>
      </c>
      <c r="Y920">
        <v>13</v>
      </c>
      <c r="Z920">
        <v>15</v>
      </c>
      <c r="AA920">
        <v>1</v>
      </c>
      <c r="AB920">
        <v>0</v>
      </c>
      <c r="AC920">
        <v>1</v>
      </c>
      <c r="AD920">
        <v>1</v>
      </c>
      <c r="AE920">
        <v>515</v>
      </c>
      <c r="AF920">
        <v>282</v>
      </c>
      <c r="AG920">
        <v>401</v>
      </c>
      <c r="AH920">
        <v>214</v>
      </c>
      <c r="AI920">
        <v>33</v>
      </c>
      <c r="AJ920">
        <v>15</v>
      </c>
      <c r="AK920">
        <v>44</v>
      </c>
      <c r="AL920">
        <v>30</v>
      </c>
      <c r="AM920">
        <v>114</v>
      </c>
      <c r="AN920">
        <v>68</v>
      </c>
      <c r="AO920">
        <v>31</v>
      </c>
      <c r="AP920">
        <v>20</v>
      </c>
      <c r="AQ920">
        <v>8</v>
      </c>
      <c r="AR920">
        <v>4</v>
      </c>
      <c r="AS920">
        <v>85</v>
      </c>
      <c r="AT920">
        <f>SUM(Table_pigskin_games[[#This Row],[awayPenaltyYards]],Table_pigskin_games[[#This Row],[homePenaltyYards]])</f>
        <v>113</v>
      </c>
      <c r="AU920">
        <v>28</v>
      </c>
      <c r="AV920">
        <v>3</v>
      </c>
      <c r="AW920">
        <v>1</v>
      </c>
      <c r="AX920">
        <f>SUM(Table_pigskin_games[[#This Row],[awayTurnovers]:[homeTurnovers]])</f>
        <v>4</v>
      </c>
      <c r="AY920">
        <v>1</v>
      </c>
      <c r="AZ920">
        <v>1</v>
      </c>
      <c r="BA920">
        <v>2</v>
      </c>
      <c r="BB920">
        <v>0</v>
      </c>
      <c r="BC920">
        <v>2647</v>
      </c>
      <c r="BD920">
        <v>1345</v>
      </c>
      <c r="BE920">
        <v>0</v>
      </c>
      <c r="BF920">
        <v>17</v>
      </c>
      <c r="BG920">
        <v>0</v>
      </c>
      <c r="BH920">
        <v>7</v>
      </c>
      <c r="BI920">
        <v>0</v>
      </c>
      <c r="BJ920">
        <v>7</v>
      </c>
      <c r="BK920">
        <v>0</v>
      </c>
      <c r="BL920">
        <v>10</v>
      </c>
      <c r="BM920">
        <v>7</v>
      </c>
      <c r="BN920">
        <v>3</v>
      </c>
    </row>
    <row r="921" spans="1:66" x14ac:dyDescent="0.25">
      <c r="A921">
        <v>291122013</v>
      </c>
      <c r="B921">
        <v>11</v>
      </c>
      <c r="C921">
        <v>2009</v>
      </c>
      <c r="D921" s="1">
        <v>40139</v>
      </c>
      <c r="E921" t="s">
        <v>66</v>
      </c>
      <c r="F921" t="s">
        <v>81</v>
      </c>
      <c r="G921" t="s">
        <v>110</v>
      </c>
      <c r="H9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CINvOAK</v>
      </c>
      <c r="I921" t="str">
        <f>IF(NOT(ISNA(VLOOKUP(Table_pigskin_games[[#This Row],[matchup]],rivalries!A$2:C$10,1,FALSE))),"Rivalry","Not a Rivalry")</f>
        <v>Not a Rivalry</v>
      </c>
      <c r="J921">
        <v>17</v>
      </c>
      <c r="K921">
        <v>20</v>
      </c>
      <c r="L921">
        <f>ABS(Table_pigskin_games[[#This Row],[homeScore]]-Table_pigskin_games[[#This Row],[awayScore]])</f>
        <v>3</v>
      </c>
      <c r="M921" t="s">
        <v>134</v>
      </c>
      <c r="N921" s="2">
        <v>41914.677083333336</v>
      </c>
      <c r="O921" t="s">
        <v>80</v>
      </c>
      <c r="P921">
        <v>34112</v>
      </c>
      <c r="Q921">
        <v>7</v>
      </c>
      <c r="R921">
        <v>2</v>
      </c>
      <c r="S921">
        <v>2</v>
      </c>
      <c r="T921">
        <v>7</v>
      </c>
      <c r="U921">
        <v>23</v>
      </c>
      <c r="V921">
        <v>16</v>
      </c>
      <c r="W921">
        <v>6</v>
      </c>
      <c r="X921">
        <v>4</v>
      </c>
      <c r="Y921">
        <v>13</v>
      </c>
      <c r="Z921">
        <v>11</v>
      </c>
      <c r="AA921">
        <v>0</v>
      </c>
      <c r="AB921">
        <v>1</v>
      </c>
      <c r="AC921">
        <v>0</v>
      </c>
      <c r="AD921">
        <v>1</v>
      </c>
      <c r="AE921">
        <v>348</v>
      </c>
      <c r="AF921">
        <v>275</v>
      </c>
      <c r="AG921">
        <v>171</v>
      </c>
      <c r="AH921">
        <v>183</v>
      </c>
      <c r="AI921">
        <v>14</v>
      </c>
      <c r="AJ921">
        <v>17</v>
      </c>
      <c r="AK921">
        <v>22</v>
      </c>
      <c r="AL921">
        <v>34</v>
      </c>
      <c r="AM921">
        <v>177</v>
      </c>
      <c r="AN921">
        <v>92</v>
      </c>
      <c r="AO921">
        <v>43</v>
      </c>
      <c r="AP921">
        <v>24</v>
      </c>
      <c r="AQ921">
        <v>8</v>
      </c>
      <c r="AR921">
        <v>3</v>
      </c>
      <c r="AS921">
        <v>59</v>
      </c>
      <c r="AT921">
        <f>SUM(Table_pigskin_games[[#This Row],[awayPenaltyYards]],Table_pigskin_games[[#This Row],[homePenaltyYards]])</f>
        <v>72</v>
      </c>
      <c r="AU921">
        <v>13</v>
      </c>
      <c r="AV921">
        <v>4</v>
      </c>
      <c r="AW921">
        <v>3</v>
      </c>
      <c r="AX921">
        <f>SUM(Table_pigskin_games[[#This Row],[awayTurnovers]:[homeTurnovers]])</f>
        <v>7</v>
      </c>
      <c r="AY921">
        <v>3</v>
      </c>
      <c r="AZ921">
        <v>2</v>
      </c>
      <c r="BA921">
        <v>1</v>
      </c>
      <c r="BB921">
        <v>1</v>
      </c>
      <c r="BC921">
        <v>2304</v>
      </c>
      <c r="BD921">
        <v>1296</v>
      </c>
      <c r="BE921">
        <v>7</v>
      </c>
      <c r="BF921">
        <v>7</v>
      </c>
      <c r="BG921">
        <v>3</v>
      </c>
      <c r="BH921">
        <v>0</v>
      </c>
      <c r="BJ921">
        <v>0</v>
      </c>
      <c r="BK921">
        <v>7</v>
      </c>
      <c r="BL921">
        <v>3</v>
      </c>
      <c r="BM921">
        <v>10</v>
      </c>
    </row>
    <row r="922" spans="1:66" x14ac:dyDescent="0.25">
      <c r="A922">
        <v>291122014</v>
      </c>
      <c r="B922">
        <v>11</v>
      </c>
      <c r="C922">
        <v>2009</v>
      </c>
      <c r="D922" s="1">
        <v>40139</v>
      </c>
      <c r="E922" t="s">
        <v>66</v>
      </c>
      <c r="F922" t="s">
        <v>94</v>
      </c>
      <c r="G922" t="s">
        <v>85</v>
      </c>
      <c r="H9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922" t="str">
        <f>IF(NOT(ISNA(VLOOKUP(Table_pigskin_games[[#This Row],[matchup]],rivalries!A$2:C$10,1,FALSE))),"Rivalry","Not a Rivalry")</f>
        <v>Not a Rivalry</v>
      </c>
      <c r="J922">
        <v>21</v>
      </c>
      <c r="K922">
        <v>13</v>
      </c>
      <c r="L922">
        <f>ABS(Table_pigskin_games[[#This Row],[homeScore]]-Table_pigskin_games[[#This Row],[awayScore]])</f>
        <v>8</v>
      </c>
      <c r="M922" t="s">
        <v>86</v>
      </c>
      <c r="N922" s="2">
        <v>41914.670138888891</v>
      </c>
      <c r="O922" t="s">
        <v>70</v>
      </c>
      <c r="P922">
        <v>59839</v>
      </c>
      <c r="Q922">
        <v>6</v>
      </c>
      <c r="R922">
        <v>3</v>
      </c>
      <c r="S922">
        <v>1</v>
      </c>
      <c r="T922">
        <v>8</v>
      </c>
      <c r="U922">
        <v>24</v>
      </c>
      <c r="V922">
        <v>16</v>
      </c>
      <c r="W922">
        <v>6</v>
      </c>
      <c r="X922">
        <v>4</v>
      </c>
      <c r="Y922">
        <v>11</v>
      </c>
      <c r="Z922">
        <v>16</v>
      </c>
      <c r="AA922">
        <v>0</v>
      </c>
      <c r="AB922">
        <v>2</v>
      </c>
      <c r="AC922">
        <v>0</v>
      </c>
      <c r="AD922">
        <v>5</v>
      </c>
      <c r="AE922">
        <v>444</v>
      </c>
      <c r="AF922">
        <v>314</v>
      </c>
      <c r="AG922">
        <v>261</v>
      </c>
      <c r="AH922">
        <v>191</v>
      </c>
      <c r="AI922">
        <v>25</v>
      </c>
      <c r="AJ922">
        <v>19</v>
      </c>
      <c r="AK922">
        <v>33</v>
      </c>
      <c r="AL922">
        <v>37</v>
      </c>
      <c r="AM922">
        <v>183</v>
      </c>
      <c r="AN922">
        <v>123</v>
      </c>
      <c r="AO922">
        <v>30</v>
      </c>
      <c r="AP922">
        <v>27</v>
      </c>
      <c r="AQ922">
        <v>6</v>
      </c>
      <c r="AR922">
        <v>7</v>
      </c>
      <c r="AS922">
        <v>40</v>
      </c>
      <c r="AT922">
        <f>SUM(Table_pigskin_games[[#This Row],[awayPenaltyYards]],Table_pigskin_games[[#This Row],[homePenaltyYards]])</f>
        <v>90</v>
      </c>
      <c r="AU922">
        <v>50</v>
      </c>
      <c r="AV922">
        <v>2</v>
      </c>
      <c r="AW922">
        <v>1</v>
      </c>
      <c r="AX922">
        <f>SUM(Table_pigskin_games[[#This Row],[awayTurnovers]:[homeTurnovers]])</f>
        <v>3</v>
      </c>
      <c r="AY922">
        <v>2</v>
      </c>
      <c r="AZ922">
        <v>0</v>
      </c>
      <c r="BA922">
        <v>0</v>
      </c>
      <c r="BB922">
        <v>1</v>
      </c>
      <c r="BC922">
        <v>1898</v>
      </c>
      <c r="BD922">
        <v>1702</v>
      </c>
      <c r="BE922">
        <v>7</v>
      </c>
      <c r="BF922">
        <v>14</v>
      </c>
      <c r="BG922">
        <v>0</v>
      </c>
      <c r="BH922">
        <v>0</v>
      </c>
      <c r="BJ922">
        <v>3</v>
      </c>
      <c r="BK922">
        <v>0</v>
      </c>
      <c r="BL922">
        <v>3</v>
      </c>
      <c r="BM922">
        <v>7</v>
      </c>
    </row>
    <row r="923" spans="1:66" x14ac:dyDescent="0.25">
      <c r="A923">
        <v>291122016</v>
      </c>
      <c r="B923">
        <v>11</v>
      </c>
      <c r="C923">
        <v>2009</v>
      </c>
      <c r="D923" s="1">
        <v>40139</v>
      </c>
      <c r="E923" t="s">
        <v>66</v>
      </c>
      <c r="F923" t="s">
        <v>71</v>
      </c>
      <c r="G923" t="s">
        <v>113</v>
      </c>
      <c r="H9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MINvSEA</v>
      </c>
      <c r="I923" t="str">
        <f>IF(NOT(ISNA(VLOOKUP(Table_pigskin_games[[#This Row],[matchup]],rivalries!A$2:C$10,1,FALSE))),"Rivalry","Not a Rivalry")</f>
        <v>Not a Rivalry</v>
      </c>
      <c r="J923">
        <v>9</v>
      </c>
      <c r="K923">
        <v>35</v>
      </c>
      <c r="L923">
        <f>ABS(Table_pigskin_games[[#This Row],[homeScore]]-Table_pigskin_games[[#This Row],[awayScore]])</f>
        <v>26</v>
      </c>
      <c r="M923" t="s">
        <v>136</v>
      </c>
      <c r="N923" s="2">
        <v>41914.541666666664</v>
      </c>
      <c r="O923" t="s">
        <v>70</v>
      </c>
      <c r="P923">
        <v>63854</v>
      </c>
      <c r="Q923">
        <v>3</v>
      </c>
      <c r="R923">
        <v>6</v>
      </c>
      <c r="S923">
        <v>8</v>
      </c>
      <c r="T923">
        <v>1</v>
      </c>
      <c r="U923">
        <v>10</v>
      </c>
      <c r="V923">
        <v>28</v>
      </c>
      <c r="W923">
        <v>1</v>
      </c>
      <c r="X923">
        <v>8</v>
      </c>
      <c r="Y923">
        <v>10</v>
      </c>
      <c r="Z923">
        <v>13</v>
      </c>
      <c r="AA923">
        <v>0</v>
      </c>
      <c r="AB923">
        <v>0</v>
      </c>
      <c r="AC923">
        <v>0</v>
      </c>
      <c r="AD923">
        <v>0</v>
      </c>
      <c r="AE923">
        <v>212</v>
      </c>
      <c r="AF923">
        <v>431</v>
      </c>
      <c r="AG923">
        <v>208</v>
      </c>
      <c r="AH923">
        <v>271</v>
      </c>
      <c r="AI923">
        <v>19</v>
      </c>
      <c r="AJ923">
        <v>28</v>
      </c>
      <c r="AK923">
        <v>29</v>
      </c>
      <c r="AL923">
        <v>33</v>
      </c>
      <c r="AM923">
        <v>4</v>
      </c>
      <c r="AN923">
        <v>160</v>
      </c>
      <c r="AO923">
        <v>13</v>
      </c>
      <c r="AP923">
        <v>37</v>
      </c>
      <c r="AQ923">
        <v>10</v>
      </c>
      <c r="AR923">
        <v>5</v>
      </c>
      <c r="AS923">
        <v>64</v>
      </c>
      <c r="AT923">
        <f>SUM(Table_pigskin_games[[#This Row],[awayPenaltyYards]],Table_pigskin_games[[#This Row],[homePenaltyYards]])</f>
        <v>95</v>
      </c>
      <c r="AU923">
        <v>31</v>
      </c>
      <c r="AV923">
        <v>2</v>
      </c>
      <c r="AW923">
        <v>0</v>
      </c>
      <c r="AX923">
        <f>SUM(Table_pigskin_games[[#This Row],[awayTurnovers]:[homeTurnovers]])</f>
        <v>2</v>
      </c>
      <c r="AY923">
        <v>1</v>
      </c>
      <c r="AZ923">
        <v>0</v>
      </c>
      <c r="BA923">
        <v>1</v>
      </c>
      <c r="BB923">
        <v>0</v>
      </c>
      <c r="BC923">
        <v>1069</v>
      </c>
      <c r="BD923">
        <v>2531</v>
      </c>
      <c r="BE923">
        <v>0</v>
      </c>
      <c r="BF923">
        <v>0</v>
      </c>
      <c r="BG923">
        <v>3</v>
      </c>
      <c r="BH923">
        <v>6</v>
      </c>
      <c r="BJ923">
        <v>0</v>
      </c>
      <c r="BK923">
        <v>21</v>
      </c>
      <c r="BL923">
        <v>7</v>
      </c>
      <c r="BM923">
        <v>7</v>
      </c>
    </row>
    <row r="924" spans="1:66" x14ac:dyDescent="0.25">
      <c r="A924">
        <v>291122017</v>
      </c>
      <c r="B924">
        <v>11</v>
      </c>
      <c r="C924">
        <v>2009</v>
      </c>
      <c r="D924" s="1">
        <v>40139</v>
      </c>
      <c r="E924" t="s">
        <v>66</v>
      </c>
      <c r="F924" t="s">
        <v>77</v>
      </c>
      <c r="G924" t="s">
        <v>88</v>
      </c>
      <c r="H9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924" t="str">
        <f>IF(NOT(ISNA(VLOOKUP(Table_pigskin_games[[#This Row],[matchup]],rivalries!A$2:C$10,1,FALSE))),"Rivalry","Not a Rivalry")</f>
        <v>Not a Rivalry</v>
      </c>
      <c r="J924">
        <v>14</v>
      </c>
      <c r="K924">
        <v>31</v>
      </c>
      <c r="L924">
        <f>ABS(Table_pigskin_games[[#This Row],[homeScore]]-Table_pigskin_games[[#This Row],[awayScore]])</f>
        <v>17</v>
      </c>
      <c r="M924" t="s">
        <v>89</v>
      </c>
      <c r="N924" s="2">
        <v>41914.677083333336</v>
      </c>
      <c r="O924" t="s">
        <v>80</v>
      </c>
      <c r="P924">
        <v>68756</v>
      </c>
      <c r="Q924">
        <v>4</v>
      </c>
      <c r="R924">
        <v>5</v>
      </c>
      <c r="S924">
        <v>6</v>
      </c>
      <c r="T924">
        <v>3</v>
      </c>
      <c r="U924">
        <v>12</v>
      </c>
      <c r="V924">
        <v>27</v>
      </c>
      <c r="W924">
        <v>2</v>
      </c>
      <c r="X924">
        <v>8</v>
      </c>
      <c r="Y924">
        <v>10</v>
      </c>
      <c r="Z924">
        <v>17</v>
      </c>
      <c r="AA924">
        <v>1</v>
      </c>
      <c r="AB924">
        <v>1</v>
      </c>
      <c r="AC924">
        <v>1</v>
      </c>
      <c r="AD924">
        <v>1</v>
      </c>
      <c r="AE924">
        <v>226</v>
      </c>
      <c r="AF924">
        <v>410</v>
      </c>
      <c r="AG924">
        <v>122</v>
      </c>
      <c r="AH924">
        <v>299</v>
      </c>
      <c r="AI924">
        <v>8</v>
      </c>
      <c r="AJ924">
        <v>28</v>
      </c>
      <c r="AK924">
        <v>21</v>
      </c>
      <c r="AL924">
        <v>41</v>
      </c>
      <c r="AM924">
        <v>104</v>
      </c>
      <c r="AN924">
        <v>111</v>
      </c>
      <c r="AO924">
        <v>26</v>
      </c>
      <c r="AP924">
        <v>35</v>
      </c>
      <c r="AQ924">
        <v>5</v>
      </c>
      <c r="AR924">
        <v>6</v>
      </c>
      <c r="AS924">
        <v>28</v>
      </c>
      <c r="AT924">
        <f>SUM(Table_pigskin_games[[#This Row],[awayPenaltyYards]],Table_pigskin_games[[#This Row],[homePenaltyYards]])</f>
        <v>79</v>
      </c>
      <c r="AU924">
        <v>51</v>
      </c>
      <c r="AV924">
        <v>5</v>
      </c>
      <c r="AW924">
        <v>1</v>
      </c>
      <c r="AX924">
        <f>SUM(Table_pigskin_games[[#This Row],[awayTurnovers]:[homeTurnovers]])</f>
        <v>6</v>
      </c>
      <c r="AY924">
        <v>1</v>
      </c>
      <c r="AZ924">
        <v>1</v>
      </c>
      <c r="BA924">
        <v>4</v>
      </c>
      <c r="BB924">
        <v>0</v>
      </c>
      <c r="BC924">
        <v>1206</v>
      </c>
      <c r="BD924">
        <v>2394</v>
      </c>
      <c r="BE924">
        <v>0</v>
      </c>
      <c r="BF924">
        <v>7</v>
      </c>
      <c r="BG924">
        <v>7</v>
      </c>
      <c r="BH924">
        <v>0</v>
      </c>
      <c r="BJ924">
        <v>14</v>
      </c>
      <c r="BK924">
        <v>10</v>
      </c>
      <c r="BL924">
        <v>0</v>
      </c>
      <c r="BM924">
        <v>7</v>
      </c>
    </row>
    <row r="925" spans="1:66" x14ac:dyDescent="0.25">
      <c r="A925">
        <v>291122019</v>
      </c>
      <c r="B925">
        <v>11</v>
      </c>
      <c r="C925">
        <v>2009</v>
      </c>
      <c r="D925" s="1">
        <v>40139</v>
      </c>
      <c r="E925" t="s">
        <v>66</v>
      </c>
      <c r="F925" t="s">
        <v>99</v>
      </c>
      <c r="G925" t="s">
        <v>91</v>
      </c>
      <c r="H9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ATLvNYG</v>
      </c>
      <c r="I925" t="str">
        <f>IF(NOT(ISNA(VLOOKUP(Table_pigskin_games[[#This Row],[matchup]],rivalries!A$2:C$10,1,FALSE))),"Rivalry","Not a Rivalry")</f>
        <v>Not a Rivalry</v>
      </c>
      <c r="J925">
        <v>31</v>
      </c>
      <c r="K925">
        <v>34</v>
      </c>
      <c r="L925">
        <f>ABS(Table_pigskin_games[[#This Row],[homeScore]]-Table_pigskin_games[[#This Row],[awayScore]])</f>
        <v>3</v>
      </c>
      <c r="M925" t="s">
        <v>92</v>
      </c>
      <c r="N925" s="2">
        <v>41914.541666666664</v>
      </c>
      <c r="O925" t="s">
        <v>70</v>
      </c>
      <c r="P925">
        <v>78491</v>
      </c>
      <c r="Q925">
        <v>5</v>
      </c>
      <c r="R925">
        <v>4</v>
      </c>
      <c r="S925">
        <v>5</v>
      </c>
      <c r="T925">
        <v>4</v>
      </c>
      <c r="U925">
        <v>27</v>
      </c>
      <c r="V925">
        <v>26</v>
      </c>
      <c r="W925">
        <v>9</v>
      </c>
      <c r="X925">
        <v>7</v>
      </c>
      <c r="Y925">
        <v>16</v>
      </c>
      <c r="Z925">
        <v>14</v>
      </c>
      <c r="AA925">
        <v>2</v>
      </c>
      <c r="AB925">
        <v>0</v>
      </c>
      <c r="AC925">
        <v>2</v>
      </c>
      <c r="AD925">
        <v>0</v>
      </c>
      <c r="AE925">
        <v>352</v>
      </c>
      <c r="AF925">
        <v>456</v>
      </c>
      <c r="AG925">
        <v>262</v>
      </c>
      <c r="AH925">
        <v>368</v>
      </c>
      <c r="AI925">
        <v>26</v>
      </c>
      <c r="AJ925">
        <v>25</v>
      </c>
      <c r="AK925">
        <v>46</v>
      </c>
      <c r="AL925">
        <v>39</v>
      </c>
      <c r="AM925">
        <v>90</v>
      </c>
      <c r="AN925">
        <v>88</v>
      </c>
      <c r="AO925">
        <v>30</v>
      </c>
      <c r="AP925">
        <v>26</v>
      </c>
      <c r="AQ925">
        <v>3</v>
      </c>
      <c r="AR925">
        <v>8</v>
      </c>
      <c r="AS925">
        <v>16</v>
      </c>
      <c r="AT925">
        <f>SUM(Table_pigskin_games[[#This Row],[awayPenaltyYards]],Table_pigskin_games[[#This Row],[homePenaltyYards]])</f>
        <v>80</v>
      </c>
      <c r="AU925">
        <v>64</v>
      </c>
      <c r="AV925">
        <v>1</v>
      </c>
      <c r="AW925">
        <v>1</v>
      </c>
      <c r="AX925">
        <f>SUM(Table_pigskin_games[[#This Row],[awayTurnovers]:[homeTurnovers]])</f>
        <v>2</v>
      </c>
      <c r="AY925">
        <v>1</v>
      </c>
      <c r="AZ925">
        <v>0</v>
      </c>
      <c r="BA925">
        <v>0</v>
      </c>
      <c r="BB925">
        <v>1</v>
      </c>
      <c r="BC925">
        <v>1908</v>
      </c>
      <c r="BD925">
        <v>1926</v>
      </c>
      <c r="BE925">
        <v>0</v>
      </c>
      <c r="BF925">
        <v>7</v>
      </c>
      <c r="BG925">
        <v>10</v>
      </c>
      <c r="BH925">
        <v>14</v>
      </c>
      <c r="BI925">
        <v>0</v>
      </c>
      <c r="BJ925">
        <v>3</v>
      </c>
      <c r="BK925">
        <v>14</v>
      </c>
      <c r="BL925">
        <v>7</v>
      </c>
      <c r="BM925">
        <v>7</v>
      </c>
      <c r="BN925">
        <v>3</v>
      </c>
    </row>
    <row r="926" spans="1:66" x14ac:dyDescent="0.25">
      <c r="A926">
        <v>291122027</v>
      </c>
      <c r="B926">
        <v>11</v>
      </c>
      <c r="C926">
        <v>2009</v>
      </c>
      <c r="D926" s="1">
        <v>40139</v>
      </c>
      <c r="E926" t="s">
        <v>66</v>
      </c>
      <c r="F926" t="s">
        <v>67</v>
      </c>
      <c r="G926" t="s">
        <v>97</v>
      </c>
      <c r="H9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926" t="str">
        <f>IF(NOT(ISNA(VLOOKUP(Table_pigskin_games[[#This Row],[matchup]],rivalries!A$2:C$10,1,FALSE))),"Rivalry","Not a Rivalry")</f>
        <v>Not a Rivalry</v>
      </c>
      <c r="J926">
        <v>38</v>
      </c>
      <c r="K926">
        <v>7</v>
      </c>
      <c r="L926">
        <f>ABS(Table_pigskin_games[[#This Row],[homeScore]]-Table_pigskin_games[[#This Row],[awayScore]])</f>
        <v>31</v>
      </c>
      <c r="M926" t="s">
        <v>98</v>
      </c>
      <c r="N926" s="2">
        <v>41914.541666666664</v>
      </c>
      <c r="O926" t="s">
        <v>70</v>
      </c>
      <c r="P926">
        <v>62720</v>
      </c>
      <c r="Q926">
        <v>9</v>
      </c>
      <c r="R926">
        <v>0</v>
      </c>
      <c r="S926">
        <v>1</v>
      </c>
      <c r="T926">
        <v>8</v>
      </c>
      <c r="U926">
        <v>21</v>
      </c>
      <c r="V926">
        <v>14</v>
      </c>
      <c r="W926">
        <v>6</v>
      </c>
      <c r="X926">
        <v>6</v>
      </c>
      <c r="Y926">
        <v>14</v>
      </c>
      <c r="Z926">
        <v>15</v>
      </c>
      <c r="AA926">
        <v>1</v>
      </c>
      <c r="AB926">
        <v>0</v>
      </c>
      <c r="AC926">
        <v>2</v>
      </c>
      <c r="AD926">
        <v>1</v>
      </c>
      <c r="AE926">
        <v>370</v>
      </c>
      <c r="AF926">
        <v>219</v>
      </c>
      <c r="AG926">
        <v>187</v>
      </c>
      <c r="AH926">
        <v>100</v>
      </c>
      <c r="AI926">
        <v>19</v>
      </c>
      <c r="AJ926">
        <v>17</v>
      </c>
      <c r="AK926">
        <v>29</v>
      </c>
      <c r="AL926">
        <v>33</v>
      </c>
      <c r="AM926">
        <v>183</v>
      </c>
      <c r="AN926">
        <v>119</v>
      </c>
      <c r="AO926">
        <v>36</v>
      </c>
      <c r="AP926">
        <v>23</v>
      </c>
      <c r="AQ926">
        <v>4</v>
      </c>
      <c r="AR926">
        <v>3</v>
      </c>
      <c r="AS926">
        <v>55</v>
      </c>
      <c r="AT926">
        <f>SUM(Table_pigskin_games[[#This Row],[awayPenaltyYards]],Table_pigskin_games[[#This Row],[homePenaltyYards]])</f>
        <v>73</v>
      </c>
      <c r="AU926">
        <v>18</v>
      </c>
      <c r="AV926">
        <v>0</v>
      </c>
      <c r="AW926">
        <v>4</v>
      </c>
      <c r="AX926">
        <f>SUM(Table_pigskin_games[[#This Row],[awayTurnovers]:[homeTurnovers]])</f>
        <v>4</v>
      </c>
      <c r="AY926">
        <v>0</v>
      </c>
      <c r="AZ926">
        <v>1</v>
      </c>
      <c r="BA926">
        <v>0</v>
      </c>
      <c r="BB926">
        <v>3</v>
      </c>
      <c r="BC926">
        <v>1944</v>
      </c>
      <c r="BD926">
        <v>1656</v>
      </c>
      <c r="BE926">
        <v>7</v>
      </c>
      <c r="BF926">
        <v>10</v>
      </c>
      <c r="BG926">
        <v>14</v>
      </c>
      <c r="BH926">
        <v>7</v>
      </c>
      <c r="BJ926">
        <v>7</v>
      </c>
      <c r="BK926">
        <v>0</v>
      </c>
      <c r="BL926">
        <v>0</v>
      </c>
      <c r="BM926">
        <v>0</v>
      </c>
    </row>
    <row r="927" spans="1:66" x14ac:dyDescent="0.25">
      <c r="A927">
        <v>291122030</v>
      </c>
      <c r="B927">
        <v>11</v>
      </c>
      <c r="C927">
        <v>2009</v>
      </c>
      <c r="D927" s="1">
        <v>40139</v>
      </c>
      <c r="E927" t="s">
        <v>66</v>
      </c>
      <c r="F927" t="s">
        <v>87</v>
      </c>
      <c r="G927" t="s">
        <v>103</v>
      </c>
      <c r="H9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BUFvJAX</v>
      </c>
      <c r="I927" t="str">
        <f>IF(NOT(ISNA(VLOOKUP(Table_pigskin_games[[#This Row],[matchup]],rivalries!A$2:C$10,1,FALSE))),"Rivalry","Not a Rivalry")</f>
        <v>Not a Rivalry</v>
      </c>
      <c r="J927">
        <v>15</v>
      </c>
      <c r="K927">
        <v>18</v>
      </c>
      <c r="L927">
        <f>ABS(Table_pigskin_games[[#This Row],[homeScore]]-Table_pigskin_games[[#This Row],[awayScore]])</f>
        <v>3</v>
      </c>
      <c r="M927" t="s">
        <v>104</v>
      </c>
      <c r="N927" s="2">
        <v>41914.541666666664</v>
      </c>
      <c r="O927" t="s">
        <v>80</v>
      </c>
      <c r="P927">
        <v>47757</v>
      </c>
      <c r="Q927">
        <v>3</v>
      </c>
      <c r="R927">
        <v>6</v>
      </c>
      <c r="S927">
        <v>5</v>
      </c>
      <c r="T927">
        <v>4</v>
      </c>
      <c r="U927">
        <v>14</v>
      </c>
      <c r="V927">
        <v>19</v>
      </c>
      <c r="W927">
        <v>3</v>
      </c>
      <c r="X927">
        <v>9</v>
      </c>
      <c r="Y927">
        <v>11</v>
      </c>
      <c r="Z927">
        <v>15</v>
      </c>
      <c r="AA927">
        <v>0</v>
      </c>
      <c r="AB927">
        <v>0</v>
      </c>
      <c r="AC927">
        <v>1</v>
      </c>
      <c r="AD927">
        <v>0</v>
      </c>
      <c r="AE927">
        <v>343</v>
      </c>
      <c r="AF927">
        <v>310</v>
      </c>
      <c r="AG927">
        <v>290</v>
      </c>
      <c r="AH927">
        <v>208</v>
      </c>
      <c r="AI927">
        <v>18</v>
      </c>
      <c r="AJ927">
        <v>21</v>
      </c>
      <c r="AK927">
        <v>31</v>
      </c>
      <c r="AL927">
        <v>30</v>
      </c>
      <c r="AM927">
        <v>53</v>
      </c>
      <c r="AN927">
        <v>102</v>
      </c>
      <c r="AO927">
        <v>18</v>
      </c>
      <c r="AP927">
        <v>34</v>
      </c>
      <c r="AQ927">
        <v>6</v>
      </c>
      <c r="AR927">
        <v>6</v>
      </c>
      <c r="AS927">
        <v>43</v>
      </c>
      <c r="AT927">
        <f>SUM(Table_pigskin_games[[#This Row],[awayPenaltyYards]],Table_pigskin_games[[#This Row],[homePenaltyYards]])</f>
        <v>93</v>
      </c>
      <c r="AU927">
        <v>50</v>
      </c>
      <c r="AV927">
        <v>3</v>
      </c>
      <c r="AW927">
        <v>2</v>
      </c>
      <c r="AX927">
        <f>SUM(Table_pigskin_games[[#This Row],[awayTurnovers]:[homeTurnovers]])</f>
        <v>5</v>
      </c>
      <c r="AY927">
        <v>1</v>
      </c>
      <c r="AZ927">
        <v>1</v>
      </c>
      <c r="BA927">
        <v>2</v>
      </c>
      <c r="BB927">
        <v>1</v>
      </c>
      <c r="BC927">
        <v>1416</v>
      </c>
      <c r="BD927">
        <v>2184</v>
      </c>
      <c r="BE927">
        <v>6</v>
      </c>
      <c r="BF927">
        <v>3</v>
      </c>
      <c r="BG927">
        <v>6</v>
      </c>
      <c r="BH927">
        <v>0</v>
      </c>
      <c r="BJ927">
        <v>3</v>
      </c>
      <c r="BK927">
        <v>7</v>
      </c>
      <c r="BL927">
        <v>0</v>
      </c>
      <c r="BM927">
        <v>8</v>
      </c>
    </row>
    <row r="928" spans="1:66" x14ac:dyDescent="0.25">
      <c r="A928">
        <v>291122033</v>
      </c>
      <c r="B928">
        <v>11</v>
      </c>
      <c r="C928">
        <v>2009</v>
      </c>
      <c r="D928" s="1">
        <v>40139</v>
      </c>
      <c r="E928" t="s">
        <v>66</v>
      </c>
      <c r="F928" t="s">
        <v>90</v>
      </c>
      <c r="G928" t="s">
        <v>96</v>
      </c>
      <c r="H9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BALvIND</v>
      </c>
      <c r="I928" t="str">
        <f>IF(NOT(ISNA(VLOOKUP(Table_pigskin_games[[#This Row],[matchup]],rivalries!A$2:C$10,1,FALSE))),"Rivalry","Not a Rivalry")</f>
        <v>Not a Rivalry</v>
      </c>
      <c r="J928">
        <v>17</v>
      </c>
      <c r="K928">
        <v>15</v>
      </c>
      <c r="L928">
        <f>ABS(Table_pigskin_games[[#This Row],[homeScore]]-Table_pigskin_games[[#This Row],[awayScore]])</f>
        <v>2</v>
      </c>
      <c r="M928" t="s">
        <v>125</v>
      </c>
      <c r="N928" s="2">
        <v>41914.541666666664</v>
      </c>
      <c r="O928" t="s">
        <v>80</v>
      </c>
      <c r="P928">
        <v>71320</v>
      </c>
      <c r="Q928">
        <v>9</v>
      </c>
      <c r="R928">
        <v>0</v>
      </c>
      <c r="S928">
        <v>5</v>
      </c>
      <c r="T928">
        <v>4</v>
      </c>
      <c r="U928">
        <v>20</v>
      </c>
      <c r="V928">
        <v>20</v>
      </c>
      <c r="W928">
        <v>5</v>
      </c>
      <c r="X928">
        <v>5</v>
      </c>
      <c r="Y928">
        <v>9</v>
      </c>
      <c r="Z928">
        <v>13</v>
      </c>
      <c r="AA928">
        <v>0</v>
      </c>
      <c r="AB928">
        <v>0</v>
      </c>
      <c r="AC928">
        <v>0</v>
      </c>
      <c r="AD928">
        <v>0</v>
      </c>
      <c r="AE928">
        <v>375</v>
      </c>
      <c r="AF928">
        <v>354</v>
      </c>
      <c r="AG928">
        <v>299</v>
      </c>
      <c r="AH928">
        <v>256</v>
      </c>
      <c r="AI928">
        <v>22</v>
      </c>
      <c r="AJ928">
        <v>23</v>
      </c>
      <c r="AK928">
        <v>31</v>
      </c>
      <c r="AL928">
        <v>35</v>
      </c>
      <c r="AM928">
        <v>76</v>
      </c>
      <c r="AN928">
        <v>98</v>
      </c>
      <c r="AO928">
        <v>25</v>
      </c>
      <c r="AP928">
        <v>31</v>
      </c>
      <c r="AQ928">
        <v>5</v>
      </c>
      <c r="AR928">
        <v>2</v>
      </c>
      <c r="AS928">
        <v>40</v>
      </c>
      <c r="AT928">
        <f>SUM(Table_pigskin_games[[#This Row],[awayPenaltyYards]],Table_pigskin_games[[#This Row],[homePenaltyYards]])</f>
        <v>60</v>
      </c>
      <c r="AU928">
        <v>20</v>
      </c>
      <c r="AV928">
        <v>3</v>
      </c>
      <c r="AW928">
        <v>2</v>
      </c>
      <c r="AX928">
        <f>SUM(Table_pigskin_games[[#This Row],[awayTurnovers]:[homeTurnovers]])</f>
        <v>5</v>
      </c>
      <c r="AY928">
        <v>1</v>
      </c>
      <c r="AZ928">
        <v>1</v>
      </c>
      <c r="BA928">
        <v>2</v>
      </c>
      <c r="BB928">
        <v>1</v>
      </c>
      <c r="BC928">
        <v>1644</v>
      </c>
      <c r="BD928">
        <v>1956</v>
      </c>
      <c r="BE928">
        <v>7</v>
      </c>
      <c r="BF928">
        <v>7</v>
      </c>
      <c r="BG928">
        <v>0</v>
      </c>
      <c r="BH928">
        <v>3</v>
      </c>
      <c r="BJ928">
        <v>6</v>
      </c>
      <c r="BK928">
        <v>6</v>
      </c>
      <c r="BL928">
        <v>0</v>
      </c>
      <c r="BM928">
        <v>3</v>
      </c>
    </row>
    <row r="929" spans="1:66" x14ac:dyDescent="0.25">
      <c r="A929">
        <v>291123034</v>
      </c>
      <c r="B929">
        <v>11</v>
      </c>
      <c r="C929">
        <v>2009</v>
      </c>
      <c r="D929" s="1">
        <v>40140</v>
      </c>
      <c r="E929" t="s">
        <v>108</v>
      </c>
      <c r="F929" t="s">
        <v>78</v>
      </c>
      <c r="G929" t="s">
        <v>106</v>
      </c>
      <c r="H9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929" t="str">
        <f>IF(NOT(ISNA(VLOOKUP(Table_pigskin_games[[#This Row],[matchup]],rivalries!A$2:C$10,1,FALSE))),"Rivalry","Not a Rivalry")</f>
        <v>Not a Rivalry</v>
      </c>
      <c r="J929">
        <v>20</v>
      </c>
      <c r="K929">
        <v>17</v>
      </c>
      <c r="L929">
        <f>ABS(Table_pigskin_games[[#This Row],[homeScore]]-Table_pigskin_games[[#This Row],[awayScore]])</f>
        <v>3</v>
      </c>
      <c r="M929" t="s">
        <v>107</v>
      </c>
      <c r="N929" s="2">
        <v>41914.854166666664</v>
      </c>
      <c r="O929" t="s">
        <v>112</v>
      </c>
      <c r="P929">
        <v>71153</v>
      </c>
      <c r="Q929">
        <v>3</v>
      </c>
      <c r="R929">
        <v>6</v>
      </c>
      <c r="S929">
        <v>5</v>
      </c>
      <c r="T929">
        <v>4</v>
      </c>
      <c r="U929">
        <v>22</v>
      </c>
      <c r="V929">
        <v>17</v>
      </c>
      <c r="W929">
        <v>6</v>
      </c>
      <c r="X929">
        <v>7</v>
      </c>
      <c r="Y929">
        <v>13</v>
      </c>
      <c r="Z929">
        <v>15</v>
      </c>
      <c r="AA929">
        <v>0</v>
      </c>
      <c r="AB929">
        <v>0</v>
      </c>
      <c r="AC929">
        <v>0</v>
      </c>
      <c r="AD929">
        <v>0</v>
      </c>
      <c r="AE929">
        <v>344</v>
      </c>
      <c r="AF929">
        <v>340</v>
      </c>
      <c r="AG929">
        <v>116</v>
      </c>
      <c r="AH929">
        <v>283</v>
      </c>
      <c r="AI929">
        <v>12</v>
      </c>
      <c r="AJ929">
        <v>25</v>
      </c>
      <c r="AK929">
        <v>22</v>
      </c>
      <c r="AL929">
        <v>39</v>
      </c>
      <c r="AM929">
        <v>228</v>
      </c>
      <c r="AN929">
        <v>57</v>
      </c>
      <c r="AO929">
        <v>42</v>
      </c>
      <c r="AP929">
        <v>17</v>
      </c>
      <c r="AQ929">
        <v>5</v>
      </c>
      <c r="AR929">
        <v>7</v>
      </c>
      <c r="AS929">
        <v>25</v>
      </c>
      <c r="AT929">
        <f>SUM(Table_pigskin_games[[#This Row],[awayPenaltyYards]],Table_pigskin_games[[#This Row],[homePenaltyYards]])</f>
        <v>97</v>
      </c>
      <c r="AU929">
        <v>72</v>
      </c>
      <c r="AV929">
        <v>1</v>
      </c>
      <c r="AW929">
        <v>0</v>
      </c>
      <c r="AX929">
        <f>SUM(Table_pigskin_games[[#This Row],[awayTurnovers]:[homeTurnovers]])</f>
        <v>1</v>
      </c>
      <c r="AY929">
        <v>1</v>
      </c>
      <c r="AZ929">
        <v>0</v>
      </c>
      <c r="BA929">
        <v>0</v>
      </c>
      <c r="BB929">
        <v>0</v>
      </c>
      <c r="BC929">
        <v>1939</v>
      </c>
      <c r="BD929">
        <v>1661</v>
      </c>
      <c r="BE929">
        <v>0</v>
      </c>
      <c r="BF929">
        <v>14</v>
      </c>
      <c r="BG929">
        <v>3</v>
      </c>
      <c r="BH929">
        <v>3</v>
      </c>
      <c r="BJ929">
        <v>7</v>
      </c>
      <c r="BK929">
        <v>7</v>
      </c>
      <c r="BL929">
        <v>3</v>
      </c>
      <c r="BM929">
        <v>0</v>
      </c>
    </row>
    <row r="930" spans="1:66" x14ac:dyDescent="0.25">
      <c r="A930">
        <v>291126006</v>
      </c>
      <c r="B930">
        <v>12</v>
      </c>
      <c r="C930">
        <v>2009</v>
      </c>
      <c r="D930" s="1">
        <v>40143</v>
      </c>
      <c r="E930" t="s">
        <v>61</v>
      </c>
      <c r="F930" t="s">
        <v>110</v>
      </c>
      <c r="G930" t="s">
        <v>102</v>
      </c>
      <c r="H9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DALvOAK</v>
      </c>
      <c r="I930" t="str">
        <f>IF(NOT(ISNA(VLOOKUP(Table_pigskin_games[[#This Row],[matchup]],rivalries!A$2:C$10,1,FALSE))),"Rivalry","Not a Rivalry")</f>
        <v>Not a Rivalry</v>
      </c>
      <c r="J930">
        <v>7</v>
      </c>
      <c r="K930">
        <v>24</v>
      </c>
      <c r="L930">
        <f>ABS(Table_pigskin_games[[#This Row],[homeScore]]-Table_pigskin_games[[#This Row],[awayScore]])</f>
        <v>17</v>
      </c>
      <c r="M930" t="s">
        <v>138</v>
      </c>
      <c r="N930" s="2">
        <v>41914.677083333336</v>
      </c>
      <c r="O930" t="s">
        <v>80</v>
      </c>
      <c r="P930">
        <v>83489</v>
      </c>
      <c r="Q930">
        <v>3</v>
      </c>
      <c r="R930">
        <v>7</v>
      </c>
      <c r="S930">
        <v>7</v>
      </c>
      <c r="T930">
        <v>3</v>
      </c>
      <c r="U930">
        <v>14</v>
      </c>
      <c r="V930">
        <v>18</v>
      </c>
      <c r="W930">
        <v>4</v>
      </c>
      <c r="X930">
        <v>4</v>
      </c>
      <c r="Y930">
        <v>14</v>
      </c>
      <c r="Z930">
        <v>12</v>
      </c>
      <c r="AA930">
        <v>0</v>
      </c>
      <c r="AB930">
        <v>0</v>
      </c>
      <c r="AC930">
        <v>1</v>
      </c>
      <c r="AD930">
        <v>0</v>
      </c>
      <c r="AE930">
        <v>305</v>
      </c>
      <c r="AF930">
        <v>494</v>
      </c>
      <c r="AG930">
        <v>181</v>
      </c>
      <c r="AH930">
        <v>299</v>
      </c>
      <c r="AI930">
        <v>18</v>
      </c>
      <c r="AJ930">
        <v>18</v>
      </c>
      <c r="AK930">
        <v>35</v>
      </c>
      <c r="AL930">
        <v>29</v>
      </c>
      <c r="AM930">
        <v>124</v>
      </c>
      <c r="AN930">
        <v>195</v>
      </c>
      <c r="AO930">
        <v>24</v>
      </c>
      <c r="AP930">
        <v>25</v>
      </c>
      <c r="AQ930">
        <v>7</v>
      </c>
      <c r="AR930">
        <v>6</v>
      </c>
      <c r="AS930">
        <v>70</v>
      </c>
      <c r="AT930">
        <f>SUM(Table_pigskin_games[[#This Row],[awayPenaltyYards]],Table_pigskin_games[[#This Row],[homePenaltyYards]])</f>
        <v>118</v>
      </c>
      <c r="AU930">
        <v>48</v>
      </c>
      <c r="AV930">
        <v>1</v>
      </c>
      <c r="AW930">
        <v>0</v>
      </c>
      <c r="AX930">
        <f>SUM(Table_pigskin_games[[#This Row],[awayTurnovers]:[homeTurnovers]])</f>
        <v>1</v>
      </c>
      <c r="AY930">
        <v>1</v>
      </c>
      <c r="AZ930">
        <v>0</v>
      </c>
      <c r="BA930">
        <v>0</v>
      </c>
      <c r="BB930">
        <v>0</v>
      </c>
      <c r="BC930">
        <v>1726</v>
      </c>
      <c r="BD930">
        <v>1874</v>
      </c>
      <c r="BE930">
        <v>0</v>
      </c>
      <c r="BF930">
        <v>0</v>
      </c>
      <c r="BG930">
        <v>7</v>
      </c>
      <c r="BH930">
        <v>0</v>
      </c>
      <c r="BJ930">
        <v>3</v>
      </c>
      <c r="BK930">
        <v>14</v>
      </c>
      <c r="BL930">
        <v>0</v>
      </c>
      <c r="BM930">
        <v>7</v>
      </c>
    </row>
    <row r="931" spans="1:66" x14ac:dyDescent="0.25">
      <c r="A931">
        <v>291126007</v>
      </c>
      <c r="B931">
        <v>12</v>
      </c>
      <c r="C931">
        <v>2009</v>
      </c>
      <c r="D931" s="1">
        <v>40143</v>
      </c>
      <c r="E931" t="s">
        <v>61</v>
      </c>
      <c r="F931" t="s">
        <v>91</v>
      </c>
      <c r="G931" t="s">
        <v>84</v>
      </c>
      <c r="H9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DENvNYG</v>
      </c>
      <c r="I931" t="str">
        <f>IF(NOT(ISNA(VLOOKUP(Table_pigskin_games[[#This Row],[matchup]],rivalries!A$2:C$10,1,FALSE))),"Rivalry","Not a Rivalry")</f>
        <v>Not a Rivalry</v>
      </c>
      <c r="J931">
        <v>6</v>
      </c>
      <c r="K931">
        <v>26</v>
      </c>
      <c r="L931">
        <f>ABS(Table_pigskin_games[[#This Row],[homeScore]]-Table_pigskin_games[[#This Row],[awayScore]])</f>
        <v>20</v>
      </c>
      <c r="M931" t="s">
        <v>135</v>
      </c>
      <c r="N931" s="2">
        <v>41914.847222222219</v>
      </c>
      <c r="O931" t="s">
        <v>128</v>
      </c>
      <c r="P931">
        <v>74896</v>
      </c>
      <c r="Q931">
        <v>6</v>
      </c>
      <c r="R931">
        <v>4</v>
      </c>
      <c r="S931">
        <v>6</v>
      </c>
      <c r="T931">
        <v>4</v>
      </c>
      <c r="U931">
        <v>15</v>
      </c>
      <c r="V931">
        <v>23</v>
      </c>
      <c r="W931">
        <v>3</v>
      </c>
      <c r="X931">
        <v>4</v>
      </c>
      <c r="Y931">
        <v>12</v>
      </c>
      <c r="Z931">
        <v>13</v>
      </c>
      <c r="AA931">
        <v>1</v>
      </c>
      <c r="AB931">
        <v>1</v>
      </c>
      <c r="AC931">
        <v>1</v>
      </c>
      <c r="AD931">
        <v>1</v>
      </c>
      <c r="AE931">
        <v>267</v>
      </c>
      <c r="AF931">
        <v>373</v>
      </c>
      <c r="AG931">
        <v>210</v>
      </c>
      <c r="AH931">
        <v>235</v>
      </c>
      <c r="AI931">
        <v>24</v>
      </c>
      <c r="AJ931">
        <v>18</v>
      </c>
      <c r="AK931">
        <v>40</v>
      </c>
      <c r="AL931">
        <v>28</v>
      </c>
      <c r="AM931">
        <v>57</v>
      </c>
      <c r="AN931">
        <v>138</v>
      </c>
      <c r="AO931">
        <v>16</v>
      </c>
      <c r="AP931">
        <v>40</v>
      </c>
      <c r="AQ931">
        <v>4</v>
      </c>
      <c r="AR931">
        <v>8</v>
      </c>
      <c r="AS931">
        <v>45</v>
      </c>
      <c r="AT931">
        <f>SUM(Table_pigskin_games[[#This Row],[awayPenaltyYards]],Table_pigskin_games[[#This Row],[homePenaltyYards]])</f>
        <v>106</v>
      </c>
      <c r="AU931">
        <v>61</v>
      </c>
      <c r="AV931">
        <v>3</v>
      </c>
      <c r="AW931">
        <v>1</v>
      </c>
      <c r="AX931">
        <f>SUM(Table_pigskin_games[[#This Row],[awayTurnovers]:[homeTurnovers]])</f>
        <v>4</v>
      </c>
      <c r="AY931">
        <v>2</v>
      </c>
      <c r="AZ931">
        <v>0</v>
      </c>
      <c r="BA931">
        <v>1</v>
      </c>
      <c r="BB931">
        <v>1</v>
      </c>
      <c r="BC931">
        <v>1470</v>
      </c>
      <c r="BD931">
        <v>2130</v>
      </c>
      <c r="BE931">
        <v>0</v>
      </c>
      <c r="BF931">
        <v>0</v>
      </c>
      <c r="BG931">
        <v>6</v>
      </c>
      <c r="BH931">
        <v>0</v>
      </c>
      <c r="BJ931">
        <v>3</v>
      </c>
      <c r="BK931">
        <v>13</v>
      </c>
      <c r="BL931">
        <v>0</v>
      </c>
      <c r="BM931">
        <v>10</v>
      </c>
    </row>
    <row r="932" spans="1:66" x14ac:dyDescent="0.25">
      <c r="A932">
        <v>291126008</v>
      </c>
      <c r="B932">
        <v>12</v>
      </c>
      <c r="C932">
        <v>2009</v>
      </c>
      <c r="D932" s="1">
        <v>40143</v>
      </c>
      <c r="E932" t="s">
        <v>61</v>
      </c>
      <c r="F932" t="s">
        <v>75</v>
      </c>
      <c r="G932" t="s">
        <v>72</v>
      </c>
      <c r="H9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932" t="str">
        <f>IF(NOT(ISNA(VLOOKUP(Table_pigskin_games[[#This Row],[matchup]],rivalries!A$2:C$10,1,FALSE))),"Rivalry","Not a Rivalry")</f>
        <v>Not a Rivalry</v>
      </c>
      <c r="J932">
        <v>34</v>
      </c>
      <c r="K932">
        <v>12</v>
      </c>
      <c r="L932">
        <f>ABS(Table_pigskin_games[[#This Row],[homeScore]]-Table_pigskin_games[[#This Row],[awayScore]])</f>
        <v>22</v>
      </c>
      <c r="M932" t="s">
        <v>73</v>
      </c>
      <c r="N932" s="2">
        <v>41915.020833333336</v>
      </c>
      <c r="O932" t="s">
        <v>70</v>
      </c>
      <c r="P932">
        <v>57383</v>
      </c>
      <c r="Q932">
        <v>6</v>
      </c>
      <c r="R932">
        <v>4</v>
      </c>
      <c r="S932">
        <v>2</v>
      </c>
      <c r="T932">
        <v>8</v>
      </c>
      <c r="U932">
        <v>20</v>
      </c>
      <c r="V932">
        <v>16</v>
      </c>
      <c r="W932">
        <v>9</v>
      </c>
      <c r="X932">
        <v>6</v>
      </c>
      <c r="Y932">
        <v>16</v>
      </c>
      <c r="Z932">
        <v>16</v>
      </c>
      <c r="AA932">
        <v>0</v>
      </c>
      <c r="AB932">
        <v>1</v>
      </c>
      <c r="AC932">
        <v>1</v>
      </c>
      <c r="AD932">
        <v>3</v>
      </c>
      <c r="AE932">
        <v>422</v>
      </c>
      <c r="AF932">
        <v>272</v>
      </c>
      <c r="AG932">
        <v>342</v>
      </c>
      <c r="AH932">
        <v>199</v>
      </c>
      <c r="AI932">
        <v>28</v>
      </c>
      <c r="AJ932">
        <v>20</v>
      </c>
      <c r="AK932">
        <v>39</v>
      </c>
      <c r="AL932">
        <v>43</v>
      </c>
      <c r="AM932">
        <v>80</v>
      </c>
      <c r="AN932">
        <v>73</v>
      </c>
      <c r="AO932">
        <v>27</v>
      </c>
      <c r="AP932">
        <v>23</v>
      </c>
      <c r="AQ932">
        <v>7</v>
      </c>
      <c r="AR932">
        <v>3</v>
      </c>
      <c r="AS932">
        <v>57</v>
      </c>
      <c r="AT932">
        <f>SUM(Table_pigskin_games[[#This Row],[awayPenaltyYards]],Table_pigskin_games[[#This Row],[homePenaltyYards]])</f>
        <v>85</v>
      </c>
      <c r="AU932">
        <v>28</v>
      </c>
      <c r="AV932">
        <v>2</v>
      </c>
      <c r="AW932">
        <v>5</v>
      </c>
      <c r="AX932">
        <f>SUM(Table_pigskin_games[[#This Row],[awayTurnovers]:[homeTurnovers]])</f>
        <v>7</v>
      </c>
      <c r="AY932">
        <v>2</v>
      </c>
      <c r="AZ932">
        <v>1</v>
      </c>
      <c r="BA932">
        <v>0</v>
      </c>
      <c r="BB932">
        <v>4</v>
      </c>
      <c r="BC932">
        <v>2039</v>
      </c>
      <c r="BD932">
        <v>1561</v>
      </c>
      <c r="BE932">
        <v>0</v>
      </c>
      <c r="BF932">
        <v>13</v>
      </c>
      <c r="BG932">
        <v>14</v>
      </c>
      <c r="BH932">
        <v>7</v>
      </c>
      <c r="BJ932">
        <v>7</v>
      </c>
      <c r="BK932">
        <v>0</v>
      </c>
      <c r="BL932">
        <v>0</v>
      </c>
      <c r="BM932">
        <v>5</v>
      </c>
    </row>
    <row r="933" spans="1:66" x14ac:dyDescent="0.25">
      <c r="A933">
        <v>291129001</v>
      </c>
      <c r="B933">
        <v>12</v>
      </c>
      <c r="C933">
        <v>2009</v>
      </c>
      <c r="D933" s="1">
        <v>40146</v>
      </c>
      <c r="E933" t="s">
        <v>66</v>
      </c>
      <c r="F933" t="s">
        <v>97</v>
      </c>
      <c r="G933" t="s">
        <v>99</v>
      </c>
      <c r="H9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933" t="str">
        <f>IF(NOT(ISNA(VLOOKUP(Table_pigskin_games[[#This Row],[matchup]],rivalries!A$2:C$10,1,FALSE))),"Rivalry","Not a Rivalry")</f>
        <v>Not a Rivalry</v>
      </c>
      <c r="J933">
        <v>17</v>
      </c>
      <c r="K933">
        <v>20</v>
      </c>
      <c r="L933">
        <f>ABS(Table_pigskin_games[[#This Row],[homeScore]]-Table_pigskin_games[[#This Row],[awayScore]])</f>
        <v>3</v>
      </c>
      <c r="M933" t="s">
        <v>116</v>
      </c>
      <c r="N933" s="2">
        <v>41914.541666666664</v>
      </c>
      <c r="O933" t="s">
        <v>70</v>
      </c>
      <c r="P933">
        <v>67029</v>
      </c>
      <c r="Q933">
        <v>1</v>
      </c>
      <c r="R933">
        <v>9</v>
      </c>
      <c r="S933">
        <v>5</v>
      </c>
      <c r="T933">
        <v>5</v>
      </c>
      <c r="U933">
        <v>13</v>
      </c>
      <c r="V933">
        <v>21</v>
      </c>
      <c r="W933">
        <v>3</v>
      </c>
      <c r="X933">
        <v>5</v>
      </c>
      <c r="Y933">
        <v>12</v>
      </c>
      <c r="Z933">
        <v>16</v>
      </c>
      <c r="AA933">
        <v>0</v>
      </c>
      <c r="AB933">
        <v>2</v>
      </c>
      <c r="AC933">
        <v>1</v>
      </c>
      <c r="AD933">
        <v>2</v>
      </c>
      <c r="AE933">
        <v>318</v>
      </c>
      <c r="AF933">
        <v>297</v>
      </c>
      <c r="AG933">
        <v>245</v>
      </c>
      <c r="AH933">
        <v>222</v>
      </c>
      <c r="AI933">
        <v>20</v>
      </c>
      <c r="AJ933">
        <v>25</v>
      </c>
      <c r="AK933">
        <v>30</v>
      </c>
      <c r="AL933">
        <v>44</v>
      </c>
      <c r="AM933">
        <v>73</v>
      </c>
      <c r="AN933">
        <v>75</v>
      </c>
      <c r="AO933">
        <v>26</v>
      </c>
      <c r="AP933">
        <v>26</v>
      </c>
      <c r="AQ933">
        <v>8</v>
      </c>
      <c r="AR933">
        <v>3</v>
      </c>
      <c r="AS933">
        <v>52</v>
      </c>
      <c r="AT933">
        <f>SUM(Table_pigskin_games[[#This Row],[awayPenaltyYards]],Table_pigskin_games[[#This Row],[homePenaltyYards]])</f>
        <v>81</v>
      </c>
      <c r="AU933">
        <v>29</v>
      </c>
      <c r="AV933">
        <v>1</v>
      </c>
      <c r="AW933">
        <v>1</v>
      </c>
      <c r="AX933">
        <f>SUM(Table_pigskin_games[[#This Row],[awayTurnovers]:[homeTurnovers]])</f>
        <v>2</v>
      </c>
      <c r="AY933">
        <v>1</v>
      </c>
      <c r="AZ933">
        <v>1</v>
      </c>
      <c r="BA933">
        <v>0</v>
      </c>
      <c r="BB933">
        <v>0</v>
      </c>
      <c r="BC933">
        <v>1704</v>
      </c>
      <c r="BD933">
        <v>1896</v>
      </c>
      <c r="BE933">
        <v>0</v>
      </c>
      <c r="BF933">
        <v>10</v>
      </c>
      <c r="BG933">
        <v>7</v>
      </c>
      <c r="BH933">
        <v>0</v>
      </c>
      <c r="BJ933">
        <v>0</v>
      </c>
      <c r="BK933">
        <v>10</v>
      </c>
      <c r="BL933">
        <v>3</v>
      </c>
      <c r="BM933">
        <v>7</v>
      </c>
    </row>
    <row r="934" spans="1:66" x14ac:dyDescent="0.25">
      <c r="A934">
        <v>291129002</v>
      </c>
      <c r="B934">
        <v>12</v>
      </c>
      <c r="C934">
        <v>2009</v>
      </c>
      <c r="D934" s="1">
        <v>40146</v>
      </c>
      <c r="E934" t="s">
        <v>66</v>
      </c>
      <c r="F934" t="s">
        <v>62</v>
      </c>
      <c r="G934" t="s">
        <v>87</v>
      </c>
      <c r="H9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934" t="str">
        <f>IF(NOT(ISNA(VLOOKUP(Table_pigskin_games[[#This Row],[matchup]],rivalries!A$2:C$10,1,FALSE))),"Rivalry","Not a Rivalry")</f>
        <v>Not a Rivalry</v>
      </c>
      <c r="J934">
        <v>14</v>
      </c>
      <c r="K934">
        <v>31</v>
      </c>
      <c r="L934">
        <f>ABS(Table_pigskin_games[[#This Row],[homeScore]]-Table_pigskin_games[[#This Row],[awayScore]])</f>
        <v>17</v>
      </c>
      <c r="M934" t="s">
        <v>126</v>
      </c>
      <c r="N934" s="2">
        <v>41914.541666666664</v>
      </c>
      <c r="O934" t="s">
        <v>80</v>
      </c>
      <c r="P934">
        <v>70155</v>
      </c>
      <c r="Q934">
        <v>5</v>
      </c>
      <c r="R934">
        <v>5</v>
      </c>
      <c r="S934">
        <v>3</v>
      </c>
      <c r="T934">
        <v>7</v>
      </c>
      <c r="U934">
        <v>23</v>
      </c>
      <c r="V934">
        <v>20</v>
      </c>
      <c r="W934">
        <v>5</v>
      </c>
      <c r="X934">
        <v>3</v>
      </c>
      <c r="Y934">
        <v>13</v>
      </c>
      <c r="Z934">
        <v>10</v>
      </c>
      <c r="AA934">
        <v>1</v>
      </c>
      <c r="AB934">
        <v>1</v>
      </c>
      <c r="AC934">
        <v>1</v>
      </c>
      <c r="AD934">
        <v>1</v>
      </c>
      <c r="AE934">
        <v>325</v>
      </c>
      <c r="AF934">
        <v>336</v>
      </c>
      <c r="AG934">
        <v>168</v>
      </c>
      <c r="AH934">
        <v>207</v>
      </c>
      <c r="AI934">
        <v>17</v>
      </c>
      <c r="AJ934">
        <v>17</v>
      </c>
      <c r="AK934">
        <v>32</v>
      </c>
      <c r="AL934">
        <v>26</v>
      </c>
      <c r="AM934">
        <v>157</v>
      </c>
      <c r="AN934">
        <v>129</v>
      </c>
      <c r="AO934">
        <v>37</v>
      </c>
      <c r="AP934">
        <v>25</v>
      </c>
      <c r="AQ934">
        <v>6</v>
      </c>
      <c r="AR934">
        <v>3</v>
      </c>
      <c r="AS934">
        <v>50</v>
      </c>
      <c r="AT934">
        <f>SUM(Table_pigskin_games[[#This Row],[awayPenaltyYards]],Table_pigskin_games[[#This Row],[homePenaltyYards]])</f>
        <v>70</v>
      </c>
      <c r="AU934">
        <v>20</v>
      </c>
      <c r="AV934">
        <v>4</v>
      </c>
      <c r="AW934">
        <v>1</v>
      </c>
      <c r="AX934">
        <f>SUM(Table_pigskin_games[[#This Row],[awayTurnovers]:[homeTurnovers]])</f>
        <v>5</v>
      </c>
      <c r="AY934">
        <v>0</v>
      </c>
      <c r="AZ934">
        <v>0</v>
      </c>
      <c r="BA934">
        <v>4</v>
      </c>
      <c r="BB934">
        <v>1</v>
      </c>
      <c r="BC934">
        <v>1906</v>
      </c>
      <c r="BD934">
        <v>1694</v>
      </c>
      <c r="BE934">
        <v>0</v>
      </c>
      <c r="BF934">
        <v>7</v>
      </c>
      <c r="BG934">
        <v>7</v>
      </c>
      <c r="BH934">
        <v>0</v>
      </c>
      <c r="BJ934">
        <v>0</v>
      </c>
      <c r="BK934">
        <v>7</v>
      </c>
      <c r="BL934">
        <v>0</v>
      </c>
      <c r="BM934">
        <v>24</v>
      </c>
    </row>
    <row r="935" spans="1:66" x14ac:dyDescent="0.25">
      <c r="A935">
        <v>291129004</v>
      </c>
      <c r="B935">
        <v>12</v>
      </c>
      <c r="C935">
        <v>2009</v>
      </c>
      <c r="D935" s="1">
        <v>40146</v>
      </c>
      <c r="E935" t="s">
        <v>66</v>
      </c>
      <c r="F935" t="s">
        <v>68</v>
      </c>
      <c r="G935" t="s">
        <v>81</v>
      </c>
      <c r="H9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935" t="str">
        <f>IF(NOT(ISNA(VLOOKUP(Table_pigskin_games[[#This Row],[matchup]],rivalries!A$2:C$10,1,FALSE))),"Rivalry","Not a Rivalry")</f>
        <v>Rivalry</v>
      </c>
      <c r="J935">
        <v>7</v>
      </c>
      <c r="K935">
        <v>16</v>
      </c>
      <c r="L935">
        <f>ABS(Table_pigskin_games[[#This Row],[homeScore]]-Table_pigskin_games[[#This Row],[awayScore]])</f>
        <v>9</v>
      </c>
      <c r="M935" t="s">
        <v>118</v>
      </c>
      <c r="N935" s="2">
        <v>41914.541666666664</v>
      </c>
      <c r="O935" t="s">
        <v>80</v>
      </c>
      <c r="P935">
        <v>64553</v>
      </c>
      <c r="Q935">
        <v>1</v>
      </c>
      <c r="R935">
        <v>9</v>
      </c>
      <c r="S935">
        <v>7</v>
      </c>
      <c r="T935">
        <v>3</v>
      </c>
      <c r="U935">
        <v>11</v>
      </c>
      <c r="V935">
        <v>21</v>
      </c>
      <c r="W935">
        <v>4</v>
      </c>
      <c r="X935">
        <v>8</v>
      </c>
      <c r="Y935">
        <v>14</v>
      </c>
      <c r="Z935">
        <v>17</v>
      </c>
      <c r="AA935">
        <v>1</v>
      </c>
      <c r="AB935">
        <v>0</v>
      </c>
      <c r="AC935">
        <v>2</v>
      </c>
      <c r="AD935">
        <v>0</v>
      </c>
      <c r="AE935">
        <v>169</v>
      </c>
      <c r="AF935">
        <v>306</v>
      </c>
      <c r="AG935">
        <v>111</v>
      </c>
      <c r="AH935">
        <v>96</v>
      </c>
      <c r="AI935">
        <v>16</v>
      </c>
      <c r="AJ935">
        <v>13</v>
      </c>
      <c r="AK935">
        <v>35</v>
      </c>
      <c r="AL935">
        <v>24</v>
      </c>
      <c r="AM935">
        <v>58</v>
      </c>
      <c r="AN935">
        <v>210</v>
      </c>
      <c r="AO935">
        <v>18</v>
      </c>
      <c r="AP935">
        <v>45</v>
      </c>
      <c r="AQ935">
        <v>4</v>
      </c>
      <c r="AR935">
        <v>10</v>
      </c>
      <c r="AS935">
        <v>30</v>
      </c>
      <c r="AT935">
        <f>SUM(Table_pigskin_games[[#This Row],[awayPenaltyYards]],Table_pigskin_games[[#This Row],[homePenaltyYards]])</f>
        <v>105</v>
      </c>
      <c r="AU935">
        <v>75</v>
      </c>
      <c r="AV935">
        <v>0</v>
      </c>
      <c r="AW935">
        <v>0</v>
      </c>
      <c r="AX935">
        <f>SUM(Table_pigskin_games[[#This Row],[awayTurnovers]:[homeTurnovers]])</f>
        <v>0</v>
      </c>
      <c r="AY935">
        <v>0</v>
      </c>
      <c r="AZ935">
        <v>0</v>
      </c>
      <c r="BA935">
        <v>0</v>
      </c>
      <c r="BB935">
        <v>0</v>
      </c>
      <c r="BC935">
        <v>1309</v>
      </c>
      <c r="BD935">
        <v>2291</v>
      </c>
      <c r="BE935">
        <v>0</v>
      </c>
      <c r="BF935">
        <v>0</v>
      </c>
      <c r="BG935">
        <v>7</v>
      </c>
      <c r="BH935">
        <v>0</v>
      </c>
      <c r="BJ935">
        <v>3</v>
      </c>
      <c r="BK935">
        <v>10</v>
      </c>
      <c r="BL935">
        <v>3</v>
      </c>
      <c r="BM935">
        <v>0</v>
      </c>
    </row>
    <row r="936" spans="1:66" x14ac:dyDescent="0.25">
      <c r="A936">
        <v>291129010</v>
      </c>
      <c r="B936">
        <v>12</v>
      </c>
      <c r="C936">
        <v>2009</v>
      </c>
      <c r="D936" s="1">
        <v>40146</v>
      </c>
      <c r="E936" t="s">
        <v>66</v>
      </c>
      <c r="F936" t="s">
        <v>94</v>
      </c>
      <c r="G936" t="s">
        <v>78</v>
      </c>
      <c r="H9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ARIvTEN</v>
      </c>
      <c r="I936" t="str">
        <f>IF(NOT(ISNA(VLOOKUP(Table_pigskin_games[[#This Row],[matchup]],rivalries!A$2:C$10,1,FALSE))),"Rivalry","Not a Rivalry")</f>
        <v>Not a Rivalry</v>
      </c>
      <c r="J936">
        <v>17</v>
      </c>
      <c r="K936">
        <v>20</v>
      </c>
      <c r="L936">
        <f>ABS(Table_pigskin_games[[#This Row],[homeScore]]-Table_pigskin_games[[#This Row],[awayScore]])</f>
        <v>3</v>
      </c>
      <c r="M936" t="s">
        <v>79</v>
      </c>
      <c r="N936" s="2">
        <v>41914.677083333336</v>
      </c>
      <c r="O936" t="s">
        <v>70</v>
      </c>
      <c r="P936">
        <v>69143</v>
      </c>
      <c r="Q936">
        <v>7</v>
      </c>
      <c r="R936">
        <v>3</v>
      </c>
      <c r="S936">
        <v>4</v>
      </c>
      <c r="T936">
        <v>6</v>
      </c>
      <c r="U936">
        <v>15</v>
      </c>
      <c r="V936">
        <v>20</v>
      </c>
      <c r="W936">
        <v>5</v>
      </c>
      <c r="X936">
        <v>6</v>
      </c>
      <c r="Y936">
        <v>12</v>
      </c>
      <c r="Z936">
        <v>16</v>
      </c>
      <c r="AA936">
        <v>0</v>
      </c>
      <c r="AB936">
        <v>4</v>
      </c>
      <c r="AC936">
        <v>0</v>
      </c>
      <c r="AD936">
        <v>4</v>
      </c>
      <c r="AE936">
        <v>292</v>
      </c>
      <c r="AF936">
        <v>532</v>
      </c>
      <c r="AG936">
        <v>217</v>
      </c>
      <c r="AH936">
        <v>369</v>
      </c>
      <c r="AI936">
        <v>21</v>
      </c>
      <c r="AJ936">
        <v>27</v>
      </c>
      <c r="AK936">
        <v>31</v>
      </c>
      <c r="AL936">
        <v>43</v>
      </c>
      <c r="AM936">
        <v>75</v>
      </c>
      <c r="AN936">
        <v>163</v>
      </c>
      <c r="AO936">
        <v>20</v>
      </c>
      <c r="AP936">
        <v>23</v>
      </c>
      <c r="AQ936">
        <v>4</v>
      </c>
      <c r="AR936">
        <v>6</v>
      </c>
      <c r="AS936">
        <v>25</v>
      </c>
      <c r="AT936">
        <f>SUM(Table_pigskin_games[[#This Row],[awayPenaltyYards]],Table_pigskin_games[[#This Row],[homePenaltyYards]])</f>
        <v>63</v>
      </c>
      <c r="AU936">
        <v>38</v>
      </c>
      <c r="AV936">
        <v>0</v>
      </c>
      <c r="AW936">
        <v>1</v>
      </c>
      <c r="AX936">
        <f>SUM(Table_pigskin_games[[#This Row],[awayTurnovers]:[homeTurnovers]])</f>
        <v>1</v>
      </c>
      <c r="AY936">
        <v>0</v>
      </c>
      <c r="AZ936">
        <v>1</v>
      </c>
      <c r="BA936">
        <v>0</v>
      </c>
      <c r="BB936">
        <v>0</v>
      </c>
      <c r="BC936">
        <v>1733</v>
      </c>
      <c r="BD936">
        <v>1867</v>
      </c>
      <c r="BE936">
        <v>0</v>
      </c>
      <c r="BF936">
        <v>3</v>
      </c>
      <c r="BG936">
        <v>7</v>
      </c>
      <c r="BH936">
        <v>7</v>
      </c>
      <c r="BJ936">
        <v>3</v>
      </c>
      <c r="BK936">
        <v>3</v>
      </c>
      <c r="BL936">
        <v>7</v>
      </c>
      <c r="BM936">
        <v>7</v>
      </c>
    </row>
    <row r="937" spans="1:66" x14ac:dyDescent="0.25">
      <c r="A937">
        <v>291129014</v>
      </c>
      <c r="B937">
        <v>12</v>
      </c>
      <c r="C937">
        <v>2009</v>
      </c>
      <c r="D937" s="1">
        <v>40146</v>
      </c>
      <c r="E937" t="s">
        <v>66</v>
      </c>
      <c r="F937" t="s">
        <v>71</v>
      </c>
      <c r="G937" t="s">
        <v>85</v>
      </c>
      <c r="H9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937" t="str">
        <f>IF(NOT(ISNA(VLOOKUP(Table_pigskin_games[[#This Row],[matchup]],rivalries!A$2:C$10,1,FALSE))),"Rivalry","Not a Rivalry")</f>
        <v>Not a Rivalry</v>
      </c>
      <c r="J937">
        <v>27</v>
      </c>
      <c r="K937">
        <v>17</v>
      </c>
      <c r="L937">
        <f>ABS(Table_pigskin_games[[#This Row],[homeScore]]-Table_pigskin_games[[#This Row],[awayScore]])</f>
        <v>10</v>
      </c>
      <c r="M937" t="s">
        <v>86</v>
      </c>
      <c r="N937" s="2">
        <v>41914.541666666664</v>
      </c>
      <c r="O937" t="s">
        <v>70</v>
      </c>
      <c r="P937">
        <v>47475</v>
      </c>
      <c r="Q937">
        <v>3</v>
      </c>
      <c r="R937">
        <v>7</v>
      </c>
      <c r="S937">
        <v>1</v>
      </c>
      <c r="T937">
        <v>9</v>
      </c>
      <c r="U937">
        <v>15</v>
      </c>
      <c r="V937">
        <v>23</v>
      </c>
      <c r="W937">
        <v>4</v>
      </c>
      <c r="X937">
        <v>8</v>
      </c>
      <c r="Y937">
        <v>12</v>
      </c>
      <c r="Z937">
        <v>18</v>
      </c>
      <c r="AA937">
        <v>1</v>
      </c>
      <c r="AB937">
        <v>0</v>
      </c>
      <c r="AC937">
        <v>1</v>
      </c>
      <c r="AD937">
        <v>2</v>
      </c>
      <c r="AE937">
        <v>265</v>
      </c>
      <c r="AF937">
        <v>364</v>
      </c>
      <c r="AG937">
        <v>95</v>
      </c>
      <c r="AH937">
        <v>251</v>
      </c>
      <c r="AI937">
        <v>14</v>
      </c>
      <c r="AJ937">
        <v>28</v>
      </c>
      <c r="AK937">
        <v>25</v>
      </c>
      <c r="AL937">
        <v>46</v>
      </c>
      <c r="AM937">
        <v>170</v>
      </c>
      <c r="AN937">
        <v>113</v>
      </c>
      <c r="AO937">
        <v>31</v>
      </c>
      <c r="AP937">
        <v>28</v>
      </c>
      <c r="AQ937">
        <v>7</v>
      </c>
      <c r="AR937">
        <v>4</v>
      </c>
      <c r="AS937">
        <v>52</v>
      </c>
      <c r="AT937">
        <f>SUM(Table_pigskin_games[[#This Row],[awayPenaltyYards]],Table_pigskin_games[[#This Row],[homePenaltyYards]])</f>
        <v>87</v>
      </c>
      <c r="AU937">
        <v>35</v>
      </c>
      <c r="AV937">
        <v>1</v>
      </c>
      <c r="AW937">
        <v>2</v>
      </c>
      <c r="AX937">
        <f>SUM(Table_pigskin_games[[#This Row],[awayTurnovers]:[homeTurnovers]])</f>
        <v>3</v>
      </c>
      <c r="AY937">
        <v>1</v>
      </c>
      <c r="AZ937">
        <v>0</v>
      </c>
      <c r="BA937">
        <v>0</v>
      </c>
      <c r="BB937">
        <v>2</v>
      </c>
      <c r="BC937">
        <v>1588</v>
      </c>
      <c r="BD937">
        <v>2012</v>
      </c>
      <c r="BE937">
        <v>7</v>
      </c>
      <c r="BF937">
        <v>7</v>
      </c>
      <c r="BG937">
        <v>3</v>
      </c>
      <c r="BH937">
        <v>10</v>
      </c>
      <c r="BJ937">
        <v>0</v>
      </c>
      <c r="BK937">
        <v>10</v>
      </c>
      <c r="BL937">
        <v>0</v>
      </c>
      <c r="BM937">
        <v>7</v>
      </c>
    </row>
    <row r="938" spans="1:66" x14ac:dyDescent="0.25">
      <c r="A938">
        <v>291129016</v>
      </c>
      <c r="B938">
        <v>12</v>
      </c>
      <c r="C938">
        <v>2009</v>
      </c>
      <c r="D938" s="1">
        <v>40146</v>
      </c>
      <c r="E938" t="s">
        <v>66</v>
      </c>
      <c r="F938" t="s">
        <v>74</v>
      </c>
      <c r="G938" t="s">
        <v>113</v>
      </c>
      <c r="H9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938" t="str">
        <f>IF(NOT(ISNA(VLOOKUP(Table_pigskin_games[[#This Row],[matchup]],rivalries!A$2:C$10,1,FALSE))),"Rivalry","Not a Rivalry")</f>
        <v>Not a Rivalry</v>
      </c>
      <c r="J938">
        <v>10</v>
      </c>
      <c r="K938">
        <v>36</v>
      </c>
      <c r="L938">
        <f>ABS(Table_pigskin_games[[#This Row],[homeScore]]-Table_pigskin_games[[#This Row],[awayScore]])</f>
        <v>26</v>
      </c>
      <c r="M938" t="s">
        <v>136</v>
      </c>
      <c r="N938" s="2">
        <v>41914.677083333336</v>
      </c>
      <c r="O938" t="s">
        <v>70</v>
      </c>
      <c r="P938">
        <v>63854</v>
      </c>
      <c r="Q938">
        <v>4</v>
      </c>
      <c r="R938">
        <v>6</v>
      </c>
      <c r="S938">
        <v>9</v>
      </c>
      <c r="T938">
        <v>1</v>
      </c>
      <c r="U938">
        <v>8</v>
      </c>
      <c r="V938">
        <v>31</v>
      </c>
      <c r="W938">
        <v>2</v>
      </c>
      <c r="X938">
        <v>12</v>
      </c>
      <c r="Y938">
        <v>8</v>
      </c>
      <c r="Z938">
        <v>18</v>
      </c>
      <c r="AA938">
        <v>0</v>
      </c>
      <c r="AB938">
        <v>0</v>
      </c>
      <c r="AC938">
        <v>0</v>
      </c>
      <c r="AD938">
        <v>0</v>
      </c>
      <c r="AE938">
        <v>169</v>
      </c>
      <c r="AF938">
        <v>537</v>
      </c>
      <c r="AG938">
        <v>126</v>
      </c>
      <c r="AH938">
        <v>378</v>
      </c>
      <c r="AI938">
        <v>18</v>
      </c>
      <c r="AJ938">
        <v>32</v>
      </c>
      <c r="AK938">
        <v>23</v>
      </c>
      <c r="AL938">
        <v>48</v>
      </c>
      <c r="AM938">
        <v>43</v>
      </c>
      <c r="AN938">
        <v>159</v>
      </c>
      <c r="AO938">
        <v>11</v>
      </c>
      <c r="AP938">
        <v>34</v>
      </c>
      <c r="AQ938">
        <v>6</v>
      </c>
      <c r="AR938">
        <v>10</v>
      </c>
      <c r="AS938">
        <v>44</v>
      </c>
      <c r="AT938">
        <f>SUM(Table_pigskin_games[[#This Row],[awayPenaltyYards]],Table_pigskin_games[[#This Row],[homePenaltyYards]])</f>
        <v>114</v>
      </c>
      <c r="AU938">
        <v>70</v>
      </c>
      <c r="AV938">
        <v>3</v>
      </c>
      <c r="AW938">
        <v>1</v>
      </c>
      <c r="AX938">
        <f>SUM(Table_pigskin_games[[#This Row],[awayTurnovers]:[homeTurnovers]])</f>
        <v>4</v>
      </c>
      <c r="AY938">
        <v>1</v>
      </c>
      <c r="AZ938">
        <v>1</v>
      </c>
      <c r="BA938">
        <v>2</v>
      </c>
      <c r="BB938">
        <v>0</v>
      </c>
      <c r="BC938">
        <v>1145</v>
      </c>
      <c r="BD938">
        <v>2455</v>
      </c>
      <c r="BE938">
        <v>0</v>
      </c>
      <c r="BF938">
        <v>7</v>
      </c>
      <c r="BG938">
        <v>3</v>
      </c>
      <c r="BH938">
        <v>0</v>
      </c>
      <c r="BJ938">
        <v>0</v>
      </c>
      <c r="BK938">
        <v>24</v>
      </c>
      <c r="BL938">
        <v>3</v>
      </c>
      <c r="BM938">
        <v>9</v>
      </c>
    </row>
    <row r="939" spans="1:66" x14ac:dyDescent="0.25">
      <c r="A939">
        <v>291129020</v>
      </c>
      <c r="B939">
        <v>12</v>
      </c>
      <c r="C939">
        <v>2009</v>
      </c>
      <c r="D939" s="1">
        <v>40146</v>
      </c>
      <c r="E939" t="s">
        <v>66</v>
      </c>
      <c r="F939" t="s">
        <v>100</v>
      </c>
      <c r="G939" t="s">
        <v>77</v>
      </c>
      <c r="H9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CARvNYJ</v>
      </c>
      <c r="I939" t="str">
        <f>IF(NOT(ISNA(VLOOKUP(Table_pigskin_games[[#This Row],[matchup]],rivalries!A$2:C$10,1,FALSE))),"Rivalry","Not a Rivalry")</f>
        <v>Not a Rivalry</v>
      </c>
      <c r="J939">
        <v>6</v>
      </c>
      <c r="K939">
        <v>17</v>
      </c>
      <c r="L939">
        <f>ABS(Table_pigskin_games[[#This Row],[homeScore]]-Table_pigskin_games[[#This Row],[awayScore]])</f>
        <v>11</v>
      </c>
      <c r="M939" t="s">
        <v>92</v>
      </c>
      <c r="N939" s="2">
        <v>41914.541666666664</v>
      </c>
      <c r="O939" t="s">
        <v>70</v>
      </c>
      <c r="P939">
        <v>76381</v>
      </c>
      <c r="Q939">
        <v>4</v>
      </c>
      <c r="R939">
        <v>6</v>
      </c>
      <c r="S939">
        <v>4</v>
      </c>
      <c r="T939">
        <v>6</v>
      </c>
      <c r="U939">
        <v>11</v>
      </c>
      <c r="V939">
        <v>16</v>
      </c>
      <c r="W939">
        <v>4</v>
      </c>
      <c r="X939">
        <v>5</v>
      </c>
      <c r="Y939">
        <v>16</v>
      </c>
      <c r="Z939">
        <v>13</v>
      </c>
      <c r="AA939">
        <v>2</v>
      </c>
      <c r="AB939">
        <v>0</v>
      </c>
      <c r="AC939">
        <v>2</v>
      </c>
      <c r="AD939">
        <v>0</v>
      </c>
      <c r="AE939">
        <v>179</v>
      </c>
      <c r="AF939">
        <v>283</v>
      </c>
      <c r="AG939">
        <v>104</v>
      </c>
      <c r="AH939">
        <v>144</v>
      </c>
      <c r="AI939">
        <v>14</v>
      </c>
      <c r="AJ939">
        <v>13</v>
      </c>
      <c r="AK939">
        <v>34</v>
      </c>
      <c r="AL939">
        <v>18</v>
      </c>
      <c r="AM939">
        <v>75</v>
      </c>
      <c r="AN939">
        <v>139</v>
      </c>
      <c r="AO939">
        <v>25</v>
      </c>
      <c r="AP939">
        <v>39</v>
      </c>
      <c r="AQ939">
        <v>5</v>
      </c>
      <c r="AR939">
        <v>3</v>
      </c>
      <c r="AS939">
        <v>30</v>
      </c>
      <c r="AT939">
        <f>SUM(Table_pigskin_games[[#This Row],[awayPenaltyYards]],Table_pigskin_games[[#This Row],[homePenaltyYards]])</f>
        <v>54</v>
      </c>
      <c r="AU939">
        <v>24</v>
      </c>
      <c r="AV939">
        <v>4</v>
      </c>
      <c r="AW939">
        <v>3</v>
      </c>
      <c r="AX939">
        <f>SUM(Table_pigskin_games[[#This Row],[awayTurnovers]:[homeTurnovers]])</f>
        <v>7</v>
      </c>
      <c r="AY939">
        <v>0</v>
      </c>
      <c r="AZ939">
        <v>2</v>
      </c>
      <c r="BA939">
        <v>4</v>
      </c>
      <c r="BB939">
        <v>1</v>
      </c>
      <c r="BC939">
        <v>1602</v>
      </c>
      <c r="BD939">
        <v>1998</v>
      </c>
      <c r="BE939">
        <v>0</v>
      </c>
      <c r="BF939">
        <v>3</v>
      </c>
      <c r="BG939">
        <v>0</v>
      </c>
      <c r="BH939">
        <v>3</v>
      </c>
      <c r="BJ939">
        <v>7</v>
      </c>
      <c r="BK939">
        <v>7</v>
      </c>
      <c r="BL939">
        <v>0</v>
      </c>
      <c r="BM939">
        <v>3</v>
      </c>
    </row>
    <row r="940" spans="1:66" x14ac:dyDescent="0.25">
      <c r="A940">
        <v>291129021</v>
      </c>
      <c r="B940">
        <v>12</v>
      </c>
      <c r="C940">
        <v>2009</v>
      </c>
      <c r="D940" s="1">
        <v>40146</v>
      </c>
      <c r="E940" t="s">
        <v>66</v>
      </c>
      <c r="F940" t="s">
        <v>114</v>
      </c>
      <c r="G940" t="s">
        <v>105</v>
      </c>
      <c r="H9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940" t="str">
        <f>IF(NOT(ISNA(VLOOKUP(Table_pigskin_games[[#This Row],[matchup]],rivalries!A$2:C$10,1,FALSE))),"Rivalry","Not a Rivalry")</f>
        <v>Not a Rivalry</v>
      </c>
      <c r="J940">
        <v>24</v>
      </c>
      <c r="K940">
        <v>27</v>
      </c>
      <c r="L940">
        <f>ABS(Table_pigskin_games[[#This Row],[homeScore]]-Table_pigskin_games[[#This Row],[awayScore]])</f>
        <v>3</v>
      </c>
      <c r="M940" t="s">
        <v>121</v>
      </c>
      <c r="N940" s="2">
        <v>41914.541666666664</v>
      </c>
      <c r="O940" t="s">
        <v>70</v>
      </c>
      <c r="P940">
        <v>69144</v>
      </c>
      <c r="Q940">
        <v>3</v>
      </c>
      <c r="R940">
        <v>7</v>
      </c>
      <c r="S940">
        <v>6</v>
      </c>
      <c r="T940">
        <v>4</v>
      </c>
      <c r="U940">
        <v>15</v>
      </c>
      <c r="V940">
        <v>17</v>
      </c>
      <c r="W940">
        <v>8</v>
      </c>
      <c r="X940">
        <v>5</v>
      </c>
      <c r="Y940">
        <v>17</v>
      </c>
      <c r="Z940">
        <v>15</v>
      </c>
      <c r="AA940">
        <v>0</v>
      </c>
      <c r="AB940">
        <v>1</v>
      </c>
      <c r="AC940">
        <v>1</v>
      </c>
      <c r="AD940">
        <v>1</v>
      </c>
      <c r="AE940">
        <v>303</v>
      </c>
      <c r="AF940">
        <v>381</v>
      </c>
      <c r="AG940">
        <v>221</v>
      </c>
      <c r="AH940">
        <v>258</v>
      </c>
      <c r="AI940">
        <v>22</v>
      </c>
      <c r="AJ940">
        <v>21</v>
      </c>
      <c r="AK940">
        <v>37</v>
      </c>
      <c r="AL940">
        <v>36</v>
      </c>
      <c r="AM940">
        <v>82</v>
      </c>
      <c r="AN940">
        <v>123</v>
      </c>
      <c r="AO940">
        <v>25</v>
      </c>
      <c r="AP940">
        <v>29</v>
      </c>
      <c r="AQ940">
        <v>7</v>
      </c>
      <c r="AR940">
        <v>7</v>
      </c>
      <c r="AS940">
        <v>39</v>
      </c>
      <c r="AT940">
        <f>SUM(Table_pigskin_games[[#This Row],[awayPenaltyYards]],Table_pigskin_games[[#This Row],[homePenaltyYards]])</f>
        <v>99</v>
      </c>
      <c r="AU940">
        <v>60</v>
      </c>
      <c r="AV940">
        <v>2</v>
      </c>
      <c r="AW940">
        <v>1</v>
      </c>
      <c r="AX940">
        <f>SUM(Table_pigskin_games[[#This Row],[awayTurnovers]:[homeTurnovers]])</f>
        <v>3</v>
      </c>
      <c r="AY940">
        <v>0</v>
      </c>
      <c r="AZ940">
        <v>0</v>
      </c>
      <c r="BA940">
        <v>2</v>
      </c>
      <c r="BB940">
        <v>1</v>
      </c>
      <c r="BC940">
        <v>1782</v>
      </c>
      <c r="BD940">
        <v>1818</v>
      </c>
      <c r="BE940">
        <v>7</v>
      </c>
      <c r="BF940">
        <v>7</v>
      </c>
      <c r="BG940">
        <v>7</v>
      </c>
      <c r="BH940">
        <v>3</v>
      </c>
      <c r="BJ940">
        <v>10</v>
      </c>
      <c r="BK940">
        <v>6</v>
      </c>
      <c r="BL940">
        <v>0</v>
      </c>
      <c r="BM940">
        <v>11</v>
      </c>
    </row>
    <row r="941" spans="1:66" x14ac:dyDescent="0.25">
      <c r="A941">
        <v>291129024</v>
      </c>
      <c r="B941">
        <v>12</v>
      </c>
      <c r="C941">
        <v>2009</v>
      </c>
      <c r="D941" s="1">
        <v>40146</v>
      </c>
      <c r="E941" t="s">
        <v>66</v>
      </c>
      <c r="F941" t="s">
        <v>82</v>
      </c>
      <c r="G941" t="s">
        <v>109</v>
      </c>
      <c r="H9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941" t="str">
        <f>IF(NOT(ISNA(VLOOKUP(Table_pigskin_games[[#This Row],[matchup]],rivalries!A$2:C$10,1,FALSE))),"Rivalry","Not a Rivalry")</f>
        <v>Not a Rivalry</v>
      </c>
      <c r="J941">
        <v>14</v>
      </c>
      <c r="K941">
        <v>43</v>
      </c>
      <c r="L941">
        <f>ABS(Table_pigskin_games[[#This Row],[homeScore]]-Table_pigskin_games[[#This Row],[awayScore]])</f>
        <v>29</v>
      </c>
      <c r="M941" t="s">
        <v>122</v>
      </c>
      <c r="N941" s="2">
        <v>41914.670138888891</v>
      </c>
      <c r="O941" t="s">
        <v>80</v>
      </c>
      <c r="P941">
        <v>65280</v>
      </c>
      <c r="Q941">
        <v>3</v>
      </c>
      <c r="R941">
        <v>7</v>
      </c>
      <c r="S941">
        <v>7</v>
      </c>
      <c r="T941">
        <v>3</v>
      </c>
      <c r="U941">
        <v>16</v>
      </c>
      <c r="V941">
        <v>26</v>
      </c>
      <c r="W941">
        <v>3</v>
      </c>
      <c r="X941">
        <v>4</v>
      </c>
      <c r="Y941">
        <v>11</v>
      </c>
      <c r="Z941">
        <v>9</v>
      </c>
      <c r="AA941">
        <v>0</v>
      </c>
      <c r="AB941">
        <v>0</v>
      </c>
      <c r="AC941">
        <v>1</v>
      </c>
      <c r="AD941">
        <v>0</v>
      </c>
      <c r="AE941">
        <v>284</v>
      </c>
      <c r="AF941">
        <v>426</v>
      </c>
      <c r="AG941">
        <v>170</v>
      </c>
      <c r="AH941">
        <v>332</v>
      </c>
      <c r="AI941">
        <v>20</v>
      </c>
      <c r="AJ941">
        <v>22</v>
      </c>
      <c r="AK941">
        <v>33</v>
      </c>
      <c r="AL941">
        <v>29</v>
      </c>
      <c r="AM941">
        <v>114</v>
      </c>
      <c r="AN941">
        <v>94</v>
      </c>
      <c r="AO941">
        <v>23</v>
      </c>
      <c r="AP941">
        <v>34</v>
      </c>
      <c r="AQ941">
        <v>5</v>
      </c>
      <c r="AR941">
        <v>8</v>
      </c>
      <c r="AS941">
        <v>25</v>
      </c>
      <c r="AT941">
        <f>SUM(Table_pigskin_games[[#This Row],[awayPenaltyYards]],Table_pigskin_games[[#This Row],[homePenaltyYards]])</f>
        <v>80</v>
      </c>
      <c r="AU941">
        <v>55</v>
      </c>
      <c r="AV941">
        <v>4</v>
      </c>
      <c r="AW941">
        <v>1</v>
      </c>
      <c r="AX941">
        <f>SUM(Table_pigskin_games[[#This Row],[awayTurnovers]:[homeTurnovers]])</f>
        <v>5</v>
      </c>
      <c r="AY941">
        <v>3</v>
      </c>
      <c r="AZ941">
        <v>1</v>
      </c>
      <c r="BA941">
        <v>1</v>
      </c>
      <c r="BB941">
        <v>0</v>
      </c>
      <c r="BC941">
        <v>1480</v>
      </c>
      <c r="BD941">
        <v>2120</v>
      </c>
      <c r="BE941">
        <v>0</v>
      </c>
      <c r="BF941">
        <v>7</v>
      </c>
      <c r="BG941">
        <v>7</v>
      </c>
      <c r="BH941">
        <v>0</v>
      </c>
      <c r="BJ941">
        <v>7</v>
      </c>
      <c r="BK941">
        <v>21</v>
      </c>
      <c r="BL941">
        <v>10</v>
      </c>
      <c r="BM941">
        <v>5</v>
      </c>
    </row>
    <row r="942" spans="1:66" x14ac:dyDescent="0.25">
      <c r="A942">
        <v>291129025</v>
      </c>
      <c r="B942">
        <v>12</v>
      </c>
      <c r="C942">
        <v>2009</v>
      </c>
      <c r="D942" s="1">
        <v>40146</v>
      </c>
      <c r="E942" t="s">
        <v>66</v>
      </c>
      <c r="F942" t="s">
        <v>103</v>
      </c>
      <c r="G942" t="s">
        <v>93</v>
      </c>
      <c r="H9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JAXvSF</v>
      </c>
      <c r="I942" t="str">
        <f>IF(NOT(ISNA(VLOOKUP(Table_pigskin_games[[#This Row],[matchup]],rivalries!A$2:C$10,1,FALSE))),"Rivalry","Not a Rivalry")</f>
        <v>Not a Rivalry</v>
      </c>
      <c r="J942">
        <v>3</v>
      </c>
      <c r="K942">
        <v>20</v>
      </c>
      <c r="L942">
        <f>ABS(Table_pigskin_games[[#This Row],[homeScore]]-Table_pigskin_games[[#This Row],[awayScore]])</f>
        <v>17</v>
      </c>
      <c r="M942" t="s">
        <v>133</v>
      </c>
      <c r="N942" s="2">
        <v>41914.670138888891</v>
      </c>
      <c r="O942" t="s">
        <v>80</v>
      </c>
      <c r="P942">
        <v>69732</v>
      </c>
      <c r="Q942">
        <v>6</v>
      </c>
      <c r="R942">
        <v>4</v>
      </c>
      <c r="S942">
        <v>4</v>
      </c>
      <c r="T942">
        <v>6</v>
      </c>
      <c r="U942">
        <v>18</v>
      </c>
      <c r="V942">
        <v>15</v>
      </c>
      <c r="W942">
        <v>3</v>
      </c>
      <c r="X942">
        <v>8</v>
      </c>
      <c r="Y942">
        <v>12</v>
      </c>
      <c r="Z942">
        <v>16</v>
      </c>
      <c r="AA942">
        <v>1</v>
      </c>
      <c r="AB942">
        <v>1</v>
      </c>
      <c r="AC942">
        <v>3</v>
      </c>
      <c r="AD942">
        <v>1</v>
      </c>
      <c r="AE942">
        <v>357</v>
      </c>
      <c r="AF942">
        <v>284</v>
      </c>
      <c r="AG942">
        <v>261</v>
      </c>
      <c r="AH942">
        <v>232</v>
      </c>
      <c r="AI942">
        <v>25</v>
      </c>
      <c r="AJ942">
        <v>27</v>
      </c>
      <c r="AK942">
        <v>36</v>
      </c>
      <c r="AL942">
        <v>41</v>
      </c>
      <c r="AM942">
        <v>96</v>
      </c>
      <c r="AN942">
        <v>52</v>
      </c>
      <c r="AO942">
        <v>19</v>
      </c>
      <c r="AP942">
        <v>20</v>
      </c>
      <c r="AQ942">
        <v>6</v>
      </c>
      <c r="AR942">
        <v>1</v>
      </c>
      <c r="AS942">
        <v>60</v>
      </c>
      <c r="AT942">
        <f>SUM(Table_pigskin_games[[#This Row],[awayPenaltyYards]],Table_pigskin_games[[#This Row],[homePenaltyYards]])</f>
        <v>65</v>
      </c>
      <c r="AU942">
        <v>5</v>
      </c>
      <c r="AV942">
        <v>2</v>
      </c>
      <c r="AW942">
        <v>0</v>
      </c>
      <c r="AX942">
        <f>SUM(Table_pigskin_games[[#This Row],[awayTurnovers]:[homeTurnovers]])</f>
        <v>2</v>
      </c>
      <c r="AY942">
        <v>2</v>
      </c>
      <c r="AZ942">
        <v>0</v>
      </c>
      <c r="BA942">
        <v>0</v>
      </c>
      <c r="BB942">
        <v>0</v>
      </c>
      <c r="BC942">
        <v>1760</v>
      </c>
      <c r="BD942">
        <v>1840</v>
      </c>
      <c r="BE942">
        <v>0</v>
      </c>
      <c r="BF942">
        <v>3</v>
      </c>
      <c r="BG942">
        <v>0</v>
      </c>
      <c r="BH942">
        <v>0</v>
      </c>
      <c r="BJ942">
        <v>3</v>
      </c>
      <c r="BK942">
        <v>14</v>
      </c>
      <c r="BL942">
        <v>3</v>
      </c>
      <c r="BM942">
        <v>0</v>
      </c>
    </row>
    <row r="943" spans="1:66" x14ac:dyDescent="0.25">
      <c r="A943">
        <v>291129033</v>
      </c>
      <c r="B943">
        <v>12</v>
      </c>
      <c r="C943">
        <v>2009</v>
      </c>
      <c r="D943" s="1">
        <v>40146</v>
      </c>
      <c r="E943" t="s">
        <v>66</v>
      </c>
      <c r="F943" t="s">
        <v>63</v>
      </c>
      <c r="G943" t="s">
        <v>96</v>
      </c>
      <c r="H9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943" t="str">
        <f>IF(NOT(ISNA(VLOOKUP(Table_pigskin_games[[#This Row],[matchup]],rivalries!A$2:C$10,1,FALSE))),"Rivalry","Not a Rivalry")</f>
        <v>Rivalry</v>
      </c>
      <c r="J943">
        <v>17</v>
      </c>
      <c r="K943">
        <v>20</v>
      </c>
      <c r="L943">
        <f>ABS(Table_pigskin_games[[#This Row],[homeScore]]-Table_pigskin_games[[#This Row],[awayScore]])</f>
        <v>3</v>
      </c>
      <c r="M943" t="s">
        <v>125</v>
      </c>
      <c r="N943" s="2">
        <v>41914.847222222219</v>
      </c>
      <c r="O943" t="s">
        <v>65</v>
      </c>
      <c r="P943">
        <v>71314</v>
      </c>
      <c r="Q943">
        <v>6</v>
      </c>
      <c r="R943">
        <v>4</v>
      </c>
      <c r="S943">
        <v>5</v>
      </c>
      <c r="T943">
        <v>5</v>
      </c>
      <c r="U943">
        <v>16</v>
      </c>
      <c r="V943">
        <v>21</v>
      </c>
      <c r="W943">
        <v>6</v>
      </c>
      <c r="X943">
        <v>5</v>
      </c>
      <c r="Y943">
        <v>16</v>
      </c>
      <c r="Z943">
        <v>14</v>
      </c>
      <c r="AA943">
        <v>0</v>
      </c>
      <c r="AB943">
        <v>1</v>
      </c>
      <c r="AC943">
        <v>0</v>
      </c>
      <c r="AD943">
        <v>1</v>
      </c>
      <c r="AE943">
        <v>298</v>
      </c>
      <c r="AF943">
        <v>393</v>
      </c>
      <c r="AG943">
        <v>145</v>
      </c>
      <c r="AH943">
        <v>261</v>
      </c>
      <c r="AI943">
        <v>12</v>
      </c>
      <c r="AJ943">
        <v>23</v>
      </c>
      <c r="AK943">
        <v>26</v>
      </c>
      <c r="AL943">
        <v>35</v>
      </c>
      <c r="AM943">
        <v>153</v>
      </c>
      <c r="AN943">
        <v>132</v>
      </c>
      <c r="AO943">
        <v>38</v>
      </c>
      <c r="AP943">
        <v>29</v>
      </c>
      <c r="AQ943">
        <v>5</v>
      </c>
      <c r="AR943">
        <v>9</v>
      </c>
      <c r="AS943">
        <v>59</v>
      </c>
      <c r="AT943">
        <f>SUM(Table_pigskin_games[[#This Row],[awayPenaltyYards]],Table_pigskin_games[[#This Row],[homePenaltyYards]])</f>
        <v>139</v>
      </c>
      <c r="AU943">
        <v>80</v>
      </c>
      <c r="AV943">
        <v>1</v>
      </c>
      <c r="AW943">
        <v>2</v>
      </c>
      <c r="AX943">
        <f>SUM(Table_pigskin_games[[#This Row],[awayTurnovers]:[homeTurnovers]])</f>
        <v>3</v>
      </c>
      <c r="AY943">
        <v>0</v>
      </c>
      <c r="AZ943">
        <v>2</v>
      </c>
      <c r="BA943">
        <v>1</v>
      </c>
      <c r="BB943">
        <v>0</v>
      </c>
      <c r="BC943">
        <v>2156</v>
      </c>
      <c r="BD943">
        <v>1942</v>
      </c>
      <c r="BE943">
        <v>0</v>
      </c>
      <c r="BF943">
        <v>7</v>
      </c>
      <c r="BG943">
        <v>3</v>
      </c>
      <c r="BH943">
        <v>7</v>
      </c>
      <c r="BI943">
        <v>0</v>
      </c>
      <c r="BJ943">
        <v>7</v>
      </c>
      <c r="BK943">
        <v>7</v>
      </c>
      <c r="BL943">
        <v>0</v>
      </c>
      <c r="BM943">
        <v>3</v>
      </c>
      <c r="BN943">
        <v>3</v>
      </c>
    </row>
    <row r="944" spans="1:66" x14ac:dyDescent="0.25">
      <c r="A944">
        <v>291129034</v>
      </c>
      <c r="B944">
        <v>12</v>
      </c>
      <c r="C944">
        <v>2009</v>
      </c>
      <c r="D944" s="1">
        <v>40146</v>
      </c>
      <c r="E944" t="s">
        <v>66</v>
      </c>
      <c r="F944" t="s">
        <v>90</v>
      </c>
      <c r="G944" t="s">
        <v>106</v>
      </c>
      <c r="H9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944" t="str">
        <f>IF(NOT(ISNA(VLOOKUP(Table_pigskin_games[[#This Row],[matchup]],rivalries!A$2:C$10,1,FALSE))),"Rivalry","Not a Rivalry")</f>
        <v>Not a Rivalry</v>
      </c>
      <c r="J944">
        <v>35</v>
      </c>
      <c r="K944">
        <v>27</v>
      </c>
      <c r="L944">
        <f>ABS(Table_pigskin_games[[#This Row],[homeScore]]-Table_pigskin_games[[#This Row],[awayScore]])</f>
        <v>8</v>
      </c>
      <c r="M944" t="s">
        <v>107</v>
      </c>
      <c r="N944" s="2">
        <v>41914.541666666664</v>
      </c>
      <c r="O944" t="s">
        <v>80</v>
      </c>
      <c r="P944">
        <v>70990</v>
      </c>
      <c r="Q944">
        <v>10</v>
      </c>
      <c r="R944">
        <v>0</v>
      </c>
      <c r="S944">
        <v>5</v>
      </c>
      <c r="T944">
        <v>5</v>
      </c>
      <c r="U944">
        <v>28</v>
      </c>
      <c r="V944">
        <v>27</v>
      </c>
      <c r="W944">
        <v>2</v>
      </c>
      <c r="X944">
        <v>4</v>
      </c>
      <c r="Y944">
        <v>6</v>
      </c>
      <c r="Z944">
        <v>8</v>
      </c>
      <c r="AA944">
        <v>1</v>
      </c>
      <c r="AB944">
        <v>0</v>
      </c>
      <c r="AC944">
        <v>1</v>
      </c>
      <c r="AD944">
        <v>0</v>
      </c>
      <c r="AE944">
        <v>342</v>
      </c>
      <c r="AF944">
        <v>396</v>
      </c>
      <c r="AG944">
        <v>228</v>
      </c>
      <c r="AH944">
        <v>274</v>
      </c>
      <c r="AI944">
        <v>27</v>
      </c>
      <c r="AJ944">
        <v>31</v>
      </c>
      <c r="AK944">
        <v>35</v>
      </c>
      <c r="AL944">
        <v>42</v>
      </c>
      <c r="AM944">
        <v>114</v>
      </c>
      <c r="AN944">
        <v>122</v>
      </c>
      <c r="AO944">
        <v>23</v>
      </c>
      <c r="AP944">
        <v>24</v>
      </c>
      <c r="AQ944">
        <v>3</v>
      </c>
      <c r="AR944">
        <v>10</v>
      </c>
      <c r="AS944">
        <v>25</v>
      </c>
      <c r="AT944">
        <f>SUM(Table_pigskin_games[[#This Row],[awayPenaltyYards]],Table_pigskin_games[[#This Row],[homePenaltyYards]])</f>
        <v>154</v>
      </c>
      <c r="AU944">
        <v>129</v>
      </c>
      <c r="AV944">
        <v>2</v>
      </c>
      <c r="AW944">
        <v>3</v>
      </c>
      <c r="AX944">
        <f>SUM(Table_pigskin_games[[#This Row],[awayTurnovers]:[homeTurnovers]])</f>
        <v>5</v>
      </c>
      <c r="AY944">
        <v>0</v>
      </c>
      <c r="AZ944">
        <v>1</v>
      </c>
      <c r="BA944">
        <v>2</v>
      </c>
      <c r="BB944">
        <v>2</v>
      </c>
      <c r="BC944">
        <v>1688</v>
      </c>
      <c r="BD944">
        <v>1912</v>
      </c>
      <c r="BE944">
        <v>0</v>
      </c>
      <c r="BF944">
        <v>7</v>
      </c>
      <c r="BG944">
        <v>7</v>
      </c>
      <c r="BH944">
        <v>21</v>
      </c>
      <c r="BJ944">
        <v>14</v>
      </c>
      <c r="BK944">
        <v>6</v>
      </c>
      <c r="BL944">
        <v>0</v>
      </c>
      <c r="BM944">
        <v>7</v>
      </c>
    </row>
    <row r="945" spans="1:66" x14ac:dyDescent="0.25">
      <c r="A945">
        <v>291130018</v>
      </c>
      <c r="B945">
        <v>12</v>
      </c>
      <c r="C945">
        <v>2009</v>
      </c>
      <c r="D945" s="1">
        <v>40147</v>
      </c>
      <c r="E945" t="s">
        <v>108</v>
      </c>
      <c r="F945" t="s">
        <v>88</v>
      </c>
      <c r="G945" t="s">
        <v>67</v>
      </c>
      <c r="H9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NEvNO</v>
      </c>
      <c r="I945" t="str">
        <f>IF(NOT(ISNA(VLOOKUP(Table_pigskin_games[[#This Row],[matchup]],rivalries!A$2:C$10,1,FALSE))),"Rivalry","Not a Rivalry")</f>
        <v>Not a Rivalry</v>
      </c>
      <c r="J945">
        <v>17</v>
      </c>
      <c r="K945">
        <v>38</v>
      </c>
      <c r="L945">
        <f>ABS(Table_pigskin_games[[#This Row],[homeScore]]-Table_pigskin_games[[#This Row],[awayScore]])</f>
        <v>21</v>
      </c>
      <c r="M945" t="s">
        <v>127</v>
      </c>
      <c r="N945" s="2">
        <v>41914.854166666664</v>
      </c>
      <c r="O945" t="s">
        <v>112</v>
      </c>
      <c r="P945">
        <v>70768</v>
      </c>
      <c r="Q945">
        <v>7</v>
      </c>
      <c r="R945">
        <v>3</v>
      </c>
      <c r="S945">
        <v>10</v>
      </c>
      <c r="T945">
        <v>0</v>
      </c>
      <c r="U945">
        <v>23</v>
      </c>
      <c r="V945">
        <v>18</v>
      </c>
      <c r="W945">
        <v>4</v>
      </c>
      <c r="X945">
        <v>4</v>
      </c>
      <c r="Y945">
        <v>13</v>
      </c>
      <c r="Z945">
        <v>10</v>
      </c>
      <c r="AA945">
        <v>2</v>
      </c>
      <c r="AB945">
        <v>1</v>
      </c>
      <c r="AC945">
        <v>3</v>
      </c>
      <c r="AD945">
        <v>1</v>
      </c>
      <c r="AE945">
        <v>366</v>
      </c>
      <c r="AF945">
        <v>480</v>
      </c>
      <c r="AG945">
        <v>244</v>
      </c>
      <c r="AH945">
        <v>367</v>
      </c>
      <c r="AI945">
        <v>23</v>
      </c>
      <c r="AJ945">
        <v>18</v>
      </c>
      <c r="AK945">
        <v>40</v>
      </c>
      <c r="AL945">
        <v>23</v>
      </c>
      <c r="AM945">
        <v>122</v>
      </c>
      <c r="AN945">
        <v>113</v>
      </c>
      <c r="AO945">
        <v>28</v>
      </c>
      <c r="AP945">
        <v>26</v>
      </c>
      <c r="AQ945">
        <v>0</v>
      </c>
      <c r="AR945">
        <v>4</v>
      </c>
      <c r="AS945">
        <v>0</v>
      </c>
      <c r="AT945">
        <f>SUM(Table_pigskin_games[[#This Row],[awayPenaltyYards]],Table_pigskin_games[[#This Row],[homePenaltyYards]])</f>
        <v>36</v>
      </c>
      <c r="AU945">
        <v>36</v>
      </c>
      <c r="AV945">
        <v>3</v>
      </c>
      <c r="AW945">
        <v>1</v>
      </c>
      <c r="AX945">
        <f>SUM(Table_pigskin_games[[#This Row],[awayTurnovers]:[homeTurnovers]])</f>
        <v>4</v>
      </c>
      <c r="AY945">
        <v>1</v>
      </c>
      <c r="AZ945">
        <v>1</v>
      </c>
      <c r="BA945">
        <v>2</v>
      </c>
      <c r="BB945">
        <v>0</v>
      </c>
      <c r="BC945">
        <v>1996</v>
      </c>
      <c r="BD945">
        <v>1604</v>
      </c>
      <c r="BE945">
        <v>7</v>
      </c>
      <c r="BF945">
        <v>3</v>
      </c>
      <c r="BG945">
        <v>7</v>
      </c>
      <c r="BH945">
        <v>0</v>
      </c>
      <c r="BJ945">
        <v>3</v>
      </c>
      <c r="BK945">
        <v>21</v>
      </c>
      <c r="BL945">
        <v>7</v>
      </c>
      <c r="BM945">
        <v>7</v>
      </c>
    </row>
    <row r="946" spans="1:66" x14ac:dyDescent="0.25">
      <c r="A946">
        <v>291203002</v>
      </c>
      <c r="B946">
        <v>13</v>
      </c>
      <c r="C946">
        <v>2009</v>
      </c>
      <c r="D946" s="1">
        <v>40150</v>
      </c>
      <c r="E946" t="s">
        <v>61</v>
      </c>
      <c r="F946" t="s">
        <v>77</v>
      </c>
      <c r="G946" t="s">
        <v>87</v>
      </c>
      <c r="H9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946" t="str">
        <f>IF(NOT(ISNA(VLOOKUP(Table_pigskin_games[[#This Row],[matchup]],rivalries!A$2:C$10,1,FALSE))),"Rivalry","Not a Rivalry")</f>
        <v>Not a Rivalry</v>
      </c>
      <c r="J946">
        <v>19</v>
      </c>
      <c r="K946">
        <v>13</v>
      </c>
      <c r="L946">
        <f>ABS(Table_pigskin_games[[#This Row],[homeScore]]-Table_pigskin_games[[#This Row],[awayScore]])</f>
        <v>6</v>
      </c>
      <c r="M946" t="s">
        <v>137</v>
      </c>
      <c r="N946" s="2">
        <v>41914.847222222219</v>
      </c>
      <c r="O946" t="s">
        <v>128</v>
      </c>
      <c r="Q946">
        <v>5</v>
      </c>
      <c r="R946">
        <v>6</v>
      </c>
      <c r="S946">
        <v>4</v>
      </c>
      <c r="T946">
        <v>7</v>
      </c>
      <c r="U946">
        <v>17</v>
      </c>
      <c r="V946">
        <v>10</v>
      </c>
      <c r="W946">
        <v>5</v>
      </c>
      <c r="X946">
        <v>1</v>
      </c>
      <c r="Y946">
        <v>16</v>
      </c>
      <c r="Z946">
        <v>11</v>
      </c>
      <c r="AA946">
        <v>0</v>
      </c>
      <c r="AB946">
        <v>0</v>
      </c>
      <c r="AC946">
        <v>0</v>
      </c>
      <c r="AD946">
        <v>0</v>
      </c>
      <c r="AE946">
        <v>331</v>
      </c>
      <c r="AF946">
        <v>194</v>
      </c>
      <c r="AG946">
        <v>82</v>
      </c>
      <c r="AH946">
        <v>71</v>
      </c>
      <c r="AI946">
        <v>8</v>
      </c>
      <c r="AJ946">
        <v>9</v>
      </c>
      <c r="AK946">
        <v>17</v>
      </c>
      <c r="AL946">
        <v>23</v>
      </c>
      <c r="AM946">
        <v>249</v>
      </c>
      <c r="AN946">
        <v>123</v>
      </c>
      <c r="AO946">
        <v>43</v>
      </c>
      <c r="AP946">
        <v>24</v>
      </c>
      <c r="AQ946">
        <v>3</v>
      </c>
      <c r="AR946">
        <v>1</v>
      </c>
      <c r="AS946">
        <v>18</v>
      </c>
      <c r="AT946">
        <f>SUM(Table_pigskin_games[[#This Row],[awayPenaltyYards]],Table_pigskin_games[[#This Row],[homePenaltyYards]])</f>
        <v>23</v>
      </c>
      <c r="AU946">
        <v>5</v>
      </c>
      <c r="AV946">
        <v>0</v>
      </c>
      <c r="AW946">
        <v>2</v>
      </c>
      <c r="AX946">
        <f>SUM(Table_pigskin_games[[#This Row],[awayTurnovers]:[homeTurnovers]])</f>
        <v>2</v>
      </c>
      <c r="AY946">
        <v>0</v>
      </c>
      <c r="AZ946">
        <v>1</v>
      </c>
      <c r="BA946">
        <v>0</v>
      </c>
      <c r="BB946">
        <v>1</v>
      </c>
      <c r="BC946">
        <v>2110</v>
      </c>
      <c r="BD946">
        <v>1490</v>
      </c>
      <c r="BE946">
        <v>3</v>
      </c>
      <c r="BF946">
        <v>13</v>
      </c>
      <c r="BG946">
        <v>0</v>
      </c>
      <c r="BH946">
        <v>3</v>
      </c>
      <c r="BJ946">
        <v>3</v>
      </c>
      <c r="BK946">
        <v>7</v>
      </c>
      <c r="BL946">
        <v>0</v>
      </c>
      <c r="BM946">
        <v>3</v>
      </c>
    </row>
    <row r="947" spans="1:66" x14ac:dyDescent="0.25">
      <c r="A947">
        <v>291206001</v>
      </c>
      <c r="B947">
        <v>13</v>
      </c>
      <c r="C947">
        <v>2009</v>
      </c>
      <c r="D947" s="1">
        <v>40153</v>
      </c>
      <c r="E947" t="s">
        <v>66</v>
      </c>
      <c r="F947" t="s">
        <v>105</v>
      </c>
      <c r="G947" t="s">
        <v>99</v>
      </c>
      <c r="H9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ATLvPHI</v>
      </c>
      <c r="I947" t="str">
        <f>IF(NOT(ISNA(VLOOKUP(Table_pigskin_games[[#This Row],[matchup]],rivalries!A$2:C$10,1,FALSE))),"Rivalry","Not a Rivalry")</f>
        <v>Not a Rivalry</v>
      </c>
      <c r="J947">
        <v>34</v>
      </c>
      <c r="K947">
        <v>7</v>
      </c>
      <c r="L947">
        <f>ABS(Table_pigskin_games[[#This Row],[homeScore]]-Table_pigskin_games[[#This Row],[awayScore]])</f>
        <v>27</v>
      </c>
      <c r="M947" t="s">
        <v>116</v>
      </c>
      <c r="N947" s="2">
        <v>41914.541666666664</v>
      </c>
      <c r="O947" t="s">
        <v>70</v>
      </c>
      <c r="P947">
        <v>69560</v>
      </c>
      <c r="Q947">
        <v>7</v>
      </c>
      <c r="R947">
        <v>4</v>
      </c>
      <c r="S947">
        <v>6</v>
      </c>
      <c r="T947">
        <v>5</v>
      </c>
      <c r="U947">
        <v>20</v>
      </c>
      <c r="V947">
        <v>22</v>
      </c>
      <c r="W947">
        <v>4</v>
      </c>
      <c r="X947">
        <v>4</v>
      </c>
      <c r="Y947">
        <v>11</v>
      </c>
      <c r="Z947">
        <v>14</v>
      </c>
      <c r="AA947">
        <v>1</v>
      </c>
      <c r="AB947">
        <v>2</v>
      </c>
      <c r="AC947">
        <v>1</v>
      </c>
      <c r="AD947">
        <v>4</v>
      </c>
      <c r="AE947">
        <v>380</v>
      </c>
      <c r="AF947">
        <v>295</v>
      </c>
      <c r="AG947">
        <v>277</v>
      </c>
      <c r="AH947">
        <v>234</v>
      </c>
      <c r="AI947">
        <v>16</v>
      </c>
      <c r="AJ947">
        <v>23</v>
      </c>
      <c r="AK947">
        <v>27</v>
      </c>
      <c r="AL947">
        <v>44</v>
      </c>
      <c r="AM947">
        <v>103</v>
      </c>
      <c r="AN947">
        <v>61</v>
      </c>
      <c r="AO947">
        <v>26</v>
      </c>
      <c r="AP947">
        <v>22</v>
      </c>
      <c r="AQ947">
        <v>8</v>
      </c>
      <c r="AR947">
        <v>6</v>
      </c>
      <c r="AS947">
        <v>62</v>
      </c>
      <c r="AT947">
        <f>SUM(Table_pigskin_games[[#This Row],[awayPenaltyYards]],Table_pigskin_games[[#This Row],[homePenaltyYards]])</f>
        <v>92</v>
      </c>
      <c r="AU947">
        <v>30</v>
      </c>
      <c r="AV947">
        <v>0</v>
      </c>
      <c r="AW947">
        <v>3</v>
      </c>
      <c r="AX947">
        <f>SUM(Table_pigskin_games[[#This Row],[awayTurnovers]:[homeTurnovers]])</f>
        <v>3</v>
      </c>
      <c r="AY947">
        <v>0</v>
      </c>
      <c r="AZ947">
        <v>1</v>
      </c>
      <c r="BA947">
        <v>0</v>
      </c>
      <c r="BB947">
        <v>2</v>
      </c>
      <c r="BC947">
        <v>1751</v>
      </c>
      <c r="BD947">
        <v>1849</v>
      </c>
      <c r="BE947">
        <v>10</v>
      </c>
      <c r="BF947">
        <v>3</v>
      </c>
      <c r="BG947">
        <v>14</v>
      </c>
      <c r="BH947">
        <v>7</v>
      </c>
      <c r="BJ947">
        <v>0</v>
      </c>
      <c r="BK947">
        <v>0</v>
      </c>
      <c r="BL947">
        <v>0</v>
      </c>
      <c r="BM947">
        <v>7</v>
      </c>
    </row>
    <row r="948" spans="1:66" x14ac:dyDescent="0.25">
      <c r="A948">
        <v>291206003</v>
      </c>
      <c r="B948">
        <v>13</v>
      </c>
      <c r="C948">
        <v>2009</v>
      </c>
      <c r="D948" s="1">
        <v>40153</v>
      </c>
      <c r="E948" t="s">
        <v>66</v>
      </c>
      <c r="F948" t="s">
        <v>85</v>
      </c>
      <c r="G948" t="s">
        <v>74</v>
      </c>
      <c r="H9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CHIvSTL</v>
      </c>
      <c r="I948" t="str">
        <f>IF(NOT(ISNA(VLOOKUP(Table_pigskin_games[[#This Row],[matchup]],rivalries!A$2:C$10,1,FALSE))),"Rivalry","Not a Rivalry")</f>
        <v>Not a Rivalry</v>
      </c>
      <c r="J948">
        <v>9</v>
      </c>
      <c r="K948">
        <v>17</v>
      </c>
      <c r="L948">
        <f>ABS(Table_pigskin_games[[#This Row],[homeScore]]-Table_pigskin_games[[#This Row],[awayScore]])</f>
        <v>8</v>
      </c>
      <c r="M948" t="s">
        <v>117</v>
      </c>
      <c r="N948" s="2">
        <v>41914.541666666664</v>
      </c>
      <c r="O948" t="s">
        <v>70</v>
      </c>
      <c r="P948">
        <v>61892</v>
      </c>
      <c r="Q948">
        <v>1</v>
      </c>
      <c r="R948">
        <v>10</v>
      </c>
      <c r="S948">
        <v>4</v>
      </c>
      <c r="T948">
        <v>7</v>
      </c>
      <c r="U948">
        <v>14</v>
      </c>
      <c r="V948">
        <v>14</v>
      </c>
      <c r="W948">
        <v>2</v>
      </c>
      <c r="X948">
        <v>4</v>
      </c>
      <c r="Y948">
        <v>14</v>
      </c>
      <c r="Z948">
        <v>13</v>
      </c>
      <c r="AA948">
        <v>0</v>
      </c>
      <c r="AB948">
        <v>0</v>
      </c>
      <c r="AC948">
        <v>1</v>
      </c>
      <c r="AD948">
        <v>1</v>
      </c>
      <c r="AE948">
        <v>233</v>
      </c>
      <c r="AF948">
        <v>248</v>
      </c>
      <c r="AG948">
        <v>98</v>
      </c>
      <c r="AH948">
        <v>128</v>
      </c>
      <c r="AI948">
        <v>17</v>
      </c>
      <c r="AJ948">
        <v>9</v>
      </c>
      <c r="AK948">
        <v>32</v>
      </c>
      <c r="AL948">
        <v>18</v>
      </c>
      <c r="AM948">
        <v>135</v>
      </c>
      <c r="AN948">
        <v>120</v>
      </c>
      <c r="AO948">
        <v>30</v>
      </c>
      <c r="AP948">
        <v>38</v>
      </c>
      <c r="AQ948">
        <v>6</v>
      </c>
      <c r="AR948">
        <v>4</v>
      </c>
      <c r="AS948">
        <v>85</v>
      </c>
      <c r="AT948">
        <f>SUM(Table_pigskin_games[[#This Row],[awayPenaltyYards]],Table_pigskin_games[[#This Row],[homePenaltyYards]])</f>
        <v>120</v>
      </c>
      <c r="AU948">
        <v>35</v>
      </c>
      <c r="AV948">
        <v>2</v>
      </c>
      <c r="AW948">
        <v>1</v>
      </c>
      <c r="AX948">
        <f>SUM(Table_pigskin_games[[#This Row],[awayTurnovers]:[homeTurnovers]])</f>
        <v>3</v>
      </c>
      <c r="AY948">
        <v>1</v>
      </c>
      <c r="AZ948">
        <v>1</v>
      </c>
      <c r="BA948">
        <v>1</v>
      </c>
      <c r="BB948">
        <v>0</v>
      </c>
      <c r="BC948">
        <v>1920</v>
      </c>
      <c r="BD948">
        <v>1680</v>
      </c>
      <c r="BE948">
        <v>0</v>
      </c>
      <c r="BF948">
        <v>3</v>
      </c>
      <c r="BG948">
        <v>3</v>
      </c>
      <c r="BH948">
        <v>3</v>
      </c>
      <c r="BJ948">
        <v>10</v>
      </c>
      <c r="BK948">
        <v>0</v>
      </c>
      <c r="BL948">
        <v>7</v>
      </c>
      <c r="BM948">
        <v>0</v>
      </c>
    </row>
    <row r="949" spans="1:66" x14ac:dyDescent="0.25">
      <c r="A949">
        <v>291206004</v>
      </c>
      <c r="B949">
        <v>13</v>
      </c>
      <c r="C949">
        <v>2009</v>
      </c>
      <c r="D949" s="1">
        <v>40153</v>
      </c>
      <c r="E949" t="s">
        <v>66</v>
      </c>
      <c r="F949" t="s">
        <v>72</v>
      </c>
      <c r="G949" t="s">
        <v>81</v>
      </c>
      <c r="H9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CINvDET</v>
      </c>
      <c r="I949" t="str">
        <f>IF(NOT(ISNA(VLOOKUP(Table_pigskin_games[[#This Row],[matchup]],rivalries!A$2:C$10,1,FALSE))),"Rivalry","Not a Rivalry")</f>
        <v>Not a Rivalry</v>
      </c>
      <c r="J949">
        <v>13</v>
      </c>
      <c r="K949">
        <v>23</v>
      </c>
      <c r="L949">
        <f>ABS(Table_pigskin_games[[#This Row],[homeScore]]-Table_pigskin_games[[#This Row],[awayScore]])</f>
        <v>10</v>
      </c>
      <c r="M949" t="s">
        <v>118</v>
      </c>
      <c r="N949" s="2">
        <v>41914.541666666664</v>
      </c>
      <c r="O949" t="s">
        <v>70</v>
      </c>
      <c r="P949">
        <v>62545</v>
      </c>
      <c r="Q949">
        <v>2</v>
      </c>
      <c r="R949">
        <v>9</v>
      </c>
      <c r="S949">
        <v>8</v>
      </c>
      <c r="T949">
        <v>3</v>
      </c>
      <c r="U949">
        <v>14</v>
      </c>
      <c r="V949">
        <v>22</v>
      </c>
      <c r="W949">
        <v>2</v>
      </c>
      <c r="X949">
        <v>6</v>
      </c>
      <c r="Y949">
        <v>11</v>
      </c>
      <c r="Z949">
        <v>16</v>
      </c>
      <c r="AA949">
        <v>0</v>
      </c>
      <c r="AB949">
        <v>1</v>
      </c>
      <c r="AC949">
        <v>1</v>
      </c>
      <c r="AD949">
        <v>1</v>
      </c>
      <c r="AE949">
        <v>245</v>
      </c>
      <c r="AF949">
        <v>321</v>
      </c>
      <c r="AG949">
        <v>165</v>
      </c>
      <c r="AH949">
        <v>202</v>
      </c>
      <c r="AI949">
        <v>13</v>
      </c>
      <c r="AJ949">
        <v>17</v>
      </c>
      <c r="AK949">
        <v>29</v>
      </c>
      <c r="AL949">
        <v>29</v>
      </c>
      <c r="AM949">
        <v>80</v>
      </c>
      <c r="AN949">
        <v>119</v>
      </c>
      <c r="AO949">
        <v>20</v>
      </c>
      <c r="AP949">
        <v>44</v>
      </c>
      <c r="AQ949">
        <v>7</v>
      </c>
      <c r="AR949">
        <v>9</v>
      </c>
      <c r="AS949">
        <v>45</v>
      </c>
      <c r="AT949">
        <f>SUM(Table_pigskin_games[[#This Row],[awayPenaltyYards]],Table_pigskin_games[[#This Row],[homePenaltyYards]])</f>
        <v>120</v>
      </c>
      <c r="AU949">
        <v>75</v>
      </c>
      <c r="AV949">
        <v>2</v>
      </c>
      <c r="AW949">
        <v>3</v>
      </c>
      <c r="AX949">
        <f>SUM(Table_pigskin_games[[#This Row],[awayTurnovers]:[homeTurnovers]])</f>
        <v>5</v>
      </c>
      <c r="AY949">
        <v>0</v>
      </c>
      <c r="AZ949">
        <v>1</v>
      </c>
      <c r="BA949">
        <v>2</v>
      </c>
      <c r="BB949">
        <v>2</v>
      </c>
      <c r="BC949">
        <v>1272</v>
      </c>
      <c r="BD949">
        <v>2328</v>
      </c>
      <c r="BE949">
        <v>7</v>
      </c>
      <c r="BF949">
        <v>0</v>
      </c>
      <c r="BG949">
        <v>0</v>
      </c>
      <c r="BH949">
        <v>6</v>
      </c>
      <c r="BJ949">
        <v>0</v>
      </c>
      <c r="BK949">
        <v>17</v>
      </c>
      <c r="BL949">
        <v>3</v>
      </c>
      <c r="BM949">
        <v>3</v>
      </c>
    </row>
    <row r="950" spans="1:66" x14ac:dyDescent="0.25">
      <c r="A950">
        <v>291206005</v>
      </c>
      <c r="B950">
        <v>13</v>
      </c>
      <c r="C950">
        <v>2009</v>
      </c>
      <c r="D950" s="1">
        <v>40153</v>
      </c>
      <c r="E950" t="s">
        <v>66</v>
      </c>
      <c r="F950" t="s">
        <v>109</v>
      </c>
      <c r="G950" t="s">
        <v>68</v>
      </c>
      <c r="H9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CLEvSD</v>
      </c>
      <c r="I950" t="str">
        <f>IF(NOT(ISNA(VLOOKUP(Table_pigskin_games[[#This Row],[matchup]],rivalries!A$2:C$10,1,FALSE))),"Rivalry","Not a Rivalry")</f>
        <v>Not a Rivalry</v>
      </c>
      <c r="J950">
        <v>30</v>
      </c>
      <c r="K950">
        <v>23</v>
      </c>
      <c r="L950">
        <f>ABS(Table_pigskin_games[[#This Row],[homeScore]]-Table_pigskin_games[[#This Row],[awayScore]])</f>
        <v>7</v>
      </c>
      <c r="M950" t="s">
        <v>69</v>
      </c>
      <c r="N950" s="2">
        <v>41914.670138888891</v>
      </c>
      <c r="O950" t="s">
        <v>80</v>
      </c>
      <c r="P950">
        <v>67978</v>
      </c>
      <c r="Q950">
        <v>8</v>
      </c>
      <c r="R950">
        <v>3</v>
      </c>
      <c r="S950">
        <v>1</v>
      </c>
      <c r="T950">
        <v>10</v>
      </c>
      <c r="U950">
        <v>21</v>
      </c>
      <c r="V950">
        <v>24</v>
      </c>
      <c r="W950">
        <v>5</v>
      </c>
      <c r="X950">
        <v>8</v>
      </c>
      <c r="Y950">
        <v>10</v>
      </c>
      <c r="Z950">
        <v>16</v>
      </c>
      <c r="AA950">
        <v>0</v>
      </c>
      <c r="AB950">
        <v>2</v>
      </c>
      <c r="AC950">
        <v>1</v>
      </c>
      <c r="AD950">
        <v>2</v>
      </c>
      <c r="AE950">
        <v>477</v>
      </c>
      <c r="AF950">
        <v>372</v>
      </c>
      <c r="AG950">
        <v>386</v>
      </c>
      <c r="AH950">
        <v>257</v>
      </c>
      <c r="AI950">
        <v>19</v>
      </c>
      <c r="AJ950">
        <v>25</v>
      </c>
      <c r="AK950">
        <v>26</v>
      </c>
      <c r="AL950">
        <v>45</v>
      </c>
      <c r="AM950">
        <v>91</v>
      </c>
      <c r="AN950">
        <v>115</v>
      </c>
      <c r="AO950">
        <v>32</v>
      </c>
      <c r="AP950">
        <v>22</v>
      </c>
      <c r="AQ950">
        <v>1</v>
      </c>
      <c r="AR950">
        <v>4</v>
      </c>
      <c r="AS950">
        <v>5</v>
      </c>
      <c r="AT950">
        <f>SUM(Table_pigskin_games[[#This Row],[awayPenaltyYards]],Table_pigskin_games[[#This Row],[homePenaltyYards]])</f>
        <v>35</v>
      </c>
      <c r="AU950">
        <v>30</v>
      </c>
      <c r="AV950">
        <v>0</v>
      </c>
      <c r="AW950">
        <v>1</v>
      </c>
      <c r="AX950">
        <f>SUM(Table_pigskin_games[[#This Row],[awayTurnovers]:[homeTurnovers]])</f>
        <v>1</v>
      </c>
      <c r="AY950">
        <v>0</v>
      </c>
      <c r="AZ950">
        <v>1</v>
      </c>
      <c r="BA950">
        <v>0</v>
      </c>
      <c r="BB950">
        <v>0</v>
      </c>
      <c r="BC950">
        <v>1763</v>
      </c>
      <c r="BD950">
        <v>1837</v>
      </c>
      <c r="BE950">
        <v>10</v>
      </c>
      <c r="BF950">
        <v>3</v>
      </c>
      <c r="BG950">
        <v>14</v>
      </c>
      <c r="BH950">
        <v>3</v>
      </c>
      <c r="BJ950">
        <v>7</v>
      </c>
      <c r="BK950">
        <v>0</v>
      </c>
      <c r="BL950">
        <v>0</v>
      </c>
      <c r="BM950">
        <v>16</v>
      </c>
    </row>
    <row r="951" spans="1:66" x14ac:dyDescent="0.25">
      <c r="A951">
        <v>291206011</v>
      </c>
      <c r="B951">
        <v>13</v>
      </c>
      <c r="C951">
        <v>2009</v>
      </c>
      <c r="D951" s="1">
        <v>40153</v>
      </c>
      <c r="E951" t="s">
        <v>66</v>
      </c>
      <c r="F951" t="s">
        <v>78</v>
      </c>
      <c r="G951" t="s">
        <v>90</v>
      </c>
      <c r="H9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951" t="str">
        <f>IF(NOT(ISNA(VLOOKUP(Table_pigskin_games[[#This Row],[matchup]],rivalries!A$2:C$10,1,FALSE))),"Rivalry","Not a Rivalry")</f>
        <v>Not a Rivalry</v>
      </c>
      <c r="J951">
        <v>17</v>
      </c>
      <c r="K951">
        <v>27</v>
      </c>
      <c r="L951">
        <f>ABS(Table_pigskin_games[[#This Row],[homeScore]]-Table_pigskin_games[[#This Row],[awayScore]])</f>
        <v>10</v>
      </c>
      <c r="M951" t="s">
        <v>131</v>
      </c>
      <c r="N951" s="2">
        <v>41914.541666666664</v>
      </c>
      <c r="O951" t="s">
        <v>80</v>
      </c>
      <c r="P951">
        <v>66321</v>
      </c>
      <c r="Q951">
        <v>5</v>
      </c>
      <c r="R951">
        <v>6</v>
      </c>
      <c r="S951">
        <v>11</v>
      </c>
      <c r="T951">
        <v>0</v>
      </c>
      <c r="U951">
        <v>24</v>
      </c>
      <c r="V951">
        <v>23</v>
      </c>
      <c r="W951">
        <v>8</v>
      </c>
      <c r="X951">
        <v>9</v>
      </c>
      <c r="Y951">
        <v>15</v>
      </c>
      <c r="Z951">
        <v>14</v>
      </c>
      <c r="AA951">
        <v>0</v>
      </c>
      <c r="AB951">
        <v>0</v>
      </c>
      <c r="AC951">
        <v>3</v>
      </c>
      <c r="AD951">
        <v>0</v>
      </c>
      <c r="AE951">
        <v>375</v>
      </c>
      <c r="AF951">
        <v>358</v>
      </c>
      <c r="AG951">
        <v>233</v>
      </c>
      <c r="AH951">
        <v>270</v>
      </c>
      <c r="AI951">
        <v>24</v>
      </c>
      <c r="AJ951">
        <v>24</v>
      </c>
      <c r="AK951">
        <v>43</v>
      </c>
      <c r="AL951">
        <v>37</v>
      </c>
      <c r="AM951">
        <v>142</v>
      </c>
      <c r="AN951">
        <v>88</v>
      </c>
      <c r="AO951">
        <v>33</v>
      </c>
      <c r="AP951">
        <v>27</v>
      </c>
      <c r="AQ951">
        <v>4</v>
      </c>
      <c r="AR951">
        <v>5</v>
      </c>
      <c r="AS951">
        <v>50</v>
      </c>
      <c r="AT951">
        <f>SUM(Table_pigskin_games[[#This Row],[awayPenaltyYards]],Table_pigskin_games[[#This Row],[homePenaltyYards]])</f>
        <v>90</v>
      </c>
      <c r="AU951">
        <v>40</v>
      </c>
      <c r="AV951">
        <v>2</v>
      </c>
      <c r="AW951">
        <v>1</v>
      </c>
      <c r="AX951">
        <f>SUM(Table_pigskin_games[[#This Row],[awayTurnovers]:[homeTurnovers]])</f>
        <v>3</v>
      </c>
      <c r="AY951">
        <v>1</v>
      </c>
      <c r="AZ951">
        <v>1</v>
      </c>
      <c r="BA951">
        <v>1</v>
      </c>
      <c r="BB951">
        <v>0</v>
      </c>
      <c r="BC951">
        <v>1979</v>
      </c>
      <c r="BD951">
        <v>1621</v>
      </c>
      <c r="BE951">
        <v>3</v>
      </c>
      <c r="BF951">
        <v>7</v>
      </c>
      <c r="BG951">
        <v>0</v>
      </c>
      <c r="BH951">
        <v>7</v>
      </c>
      <c r="BJ951">
        <v>7</v>
      </c>
      <c r="BK951">
        <v>17</v>
      </c>
      <c r="BL951">
        <v>0</v>
      </c>
      <c r="BM951">
        <v>3</v>
      </c>
    </row>
    <row r="952" spans="1:66" x14ac:dyDescent="0.25">
      <c r="A952">
        <v>291206012</v>
      </c>
      <c r="B952">
        <v>13</v>
      </c>
      <c r="C952">
        <v>2009</v>
      </c>
      <c r="D952" s="1">
        <v>40153</v>
      </c>
      <c r="E952" t="s">
        <v>66</v>
      </c>
      <c r="F952" t="s">
        <v>84</v>
      </c>
      <c r="G952" t="s">
        <v>82</v>
      </c>
      <c r="H9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952" t="str">
        <f>IF(NOT(ISNA(VLOOKUP(Table_pigskin_games[[#This Row],[matchup]],rivalries!A$2:C$10,1,FALSE))),"Rivalry","Not a Rivalry")</f>
        <v>Not a Rivalry</v>
      </c>
      <c r="J952">
        <v>44</v>
      </c>
      <c r="K952">
        <v>13</v>
      </c>
      <c r="L952">
        <f>ABS(Table_pigskin_games[[#This Row],[homeScore]]-Table_pigskin_games[[#This Row],[awayScore]])</f>
        <v>31</v>
      </c>
      <c r="M952" t="s">
        <v>83</v>
      </c>
      <c r="N952" s="2">
        <v>41914.541666666664</v>
      </c>
      <c r="O952" t="s">
        <v>80</v>
      </c>
      <c r="P952">
        <v>68912</v>
      </c>
      <c r="Q952">
        <v>7</v>
      </c>
      <c r="R952">
        <v>4</v>
      </c>
      <c r="S952">
        <v>3</v>
      </c>
      <c r="T952">
        <v>8</v>
      </c>
      <c r="U952">
        <v>24</v>
      </c>
      <c r="V952">
        <v>14</v>
      </c>
      <c r="W952">
        <v>4</v>
      </c>
      <c r="X952">
        <v>6</v>
      </c>
      <c r="Y952">
        <v>13</v>
      </c>
      <c r="Z952">
        <v>17</v>
      </c>
      <c r="AA952">
        <v>1</v>
      </c>
      <c r="AB952">
        <v>0</v>
      </c>
      <c r="AC952">
        <v>1</v>
      </c>
      <c r="AD952">
        <v>2</v>
      </c>
      <c r="AE952">
        <v>413</v>
      </c>
      <c r="AF952">
        <v>222</v>
      </c>
      <c r="AG952">
        <v>168</v>
      </c>
      <c r="AH952">
        <v>128</v>
      </c>
      <c r="AI952">
        <v>15</v>
      </c>
      <c r="AJ952">
        <v>16</v>
      </c>
      <c r="AK952">
        <v>25</v>
      </c>
      <c r="AL952">
        <v>43</v>
      </c>
      <c r="AM952">
        <v>245</v>
      </c>
      <c r="AN952">
        <v>94</v>
      </c>
      <c r="AO952">
        <v>45</v>
      </c>
      <c r="AP952">
        <v>26</v>
      </c>
      <c r="AQ952">
        <v>3</v>
      </c>
      <c r="AR952">
        <v>3</v>
      </c>
      <c r="AS952">
        <v>20</v>
      </c>
      <c r="AT952">
        <f>SUM(Table_pigskin_games[[#This Row],[awayPenaltyYards]],Table_pigskin_games[[#This Row],[homePenaltyYards]])</f>
        <v>45</v>
      </c>
      <c r="AU952">
        <v>25</v>
      </c>
      <c r="AV952">
        <v>3</v>
      </c>
      <c r="AW952">
        <v>3</v>
      </c>
      <c r="AX952">
        <f>SUM(Table_pigskin_games[[#This Row],[awayTurnovers]:[homeTurnovers]])</f>
        <v>6</v>
      </c>
      <c r="AY952">
        <v>2</v>
      </c>
      <c r="AZ952">
        <v>1</v>
      </c>
      <c r="BA952">
        <v>1</v>
      </c>
      <c r="BB952">
        <v>2</v>
      </c>
      <c r="BC952">
        <v>2155</v>
      </c>
      <c r="BD952">
        <v>1445</v>
      </c>
      <c r="BE952">
        <v>7</v>
      </c>
      <c r="BF952">
        <v>7</v>
      </c>
      <c r="BG952">
        <v>20</v>
      </c>
      <c r="BH952">
        <v>10</v>
      </c>
      <c r="BJ952">
        <v>0</v>
      </c>
      <c r="BK952">
        <v>6</v>
      </c>
      <c r="BL952">
        <v>0</v>
      </c>
      <c r="BM952">
        <v>7</v>
      </c>
    </row>
    <row r="953" spans="1:66" x14ac:dyDescent="0.25">
      <c r="A953">
        <v>291206015</v>
      </c>
      <c r="B953">
        <v>13</v>
      </c>
      <c r="C953">
        <v>2009</v>
      </c>
      <c r="D953" s="1">
        <v>40153</v>
      </c>
      <c r="E953" t="s">
        <v>66</v>
      </c>
      <c r="F953" t="s">
        <v>88</v>
      </c>
      <c r="G953" t="s">
        <v>62</v>
      </c>
      <c r="H9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953" t="str">
        <f>IF(NOT(ISNA(VLOOKUP(Table_pigskin_games[[#This Row],[matchup]],rivalries!A$2:C$10,1,FALSE))),"Rivalry","Not a Rivalry")</f>
        <v>Not a Rivalry</v>
      </c>
      <c r="J953">
        <v>21</v>
      </c>
      <c r="K953">
        <v>22</v>
      </c>
      <c r="L953">
        <f>ABS(Table_pigskin_games[[#This Row],[homeScore]]-Table_pigskin_games[[#This Row],[awayScore]])</f>
        <v>1</v>
      </c>
      <c r="M953" t="s">
        <v>132</v>
      </c>
      <c r="N953" s="2">
        <v>41914.541666666664</v>
      </c>
      <c r="O953" t="s">
        <v>80</v>
      </c>
      <c r="P953">
        <v>70102</v>
      </c>
      <c r="Q953">
        <v>7</v>
      </c>
      <c r="R953">
        <v>4</v>
      </c>
      <c r="S953">
        <v>5</v>
      </c>
      <c r="T953">
        <v>6</v>
      </c>
      <c r="U953">
        <v>18</v>
      </c>
      <c r="V953">
        <v>24</v>
      </c>
      <c r="W953">
        <v>4</v>
      </c>
      <c r="X953">
        <v>10</v>
      </c>
      <c r="Y953">
        <v>10</v>
      </c>
      <c r="Z953">
        <v>19</v>
      </c>
      <c r="AA953">
        <v>0</v>
      </c>
      <c r="AB953">
        <v>2</v>
      </c>
      <c r="AC953">
        <v>1</v>
      </c>
      <c r="AD953">
        <v>3</v>
      </c>
      <c r="AE953">
        <v>448</v>
      </c>
      <c r="AF953">
        <v>416</v>
      </c>
      <c r="AG953">
        <v>352</v>
      </c>
      <c r="AH953">
        <v>328</v>
      </c>
      <c r="AI953">
        <v>19</v>
      </c>
      <c r="AJ953">
        <v>29</v>
      </c>
      <c r="AK953">
        <v>29</v>
      </c>
      <c r="AL953">
        <v>52</v>
      </c>
      <c r="AM953">
        <v>96</v>
      </c>
      <c r="AN953">
        <v>88</v>
      </c>
      <c r="AO953">
        <v>25</v>
      </c>
      <c r="AP953">
        <v>27</v>
      </c>
      <c r="AQ953">
        <v>6</v>
      </c>
      <c r="AR953">
        <v>2</v>
      </c>
      <c r="AS953">
        <v>82</v>
      </c>
      <c r="AT953">
        <f>SUM(Table_pigskin_games[[#This Row],[awayPenaltyYards]],Table_pigskin_games[[#This Row],[homePenaltyYards]])</f>
        <v>92</v>
      </c>
      <c r="AU953">
        <v>10</v>
      </c>
      <c r="AV953">
        <v>2</v>
      </c>
      <c r="AW953">
        <v>1</v>
      </c>
      <c r="AX953">
        <f>SUM(Table_pigskin_games[[#This Row],[awayTurnovers]:[homeTurnovers]])</f>
        <v>3</v>
      </c>
      <c r="AY953">
        <v>0</v>
      </c>
      <c r="AZ953">
        <v>0</v>
      </c>
      <c r="BA953">
        <v>2</v>
      </c>
      <c r="BB953">
        <v>1</v>
      </c>
      <c r="BC953">
        <v>1643</v>
      </c>
      <c r="BD953">
        <v>1957</v>
      </c>
      <c r="BE953">
        <v>7</v>
      </c>
      <c r="BF953">
        <v>7</v>
      </c>
      <c r="BG953">
        <v>7</v>
      </c>
      <c r="BH953">
        <v>0</v>
      </c>
      <c r="BJ953">
        <v>0</v>
      </c>
      <c r="BK953">
        <v>10</v>
      </c>
      <c r="BL953">
        <v>9</v>
      </c>
      <c r="BM953">
        <v>3</v>
      </c>
    </row>
    <row r="954" spans="1:66" x14ac:dyDescent="0.25">
      <c r="A954">
        <v>291206019</v>
      </c>
      <c r="B954">
        <v>13</v>
      </c>
      <c r="C954">
        <v>2009</v>
      </c>
      <c r="D954" s="1">
        <v>40153</v>
      </c>
      <c r="E954" t="s">
        <v>66</v>
      </c>
      <c r="F954" t="s">
        <v>102</v>
      </c>
      <c r="G954" t="s">
        <v>91</v>
      </c>
      <c r="H9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954" t="str">
        <f>IF(NOT(ISNA(VLOOKUP(Table_pigskin_games[[#This Row],[matchup]],rivalries!A$2:C$10,1,FALSE))),"Rivalry","Not a Rivalry")</f>
        <v>Not a Rivalry</v>
      </c>
      <c r="J954">
        <v>24</v>
      </c>
      <c r="K954">
        <v>31</v>
      </c>
      <c r="L954">
        <f>ABS(Table_pigskin_games[[#This Row],[homeScore]]-Table_pigskin_games[[#This Row],[awayScore]])</f>
        <v>7</v>
      </c>
      <c r="M954" t="s">
        <v>92</v>
      </c>
      <c r="N954" s="2">
        <v>41914.677083333336</v>
      </c>
      <c r="O954" t="s">
        <v>70</v>
      </c>
      <c r="P954">
        <v>79244</v>
      </c>
      <c r="Q954">
        <v>8</v>
      </c>
      <c r="R954">
        <v>3</v>
      </c>
      <c r="S954">
        <v>6</v>
      </c>
      <c r="T954">
        <v>5</v>
      </c>
      <c r="U954">
        <v>27</v>
      </c>
      <c r="V954">
        <v>15</v>
      </c>
      <c r="W954">
        <v>9</v>
      </c>
      <c r="X954">
        <v>4</v>
      </c>
      <c r="Y954">
        <v>17</v>
      </c>
      <c r="Z954">
        <v>10</v>
      </c>
      <c r="AA954">
        <v>0</v>
      </c>
      <c r="AB954">
        <v>0</v>
      </c>
      <c r="AC954">
        <v>1</v>
      </c>
      <c r="AD954">
        <v>0</v>
      </c>
      <c r="AE954">
        <v>424</v>
      </c>
      <c r="AF954">
        <v>337</v>
      </c>
      <c r="AG954">
        <v>379</v>
      </c>
      <c r="AH954">
        <v>237</v>
      </c>
      <c r="AI954">
        <v>41</v>
      </c>
      <c r="AJ954">
        <v>11</v>
      </c>
      <c r="AK954">
        <v>55</v>
      </c>
      <c r="AL954">
        <v>25</v>
      </c>
      <c r="AM954">
        <v>45</v>
      </c>
      <c r="AN954">
        <v>100</v>
      </c>
      <c r="AO954">
        <v>23</v>
      </c>
      <c r="AP954">
        <v>23</v>
      </c>
      <c r="AQ954">
        <v>5</v>
      </c>
      <c r="AR954">
        <v>2</v>
      </c>
      <c r="AS954">
        <v>30</v>
      </c>
      <c r="AT954">
        <f>SUM(Table_pigskin_games[[#This Row],[awayPenaltyYards]],Table_pigskin_games[[#This Row],[homePenaltyYards]])</f>
        <v>40</v>
      </c>
      <c r="AU954">
        <v>10</v>
      </c>
      <c r="AV954">
        <v>1</v>
      </c>
      <c r="AW954">
        <v>2</v>
      </c>
      <c r="AX954">
        <f>SUM(Table_pigskin_games[[#This Row],[awayTurnovers]:[homeTurnovers]])</f>
        <v>3</v>
      </c>
      <c r="AY954">
        <v>1</v>
      </c>
      <c r="AZ954">
        <v>1</v>
      </c>
      <c r="BA954">
        <v>0</v>
      </c>
      <c r="BB954">
        <v>1</v>
      </c>
      <c r="BC954">
        <v>2330</v>
      </c>
      <c r="BD954">
        <v>1270</v>
      </c>
      <c r="BE954">
        <v>0</v>
      </c>
      <c r="BF954">
        <v>10</v>
      </c>
      <c r="BG954">
        <v>7</v>
      </c>
      <c r="BH954">
        <v>7</v>
      </c>
      <c r="BJ954">
        <v>0</v>
      </c>
      <c r="BK954">
        <v>14</v>
      </c>
      <c r="BL954">
        <v>7</v>
      </c>
      <c r="BM954">
        <v>10</v>
      </c>
    </row>
    <row r="955" spans="1:66" x14ac:dyDescent="0.25">
      <c r="A955">
        <v>291206022</v>
      </c>
      <c r="B955">
        <v>13</v>
      </c>
      <c r="C955">
        <v>2009</v>
      </c>
      <c r="D955" s="1">
        <v>40153</v>
      </c>
      <c r="E955" t="s">
        <v>66</v>
      </c>
      <c r="F955" t="s">
        <v>113</v>
      </c>
      <c r="G955" t="s">
        <v>94</v>
      </c>
      <c r="H9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ARIvMIN</v>
      </c>
      <c r="I955" t="str">
        <f>IF(NOT(ISNA(VLOOKUP(Table_pigskin_games[[#This Row],[matchup]],rivalries!A$2:C$10,1,FALSE))),"Rivalry","Not a Rivalry")</f>
        <v>Not a Rivalry</v>
      </c>
      <c r="J955">
        <v>17</v>
      </c>
      <c r="K955">
        <v>30</v>
      </c>
      <c r="L955">
        <f>ABS(Table_pigskin_games[[#This Row],[homeScore]]-Table_pigskin_games[[#This Row],[awayScore]])</f>
        <v>13</v>
      </c>
      <c r="M955" t="s">
        <v>95</v>
      </c>
      <c r="N955" s="2">
        <v>41914.847222222219</v>
      </c>
      <c r="O955" t="s">
        <v>65</v>
      </c>
      <c r="P955">
        <v>64121</v>
      </c>
      <c r="Q955">
        <v>10</v>
      </c>
      <c r="R955">
        <v>1</v>
      </c>
      <c r="S955">
        <v>7</v>
      </c>
      <c r="T955">
        <v>4</v>
      </c>
      <c r="U955">
        <v>22</v>
      </c>
      <c r="V955">
        <v>20</v>
      </c>
      <c r="W955">
        <v>5</v>
      </c>
      <c r="X955">
        <v>4</v>
      </c>
      <c r="Y955">
        <v>15</v>
      </c>
      <c r="Z955">
        <v>10</v>
      </c>
      <c r="AA955">
        <v>1</v>
      </c>
      <c r="AB955">
        <v>0</v>
      </c>
      <c r="AC955">
        <v>1</v>
      </c>
      <c r="AD955">
        <v>0</v>
      </c>
      <c r="AE955">
        <v>315</v>
      </c>
      <c r="AF955">
        <v>398</v>
      </c>
      <c r="AG955">
        <v>253</v>
      </c>
      <c r="AH955">
        <v>285</v>
      </c>
      <c r="AI955">
        <v>30</v>
      </c>
      <c r="AJ955">
        <v>22</v>
      </c>
      <c r="AK955">
        <v>45</v>
      </c>
      <c r="AL955">
        <v>32</v>
      </c>
      <c r="AM955">
        <v>62</v>
      </c>
      <c r="AN955">
        <v>113</v>
      </c>
      <c r="AO955">
        <v>20</v>
      </c>
      <c r="AP955">
        <v>25</v>
      </c>
      <c r="AQ955">
        <v>6</v>
      </c>
      <c r="AR955">
        <v>6</v>
      </c>
      <c r="AS955">
        <v>50</v>
      </c>
      <c r="AT955">
        <f>SUM(Table_pigskin_games[[#This Row],[awayPenaltyYards]],Table_pigskin_games[[#This Row],[homePenaltyYards]])</f>
        <v>100</v>
      </c>
      <c r="AU955">
        <v>50</v>
      </c>
      <c r="AV955">
        <v>2</v>
      </c>
      <c r="AW955">
        <v>1</v>
      </c>
      <c r="AX955">
        <f>SUM(Table_pigskin_games[[#This Row],[awayTurnovers]:[homeTurnovers]])</f>
        <v>3</v>
      </c>
      <c r="AY955">
        <v>0</v>
      </c>
      <c r="AZ955">
        <v>1</v>
      </c>
      <c r="BA955">
        <v>2</v>
      </c>
      <c r="BB955">
        <v>0</v>
      </c>
      <c r="BC955">
        <v>1877</v>
      </c>
      <c r="BD955">
        <v>1723</v>
      </c>
      <c r="BE955">
        <v>7</v>
      </c>
      <c r="BF955">
        <v>3</v>
      </c>
      <c r="BG955">
        <v>0</v>
      </c>
      <c r="BH955">
        <v>7</v>
      </c>
      <c r="BJ955">
        <v>7</v>
      </c>
      <c r="BK955">
        <v>14</v>
      </c>
      <c r="BL955">
        <v>6</v>
      </c>
      <c r="BM955">
        <v>3</v>
      </c>
    </row>
    <row r="956" spans="1:66" x14ac:dyDescent="0.25">
      <c r="A956">
        <v>291206023</v>
      </c>
      <c r="B956">
        <v>13</v>
      </c>
      <c r="C956">
        <v>2009</v>
      </c>
      <c r="D956" s="1">
        <v>40153</v>
      </c>
      <c r="E956" t="s">
        <v>66</v>
      </c>
      <c r="F956" t="s">
        <v>110</v>
      </c>
      <c r="G956" t="s">
        <v>63</v>
      </c>
      <c r="H9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OAKvPIT</v>
      </c>
      <c r="I956" t="str">
        <f>IF(NOT(ISNA(VLOOKUP(Table_pigskin_games[[#This Row],[matchup]],rivalries!A$2:C$10,1,FALSE))),"Rivalry","Not a Rivalry")</f>
        <v>Not a Rivalry</v>
      </c>
      <c r="J956">
        <v>27</v>
      </c>
      <c r="K956">
        <v>24</v>
      </c>
      <c r="L956">
        <f>ABS(Table_pigskin_games[[#This Row],[homeScore]]-Table_pigskin_games[[#This Row],[awayScore]])</f>
        <v>3</v>
      </c>
      <c r="M956" t="s">
        <v>64</v>
      </c>
      <c r="N956" s="2">
        <v>41914.541666666664</v>
      </c>
      <c r="O956" t="s">
        <v>80</v>
      </c>
      <c r="P956">
        <v>61820</v>
      </c>
      <c r="Q956">
        <v>3</v>
      </c>
      <c r="R956">
        <v>8</v>
      </c>
      <c r="S956">
        <v>6</v>
      </c>
      <c r="T956">
        <v>5</v>
      </c>
      <c r="U956">
        <v>19</v>
      </c>
      <c r="V956">
        <v>19</v>
      </c>
      <c r="W956">
        <v>6</v>
      </c>
      <c r="X956">
        <v>3</v>
      </c>
      <c r="Y956">
        <v>16</v>
      </c>
      <c r="Z956">
        <v>9</v>
      </c>
      <c r="AA956">
        <v>2</v>
      </c>
      <c r="AB956">
        <v>0</v>
      </c>
      <c r="AC956">
        <v>2</v>
      </c>
      <c r="AD956">
        <v>1</v>
      </c>
      <c r="AE956">
        <v>396</v>
      </c>
      <c r="AF956">
        <v>401</v>
      </c>
      <c r="AG956">
        <v>287</v>
      </c>
      <c r="AH956">
        <v>269</v>
      </c>
      <c r="AI956">
        <v>20</v>
      </c>
      <c r="AJ956">
        <v>18</v>
      </c>
      <c r="AK956">
        <v>34</v>
      </c>
      <c r="AL956">
        <v>24</v>
      </c>
      <c r="AM956">
        <v>109</v>
      </c>
      <c r="AN956">
        <v>132</v>
      </c>
      <c r="AO956">
        <v>28</v>
      </c>
      <c r="AP956">
        <v>27</v>
      </c>
      <c r="AQ956">
        <v>9</v>
      </c>
      <c r="AR956">
        <v>4</v>
      </c>
      <c r="AS956">
        <v>70</v>
      </c>
      <c r="AT956">
        <f>SUM(Table_pigskin_games[[#This Row],[awayPenaltyYards]],Table_pigskin_games[[#This Row],[homePenaltyYards]])</f>
        <v>111</v>
      </c>
      <c r="AU956">
        <v>41</v>
      </c>
      <c r="AV956">
        <v>0</v>
      </c>
      <c r="AW956">
        <v>1</v>
      </c>
      <c r="AX956">
        <f>SUM(Table_pigskin_games[[#This Row],[awayTurnovers]:[homeTurnovers]])</f>
        <v>1</v>
      </c>
      <c r="AY956">
        <v>0</v>
      </c>
      <c r="AZ956">
        <v>0</v>
      </c>
      <c r="BA956">
        <v>0</v>
      </c>
      <c r="BB956">
        <v>1</v>
      </c>
      <c r="BC956">
        <v>1969</v>
      </c>
      <c r="BD956">
        <v>1631</v>
      </c>
      <c r="BE956">
        <v>3</v>
      </c>
      <c r="BF956">
        <v>3</v>
      </c>
      <c r="BG956">
        <v>0</v>
      </c>
      <c r="BH956">
        <v>21</v>
      </c>
      <c r="BJ956">
        <v>3</v>
      </c>
      <c r="BK956">
        <v>7</v>
      </c>
      <c r="BL956">
        <v>0</v>
      </c>
      <c r="BM956">
        <v>14</v>
      </c>
    </row>
    <row r="957" spans="1:66" x14ac:dyDescent="0.25">
      <c r="A957">
        <v>291206026</v>
      </c>
      <c r="B957">
        <v>13</v>
      </c>
      <c r="C957">
        <v>2009</v>
      </c>
      <c r="D957" s="1">
        <v>40153</v>
      </c>
      <c r="E957" t="s">
        <v>66</v>
      </c>
      <c r="F957" t="s">
        <v>93</v>
      </c>
      <c r="G957" t="s">
        <v>71</v>
      </c>
      <c r="H9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957" t="str">
        <f>IF(NOT(ISNA(VLOOKUP(Table_pigskin_games[[#This Row],[matchup]],rivalries!A$2:C$10,1,FALSE))),"Rivalry","Not a Rivalry")</f>
        <v>Not a Rivalry</v>
      </c>
      <c r="J957">
        <v>17</v>
      </c>
      <c r="K957">
        <v>20</v>
      </c>
      <c r="L957">
        <f>ABS(Table_pigskin_games[[#This Row],[homeScore]]-Table_pigskin_games[[#This Row],[awayScore]])</f>
        <v>3</v>
      </c>
      <c r="M957" t="s">
        <v>124</v>
      </c>
      <c r="N957" s="2">
        <v>41914.677083333336</v>
      </c>
      <c r="O957" t="s">
        <v>70</v>
      </c>
      <c r="P957">
        <v>67761</v>
      </c>
      <c r="Q957">
        <v>5</v>
      </c>
      <c r="R957">
        <v>6</v>
      </c>
      <c r="S957">
        <v>4</v>
      </c>
      <c r="T957">
        <v>7</v>
      </c>
      <c r="U957">
        <v>14</v>
      </c>
      <c r="V957">
        <v>17</v>
      </c>
      <c r="W957">
        <v>1</v>
      </c>
      <c r="X957">
        <v>4</v>
      </c>
      <c r="Y957">
        <v>13</v>
      </c>
      <c r="Z957">
        <v>16</v>
      </c>
      <c r="AA957">
        <v>1</v>
      </c>
      <c r="AB957">
        <v>0</v>
      </c>
      <c r="AC957">
        <v>2</v>
      </c>
      <c r="AD957">
        <v>0</v>
      </c>
      <c r="AE957">
        <v>356</v>
      </c>
      <c r="AF957">
        <v>292</v>
      </c>
      <c r="AG957">
        <v>303</v>
      </c>
      <c r="AH957">
        <v>185</v>
      </c>
      <c r="AI957">
        <v>27</v>
      </c>
      <c r="AJ957">
        <v>26</v>
      </c>
      <c r="AK957">
        <v>45</v>
      </c>
      <c r="AL957">
        <v>35</v>
      </c>
      <c r="AM957">
        <v>53</v>
      </c>
      <c r="AN957">
        <v>107</v>
      </c>
      <c r="AO957">
        <v>12</v>
      </c>
      <c r="AP957">
        <v>29</v>
      </c>
      <c r="AQ957">
        <v>8</v>
      </c>
      <c r="AR957">
        <v>4</v>
      </c>
      <c r="AS957">
        <v>57</v>
      </c>
      <c r="AT957">
        <f>SUM(Table_pigskin_games[[#This Row],[awayPenaltyYards]],Table_pigskin_games[[#This Row],[homePenaltyYards]])</f>
        <v>105</v>
      </c>
      <c r="AU957">
        <v>48</v>
      </c>
      <c r="AV957">
        <v>2</v>
      </c>
      <c r="AW957">
        <v>1</v>
      </c>
      <c r="AX957">
        <f>SUM(Table_pigskin_games[[#This Row],[awayTurnovers]:[homeTurnovers]])</f>
        <v>3</v>
      </c>
      <c r="AY957">
        <v>2</v>
      </c>
      <c r="AZ957">
        <v>1</v>
      </c>
      <c r="BA957">
        <v>0</v>
      </c>
      <c r="BB957">
        <v>0</v>
      </c>
      <c r="BC957">
        <v>1729</v>
      </c>
      <c r="BD957">
        <v>1871</v>
      </c>
      <c r="BE957">
        <v>7</v>
      </c>
      <c r="BF957">
        <v>7</v>
      </c>
      <c r="BG957">
        <v>0</v>
      </c>
      <c r="BH957">
        <v>3</v>
      </c>
      <c r="BJ957">
        <v>7</v>
      </c>
      <c r="BK957">
        <v>7</v>
      </c>
      <c r="BL957">
        <v>0</v>
      </c>
      <c r="BM957">
        <v>6</v>
      </c>
    </row>
    <row r="958" spans="1:66" x14ac:dyDescent="0.25">
      <c r="A958">
        <v>291206028</v>
      </c>
      <c r="B958">
        <v>13</v>
      </c>
      <c r="C958">
        <v>2009</v>
      </c>
      <c r="D958" s="1">
        <v>40153</v>
      </c>
      <c r="E958" t="s">
        <v>66</v>
      </c>
      <c r="F958" t="s">
        <v>67</v>
      </c>
      <c r="G958" t="s">
        <v>114</v>
      </c>
      <c r="H9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NOvWSH</v>
      </c>
      <c r="I958" t="str">
        <f>IF(NOT(ISNA(VLOOKUP(Table_pigskin_games[[#This Row],[matchup]],rivalries!A$2:C$10,1,FALSE))),"Rivalry","Not a Rivalry")</f>
        <v>Not a Rivalry</v>
      </c>
      <c r="J958">
        <v>33</v>
      </c>
      <c r="K958">
        <v>30</v>
      </c>
      <c r="L958">
        <f>ABS(Table_pigskin_games[[#This Row],[homeScore]]-Table_pigskin_games[[#This Row],[awayScore]])</f>
        <v>3</v>
      </c>
      <c r="M958" t="s">
        <v>115</v>
      </c>
      <c r="N958" s="2">
        <v>41914.541666666664</v>
      </c>
      <c r="O958" t="s">
        <v>70</v>
      </c>
      <c r="P958">
        <v>84520</v>
      </c>
      <c r="Q958">
        <v>11</v>
      </c>
      <c r="R958">
        <v>0</v>
      </c>
      <c r="S958">
        <v>3</v>
      </c>
      <c r="T958">
        <v>8</v>
      </c>
      <c r="U958">
        <v>25</v>
      </c>
      <c r="V958">
        <v>28</v>
      </c>
      <c r="W958">
        <v>6</v>
      </c>
      <c r="X958">
        <v>7</v>
      </c>
      <c r="Y958">
        <v>14</v>
      </c>
      <c r="Z958">
        <v>12</v>
      </c>
      <c r="AA958">
        <v>0</v>
      </c>
      <c r="AB958">
        <v>0</v>
      </c>
      <c r="AC958">
        <v>1</v>
      </c>
      <c r="AD958">
        <v>0</v>
      </c>
      <c r="AE958">
        <v>463</v>
      </c>
      <c r="AF958">
        <v>455</v>
      </c>
      <c r="AG958">
        <v>408</v>
      </c>
      <c r="AH958">
        <v>367</v>
      </c>
      <c r="AI958">
        <v>35</v>
      </c>
      <c r="AJ958">
        <v>30</v>
      </c>
      <c r="AK958">
        <v>49</v>
      </c>
      <c r="AL958">
        <v>42</v>
      </c>
      <c r="AM958">
        <v>55</v>
      </c>
      <c r="AN958">
        <v>88</v>
      </c>
      <c r="AO958">
        <v>24</v>
      </c>
      <c r="AP958">
        <v>25</v>
      </c>
      <c r="AQ958">
        <v>7</v>
      </c>
      <c r="AR958">
        <v>2</v>
      </c>
      <c r="AS958">
        <v>102</v>
      </c>
      <c r="AT958">
        <f>SUM(Table_pigskin_games[[#This Row],[awayPenaltyYards]],Table_pigskin_games[[#This Row],[homePenaltyYards]])</f>
        <v>117</v>
      </c>
      <c r="AU958">
        <v>15</v>
      </c>
      <c r="AV958">
        <v>1</v>
      </c>
      <c r="AW958">
        <v>4</v>
      </c>
      <c r="AX958">
        <f>SUM(Table_pigskin_games[[#This Row],[awayTurnovers]:[homeTurnovers]])</f>
        <v>5</v>
      </c>
      <c r="AY958">
        <v>0</v>
      </c>
      <c r="AZ958">
        <v>3</v>
      </c>
      <c r="BA958">
        <v>1</v>
      </c>
      <c r="BB958">
        <v>1</v>
      </c>
      <c r="BC958">
        <v>2106</v>
      </c>
      <c r="BD958">
        <v>1883</v>
      </c>
      <c r="BE958">
        <v>0</v>
      </c>
      <c r="BF958">
        <v>17</v>
      </c>
      <c r="BG958">
        <v>3</v>
      </c>
      <c r="BH958">
        <v>10</v>
      </c>
      <c r="BI958">
        <v>3</v>
      </c>
      <c r="BJ958">
        <v>10</v>
      </c>
      <c r="BK958">
        <v>7</v>
      </c>
      <c r="BL958">
        <v>10</v>
      </c>
      <c r="BM958">
        <v>3</v>
      </c>
      <c r="BN958">
        <v>0</v>
      </c>
    </row>
    <row r="959" spans="1:66" x14ac:dyDescent="0.25">
      <c r="A959">
        <v>291206029</v>
      </c>
      <c r="B959">
        <v>13</v>
      </c>
      <c r="C959">
        <v>2009</v>
      </c>
      <c r="D959" s="1">
        <v>40153</v>
      </c>
      <c r="E959" t="s">
        <v>66</v>
      </c>
      <c r="F959" t="s">
        <v>97</v>
      </c>
      <c r="G959" t="s">
        <v>100</v>
      </c>
      <c r="H9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959" t="str">
        <f>IF(NOT(ISNA(VLOOKUP(Table_pigskin_games[[#This Row],[matchup]],rivalries!A$2:C$10,1,FALSE))),"Rivalry","Not a Rivalry")</f>
        <v>Not a Rivalry</v>
      </c>
      <c r="J959">
        <v>6</v>
      </c>
      <c r="K959">
        <v>16</v>
      </c>
      <c r="L959">
        <f>ABS(Table_pigskin_games[[#This Row],[homeScore]]-Table_pigskin_games[[#This Row],[awayScore]])</f>
        <v>10</v>
      </c>
      <c r="M959" t="s">
        <v>101</v>
      </c>
      <c r="N959" s="2">
        <v>41914.541666666664</v>
      </c>
      <c r="O959" t="s">
        <v>70</v>
      </c>
      <c r="P959">
        <v>72455</v>
      </c>
      <c r="Q959">
        <v>1</v>
      </c>
      <c r="R959">
        <v>10</v>
      </c>
      <c r="S959">
        <v>4</v>
      </c>
      <c r="T959">
        <v>7</v>
      </c>
      <c r="U959">
        <v>22</v>
      </c>
      <c r="V959">
        <v>15</v>
      </c>
      <c r="W959">
        <v>4</v>
      </c>
      <c r="X959">
        <v>3</v>
      </c>
      <c r="Y959">
        <v>14</v>
      </c>
      <c r="Z959">
        <v>11</v>
      </c>
      <c r="AA959">
        <v>1</v>
      </c>
      <c r="AB959">
        <v>0</v>
      </c>
      <c r="AC959">
        <v>2</v>
      </c>
      <c r="AD959">
        <v>0</v>
      </c>
      <c r="AE959">
        <v>469</v>
      </c>
      <c r="AF959">
        <v>309</v>
      </c>
      <c r="AG959">
        <v>315</v>
      </c>
      <c r="AH959">
        <v>152</v>
      </c>
      <c r="AI959">
        <v>23</v>
      </c>
      <c r="AJ959">
        <v>14</v>
      </c>
      <c r="AK959">
        <v>44</v>
      </c>
      <c r="AL959">
        <v>20</v>
      </c>
      <c r="AM959">
        <v>154</v>
      </c>
      <c r="AN959">
        <v>157</v>
      </c>
      <c r="AO959">
        <v>26</v>
      </c>
      <c r="AP959">
        <v>33</v>
      </c>
      <c r="AQ959">
        <v>5</v>
      </c>
      <c r="AR959">
        <v>5</v>
      </c>
      <c r="AS959">
        <v>50</v>
      </c>
      <c r="AT959">
        <f>SUM(Table_pigskin_games[[#This Row],[awayPenaltyYards]],Table_pigskin_games[[#This Row],[homePenaltyYards]])</f>
        <v>87</v>
      </c>
      <c r="AU959">
        <v>37</v>
      </c>
      <c r="AV959">
        <v>5</v>
      </c>
      <c r="AW959">
        <v>2</v>
      </c>
      <c r="AX959">
        <f>SUM(Table_pigskin_games[[#This Row],[awayTurnovers]:[homeTurnovers]])</f>
        <v>7</v>
      </c>
      <c r="AY959">
        <v>0</v>
      </c>
      <c r="AZ959">
        <v>1</v>
      </c>
      <c r="BA959">
        <v>5</v>
      </c>
      <c r="BB959">
        <v>1</v>
      </c>
      <c r="BC959">
        <v>1864</v>
      </c>
      <c r="BD959">
        <v>1736</v>
      </c>
      <c r="BE959">
        <v>0</v>
      </c>
      <c r="BF959">
        <v>6</v>
      </c>
      <c r="BG959">
        <v>0</v>
      </c>
      <c r="BH959">
        <v>0</v>
      </c>
      <c r="BJ959">
        <v>10</v>
      </c>
      <c r="BK959">
        <v>0</v>
      </c>
      <c r="BL959">
        <v>3</v>
      </c>
      <c r="BM959">
        <v>3</v>
      </c>
    </row>
    <row r="960" spans="1:66" x14ac:dyDescent="0.25">
      <c r="A960">
        <v>291206030</v>
      </c>
      <c r="B960">
        <v>13</v>
      </c>
      <c r="C960">
        <v>2009</v>
      </c>
      <c r="D960" s="1">
        <v>40153</v>
      </c>
      <c r="E960" t="s">
        <v>66</v>
      </c>
      <c r="F960" t="s">
        <v>106</v>
      </c>
      <c r="G960" t="s">
        <v>103</v>
      </c>
      <c r="H9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960" t="str">
        <f>IF(NOT(ISNA(VLOOKUP(Table_pigskin_games[[#This Row],[matchup]],rivalries!A$2:C$10,1,FALSE))),"Rivalry","Not a Rivalry")</f>
        <v>Not a Rivalry</v>
      </c>
      <c r="J960">
        <v>18</v>
      </c>
      <c r="K960">
        <v>23</v>
      </c>
      <c r="L960">
        <f>ABS(Table_pigskin_games[[#This Row],[homeScore]]-Table_pigskin_games[[#This Row],[awayScore]])</f>
        <v>5</v>
      </c>
      <c r="M960" t="s">
        <v>104</v>
      </c>
      <c r="N960" s="2">
        <v>41914.541666666664</v>
      </c>
      <c r="O960" t="s">
        <v>80</v>
      </c>
      <c r="P960">
        <v>42079</v>
      </c>
      <c r="Q960">
        <v>5</v>
      </c>
      <c r="R960">
        <v>6</v>
      </c>
      <c r="S960">
        <v>6</v>
      </c>
      <c r="T960">
        <v>5</v>
      </c>
      <c r="U960">
        <v>19</v>
      </c>
      <c r="V960">
        <v>19</v>
      </c>
      <c r="W960">
        <v>5</v>
      </c>
      <c r="X960">
        <v>8</v>
      </c>
      <c r="Y960">
        <v>15</v>
      </c>
      <c r="Z960">
        <v>16</v>
      </c>
      <c r="AA960">
        <v>1</v>
      </c>
      <c r="AB960">
        <v>1</v>
      </c>
      <c r="AC960">
        <v>1</v>
      </c>
      <c r="AD960">
        <v>2</v>
      </c>
      <c r="AE960">
        <v>301</v>
      </c>
      <c r="AF960">
        <v>323</v>
      </c>
      <c r="AG960">
        <v>233</v>
      </c>
      <c r="AH960">
        <v>216</v>
      </c>
      <c r="AI960">
        <v>22</v>
      </c>
      <c r="AJ960">
        <v>15</v>
      </c>
      <c r="AK960">
        <v>37</v>
      </c>
      <c r="AL960">
        <v>28</v>
      </c>
      <c r="AM960">
        <v>68</v>
      </c>
      <c r="AN960">
        <v>107</v>
      </c>
      <c r="AO960">
        <v>22</v>
      </c>
      <c r="AP960">
        <v>36</v>
      </c>
      <c r="AQ960">
        <v>6</v>
      </c>
      <c r="AR960">
        <v>4</v>
      </c>
      <c r="AS960">
        <v>37</v>
      </c>
      <c r="AT960">
        <f>SUM(Table_pigskin_games[[#This Row],[awayPenaltyYards]],Table_pigskin_games[[#This Row],[homePenaltyYards]])</f>
        <v>82</v>
      </c>
      <c r="AU960">
        <v>45</v>
      </c>
      <c r="AV960">
        <v>3</v>
      </c>
      <c r="AW960">
        <v>1</v>
      </c>
      <c r="AX960">
        <f>SUM(Table_pigskin_games[[#This Row],[awayTurnovers]:[homeTurnovers]])</f>
        <v>4</v>
      </c>
      <c r="AY960">
        <v>0</v>
      </c>
      <c r="AZ960">
        <v>1</v>
      </c>
      <c r="BA960">
        <v>3</v>
      </c>
      <c r="BB960">
        <v>0</v>
      </c>
      <c r="BC960">
        <v>1793</v>
      </c>
      <c r="BD960">
        <v>1807</v>
      </c>
      <c r="BE960">
        <v>0</v>
      </c>
      <c r="BF960">
        <v>7</v>
      </c>
      <c r="BG960">
        <v>5</v>
      </c>
      <c r="BH960">
        <v>6</v>
      </c>
      <c r="BJ960">
        <v>3</v>
      </c>
      <c r="BK960">
        <v>17</v>
      </c>
      <c r="BL960">
        <v>3</v>
      </c>
      <c r="BM960">
        <v>0</v>
      </c>
    </row>
    <row r="961" spans="1:65" x14ac:dyDescent="0.25">
      <c r="A961">
        <v>291207009</v>
      </c>
      <c r="B961">
        <v>13</v>
      </c>
      <c r="C961">
        <v>2009</v>
      </c>
      <c r="D961" s="1">
        <v>40154</v>
      </c>
      <c r="E961" t="s">
        <v>108</v>
      </c>
      <c r="F961" t="s">
        <v>96</v>
      </c>
      <c r="G961" t="s">
        <v>75</v>
      </c>
      <c r="H9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BALvGB</v>
      </c>
      <c r="I961" t="str">
        <f>IF(NOT(ISNA(VLOOKUP(Table_pigskin_games[[#This Row],[matchup]],rivalries!A$2:C$10,1,FALSE))),"Rivalry","Not a Rivalry")</f>
        <v>Not a Rivalry</v>
      </c>
      <c r="J961">
        <v>14</v>
      </c>
      <c r="K961">
        <v>27</v>
      </c>
      <c r="L961">
        <f>ABS(Table_pigskin_games[[#This Row],[homeScore]]-Table_pigskin_games[[#This Row],[awayScore]])</f>
        <v>13</v>
      </c>
      <c r="M961" t="s">
        <v>76</v>
      </c>
      <c r="N961" s="2">
        <v>41914.854166666664</v>
      </c>
      <c r="O961" t="s">
        <v>112</v>
      </c>
      <c r="P961">
        <v>70286</v>
      </c>
      <c r="Q961">
        <v>6</v>
      </c>
      <c r="R961">
        <v>5</v>
      </c>
      <c r="S961">
        <v>7</v>
      </c>
      <c r="T961">
        <v>4</v>
      </c>
      <c r="U961">
        <v>17</v>
      </c>
      <c r="V961">
        <v>25</v>
      </c>
      <c r="W961">
        <v>6</v>
      </c>
      <c r="X961">
        <v>6</v>
      </c>
      <c r="Y961">
        <v>13</v>
      </c>
      <c r="Z961">
        <v>13</v>
      </c>
      <c r="AA961">
        <v>0</v>
      </c>
      <c r="AB961">
        <v>0</v>
      </c>
      <c r="AC961">
        <v>1</v>
      </c>
      <c r="AD961">
        <v>0</v>
      </c>
      <c r="AE961">
        <v>185</v>
      </c>
      <c r="AF961">
        <v>350</v>
      </c>
      <c r="AG961">
        <v>119</v>
      </c>
      <c r="AH961">
        <v>256</v>
      </c>
      <c r="AI961">
        <v>15</v>
      </c>
      <c r="AJ961">
        <v>26</v>
      </c>
      <c r="AK961">
        <v>36</v>
      </c>
      <c r="AL961">
        <v>40</v>
      </c>
      <c r="AM961">
        <v>66</v>
      </c>
      <c r="AN961">
        <v>94</v>
      </c>
      <c r="AO961">
        <v>21</v>
      </c>
      <c r="AP961">
        <v>27</v>
      </c>
      <c r="AQ961">
        <v>12</v>
      </c>
      <c r="AR961">
        <v>11</v>
      </c>
      <c r="AS961">
        <v>135</v>
      </c>
      <c r="AT961">
        <f>SUM(Table_pigskin_games[[#This Row],[awayPenaltyYards]],Table_pigskin_games[[#This Row],[homePenaltyYards]])</f>
        <v>310</v>
      </c>
      <c r="AU961">
        <v>175</v>
      </c>
      <c r="AV961">
        <v>4</v>
      </c>
      <c r="AW961">
        <v>3</v>
      </c>
      <c r="AX961">
        <f>SUM(Table_pigskin_games[[#This Row],[awayTurnovers]:[homeTurnovers]])</f>
        <v>7</v>
      </c>
      <c r="AY961">
        <v>1</v>
      </c>
      <c r="AZ961">
        <v>1</v>
      </c>
      <c r="BA961">
        <v>3</v>
      </c>
      <c r="BB961">
        <v>2</v>
      </c>
      <c r="BC961">
        <v>1478</v>
      </c>
      <c r="BD961">
        <v>2122</v>
      </c>
      <c r="BE961">
        <v>0</v>
      </c>
      <c r="BF961">
        <v>0</v>
      </c>
      <c r="BG961">
        <v>14</v>
      </c>
      <c r="BH961">
        <v>0</v>
      </c>
      <c r="BJ961">
        <v>3</v>
      </c>
      <c r="BK961">
        <v>14</v>
      </c>
      <c r="BL961">
        <v>0</v>
      </c>
      <c r="BM961">
        <v>10</v>
      </c>
    </row>
    <row r="962" spans="1:65" x14ac:dyDescent="0.25">
      <c r="A962">
        <v>291210005</v>
      </c>
      <c r="B962">
        <v>14</v>
      </c>
      <c r="C962">
        <v>2009</v>
      </c>
      <c r="D962" s="1">
        <v>40157</v>
      </c>
      <c r="E962" t="s">
        <v>61</v>
      </c>
      <c r="F962" t="s">
        <v>63</v>
      </c>
      <c r="G962" t="s">
        <v>68</v>
      </c>
      <c r="H9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962" t="str">
        <f>IF(NOT(ISNA(VLOOKUP(Table_pigskin_games[[#This Row],[matchup]],rivalries!A$2:C$10,1,FALSE))),"Rivalry","Not a Rivalry")</f>
        <v>Not a Rivalry</v>
      </c>
      <c r="J962">
        <v>6</v>
      </c>
      <c r="K962">
        <v>13</v>
      </c>
      <c r="L962">
        <f>ABS(Table_pigskin_games[[#This Row],[homeScore]]-Table_pigskin_games[[#This Row],[awayScore]])</f>
        <v>7</v>
      </c>
      <c r="M962" t="s">
        <v>69</v>
      </c>
      <c r="N962" s="2">
        <v>41914.847222222219</v>
      </c>
      <c r="O962" t="s">
        <v>128</v>
      </c>
      <c r="P962">
        <v>69009</v>
      </c>
      <c r="Q962">
        <v>6</v>
      </c>
      <c r="R962">
        <v>6</v>
      </c>
      <c r="S962">
        <v>1</v>
      </c>
      <c r="T962">
        <v>11</v>
      </c>
      <c r="U962">
        <v>16</v>
      </c>
      <c r="V962">
        <v>12</v>
      </c>
      <c r="W962">
        <v>3</v>
      </c>
      <c r="X962">
        <v>6</v>
      </c>
      <c r="Y962">
        <v>14</v>
      </c>
      <c r="Z962">
        <v>16</v>
      </c>
      <c r="AA962">
        <v>1</v>
      </c>
      <c r="AB962">
        <v>0</v>
      </c>
      <c r="AC962">
        <v>2</v>
      </c>
      <c r="AD962">
        <v>0</v>
      </c>
      <c r="AE962">
        <v>216</v>
      </c>
      <c r="AF962">
        <v>255</v>
      </c>
      <c r="AG962">
        <v>141</v>
      </c>
      <c r="AH962">
        <v>84</v>
      </c>
      <c r="AI962">
        <v>18</v>
      </c>
      <c r="AJ962">
        <v>6</v>
      </c>
      <c r="AK962">
        <v>32</v>
      </c>
      <c r="AL962">
        <v>19</v>
      </c>
      <c r="AM962">
        <v>75</v>
      </c>
      <c r="AN962">
        <v>171</v>
      </c>
      <c r="AO962">
        <v>22</v>
      </c>
      <c r="AP962">
        <v>37</v>
      </c>
      <c r="AQ962">
        <v>4</v>
      </c>
      <c r="AR962">
        <v>6</v>
      </c>
      <c r="AS962">
        <v>40</v>
      </c>
      <c r="AT962">
        <f>SUM(Table_pigskin_games[[#This Row],[awayPenaltyYards]],Table_pigskin_games[[#This Row],[homePenaltyYards]])</f>
        <v>95</v>
      </c>
      <c r="AU962">
        <v>55</v>
      </c>
      <c r="AV962">
        <v>0</v>
      </c>
      <c r="AW962">
        <v>0</v>
      </c>
      <c r="AX962">
        <f>SUM(Table_pigskin_games[[#This Row],[awayTurnovers]:[homeTurnovers]])</f>
        <v>0</v>
      </c>
      <c r="AY962">
        <v>0</v>
      </c>
      <c r="AZ962">
        <v>0</v>
      </c>
      <c r="BA962">
        <v>0</v>
      </c>
      <c r="BB962">
        <v>0</v>
      </c>
      <c r="BC962">
        <v>1845</v>
      </c>
      <c r="BD962">
        <v>1755</v>
      </c>
      <c r="BE962">
        <v>0</v>
      </c>
      <c r="BF962">
        <v>3</v>
      </c>
      <c r="BG962">
        <v>3</v>
      </c>
      <c r="BH962">
        <v>0</v>
      </c>
      <c r="BJ962">
        <v>3</v>
      </c>
      <c r="BK962">
        <v>10</v>
      </c>
      <c r="BL962">
        <v>0</v>
      </c>
      <c r="BM962">
        <v>0</v>
      </c>
    </row>
    <row r="963" spans="1:65" x14ac:dyDescent="0.25">
      <c r="A963">
        <v>291213001</v>
      </c>
      <c r="B963">
        <v>14</v>
      </c>
      <c r="C963">
        <v>2009</v>
      </c>
      <c r="D963" s="1">
        <v>40160</v>
      </c>
      <c r="E963" t="s">
        <v>66</v>
      </c>
      <c r="F963" t="s">
        <v>67</v>
      </c>
      <c r="G963" t="s">
        <v>99</v>
      </c>
      <c r="H9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963" t="str">
        <f>IF(NOT(ISNA(VLOOKUP(Table_pigskin_games[[#This Row],[matchup]],rivalries!A$2:C$10,1,FALSE))),"Rivalry","Not a Rivalry")</f>
        <v>Rivalry</v>
      </c>
      <c r="J963">
        <v>26</v>
      </c>
      <c r="K963">
        <v>23</v>
      </c>
      <c r="L963">
        <f>ABS(Table_pigskin_games[[#This Row],[homeScore]]-Table_pigskin_games[[#This Row],[awayScore]])</f>
        <v>3</v>
      </c>
      <c r="M963" t="s">
        <v>116</v>
      </c>
      <c r="N963" s="2">
        <v>41914.541666666664</v>
      </c>
      <c r="O963" t="s">
        <v>70</v>
      </c>
      <c r="P963">
        <v>68930</v>
      </c>
      <c r="Q963">
        <v>12</v>
      </c>
      <c r="R963">
        <v>0</v>
      </c>
      <c r="S963">
        <v>6</v>
      </c>
      <c r="T963">
        <v>6</v>
      </c>
      <c r="U963">
        <v>24</v>
      </c>
      <c r="V963">
        <v>19</v>
      </c>
      <c r="W963">
        <v>8</v>
      </c>
      <c r="X963">
        <v>5</v>
      </c>
      <c r="Y963">
        <v>12</v>
      </c>
      <c r="Z963">
        <v>10</v>
      </c>
      <c r="AA963">
        <v>0</v>
      </c>
      <c r="AB963">
        <v>0</v>
      </c>
      <c r="AC963">
        <v>1</v>
      </c>
      <c r="AD963">
        <v>1</v>
      </c>
      <c r="AE963">
        <v>391</v>
      </c>
      <c r="AF963">
        <v>392</v>
      </c>
      <c r="AG963">
        <v>296</v>
      </c>
      <c r="AH963">
        <v>303</v>
      </c>
      <c r="AI963">
        <v>31</v>
      </c>
      <c r="AJ963">
        <v>23</v>
      </c>
      <c r="AK963">
        <v>41</v>
      </c>
      <c r="AL963">
        <v>34</v>
      </c>
      <c r="AM963">
        <v>95</v>
      </c>
      <c r="AN963">
        <v>89</v>
      </c>
      <c r="AO963">
        <v>26</v>
      </c>
      <c r="AP963">
        <v>21</v>
      </c>
      <c r="AQ963">
        <v>6</v>
      </c>
      <c r="AR963">
        <v>4</v>
      </c>
      <c r="AS963">
        <v>59</v>
      </c>
      <c r="AT963">
        <f>SUM(Table_pigskin_games[[#This Row],[awayPenaltyYards]],Table_pigskin_games[[#This Row],[homePenaltyYards]])</f>
        <v>114</v>
      </c>
      <c r="AU963">
        <v>55</v>
      </c>
      <c r="AV963">
        <v>0</v>
      </c>
      <c r="AW963">
        <v>1</v>
      </c>
      <c r="AX963">
        <f>SUM(Table_pigskin_games[[#This Row],[awayTurnovers]:[homeTurnovers]])</f>
        <v>1</v>
      </c>
      <c r="AY963">
        <v>0</v>
      </c>
      <c r="AZ963">
        <v>0</v>
      </c>
      <c r="BA963">
        <v>0</v>
      </c>
      <c r="BB963">
        <v>1</v>
      </c>
      <c r="BC963">
        <v>2204</v>
      </c>
      <c r="BD963">
        <v>1396</v>
      </c>
      <c r="BE963">
        <v>3</v>
      </c>
      <c r="BF963">
        <v>13</v>
      </c>
      <c r="BG963">
        <v>7</v>
      </c>
      <c r="BH963">
        <v>3</v>
      </c>
      <c r="BJ963">
        <v>6</v>
      </c>
      <c r="BK963">
        <v>3</v>
      </c>
      <c r="BL963">
        <v>7</v>
      </c>
      <c r="BM963">
        <v>7</v>
      </c>
    </row>
    <row r="964" spans="1:65" x14ac:dyDescent="0.25">
      <c r="A964">
        <v>291213003</v>
      </c>
      <c r="B964">
        <v>14</v>
      </c>
      <c r="C964">
        <v>2009</v>
      </c>
      <c r="D964" s="1">
        <v>40160</v>
      </c>
      <c r="E964" t="s">
        <v>66</v>
      </c>
      <c r="F964" t="s">
        <v>75</v>
      </c>
      <c r="G964" t="s">
        <v>74</v>
      </c>
      <c r="H9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964" t="str">
        <f>IF(NOT(ISNA(VLOOKUP(Table_pigskin_games[[#This Row],[matchup]],rivalries!A$2:C$10,1,FALSE))),"Rivalry","Not a Rivalry")</f>
        <v>Rivalry</v>
      </c>
      <c r="J964">
        <v>21</v>
      </c>
      <c r="K964">
        <v>14</v>
      </c>
      <c r="L964">
        <f>ABS(Table_pigskin_games[[#This Row],[homeScore]]-Table_pigskin_games[[#This Row],[awayScore]])</f>
        <v>7</v>
      </c>
      <c r="M964" t="s">
        <v>117</v>
      </c>
      <c r="N964" s="2">
        <v>41914.541666666664</v>
      </c>
      <c r="O964" t="s">
        <v>70</v>
      </c>
      <c r="P964">
        <v>62214</v>
      </c>
      <c r="Q964">
        <v>8</v>
      </c>
      <c r="R964">
        <v>4</v>
      </c>
      <c r="S964">
        <v>5</v>
      </c>
      <c r="T964">
        <v>7</v>
      </c>
      <c r="U964">
        <v>16</v>
      </c>
      <c r="V964">
        <v>14</v>
      </c>
      <c r="W964">
        <v>5</v>
      </c>
      <c r="X964">
        <v>5</v>
      </c>
      <c r="Y964">
        <v>13</v>
      </c>
      <c r="Z964">
        <v>13</v>
      </c>
      <c r="AA964">
        <v>1</v>
      </c>
      <c r="AB964">
        <v>0</v>
      </c>
      <c r="AC964">
        <v>1</v>
      </c>
      <c r="AD964">
        <v>1</v>
      </c>
      <c r="AE964">
        <v>303</v>
      </c>
      <c r="AF964">
        <v>254</v>
      </c>
      <c r="AG964">
        <v>157</v>
      </c>
      <c r="AH964">
        <v>195</v>
      </c>
      <c r="AI964">
        <v>16</v>
      </c>
      <c r="AJ964">
        <v>23</v>
      </c>
      <c r="AK964">
        <v>24</v>
      </c>
      <c r="AL964">
        <v>36</v>
      </c>
      <c r="AM964">
        <v>146</v>
      </c>
      <c r="AN964">
        <v>59</v>
      </c>
      <c r="AO964">
        <v>31</v>
      </c>
      <c r="AP964">
        <v>17</v>
      </c>
      <c r="AQ964">
        <v>4</v>
      </c>
      <c r="AR964">
        <v>13</v>
      </c>
      <c r="AS964">
        <v>30</v>
      </c>
      <c r="AT964">
        <f>SUM(Table_pigskin_games[[#This Row],[awayPenaltyYards]],Table_pigskin_games[[#This Row],[homePenaltyYards]])</f>
        <v>139</v>
      </c>
      <c r="AU964">
        <v>109</v>
      </c>
      <c r="AV964">
        <v>2</v>
      </c>
      <c r="AW964">
        <v>2</v>
      </c>
      <c r="AX964">
        <f>SUM(Table_pigskin_games[[#This Row],[awayTurnovers]:[homeTurnovers]])</f>
        <v>4</v>
      </c>
      <c r="AY964">
        <v>2</v>
      </c>
      <c r="AZ964">
        <v>0</v>
      </c>
      <c r="BA964">
        <v>0</v>
      </c>
      <c r="BB964">
        <v>2</v>
      </c>
      <c r="BC964">
        <v>1872</v>
      </c>
      <c r="BD964">
        <v>1728</v>
      </c>
      <c r="BE964">
        <v>10</v>
      </c>
      <c r="BF964">
        <v>3</v>
      </c>
      <c r="BG964">
        <v>0</v>
      </c>
      <c r="BH964">
        <v>8</v>
      </c>
      <c r="BJ964">
        <v>0</v>
      </c>
      <c r="BK964">
        <v>7</v>
      </c>
      <c r="BL964">
        <v>7</v>
      </c>
      <c r="BM964">
        <v>0</v>
      </c>
    </row>
    <row r="965" spans="1:65" x14ac:dyDescent="0.25">
      <c r="A965">
        <v>291213006</v>
      </c>
      <c r="B965">
        <v>14</v>
      </c>
      <c r="C965">
        <v>2009</v>
      </c>
      <c r="D965" s="1">
        <v>40160</v>
      </c>
      <c r="E965" t="s">
        <v>66</v>
      </c>
      <c r="F965" t="s">
        <v>109</v>
      </c>
      <c r="G965" t="s">
        <v>102</v>
      </c>
      <c r="H9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DALvSD</v>
      </c>
      <c r="I965" t="str">
        <f>IF(NOT(ISNA(VLOOKUP(Table_pigskin_games[[#This Row],[matchup]],rivalries!A$2:C$10,1,FALSE))),"Rivalry","Not a Rivalry")</f>
        <v>Not a Rivalry</v>
      </c>
      <c r="J965">
        <v>20</v>
      </c>
      <c r="K965">
        <v>17</v>
      </c>
      <c r="L965">
        <f>ABS(Table_pigskin_games[[#This Row],[homeScore]]-Table_pigskin_games[[#This Row],[awayScore]])</f>
        <v>3</v>
      </c>
      <c r="M965" t="s">
        <v>138</v>
      </c>
      <c r="N965" s="2">
        <v>41914.677083333336</v>
      </c>
      <c r="O965" t="s">
        <v>80</v>
      </c>
      <c r="P965">
        <v>90552</v>
      </c>
      <c r="Q965">
        <v>9</v>
      </c>
      <c r="R965">
        <v>3</v>
      </c>
      <c r="S965">
        <v>8</v>
      </c>
      <c r="T965">
        <v>4</v>
      </c>
      <c r="U965">
        <v>21</v>
      </c>
      <c r="V965">
        <v>22</v>
      </c>
      <c r="W965">
        <v>5</v>
      </c>
      <c r="X965">
        <v>1</v>
      </c>
      <c r="Y965">
        <v>12</v>
      </c>
      <c r="Z965">
        <v>8</v>
      </c>
      <c r="AA965">
        <v>1</v>
      </c>
      <c r="AB965">
        <v>1</v>
      </c>
      <c r="AC965">
        <v>1</v>
      </c>
      <c r="AD965">
        <v>2</v>
      </c>
      <c r="AE965">
        <v>341</v>
      </c>
      <c r="AF965">
        <v>347</v>
      </c>
      <c r="AG965">
        <v>268</v>
      </c>
      <c r="AH965">
        <v>239</v>
      </c>
      <c r="AI965">
        <v>21</v>
      </c>
      <c r="AJ965">
        <v>19</v>
      </c>
      <c r="AK965">
        <v>32</v>
      </c>
      <c r="AL965">
        <v>30</v>
      </c>
      <c r="AM965">
        <v>73</v>
      </c>
      <c r="AN965">
        <v>108</v>
      </c>
      <c r="AO965">
        <v>31</v>
      </c>
      <c r="AP965">
        <v>27</v>
      </c>
      <c r="AQ965">
        <v>5</v>
      </c>
      <c r="AR965">
        <v>6</v>
      </c>
      <c r="AS965">
        <v>24</v>
      </c>
      <c r="AT965">
        <f>SUM(Table_pigskin_games[[#This Row],[awayPenaltyYards]],Table_pigskin_games[[#This Row],[homePenaltyYards]])</f>
        <v>92</v>
      </c>
      <c r="AU965">
        <v>68</v>
      </c>
      <c r="AV965">
        <v>1</v>
      </c>
      <c r="AW965">
        <v>0</v>
      </c>
      <c r="AX965">
        <f>SUM(Table_pigskin_games[[#This Row],[awayTurnovers]:[homeTurnovers]])</f>
        <v>1</v>
      </c>
      <c r="AY965">
        <v>0</v>
      </c>
      <c r="AZ965">
        <v>0</v>
      </c>
      <c r="BA965">
        <v>1</v>
      </c>
      <c r="BB965">
        <v>0</v>
      </c>
      <c r="BC965">
        <v>1805</v>
      </c>
      <c r="BD965">
        <v>1795</v>
      </c>
      <c r="BE965">
        <v>7</v>
      </c>
      <c r="BF965">
        <v>3</v>
      </c>
      <c r="BG965">
        <v>0</v>
      </c>
      <c r="BH965">
        <v>10</v>
      </c>
      <c r="BJ965">
        <v>3</v>
      </c>
      <c r="BK965">
        <v>0</v>
      </c>
      <c r="BL965">
        <v>7</v>
      </c>
      <c r="BM965">
        <v>7</v>
      </c>
    </row>
    <row r="966" spans="1:65" x14ac:dyDescent="0.25">
      <c r="A966">
        <v>291213010</v>
      </c>
      <c r="B966">
        <v>14</v>
      </c>
      <c r="C966">
        <v>2009</v>
      </c>
      <c r="D966" s="1">
        <v>40160</v>
      </c>
      <c r="E966" t="s">
        <v>66</v>
      </c>
      <c r="F966" t="s">
        <v>85</v>
      </c>
      <c r="G966" t="s">
        <v>78</v>
      </c>
      <c r="H9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STLvTEN</v>
      </c>
      <c r="I966" t="str">
        <f>IF(NOT(ISNA(VLOOKUP(Table_pigskin_games[[#This Row],[matchup]],rivalries!A$2:C$10,1,FALSE))),"Rivalry","Not a Rivalry")</f>
        <v>Not a Rivalry</v>
      </c>
      <c r="J966">
        <v>7</v>
      </c>
      <c r="K966">
        <v>47</v>
      </c>
      <c r="L966">
        <f>ABS(Table_pigskin_games[[#This Row],[homeScore]]-Table_pigskin_games[[#This Row],[awayScore]])</f>
        <v>40</v>
      </c>
      <c r="M966" t="s">
        <v>79</v>
      </c>
      <c r="N966" s="2">
        <v>41914.670138888891</v>
      </c>
      <c r="O966" t="s">
        <v>70</v>
      </c>
      <c r="P966">
        <v>69143</v>
      </c>
      <c r="Q966">
        <v>1</v>
      </c>
      <c r="R966">
        <v>11</v>
      </c>
      <c r="S966">
        <v>5</v>
      </c>
      <c r="T966">
        <v>7</v>
      </c>
      <c r="U966">
        <v>15</v>
      </c>
      <c r="V966">
        <v>19</v>
      </c>
      <c r="W966">
        <v>5</v>
      </c>
      <c r="X966">
        <v>4</v>
      </c>
      <c r="Y966">
        <v>15</v>
      </c>
      <c r="Z966">
        <v>13</v>
      </c>
      <c r="AA966">
        <v>2</v>
      </c>
      <c r="AB966">
        <v>3</v>
      </c>
      <c r="AC966">
        <v>3</v>
      </c>
      <c r="AD966">
        <v>3</v>
      </c>
      <c r="AE966">
        <v>240</v>
      </c>
      <c r="AF966">
        <v>446</v>
      </c>
      <c r="AG966">
        <v>160</v>
      </c>
      <c r="AH966">
        <v>286</v>
      </c>
      <c r="AI966">
        <v>28</v>
      </c>
      <c r="AJ966">
        <v>17</v>
      </c>
      <c r="AK966">
        <v>44</v>
      </c>
      <c r="AL966">
        <v>27</v>
      </c>
      <c r="AM966">
        <v>80</v>
      </c>
      <c r="AN966">
        <v>160</v>
      </c>
      <c r="AO966">
        <v>20</v>
      </c>
      <c r="AP966">
        <v>30</v>
      </c>
      <c r="AQ966">
        <v>10</v>
      </c>
      <c r="AR966">
        <v>4</v>
      </c>
      <c r="AS966">
        <v>82</v>
      </c>
      <c r="AT966">
        <f>SUM(Table_pigskin_games[[#This Row],[awayPenaltyYards]],Table_pigskin_games[[#This Row],[homePenaltyYards]])</f>
        <v>122</v>
      </c>
      <c r="AU966">
        <v>40</v>
      </c>
      <c r="AV966">
        <v>5</v>
      </c>
      <c r="AW966">
        <v>1</v>
      </c>
      <c r="AX966">
        <f>SUM(Table_pigskin_games[[#This Row],[awayTurnovers]:[homeTurnovers]])</f>
        <v>6</v>
      </c>
      <c r="AY966">
        <v>0</v>
      </c>
      <c r="AZ966">
        <v>1</v>
      </c>
      <c r="BA966">
        <v>5</v>
      </c>
      <c r="BB966">
        <v>0</v>
      </c>
      <c r="BC966">
        <v>1917</v>
      </c>
      <c r="BD966">
        <v>1683</v>
      </c>
      <c r="BE966">
        <v>0</v>
      </c>
      <c r="BF966">
        <v>0</v>
      </c>
      <c r="BG966">
        <v>0</v>
      </c>
      <c r="BH966">
        <v>7</v>
      </c>
      <c r="BJ966">
        <v>14</v>
      </c>
      <c r="BK966">
        <v>9</v>
      </c>
      <c r="BL966">
        <v>10</v>
      </c>
      <c r="BM966">
        <v>14</v>
      </c>
    </row>
    <row r="967" spans="1:65" x14ac:dyDescent="0.25">
      <c r="A967">
        <v>291213011</v>
      </c>
      <c r="B967">
        <v>14</v>
      </c>
      <c r="C967">
        <v>2009</v>
      </c>
      <c r="D967" s="1">
        <v>40160</v>
      </c>
      <c r="E967" t="s">
        <v>66</v>
      </c>
      <c r="F967" t="s">
        <v>84</v>
      </c>
      <c r="G967" t="s">
        <v>90</v>
      </c>
      <c r="H9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DENvIND</v>
      </c>
      <c r="I967" t="str">
        <f>IF(NOT(ISNA(VLOOKUP(Table_pigskin_games[[#This Row],[matchup]],rivalries!A$2:C$10,1,FALSE))),"Rivalry","Not a Rivalry")</f>
        <v>Not a Rivalry</v>
      </c>
      <c r="J967">
        <v>16</v>
      </c>
      <c r="K967">
        <v>28</v>
      </c>
      <c r="L967">
        <f>ABS(Table_pigskin_games[[#This Row],[homeScore]]-Table_pigskin_games[[#This Row],[awayScore]])</f>
        <v>12</v>
      </c>
      <c r="M967" t="s">
        <v>131</v>
      </c>
      <c r="N967" s="2">
        <v>41914.541666666664</v>
      </c>
      <c r="O967" t="s">
        <v>80</v>
      </c>
      <c r="P967">
        <v>67248</v>
      </c>
      <c r="Q967">
        <v>8</v>
      </c>
      <c r="R967">
        <v>4</v>
      </c>
      <c r="S967">
        <v>12</v>
      </c>
      <c r="T967">
        <v>0</v>
      </c>
      <c r="U967">
        <v>20</v>
      </c>
      <c r="V967">
        <v>21</v>
      </c>
      <c r="W967">
        <v>6</v>
      </c>
      <c r="X967">
        <v>9</v>
      </c>
      <c r="Y967">
        <v>17</v>
      </c>
      <c r="Z967">
        <v>16</v>
      </c>
      <c r="AA967">
        <v>0</v>
      </c>
      <c r="AB967">
        <v>1</v>
      </c>
      <c r="AC967">
        <v>3</v>
      </c>
      <c r="AD967">
        <v>1</v>
      </c>
      <c r="AE967">
        <v>357</v>
      </c>
      <c r="AF967">
        <v>312</v>
      </c>
      <c r="AG967">
        <v>262</v>
      </c>
      <c r="AH967">
        <v>220</v>
      </c>
      <c r="AI967">
        <v>29</v>
      </c>
      <c r="AJ967">
        <v>20</v>
      </c>
      <c r="AK967">
        <v>41</v>
      </c>
      <c r="AL967">
        <v>42</v>
      </c>
      <c r="AM967">
        <v>95</v>
      </c>
      <c r="AN967">
        <v>92</v>
      </c>
      <c r="AO967">
        <v>30</v>
      </c>
      <c r="AP967">
        <v>28</v>
      </c>
      <c r="AQ967">
        <v>7</v>
      </c>
      <c r="AR967">
        <v>4</v>
      </c>
      <c r="AS967">
        <v>65</v>
      </c>
      <c r="AT967">
        <f>SUM(Table_pigskin_games[[#This Row],[awayPenaltyYards]],Table_pigskin_games[[#This Row],[homePenaltyYards]])</f>
        <v>85</v>
      </c>
      <c r="AU967">
        <v>20</v>
      </c>
      <c r="AV967">
        <v>1</v>
      </c>
      <c r="AW967">
        <v>3</v>
      </c>
      <c r="AX967">
        <f>SUM(Table_pigskin_games[[#This Row],[awayTurnovers]:[homeTurnovers]])</f>
        <v>4</v>
      </c>
      <c r="AY967">
        <v>0</v>
      </c>
      <c r="AZ967">
        <v>0</v>
      </c>
      <c r="BA967">
        <v>1</v>
      </c>
      <c r="BB967">
        <v>3</v>
      </c>
      <c r="BC967">
        <v>1887</v>
      </c>
      <c r="BD967">
        <v>1713</v>
      </c>
      <c r="BE967">
        <v>0</v>
      </c>
      <c r="BF967">
        <v>7</v>
      </c>
      <c r="BG967">
        <v>0</v>
      </c>
      <c r="BH967">
        <v>9</v>
      </c>
      <c r="BJ967">
        <v>14</v>
      </c>
      <c r="BK967">
        <v>7</v>
      </c>
      <c r="BL967">
        <v>0</v>
      </c>
      <c r="BM967">
        <v>7</v>
      </c>
    </row>
    <row r="968" spans="1:65" x14ac:dyDescent="0.25">
      <c r="A968">
        <v>291213012</v>
      </c>
      <c r="B968">
        <v>14</v>
      </c>
      <c r="C968">
        <v>2009</v>
      </c>
      <c r="D968" s="1">
        <v>40160</v>
      </c>
      <c r="E968" t="s">
        <v>66</v>
      </c>
      <c r="F968" t="s">
        <v>87</v>
      </c>
      <c r="G968" t="s">
        <v>82</v>
      </c>
      <c r="H9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BUFvKC</v>
      </c>
      <c r="I968" t="str">
        <f>IF(NOT(ISNA(VLOOKUP(Table_pigskin_games[[#This Row],[matchup]],rivalries!A$2:C$10,1,FALSE))),"Rivalry","Not a Rivalry")</f>
        <v>Not a Rivalry</v>
      </c>
      <c r="J968">
        <v>16</v>
      </c>
      <c r="K968">
        <v>10</v>
      </c>
      <c r="L968">
        <f>ABS(Table_pigskin_games[[#This Row],[homeScore]]-Table_pigskin_games[[#This Row],[awayScore]])</f>
        <v>6</v>
      </c>
      <c r="M968" t="s">
        <v>83</v>
      </c>
      <c r="N968" s="2">
        <v>41914.541666666664</v>
      </c>
      <c r="O968" t="s">
        <v>80</v>
      </c>
      <c r="P968">
        <v>68668</v>
      </c>
      <c r="Q968">
        <v>4</v>
      </c>
      <c r="R968">
        <v>8</v>
      </c>
      <c r="S968">
        <v>3</v>
      </c>
      <c r="T968">
        <v>9</v>
      </c>
      <c r="U968">
        <v>13</v>
      </c>
      <c r="V968">
        <v>16</v>
      </c>
      <c r="W968">
        <v>3</v>
      </c>
      <c r="X968">
        <v>7</v>
      </c>
      <c r="Y968">
        <v>12</v>
      </c>
      <c r="Z968">
        <v>18</v>
      </c>
      <c r="AA968">
        <v>0</v>
      </c>
      <c r="AB968">
        <v>1</v>
      </c>
      <c r="AC968">
        <v>0</v>
      </c>
      <c r="AD968">
        <v>4</v>
      </c>
      <c r="AE968">
        <v>273</v>
      </c>
      <c r="AF968">
        <v>354</v>
      </c>
      <c r="AG968">
        <v>73</v>
      </c>
      <c r="AH968">
        <v>209</v>
      </c>
      <c r="AI968">
        <v>12</v>
      </c>
      <c r="AJ968">
        <v>26</v>
      </c>
      <c r="AK968">
        <v>20</v>
      </c>
      <c r="AL968">
        <v>43</v>
      </c>
      <c r="AM968">
        <v>200</v>
      </c>
      <c r="AN968">
        <v>145</v>
      </c>
      <c r="AO968">
        <v>35</v>
      </c>
      <c r="AP968">
        <v>27</v>
      </c>
      <c r="AQ968">
        <v>3</v>
      </c>
      <c r="AR968">
        <v>5</v>
      </c>
      <c r="AS968">
        <v>40</v>
      </c>
      <c r="AT968">
        <f>SUM(Table_pigskin_games[[#This Row],[awayPenaltyYards]],Table_pigskin_games[[#This Row],[homePenaltyYards]])</f>
        <v>83</v>
      </c>
      <c r="AU968">
        <v>43</v>
      </c>
      <c r="AV968">
        <v>3</v>
      </c>
      <c r="AW968">
        <v>4</v>
      </c>
      <c r="AX968">
        <f>SUM(Table_pigskin_games[[#This Row],[awayTurnovers]:[homeTurnovers]])</f>
        <v>7</v>
      </c>
      <c r="AY968">
        <v>2</v>
      </c>
      <c r="AZ968">
        <v>0</v>
      </c>
      <c r="BA968">
        <v>1</v>
      </c>
      <c r="BB968">
        <v>4</v>
      </c>
      <c r="BC968">
        <v>1834</v>
      </c>
      <c r="BD968">
        <v>1766</v>
      </c>
      <c r="BE968">
        <v>7</v>
      </c>
      <c r="BF968">
        <v>3</v>
      </c>
      <c r="BG968">
        <v>3</v>
      </c>
      <c r="BH968">
        <v>3</v>
      </c>
      <c r="BJ968">
        <v>0</v>
      </c>
      <c r="BK968">
        <v>3</v>
      </c>
      <c r="BL968">
        <v>7</v>
      </c>
      <c r="BM968">
        <v>0</v>
      </c>
    </row>
    <row r="969" spans="1:65" x14ac:dyDescent="0.25">
      <c r="A969">
        <v>291213013</v>
      </c>
      <c r="B969">
        <v>14</v>
      </c>
      <c r="C969">
        <v>2009</v>
      </c>
      <c r="D969" s="1">
        <v>40160</v>
      </c>
      <c r="E969" t="s">
        <v>66</v>
      </c>
      <c r="F969" t="s">
        <v>114</v>
      </c>
      <c r="G969" t="s">
        <v>110</v>
      </c>
      <c r="H9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OAKvWSH</v>
      </c>
      <c r="I969" t="str">
        <f>IF(NOT(ISNA(VLOOKUP(Table_pigskin_games[[#This Row],[matchup]],rivalries!A$2:C$10,1,FALSE))),"Rivalry","Not a Rivalry")</f>
        <v>Not a Rivalry</v>
      </c>
      <c r="J969">
        <v>34</v>
      </c>
      <c r="K969">
        <v>13</v>
      </c>
      <c r="L969">
        <f>ABS(Table_pigskin_games[[#This Row],[homeScore]]-Table_pigskin_games[[#This Row],[awayScore]])</f>
        <v>21</v>
      </c>
      <c r="M969" t="s">
        <v>134</v>
      </c>
      <c r="N969" s="2">
        <v>41914.670138888891</v>
      </c>
      <c r="O969" t="s">
        <v>70</v>
      </c>
      <c r="P969">
        <v>44506</v>
      </c>
      <c r="Q969">
        <v>3</v>
      </c>
      <c r="R969">
        <v>9</v>
      </c>
      <c r="S969">
        <v>4</v>
      </c>
      <c r="T969">
        <v>8</v>
      </c>
      <c r="U969">
        <v>21</v>
      </c>
      <c r="V969">
        <v>15</v>
      </c>
      <c r="W969">
        <v>5</v>
      </c>
      <c r="X969">
        <v>4</v>
      </c>
      <c r="Y969">
        <v>12</v>
      </c>
      <c r="Z969">
        <v>15</v>
      </c>
      <c r="AA969">
        <v>0</v>
      </c>
      <c r="AB969">
        <v>1</v>
      </c>
      <c r="AC969">
        <v>0</v>
      </c>
      <c r="AD969">
        <v>3</v>
      </c>
      <c r="AE969">
        <v>295</v>
      </c>
      <c r="AF969">
        <v>227</v>
      </c>
      <c r="AG969">
        <v>195</v>
      </c>
      <c r="AH969">
        <v>162</v>
      </c>
      <c r="AI969">
        <v>16</v>
      </c>
      <c r="AJ969">
        <v>20</v>
      </c>
      <c r="AK969">
        <v>28</v>
      </c>
      <c r="AL969">
        <v>34</v>
      </c>
      <c r="AM969">
        <v>100</v>
      </c>
      <c r="AN969">
        <v>65</v>
      </c>
      <c r="AO969">
        <v>27</v>
      </c>
      <c r="AP969">
        <v>24</v>
      </c>
      <c r="AQ969">
        <v>7</v>
      </c>
      <c r="AR969">
        <v>14</v>
      </c>
      <c r="AS969">
        <v>45</v>
      </c>
      <c r="AT969">
        <f>SUM(Table_pigskin_games[[#This Row],[awayPenaltyYards]],Table_pigskin_games[[#This Row],[homePenaltyYards]])</f>
        <v>163</v>
      </c>
      <c r="AU969">
        <v>118</v>
      </c>
      <c r="AV969">
        <v>1</v>
      </c>
      <c r="AW969">
        <v>1</v>
      </c>
      <c r="AX969">
        <f>SUM(Table_pigskin_games[[#This Row],[awayTurnovers]:[homeTurnovers]])</f>
        <v>2</v>
      </c>
      <c r="AY969">
        <v>1</v>
      </c>
      <c r="AZ969">
        <v>0</v>
      </c>
      <c r="BA969">
        <v>0</v>
      </c>
      <c r="BB969">
        <v>1</v>
      </c>
      <c r="BC969">
        <v>1673</v>
      </c>
      <c r="BD969">
        <v>1927</v>
      </c>
      <c r="BE969">
        <v>7</v>
      </c>
      <c r="BF969">
        <v>10</v>
      </c>
      <c r="BG969">
        <v>0</v>
      </c>
      <c r="BH969">
        <v>17</v>
      </c>
      <c r="BJ969">
        <v>3</v>
      </c>
      <c r="BK969">
        <v>7</v>
      </c>
      <c r="BL969">
        <v>3</v>
      </c>
      <c r="BM969">
        <v>0</v>
      </c>
    </row>
    <row r="970" spans="1:65" x14ac:dyDescent="0.25">
      <c r="A970">
        <v>291213016</v>
      </c>
      <c r="B970">
        <v>14</v>
      </c>
      <c r="C970">
        <v>2009</v>
      </c>
      <c r="D970" s="1">
        <v>40160</v>
      </c>
      <c r="E970" t="s">
        <v>66</v>
      </c>
      <c r="F970" t="s">
        <v>81</v>
      </c>
      <c r="G970" t="s">
        <v>113</v>
      </c>
      <c r="H9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CINvMIN</v>
      </c>
      <c r="I970" t="str">
        <f>IF(NOT(ISNA(VLOOKUP(Table_pigskin_games[[#This Row],[matchup]],rivalries!A$2:C$10,1,FALSE))),"Rivalry","Not a Rivalry")</f>
        <v>Not a Rivalry</v>
      </c>
      <c r="J970">
        <v>10</v>
      </c>
      <c r="K970">
        <v>30</v>
      </c>
      <c r="L970">
        <f>ABS(Table_pigskin_games[[#This Row],[homeScore]]-Table_pigskin_games[[#This Row],[awayScore]])</f>
        <v>20</v>
      </c>
      <c r="M970" t="s">
        <v>136</v>
      </c>
      <c r="N970" s="2">
        <v>41914.541666666664</v>
      </c>
      <c r="O970" t="s">
        <v>80</v>
      </c>
      <c r="P970">
        <v>63854</v>
      </c>
      <c r="Q970">
        <v>9</v>
      </c>
      <c r="R970">
        <v>3</v>
      </c>
      <c r="S970">
        <v>10</v>
      </c>
      <c r="T970">
        <v>2</v>
      </c>
      <c r="U970">
        <v>13</v>
      </c>
      <c r="V970">
        <v>21</v>
      </c>
      <c r="W970">
        <v>6</v>
      </c>
      <c r="X970">
        <v>8</v>
      </c>
      <c r="Y970">
        <v>14</v>
      </c>
      <c r="Z970">
        <v>14</v>
      </c>
      <c r="AA970">
        <v>0</v>
      </c>
      <c r="AB970">
        <v>0</v>
      </c>
      <c r="AC970">
        <v>0</v>
      </c>
      <c r="AD970">
        <v>0</v>
      </c>
      <c r="AE970">
        <v>210</v>
      </c>
      <c r="AF970">
        <v>322</v>
      </c>
      <c r="AG970">
        <v>91</v>
      </c>
      <c r="AH970">
        <v>180</v>
      </c>
      <c r="AI970">
        <v>16</v>
      </c>
      <c r="AJ970">
        <v>17</v>
      </c>
      <c r="AK970">
        <v>28</v>
      </c>
      <c r="AL970">
        <v>30</v>
      </c>
      <c r="AM970">
        <v>119</v>
      </c>
      <c r="AN970">
        <v>142</v>
      </c>
      <c r="AO970">
        <v>24</v>
      </c>
      <c r="AP970">
        <v>37</v>
      </c>
      <c r="AQ970">
        <v>11</v>
      </c>
      <c r="AR970">
        <v>9</v>
      </c>
      <c r="AS970">
        <v>85</v>
      </c>
      <c r="AT970">
        <f>SUM(Table_pigskin_games[[#This Row],[awayPenaltyYards]],Table_pigskin_games[[#This Row],[homePenaltyYards]])</f>
        <v>154</v>
      </c>
      <c r="AU970">
        <v>69</v>
      </c>
      <c r="AV970">
        <v>1</v>
      </c>
      <c r="AW970">
        <v>1</v>
      </c>
      <c r="AX970">
        <f>SUM(Table_pigskin_games[[#This Row],[awayTurnovers]:[homeTurnovers]])</f>
        <v>2</v>
      </c>
      <c r="AY970">
        <v>1</v>
      </c>
      <c r="AZ970">
        <v>0</v>
      </c>
      <c r="BA970">
        <v>0</v>
      </c>
      <c r="BB970">
        <v>1</v>
      </c>
      <c r="BC970">
        <v>1665</v>
      </c>
      <c r="BD970">
        <v>1935</v>
      </c>
      <c r="BE970">
        <v>0</v>
      </c>
      <c r="BF970">
        <v>7</v>
      </c>
      <c r="BG970">
        <v>0</v>
      </c>
      <c r="BH970">
        <v>3</v>
      </c>
      <c r="BJ970">
        <v>0</v>
      </c>
      <c r="BK970">
        <v>16</v>
      </c>
      <c r="BL970">
        <v>7</v>
      </c>
      <c r="BM970">
        <v>7</v>
      </c>
    </row>
    <row r="971" spans="1:65" x14ac:dyDescent="0.25">
      <c r="A971">
        <v>291213017</v>
      </c>
      <c r="B971">
        <v>14</v>
      </c>
      <c r="C971">
        <v>2009</v>
      </c>
      <c r="D971" s="1">
        <v>40160</v>
      </c>
      <c r="E971" t="s">
        <v>66</v>
      </c>
      <c r="F971" t="s">
        <v>100</v>
      </c>
      <c r="G971" t="s">
        <v>88</v>
      </c>
      <c r="H9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CARvNE</v>
      </c>
      <c r="I971" t="str">
        <f>IF(NOT(ISNA(VLOOKUP(Table_pigskin_games[[#This Row],[matchup]],rivalries!A$2:C$10,1,FALSE))),"Rivalry","Not a Rivalry")</f>
        <v>Not a Rivalry</v>
      </c>
      <c r="J971">
        <v>10</v>
      </c>
      <c r="K971">
        <v>20</v>
      </c>
      <c r="L971">
        <f>ABS(Table_pigskin_games[[#This Row],[homeScore]]-Table_pigskin_games[[#This Row],[awayScore]])</f>
        <v>10</v>
      </c>
      <c r="M971" t="s">
        <v>89</v>
      </c>
      <c r="N971" s="2">
        <v>41914.541666666664</v>
      </c>
      <c r="O971" t="s">
        <v>70</v>
      </c>
      <c r="P971">
        <v>68756</v>
      </c>
      <c r="Q971">
        <v>5</v>
      </c>
      <c r="R971">
        <v>7</v>
      </c>
      <c r="S971">
        <v>7</v>
      </c>
      <c r="T971">
        <v>5</v>
      </c>
      <c r="U971">
        <v>14</v>
      </c>
      <c r="V971">
        <v>26</v>
      </c>
      <c r="W971">
        <v>3</v>
      </c>
      <c r="X971">
        <v>3</v>
      </c>
      <c r="Y971">
        <v>13</v>
      </c>
      <c r="Z971">
        <v>11</v>
      </c>
      <c r="AA971">
        <v>0</v>
      </c>
      <c r="AB971">
        <v>1</v>
      </c>
      <c r="AC971">
        <v>1</v>
      </c>
      <c r="AD971">
        <v>2</v>
      </c>
      <c r="AE971">
        <v>305</v>
      </c>
      <c r="AF971">
        <v>377</v>
      </c>
      <c r="AG971">
        <v>179</v>
      </c>
      <c r="AH971">
        <v>192</v>
      </c>
      <c r="AI971">
        <v>15</v>
      </c>
      <c r="AJ971">
        <v>19</v>
      </c>
      <c r="AK971">
        <v>30</v>
      </c>
      <c r="AL971">
        <v>32</v>
      </c>
      <c r="AM971">
        <v>126</v>
      </c>
      <c r="AN971">
        <v>185</v>
      </c>
      <c r="AO971">
        <v>24</v>
      </c>
      <c r="AP971">
        <v>40</v>
      </c>
      <c r="AQ971">
        <v>9</v>
      </c>
      <c r="AR971">
        <v>4</v>
      </c>
      <c r="AS971">
        <v>92</v>
      </c>
      <c r="AT971">
        <f>SUM(Table_pigskin_games[[#This Row],[awayPenaltyYards]],Table_pigskin_games[[#This Row],[homePenaltyYards]])</f>
        <v>117</v>
      </c>
      <c r="AU971">
        <v>25</v>
      </c>
      <c r="AV971">
        <v>0</v>
      </c>
      <c r="AW971">
        <v>3</v>
      </c>
      <c r="AX971">
        <f>SUM(Table_pigskin_games[[#This Row],[awayTurnovers]:[homeTurnovers]])</f>
        <v>3</v>
      </c>
      <c r="AY971">
        <v>0</v>
      </c>
      <c r="AZ971">
        <v>2</v>
      </c>
      <c r="BA971">
        <v>0</v>
      </c>
      <c r="BB971">
        <v>1</v>
      </c>
      <c r="BC971">
        <v>1545</v>
      </c>
      <c r="BD971">
        <v>2055</v>
      </c>
      <c r="BE971">
        <v>7</v>
      </c>
      <c r="BF971">
        <v>0</v>
      </c>
      <c r="BG971">
        <v>0</v>
      </c>
      <c r="BH971">
        <v>3</v>
      </c>
      <c r="BJ971">
        <v>0</v>
      </c>
      <c r="BK971">
        <v>7</v>
      </c>
      <c r="BL971">
        <v>7</v>
      </c>
      <c r="BM971">
        <v>6</v>
      </c>
    </row>
    <row r="972" spans="1:65" x14ac:dyDescent="0.25">
      <c r="A972">
        <v>291213019</v>
      </c>
      <c r="B972">
        <v>14</v>
      </c>
      <c r="C972">
        <v>2009</v>
      </c>
      <c r="D972" s="1">
        <v>40160</v>
      </c>
      <c r="E972" t="s">
        <v>66</v>
      </c>
      <c r="F972" t="s">
        <v>105</v>
      </c>
      <c r="G972" t="s">
        <v>91</v>
      </c>
      <c r="H9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972" t="str">
        <f>IF(NOT(ISNA(VLOOKUP(Table_pigskin_games[[#This Row],[matchup]],rivalries!A$2:C$10,1,FALSE))),"Rivalry","Not a Rivalry")</f>
        <v>Rivalry</v>
      </c>
      <c r="J972">
        <v>45</v>
      </c>
      <c r="K972">
        <v>38</v>
      </c>
      <c r="L972">
        <f>ABS(Table_pigskin_games[[#This Row],[homeScore]]-Table_pigskin_games[[#This Row],[awayScore]])</f>
        <v>7</v>
      </c>
      <c r="M972" t="s">
        <v>92</v>
      </c>
      <c r="N972" s="2">
        <v>41914.847222222219</v>
      </c>
      <c r="O972" t="s">
        <v>65</v>
      </c>
      <c r="P972">
        <v>78780</v>
      </c>
      <c r="Q972">
        <v>8</v>
      </c>
      <c r="R972">
        <v>4</v>
      </c>
      <c r="S972">
        <v>7</v>
      </c>
      <c r="T972">
        <v>5</v>
      </c>
      <c r="U972">
        <v>20</v>
      </c>
      <c r="V972">
        <v>27</v>
      </c>
      <c r="W972">
        <v>3</v>
      </c>
      <c r="X972">
        <v>5</v>
      </c>
      <c r="Y972">
        <v>8</v>
      </c>
      <c r="Z972">
        <v>12</v>
      </c>
      <c r="AA972">
        <v>0</v>
      </c>
      <c r="AB972">
        <v>3</v>
      </c>
      <c r="AC972">
        <v>0</v>
      </c>
      <c r="AD972">
        <v>3</v>
      </c>
      <c r="AE972">
        <v>374</v>
      </c>
      <c r="AF972">
        <v>512</v>
      </c>
      <c r="AG972">
        <v>297</v>
      </c>
      <c r="AH972">
        <v>379</v>
      </c>
      <c r="AI972">
        <v>18</v>
      </c>
      <c r="AJ972">
        <v>27</v>
      </c>
      <c r="AK972">
        <v>28</v>
      </c>
      <c r="AL972">
        <v>38</v>
      </c>
      <c r="AM972">
        <v>77</v>
      </c>
      <c r="AN972">
        <v>133</v>
      </c>
      <c r="AO972">
        <v>24</v>
      </c>
      <c r="AP972">
        <v>31</v>
      </c>
      <c r="AQ972">
        <v>6</v>
      </c>
      <c r="AR972">
        <v>7</v>
      </c>
      <c r="AS972">
        <v>45</v>
      </c>
      <c r="AT972">
        <f>SUM(Table_pigskin_games[[#This Row],[awayPenaltyYards]],Table_pigskin_games[[#This Row],[homePenaltyYards]])</f>
        <v>99</v>
      </c>
      <c r="AU972">
        <v>54</v>
      </c>
      <c r="AV972">
        <v>1</v>
      </c>
      <c r="AW972">
        <v>4</v>
      </c>
      <c r="AX972">
        <f>SUM(Table_pigskin_games[[#This Row],[awayTurnovers]:[homeTurnovers]])</f>
        <v>5</v>
      </c>
      <c r="AY972">
        <v>0</v>
      </c>
      <c r="AZ972">
        <v>4</v>
      </c>
      <c r="BA972">
        <v>1</v>
      </c>
      <c r="BB972">
        <v>0</v>
      </c>
      <c r="BC972">
        <v>1514</v>
      </c>
      <c r="BD972">
        <v>2086</v>
      </c>
      <c r="BE972">
        <v>14</v>
      </c>
      <c r="BF972">
        <v>16</v>
      </c>
      <c r="BG972">
        <v>7</v>
      </c>
      <c r="BH972">
        <v>8</v>
      </c>
      <c r="BJ972">
        <v>3</v>
      </c>
      <c r="BK972">
        <v>14</v>
      </c>
      <c r="BL972">
        <v>14</v>
      </c>
      <c r="BM972">
        <v>7</v>
      </c>
    </row>
    <row r="973" spans="1:65" x14ac:dyDescent="0.25">
      <c r="A973">
        <v>291213027</v>
      </c>
      <c r="B973">
        <v>14</v>
      </c>
      <c r="C973">
        <v>2009</v>
      </c>
      <c r="D973" s="1">
        <v>40160</v>
      </c>
      <c r="E973" t="s">
        <v>66</v>
      </c>
      <c r="F973" t="s">
        <v>77</v>
      </c>
      <c r="G973" t="s">
        <v>97</v>
      </c>
      <c r="H9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NYJvTB</v>
      </c>
      <c r="I973" t="str">
        <f>IF(NOT(ISNA(VLOOKUP(Table_pigskin_games[[#This Row],[matchup]],rivalries!A$2:C$10,1,FALSE))),"Rivalry","Not a Rivalry")</f>
        <v>Not a Rivalry</v>
      </c>
      <c r="J973">
        <v>26</v>
      </c>
      <c r="K973">
        <v>3</v>
      </c>
      <c r="L973">
        <f>ABS(Table_pigskin_games[[#This Row],[homeScore]]-Table_pigskin_games[[#This Row],[awayScore]])</f>
        <v>23</v>
      </c>
      <c r="M973" t="s">
        <v>98</v>
      </c>
      <c r="N973" s="2">
        <v>41914.541666666664</v>
      </c>
      <c r="O973" t="s">
        <v>80</v>
      </c>
      <c r="P973">
        <v>62731</v>
      </c>
      <c r="Q973">
        <v>6</v>
      </c>
      <c r="R973">
        <v>6</v>
      </c>
      <c r="S973">
        <v>1</v>
      </c>
      <c r="T973">
        <v>11</v>
      </c>
      <c r="U973">
        <v>14</v>
      </c>
      <c r="V973">
        <v>6</v>
      </c>
      <c r="W973">
        <v>5</v>
      </c>
      <c r="X973">
        <v>0</v>
      </c>
      <c r="Y973">
        <v>18</v>
      </c>
      <c r="Z973">
        <v>14</v>
      </c>
      <c r="AA973">
        <v>2</v>
      </c>
      <c r="AB973">
        <v>1</v>
      </c>
      <c r="AC973">
        <v>2</v>
      </c>
      <c r="AD973">
        <v>3</v>
      </c>
      <c r="AE973">
        <v>310</v>
      </c>
      <c r="AF973">
        <v>124</v>
      </c>
      <c r="AG973">
        <v>135</v>
      </c>
      <c r="AH973">
        <v>81</v>
      </c>
      <c r="AI973">
        <v>13</v>
      </c>
      <c r="AJ973">
        <v>14</v>
      </c>
      <c r="AK973">
        <v>24</v>
      </c>
      <c r="AL973">
        <v>33</v>
      </c>
      <c r="AM973">
        <v>175</v>
      </c>
      <c r="AN973">
        <v>43</v>
      </c>
      <c r="AO973">
        <v>41</v>
      </c>
      <c r="AP973">
        <v>20</v>
      </c>
      <c r="AQ973">
        <v>6</v>
      </c>
      <c r="AR973">
        <v>6</v>
      </c>
      <c r="AS973">
        <v>63</v>
      </c>
      <c r="AT973">
        <f>SUM(Table_pigskin_games[[#This Row],[awayPenaltyYards]],Table_pigskin_games[[#This Row],[homePenaltyYards]])</f>
        <v>97</v>
      </c>
      <c r="AU973">
        <v>34</v>
      </c>
      <c r="AV973">
        <v>1</v>
      </c>
      <c r="AW973">
        <v>3</v>
      </c>
      <c r="AX973">
        <f>SUM(Table_pigskin_games[[#This Row],[awayTurnovers]:[homeTurnovers]])</f>
        <v>4</v>
      </c>
      <c r="AY973">
        <v>1</v>
      </c>
      <c r="AZ973">
        <v>0</v>
      </c>
      <c r="BA973">
        <v>0</v>
      </c>
      <c r="BB973">
        <v>3</v>
      </c>
      <c r="BC973">
        <v>2046</v>
      </c>
      <c r="BD973">
        <v>1554</v>
      </c>
      <c r="BE973">
        <v>6</v>
      </c>
      <c r="BF973">
        <v>13</v>
      </c>
      <c r="BG973">
        <v>0</v>
      </c>
      <c r="BH973">
        <v>7</v>
      </c>
      <c r="BJ973">
        <v>0</v>
      </c>
      <c r="BK973">
        <v>0</v>
      </c>
      <c r="BL973">
        <v>3</v>
      </c>
      <c r="BM973">
        <v>0</v>
      </c>
    </row>
    <row r="974" spans="1:65" x14ac:dyDescent="0.25">
      <c r="A974">
        <v>291213030</v>
      </c>
      <c r="B974">
        <v>14</v>
      </c>
      <c r="C974">
        <v>2009</v>
      </c>
      <c r="D974" s="1">
        <v>40160</v>
      </c>
      <c r="E974" t="s">
        <v>66</v>
      </c>
      <c r="F974" t="s">
        <v>62</v>
      </c>
      <c r="G974" t="s">
        <v>103</v>
      </c>
      <c r="H9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JAXvMIA</v>
      </c>
      <c r="I974" t="str">
        <f>IF(NOT(ISNA(VLOOKUP(Table_pigskin_games[[#This Row],[matchup]],rivalries!A$2:C$10,1,FALSE))),"Rivalry","Not a Rivalry")</f>
        <v>Not a Rivalry</v>
      </c>
      <c r="J974">
        <v>14</v>
      </c>
      <c r="K974">
        <v>10</v>
      </c>
      <c r="L974">
        <f>ABS(Table_pigskin_games[[#This Row],[homeScore]]-Table_pigskin_games[[#This Row],[awayScore]])</f>
        <v>4</v>
      </c>
      <c r="M974" t="s">
        <v>104</v>
      </c>
      <c r="N974" s="2">
        <v>41914.541666666664</v>
      </c>
      <c r="O974" t="s">
        <v>80</v>
      </c>
      <c r="P974">
        <v>60457</v>
      </c>
      <c r="Q974">
        <v>6</v>
      </c>
      <c r="R974">
        <v>6</v>
      </c>
      <c r="S974">
        <v>7</v>
      </c>
      <c r="T974">
        <v>5</v>
      </c>
      <c r="U974">
        <v>22</v>
      </c>
      <c r="V974">
        <v>10</v>
      </c>
      <c r="W974">
        <v>8</v>
      </c>
      <c r="X974">
        <v>3</v>
      </c>
      <c r="Y974">
        <v>15</v>
      </c>
      <c r="Z974">
        <v>14</v>
      </c>
      <c r="AA974">
        <v>1</v>
      </c>
      <c r="AB974">
        <v>1</v>
      </c>
      <c r="AC974">
        <v>1</v>
      </c>
      <c r="AD974">
        <v>3</v>
      </c>
      <c r="AE974">
        <v>354</v>
      </c>
      <c r="AF974">
        <v>217</v>
      </c>
      <c r="AG974">
        <v>208</v>
      </c>
      <c r="AH974">
        <v>122</v>
      </c>
      <c r="AI974">
        <v>21</v>
      </c>
      <c r="AJ974">
        <v>11</v>
      </c>
      <c r="AK974">
        <v>29</v>
      </c>
      <c r="AL974">
        <v>26</v>
      </c>
      <c r="AM974">
        <v>146</v>
      </c>
      <c r="AN974">
        <v>95</v>
      </c>
      <c r="AO974">
        <v>40</v>
      </c>
      <c r="AP974">
        <v>25</v>
      </c>
      <c r="AQ974">
        <v>4</v>
      </c>
      <c r="AR974">
        <v>2</v>
      </c>
      <c r="AS974">
        <v>27</v>
      </c>
      <c r="AT974">
        <f>SUM(Table_pigskin_games[[#This Row],[awayPenaltyYards]],Table_pigskin_games[[#This Row],[homePenaltyYards]])</f>
        <v>37</v>
      </c>
      <c r="AU974">
        <v>10</v>
      </c>
      <c r="AV974">
        <v>3</v>
      </c>
      <c r="AW974">
        <v>0</v>
      </c>
      <c r="AX974">
        <f>SUM(Table_pigskin_games[[#This Row],[awayTurnovers]:[homeTurnovers]])</f>
        <v>3</v>
      </c>
      <c r="AY974">
        <v>2</v>
      </c>
      <c r="AZ974">
        <v>0</v>
      </c>
      <c r="BA974">
        <v>1</v>
      </c>
      <c r="BB974">
        <v>0</v>
      </c>
      <c r="BC974">
        <v>2106</v>
      </c>
      <c r="BD974">
        <v>1494</v>
      </c>
      <c r="BE974">
        <v>7</v>
      </c>
      <c r="BF974">
        <v>7</v>
      </c>
      <c r="BG974">
        <v>0</v>
      </c>
      <c r="BH974">
        <v>0</v>
      </c>
      <c r="BJ974">
        <v>0</v>
      </c>
      <c r="BK974">
        <v>7</v>
      </c>
      <c r="BL974">
        <v>3</v>
      </c>
      <c r="BM974">
        <v>0</v>
      </c>
    </row>
    <row r="975" spans="1:65" x14ac:dyDescent="0.25">
      <c r="A975">
        <v>291213033</v>
      </c>
      <c r="B975">
        <v>14</v>
      </c>
      <c r="C975">
        <v>2009</v>
      </c>
      <c r="D975" s="1">
        <v>40160</v>
      </c>
      <c r="E975" t="s">
        <v>66</v>
      </c>
      <c r="F975" t="s">
        <v>72</v>
      </c>
      <c r="G975" t="s">
        <v>96</v>
      </c>
      <c r="H9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BALvDET</v>
      </c>
      <c r="I975" t="str">
        <f>IF(NOT(ISNA(VLOOKUP(Table_pigskin_games[[#This Row],[matchup]],rivalries!A$2:C$10,1,FALSE))),"Rivalry","Not a Rivalry")</f>
        <v>Not a Rivalry</v>
      </c>
      <c r="J975">
        <v>3</v>
      </c>
      <c r="K975">
        <v>48</v>
      </c>
      <c r="L975">
        <f>ABS(Table_pigskin_games[[#This Row],[homeScore]]-Table_pigskin_games[[#This Row],[awayScore]])</f>
        <v>45</v>
      </c>
      <c r="M975" t="s">
        <v>125</v>
      </c>
      <c r="N975" s="2">
        <v>41914.541666666664</v>
      </c>
      <c r="O975" t="s">
        <v>70</v>
      </c>
      <c r="P975">
        <v>70673</v>
      </c>
      <c r="Q975">
        <v>2</v>
      </c>
      <c r="R975">
        <v>10</v>
      </c>
      <c r="S975">
        <v>6</v>
      </c>
      <c r="T975">
        <v>6</v>
      </c>
      <c r="U975">
        <v>13</v>
      </c>
      <c r="V975">
        <v>24</v>
      </c>
      <c r="W975">
        <v>5</v>
      </c>
      <c r="X975">
        <v>6</v>
      </c>
      <c r="Y975">
        <v>17</v>
      </c>
      <c r="Z975">
        <v>13</v>
      </c>
      <c r="AA975">
        <v>0</v>
      </c>
      <c r="AB975">
        <v>2</v>
      </c>
      <c r="AC975">
        <v>4</v>
      </c>
      <c r="AD975">
        <v>2</v>
      </c>
      <c r="AE975">
        <v>229</v>
      </c>
      <c r="AF975">
        <v>548</v>
      </c>
      <c r="AG975">
        <v>126</v>
      </c>
      <c r="AH975">
        <v>240</v>
      </c>
      <c r="AI975">
        <v>16</v>
      </c>
      <c r="AJ975">
        <v>15</v>
      </c>
      <c r="AK975">
        <v>34</v>
      </c>
      <c r="AL975">
        <v>23</v>
      </c>
      <c r="AM975">
        <v>103</v>
      </c>
      <c r="AN975">
        <v>308</v>
      </c>
      <c r="AO975">
        <v>32</v>
      </c>
      <c r="AP975">
        <v>40</v>
      </c>
      <c r="AQ975">
        <v>4</v>
      </c>
      <c r="AR975">
        <v>5</v>
      </c>
      <c r="AS975">
        <v>40</v>
      </c>
      <c r="AT975">
        <f>SUM(Table_pigskin_games[[#This Row],[awayPenaltyYards]],Table_pigskin_games[[#This Row],[homePenaltyYards]])</f>
        <v>90</v>
      </c>
      <c r="AU975">
        <v>50</v>
      </c>
      <c r="AV975">
        <v>2</v>
      </c>
      <c r="AW975">
        <v>1</v>
      </c>
      <c r="AX975">
        <f>SUM(Table_pigskin_games[[#This Row],[awayTurnovers]:[homeTurnovers]])</f>
        <v>3</v>
      </c>
      <c r="AY975">
        <v>0</v>
      </c>
      <c r="AZ975">
        <v>1</v>
      </c>
      <c r="BA975">
        <v>2</v>
      </c>
      <c r="BB975">
        <v>0</v>
      </c>
      <c r="BC975">
        <v>1815</v>
      </c>
      <c r="BD975">
        <v>1785</v>
      </c>
      <c r="BE975">
        <v>0</v>
      </c>
      <c r="BF975">
        <v>3</v>
      </c>
      <c r="BG975">
        <v>0</v>
      </c>
      <c r="BH975">
        <v>0</v>
      </c>
      <c r="BJ975">
        <v>3</v>
      </c>
      <c r="BK975">
        <v>17</v>
      </c>
      <c r="BL975">
        <v>21</v>
      </c>
      <c r="BM975">
        <v>7</v>
      </c>
    </row>
    <row r="976" spans="1:65" x14ac:dyDescent="0.25">
      <c r="A976">
        <v>291213034</v>
      </c>
      <c r="B976">
        <v>14</v>
      </c>
      <c r="C976">
        <v>2009</v>
      </c>
      <c r="D976" s="1">
        <v>40160</v>
      </c>
      <c r="E976" t="s">
        <v>66</v>
      </c>
      <c r="F976" t="s">
        <v>71</v>
      </c>
      <c r="G976" t="s">
        <v>106</v>
      </c>
      <c r="H9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HOUvSEA</v>
      </c>
      <c r="I976" t="str">
        <f>IF(NOT(ISNA(VLOOKUP(Table_pigskin_games[[#This Row],[matchup]],rivalries!A$2:C$10,1,FALSE))),"Rivalry","Not a Rivalry")</f>
        <v>Not a Rivalry</v>
      </c>
      <c r="J976">
        <v>7</v>
      </c>
      <c r="K976">
        <v>34</v>
      </c>
      <c r="L976">
        <f>ABS(Table_pigskin_games[[#This Row],[homeScore]]-Table_pigskin_games[[#This Row],[awayScore]])</f>
        <v>27</v>
      </c>
      <c r="M976" t="s">
        <v>107</v>
      </c>
      <c r="N976" s="2">
        <v>41914.541666666664</v>
      </c>
      <c r="O976" t="s">
        <v>70</v>
      </c>
      <c r="P976">
        <v>70380</v>
      </c>
      <c r="Q976">
        <v>5</v>
      </c>
      <c r="R976">
        <v>7</v>
      </c>
      <c r="S976">
        <v>5</v>
      </c>
      <c r="T976">
        <v>7</v>
      </c>
      <c r="U976">
        <v>13</v>
      </c>
      <c r="V976">
        <v>23</v>
      </c>
      <c r="W976">
        <v>1</v>
      </c>
      <c r="X976">
        <v>5</v>
      </c>
      <c r="Y976">
        <v>14</v>
      </c>
      <c r="Z976">
        <v>13</v>
      </c>
      <c r="AA976">
        <v>1</v>
      </c>
      <c r="AB976">
        <v>0</v>
      </c>
      <c r="AC976">
        <v>5</v>
      </c>
      <c r="AD976">
        <v>0</v>
      </c>
      <c r="AE976">
        <v>282</v>
      </c>
      <c r="AF976">
        <v>450</v>
      </c>
      <c r="AG976">
        <v>220</v>
      </c>
      <c r="AH976">
        <v>365</v>
      </c>
      <c r="AI976">
        <v>24</v>
      </c>
      <c r="AJ976">
        <v>29</v>
      </c>
      <c r="AK976">
        <v>36</v>
      </c>
      <c r="AL976">
        <v>39</v>
      </c>
      <c r="AM976">
        <v>62</v>
      </c>
      <c r="AN976">
        <v>85</v>
      </c>
      <c r="AO976">
        <v>24</v>
      </c>
      <c r="AP976">
        <v>28</v>
      </c>
      <c r="AQ976">
        <v>7</v>
      </c>
      <c r="AR976">
        <v>4</v>
      </c>
      <c r="AS976">
        <v>63</v>
      </c>
      <c r="AT976">
        <f>SUM(Table_pigskin_games[[#This Row],[awayPenaltyYards]],Table_pigskin_games[[#This Row],[homePenaltyYards]])</f>
        <v>98</v>
      </c>
      <c r="AU976">
        <v>35</v>
      </c>
      <c r="AV976">
        <v>1</v>
      </c>
      <c r="AW976">
        <v>2</v>
      </c>
      <c r="AX976">
        <f>SUM(Table_pigskin_games[[#This Row],[awayTurnovers]:[homeTurnovers]])</f>
        <v>3</v>
      </c>
      <c r="AY976">
        <v>0</v>
      </c>
      <c r="AZ976">
        <v>1</v>
      </c>
      <c r="BA976">
        <v>1</v>
      </c>
      <c r="BB976">
        <v>1</v>
      </c>
      <c r="BC976">
        <v>1584</v>
      </c>
      <c r="BD976">
        <v>2016</v>
      </c>
      <c r="BE976">
        <v>0</v>
      </c>
      <c r="BF976">
        <v>7</v>
      </c>
      <c r="BG976">
        <v>0</v>
      </c>
      <c r="BH976">
        <v>0</v>
      </c>
      <c r="BJ976">
        <v>17</v>
      </c>
      <c r="BK976">
        <v>7</v>
      </c>
      <c r="BL976">
        <v>10</v>
      </c>
      <c r="BM976">
        <v>0</v>
      </c>
    </row>
    <row r="977" spans="1:66" x14ac:dyDescent="0.25">
      <c r="A977">
        <v>291214025</v>
      </c>
      <c r="B977">
        <v>14</v>
      </c>
      <c r="C977">
        <v>2009</v>
      </c>
      <c r="D977" s="1">
        <v>40161</v>
      </c>
      <c r="E977" t="s">
        <v>108</v>
      </c>
      <c r="F977" t="s">
        <v>94</v>
      </c>
      <c r="G977" t="s">
        <v>93</v>
      </c>
      <c r="H9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977" t="str">
        <f>IF(NOT(ISNA(VLOOKUP(Table_pigskin_games[[#This Row],[matchup]],rivalries!A$2:C$10,1,FALSE))),"Rivalry","Not a Rivalry")</f>
        <v>Not a Rivalry</v>
      </c>
      <c r="J977">
        <v>9</v>
      </c>
      <c r="K977">
        <v>24</v>
      </c>
      <c r="L977">
        <f>ABS(Table_pigskin_games[[#This Row],[homeScore]]-Table_pigskin_games[[#This Row],[awayScore]])</f>
        <v>15</v>
      </c>
      <c r="M977" t="s">
        <v>133</v>
      </c>
      <c r="N977" s="2">
        <v>41914.854166666664</v>
      </c>
      <c r="O977" t="s">
        <v>112</v>
      </c>
      <c r="P977">
        <v>69732</v>
      </c>
      <c r="Q977">
        <v>8</v>
      </c>
      <c r="R977">
        <v>4</v>
      </c>
      <c r="S977">
        <v>5</v>
      </c>
      <c r="T977">
        <v>7</v>
      </c>
      <c r="U977">
        <v>11</v>
      </c>
      <c r="V977">
        <v>18</v>
      </c>
      <c r="W977">
        <v>4</v>
      </c>
      <c r="X977">
        <v>8</v>
      </c>
      <c r="Y977">
        <v>11</v>
      </c>
      <c r="Z977">
        <v>16</v>
      </c>
      <c r="AA977">
        <v>1</v>
      </c>
      <c r="AB977">
        <v>0</v>
      </c>
      <c r="AC977">
        <v>1</v>
      </c>
      <c r="AD977">
        <v>0</v>
      </c>
      <c r="AE977">
        <v>245</v>
      </c>
      <c r="AF977">
        <v>327</v>
      </c>
      <c r="AG977">
        <v>160</v>
      </c>
      <c r="AH977">
        <v>138</v>
      </c>
      <c r="AI977">
        <v>16</v>
      </c>
      <c r="AJ977">
        <v>19</v>
      </c>
      <c r="AK977">
        <v>29</v>
      </c>
      <c r="AL977">
        <v>35</v>
      </c>
      <c r="AM977">
        <v>85</v>
      </c>
      <c r="AN977">
        <v>189</v>
      </c>
      <c r="AO977">
        <v>18</v>
      </c>
      <c r="AP977">
        <v>36</v>
      </c>
      <c r="AQ977">
        <v>11</v>
      </c>
      <c r="AR977">
        <v>7</v>
      </c>
      <c r="AS977">
        <v>78</v>
      </c>
      <c r="AT977">
        <f>SUM(Table_pigskin_games[[#This Row],[awayPenaltyYards]],Table_pigskin_games[[#This Row],[homePenaltyYards]])</f>
        <v>133</v>
      </c>
      <c r="AU977">
        <v>55</v>
      </c>
      <c r="AV977">
        <v>7</v>
      </c>
      <c r="AW977">
        <v>2</v>
      </c>
      <c r="AX977">
        <f>SUM(Table_pigskin_games[[#This Row],[awayTurnovers]:[homeTurnovers]])</f>
        <v>9</v>
      </c>
      <c r="AY977">
        <v>5</v>
      </c>
      <c r="AZ977">
        <v>0</v>
      </c>
      <c r="BA977">
        <v>2</v>
      </c>
      <c r="BB977">
        <v>2</v>
      </c>
      <c r="BC977">
        <v>1395</v>
      </c>
      <c r="BD977">
        <v>2205</v>
      </c>
      <c r="BE977">
        <v>0</v>
      </c>
      <c r="BF977">
        <v>0</v>
      </c>
      <c r="BG977">
        <v>3</v>
      </c>
      <c r="BH977">
        <v>6</v>
      </c>
      <c r="BJ977">
        <v>10</v>
      </c>
      <c r="BK977">
        <v>7</v>
      </c>
      <c r="BL977">
        <v>0</v>
      </c>
      <c r="BM977">
        <v>7</v>
      </c>
    </row>
    <row r="978" spans="1:66" x14ac:dyDescent="0.25">
      <c r="A978">
        <v>291217030</v>
      </c>
      <c r="B978">
        <v>15</v>
      </c>
      <c r="C978">
        <v>2009</v>
      </c>
      <c r="D978" s="1">
        <v>40164</v>
      </c>
      <c r="E978" t="s">
        <v>61</v>
      </c>
      <c r="F978" t="s">
        <v>90</v>
      </c>
      <c r="G978" t="s">
        <v>103</v>
      </c>
      <c r="H9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978" t="str">
        <f>IF(NOT(ISNA(VLOOKUP(Table_pigskin_games[[#This Row],[matchup]],rivalries!A$2:C$10,1,FALSE))),"Rivalry","Not a Rivalry")</f>
        <v>Not a Rivalry</v>
      </c>
      <c r="J978">
        <v>35</v>
      </c>
      <c r="K978">
        <v>31</v>
      </c>
      <c r="L978">
        <f>ABS(Table_pigskin_games[[#This Row],[homeScore]]-Table_pigskin_games[[#This Row],[awayScore]])</f>
        <v>4</v>
      </c>
      <c r="M978" t="s">
        <v>104</v>
      </c>
      <c r="N978" s="2">
        <v>41914.847222222219</v>
      </c>
      <c r="O978" t="s">
        <v>128</v>
      </c>
      <c r="P978">
        <v>63753</v>
      </c>
      <c r="Q978">
        <v>13</v>
      </c>
      <c r="R978">
        <v>0</v>
      </c>
      <c r="S978">
        <v>7</v>
      </c>
      <c r="T978">
        <v>6</v>
      </c>
      <c r="U978">
        <v>18</v>
      </c>
      <c r="V978">
        <v>25</v>
      </c>
      <c r="W978">
        <v>8</v>
      </c>
      <c r="X978">
        <v>10</v>
      </c>
      <c r="Y978">
        <v>12</v>
      </c>
      <c r="Z978">
        <v>16</v>
      </c>
      <c r="AA978">
        <v>0</v>
      </c>
      <c r="AB978">
        <v>1</v>
      </c>
      <c r="AC978">
        <v>0</v>
      </c>
      <c r="AD978">
        <v>1</v>
      </c>
      <c r="AE978">
        <v>369</v>
      </c>
      <c r="AF978">
        <v>345</v>
      </c>
      <c r="AG978">
        <v>308</v>
      </c>
      <c r="AH978">
        <v>206</v>
      </c>
      <c r="AI978">
        <v>23</v>
      </c>
      <c r="AJ978">
        <v>23</v>
      </c>
      <c r="AK978">
        <v>30</v>
      </c>
      <c r="AL978">
        <v>40</v>
      </c>
      <c r="AM978">
        <v>61</v>
      </c>
      <c r="AN978">
        <v>139</v>
      </c>
      <c r="AO978">
        <v>23</v>
      </c>
      <c r="AP978">
        <v>34</v>
      </c>
      <c r="AQ978">
        <v>5</v>
      </c>
      <c r="AR978">
        <v>4</v>
      </c>
      <c r="AS978">
        <v>40</v>
      </c>
      <c r="AT978">
        <f>SUM(Table_pigskin_games[[#This Row],[awayPenaltyYards]],Table_pigskin_games[[#This Row],[homePenaltyYards]])</f>
        <v>62</v>
      </c>
      <c r="AU978">
        <v>22</v>
      </c>
      <c r="AV978">
        <v>1</v>
      </c>
      <c r="AW978">
        <v>1</v>
      </c>
      <c r="AX978">
        <f>SUM(Table_pigskin_games[[#This Row],[awayTurnovers]:[homeTurnovers]])</f>
        <v>2</v>
      </c>
      <c r="AY978">
        <v>0</v>
      </c>
      <c r="AZ978">
        <v>0</v>
      </c>
      <c r="BA978">
        <v>1</v>
      </c>
      <c r="BB978">
        <v>1</v>
      </c>
      <c r="BC978">
        <v>1474</v>
      </c>
      <c r="BD978">
        <v>2126</v>
      </c>
      <c r="BE978">
        <v>0</v>
      </c>
      <c r="BF978">
        <v>21</v>
      </c>
      <c r="BG978">
        <v>7</v>
      </c>
      <c r="BH978">
        <v>7</v>
      </c>
      <c r="BJ978">
        <v>3</v>
      </c>
      <c r="BK978">
        <v>14</v>
      </c>
      <c r="BL978">
        <v>14</v>
      </c>
      <c r="BM978">
        <v>0</v>
      </c>
    </row>
    <row r="979" spans="1:66" x14ac:dyDescent="0.25">
      <c r="A979">
        <v>291219018</v>
      </c>
      <c r="B979">
        <v>15</v>
      </c>
      <c r="C979">
        <v>2009</v>
      </c>
      <c r="D979" s="1">
        <v>40166</v>
      </c>
      <c r="E979" t="s">
        <v>129</v>
      </c>
      <c r="F979" t="s">
        <v>102</v>
      </c>
      <c r="G979" t="s">
        <v>67</v>
      </c>
      <c r="H9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DALvNO</v>
      </c>
      <c r="I979" t="str">
        <f>IF(NOT(ISNA(VLOOKUP(Table_pigskin_games[[#This Row],[matchup]],rivalries!A$2:C$10,1,FALSE))),"Rivalry","Not a Rivalry")</f>
        <v>Not a Rivalry</v>
      </c>
      <c r="J979">
        <v>24</v>
      </c>
      <c r="K979">
        <v>17</v>
      </c>
      <c r="L979">
        <f>ABS(Table_pigskin_games[[#This Row],[homeScore]]-Table_pigskin_games[[#This Row],[awayScore]])</f>
        <v>7</v>
      </c>
      <c r="M979" t="s">
        <v>127</v>
      </c>
      <c r="N979" s="2">
        <v>41914.847222222219</v>
      </c>
      <c r="O979" t="s">
        <v>128</v>
      </c>
      <c r="P979">
        <v>70213</v>
      </c>
      <c r="Q979">
        <v>8</v>
      </c>
      <c r="R979">
        <v>5</v>
      </c>
      <c r="S979">
        <v>13</v>
      </c>
      <c r="T979">
        <v>0</v>
      </c>
      <c r="U979">
        <v>24</v>
      </c>
      <c r="V979">
        <v>23</v>
      </c>
      <c r="W979">
        <v>8</v>
      </c>
      <c r="X979">
        <v>1</v>
      </c>
      <c r="Y979">
        <v>15</v>
      </c>
      <c r="Z979">
        <v>7</v>
      </c>
      <c r="AA979">
        <v>0</v>
      </c>
      <c r="AB979">
        <v>1</v>
      </c>
      <c r="AC979">
        <v>0</v>
      </c>
      <c r="AD979">
        <v>1</v>
      </c>
      <c r="AE979">
        <v>439</v>
      </c>
      <c r="AF979">
        <v>336</v>
      </c>
      <c r="AG979">
        <v>294</v>
      </c>
      <c r="AH979">
        <v>271</v>
      </c>
      <c r="AI979">
        <v>22</v>
      </c>
      <c r="AJ979">
        <v>29</v>
      </c>
      <c r="AK979">
        <v>34</v>
      </c>
      <c r="AL979">
        <v>45</v>
      </c>
      <c r="AM979">
        <v>145</v>
      </c>
      <c r="AN979">
        <v>65</v>
      </c>
      <c r="AO979">
        <v>36</v>
      </c>
      <c r="AP979">
        <v>13</v>
      </c>
      <c r="AQ979">
        <v>6</v>
      </c>
      <c r="AR979">
        <v>4</v>
      </c>
      <c r="AS979">
        <v>49</v>
      </c>
      <c r="AT979">
        <f>SUM(Table_pigskin_games[[#This Row],[awayPenaltyYards]],Table_pigskin_games[[#This Row],[homePenaltyYards]])</f>
        <v>79</v>
      </c>
      <c r="AU979">
        <v>30</v>
      </c>
      <c r="AV979">
        <v>0</v>
      </c>
      <c r="AW979">
        <v>3</v>
      </c>
      <c r="AX979">
        <f>SUM(Table_pigskin_games[[#This Row],[awayTurnovers]:[homeTurnovers]])</f>
        <v>3</v>
      </c>
      <c r="AY979">
        <v>0</v>
      </c>
      <c r="AZ979">
        <v>2</v>
      </c>
      <c r="BA979">
        <v>0</v>
      </c>
      <c r="BB979">
        <v>1</v>
      </c>
      <c r="BC979">
        <v>2186</v>
      </c>
      <c r="BD979">
        <v>1414</v>
      </c>
      <c r="BE979">
        <v>14</v>
      </c>
      <c r="BF979">
        <v>3</v>
      </c>
      <c r="BG979">
        <v>7</v>
      </c>
      <c r="BH979">
        <v>0</v>
      </c>
      <c r="BJ979">
        <v>0</v>
      </c>
      <c r="BK979">
        <v>3</v>
      </c>
      <c r="BL979">
        <v>0</v>
      </c>
      <c r="BM979">
        <v>14</v>
      </c>
    </row>
    <row r="980" spans="1:66" x14ac:dyDescent="0.25">
      <c r="A980">
        <v>291220002</v>
      </c>
      <c r="B980">
        <v>15</v>
      </c>
      <c r="C980">
        <v>2009</v>
      </c>
      <c r="D980" s="1">
        <v>40167</v>
      </c>
      <c r="E980" t="s">
        <v>66</v>
      </c>
      <c r="F980" t="s">
        <v>88</v>
      </c>
      <c r="G980" t="s">
        <v>87</v>
      </c>
      <c r="H9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980" t="str">
        <f>IF(NOT(ISNA(VLOOKUP(Table_pigskin_games[[#This Row],[matchup]],rivalries!A$2:C$10,1,FALSE))),"Rivalry","Not a Rivalry")</f>
        <v>Not a Rivalry</v>
      </c>
      <c r="J980">
        <v>17</v>
      </c>
      <c r="K980">
        <v>10</v>
      </c>
      <c r="L980">
        <f>ABS(Table_pigskin_games[[#This Row],[homeScore]]-Table_pigskin_games[[#This Row],[awayScore]])</f>
        <v>7</v>
      </c>
      <c r="M980" t="s">
        <v>126</v>
      </c>
      <c r="N980" s="2">
        <v>41914.541666666664</v>
      </c>
      <c r="O980" t="s">
        <v>80</v>
      </c>
      <c r="P980">
        <v>70000</v>
      </c>
      <c r="Q980">
        <v>8</v>
      </c>
      <c r="R980">
        <v>5</v>
      </c>
      <c r="S980">
        <v>5</v>
      </c>
      <c r="T980">
        <v>8</v>
      </c>
      <c r="U980">
        <v>19</v>
      </c>
      <c r="V980">
        <v>16</v>
      </c>
      <c r="W980">
        <v>5</v>
      </c>
      <c r="X980">
        <v>2</v>
      </c>
      <c r="Y980">
        <v>12</v>
      </c>
      <c r="Z980">
        <v>12</v>
      </c>
      <c r="AA980">
        <v>0</v>
      </c>
      <c r="AB980">
        <v>2</v>
      </c>
      <c r="AC980">
        <v>0</v>
      </c>
      <c r="AD980">
        <v>3</v>
      </c>
      <c r="AE980">
        <v>224</v>
      </c>
      <c r="AF980">
        <v>241</v>
      </c>
      <c r="AG980">
        <v>115</v>
      </c>
      <c r="AH980">
        <v>136</v>
      </c>
      <c r="AI980">
        <v>11</v>
      </c>
      <c r="AJ980">
        <v>18</v>
      </c>
      <c r="AK980">
        <v>23</v>
      </c>
      <c r="AL980">
        <v>27</v>
      </c>
      <c r="AM980">
        <v>109</v>
      </c>
      <c r="AN980">
        <v>105</v>
      </c>
      <c r="AO980">
        <v>34</v>
      </c>
      <c r="AP980">
        <v>23</v>
      </c>
      <c r="AQ980">
        <v>6</v>
      </c>
      <c r="AR980">
        <v>11</v>
      </c>
      <c r="AS980">
        <v>52</v>
      </c>
      <c r="AT980">
        <f>SUM(Table_pigskin_games[[#This Row],[awayPenaltyYards]],Table_pigskin_games[[#This Row],[homePenaltyYards]])</f>
        <v>176</v>
      </c>
      <c r="AU980">
        <v>124</v>
      </c>
      <c r="AV980">
        <v>1</v>
      </c>
      <c r="AW980">
        <v>1</v>
      </c>
      <c r="AX980">
        <f>SUM(Table_pigskin_games[[#This Row],[awayTurnovers]:[homeTurnovers]])</f>
        <v>2</v>
      </c>
      <c r="AY980">
        <v>0</v>
      </c>
      <c r="AZ980">
        <v>0</v>
      </c>
      <c r="BA980">
        <v>1</v>
      </c>
      <c r="BB980">
        <v>1</v>
      </c>
      <c r="BC980">
        <v>1588</v>
      </c>
      <c r="BD980">
        <v>2012</v>
      </c>
      <c r="BE980">
        <v>0</v>
      </c>
      <c r="BF980">
        <v>14</v>
      </c>
      <c r="BG980">
        <v>3</v>
      </c>
      <c r="BH980">
        <v>0</v>
      </c>
      <c r="BJ980">
        <v>3</v>
      </c>
      <c r="BK980">
        <v>0</v>
      </c>
      <c r="BL980">
        <v>0</v>
      </c>
      <c r="BM980">
        <v>7</v>
      </c>
    </row>
    <row r="981" spans="1:66" x14ac:dyDescent="0.25">
      <c r="A981">
        <v>291220007</v>
      </c>
      <c r="B981">
        <v>15</v>
      </c>
      <c r="C981">
        <v>2009</v>
      </c>
      <c r="D981" s="1">
        <v>40167</v>
      </c>
      <c r="E981" t="s">
        <v>66</v>
      </c>
      <c r="F981" t="s">
        <v>110</v>
      </c>
      <c r="G981" t="s">
        <v>84</v>
      </c>
      <c r="H9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981" t="str">
        <f>IF(NOT(ISNA(VLOOKUP(Table_pigskin_games[[#This Row],[matchup]],rivalries!A$2:C$10,1,FALSE))),"Rivalry","Not a Rivalry")</f>
        <v>Not a Rivalry</v>
      </c>
      <c r="J981">
        <v>20</v>
      </c>
      <c r="K981">
        <v>19</v>
      </c>
      <c r="L981">
        <f>ABS(Table_pigskin_games[[#This Row],[homeScore]]-Table_pigskin_games[[#This Row],[awayScore]])</f>
        <v>1</v>
      </c>
      <c r="M981" t="s">
        <v>135</v>
      </c>
      <c r="N981" s="2">
        <v>41914.670138888891</v>
      </c>
      <c r="O981" t="s">
        <v>80</v>
      </c>
      <c r="P981">
        <v>74502</v>
      </c>
      <c r="Q981">
        <v>4</v>
      </c>
      <c r="R981">
        <v>9</v>
      </c>
      <c r="S981">
        <v>8</v>
      </c>
      <c r="T981">
        <v>5</v>
      </c>
      <c r="U981">
        <v>22</v>
      </c>
      <c r="V981">
        <v>19</v>
      </c>
      <c r="W981">
        <v>4</v>
      </c>
      <c r="X981">
        <v>4</v>
      </c>
      <c r="Y981">
        <v>13</v>
      </c>
      <c r="Z981">
        <v>15</v>
      </c>
      <c r="AA981">
        <v>1</v>
      </c>
      <c r="AB981">
        <v>1</v>
      </c>
      <c r="AC981">
        <v>2</v>
      </c>
      <c r="AD981">
        <v>1</v>
      </c>
      <c r="AE981">
        <v>343</v>
      </c>
      <c r="AF981">
        <v>337</v>
      </c>
      <c r="AG981">
        <v>102</v>
      </c>
      <c r="AH981">
        <v>257</v>
      </c>
      <c r="AI981">
        <v>14</v>
      </c>
      <c r="AJ981">
        <v>19</v>
      </c>
      <c r="AK981">
        <v>29</v>
      </c>
      <c r="AL981">
        <v>34</v>
      </c>
      <c r="AM981">
        <v>241</v>
      </c>
      <c r="AN981">
        <v>80</v>
      </c>
      <c r="AO981">
        <v>34</v>
      </c>
      <c r="AP981">
        <v>28</v>
      </c>
      <c r="AQ981">
        <v>9</v>
      </c>
      <c r="AR981">
        <v>7</v>
      </c>
      <c r="AS981">
        <v>62</v>
      </c>
      <c r="AT981">
        <f>SUM(Table_pigskin_games[[#This Row],[awayPenaltyYards]],Table_pigskin_games[[#This Row],[homePenaltyYards]])</f>
        <v>134</v>
      </c>
      <c r="AU981">
        <v>72</v>
      </c>
      <c r="AV981">
        <v>2</v>
      </c>
      <c r="AW981">
        <v>0</v>
      </c>
      <c r="AX981">
        <f>SUM(Table_pigskin_games[[#This Row],[awayTurnovers]:[homeTurnovers]])</f>
        <v>2</v>
      </c>
      <c r="AY981">
        <v>1</v>
      </c>
      <c r="AZ981">
        <v>0</v>
      </c>
      <c r="BA981">
        <v>1</v>
      </c>
      <c r="BB981">
        <v>0</v>
      </c>
      <c r="BC981">
        <v>1886</v>
      </c>
      <c r="BD981">
        <v>1714</v>
      </c>
      <c r="BE981">
        <v>0</v>
      </c>
      <c r="BF981">
        <v>13</v>
      </c>
      <c r="BG981">
        <v>0</v>
      </c>
      <c r="BH981">
        <v>7</v>
      </c>
      <c r="BJ981">
        <v>6</v>
      </c>
      <c r="BK981">
        <v>0</v>
      </c>
      <c r="BL981">
        <v>10</v>
      </c>
      <c r="BM981">
        <v>3</v>
      </c>
    </row>
    <row r="982" spans="1:66" x14ac:dyDescent="0.25">
      <c r="A982">
        <v>291220008</v>
      </c>
      <c r="B982">
        <v>15</v>
      </c>
      <c r="C982">
        <v>2009</v>
      </c>
      <c r="D982" s="1">
        <v>40167</v>
      </c>
      <c r="E982" t="s">
        <v>66</v>
      </c>
      <c r="F982" t="s">
        <v>94</v>
      </c>
      <c r="G982" t="s">
        <v>72</v>
      </c>
      <c r="H9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ARIvDET</v>
      </c>
      <c r="I982" t="str">
        <f>IF(NOT(ISNA(VLOOKUP(Table_pigskin_games[[#This Row],[matchup]],rivalries!A$2:C$10,1,FALSE))),"Rivalry","Not a Rivalry")</f>
        <v>Not a Rivalry</v>
      </c>
      <c r="J982">
        <v>31</v>
      </c>
      <c r="K982">
        <v>24</v>
      </c>
      <c r="L982">
        <f>ABS(Table_pigskin_games[[#This Row],[homeScore]]-Table_pigskin_games[[#This Row],[awayScore]])</f>
        <v>7</v>
      </c>
      <c r="M982" t="s">
        <v>73</v>
      </c>
      <c r="N982" s="2">
        <v>41914.541666666664</v>
      </c>
      <c r="O982" t="s">
        <v>70</v>
      </c>
      <c r="P982">
        <v>40577</v>
      </c>
      <c r="Q982">
        <v>8</v>
      </c>
      <c r="R982">
        <v>5</v>
      </c>
      <c r="S982">
        <v>2</v>
      </c>
      <c r="T982">
        <v>11</v>
      </c>
      <c r="U982">
        <v>21</v>
      </c>
      <c r="V982">
        <v>15</v>
      </c>
      <c r="W982">
        <v>4</v>
      </c>
      <c r="X982">
        <v>5</v>
      </c>
      <c r="Y982">
        <v>12</v>
      </c>
      <c r="Z982">
        <v>15</v>
      </c>
      <c r="AA982">
        <v>0</v>
      </c>
      <c r="AB982">
        <v>0</v>
      </c>
      <c r="AC982">
        <v>0</v>
      </c>
      <c r="AD982">
        <v>2</v>
      </c>
      <c r="AE982">
        <v>340</v>
      </c>
      <c r="AF982">
        <v>282</v>
      </c>
      <c r="AG982">
        <v>218</v>
      </c>
      <c r="AH982">
        <v>121</v>
      </c>
      <c r="AI982">
        <v>22</v>
      </c>
      <c r="AJ982">
        <v>16</v>
      </c>
      <c r="AK982">
        <v>36</v>
      </c>
      <c r="AL982">
        <v>31</v>
      </c>
      <c r="AM982">
        <v>122</v>
      </c>
      <c r="AN982">
        <v>161</v>
      </c>
      <c r="AO982">
        <v>27</v>
      </c>
      <c r="AP982">
        <v>27</v>
      </c>
      <c r="AQ982">
        <v>8</v>
      </c>
      <c r="AR982">
        <v>7</v>
      </c>
      <c r="AS982">
        <v>65</v>
      </c>
      <c r="AT982">
        <f>SUM(Table_pigskin_games[[#This Row],[awayPenaltyYards]],Table_pigskin_games[[#This Row],[homePenaltyYards]])</f>
        <v>110</v>
      </c>
      <c r="AU982">
        <v>45</v>
      </c>
      <c r="AV982">
        <v>3</v>
      </c>
      <c r="AW982">
        <v>3</v>
      </c>
      <c r="AX982">
        <f>SUM(Table_pigskin_games[[#This Row],[awayTurnovers]:[homeTurnovers]])</f>
        <v>6</v>
      </c>
      <c r="AY982">
        <v>2</v>
      </c>
      <c r="AZ982">
        <v>1</v>
      </c>
      <c r="BA982">
        <v>1</v>
      </c>
      <c r="BB982">
        <v>2</v>
      </c>
      <c r="BC982">
        <v>1783</v>
      </c>
      <c r="BD982">
        <v>1817</v>
      </c>
      <c r="BE982">
        <v>7</v>
      </c>
      <c r="BF982">
        <v>10</v>
      </c>
      <c r="BG982">
        <v>0</v>
      </c>
      <c r="BH982">
        <v>14</v>
      </c>
      <c r="BJ982">
        <v>0</v>
      </c>
      <c r="BK982">
        <v>0</v>
      </c>
      <c r="BL982">
        <v>17</v>
      </c>
      <c r="BM982">
        <v>7</v>
      </c>
    </row>
    <row r="983" spans="1:66" x14ac:dyDescent="0.25">
      <c r="A983">
        <v>291220010</v>
      </c>
      <c r="B983">
        <v>15</v>
      </c>
      <c r="C983">
        <v>2009</v>
      </c>
      <c r="D983" s="1">
        <v>40167</v>
      </c>
      <c r="E983" t="s">
        <v>66</v>
      </c>
      <c r="F983" t="s">
        <v>62</v>
      </c>
      <c r="G983" t="s">
        <v>78</v>
      </c>
      <c r="H9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MIAvTEN</v>
      </c>
      <c r="I983" t="str">
        <f>IF(NOT(ISNA(VLOOKUP(Table_pigskin_games[[#This Row],[matchup]],rivalries!A$2:C$10,1,FALSE))),"Rivalry","Not a Rivalry")</f>
        <v>Not a Rivalry</v>
      </c>
      <c r="J983">
        <v>24</v>
      </c>
      <c r="K983">
        <v>27</v>
      </c>
      <c r="L983">
        <f>ABS(Table_pigskin_games[[#This Row],[homeScore]]-Table_pigskin_games[[#This Row],[awayScore]])</f>
        <v>3</v>
      </c>
      <c r="M983" t="s">
        <v>79</v>
      </c>
      <c r="N983" s="2">
        <v>41914.541666666664</v>
      </c>
      <c r="O983" t="s">
        <v>80</v>
      </c>
      <c r="P983">
        <v>69143</v>
      </c>
      <c r="Q983">
        <v>7</v>
      </c>
      <c r="R983">
        <v>6</v>
      </c>
      <c r="S983">
        <v>6</v>
      </c>
      <c r="T983">
        <v>7</v>
      </c>
      <c r="U983">
        <v>23</v>
      </c>
      <c r="V983">
        <v>19</v>
      </c>
      <c r="W983">
        <v>6</v>
      </c>
      <c r="X983">
        <v>6</v>
      </c>
      <c r="Y983">
        <v>15</v>
      </c>
      <c r="Z983">
        <v>13</v>
      </c>
      <c r="AA983">
        <v>2</v>
      </c>
      <c r="AB983">
        <v>0</v>
      </c>
      <c r="AC983">
        <v>2</v>
      </c>
      <c r="AD983">
        <v>0</v>
      </c>
      <c r="AE983">
        <v>468</v>
      </c>
      <c r="AF983">
        <v>364</v>
      </c>
      <c r="AG983">
        <v>347</v>
      </c>
      <c r="AH983">
        <v>236</v>
      </c>
      <c r="AI983">
        <v>29</v>
      </c>
      <c r="AJ983">
        <v>14</v>
      </c>
      <c r="AK983">
        <v>46</v>
      </c>
      <c r="AL983">
        <v>27</v>
      </c>
      <c r="AM983">
        <v>121</v>
      </c>
      <c r="AN983">
        <v>128</v>
      </c>
      <c r="AO983">
        <v>30</v>
      </c>
      <c r="AP983">
        <v>31</v>
      </c>
      <c r="AQ983">
        <v>8</v>
      </c>
      <c r="AR983">
        <v>4</v>
      </c>
      <c r="AS983">
        <v>60</v>
      </c>
      <c r="AT983">
        <f>SUM(Table_pigskin_games[[#This Row],[awayPenaltyYards]],Table_pigskin_games[[#This Row],[homePenaltyYards]])</f>
        <v>106</v>
      </c>
      <c r="AU983">
        <v>46</v>
      </c>
      <c r="AV983">
        <v>4</v>
      </c>
      <c r="AW983">
        <v>2</v>
      </c>
      <c r="AX983">
        <f>SUM(Table_pigskin_games[[#This Row],[awayTurnovers]:[homeTurnovers]])</f>
        <v>6</v>
      </c>
      <c r="AY983">
        <v>1</v>
      </c>
      <c r="AZ983">
        <v>1</v>
      </c>
      <c r="BA983">
        <v>3</v>
      </c>
      <c r="BB983">
        <v>1</v>
      </c>
      <c r="BC983">
        <v>2063</v>
      </c>
      <c r="BD983">
        <v>1759</v>
      </c>
      <c r="BE983">
        <v>3</v>
      </c>
      <c r="BF983">
        <v>3</v>
      </c>
      <c r="BG983">
        <v>3</v>
      </c>
      <c r="BH983">
        <v>15</v>
      </c>
      <c r="BI983">
        <v>0</v>
      </c>
      <c r="BJ983">
        <v>7</v>
      </c>
      <c r="BK983">
        <v>10</v>
      </c>
      <c r="BL983">
        <v>7</v>
      </c>
      <c r="BM983">
        <v>0</v>
      </c>
      <c r="BN983">
        <v>3</v>
      </c>
    </row>
    <row r="984" spans="1:66" x14ac:dyDescent="0.25">
      <c r="A984">
        <v>291220012</v>
      </c>
      <c r="B984">
        <v>15</v>
      </c>
      <c r="C984">
        <v>2009</v>
      </c>
      <c r="D984" s="1">
        <v>40167</v>
      </c>
      <c r="E984" t="s">
        <v>66</v>
      </c>
      <c r="F984" t="s">
        <v>68</v>
      </c>
      <c r="G984" t="s">
        <v>82</v>
      </c>
      <c r="H9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CLEvKC</v>
      </c>
      <c r="I984" t="str">
        <f>IF(NOT(ISNA(VLOOKUP(Table_pigskin_games[[#This Row],[matchup]],rivalries!A$2:C$10,1,FALSE))),"Rivalry","Not a Rivalry")</f>
        <v>Not a Rivalry</v>
      </c>
      <c r="J984">
        <v>41</v>
      </c>
      <c r="K984">
        <v>34</v>
      </c>
      <c r="L984">
        <f>ABS(Table_pigskin_games[[#This Row],[homeScore]]-Table_pigskin_games[[#This Row],[awayScore]])</f>
        <v>7</v>
      </c>
      <c r="M984" t="s">
        <v>83</v>
      </c>
      <c r="N984" s="2">
        <v>41914.541666666664</v>
      </c>
      <c r="O984" t="s">
        <v>80</v>
      </c>
      <c r="P984">
        <v>53315</v>
      </c>
      <c r="Q984">
        <v>2</v>
      </c>
      <c r="R984">
        <v>11</v>
      </c>
      <c r="S984">
        <v>3</v>
      </c>
      <c r="T984">
        <v>10</v>
      </c>
      <c r="U984">
        <v>20</v>
      </c>
      <c r="V984">
        <v>22</v>
      </c>
      <c r="W984">
        <v>5</v>
      </c>
      <c r="X984">
        <v>4</v>
      </c>
      <c r="Y984">
        <v>13</v>
      </c>
      <c r="Z984">
        <v>13</v>
      </c>
      <c r="AA984">
        <v>1</v>
      </c>
      <c r="AB984">
        <v>1</v>
      </c>
      <c r="AC984">
        <v>2</v>
      </c>
      <c r="AD984">
        <v>1</v>
      </c>
      <c r="AE984">
        <v>417</v>
      </c>
      <c r="AF984">
        <v>491</v>
      </c>
      <c r="AG984">
        <v>66</v>
      </c>
      <c r="AH984">
        <v>323</v>
      </c>
      <c r="AI984">
        <v>10</v>
      </c>
      <c r="AJ984">
        <v>22</v>
      </c>
      <c r="AK984">
        <v>18</v>
      </c>
      <c r="AL984">
        <v>40</v>
      </c>
      <c r="AM984">
        <v>351</v>
      </c>
      <c r="AN984">
        <v>168</v>
      </c>
      <c r="AO984">
        <v>49</v>
      </c>
      <c r="AP984">
        <v>30</v>
      </c>
      <c r="AQ984">
        <v>3</v>
      </c>
      <c r="AR984">
        <v>3</v>
      </c>
      <c r="AS984">
        <v>20</v>
      </c>
      <c r="AT984">
        <f>SUM(Table_pigskin_games[[#This Row],[awayPenaltyYards]],Table_pigskin_games[[#This Row],[homePenaltyYards]])</f>
        <v>54</v>
      </c>
      <c r="AU984">
        <v>34</v>
      </c>
      <c r="AV984">
        <v>3</v>
      </c>
      <c r="AW984">
        <v>1</v>
      </c>
      <c r="AX984">
        <f>SUM(Table_pigskin_games[[#This Row],[awayTurnovers]:[homeTurnovers]])</f>
        <v>4</v>
      </c>
      <c r="AY984">
        <v>1</v>
      </c>
      <c r="AZ984">
        <v>1</v>
      </c>
      <c r="BA984">
        <v>2</v>
      </c>
      <c r="BB984">
        <v>0</v>
      </c>
      <c r="BC984">
        <v>2065</v>
      </c>
      <c r="BD984">
        <v>1535</v>
      </c>
      <c r="BE984">
        <v>10</v>
      </c>
      <c r="BF984">
        <v>10</v>
      </c>
      <c r="BG984">
        <v>7</v>
      </c>
      <c r="BH984">
        <v>14</v>
      </c>
      <c r="BJ984">
        <v>3</v>
      </c>
      <c r="BK984">
        <v>21</v>
      </c>
      <c r="BL984">
        <v>0</v>
      </c>
      <c r="BM984">
        <v>10</v>
      </c>
    </row>
    <row r="985" spans="1:66" x14ac:dyDescent="0.25">
      <c r="A985">
        <v>291220014</v>
      </c>
      <c r="B985">
        <v>15</v>
      </c>
      <c r="C985">
        <v>2009</v>
      </c>
      <c r="D985" s="1">
        <v>40167</v>
      </c>
      <c r="E985" t="s">
        <v>66</v>
      </c>
      <c r="F985" t="s">
        <v>106</v>
      </c>
      <c r="G985" t="s">
        <v>85</v>
      </c>
      <c r="H9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HOUvSTL</v>
      </c>
      <c r="I985" t="str">
        <f>IF(NOT(ISNA(VLOOKUP(Table_pigskin_games[[#This Row],[matchup]],rivalries!A$2:C$10,1,FALSE))),"Rivalry","Not a Rivalry")</f>
        <v>Not a Rivalry</v>
      </c>
      <c r="J985">
        <v>16</v>
      </c>
      <c r="K985">
        <v>13</v>
      </c>
      <c r="L985">
        <f>ABS(Table_pigskin_games[[#This Row],[homeScore]]-Table_pigskin_games[[#This Row],[awayScore]])</f>
        <v>3</v>
      </c>
      <c r="M985" t="s">
        <v>86</v>
      </c>
      <c r="N985" s="2">
        <v>41914.541666666664</v>
      </c>
      <c r="O985" t="s">
        <v>80</v>
      </c>
      <c r="P985">
        <v>46256</v>
      </c>
      <c r="Q985">
        <v>6</v>
      </c>
      <c r="R985">
        <v>7</v>
      </c>
      <c r="S985">
        <v>1</v>
      </c>
      <c r="T985">
        <v>12</v>
      </c>
      <c r="U985">
        <v>22</v>
      </c>
      <c r="V985">
        <v>15</v>
      </c>
      <c r="W985">
        <v>5</v>
      </c>
      <c r="X985">
        <v>8</v>
      </c>
      <c r="Y985">
        <v>14</v>
      </c>
      <c r="Z985">
        <v>15</v>
      </c>
      <c r="AA985">
        <v>1</v>
      </c>
      <c r="AB985">
        <v>1</v>
      </c>
      <c r="AC985">
        <v>1</v>
      </c>
      <c r="AD985">
        <v>1</v>
      </c>
      <c r="AE985">
        <v>419</v>
      </c>
      <c r="AF985">
        <v>237</v>
      </c>
      <c r="AG985">
        <v>367</v>
      </c>
      <c r="AH985">
        <v>149</v>
      </c>
      <c r="AI985">
        <v>28</v>
      </c>
      <c r="AJ985">
        <v>18</v>
      </c>
      <c r="AK985">
        <v>40</v>
      </c>
      <c r="AL985">
        <v>27</v>
      </c>
      <c r="AM985">
        <v>52</v>
      </c>
      <c r="AN985">
        <v>88</v>
      </c>
      <c r="AO985">
        <v>24</v>
      </c>
      <c r="AP985">
        <v>26</v>
      </c>
      <c r="AQ985">
        <v>4</v>
      </c>
      <c r="AR985">
        <v>3</v>
      </c>
      <c r="AS985">
        <v>30</v>
      </c>
      <c r="AT985">
        <f>SUM(Table_pigskin_games[[#This Row],[awayPenaltyYards]],Table_pigskin_games[[#This Row],[homePenaltyYards]])</f>
        <v>45</v>
      </c>
      <c r="AU985">
        <v>15</v>
      </c>
      <c r="AV985">
        <v>2</v>
      </c>
      <c r="AW985">
        <v>2</v>
      </c>
      <c r="AX985">
        <f>SUM(Table_pigskin_games[[#This Row],[awayTurnovers]:[homeTurnovers]])</f>
        <v>4</v>
      </c>
      <c r="AY985">
        <v>2</v>
      </c>
      <c r="AZ985">
        <v>1</v>
      </c>
      <c r="BA985">
        <v>0</v>
      </c>
      <c r="BB985">
        <v>1</v>
      </c>
      <c r="BC985">
        <v>1840</v>
      </c>
      <c r="BD985">
        <v>1760</v>
      </c>
      <c r="BE985">
        <v>3</v>
      </c>
      <c r="BF985">
        <v>3</v>
      </c>
      <c r="BG985">
        <v>7</v>
      </c>
      <c r="BH985">
        <v>3</v>
      </c>
      <c r="BJ985">
        <v>0</v>
      </c>
      <c r="BK985">
        <v>10</v>
      </c>
      <c r="BL985">
        <v>3</v>
      </c>
      <c r="BM985">
        <v>0</v>
      </c>
    </row>
    <row r="986" spans="1:66" x14ac:dyDescent="0.25">
      <c r="A986">
        <v>291220020</v>
      </c>
      <c r="B986">
        <v>15</v>
      </c>
      <c r="C986">
        <v>2009</v>
      </c>
      <c r="D986" s="1">
        <v>40167</v>
      </c>
      <c r="E986" t="s">
        <v>66</v>
      </c>
      <c r="F986" t="s">
        <v>99</v>
      </c>
      <c r="G986" t="s">
        <v>77</v>
      </c>
      <c r="H9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ATLvNYJ</v>
      </c>
      <c r="I986" t="str">
        <f>IF(NOT(ISNA(VLOOKUP(Table_pigskin_games[[#This Row],[matchup]],rivalries!A$2:C$10,1,FALSE))),"Rivalry","Not a Rivalry")</f>
        <v>Not a Rivalry</v>
      </c>
      <c r="J986">
        <v>10</v>
      </c>
      <c r="K986">
        <v>7</v>
      </c>
      <c r="L986">
        <f>ABS(Table_pigskin_games[[#This Row],[homeScore]]-Table_pigskin_games[[#This Row],[awayScore]])</f>
        <v>3</v>
      </c>
      <c r="M986" t="s">
        <v>92</v>
      </c>
      <c r="N986" s="2">
        <v>41914.541666666664</v>
      </c>
      <c r="O986" t="s">
        <v>70</v>
      </c>
      <c r="P986">
        <v>76866</v>
      </c>
      <c r="Q986">
        <v>6</v>
      </c>
      <c r="R986">
        <v>7</v>
      </c>
      <c r="S986">
        <v>7</v>
      </c>
      <c r="T986">
        <v>6</v>
      </c>
      <c r="U986">
        <v>12</v>
      </c>
      <c r="V986">
        <v>17</v>
      </c>
      <c r="W986">
        <v>7</v>
      </c>
      <c r="X986">
        <v>5</v>
      </c>
      <c r="Y986">
        <v>18</v>
      </c>
      <c r="Z986">
        <v>15</v>
      </c>
      <c r="AA986">
        <v>1</v>
      </c>
      <c r="AB986">
        <v>1</v>
      </c>
      <c r="AC986">
        <v>1</v>
      </c>
      <c r="AD986">
        <v>2</v>
      </c>
      <c r="AE986">
        <v>238</v>
      </c>
      <c r="AF986">
        <v>314</v>
      </c>
      <c r="AG986">
        <v>152</v>
      </c>
      <c r="AH986">
        <v>215</v>
      </c>
      <c r="AI986">
        <v>16</v>
      </c>
      <c r="AJ986">
        <v>18</v>
      </c>
      <c r="AK986">
        <v>34</v>
      </c>
      <c r="AL986">
        <v>32</v>
      </c>
      <c r="AM986">
        <v>86</v>
      </c>
      <c r="AN986">
        <v>99</v>
      </c>
      <c r="AO986">
        <v>28</v>
      </c>
      <c r="AP986">
        <v>33</v>
      </c>
      <c r="AQ986">
        <v>4</v>
      </c>
      <c r="AR986">
        <v>6</v>
      </c>
      <c r="AS986">
        <v>25</v>
      </c>
      <c r="AT986">
        <f>SUM(Table_pigskin_games[[#This Row],[awayPenaltyYards]],Table_pigskin_games[[#This Row],[homePenaltyYards]])</f>
        <v>90</v>
      </c>
      <c r="AU986">
        <v>65</v>
      </c>
      <c r="AV986">
        <v>0</v>
      </c>
      <c r="AW986">
        <v>3</v>
      </c>
      <c r="AX986">
        <f>SUM(Table_pigskin_games[[#This Row],[awayTurnovers]:[homeTurnovers]])</f>
        <v>3</v>
      </c>
      <c r="AY986">
        <v>0</v>
      </c>
      <c r="AZ986">
        <v>0</v>
      </c>
      <c r="BA986">
        <v>0</v>
      </c>
      <c r="BB986">
        <v>3</v>
      </c>
      <c r="BC986">
        <v>1776</v>
      </c>
      <c r="BD986">
        <v>1824</v>
      </c>
      <c r="BE986">
        <v>3</v>
      </c>
      <c r="BF986">
        <v>0</v>
      </c>
      <c r="BG986">
        <v>0</v>
      </c>
      <c r="BH986">
        <v>7</v>
      </c>
      <c r="BJ986">
        <v>7</v>
      </c>
      <c r="BK986">
        <v>0</v>
      </c>
      <c r="BL986">
        <v>0</v>
      </c>
      <c r="BM986">
        <v>0</v>
      </c>
    </row>
    <row r="987" spans="1:66" x14ac:dyDescent="0.25">
      <c r="A987">
        <v>291220021</v>
      </c>
      <c r="B987">
        <v>15</v>
      </c>
      <c r="C987">
        <v>2009</v>
      </c>
      <c r="D987" s="1">
        <v>40167</v>
      </c>
      <c r="E987" t="s">
        <v>66</v>
      </c>
      <c r="F987" t="s">
        <v>93</v>
      </c>
      <c r="G987" t="s">
        <v>105</v>
      </c>
      <c r="H9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PHIvSF</v>
      </c>
      <c r="I987" t="str">
        <f>IF(NOT(ISNA(VLOOKUP(Table_pigskin_games[[#This Row],[matchup]],rivalries!A$2:C$10,1,FALSE))),"Rivalry","Not a Rivalry")</f>
        <v>Not a Rivalry</v>
      </c>
      <c r="J987">
        <v>13</v>
      </c>
      <c r="K987">
        <v>27</v>
      </c>
      <c r="L987">
        <f>ABS(Table_pigskin_games[[#This Row],[homeScore]]-Table_pigskin_games[[#This Row],[awayScore]])</f>
        <v>14</v>
      </c>
      <c r="M987" t="s">
        <v>121</v>
      </c>
      <c r="N987" s="2">
        <v>41914.677083333336</v>
      </c>
      <c r="O987" t="s">
        <v>70</v>
      </c>
      <c r="P987">
        <v>69144</v>
      </c>
      <c r="Q987">
        <v>6</v>
      </c>
      <c r="R987">
        <v>7</v>
      </c>
      <c r="S987">
        <v>9</v>
      </c>
      <c r="T987">
        <v>4</v>
      </c>
      <c r="U987">
        <v>13</v>
      </c>
      <c r="V987">
        <v>21</v>
      </c>
      <c r="W987">
        <v>0</v>
      </c>
      <c r="X987">
        <v>6</v>
      </c>
      <c r="Y987">
        <v>11</v>
      </c>
      <c r="Z987">
        <v>14</v>
      </c>
      <c r="AA987">
        <v>3</v>
      </c>
      <c r="AB987">
        <v>0</v>
      </c>
      <c r="AC987">
        <v>4</v>
      </c>
      <c r="AD987">
        <v>1</v>
      </c>
      <c r="AE987">
        <v>261</v>
      </c>
      <c r="AF987">
        <v>422</v>
      </c>
      <c r="AG987">
        <v>154</v>
      </c>
      <c r="AH987">
        <v>306</v>
      </c>
      <c r="AI987">
        <v>20</v>
      </c>
      <c r="AJ987">
        <v>21</v>
      </c>
      <c r="AK987">
        <v>37</v>
      </c>
      <c r="AL987">
        <v>36</v>
      </c>
      <c r="AM987">
        <v>107</v>
      </c>
      <c r="AN987">
        <v>116</v>
      </c>
      <c r="AO987">
        <v>18</v>
      </c>
      <c r="AP987">
        <v>33</v>
      </c>
      <c r="AQ987">
        <v>8</v>
      </c>
      <c r="AR987">
        <v>4</v>
      </c>
      <c r="AS987">
        <v>55</v>
      </c>
      <c r="AT987">
        <f>SUM(Table_pigskin_games[[#This Row],[awayPenaltyYards]],Table_pigskin_games[[#This Row],[homePenaltyYards]])</f>
        <v>124</v>
      </c>
      <c r="AU987">
        <v>69</v>
      </c>
      <c r="AV987">
        <v>4</v>
      </c>
      <c r="AW987">
        <v>2</v>
      </c>
      <c r="AX987">
        <f>SUM(Table_pigskin_games[[#This Row],[awayTurnovers]:[homeTurnovers]])</f>
        <v>6</v>
      </c>
      <c r="AY987">
        <v>1</v>
      </c>
      <c r="AZ987">
        <v>0</v>
      </c>
      <c r="BA987">
        <v>3</v>
      </c>
      <c r="BB987">
        <v>2</v>
      </c>
      <c r="BC987">
        <v>1737</v>
      </c>
      <c r="BD987">
        <v>1863</v>
      </c>
      <c r="BE987">
        <v>3</v>
      </c>
      <c r="BF987">
        <v>0</v>
      </c>
      <c r="BG987">
        <v>10</v>
      </c>
      <c r="BH987">
        <v>0</v>
      </c>
      <c r="BJ987">
        <v>7</v>
      </c>
      <c r="BK987">
        <v>13</v>
      </c>
      <c r="BL987">
        <v>0</v>
      </c>
      <c r="BM987">
        <v>7</v>
      </c>
    </row>
    <row r="988" spans="1:66" x14ac:dyDescent="0.25">
      <c r="A988">
        <v>291220023</v>
      </c>
      <c r="B988">
        <v>15</v>
      </c>
      <c r="C988">
        <v>2009</v>
      </c>
      <c r="D988" s="1">
        <v>40167</v>
      </c>
      <c r="E988" t="s">
        <v>66</v>
      </c>
      <c r="F988" t="s">
        <v>75</v>
      </c>
      <c r="G988" t="s">
        <v>63</v>
      </c>
      <c r="H9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GBvPIT</v>
      </c>
      <c r="I988" t="str">
        <f>IF(NOT(ISNA(VLOOKUP(Table_pigskin_games[[#This Row],[matchup]],rivalries!A$2:C$10,1,FALSE))),"Rivalry","Not a Rivalry")</f>
        <v>Not a Rivalry</v>
      </c>
      <c r="J988">
        <v>36</v>
      </c>
      <c r="K988">
        <v>37</v>
      </c>
      <c r="L988">
        <f>ABS(Table_pigskin_games[[#This Row],[homeScore]]-Table_pigskin_games[[#This Row],[awayScore]])</f>
        <v>1</v>
      </c>
      <c r="M988" t="s">
        <v>64</v>
      </c>
      <c r="N988" s="2">
        <v>41914.677083333336</v>
      </c>
      <c r="O988" t="s">
        <v>70</v>
      </c>
      <c r="P988">
        <v>57452</v>
      </c>
      <c r="Q988">
        <v>9</v>
      </c>
      <c r="R988">
        <v>4</v>
      </c>
      <c r="S988">
        <v>6</v>
      </c>
      <c r="T988">
        <v>7</v>
      </c>
      <c r="U988">
        <v>18</v>
      </c>
      <c r="V988">
        <v>28</v>
      </c>
      <c r="W988">
        <v>10</v>
      </c>
      <c r="X988">
        <v>7</v>
      </c>
      <c r="Y988">
        <v>16</v>
      </c>
      <c r="Z988">
        <v>16</v>
      </c>
      <c r="AA988">
        <v>0</v>
      </c>
      <c r="AB988">
        <v>1</v>
      </c>
      <c r="AC988">
        <v>0</v>
      </c>
      <c r="AD988">
        <v>1</v>
      </c>
      <c r="AE988">
        <v>436</v>
      </c>
      <c r="AF988">
        <v>537</v>
      </c>
      <c r="AG988">
        <v>376</v>
      </c>
      <c r="AH988">
        <v>472</v>
      </c>
      <c r="AI988">
        <v>26</v>
      </c>
      <c r="AJ988">
        <v>29</v>
      </c>
      <c r="AK988">
        <v>48</v>
      </c>
      <c r="AL988">
        <v>46</v>
      </c>
      <c r="AM988">
        <v>60</v>
      </c>
      <c r="AN988">
        <v>65</v>
      </c>
      <c r="AO988">
        <v>12</v>
      </c>
      <c r="AP988">
        <v>19</v>
      </c>
      <c r="AQ988">
        <v>7</v>
      </c>
      <c r="AR988">
        <v>10</v>
      </c>
      <c r="AS988">
        <v>53</v>
      </c>
      <c r="AT988">
        <f>SUM(Table_pigskin_games[[#This Row],[awayPenaltyYards]],Table_pigskin_games[[#This Row],[homePenaltyYards]])</f>
        <v>137</v>
      </c>
      <c r="AU988">
        <v>84</v>
      </c>
      <c r="AV988">
        <v>0</v>
      </c>
      <c r="AW988">
        <v>0</v>
      </c>
      <c r="AX988">
        <f>SUM(Table_pigskin_games[[#This Row],[awayTurnovers]:[homeTurnovers]])</f>
        <v>0</v>
      </c>
      <c r="AY988">
        <v>0</v>
      </c>
      <c r="AZ988">
        <v>0</v>
      </c>
      <c r="BA988">
        <v>0</v>
      </c>
      <c r="BB988">
        <v>0</v>
      </c>
      <c r="BC988">
        <v>1478</v>
      </c>
      <c r="BD988">
        <v>2122</v>
      </c>
      <c r="BE988">
        <v>7</v>
      </c>
      <c r="BF988">
        <v>7</v>
      </c>
      <c r="BG988">
        <v>0</v>
      </c>
      <c r="BH988">
        <v>22</v>
      </c>
      <c r="BJ988">
        <v>14</v>
      </c>
      <c r="BK988">
        <v>7</v>
      </c>
      <c r="BL988">
        <v>3</v>
      </c>
      <c r="BM988">
        <v>13</v>
      </c>
    </row>
    <row r="989" spans="1:66" x14ac:dyDescent="0.25">
      <c r="A989">
        <v>291220024</v>
      </c>
      <c r="B989">
        <v>15</v>
      </c>
      <c r="C989">
        <v>2009</v>
      </c>
      <c r="D989" s="1">
        <v>40167</v>
      </c>
      <c r="E989" t="s">
        <v>66</v>
      </c>
      <c r="F989" t="s">
        <v>81</v>
      </c>
      <c r="G989" t="s">
        <v>109</v>
      </c>
      <c r="H9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CINvSD</v>
      </c>
      <c r="I989" t="str">
        <f>IF(NOT(ISNA(VLOOKUP(Table_pigskin_games[[#This Row],[matchup]],rivalries!A$2:C$10,1,FALSE))),"Rivalry","Not a Rivalry")</f>
        <v>Not a Rivalry</v>
      </c>
      <c r="J989">
        <v>24</v>
      </c>
      <c r="K989">
        <v>27</v>
      </c>
      <c r="L989">
        <f>ABS(Table_pigskin_games[[#This Row],[homeScore]]-Table_pigskin_games[[#This Row],[awayScore]])</f>
        <v>3</v>
      </c>
      <c r="M989" t="s">
        <v>122</v>
      </c>
      <c r="N989" s="2">
        <v>41914.670138888891</v>
      </c>
      <c r="O989" t="s">
        <v>80</v>
      </c>
      <c r="P989">
        <v>68889</v>
      </c>
      <c r="Q989">
        <v>9</v>
      </c>
      <c r="R989">
        <v>4</v>
      </c>
      <c r="S989">
        <v>10</v>
      </c>
      <c r="T989">
        <v>3</v>
      </c>
      <c r="U989">
        <v>19</v>
      </c>
      <c r="V989">
        <v>20</v>
      </c>
      <c r="W989">
        <v>7</v>
      </c>
      <c r="X989">
        <v>5</v>
      </c>
      <c r="Y989">
        <v>15</v>
      </c>
      <c r="Z989">
        <v>11</v>
      </c>
      <c r="AA989">
        <v>0</v>
      </c>
      <c r="AB989">
        <v>0</v>
      </c>
      <c r="AC989">
        <v>0</v>
      </c>
      <c r="AD989">
        <v>0</v>
      </c>
      <c r="AE989">
        <v>407</v>
      </c>
      <c r="AF989">
        <v>366</v>
      </c>
      <c r="AG989">
        <v>293</v>
      </c>
      <c r="AH989">
        <v>296</v>
      </c>
      <c r="AI989">
        <v>27</v>
      </c>
      <c r="AJ989">
        <v>24</v>
      </c>
      <c r="AK989">
        <v>40</v>
      </c>
      <c r="AL989">
        <v>38</v>
      </c>
      <c r="AM989">
        <v>114</v>
      </c>
      <c r="AN989">
        <v>70</v>
      </c>
      <c r="AO989">
        <v>21</v>
      </c>
      <c r="AP989">
        <v>20</v>
      </c>
      <c r="AQ989">
        <v>9</v>
      </c>
      <c r="AR989">
        <v>4</v>
      </c>
      <c r="AS989">
        <v>55</v>
      </c>
      <c r="AT989">
        <f>SUM(Table_pigskin_games[[#This Row],[awayPenaltyYards]],Table_pigskin_games[[#This Row],[homePenaltyYards]])</f>
        <v>85</v>
      </c>
      <c r="AU989">
        <v>30</v>
      </c>
      <c r="AV989">
        <v>1</v>
      </c>
      <c r="AW989">
        <v>2</v>
      </c>
      <c r="AX989">
        <f>SUM(Table_pigskin_games[[#This Row],[awayTurnovers]:[homeTurnovers]])</f>
        <v>3</v>
      </c>
      <c r="AY989">
        <v>0</v>
      </c>
      <c r="AZ989">
        <v>0</v>
      </c>
      <c r="BA989">
        <v>1</v>
      </c>
      <c r="BB989">
        <v>2</v>
      </c>
      <c r="BC989">
        <v>1906</v>
      </c>
      <c r="BD989">
        <v>1694</v>
      </c>
      <c r="BE989">
        <v>3</v>
      </c>
      <c r="BF989">
        <v>10</v>
      </c>
      <c r="BG989">
        <v>0</v>
      </c>
      <c r="BH989">
        <v>11</v>
      </c>
      <c r="BJ989">
        <v>7</v>
      </c>
      <c r="BK989">
        <v>7</v>
      </c>
      <c r="BL989">
        <v>10</v>
      </c>
      <c r="BM989">
        <v>3</v>
      </c>
    </row>
    <row r="990" spans="1:66" x14ac:dyDescent="0.25">
      <c r="A990">
        <v>291220026</v>
      </c>
      <c r="B990">
        <v>15</v>
      </c>
      <c r="C990">
        <v>2009</v>
      </c>
      <c r="D990" s="1">
        <v>40167</v>
      </c>
      <c r="E990" t="s">
        <v>66</v>
      </c>
      <c r="F990" t="s">
        <v>97</v>
      </c>
      <c r="G990" t="s">
        <v>71</v>
      </c>
      <c r="H9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SEAvTB</v>
      </c>
      <c r="I990" t="str">
        <f>IF(NOT(ISNA(VLOOKUP(Table_pigskin_games[[#This Row],[matchup]],rivalries!A$2:C$10,1,FALSE))),"Rivalry","Not a Rivalry")</f>
        <v>Not a Rivalry</v>
      </c>
      <c r="J990">
        <v>24</v>
      </c>
      <c r="K990">
        <v>7</v>
      </c>
      <c r="L990">
        <f>ABS(Table_pigskin_games[[#This Row],[homeScore]]-Table_pigskin_games[[#This Row],[awayScore]])</f>
        <v>17</v>
      </c>
      <c r="M990" t="s">
        <v>124</v>
      </c>
      <c r="N990" s="2">
        <v>41914.677083333336</v>
      </c>
      <c r="O990" t="s">
        <v>70</v>
      </c>
      <c r="P990">
        <v>67011</v>
      </c>
      <c r="Q990">
        <v>1</v>
      </c>
      <c r="R990">
        <v>12</v>
      </c>
      <c r="S990">
        <v>5</v>
      </c>
      <c r="T990">
        <v>8</v>
      </c>
      <c r="U990">
        <v>15</v>
      </c>
      <c r="V990">
        <v>23</v>
      </c>
      <c r="W990">
        <v>7</v>
      </c>
      <c r="X990">
        <v>5</v>
      </c>
      <c r="Y990">
        <v>16</v>
      </c>
      <c r="Z990">
        <v>13</v>
      </c>
      <c r="AA990">
        <v>0</v>
      </c>
      <c r="AB990">
        <v>1</v>
      </c>
      <c r="AC990">
        <v>0</v>
      </c>
      <c r="AD990">
        <v>2</v>
      </c>
      <c r="AE990">
        <v>339</v>
      </c>
      <c r="AF990">
        <v>380</v>
      </c>
      <c r="AG990">
        <v>205</v>
      </c>
      <c r="AH990">
        <v>252</v>
      </c>
      <c r="AI990">
        <v>16</v>
      </c>
      <c r="AJ990">
        <v>27</v>
      </c>
      <c r="AK990">
        <v>26</v>
      </c>
      <c r="AL990">
        <v>46</v>
      </c>
      <c r="AM990">
        <v>134</v>
      </c>
      <c r="AN990">
        <v>128</v>
      </c>
      <c r="AO990">
        <v>34</v>
      </c>
      <c r="AP990">
        <v>25</v>
      </c>
      <c r="AQ990">
        <v>6</v>
      </c>
      <c r="AR990">
        <v>6</v>
      </c>
      <c r="AS990">
        <v>35</v>
      </c>
      <c r="AT990">
        <f>SUM(Table_pigskin_games[[#This Row],[awayPenaltyYards]],Table_pigskin_games[[#This Row],[homePenaltyYards]])</f>
        <v>85</v>
      </c>
      <c r="AU990">
        <v>50</v>
      </c>
      <c r="AV990">
        <v>1</v>
      </c>
      <c r="AW990">
        <v>5</v>
      </c>
      <c r="AX990">
        <f>SUM(Table_pigskin_games[[#This Row],[awayTurnovers]:[homeTurnovers]])</f>
        <v>6</v>
      </c>
      <c r="AY990">
        <v>0</v>
      </c>
      <c r="AZ990">
        <v>1</v>
      </c>
      <c r="BA990">
        <v>1</v>
      </c>
      <c r="BB990">
        <v>4</v>
      </c>
      <c r="BC990">
        <v>1924</v>
      </c>
      <c r="BD990">
        <v>1676</v>
      </c>
      <c r="BE990">
        <v>0</v>
      </c>
      <c r="BF990">
        <v>3</v>
      </c>
      <c r="BG990">
        <v>18</v>
      </c>
      <c r="BH990">
        <v>3</v>
      </c>
      <c r="BJ990">
        <v>0</v>
      </c>
      <c r="BK990">
        <v>7</v>
      </c>
      <c r="BL990">
        <v>0</v>
      </c>
      <c r="BM990">
        <v>0</v>
      </c>
    </row>
    <row r="991" spans="1:66" x14ac:dyDescent="0.25">
      <c r="A991">
        <v>291220029</v>
      </c>
      <c r="B991">
        <v>15</v>
      </c>
      <c r="C991">
        <v>2009</v>
      </c>
      <c r="D991" s="1">
        <v>40167</v>
      </c>
      <c r="E991" t="s">
        <v>66</v>
      </c>
      <c r="F991" t="s">
        <v>113</v>
      </c>
      <c r="G991" t="s">
        <v>100</v>
      </c>
      <c r="H9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CARvMIN</v>
      </c>
      <c r="I991" t="str">
        <f>IF(NOT(ISNA(VLOOKUP(Table_pigskin_games[[#This Row],[matchup]],rivalries!A$2:C$10,1,FALSE))),"Rivalry","Not a Rivalry")</f>
        <v>Not a Rivalry</v>
      </c>
      <c r="J991">
        <v>7</v>
      </c>
      <c r="K991">
        <v>26</v>
      </c>
      <c r="L991">
        <f>ABS(Table_pigskin_games[[#This Row],[homeScore]]-Table_pigskin_games[[#This Row],[awayScore]])</f>
        <v>19</v>
      </c>
      <c r="M991" t="s">
        <v>101</v>
      </c>
      <c r="N991" s="2">
        <v>41914.847222222219</v>
      </c>
      <c r="O991" t="s">
        <v>65</v>
      </c>
      <c r="P991">
        <v>73515</v>
      </c>
      <c r="Q991">
        <v>11</v>
      </c>
      <c r="R991">
        <v>2</v>
      </c>
      <c r="S991">
        <v>5</v>
      </c>
      <c r="T991">
        <v>8</v>
      </c>
      <c r="U991">
        <v>10</v>
      </c>
      <c r="V991">
        <v>23</v>
      </c>
      <c r="W991">
        <v>1</v>
      </c>
      <c r="X991">
        <v>8</v>
      </c>
      <c r="Y991">
        <v>10</v>
      </c>
      <c r="Z991">
        <v>17</v>
      </c>
      <c r="AA991">
        <v>0</v>
      </c>
      <c r="AB991">
        <v>0</v>
      </c>
      <c r="AC991">
        <v>0</v>
      </c>
      <c r="AD991">
        <v>1</v>
      </c>
      <c r="AE991">
        <v>237</v>
      </c>
      <c r="AF991">
        <v>397</v>
      </c>
      <c r="AG991">
        <v>196</v>
      </c>
      <c r="AH991">
        <v>273</v>
      </c>
      <c r="AI991">
        <v>17</v>
      </c>
      <c r="AJ991">
        <v>21</v>
      </c>
      <c r="AK991">
        <v>27</v>
      </c>
      <c r="AL991">
        <v>33</v>
      </c>
      <c r="AM991">
        <v>41</v>
      </c>
      <c r="AN991">
        <v>124</v>
      </c>
      <c r="AO991">
        <v>14</v>
      </c>
      <c r="AP991">
        <v>40</v>
      </c>
      <c r="AQ991">
        <v>5</v>
      </c>
      <c r="AR991">
        <v>6</v>
      </c>
      <c r="AS991">
        <v>45</v>
      </c>
      <c r="AT991">
        <f>SUM(Table_pigskin_games[[#This Row],[awayPenaltyYards]],Table_pigskin_games[[#This Row],[homePenaltyYards]])</f>
        <v>94</v>
      </c>
      <c r="AU991">
        <v>49</v>
      </c>
      <c r="AV991">
        <v>2</v>
      </c>
      <c r="AW991">
        <v>0</v>
      </c>
      <c r="AX991">
        <f>SUM(Table_pigskin_games[[#This Row],[awayTurnovers]:[homeTurnovers]])</f>
        <v>2</v>
      </c>
      <c r="AY991">
        <v>1</v>
      </c>
      <c r="AZ991">
        <v>0</v>
      </c>
      <c r="BA991">
        <v>1</v>
      </c>
      <c r="BB991">
        <v>0</v>
      </c>
      <c r="BC991">
        <v>1321</v>
      </c>
      <c r="BD991">
        <v>2279</v>
      </c>
      <c r="BE991">
        <v>0</v>
      </c>
      <c r="BF991">
        <v>7</v>
      </c>
      <c r="BG991">
        <v>0</v>
      </c>
      <c r="BH991">
        <v>0</v>
      </c>
      <c r="BJ991">
        <v>0</v>
      </c>
      <c r="BK991">
        <v>6</v>
      </c>
      <c r="BL991">
        <v>0</v>
      </c>
      <c r="BM991">
        <v>20</v>
      </c>
    </row>
    <row r="992" spans="1:66" x14ac:dyDescent="0.25">
      <c r="A992">
        <v>291220033</v>
      </c>
      <c r="B992">
        <v>15</v>
      </c>
      <c r="C992">
        <v>2009</v>
      </c>
      <c r="D992" s="1">
        <v>40167</v>
      </c>
      <c r="E992" t="s">
        <v>66</v>
      </c>
      <c r="F992" t="s">
        <v>74</v>
      </c>
      <c r="G992" t="s">
        <v>96</v>
      </c>
      <c r="H9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BALvCHI</v>
      </c>
      <c r="I992" t="str">
        <f>IF(NOT(ISNA(VLOOKUP(Table_pigskin_games[[#This Row],[matchup]],rivalries!A$2:C$10,1,FALSE))),"Rivalry","Not a Rivalry")</f>
        <v>Not a Rivalry</v>
      </c>
      <c r="J992">
        <v>7</v>
      </c>
      <c r="K992">
        <v>31</v>
      </c>
      <c r="L992">
        <f>ABS(Table_pigskin_games[[#This Row],[homeScore]]-Table_pigskin_games[[#This Row],[awayScore]])</f>
        <v>24</v>
      </c>
      <c r="M992" t="s">
        <v>125</v>
      </c>
      <c r="N992" s="2">
        <v>41914.677083333336</v>
      </c>
      <c r="O992" t="s">
        <v>70</v>
      </c>
      <c r="P992">
        <v>71011</v>
      </c>
      <c r="Q992">
        <v>5</v>
      </c>
      <c r="R992">
        <v>8</v>
      </c>
      <c r="S992">
        <v>7</v>
      </c>
      <c r="T992">
        <v>6</v>
      </c>
      <c r="U992">
        <v>13</v>
      </c>
      <c r="V992">
        <v>18</v>
      </c>
      <c r="W992">
        <v>5</v>
      </c>
      <c r="X992">
        <v>5</v>
      </c>
      <c r="Y992">
        <v>15</v>
      </c>
      <c r="Z992">
        <v>15</v>
      </c>
      <c r="AA992">
        <v>1</v>
      </c>
      <c r="AB992">
        <v>1</v>
      </c>
      <c r="AC992">
        <v>3</v>
      </c>
      <c r="AD992">
        <v>1</v>
      </c>
      <c r="AE992">
        <v>220</v>
      </c>
      <c r="AF992">
        <v>346</v>
      </c>
      <c r="AG992">
        <v>98</v>
      </c>
      <c r="AH992">
        <v>222</v>
      </c>
      <c r="AI992">
        <v>12</v>
      </c>
      <c r="AJ992">
        <v>23</v>
      </c>
      <c r="AK992">
        <v>32</v>
      </c>
      <c r="AL992">
        <v>33</v>
      </c>
      <c r="AM992">
        <v>122</v>
      </c>
      <c r="AN992">
        <v>124</v>
      </c>
      <c r="AO992">
        <v>30</v>
      </c>
      <c r="AP992">
        <v>31</v>
      </c>
      <c r="AQ992">
        <v>1</v>
      </c>
      <c r="AR992">
        <v>4</v>
      </c>
      <c r="AS992">
        <v>9</v>
      </c>
      <c r="AT992">
        <f>SUM(Table_pigskin_games[[#This Row],[awayPenaltyYards]],Table_pigskin_games[[#This Row],[homePenaltyYards]])</f>
        <v>35</v>
      </c>
      <c r="AU992">
        <v>26</v>
      </c>
      <c r="AV992">
        <v>6</v>
      </c>
      <c r="AW992">
        <v>1</v>
      </c>
      <c r="AX992">
        <f>SUM(Table_pigskin_games[[#This Row],[awayTurnovers]:[homeTurnovers]])</f>
        <v>7</v>
      </c>
      <c r="AY992">
        <v>2</v>
      </c>
      <c r="AZ992">
        <v>0</v>
      </c>
      <c r="BA992">
        <v>4</v>
      </c>
      <c r="BB992">
        <v>1</v>
      </c>
      <c r="BC992">
        <v>1662</v>
      </c>
      <c r="BD992">
        <v>1938</v>
      </c>
      <c r="BE992">
        <v>0</v>
      </c>
      <c r="BF992">
        <v>7</v>
      </c>
      <c r="BG992">
        <v>0</v>
      </c>
      <c r="BH992">
        <v>0</v>
      </c>
      <c r="BJ992">
        <v>14</v>
      </c>
      <c r="BK992">
        <v>0</v>
      </c>
      <c r="BL992">
        <v>17</v>
      </c>
      <c r="BM992">
        <v>0</v>
      </c>
    </row>
    <row r="993" spans="1:66" x14ac:dyDescent="0.25">
      <c r="A993">
        <v>291221028</v>
      </c>
      <c r="B993">
        <v>15</v>
      </c>
      <c r="C993">
        <v>2009</v>
      </c>
      <c r="D993" s="1">
        <v>40168</v>
      </c>
      <c r="E993" t="s">
        <v>108</v>
      </c>
      <c r="F993" t="s">
        <v>91</v>
      </c>
      <c r="G993" t="s">
        <v>114</v>
      </c>
      <c r="H9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993" t="str">
        <f>IF(NOT(ISNA(VLOOKUP(Table_pigskin_games[[#This Row],[matchup]],rivalries!A$2:C$10,1,FALSE))),"Rivalry","Not a Rivalry")</f>
        <v>Not a Rivalry</v>
      </c>
      <c r="J993">
        <v>45</v>
      </c>
      <c r="K993">
        <v>12</v>
      </c>
      <c r="L993">
        <f>ABS(Table_pigskin_games[[#This Row],[homeScore]]-Table_pigskin_games[[#This Row],[awayScore]])</f>
        <v>33</v>
      </c>
      <c r="M993" t="s">
        <v>115</v>
      </c>
      <c r="N993" s="2">
        <v>41914.854166666664</v>
      </c>
      <c r="O993" t="s">
        <v>112</v>
      </c>
      <c r="P993">
        <v>78359</v>
      </c>
      <c r="Q993">
        <v>7</v>
      </c>
      <c r="R993">
        <v>6</v>
      </c>
      <c r="S993">
        <v>4</v>
      </c>
      <c r="T993">
        <v>9</v>
      </c>
      <c r="U993">
        <v>23</v>
      </c>
      <c r="V993">
        <v>15</v>
      </c>
      <c r="W993">
        <v>11</v>
      </c>
      <c r="X993">
        <v>5</v>
      </c>
      <c r="Y993">
        <v>15</v>
      </c>
      <c r="Z993">
        <v>12</v>
      </c>
      <c r="AA993">
        <v>0</v>
      </c>
      <c r="AB993">
        <v>0</v>
      </c>
      <c r="AC993">
        <v>0</v>
      </c>
      <c r="AD993">
        <v>3</v>
      </c>
      <c r="AE993">
        <v>387</v>
      </c>
      <c r="AF993">
        <v>302</v>
      </c>
      <c r="AG993">
        <v>273</v>
      </c>
      <c r="AH993">
        <v>213</v>
      </c>
      <c r="AI993">
        <v>22</v>
      </c>
      <c r="AJ993">
        <v>17</v>
      </c>
      <c r="AK993">
        <v>30</v>
      </c>
      <c r="AL993">
        <v>33</v>
      </c>
      <c r="AM993">
        <v>114</v>
      </c>
      <c r="AN993">
        <v>89</v>
      </c>
      <c r="AO993">
        <v>30</v>
      </c>
      <c r="AP993">
        <v>17</v>
      </c>
      <c r="AQ993">
        <v>3</v>
      </c>
      <c r="AR993">
        <v>6</v>
      </c>
      <c r="AS993">
        <v>15</v>
      </c>
      <c r="AT993">
        <f>SUM(Table_pigskin_games[[#This Row],[awayPenaltyYards]],Table_pigskin_games[[#This Row],[homePenaltyYards]])</f>
        <v>67</v>
      </c>
      <c r="AU993">
        <v>52</v>
      </c>
      <c r="AV993">
        <v>0</v>
      </c>
      <c r="AW993">
        <v>3</v>
      </c>
      <c r="AX993">
        <f>SUM(Table_pigskin_games[[#This Row],[awayTurnovers]:[homeTurnovers]])</f>
        <v>3</v>
      </c>
      <c r="AY993">
        <v>0</v>
      </c>
      <c r="AZ993">
        <v>0</v>
      </c>
      <c r="BA993">
        <v>0</v>
      </c>
      <c r="BB993">
        <v>3</v>
      </c>
      <c r="BC993">
        <v>2055</v>
      </c>
      <c r="BD993">
        <v>1545</v>
      </c>
      <c r="BE993">
        <v>7</v>
      </c>
      <c r="BF993">
        <v>17</v>
      </c>
      <c r="BG993">
        <v>14</v>
      </c>
      <c r="BH993">
        <v>7</v>
      </c>
      <c r="BJ993">
        <v>0</v>
      </c>
      <c r="BK993">
        <v>0</v>
      </c>
      <c r="BL993">
        <v>12</v>
      </c>
      <c r="BM993">
        <v>0</v>
      </c>
    </row>
    <row r="994" spans="1:66" x14ac:dyDescent="0.25">
      <c r="A994">
        <v>291225010</v>
      </c>
      <c r="B994">
        <v>16</v>
      </c>
      <c r="C994">
        <v>2009</v>
      </c>
      <c r="D994" s="1">
        <v>40172</v>
      </c>
      <c r="E994" t="s">
        <v>139</v>
      </c>
      <c r="F994" t="s">
        <v>109</v>
      </c>
      <c r="G994" t="s">
        <v>78</v>
      </c>
      <c r="H9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SDvTEN</v>
      </c>
      <c r="I994" t="str">
        <f>IF(NOT(ISNA(VLOOKUP(Table_pigskin_games[[#This Row],[matchup]],rivalries!A$2:C$10,1,FALSE))),"Rivalry","Not a Rivalry")</f>
        <v>Not a Rivalry</v>
      </c>
      <c r="J994">
        <v>42</v>
      </c>
      <c r="K994">
        <v>17</v>
      </c>
      <c r="L994">
        <f>ABS(Table_pigskin_games[[#This Row],[homeScore]]-Table_pigskin_games[[#This Row],[awayScore]])</f>
        <v>25</v>
      </c>
      <c r="M994" t="s">
        <v>79</v>
      </c>
      <c r="N994" s="2">
        <v>41914.8125</v>
      </c>
      <c r="O994" t="s">
        <v>128</v>
      </c>
      <c r="P994">
        <v>69143</v>
      </c>
      <c r="Q994">
        <v>11</v>
      </c>
      <c r="R994">
        <v>3</v>
      </c>
      <c r="S994">
        <v>7</v>
      </c>
      <c r="T994">
        <v>7</v>
      </c>
      <c r="U994">
        <v>30</v>
      </c>
      <c r="V994">
        <v>17</v>
      </c>
      <c r="W994">
        <v>8</v>
      </c>
      <c r="X994">
        <v>2</v>
      </c>
      <c r="Y994">
        <v>11</v>
      </c>
      <c r="Z994">
        <v>8</v>
      </c>
      <c r="AA994">
        <v>1</v>
      </c>
      <c r="AB994">
        <v>1</v>
      </c>
      <c r="AC994">
        <v>1</v>
      </c>
      <c r="AD994">
        <v>1</v>
      </c>
      <c r="AE994">
        <v>425</v>
      </c>
      <c r="AF994">
        <v>270</v>
      </c>
      <c r="AG994">
        <v>259</v>
      </c>
      <c r="AH994">
        <v>88</v>
      </c>
      <c r="AI994">
        <v>21</v>
      </c>
      <c r="AJ994">
        <v>8</v>
      </c>
      <c r="AK994">
        <v>28</v>
      </c>
      <c r="AL994">
        <v>21</v>
      </c>
      <c r="AM994">
        <v>166</v>
      </c>
      <c r="AN994">
        <v>182</v>
      </c>
      <c r="AO994">
        <v>40</v>
      </c>
      <c r="AP994">
        <v>27</v>
      </c>
      <c r="AQ994">
        <v>6</v>
      </c>
      <c r="AR994">
        <v>9</v>
      </c>
      <c r="AS994">
        <v>45</v>
      </c>
      <c r="AT994">
        <f>SUM(Table_pigskin_games[[#This Row],[awayPenaltyYards]],Table_pigskin_games[[#This Row],[homePenaltyYards]])</f>
        <v>119</v>
      </c>
      <c r="AU994">
        <v>74</v>
      </c>
      <c r="AV994">
        <v>1</v>
      </c>
      <c r="AW994">
        <v>3</v>
      </c>
      <c r="AX994">
        <f>SUM(Table_pigskin_games[[#This Row],[awayTurnovers]:[homeTurnovers]])</f>
        <v>4</v>
      </c>
      <c r="AY994">
        <v>1</v>
      </c>
      <c r="AZ994">
        <v>1</v>
      </c>
      <c r="BA994">
        <v>0</v>
      </c>
      <c r="BB994">
        <v>2</v>
      </c>
      <c r="BC994">
        <v>2347</v>
      </c>
      <c r="BD994">
        <v>1253</v>
      </c>
      <c r="BE994">
        <v>7</v>
      </c>
      <c r="BF994">
        <v>14</v>
      </c>
      <c r="BG994">
        <v>14</v>
      </c>
      <c r="BH994">
        <v>7</v>
      </c>
      <c r="BJ994">
        <v>3</v>
      </c>
      <c r="BK994">
        <v>7</v>
      </c>
      <c r="BL994">
        <v>0</v>
      </c>
      <c r="BM994">
        <v>7</v>
      </c>
    </row>
    <row r="995" spans="1:66" x14ac:dyDescent="0.25">
      <c r="A995">
        <v>291227001</v>
      </c>
      <c r="B995">
        <v>16</v>
      </c>
      <c r="C995">
        <v>2009</v>
      </c>
      <c r="D995" s="1">
        <v>40174</v>
      </c>
      <c r="E995" t="s">
        <v>66</v>
      </c>
      <c r="F995" t="s">
        <v>87</v>
      </c>
      <c r="G995" t="s">
        <v>99</v>
      </c>
      <c r="H9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ATLvBUF</v>
      </c>
      <c r="I995" t="str">
        <f>IF(NOT(ISNA(VLOOKUP(Table_pigskin_games[[#This Row],[matchup]],rivalries!A$2:C$10,1,FALSE))),"Rivalry","Not a Rivalry")</f>
        <v>Not a Rivalry</v>
      </c>
      <c r="J995">
        <v>3</v>
      </c>
      <c r="K995">
        <v>31</v>
      </c>
      <c r="L995">
        <f>ABS(Table_pigskin_games[[#This Row],[homeScore]]-Table_pigskin_games[[#This Row],[awayScore]])</f>
        <v>28</v>
      </c>
      <c r="M995" t="s">
        <v>116</v>
      </c>
      <c r="N995" s="2">
        <v>41914.541666666664</v>
      </c>
      <c r="O995" t="s">
        <v>80</v>
      </c>
      <c r="P995">
        <v>68887</v>
      </c>
      <c r="Q995">
        <v>5</v>
      </c>
      <c r="R995">
        <v>9</v>
      </c>
      <c r="S995">
        <v>7</v>
      </c>
      <c r="T995">
        <v>7</v>
      </c>
      <c r="U995">
        <v>11</v>
      </c>
      <c r="V995">
        <v>24</v>
      </c>
      <c r="W995">
        <v>2</v>
      </c>
      <c r="X995">
        <v>8</v>
      </c>
      <c r="Y995">
        <v>10</v>
      </c>
      <c r="Z995">
        <v>17</v>
      </c>
      <c r="AA995">
        <v>0</v>
      </c>
      <c r="AB995">
        <v>3</v>
      </c>
      <c r="AC995">
        <v>0</v>
      </c>
      <c r="AD995">
        <v>4</v>
      </c>
      <c r="AE995">
        <v>178</v>
      </c>
      <c r="AF995">
        <v>391</v>
      </c>
      <c r="AG995">
        <v>138</v>
      </c>
      <c r="AH995">
        <v>234</v>
      </c>
      <c r="AI995">
        <v>17</v>
      </c>
      <c r="AJ995">
        <v>18</v>
      </c>
      <c r="AK995">
        <v>29</v>
      </c>
      <c r="AL995">
        <v>35</v>
      </c>
      <c r="AM995">
        <v>40</v>
      </c>
      <c r="AN995">
        <v>157</v>
      </c>
      <c r="AO995">
        <v>18</v>
      </c>
      <c r="AP995">
        <v>37</v>
      </c>
      <c r="AQ995">
        <v>10</v>
      </c>
      <c r="AR995">
        <v>6</v>
      </c>
      <c r="AS995">
        <v>60</v>
      </c>
      <c r="AT995">
        <f>SUM(Table_pigskin_games[[#This Row],[awayPenaltyYards]],Table_pigskin_games[[#This Row],[homePenaltyYards]])</f>
        <v>130</v>
      </c>
      <c r="AU995">
        <v>70</v>
      </c>
      <c r="AV995">
        <v>3</v>
      </c>
      <c r="AW995">
        <v>0</v>
      </c>
      <c r="AX995">
        <f>SUM(Table_pigskin_games[[#This Row],[awayTurnovers]:[homeTurnovers]])</f>
        <v>3</v>
      </c>
      <c r="AY995">
        <v>1</v>
      </c>
      <c r="AZ995">
        <v>0</v>
      </c>
      <c r="BA995">
        <v>2</v>
      </c>
      <c r="BB995">
        <v>0</v>
      </c>
      <c r="BC995">
        <v>1535</v>
      </c>
      <c r="BD995">
        <v>2065</v>
      </c>
      <c r="BE995">
        <v>0</v>
      </c>
      <c r="BF995">
        <v>0</v>
      </c>
      <c r="BG995">
        <v>3</v>
      </c>
      <c r="BH995">
        <v>0</v>
      </c>
      <c r="BJ995">
        <v>7</v>
      </c>
      <c r="BK995">
        <v>3</v>
      </c>
      <c r="BL995">
        <v>14</v>
      </c>
      <c r="BM995">
        <v>7</v>
      </c>
    </row>
    <row r="996" spans="1:66" x14ac:dyDescent="0.25">
      <c r="A996">
        <v>291227004</v>
      </c>
      <c r="B996">
        <v>16</v>
      </c>
      <c r="C996">
        <v>2009</v>
      </c>
      <c r="D996" s="1">
        <v>40174</v>
      </c>
      <c r="E996" t="s">
        <v>66</v>
      </c>
      <c r="F996" t="s">
        <v>82</v>
      </c>
      <c r="G996" t="s">
        <v>81</v>
      </c>
      <c r="H9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CINvKC</v>
      </c>
      <c r="I996" t="str">
        <f>IF(NOT(ISNA(VLOOKUP(Table_pigskin_games[[#This Row],[matchup]],rivalries!A$2:C$10,1,FALSE))),"Rivalry","Not a Rivalry")</f>
        <v>Not a Rivalry</v>
      </c>
      <c r="J996">
        <v>10</v>
      </c>
      <c r="K996">
        <v>17</v>
      </c>
      <c r="L996">
        <f>ABS(Table_pigskin_games[[#This Row],[homeScore]]-Table_pigskin_games[[#This Row],[awayScore]])</f>
        <v>7</v>
      </c>
      <c r="M996" t="s">
        <v>118</v>
      </c>
      <c r="N996" s="2">
        <v>41914.541666666664</v>
      </c>
      <c r="O996" t="s">
        <v>80</v>
      </c>
      <c r="P996">
        <v>64333</v>
      </c>
      <c r="Q996">
        <v>3</v>
      </c>
      <c r="R996">
        <v>11</v>
      </c>
      <c r="S996">
        <v>9</v>
      </c>
      <c r="T996">
        <v>5</v>
      </c>
      <c r="U996">
        <v>17</v>
      </c>
      <c r="V996">
        <v>17</v>
      </c>
      <c r="W996">
        <v>7</v>
      </c>
      <c r="X996">
        <v>7</v>
      </c>
      <c r="Y996">
        <v>15</v>
      </c>
      <c r="Z996">
        <v>15</v>
      </c>
      <c r="AA996">
        <v>0</v>
      </c>
      <c r="AB996">
        <v>0</v>
      </c>
      <c r="AC996">
        <v>1</v>
      </c>
      <c r="AD996">
        <v>0</v>
      </c>
      <c r="AE996">
        <v>295</v>
      </c>
      <c r="AF996">
        <v>274</v>
      </c>
      <c r="AG996">
        <v>172</v>
      </c>
      <c r="AH996">
        <v>130</v>
      </c>
      <c r="AI996">
        <v>22</v>
      </c>
      <c r="AJ996">
        <v>17</v>
      </c>
      <c r="AK996">
        <v>37</v>
      </c>
      <c r="AL996">
        <v>25</v>
      </c>
      <c r="AM996">
        <v>123</v>
      </c>
      <c r="AN996">
        <v>144</v>
      </c>
      <c r="AO996">
        <v>28</v>
      </c>
      <c r="AP996">
        <v>36</v>
      </c>
      <c r="AQ996">
        <v>6</v>
      </c>
      <c r="AR996">
        <v>6</v>
      </c>
      <c r="AS996">
        <v>40</v>
      </c>
      <c r="AT996">
        <f>SUM(Table_pigskin_games[[#This Row],[awayPenaltyYards]],Table_pigskin_games[[#This Row],[homePenaltyYards]])</f>
        <v>76</v>
      </c>
      <c r="AU996">
        <v>36</v>
      </c>
      <c r="AV996">
        <v>2</v>
      </c>
      <c r="AW996">
        <v>1</v>
      </c>
      <c r="AX996">
        <f>SUM(Table_pigskin_games[[#This Row],[awayTurnovers]:[homeTurnovers]])</f>
        <v>3</v>
      </c>
      <c r="AY996">
        <v>0</v>
      </c>
      <c r="AZ996">
        <v>0</v>
      </c>
      <c r="BA996">
        <v>2</v>
      </c>
      <c r="BB996">
        <v>1</v>
      </c>
      <c r="BC996">
        <v>1568</v>
      </c>
      <c r="BD996">
        <v>2032</v>
      </c>
      <c r="BE996">
        <v>0</v>
      </c>
      <c r="BF996">
        <v>3</v>
      </c>
      <c r="BG996">
        <v>0</v>
      </c>
      <c r="BH996">
        <v>7</v>
      </c>
      <c r="BJ996">
        <v>0</v>
      </c>
      <c r="BK996">
        <v>3</v>
      </c>
      <c r="BL996">
        <v>7</v>
      </c>
      <c r="BM996">
        <v>7</v>
      </c>
    </row>
    <row r="997" spans="1:66" x14ac:dyDescent="0.25">
      <c r="A997">
        <v>291227005</v>
      </c>
      <c r="B997">
        <v>16</v>
      </c>
      <c r="C997">
        <v>2009</v>
      </c>
      <c r="D997" s="1">
        <v>40174</v>
      </c>
      <c r="E997" t="s">
        <v>66</v>
      </c>
      <c r="F997" t="s">
        <v>110</v>
      </c>
      <c r="G997" t="s">
        <v>68</v>
      </c>
      <c r="H9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CLEvOAK</v>
      </c>
      <c r="I997" t="str">
        <f>IF(NOT(ISNA(VLOOKUP(Table_pigskin_games[[#This Row],[matchup]],rivalries!A$2:C$10,1,FALSE))),"Rivalry","Not a Rivalry")</f>
        <v>Not a Rivalry</v>
      </c>
      <c r="J997">
        <v>9</v>
      </c>
      <c r="K997">
        <v>23</v>
      </c>
      <c r="L997">
        <f>ABS(Table_pigskin_games[[#This Row],[homeScore]]-Table_pigskin_games[[#This Row],[awayScore]])</f>
        <v>14</v>
      </c>
      <c r="M997" t="s">
        <v>69</v>
      </c>
      <c r="N997" s="2">
        <v>41914.541666666664</v>
      </c>
      <c r="O997" t="s">
        <v>80</v>
      </c>
      <c r="P997">
        <v>67964</v>
      </c>
      <c r="Q997">
        <v>5</v>
      </c>
      <c r="R997">
        <v>9</v>
      </c>
      <c r="S997">
        <v>3</v>
      </c>
      <c r="T997">
        <v>11</v>
      </c>
      <c r="U997">
        <v>19</v>
      </c>
      <c r="V997">
        <v>16</v>
      </c>
      <c r="W997">
        <v>3</v>
      </c>
      <c r="X997">
        <v>6</v>
      </c>
      <c r="Y997">
        <v>13</v>
      </c>
      <c r="Z997">
        <v>16</v>
      </c>
      <c r="AA997">
        <v>0</v>
      </c>
      <c r="AB997">
        <v>0</v>
      </c>
      <c r="AC997">
        <v>2</v>
      </c>
      <c r="AD997">
        <v>0</v>
      </c>
      <c r="AE997">
        <v>389</v>
      </c>
      <c r="AF997">
        <v>282</v>
      </c>
      <c r="AG997">
        <v>301</v>
      </c>
      <c r="AH997">
        <v>118</v>
      </c>
      <c r="AI997">
        <v>26</v>
      </c>
      <c r="AJ997">
        <v>8</v>
      </c>
      <c r="AK997">
        <v>45</v>
      </c>
      <c r="AL997">
        <v>17</v>
      </c>
      <c r="AM997">
        <v>88</v>
      </c>
      <c r="AN997">
        <v>164</v>
      </c>
      <c r="AO997">
        <v>19</v>
      </c>
      <c r="AP997">
        <v>46</v>
      </c>
      <c r="AQ997">
        <v>13</v>
      </c>
      <c r="AR997">
        <v>6</v>
      </c>
      <c r="AS997">
        <v>126</v>
      </c>
      <c r="AT997">
        <f>SUM(Table_pigskin_games[[#This Row],[awayPenaltyYards]],Table_pigskin_games[[#This Row],[homePenaltyYards]])</f>
        <v>190</v>
      </c>
      <c r="AU997">
        <v>64</v>
      </c>
      <c r="AV997">
        <v>3</v>
      </c>
      <c r="AW997">
        <v>1</v>
      </c>
      <c r="AX997">
        <f>SUM(Table_pigskin_games[[#This Row],[awayTurnovers]:[homeTurnovers]])</f>
        <v>4</v>
      </c>
      <c r="AY997">
        <v>0</v>
      </c>
      <c r="AZ997">
        <v>1</v>
      </c>
      <c r="BA997">
        <v>3</v>
      </c>
      <c r="BB997">
        <v>0</v>
      </c>
      <c r="BC997">
        <v>1778</v>
      </c>
      <c r="BD997">
        <v>1822</v>
      </c>
      <c r="BE997">
        <v>3</v>
      </c>
      <c r="BF997">
        <v>6</v>
      </c>
      <c r="BG997">
        <v>0</v>
      </c>
      <c r="BH997">
        <v>0</v>
      </c>
      <c r="BJ997">
        <v>10</v>
      </c>
      <c r="BK997">
        <v>7</v>
      </c>
      <c r="BL997">
        <v>3</v>
      </c>
      <c r="BM997">
        <v>3</v>
      </c>
    </row>
    <row r="998" spans="1:66" x14ac:dyDescent="0.25">
      <c r="A998">
        <v>291227009</v>
      </c>
      <c r="B998">
        <v>16</v>
      </c>
      <c r="C998">
        <v>2009</v>
      </c>
      <c r="D998" s="1">
        <v>40174</v>
      </c>
      <c r="E998" t="s">
        <v>66</v>
      </c>
      <c r="F998" t="s">
        <v>71</v>
      </c>
      <c r="G998" t="s">
        <v>75</v>
      </c>
      <c r="H9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GBvSEA</v>
      </c>
      <c r="I998" t="str">
        <f>IF(NOT(ISNA(VLOOKUP(Table_pigskin_games[[#This Row],[matchup]],rivalries!A$2:C$10,1,FALSE))),"Rivalry","Not a Rivalry")</f>
        <v>Not a Rivalry</v>
      </c>
      <c r="J998">
        <v>10</v>
      </c>
      <c r="K998">
        <v>48</v>
      </c>
      <c r="L998">
        <f>ABS(Table_pigskin_games[[#This Row],[homeScore]]-Table_pigskin_games[[#This Row],[awayScore]])</f>
        <v>38</v>
      </c>
      <c r="M998" t="s">
        <v>76</v>
      </c>
      <c r="N998" s="2">
        <v>41914.541666666664</v>
      </c>
      <c r="O998" t="s">
        <v>70</v>
      </c>
      <c r="P998">
        <v>70429</v>
      </c>
      <c r="Q998">
        <v>5</v>
      </c>
      <c r="R998">
        <v>9</v>
      </c>
      <c r="S998">
        <v>9</v>
      </c>
      <c r="T998">
        <v>5</v>
      </c>
      <c r="U998">
        <v>17</v>
      </c>
      <c r="V998">
        <v>20</v>
      </c>
      <c r="W998">
        <v>6</v>
      </c>
      <c r="X998">
        <v>8</v>
      </c>
      <c r="Y998">
        <v>17</v>
      </c>
      <c r="Z998">
        <v>14</v>
      </c>
      <c r="AA998">
        <v>0</v>
      </c>
      <c r="AB998">
        <v>0</v>
      </c>
      <c r="AC998">
        <v>2</v>
      </c>
      <c r="AD998">
        <v>0</v>
      </c>
      <c r="AE998">
        <v>291</v>
      </c>
      <c r="AF998">
        <v>417</v>
      </c>
      <c r="AG998">
        <v>176</v>
      </c>
      <c r="AH998">
        <v>264</v>
      </c>
      <c r="AI998">
        <v>19</v>
      </c>
      <c r="AJ998">
        <v>16</v>
      </c>
      <c r="AK998">
        <v>37</v>
      </c>
      <c r="AL998">
        <v>29</v>
      </c>
      <c r="AM998">
        <v>115</v>
      </c>
      <c r="AN998">
        <v>153</v>
      </c>
      <c r="AO998">
        <v>29</v>
      </c>
      <c r="AP998">
        <v>32</v>
      </c>
      <c r="AQ998">
        <v>8</v>
      </c>
      <c r="AR998">
        <v>5</v>
      </c>
      <c r="AS998">
        <v>86</v>
      </c>
      <c r="AT998">
        <f>SUM(Table_pigskin_games[[#This Row],[awayPenaltyYards]],Table_pigskin_games[[#This Row],[homePenaltyYards]])</f>
        <v>136</v>
      </c>
      <c r="AU998">
        <v>50</v>
      </c>
      <c r="AV998">
        <v>4</v>
      </c>
      <c r="AW998">
        <v>0</v>
      </c>
      <c r="AX998">
        <f>SUM(Table_pigskin_games[[#This Row],[awayTurnovers]:[homeTurnovers]])</f>
        <v>4</v>
      </c>
      <c r="AY998">
        <v>0</v>
      </c>
      <c r="AZ998">
        <v>0</v>
      </c>
      <c r="BA998">
        <v>4</v>
      </c>
      <c r="BB998">
        <v>0</v>
      </c>
      <c r="BC998">
        <v>1666</v>
      </c>
      <c r="BD998">
        <v>1934</v>
      </c>
      <c r="BE998">
        <v>0</v>
      </c>
      <c r="BF998">
        <v>3</v>
      </c>
      <c r="BG998">
        <v>0</v>
      </c>
      <c r="BH998">
        <v>7</v>
      </c>
      <c r="BJ998">
        <v>14</v>
      </c>
      <c r="BK998">
        <v>10</v>
      </c>
      <c r="BL998">
        <v>14</v>
      </c>
      <c r="BM998">
        <v>10</v>
      </c>
    </row>
    <row r="999" spans="1:66" x14ac:dyDescent="0.25">
      <c r="A999">
        <v>291227011</v>
      </c>
      <c r="B999">
        <v>16</v>
      </c>
      <c r="C999">
        <v>2009</v>
      </c>
      <c r="D999" s="1">
        <v>40174</v>
      </c>
      <c r="E999" t="s">
        <v>66</v>
      </c>
      <c r="F999" t="s">
        <v>77</v>
      </c>
      <c r="G999" t="s">
        <v>90</v>
      </c>
      <c r="H9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INDvNYJ</v>
      </c>
      <c r="I999" t="str">
        <f>IF(NOT(ISNA(VLOOKUP(Table_pigskin_games[[#This Row],[matchup]],rivalries!A$2:C$10,1,FALSE))),"Rivalry","Not a Rivalry")</f>
        <v>Not a Rivalry</v>
      </c>
      <c r="J999">
        <v>29</v>
      </c>
      <c r="K999">
        <v>15</v>
      </c>
      <c r="L999">
        <f>ABS(Table_pigskin_games[[#This Row],[homeScore]]-Table_pigskin_games[[#This Row],[awayScore]])</f>
        <v>14</v>
      </c>
      <c r="M999" t="s">
        <v>131</v>
      </c>
      <c r="N999" s="2">
        <v>41914.677083333336</v>
      </c>
      <c r="O999" t="s">
        <v>80</v>
      </c>
      <c r="P999">
        <v>67222</v>
      </c>
      <c r="Q999">
        <v>7</v>
      </c>
      <c r="R999">
        <v>7</v>
      </c>
      <c r="S999">
        <v>14</v>
      </c>
      <c r="T999">
        <v>0</v>
      </c>
      <c r="U999">
        <v>17</v>
      </c>
      <c r="V999">
        <v>18</v>
      </c>
      <c r="W999">
        <v>7</v>
      </c>
      <c r="X999">
        <v>2</v>
      </c>
      <c r="Y999">
        <v>16</v>
      </c>
      <c r="Z999">
        <v>11</v>
      </c>
      <c r="AA999">
        <v>0</v>
      </c>
      <c r="AB999">
        <v>0</v>
      </c>
      <c r="AC999">
        <v>1</v>
      </c>
      <c r="AD999">
        <v>2</v>
      </c>
      <c r="AE999">
        <v>293</v>
      </c>
      <c r="AF999">
        <v>277</v>
      </c>
      <c r="AG999">
        <v>91</v>
      </c>
      <c r="AH999">
        <v>213</v>
      </c>
      <c r="AI999">
        <v>12</v>
      </c>
      <c r="AJ999">
        <v>18</v>
      </c>
      <c r="AK999">
        <v>19</v>
      </c>
      <c r="AL999">
        <v>32</v>
      </c>
      <c r="AM999">
        <v>202</v>
      </c>
      <c r="AN999">
        <v>64</v>
      </c>
      <c r="AO999">
        <v>44</v>
      </c>
      <c r="AP999">
        <v>24</v>
      </c>
      <c r="AQ999">
        <v>5</v>
      </c>
      <c r="AR999">
        <v>3</v>
      </c>
      <c r="AS999">
        <v>52</v>
      </c>
      <c r="AT999">
        <f>SUM(Table_pigskin_games[[#This Row],[awayPenaltyYards]],Table_pigskin_games[[#This Row],[homePenaltyYards]])</f>
        <v>67</v>
      </c>
      <c r="AU999">
        <v>15</v>
      </c>
      <c r="AV999">
        <v>0</v>
      </c>
      <c r="AW999">
        <v>2</v>
      </c>
      <c r="AX999">
        <f>SUM(Table_pigskin_games[[#This Row],[awayTurnovers]:[homeTurnovers]])</f>
        <v>2</v>
      </c>
      <c r="AY999">
        <v>0</v>
      </c>
      <c r="AZ999">
        <v>1</v>
      </c>
      <c r="BA999">
        <v>0</v>
      </c>
      <c r="BB999">
        <v>1</v>
      </c>
      <c r="BC999">
        <v>1986</v>
      </c>
      <c r="BD999">
        <v>1614</v>
      </c>
      <c r="BE999">
        <v>0</v>
      </c>
      <c r="BF999">
        <v>3</v>
      </c>
      <c r="BG999">
        <v>15</v>
      </c>
      <c r="BH999">
        <v>11</v>
      </c>
      <c r="BJ999">
        <v>6</v>
      </c>
      <c r="BK999">
        <v>3</v>
      </c>
      <c r="BL999">
        <v>6</v>
      </c>
      <c r="BM999">
        <v>0</v>
      </c>
    </row>
    <row r="1000" spans="1:66" x14ac:dyDescent="0.25">
      <c r="A1000">
        <v>291227015</v>
      </c>
      <c r="B1000">
        <v>16</v>
      </c>
      <c r="C1000">
        <v>2009</v>
      </c>
      <c r="D1000" s="1">
        <v>40174</v>
      </c>
      <c r="E1000" t="s">
        <v>66</v>
      </c>
      <c r="F1000" t="s">
        <v>106</v>
      </c>
      <c r="G1000" t="s">
        <v>62</v>
      </c>
      <c r="H10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HOUvMIA</v>
      </c>
      <c r="I1000" t="str">
        <f>IF(NOT(ISNA(VLOOKUP(Table_pigskin_games[[#This Row],[matchup]],rivalries!A$2:C$10,1,FALSE))),"Rivalry","Not a Rivalry")</f>
        <v>Not a Rivalry</v>
      </c>
      <c r="J1000">
        <v>27</v>
      </c>
      <c r="K1000">
        <v>20</v>
      </c>
      <c r="L1000">
        <f>ABS(Table_pigskin_games[[#This Row],[homeScore]]-Table_pigskin_games[[#This Row],[awayScore]])</f>
        <v>7</v>
      </c>
      <c r="M1000" t="s">
        <v>132</v>
      </c>
      <c r="N1000" s="2">
        <v>41914.541666666664</v>
      </c>
      <c r="O1000" t="s">
        <v>80</v>
      </c>
      <c r="P1000">
        <v>65847</v>
      </c>
      <c r="Q1000">
        <v>7</v>
      </c>
      <c r="R1000">
        <v>7</v>
      </c>
      <c r="S1000">
        <v>7</v>
      </c>
      <c r="T1000">
        <v>7</v>
      </c>
      <c r="U1000">
        <v>21</v>
      </c>
      <c r="V1000">
        <v>23</v>
      </c>
      <c r="W1000">
        <v>4</v>
      </c>
      <c r="X1000">
        <v>9</v>
      </c>
      <c r="Y1000">
        <v>11</v>
      </c>
      <c r="Z1000">
        <v>18</v>
      </c>
      <c r="AA1000">
        <v>1</v>
      </c>
      <c r="AB1000">
        <v>1</v>
      </c>
      <c r="AC1000">
        <v>1</v>
      </c>
      <c r="AD1000">
        <v>1</v>
      </c>
      <c r="AE1000">
        <v>406</v>
      </c>
      <c r="AF1000">
        <v>363</v>
      </c>
      <c r="AG1000">
        <v>280</v>
      </c>
      <c r="AH1000">
        <v>303</v>
      </c>
      <c r="AI1000">
        <v>20</v>
      </c>
      <c r="AJ1000">
        <v>35</v>
      </c>
      <c r="AK1000">
        <v>31</v>
      </c>
      <c r="AL1000">
        <v>55</v>
      </c>
      <c r="AM1000">
        <v>126</v>
      </c>
      <c r="AN1000">
        <v>60</v>
      </c>
      <c r="AO1000">
        <v>32</v>
      </c>
      <c r="AP1000">
        <v>16</v>
      </c>
      <c r="AQ1000">
        <v>3</v>
      </c>
      <c r="AR1000">
        <v>4</v>
      </c>
      <c r="AS1000">
        <v>15</v>
      </c>
      <c r="AT1000">
        <f>SUM(Table_pigskin_games[[#This Row],[awayPenaltyYards]],Table_pigskin_games[[#This Row],[homePenaltyYards]])</f>
        <v>45</v>
      </c>
      <c r="AU1000">
        <v>30</v>
      </c>
      <c r="AV1000">
        <v>1</v>
      </c>
      <c r="AW1000">
        <v>1</v>
      </c>
      <c r="AX1000">
        <f>SUM(Table_pigskin_games[[#This Row],[awayTurnovers]:[homeTurnovers]])</f>
        <v>2</v>
      </c>
      <c r="AY1000">
        <v>0</v>
      </c>
      <c r="AZ1000">
        <v>0</v>
      </c>
      <c r="BA1000">
        <v>1</v>
      </c>
      <c r="BB1000">
        <v>1</v>
      </c>
      <c r="BC1000">
        <v>1958</v>
      </c>
      <c r="BD1000">
        <v>1642</v>
      </c>
      <c r="BE1000">
        <v>10</v>
      </c>
      <c r="BF1000">
        <v>17</v>
      </c>
      <c r="BG1000">
        <v>0</v>
      </c>
      <c r="BH1000">
        <v>0</v>
      </c>
      <c r="BJ1000">
        <v>0</v>
      </c>
      <c r="BK1000">
        <v>3</v>
      </c>
      <c r="BL1000">
        <v>7</v>
      </c>
      <c r="BM1000">
        <v>10</v>
      </c>
    </row>
    <row r="1001" spans="1:66" x14ac:dyDescent="0.25">
      <c r="A1001">
        <v>291227017</v>
      </c>
      <c r="B1001">
        <v>16</v>
      </c>
      <c r="C1001">
        <v>2009</v>
      </c>
      <c r="D1001" s="1">
        <v>40174</v>
      </c>
      <c r="E1001" t="s">
        <v>66</v>
      </c>
      <c r="F1001" t="s">
        <v>103</v>
      </c>
      <c r="G1001" t="s">
        <v>88</v>
      </c>
      <c r="H10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JAXvNE</v>
      </c>
      <c r="I1001" t="str">
        <f>IF(NOT(ISNA(VLOOKUP(Table_pigskin_games[[#This Row],[matchup]],rivalries!A$2:C$10,1,FALSE))),"Rivalry","Not a Rivalry")</f>
        <v>Not a Rivalry</v>
      </c>
      <c r="J1001">
        <v>7</v>
      </c>
      <c r="K1001">
        <v>35</v>
      </c>
      <c r="L1001">
        <f>ABS(Table_pigskin_games[[#This Row],[homeScore]]-Table_pigskin_games[[#This Row],[awayScore]])</f>
        <v>28</v>
      </c>
      <c r="M1001" t="s">
        <v>89</v>
      </c>
      <c r="N1001" s="2">
        <v>41914.541666666664</v>
      </c>
      <c r="O1001" t="s">
        <v>80</v>
      </c>
      <c r="P1001">
        <v>68756</v>
      </c>
      <c r="Q1001">
        <v>7</v>
      </c>
      <c r="R1001">
        <v>7</v>
      </c>
      <c r="S1001">
        <v>9</v>
      </c>
      <c r="T1001">
        <v>5</v>
      </c>
      <c r="U1001">
        <v>16</v>
      </c>
      <c r="V1001">
        <v>26</v>
      </c>
      <c r="W1001">
        <v>4</v>
      </c>
      <c r="X1001">
        <v>6</v>
      </c>
      <c r="Y1001">
        <v>11</v>
      </c>
      <c r="Z1001">
        <v>10</v>
      </c>
      <c r="AA1001">
        <v>1</v>
      </c>
      <c r="AB1001">
        <v>2</v>
      </c>
      <c r="AC1001">
        <v>2</v>
      </c>
      <c r="AD1001">
        <v>3</v>
      </c>
      <c r="AE1001">
        <v>275</v>
      </c>
      <c r="AF1001">
        <v>464</v>
      </c>
      <c r="AG1001">
        <v>177</v>
      </c>
      <c r="AH1001">
        <v>267</v>
      </c>
      <c r="AI1001">
        <v>19</v>
      </c>
      <c r="AJ1001">
        <v>23</v>
      </c>
      <c r="AK1001">
        <v>25</v>
      </c>
      <c r="AL1001">
        <v>26</v>
      </c>
      <c r="AM1001">
        <v>98</v>
      </c>
      <c r="AN1001">
        <v>197</v>
      </c>
      <c r="AO1001">
        <v>25</v>
      </c>
      <c r="AP1001">
        <v>36</v>
      </c>
      <c r="AQ1001">
        <v>1</v>
      </c>
      <c r="AR1001">
        <v>2</v>
      </c>
      <c r="AS1001">
        <v>5</v>
      </c>
      <c r="AT1001">
        <f>SUM(Table_pigskin_games[[#This Row],[awayPenaltyYards]],Table_pigskin_games[[#This Row],[homePenaltyYards]])</f>
        <v>15</v>
      </c>
      <c r="AU1001">
        <v>10</v>
      </c>
      <c r="AV1001">
        <v>2</v>
      </c>
      <c r="AW1001">
        <v>1</v>
      </c>
      <c r="AX1001">
        <f>SUM(Table_pigskin_games[[#This Row],[awayTurnovers]:[homeTurnovers]])</f>
        <v>3</v>
      </c>
      <c r="AY1001">
        <v>0</v>
      </c>
      <c r="AZ1001">
        <v>1</v>
      </c>
      <c r="BA1001">
        <v>2</v>
      </c>
      <c r="BB1001">
        <v>0</v>
      </c>
      <c r="BC1001">
        <v>1655</v>
      </c>
      <c r="BD1001">
        <v>1945</v>
      </c>
      <c r="BE1001">
        <v>0</v>
      </c>
      <c r="BF1001">
        <v>0</v>
      </c>
      <c r="BG1001">
        <v>0</v>
      </c>
      <c r="BH1001">
        <v>7</v>
      </c>
      <c r="BJ1001">
        <v>7</v>
      </c>
      <c r="BK1001">
        <v>21</v>
      </c>
      <c r="BL1001">
        <v>0</v>
      </c>
      <c r="BM1001">
        <v>7</v>
      </c>
    </row>
    <row r="1002" spans="1:66" x14ac:dyDescent="0.25">
      <c r="A1002">
        <v>291227018</v>
      </c>
      <c r="B1002">
        <v>16</v>
      </c>
      <c r="C1002">
        <v>2009</v>
      </c>
      <c r="D1002" s="1">
        <v>40174</v>
      </c>
      <c r="E1002" t="s">
        <v>66</v>
      </c>
      <c r="F1002" t="s">
        <v>97</v>
      </c>
      <c r="G1002" t="s">
        <v>67</v>
      </c>
      <c r="H10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002" t="str">
        <f>IF(NOT(ISNA(VLOOKUP(Table_pigskin_games[[#This Row],[matchup]],rivalries!A$2:C$10,1,FALSE))),"Rivalry","Not a Rivalry")</f>
        <v>Not a Rivalry</v>
      </c>
      <c r="J1002">
        <v>20</v>
      </c>
      <c r="K1002">
        <v>17</v>
      </c>
      <c r="L1002">
        <f>ABS(Table_pigskin_games[[#This Row],[homeScore]]-Table_pigskin_games[[#This Row],[awayScore]])</f>
        <v>3</v>
      </c>
      <c r="M1002" t="s">
        <v>127</v>
      </c>
      <c r="N1002" s="2">
        <v>41914.541666666664</v>
      </c>
      <c r="O1002" t="s">
        <v>70</v>
      </c>
      <c r="P1002">
        <v>70021</v>
      </c>
      <c r="Q1002">
        <v>2</v>
      </c>
      <c r="R1002">
        <v>12</v>
      </c>
      <c r="S1002">
        <v>13</v>
      </c>
      <c r="T1002">
        <v>1</v>
      </c>
      <c r="U1002">
        <v>24</v>
      </c>
      <c r="V1002">
        <v>23</v>
      </c>
      <c r="W1002">
        <v>7</v>
      </c>
      <c r="X1002">
        <v>6</v>
      </c>
      <c r="Y1002">
        <v>12</v>
      </c>
      <c r="Z1002">
        <v>11</v>
      </c>
      <c r="AA1002">
        <v>0</v>
      </c>
      <c r="AB1002">
        <v>0</v>
      </c>
      <c r="AC1002">
        <v>1</v>
      </c>
      <c r="AD1002">
        <v>0</v>
      </c>
      <c r="AE1002">
        <v>439</v>
      </c>
      <c r="AF1002">
        <v>373</v>
      </c>
      <c r="AG1002">
        <v>263</v>
      </c>
      <c r="AH1002">
        <v>249</v>
      </c>
      <c r="AI1002">
        <v>21</v>
      </c>
      <c r="AJ1002">
        <v>32</v>
      </c>
      <c r="AK1002">
        <v>31</v>
      </c>
      <c r="AL1002">
        <v>37</v>
      </c>
      <c r="AM1002">
        <v>176</v>
      </c>
      <c r="AN1002">
        <v>124</v>
      </c>
      <c r="AO1002">
        <v>34</v>
      </c>
      <c r="AP1002">
        <v>23</v>
      </c>
      <c r="AQ1002">
        <v>7</v>
      </c>
      <c r="AR1002">
        <v>2</v>
      </c>
      <c r="AS1002">
        <v>42</v>
      </c>
      <c r="AT1002">
        <f>SUM(Table_pigskin_games[[#This Row],[awayPenaltyYards]],Table_pigskin_games[[#This Row],[homePenaltyYards]])</f>
        <v>56</v>
      </c>
      <c r="AU1002">
        <v>14</v>
      </c>
      <c r="AV1002">
        <v>2</v>
      </c>
      <c r="AW1002">
        <v>1</v>
      </c>
      <c r="AX1002">
        <f>SUM(Table_pigskin_games[[#This Row],[awayTurnovers]:[homeTurnovers]])</f>
        <v>3</v>
      </c>
      <c r="AY1002">
        <v>0</v>
      </c>
      <c r="AZ1002">
        <v>1</v>
      </c>
      <c r="BA1002">
        <v>2</v>
      </c>
      <c r="BB1002">
        <v>0</v>
      </c>
      <c r="BC1002">
        <v>2175</v>
      </c>
      <c r="BD1002">
        <v>1839</v>
      </c>
      <c r="BE1002">
        <v>0</v>
      </c>
      <c r="BF1002">
        <v>3</v>
      </c>
      <c r="BG1002">
        <v>0</v>
      </c>
      <c r="BH1002">
        <v>14</v>
      </c>
      <c r="BI1002">
        <v>3</v>
      </c>
      <c r="BJ1002">
        <v>14</v>
      </c>
      <c r="BK1002">
        <v>3</v>
      </c>
      <c r="BL1002">
        <v>0</v>
      </c>
      <c r="BM1002">
        <v>0</v>
      </c>
      <c r="BN1002">
        <v>0</v>
      </c>
    </row>
    <row r="1003" spans="1:66" x14ac:dyDescent="0.25">
      <c r="A1003">
        <v>291227019</v>
      </c>
      <c r="B1003">
        <v>16</v>
      </c>
      <c r="C1003">
        <v>2009</v>
      </c>
      <c r="D1003" s="1">
        <v>40174</v>
      </c>
      <c r="E1003" t="s">
        <v>66</v>
      </c>
      <c r="F1003" t="s">
        <v>100</v>
      </c>
      <c r="G1003" t="s">
        <v>91</v>
      </c>
      <c r="H10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CARvNYG</v>
      </c>
      <c r="I1003" t="str">
        <f>IF(NOT(ISNA(VLOOKUP(Table_pigskin_games[[#This Row],[matchup]],rivalries!A$2:C$10,1,FALSE))),"Rivalry","Not a Rivalry")</f>
        <v>Not a Rivalry</v>
      </c>
      <c r="J1003">
        <v>41</v>
      </c>
      <c r="K1003">
        <v>9</v>
      </c>
      <c r="L1003">
        <f>ABS(Table_pigskin_games[[#This Row],[homeScore]]-Table_pigskin_games[[#This Row],[awayScore]])</f>
        <v>32</v>
      </c>
      <c r="M1003" t="s">
        <v>92</v>
      </c>
      <c r="N1003" s="2">
        <v>41914.541666666664</v>
      </c>
      <c r="O1003" t="s">
        <v>70</v>
      </c>
      <c r="P1003">
        <v>78809</v>
      </c>
      <c r="Q1003">
        <v>6</v>
      </c>
      <c r="R1003">
        <v>8</v>
      </c>
      <c r="S1003">
        <v>8</v>
      </c>
      <c r="T1003">
        <v>6</v>
      </c>
      <c r="U1003">
        <v>25</v>
      </c>
      <c r="V1003">
        <v>22</v>
      </c>
      <c r="W1003">
        <v>10</v>
      </c>
      <c r="X1003">
        <v>5</v>
      </c>
      <c r="Y1003">
        <v>15</v>
      </c>
      <c r="Z1003">
        <v>13</v>
      </c>
      <c r="AA1003">
        <v>0</v>
      </c>
      <c r="AB1003">
        <v>1</v>
      </c>
      <c r="AC1003">
        <v>0</v>
      </c>
      <c r="AD1003">
        <v>2</v>
      </c>
      <c r="AE1003">
        <v>416</v>
      </c>
      <c r="AF1003">
        <v>317</v>
      </c>
      <c r="AG1003">
        <v>169</v>
      </c>
      <c r="AH1003">
        <v>257</v>
      </c>
      <c r="AI1003">
        <v>15</v>
      </c>
      <c r="AJ1003">
        <v>29</v>
      </c>
      <c r="AK1003">
        <v>20</v>
      </c>
      <c r="AL1003">
        <v>43</v>
      </c>
      <c r="AM1003">
        <v>247</v>
      </c>
      <c r="AN1003">
        <v>60</v>
      </c>
      <c r="AO1003">
        <v>46</v>
      </c>
      <c r="AP1003">
        <v>19</v>
      </c>
      <c r="AQ1003">
        <v>4</v>
      </c>
      <c r="AR1003">
        <v>4</v>
      </c>
      <c r="AS1003">
        <v>20</v>
      </c>
      <c r="AT1003">
        <f>SUM(Table_pigskin_games[[#This Row],[awayPenaltyYards]],Table_pigskin_games[[#This Row],[homePenaltyYards]])</f>
        <v>49</v>
      </c>
      <c r="AU1003">
        <v>29</v>
      </c>
      <c r="AV1003">
        <v>0</v>
      </c>
      <c r="AW1003">
        <v>4</v>
      </c>
      <c r="AX1003">
        <f>SUM(Table_pigskin_games[[#This Row],[awayTurnovers]:[homeTurnovers]])</f>
        <v>4</v>
      </c>
      <c r="AY1003">
        <v>0</v>
      </c>
      <c r="AZ1003">
        <v>2</v>
      </c>
      <c r="BA1003">
        <v>0</v>
      </c>
      <c r="BB1003">
        <v>2</v>
      </c>
      <c r="BC1003">
        <v>1936</v>
      </c>
      <c r="BD1003">
        <v>1664</v>
      </c>
      <c r="BE1003">
        <v>3</v>
      </c>
      <c r="BF1003">
        <v>21</v>
      </c>
      <c r="BG1003">
        <v>10</v>
      </c>
      <c r="BH1003">
        <v>7</v>
      </c>
      <c r="BJ1003">
        <v>0</v>
      </c>
      <c r="BK1003">
        <v>0</v>
      </c>
      <c r="BL1003">
        <v>3</v>
      </c>
      <c r="BM1003">
        <v>6</v>
      </c>
    </row>
    <row r="1004" spans="1:66" x14ac:dyDescent="0.25">
      <c r="A1004">
        <v>291227021</v>
      </c>
      <c r="B1004">
        <v>16</v>
      </c>
      <c r="C1004">
        <v>2009</v>
      </c>
      <c r="D1004" s="1">
        <v>40174</v>
      </c>
      <c r="E1004" t="s">
        <v>66</v>
      </c>
      <c r="F1004" t="s">
        <v>84</v>
      </c>
      <c r="G1004" t="s">
        <v>105</v>
      </c>
      <c r="H10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DENvPHI</v>
      </c>
      <c r="I1004" t="str">
        <f>IF(NOT(ISNA(VLOOKUP(Table_pigskin_games[[#This Row],[matchup]],rivalries!A$2:C$10,1,FALSE))),"Rivalry","Not a Rivalry")</f>
        <v>Not a Rivalry</v>
      </c>
      <c r="J1004">
        <v>27</v>
      </c>
      <c r="K1004">
        <v>30</v>
      </c>
      <c r="L1004">
        <f>ABS(Table_pigskin_games[[#This Row],[homeScore]]-Table_pigskin_games[[#This Row],[awayScore]])</f>
        <v>3</v>
      </c>
      <c r="M1004" t="s">
        <v>121</v>
      </c>
      <c r="N1004" s="2">
        <v>41914.677083333336</v>
      </c>
      <c r="O1004" t="s">
        <v>80</v>
      </c>
      <c r="P1004">
        <v>69144</v>
      </c>
      <c r="Q1004">
        <v>8</v>
      </c>
      <c r="R1004">
        <v>6</v>
      </c>
      <c r="S1004">
        <v>10</v>
      </c>
      <c r="T1004">
        <v>4</v>
      </c>
      <c r="U1004">
        <v>13</v>
      </c>
      <c r="V1004">
        <v>22</v>
      </c>
      <c r="W1004">
        <v>5</v>
      </c>
      <c r="X1004">
        <v>4</v>
      </c>
      <c r="Y1004">
        <v>15</v>
      </c>
      <c r="Z1004">
        <v>13</v>
      </c>
      <c r="AA1004">
        <v>1</v>
      </c>
      <c r="AB1004">
        <v>0</v>
      </c>
      <c r="AC1004">
        <v>1</v>
      </c>
      <c r="AD1004">
        <v>0</v>
      </c>
      <c r="AE1004">
        <v>241</v>
      </c>
      <c r="AF1004">
        <v>394</v>
      </c>
      <c r="AG1004">
        <v>171</v>
      </c>
      <c r="AH1004">
        <v>289</v>
      </c>
      <c r="AI1004">
        <v>27</v>
      </c>
      <c r="AJ1004">
        <v>20</v>
      </c>
      <c r="AK1004">
        <v>41</v>
      </c>
      <c r="AL1004">
        <v>35</v>
      </c>
      <c r="AM1004">
        <v>70</v>
      </c>
      <c r="AN1004">
        <v>105</v>
      </c>
      <c r="AO1004">
        <v>18</v>
      </c>
      <c r="AP1004">
        <v>28</v>
      </c>
      <c r="AQ1004">
        <v>9</v>
      </c>
      <c r="AR1004">
        <v>9</v>
      </c>
      <c r="AS1004">
        <v>95</v>
      </c>
      <c r="AT1004">
        <f>SUM(Table_pigskin_games[[#This Row],[awayPenaltyYards]],Table_pigskin_games[[#This Row],[homePenaltyYards]])</f>
        <v>154</v>
      </c>
      <c r="AU1004">
        <v>59</v>
      </c>
      <c r="AV1004">
        <v>1</v>
      </c>
      <c r="AW1004">
        <v>3</v>
      </c>
      <c r="AX1004">
        <f>SUM(Table_pigskin_games[[#This Row],[awayTurnovers]:[homeTurnovers]])</f>
        <v>4</v>
      </c>
      <c r="AY1004">
        <v>0</v>
      </c>
      <c r="AZ1004">
        <v>2</v>
      </c>
      <c r="BA1004">
        <v>1</v>
      </c>
      <c r="BB1004">
        <v>1</v>
      </c>
      <c r="BC1004">
        <v>1757</v>
      </c>
      <c r="BD1004">
        <v>1843</v>
      </c>
      <c r="BE1004">
        <v>0</v>
      </c>
      <c r="BF1004">
        <v>7</v>
      </c>
      <c r="BG1004">
        <v>17</v>
      </c>
      <c r="BH1004">
        <v>3</v>
      </c>
      <c r="BJ1004">
        <v>10</v>
      </c>
      <c r="BK1004">
        <v>10</v>
      </c>
      <c r="BL1004">
        <v>7</v>
      </c>
      <c r="BM1004">
        <v>3</v>
      </c>
    </row>
    <row r="1005" spans="1:66" x14ac:dyDescent="0.25">
      <c r="A1005">
        <v>291227022</v>
      </c>
      <c r="B1005">
        <v>16</v>
      </c>
      <c r="C1005">
        <v>2009</v>
      </c>
      <c r="D1005" s="1">
        <v>40174</v>
      </c>
      <c r="E1005" t="s">
        <v>66</v>
      </c>
      <c r="F1005" t="s">
        <v>85</v>
      </c>
      <c r="G1005" t="s">
        <v>94</v>
      </c>
      <c r="H10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005" t="str">
        <f>IF(NOT(ISNA(VLOOKUP(Table_pigskin_games[[#This Row],[matchup]],rivalries!A$2:C$10,1,FALSE))),"Rivalry","Not a Rivalry")</f>
        <v>Not a Rivalry</v>
      </c>
      <c r="J1005">
        <v>10</v>
      </c>
      <c r="K1005">
        <v>31</v>
      </c>
      <c r="L1005">
        <f>ABS(Table_pigskin_games[[#This Row],[homeScore]]-Table_pigskin_games[[#This Row],[awayScore]])</f>
        <v>21</v>
      </c>
      <c r="M1005" t="s">
        <v>95</v>
      </c>
      <c r="N1005" s="2">
        <v>41914.670138888891</v>
      </c>
      <c r="O1005" t="s">
        <v>70</v>
      </c>
      <c r="P1005">
        <v>62624</v>
      </c>
      <c r="Q1005">
        <v>1</v>
      </c>
      <c r="R1005">
        <v>13</v>
      </c>
      <c r="S1005">
        <v>9</v>
      </c>
      <c r="T1005">
        <v>5</v>
      </c>
      <c r="U1005">
        <v>14</v>
      </c>
      <c r="V1005">
        <v>26</v>
      </c>
      <c r="W1005">
        <v>6</v>
      </c>
      <c r="X1005">
        <v>5</v>
      </c>
      <c r="Y1005">
        <v>14</v>
      </c>
      <c r="Z1005">
        <v>14</v>
      </c>
      <c r="AA1005">
        <v>0</v>
      </c>
      <c r="AB1005">
        <v>0</v>
      </c>
      <c r="AC1005">
        <v>1</v>
      </c>
      <c r="AD1005">
        <v>0</v>
      </c>
      <c r="AE1005">
        <v>238</v>
      </c>
      <c r="AF1005">
        <v>407</v>
      </c>
      <c r="AG1005">
        <v>150</v>
      </c>
      <c r="AH1005">
        <v>297</v>
      </c>
      <c r="AI1005">
        <v>20</v>
      </c>
      <c r="AJ1005">
        <v>24</v>
      </c>
      <c r="AK1005">
        <v>32</v>
      </c>
      <c r="AL1005">
        <v>38</v>
      </c>
      <c r="AM1005">
        <v>88</v>
      </c>
      <c r="AN1005">
        <v>110</v>
      </c>
      <c r="AO1005">
        <v>21</v>
      </c>
      <c r="AP1005">
        <v>32</v>
      </c>
      <c r="AQ1005">
        <v>4</v>
      </c>
      <c r="AR1005">
        <v>3</v>
      </c>
      <c r="AS1005">
        <v>20</v>
      </c>
      <c r="AT1005">
        <f>SUM(Table_pigskin_games[[#This Row],[awayPenaltyYards]],Table_pigskin_games[[#This Row],[homePenaltyYards]])</f>
        <v>35</v>
      </c>
      <c r="AU1005">
        <v>15</v>
      </c>
      <c r="AV1005">
        <v>4</v>
      </c>
      <c r="AW1005">
        <v>1</v>
      </c>
      <c r="AX1005">
        <f>SUM(Table_pigskin_games[[#This Row],[awayTurnovers]:[homeTurnovers]])</f>
        <v>5</v>
      </c>
      <c r="AY1005">
        <v>1</v>
      </c>
      <c r="AZ1005">
        <v>1</v>
      </c>
      <c r="BA1005">
        <v>3</v>
      </c>
      <c r="BB1005">
        <v>0</v>
      </c>
      <c r="BC1005">
        <v>1549</v>
      </c>
      <c r="BD1005">
        <v>2051</v>
      </c>
      <c r="BE1005">
        <v>0</v>
      </c>
      <c r="BF1005">
        <v>0</v>
      </c>
      <c r="BG1005">
        <v>7</v>
      </c>
      <c r="BH1005">
        <v>3</v>
      </c>
      <c r="BJ1005">
        <v>0</v>
      </c>
      <c r="BK1005">
        <v>17</v>
      </c>
      <c r="BL1005">
        <v>7</v>
      </c>
      <c r="BM1005">
        <v>7</v>
      </c>
    </row>
    <row r="1006" spans="1:66" x14ac:dyDescent="0.25">
      <c r="A1006">
        <v>291227023</v>
      </c>
      <c r="B1006">
        <v>16</v>
      </c>
      <c r="C1006">
        <v>2009</v>
      </c>
      <c r="D1006" s="1">
        <v>40174</v>
      </c>
      <c r="E1006" t="s">
        <v>66</v>
      </c>
      <c r="F1006" t="s">
        <v>96</v>
      </c>
      <c r="G1006" t="s">
        <v>63</v>
      </c>
      <c r="H10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006" t="str">
        <f>IF(NOT(ISNA(VLOOKUP(Table_pigskin_games[[#This Row],[matchup]],rivalries!A$2:C$10,1,FALSE))),"Rivalry","Not a Rivalry")</f>
        <v>Rivalry</v>
      </c>
      <c r="J1006">
        <v>20</v>
      </c>
      <c r="K1006">
        <v>23</v>
      </c>
      <c r="L1006">
        <f>ABS(Table_pigskin_games[[#This Row],[homeScore]]-Table_pigskin_games[[#This Row],[awayScore]])</f>
        <v>3</v>
      </c>
      <c r="M1006" t="s">
        <v>64</v>
      </c>
      <c r="N1006" s="2">
        <v>41914.541666666664</v>
      </c>
      <c r="O1006" t="s">
        <v>80</v>
      </c>
      <c r="P1006">
        <v>64068</v>
      </c>
      <c r="Q1006">
        <v>8</v>
      </c>
      <c r="R1006">
        <v>6</v>
      </c>
      <c r="S1006">
        <v>7</v>
      </c>
      <c r="T1006">
        <v>7</v>
      </c>
      <c r="U1006">
        <v>20</v>
      </c>
      <c r="V1006">
        <v>17</v>
      </c>
      <c r="W1006">
        <v>5</v>
      </c>
      <c r="X1006">
        <v>5</v>
      </c>
      <c r="Y1006">
        <v>13</v>
      </c>
      <c r="Z1006">
        <v>13</v>
      </c>
      <c r="AA1006">
        <v>0</v>
      </c>
      <c r="AB1006">
        <v>0</v>
      </c>
      <c r="AC1006">
        <v>1</v>
      </c>
      <c r="AD1006">
        <v>0</v>
      </c>
      <c r="AE1006">
        <v>323</v>
      </c>
      <c r="AF1006">
        <v>286</v>
      </c>
      <c r="AG1006">
        <v>148</v>
      </c>
      <c r="AH1006">
        <v>238</v>
      </c>
      <c r="AI1006">
        <v>13</v>
      </c>
      <c r="AJ1006">
        <v>17</v>
      </c>
      <c r="AK1006">
        <v>25</v>
      </c>
      <c r="AL1006">
        <v>33</v>
      </c>
      <c r="AM1006">
        <v>175</v>
      </c>
      <c r="AN1006">
        <v>48</v>
      </c>
      <c r="AO1006">
        <v>38</v>
      </c>
      <c r="AP1006">
        <v>23</v>
      </c>
      <c r="AQ1006">
        <v>11</v>
      </c>
      <c r="AR1006">
        <v>4</v>
      </c>
      <c r="AS1006">
        <v>113</v>
      </c>
      <c r="AT1006">
        <f>SUM(Table_pigskin_games[[#This Row],[awayPenaltyYards]],Table_pigskin_games[[#This Row],[homePenaltyYards]])</f>
        <v>133</v>
      </c>
      <c r="AU1006">
        <v>20</v>
      </c>
      <c r="AV1006">
        <v>3</v>
      </c>
      <c r="AW1006">
        <v>2</v>
      </c>
      <c r="AX1006">
        <f>SUM(Table_pigskin_games[[#This Row],[awayTurnovers]:[homeTurnovers]])</f>
        <v>5</v>
      </c>
      <c r="AY1006">
        <v>2</v>
      </c>
      <c r="AZ1006">
        <v>1</v>
      </c>
      <c r="BA1006">
        <v>1</v>
      </c>
      <c r="BB1006">
        <v>1</v>
      </c>
      <c r="BC1006">
        <v>1953</v>
      </c>
      <c r="BD1006">
        <v>1647</v>
      </c>
      <c r="BE1006">
        <v>3</v>
      </c>
      <c r="BF1006">
        <v>7</v>
      </c>
      <c r="BG1006">
        <v>10</v>
      </c>
      <c r="BH1006">
        <v>0</v>
      </c>
      <c r="BJ1006">
        <v>6</v>
      </c>
      <c r="BK1006">
        <v>14</v>
      </c>
      <c r="BL1006">
        <v>0</v>
      </c>
      <c r="BM1006">
        <v>3</v>
      </c>
    </row>
    <row r="1007" spans="1:66" x14ac:dyDescent="0.25">
      <c r="A1007">
        <v>291227025</v>
      </c>
      <c r="B1007">
        <v>16</v>
      </c>
      <c r="C1007">
        <v>2009</v>
      </c>
      <c r="D1007" s="1">
        <v>40174</v>
      </c>
      <c r="E1007" t="s">
        <v>66</v>
      </c>
      <c r="F1007" t="s">
        <v>72</v>
      </c>
      <c r="G1007" t="s">
        <v>93</v>
      </c>
      <c r="H10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DETvSF</v>
      </c>
      <c r="I1007" t="str">
        <f>IF(NOT(ISNA(VLOOKUP(Table_pigskin_games[[#This Row],[matchup]],rivalries!A$2:C$10,1,FALSE))),"Rivalry","Not a Rivalry")</f>
        <v>Not a Rivalry</v>
      </c>
      <c r="J1007">
        <v>6</v>
      </c>
      <c r="K1007">
        <v>20</v>
      </c>
      <c r="L1007">
        <f>ABS(Table_pigskin_games[[#This Row],[homeScore]]-Table_pigskin_games[[#This Row],[awayScore]])</f>
        <v>14</v>
      </c>
      <c r="M1007" t="s">
        <v>133</v>
      </c>
      <c r="N1007" s="2">
        <v>41914.670138888891</v>
      </c>
      <c r="O1007" t="s">
        <v>70</v>
      </c>
      <c r="P1007">
        <v>69732</v>
      </c>
      <c r="Q1007">
        <v>2</v>
      </c>
      <c r="R1007">
        <v>12</v>
      </c>
      <c r="S1007">
        <v>6</v>
      </c>
      <c r="T1007">
        <v>8</v>
      </c>
      <c r="U1007">
        <v>16</v>
      </c>
      <c r="V1007">
        <v>13</v>
      </c>
      <c r="W1007">
        <v>2</v>
      </c>
      <c r="X1007">
        <v>5</v>
      </c>
      <c r="Y1007">
        <v>12</v>
      </c>
      <c r="Z1007">
        <v>17</v>
      </c>
      <c r="AA1007">
        <v>0</v>
      </c>
      <c r="AB1007">
        <v>1</v>
      </c>
      <c r="AC1007">
        <v>1</v>
      </c>
      <c r="AD1007">
        <v>2</v>
      </c>
      <c r="AE1007">
        <v>289</v>
      </c>
      <c r="AF1007">
        <v>310</v>
      </c>
      <c r="AG1007">
        <v>175</v>
      </c>
      <c r="AH1007">
        <v>226</v>
      </c>
      <c r="AI1007">
        <v>18</v>
      </c>
      <c r="AJ1007">
        <v>20</v>
      </c>
      <c r="AK1007">
        <v>33</v>
      </c>
      <c r="AL1007">
        <v>31</v>
      </c>
      <c r="AM1007">
        <v>114</v>
      </c>
      <c r="AN1007">
        <v>84</v>
      </c>
      <c r="AO1007">
        <v>31</v>
      </c>
      <c r="AP1007">
        <v>32</v>
      </c>
      <c r="AQ1007">
        <v>1</v>
      </c>
      <c r="AR1007">
        <v>4</v>
      </c>
      <c r="AS1007">
        <v>10</v>
      </c>
      <c r="AT1007">
        <f>SUM(Table_pigskin_games[[#This Row],[awayPenaltyYards]],Table_pigskin_games[[#This Row],[homePenaltyYards]])</f>
        <v>39</v>
      </c>
      <c r="AU1007">
        <v>29</v>
      </c>
      <c r="AV1007">
        <v>6</v>
      </c>
      <c r="AW1007">
        <v>1</v>
      </c>
      <c r="AX1007">
        <f>SUM(Table_pigskin_games[[#This Row],[awayTurnovers]:[homeTurnovers]])</f>
        <v>7</v>
      </c>
      <c r="AY1007">
        <v>3</v>
      </c>
      <c r="AZ1007">
        <v>1</v>
      </c>
      <c r="BA1007">
        <v>3</v>
      </c>
      <c r="BB1007">
        <v>0</v>
      </c>
      <c r="BC1007">
        <v>1762</v>
      </c>
      <c r="BD1007">
        <v>1838</v>
      </c>
      <c r="BE1007">
        <v>3</v>
      </c>
      <c r="BF1007">
        <v>0</v>
      </c>
      <c r="BG1007">
        <v>0</v>
      </c>
      <c r="BH1007">
        <v>3</v>
      </c>
      <c r="BJ1007">
        <v>3</v>
      </c>
      <c r="BK1007">
        <v>3</v>
      </c>
      <c r="BL1007">
        <v>14</v>
      </c>
      <c r="BM1007">
        <v>0</v>
      </c>
    </row>
    <row r="1008" spans="1:66" x14ac:dyDescent="0.25">
      <c r="A1008">
        <v>291227028</v>
      </c>
      <c r="B1008">
        <v>16</v>
      </c>
      <c r="C1008">
        <v>2009</v>
      </c>
      <c r="D1008" s="1">
        <v>40174</v>
      </c>
      <c r="E1008" t="s">
        <v>66</v>
      </c>
      <c r="F1008" t="s">
        <v>102</v>
      </c>
      <c r="G1008" t="s">
        <v>114</v>
      </c>
      <c r="H10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008" t="str">
        <f>IF(NOT(ISNA(VLOOKUP(Table_pigskin_games[[#This Row],[matchup]],rivalries!A$2:C$10,1,FALSE))),"Rivalry","Not a Rivalry")</f>
        <v>Not a Rivalry</v>
      </c>
      <c r="J1008">
        <v>17</v>
      </c>
      <c r="K1008">
        <v>0</v>
      </c>
      <c r="L1008">
        <f>ABS(Table_pigskin_games[[#This Row],[homeScore]]-Table_pigskin_games[[#This Row],[awayScore]])</f>
        <v>17</v>
      </c>
      <c r="M1008" t="s">
        <v>115</v>
      </c>
      <c r="N1008" s="2">
        <v>41914.847222222219</v>
      </c>
      <c r="O1008" t="s">
        <v>65</v>
      </c>
      <c r="P1008">
        <v>88221</v>
      </c>
      <c r="Q1008">
        <v>9</v>
      </c>
      <c r="R1008">
        <v>5</v>
      </c>
      <c r="S1008">
        <v>4</v>
      </c>
      <c r="T1008">
        <v>10</v>
      </c>
      <c r="U1008">
        <v>22</v>
      </c>
      <c r="V1008">
        <v>15</v>
      </c>
      <c r="W1008">
        <v>7</v>
      </c>
      <c r="X1008">
        <v>4</v>
      </c>
      <c r="Y1008">
        <v>13</v>
      </c>
      <c r="Z1008">
        <v>14</v>
      </c>
      <c r="AA1008">
        <v>0</v>
      </c>
      <c r="AB1008">
        <v>0</v>
      </c>
      <c r="AC1008">
        <v>2</v>
      </c>
      <c r="AD1008">
        <v>1</v>
      </c>
      <c r="AE1008">
        <v>393</v>
      </c>
      <c r="AF1008">
        <v>208</v>
      </c>
      <c r="AG1008">
        <v>285</v>
      </c>
      <c r="AH1008">
        <v>165</v>
      </c>
      <c r="AI1008">
        <v>25</v>
      </c>
      <c r="AJ1008">
        <v>24</v>
      </c>
      <c r="AK1008">
        <v>38</v>
      </c>
      <c r="AL1008">
        <v>39</v>
      </c>
      <c r="AM1008">
        <v>108</v>
      </c>
      <c r="AN1008">
        <v>43</v>
      </c>
      <c r="AO1008">
        <v>30</v>
      </c>
      <c r="AP1008">
        <v>18</v>
      </c>
      <c r="AQ1008">
        <v>4</v>
      </c>
      <c r="AR1008">
        <v>4</v>
      </c>
      <c r="AS1008">
        <v>21</v>
      </c>
      <c r="AT1008">
        <f>SUM(Table_pigskin_games[[#This Row],[awayPenaltyYards]],Table_pigskin_games[[#This Row],[homePenaltyYards]])</f>
        <v>54</v>
      </c>
      <c r="AU1008">
        <v>33</v>
      </c>
      <c r="AV1008">
        <v>1</v>
      </c>
      <c r="AW1008">
        <v>1</v>
      </c>
      <c r="AX1008">
        <f>SUM(Table_pigskin_games[[#This Row],[awayTurnovers]:[homeTurnovers]])</f>
        <v>2</v>
      </c>
      <c r="AY1008">
        <v>0</v>
      </c>
      <c r="AZ1008">
        <v>0</v>
      </c>
      <c r="BA1008">
        <v>1</v>
      </c>
      <c r="BB1008">
        <v>1</v>
      </c>
      <c r="BC1008">
        <v>2102</v>
      </c>
      <c r="BD1008">
        <v>1498</v>
      </c>
      <c r="BE1008">
        <v>7</v>
      </c>
      <c r="BF1008">
        <v>7</v>
      </c>
      <c r="BG1008">
        <v>0</v>
      </c>
      <c r="BH1008">
        <v>3</v>
      </c>
      <c r="BJ1008">
        <v>0</v>
      </c>
      <c r="BK1008">
        <v>0</v>
      </c>
      <c r="BL1008">
        <v>0</v>
      </c>
      <c r="BM1008">
        <v>0</v>
      </c>
    </row>
    <row r="1009" spans="1:66" x14ac:dyDescent="0.25">
      <c r="A1009">
        <v>291228003</v>
      </c>
      <c r="B1009">
        <v>16</v>
      </c>
      <c r="C1009">
        <v>2009</v>
      </c>
      <c r="D1009" s="1">
        <v>40175</v>
      </c>
      <c r="E1009" t="s">
        <v>108</v>
      </c>
      <c r="F1009" t="s">
        <v>113</v>
      </c>
      <c r="G1009" t="s">
        <v>74</v>
      </c>
      <c r="H10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009" t="str">
        <f>IF(NOT(ISNA(VLOOKUP(Table_pigskin_games[[#This Row],[matchup]],rivalries!A$2:C$10,1,FALSE))),"Rivalry","Not a Rivalry")</f>
        <v>Not a Rivalry</v>
      </c>
      <c r="J1009">
        <v>30</v>
      </c>
      <c r="K1009">
        <v>36</v>
      </c>
      <c r="L1009">
        <f>ABS(Table_pigskin_games[[#This Row],[homeScore]]-Table_pigskin_games[[#This Row],[awayScore]])</f>
        <v>6</v>
      </c>
      <c r="M1009" t="s">
        <v>117</v>
      </c>
      <c r="N1009" s="2">
        <v>41914.854166666664</v>
      </c>
      <c r="O1009" t="s">
        <v>112</v>
      </c>
      <c r="P1009">
        <v>62479</v>
      </c>
      <c r="Q1009">
        <v>11</v>
      </c>
      <c r="R1009">
        <v>3</v>
      </c>
      <c r="S1009">
        <v>5</v>
      </c>
      <c r="T1009">
        <v>9</v>
      </c>
      <c r="U1009">
        <v>26</v>
      </c>
      <c r="V1009">
        <v>19</v>
      </c>
      <c r="W1009">
        <v>5</v>
      </c>
      <c r="X1009">
        <v>5</v>
      </c>
      <c r="Y1009">
        <v>14</v>
      </c>
      <c r="Z1009">
        <v>14</v>
      </c>
      <c r="AA1009">
        <v>1</v>
      </c>
      <c r="AB1009">
        <v>0</v>
      </c>
      <c r="AC1009">
        <v>1</v>
      </c>
      <c r="AD1009">
        <v>0</v>
      </c>
      <c r="AE1009">
        <v>423</v>
      </c>
      <c r="AF1009">
        <v>363</v>
      </c>
      <c r="AG1009">
        <v>300</v>
      </c>
      <c r="AH1009">
        <v>258</v>
      </c>
      <c r="AI1009">
        <v>26</v>
      </c>
      <c r="AJ1009">
        <v>20</v>
      </c>
      <c r="AK1009">
        <v>40</v>
      </c>
      <c r="AL1009">
        <v>35</v>
      </c>
      <c r="AM1009">
        <v>123</v>
      </c>
      <c r="AN1009">
        <v>105</v>
      </c>
      <c r="AO1009">
        <v>33</v>
      </c>
      <c r="AP1009">
        <v>28</v>
      </c>
      <c r="AQ1009">
        <v>4</v>
      </c>
      <c r="AR1009">
        <v>3</v>
      </c>
      <c r="AS1009">
        <v>47</v>
      </c>
      <c r="AT1009">
        <f>SUM(Table_pigskin_games[[#This Row],[awayPenaltyYards]],Table_pigskin_games[[#This Row],[homePenaltyYards]])</f>
        <v>78</v>
      </c>
      <c r="AU1009">
        <v>31</v>
      </c>
      <c r="AV1009">
        <v>2</v>
      </c>
      <c r="AW1009">
        <v>1</v>
      </c>
      <c r="AX1009">
        <f>SUM(Table_pigskin_games[[#This Row],[awayTurnovers]:[homeTurnovers]])</f>
        <v>3</v>
      </c>
      <c r="AY1009">
        <v>2</v>
      </c>
      <c r="AZ1009">
        <v>0</v>
      </c>
      <c r="BA1009">
        <v>0</v>
      </c>
      <c r="BB1009">
        <v>1</v>
      </c>
      <c r="BC1009">
        <v>2185</v>
      </c>
      <c r="BD1009">
        <v>1760</v>
      </c>
      <c r="BE1009">
        <v>0</v>
      </c>
      <c r="BF1009">
        <v>0</v>
      </c>
      <c r="BG1009">
        <v>13</v>
      </c>
      <c r="BH1009">
        <v>17</v>
      </c>
      <c r="BI1009">
        <v>0</v>
      </c>
      <c r="BJ1009">
        <v>3</v>
      </c>
      <c r="BK1009">
        <v>13</v>
      </c>
      <c r="BL1009">
        <v>7</v>
      </c>
      <c r="BM1009">
        <v>7</v>
      </c>
      <c r="BN1009">
        <v>6</v>
      </c>
    </row>
    <row r="1010" spans="1:66" x14ac:dyDescent="0.25">
      <c r="A1010">
        <v>300103002</v>
      </c>
      <c r="B1010">
        <v>17</v>
      </c>
      <c r="C1010">
        <v>2009</v>
      </c>
      <c r="D1010" s="1">
        <v>40181</v>
      </c>
      <c r="E1010" t="s">
        <v>66</v>
      </c>
      <c r="F1010" t="s">
        <v>90</v>
      </c>
      <c r="G1010" t="s">
        <v>87</v>
      </c>
      <c r="H10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BUFvIND</v>
      </c>
      <c r="I1010" t="str">
        <f>IF(NOT(ISNA(VLOOKUP(Table_pigskin_games[[#This Row],[matchup]],rivalries!A$2:C$10,1,FALSE))),"Rivalry","Not a Rivalry")</f>
        <v>Not a Rivalry</v>
      </c>
      <c r="J1010">
        <v>7</v>
      </c>
      <c r="K1010">
        <v>30</v>
      </c>
      <c r="L1010">
        <f>ABS(Table_pigskin_games[[#This Row],[homeScore]]-Table_pigskin_games[[#This Row],[awayScore]])</f>
        <v>23</v>
      </c>
      <c r="M1010" t="s">
        <v>126</v>
      </c>
      <c r="N1010" s="2">
        <v>41914.541666666664</v>
      </c>
      <c r="O1010" t="s">
        <v>80</v>
      </c>
      <c r="P1010">
        <v>69848</v>
      </c>
      <c r="Q1010">
        <v>14</v>
      </c>
      <c r="R1010">
        <v>1</v>
      </c>
      <c r="S1010">
        <v>5</v>
      </c>
      <c r="T1010">
        <v>10</v>
      </c>
      <c r="U1010">
        <v>11</v>
      </c>
      <c r="V1010">
        <v>19</v>
      </c>
      <c r="W1010">
        <v>3</v>
      </c>
      <c r="X1010">
        <v>5</v>
      </c>
      <c r="Y1010">
        <v>11</v>
      </c>
      <c r="Z1010">
        <v>14</v>
      </c>
      <c r="AA1010">
        <v>0</v>
      </c>
      <c r="AB1010">
        <v>0</v>
      </c>
      <c r="AC1010">
        <v>1</v>
      </c>
      <c r="AD1010">
        <v>0</v>
      </c>
      <c r="AE1010">
        <v>157</v>
      </c>
      <c r="AF1010">
        <v>403</v>
      </c>
      <c r="AG1010">
        <v>132</v>
      </c>
      <c r="AH1010">
        <v>155</v>
      </c>
      <c r="AI1010">
        <v>18</v>
      </c>
      <c r="AJ1010">
        <v>16</v>
      </c>
      <c r="AK1010">
        <v>35</v>
      </c>
      <c r="AL1010">
        <v>25</v>
      </c>
      <c r="AM1010">
        <v>25</v>
      </c>
      <c r="AN1010">
        <v>248</v>
      </c>
      <c r="AO1010">
        <v>16</v>
      </c>
      <c r="AP1010">
        <v>42</v>
      </c>
      <c r="AQ1010">
        <v>3</v>
      </c>
      <c r="AR1010">
        <v>4</v>
      </c>
      <c r="AS1010">
        <v>15</v>
      </c>
      <c r="AT1010">
        <f>SUM(Table_pigskin_games[[#This Row],[awayPenaltyYards]],Table_pigskin_games[[#This Row],[homePenaltyYards]])</f>
        <v>55</v>
      </c>
      <c r="AU1010">
        <v>40</v>
      </c>
      <c r="AV1010">
        <v>3</v>
      </c>
      <c r="AW1010">
        <v>0</v>
      </c>
      <c r="AX1010">
        <f>SUM(Table_pigskin_games[[#This Row],[awayTurnovers]:[homeTurnovers]])</f>
        <v>3</v>
      </c>
      <c r="AY1010">
        <v>1</v>
      </c>
      <c r="AZ1010">
        <v>0</v>
      </c>
      <c r="BA1010">
        <v>2</v>
      </c>
      <c r="BB1010">
        <v>0</v>
      </c>
      <c r="BC1010">
        <v>1346</v>
      </c>
      <c r="BD1010">
        <v>2254</v>
      </c>
      <c r="BE1010">
        <v>7</v>
      </c>
      <c r="BF1010">
        <v>0</v>
      </c>
      <c r="BG1010">
        <v>0</v>
      </c>
      <c r="BH1010">
        <v>0</v>
      </c>
      <c r="BJ1010">
        <v>7</v>
      </c>
      <c r="BK1010">
        <v>17</v>
      </c>
      <c r="BL1010">
        <v>6</v>
      </c>
      <c r="BM1010">
        <v>0</v>
      </c>
    </row>
    <row r="1011" spans="1:66" x14ac:dyDescent="0.25">
      <c r="A1011">
        <v>300103005</v>
      </c>
      <c r="B1011">
        <v>17</v>
      </c>
      <c r="C1011">
        <v>2009</v>
      </c>
      <c r="D1011" s="1">
        <v>40181</v>
      </c>
      <c r="E1011" t="s">
        <v>66</v>
      </c>
      <c r="F1011" t="s">
        <v>103</v>
      </c>
      <c r="G1011" t="s">
        <v>68</v>
      </c>
      <c r="H10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CLEvJAX</v>
      </c>
      <c r="I1011" t="str">
        <f>IF(NOT(ISNA(VLOOKUP(Table_pigskin_games[[#This Row],[matchup]],rivalries!A$2:C$10,1,FALSE))),"Rivalry","Not a Rivalry")</f>
        <v>Not a Rivalry</v>
      </c>
      <c r="J1011">
        <v>17</v>
      </c>
      <c r="K1011">
        <v>23</v>
      </c>
      <c r="L1011">
        <f>ABS(Table_pigskin_games[[#This Row],[homeScore]]-Table_pigskin_games[[#This Row],[awayScore]])</f>
        <v>6</v>
      </c>
      <c r="M1011" t="s">
        <v>69</v>
      </c>
      <c r="N1011" s="2">
        <v>41914.541666666664</v>
      </c>
      <c r="O1011" t="s">
        <v>80</v>
      </c>
      <c r="P1011">
        <v>66935</v>
      </c>
      <c r="Q1011">
        <v>7</v>
      </c>
      <c r="R1011">
        <v>8</v>
      </c>
      <c r="S1011">
        <v>4</v>
      </c>
      <c r="T1011">
        <v>11</v>
      </c>
      <c r="U1011">
        <v>18</v>
      </c>
      <c r="V1011">
        <v>18</v>
      </c>
      <c r="W1011">
        <v>9</v>
      </c>
      <c r="X1011">
        <v>5</v>
      </c>
      <c r="Y1011">
        <v>17</v>
      </c>
      <c r="Z1011">
        <v>14</v>
      </c>
      <c r="AA1011">
        <v>2</v>
      </c>
      <c r="AB1011">
        <v>2</v>
      </c>
      <c r="AC1011">
        <v>2</v>
      </c>
      <c r="AD1011">
        <v>2</v>
      </c>
      <c r="AE1011">
        <v>328</v>
      </c>
      <c r="AF1011">
        <v>300</v>
      </c>
      <c r="AG1011">
        <v>197</v>
      </c>
      <c r="AH1011">
        <v>86</v>
      </c>
      <c r="AI1011">
        <v>22</v>
      </c>
      <c r="AJ1011">
        <v>7</v>
      </c>
      <c r="AK1011">
        <v>39</v>
      </c>
      <c r="AL1011">
        <v>11</v>
      </c>
      <c r="AM1011">
        <v>131</v>
      </c>
      <c r="AN1011">
        <v>214</v>
      </c>
      <c r="AO1011">
        <v>24</v>
      </c>
      <c r="AP1011">
        <v>49</v>
      </c>
      <c r="AQ1011">
        <v>3</v>
      </c>
      <c r="AR1011">
        <v>3</v>
      </c>
      <c r="AS1011">
        <v>20</v>
      </c>
      <c r="AT1011">
        <f>SUM(Table_pigskin_games[[#This Row],[awayPenaltyYards]],Table_pigskin_games[[#This Row],[homePenaltyYards]])</f>
        <v>35</v>
      </c>
      <c r="AU1011">
        <v>15</v>
      </c>
      <c r="AV1011">
        <v>1</v>
      </c>
      <c r="AW1011">
        <v>1</v>
      </c>
      <c r="AX1011">
        <f>SUM(Table_pigskin_games[[#This Row],[awayTurnovers]:[homeTurnovers]])</f>
        <v>2</v>
      </c>
      <c r="AY1011">
        <v>0</v>
      </c>
      <c r="AZ1011">
        <v>0</v>
      </c>
      <c r="BA1011">
        <v>1</v>
      </c>
      <c r="BB1011">
        <v>1</v>
      </c>
      <c r="BC1011">
        <v>1622</v>
      </c>
      <c r="BD1011">
        <v>1978</v>
      </c>
      <c r="BE1011">
        <v>3</v>
      </c>
      <c r="BF1011">
        <v>0</v>
      </c>
      <c r="BG1011">
        <v>0</v>
      </c>
      <c r="BH1011">
        <v>14</v>
      </c>
      <c r="BJ1011">
        <v>3</v>
      </c>
      <c r="BK1011">
        <v>10</v>
      </c>
      <c r="BL1011">
        <v>7</v>
      </c>
      <c r="BM1011">
        <v>3</v>
      </c>
    </row>
    <row r="1012" spans="1:66" x14ac:dyDescent="0.25">
      <c r="A1012">
        <v>300103006</v>
      </c>
      <c r="B1012">
        <v>17</v>
      </c>
      <c r="C1012">
        <v>2009</v>
      </c>
      <c r="D1012" s="1">
        <v>40181</v>
      </c>
      <c r="E1012" t="s">
        <v>66</v>
      </c>
      <c r="F1012" t="s">
        <v>105</v>
      </c>
      <c r="G1012" t="s">
        <v>102</v>
      </c>
      <c r="H10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1012" t="str">
        <f>IF(NOT(ISNA(VLOOKUP(Table_pigskin_games[[#This Row],[matchup]],rivalries!A$2:C$10,1,FALSE))),"Rivalry","Not a Rivalry")</f>
        <v>Not a Rivalry</v>
      </c>
      <c r="J1012">
        <v>0</v>
      </c>
      <c r="K1012">
        <v>24</v>
      </c>
      <c r="L1012">
        <f>ABS(Table_pigskin_games[[#This Row],[homeScore]]-Table_pigskin_games[[#This Row],[awayScore]])</f>
        <v>24</v>
      </c>
      <c r="M1012" t="s">
        <v>138</v>
      </c>
      <c r="N1012" s="2">
        <v>41914.677083333336</v>
      </c>
      <c r="O1012" t="s">
        <v>70</v>
      </c>
      <c r="P1012">
        <v>100621</v>
      </c>
      <c r="Q1012">
        <v>11</v>
      </c>
      <c r="R1012">
        <v>4</v>
      </c>
      <c r="S1012">
        <v>10</v>
      </c>
      <c r="T1012">
        <v>5</v>
      </c>
      <c r="U1012">
        <v>10</v>
      </c>
      <c r="V1012">
        <v>21</v>
      </c>
      <c r="W1012">
        <v>3</v>
      </c>
      <c r="X1012">
        <v>5</v>
      </c>
      <c r="Y1012">
        <v>12</v>
      </c>
      <c r="Z1012">
        <v>13</v>
      </c>
      <c r="AA1012">
        <v>0</v>
      </c>
      <c r="AB1012">
        <v>0</v>
      </c>
      <c r="AC1012">
        <v>1</v>
      </c>
      <c r="AD1012">
        <v>1</v>
      </c>
      <c r="AE1012">
        <v>228</v>
      </c>
      <c r="AF1012">
        <v>474</v>
      </c>
      <c r="AG1012">
        <v>191</v>
      </c>
      <c r="AH1012">
        <v>295</v>
      </c>
      <c r="AI1012">
        <v>20</v>
      </c>
      <c r="AJ1012">
        <v>24</v>
      </c>
      <c r="AK1012">
        <v>36</v>
      </c>
      <c r="AL1012">
        <v>34</v>
      </c>
      <c r="AM1012">
        <v>37</v>
      </c>
      <c r="AN1012">
        <v>179</v>
      </c>
      <c r="AO1012">
        <v>10</v>
      </c>
      <c r="AP1012">
        <v>32</v>
      </c>
      <c r="AQ1012">
        <v>6</v>
      </c>
      <c r="AR1012">
        <v>11</v>
      </c>
      <c r="AS1012">
        <v>58</v>
      </c>
      <c r="AT1012">
        <f>SUM(Table_pigskin_games[[#This Row],[awayPenaltyYards]],Table_pigskin_games[[#This Row],[homePenaltyYards]])</f>
        <v>138</v>
      </c>
      <c r="AU1012">
        <v>80</v>
      </c>
      <c r="AV1012">
        <v>1</v>
      </c>
      <c r="AW1012">
        <v>1</v>
      </c>
      <c r="AX1012">
        <f>SUM(Table_pigskin_games[[#This Row],[awayTurnovers]:[homeTurnovers]])</f>
        <v>2</v>
      </c>
      <c r="AY1012">
        <v>1</v>
      </c>
      <c r="AZ1012">
        <v>0</v>
      </c>
      <c r="BA1012">
        <v>0</v>
      </c>
      <c r="BB1012">
        <v>1</v>
      </c>
      <c r="BC1012">
        <v>1177</v>
      </c>
      <c r="BD1012">
        <v>2423</v>
      </c>
      <c r="BE1012">
        <v>0</v>
      </c>
      <c r="BF1012">
        <v>0</v>
      </c>
      <c r="BG1012">
        <v>0</v>
      </c>
      <c r="BH1012">
        <v>0</v>
      </c>
      <c r="BJ1012">
        <v>7</v>
      </c>
      <c r="BK1012">
        <v>10</v>
      </c>
      <c r="BL1012">
        <v>7</v>
      </c>
      <c r="BM1012">
        <v>0</v>
      </c>
    </row>
    <row r="1013" spans="1:66" x14ac:dyDescent="0.25">
      <c r="A1013">
        <v>300103007</v>
      </c>
      <c r="B1013">
        <v>17</v>
      </c>
      <c r="C1013">
        <v>2009</v>
      </c>
      <c r="D1013" s="1">
        <v>40181</v>
      </c>
      <c r="E1013" t="s">
        <v>66</v>
      </c>
      <c r="F1013" t="s">
        <v>82</v>
      </c>
      <c r="G1013" t="s">
        <v>84</v>
      </c>
      <c r="H10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013" t="str">
        <f>IF(NOT(ISNA(VLOOKUP(Table_pigskin_games[[#This Row],[matchup]],rivalries!A$2:C$10,1,FALSE))),"Rivalry","Not a Rivalry")</f>
        <v>Not a Rivalry</v>
      </c>
      <c r="J1013">
        <v>44</v>
      </c>
      <c r="K1013">
        <v>24</v>
      </c>
      <c r="L1013">
        <f>ABS(Table_pigskin_games[[#This Row],[homeScore]]-Table_pigskin_games[[#This Row],[awayScore]])</f>
        <v>20</v>
      </c>
      <c r="M1013" t="s">
        <v>135</v>
      </c>
      <c r="N1013" s="2">
        <v>41914.677083333336</v>
      </c>
      <c r="O1013" t="s">
        <v>80</v>
      </c>
      <c r="P1013">
        <v>73725</v>
      </c>
      <c r="Q1013">
        <v>3</v>
      </c>
      <c r="R1013">
        <v>12</v>
      </c>
      <c r="S1013">
        <v>8</v>
      </c>
      <c r="T1013">
        <v>7</v>
      </c>
      <c r="U1013">
        <v>22</v>
      </c>
      <c r="V1013">
        <v>30</v>
      </c>
      <c r="W1013">
        <v>3</v>
      </c>
      <c r="X1013">
        <v>7</v>
      </c>
      <c r="Y1013">
        <v>10</v>
      </c>
      <c r="Z1013">
        <v>15</v>
      </c>
      <c r="AA1013">
        <v>0</v>
      </c>
      <c r="AB1013">
        <v>1</v>
      </c>
      <c r="AC1013">
        <v>0</v>
      </c>
      <c r="AD1013">
        <v>1</v>
      </c>
      <c r="AE1013">
        <v>524</v>
      </c>
      <c r="AF1013">
        <v>512</v>
      </c>
      <c r="AG1013">
        <v>207</v>
      </c>
      <c r="AH1013">
        <v>428</v>
      </c>
      <c r="AI1013">
        <v>13</v>
      </c>
      <c r="AJ1013">
        <v>32</v>
      </c>
      <c r="AK1013">
        <v>25</v>
      </c>
      <c r="AL1013">
        <v>56</v>
      </c>
      <c r="AM1013">
        <v>317</v>
      </c>
      <c r="AN1013">
        <v>84</v>
      </c>
      <c r="AO1013">
        <v>35</v>
      </c>
      <c r="AP1013">
        <v>22</v>
      </c>
      <c r="AQ1013">
        <v>5</v>
      </c>
      <c r="AR1013">
        <v>5</v>
      </c>
      <c r="AS1013">
        <v>76</v>
      </c>
      <c r="AT1013">
        <f>SUM(Table_pigskin_games[[#This Row],[awayPenaltyYards]],Table_pigskin_games[[#This Row],[homePenaltyYards]])</f>
        <v>130</v>
      </c>
      <c r="AU1013">
        <v>54</v>
      </c>
      <c r="AV1013">
        <v>2</v>
      </c>
      <c r="AW1013">
        <v>3</v>
      </c>
      <c r="AX1013">
        <f>SUM(Table_pigskin_games[[#This Row],[awayTurnovers]:[homeTurnovers]])</f>
        <v>5</v>
      </c>
      <c r="AY1013">
        <v>0</v>
      </c>
      <c r="AZ1013">
        <v>0</v>
      </c>
      <c r="BA1013">
        <v>2</v>
      </c>
      <c r="BB1013">
        <v>3</v>
      </c>
      <c r="BC1013">
        <v>1617</v>
      </c>
      <c r="BD1013">
        <v>1983</v>
      </c>
      <c r="BE1013">
        <v>7</v>
      </c>
      <c r="BF1013">
        <v>3</v>
      </c>
      <c r="BG1013">
        <v>17</v>
      </c>
      <c r="BH1013">
        <v>17</v>
      </c>
      <c r="BJ1013">
        <v>0</v>
      </c>
      <c r="BK1013">
        <v>10</v>
      </c>
      <c r="BL1013">
        <v>14</v>
      </c>
      <c r="BM1013">
        <v>0</v>
      </c>
    </row>
    <row r="1014" spans="1:66" x14ac:dyDescent="0.25">
      <c r="A1014">
        <v>300103008</v>
      </c>
      <c r="B1014">
        <v>17</v>
      </c>
      <c r="C1014">
        <v>2009</v>
      </c>
      <c r="D1014" s="1">
        <v>40181</v>
      </c>
      <c r="E1014" t="s">
        <v>66</v>
      </c>
      <c r="F1014" t="s">
        <v>74</v>
      </c>
      <c r="G1014" t="s">
        <v>72</v>
      </c>
      <c r="H10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014" t="str">
        <f>IF(NOT(ISNA(VLOOKUP(Table_pigskin_games[[#This Row],[matchup]],rivalries!A$2:C$10,1,FALSE))),"Rivalry","Not a Rivalry")</f>
        <v>Not a Rivalry</v>
      </c>
      <c r="J1014">
        <v>37</v>
      </c>
      <c r="K1014">
        <v>23</v>
      </c>
      <c r="L1014">
        <f>ABS(Table_pigskin_games[[#This Row],[homeScore]]-Table_pigskin_games[[#This Row],[awayScore]])</f>
        <v>14</v>
      </c>
      <c r="M1014" t="s">
        <v>73</v>
      </c>
      <c r="N1014" s="2">
        <v>41914.541666666664</v>
      </c>
      <c r="O1014" t="s">
        <v>70</v>
      </c>
      <c r="P1014">
        <v>56677</v>
      </c>
      <c r="Q1014">
        <v>6</v>
      </c>
      <c r="R1014">
        <v>9</v>
      </c>
      <c r="S1014">
        <v>2</v>
      </c>
      <c r="T1014">
        <v>13</v>
      </c>
      <c r="U1014">
        <v>22</v>
      </c>
      <c r="V1014">
        <v>18</v>
      </c>
      <c r="W1014">
        <v>7</v>
      </c>
      <c r="X1014">
        <v>5</v>
      </c>
      <c r="Y1014">
        <v>15</v>
      </c>
      <c r="Z1014">
        <v>14</v>
      </c>
      <c r="AA1014">
        <v>0</v>
      </c>
      <c r="AB1014">
        <v>1</v>
      </c>
      <c r="AC1014">
        <v>0</v>
      </c>
      <c r="AD1014">
        <v>2</v>
      </c>
      <c r="AE1014">
        <v>418</v>
      </c>
      <c r="AF1014">
        <v>349</v>
      </c>
      <c r="AG1014">
        <v>268</v>
      </c>
      <c r="AH1014">
        <v>249</v>
      </c>
      <c r="AI1014">
        <v>22</v>
      </c>
      <c r="AJ1014">
        <v>23</v>
      </c>
      <c r="AK1014">
        <v>36</v>
      </c>
      <c r="AL1014">
        <v>34</v>
      </c>
      <c r="AM1014">
        <v>150</v>
      </c>
      <c r="AN1014">
        <v>100</v>
      </c>
      <c r="AO1014">
        <v>28</v>
      </c>
      <c r="AP1014">
        <v>25</v>
      </c>
      <c r="AQ1014">
        <v>5</v>
      </c>
      <c r="AR1014">
        <v>6</v>
      </c>
      <c r="AS1014">
        <v>35</v>
      </c>
      <c r="AT1014">
        <f>SUM(Table_pigskin_games[[#This Row],[awayPenaltyYards]],Table_pigskin_games[[#This Row],[homePenaltyYards]])</f>
        <v>70</v>
      </c>
      <c r="AU1014">
        <v>35</v>
      </c>
      <c r="AV1014">
        <v>0</v>
      </c>
      <c r="AW1014">
        <v>2</v>
      </c>
      <c r="AX1014">
        <f>SUM(Table_pigskin_games[[#This Row],[awayTurnovers]:[homeTurnovers]])</f>
        <v>2</v>
      </c>
      <c r="AY1014">
        <v>0</v>
      </c>
      <c r="AZ1014">
        <v>1</v>
      </c>
      <c r="BA1014">
        <v>0</v>
      </c>
      <c r="BB1014">
        <v>1</v>
      </c>
      <c r="BC1014">
        <v>1753</v>
      </c>
      <c r="BD1014">
        <v>1847</v>
      </c>
      <c r="BE1014">
        <v>3</v>
      </c>
      <c r="BF1014">
        <v>10</v>
      </c>
      <c r="BG1014">
        <v>7</v>
      </c>
      <c r="BH1014">
        <v>17</v>
      </c>
      <c r="BJ1014">
        <v>3</v>
      </c>
      <c r="BK1014">
        <v>7</v>
      </c>
      <c r="BL1014">
        <v>3</v>
      </c>
      <c r="BM1014">
        <v>10</v>
      </c>
    </row>
    <row r="1015" spans="1:66" x14ac:dyDescent="0.25">
      <c r="A1015">
        <v>300103013</v>
      </c>
      <c r="B1015">
        <v>17</v>
      </c>
      <c r="C1015">
        <v>2009</v>
      </c>
      <c r="D1015" s="1">
        <v>40181</v>
      </c>
      <c r="E1015" t="s">
        <v>66</v>
      </c>
      <c r="F1015" t="s">
        <v>96</v>
      </c>
      <c r="G1015" t="s">
        <v>110</v>
      </c>
      <c r="H10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BALvOAK</v>
      </c>
      <c r="I1015" t="str">
        <f>IF(NOT(ISNA(VLOOKUP(Table_pigskin_games[[#This Row],[matchup]],rivalries!A$2:C$10,1,FALSE))),"Rivalry","Not a Rivalry")</f>
        <v>Not a Rivalry</v>
      </c>
      <c r="J1015">
        <v>21</v>
      </c>
      <c r="K1015">
        <v>13</v>
      </c>
      <c r="L1015">
        <f>ABS(Table_pigskin_games[[#This Row],[homeScore]]-Table_pigskin_games[[#This Row],[awayScore]])</f>
        <v>8</v>
      </c>
      <c r="M1015" t="s">
        <v>134</v>
      </c>
      <c r="N1015" s="2">
        <v>41914.677083333336</v>
      </c>
      <c r="O1015" t="s">
        <v>80</v>
      </c>
      <c r="P1015">
        <v>38400</v>
      </c>
      <c r="Q1015">
        <v>8</v>
      </c>
      <c r="R1015">
        <v>7</v>
      </c>
      <c r="S1015">
        <v>5</v>
      </c>
      <c r="T1015">
        <v>10</v>
      </c>
      <c r="U1015">
        <v>16</v>
      </c>
      <c r="V1015">
        <v>20</v>
      </c>
      <c r="W1015">
        <v>6</v>
      </c>
      <c r="X1015">
        <v>6</v>
      </c>
      <c r="Y1015">
        <v>14</v>
      </c>
      <c r="Z1015">
        <v>13</v>
      </c>
      <c r="AA1015">
        <v>0</v>
      </c>
      <c r="AB1015">
        <v>0</v>
      </c>
      <c r="AC1015">
        <v>0</v>
      </c>
      <c r="AD1015">
        <v>0</v>
      </c>
      <c r="AE1015">
        <v>330</v>
      </c>
      <c r="AF1015">
        <v>325</v>
      </c>
      <c r="AG1015">
        <v>90</v>
      </c>
      <c r="AH1015">
        <v>274</v>
      </c>
      <c r="AI1015">
        <v>11</v>
      </c>
      <c r="AJ1015">
        <v>27</v>
      </c>
      <c r="AK1015">
        <v>19</v>
      </c>
      <c r="AL1015">
        <v>39</v>
      </c>
      <c r="AM1015">
        <v>240</v>
      </c>
      <c r="AN1015">
        <v>51</v>
      </c>
      <c r="AO1015">
        <v>35</v>
      </c>
      <c r="AP1015">
        <v>20</v>
      </c>
      <c r="AQ1015">
        <v>5</v>
      </c>
      <c r="AR1015">
        <v>5</v>
      </c>
      <c r="AS1015">
        <v>37</v>
      </c>
      <c r="AT1015">
        <f>SUM(Table_pigskin_games[[#This Row],[awayPenaltyYards]],Table_pigskin_games[[#This Row],[homePenaltyYards]])</f>
        <v>67</v>
      </c>
      <c r="AU1015">
        <v>30</v>
      </c>
      <c r="AV1015">
        <v>0</v>
      </c>
      <c r="AW1015">
        <v>2</v>
      </c>
      <c r="AX1015">
        <f>SUM(Table_pigskin_games[[#This Row],[awayTurnovers]:[homeTurnovers]])</f>
        <v>2</v>
      </c>
      <c r="AY1015">
        <v>0</v>
      </c>
      <c r="AZ1015">
        <v>1</v>
      </c>
      <c r="BA1015">
        <v>0</v>
      </c>
      <c r="BB1015">
        <v>1</v>
      </c>
      <c r="BC1015">
        <v>1666</v>
      </c>
      <c r="BD1015">
        <v>1934</v>
      </c>
      <c r="BE1015">
        <v>7</v>
      </c>
      <c r="BF1015">
        <v>7</v>
      </c>
      <c r="BG1015">
        <v>0</v>
      </c>
      <c r="BH1015">
        <v>7</v>
      </c>
      <c r="BJ1015">
        <v>0</v>
      </c>
      <c r="BK1015">
        <v>10</v>
      </c>
      <c r="BL1015">
        <v>3</v>
      </c>
      <c r="BM1015">
        <v>0</v>
      </c>
    </row>
    <row r="1016" spans="1:66" x14ac:dyDescent="0.25">
      <c r="A1016">
        <v>300103014</v>
      </c>
      <c r="B1016">
        <v>17</v>
      </c>
      <c r="C1016">
        <v>2009</v>
      </c>
      <c r="D1016" s="1">
        <v>40181</v>
      </c>
      <c r="E1016" t="s">
        <v>66</v>
      </c>
      <c r="F1016" t="s">
        <v>93</v>
      </c>
      <c r="G1016" t="s">
        <v>85</v>
      </c>
      <c r="H10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016" t="str">
        <f>IF(NOT(ISNA(VLOOKUP(Table_pigskin_games[[#This Row],[matchup]],rivalries!A$2:C$10,1,FALSE))),"Rivalry","Not a Rivalry")</f>
        <v>Not a Rivalry</v>
      </c>
      <c r="J1016">
        <v>28</v>
      </c>
      <c r="K1016">
        <v>6</v>
      </c>
      <c r="L1016">
        <f>ABS(Table_pigskin_games[[#This Row],[homeScore]]-Table_pigskin_games[[#This Row],[awayScore]])</f>
        <v>22</v>
      </c>
      <c r="M1016" t="s">
        <v>86</v>
      </c>
      <c r="N1016" s="2">
        <v>41914.541666666664</v>
      </c>
      <c r="O1016" t="s">
        <v>70</v>
      </c>
      <c r="P1016">
        <v>47965</v>
      </c>
      <c r="Q1016">
        <v>7</v>
      </c>
      <c r="R1016">
        <v>8</v>
      </c>
      <c r="S1016">
        <v>1</v>
      </c>
      <c r="T1016">
        <v>14</v>
      </c>
      <c r="U1016">
        <v>16</v>
      </c>
      <c r="V1016">
        <v>6</v>
      </c>
      <c r="W1016">
        <v>4</v>
      </c>
      <c r="X1016">
        <v>2</v>
      </c>
      <c r="Y1016">
        <v>15</v>
      </c>
      <c r="Z1016">
        <v>18</v>
      </c>
      <c r="AA1016">
        <v>0</v>
      </c>
      <c r="AB1016">
        <v>1</v>
      </c>
      <c r="AC1016">
        <v>1</v>
      </c>
      <c r="AD1016">
        <v>2</v>
      </c>
      <c r="AE1016">
        <v>329</v>
      </c>
      <c r="AF1016">
        <v>109</v>
      </c>
      <c r="AG1016">
        <v>204</v>
      </c>
      <c r="AH1016">
        <v>22</v>
      </c>
      <c r="AI1016">
        <v>17</v>
      </c>
      <c r="AJ1016">
        <v>11</v>
      </c>
      <c r="AK1016">
        <v>28</v>
      </c>
      <c r="AL1016">
        <v>28</v>
      </c>
      <c r="AM1016">
        <v>125</v>
      </c>
      <c r="AN1016">
        <v>87</v>
      </c>
      <c r="AO1016">
        <v>32</v>
      </c>
      <c r="AP1016">
        <v>26</v>
      </c>
      <c r="AQ1016">
        <v>6</v>
      </c>
      <c r="AR1016">
        <v>7</v>
      </c>
      <c r="AS1016">
        <v>40</v>
      </c>
      <c r="AT1016">
        <f>SUM(Table_pigskin_games[[#This Row],[awayPenaltyYards]],Table_pigskin_games[[#This Row],[homePenaltyYards]])</f>
        <v>90</v>
      </c>
      <c r="AU1016">
        <v>50</v>
      </c>
      <c r="AV1016">
        <v>0</v>
      </c>
      <c r="AW1016">
        <v>0</v>
      </c>
      <c r="AX1016">
        <f>SUM(Table_pigskin_games[[#This Row],[awayTurnovers]:[homeTurnovers]])</f>
        <v>0</v>
      </c>
      <c r="AY1016">
        <v>0</v>
      </c>
      <c r="AZ1016">
        <v>0</v>
      </c>
      <c r="BA1016">
        <v>0</v>
      </c>
      <c r="BB1016">
        <v>0</v>
      </c>
      <c r="BC1016">
        <v>1988</v>
      </c>
      <c r="BD1016">
        <v>1612</v>
      </c>
      <c r="BE1016">
        <v>0</v>
      </c>
      <c r="BF1016">
        <v>0</v>
      </c>
      <c r="BG1016">
        <v>7</v>
      </c>
      <c r="BH1016">
        <v>21</v>
      </c>
      <c r="BJ1016">
        <v>0</v>
      </c>
      <c r="BK1016">
        <v>3</v>
      </c>
      <c r="BL1016">
        <v>0</v>
      </c>
      <c r="BM1016">
        <v>3</v>
      </c>
    </row>
    <row r="1017" spans="1:66" x14ac:dyDescent="0.25">
      <c r="A1017">
        <v>300103015</v>
      </c>
      <c r="B1017">
        <v>17</v>
      </c>
      <c r="C1017">
        <v>2009</v>
      </c>
      <c r="D1017" s="1">
        <v>40181</v>
      </c>
      <c r="E1017" t="s">
        <v>66</v>
      </c>
      <c r="F1017" t="s">
        <v>63</v>
      </c>
      <c r="G1017" t="s">
        <v>62</v>
      </c>
      <c r="H10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MIAvPIT</v>
      </c>
      <c r="I1017" t="str">
        <f>IF(NOT(ISNA(VLOOKUP(Table_pigskin_games[[#This Row],[matchup]],rivalries!A$2:C$10,1,FALSE))),"Rivalry","Not a Rivalry")</f>
        <v>Not a Rivalry</v>
      </c>
      <c r="J1017">
        <v>30</v>
      </c>
      <c r="K1017">
        <v>24</v>
      </c>
      <c r="L1017">
        <f>ABS(Table_pigskin_games[[#This Row],[homeScore]]-Table_pigskin_games[[#This Row],[awayScore]])</f>
        <v>6</v>
      </c>
      <c r="M1017" t="s">
        <v>132</v>
      </c>
      <c r="N1017" s="2">
        <v>41914.541666666664</v>
      </c>
      <c r="O1017" t="s">
        <v>80</v>
      </c>
      <c r="P1017">
        <v>70102</v>
      </c>
      <c r="Q1017">
        <v>8</v>
      </c>
      <c r="R1017">
        <v>7</v>
      </c>
      <c r="S1017">
        <v>7</v>
      </c>
      <c r="T1017">
        <v>8</v>
      </c>
      <c r="U1017">
        <v>22</v>
      </c>
      <c r="V1017">
        <v>20</v>
      </c>
      <c r="W1017">
        <v>7</v>
      </c>
      <c r="X1017">
        <v>7</v>
      </c>
      <c r="Y1017">
        <v>14</v>
      </c>
      <c r="Z1017">
        <v>12</v>
      </c>
      <c r="AA1017">
        <v>1</v>
      </c>
      <c r="AB1017">
        <v>0</v>
      </c>
      <c r="AC1017">
        <v>1</v>
      </c>
      <c r="AD1017">
        <v>0</v>
      </c>
      <c r="AE1017">
        <v>403</v>
      </c>
      <c r="AF1017">
        <v>303</v>
      </c>
      <c r="AG1017">
        <v>201</v>
      </c>
      <c r="AH1017">
        <v>204</v>
      </c>
      <c r="AI1017">
        <v>18</v>
      </c>
      <c r="AJ1017">
        <v>20</v>
      </c>
      <c r="AK1017">
        <v>28</v>
      </c>
      <c r="AL1017">
        <v>30</v>
      </c>
      <c r="AM1017">
        <v>202</v>
      </c>
      <c r="AN1017">
        <v>99</v>
      </c>
      <c r="AO1017">
        <v>36</v>
      </c>
      <c r="AP1017">
        <v>25</v>
      </c>
      <c r="AQ1017">
        <v>5</v>
      </c>
      <c r="AR1017">
        <v>3</v>
      </c>
      <c r="AS1017">
        <v>40</v>
      </c>
      <c r="AT1017">
        <f>SUM(Table_pigskin_games[[#This Row],[awayPenaltyYards]],Table_pigskin_games[[#This Row],[homePenaltyYards]])</f>
        <v>85</v>
      </c>
      <c r="AU1017">
        <v>45</v>
      </c>
      <c r="AV1017">
        <v>2</v>
      </c>
      <c r="AW1017">
        <v>3</v>
      </c>
      <c r="AX1017">
        <f>SUM(Table_pigskin_games[[#This Row],[awayTurnovers]:[homeTurnovers]])</f>
        <v>5</v>
      </c>
      <c r="AY1017">
        <v>1</v>
      </c>
      <c r="AZ1017">
        <v>0</v>
      </c>
      <c r="BA1017">
        <v>1</v>
      </c>
      <c r="BB1017">
        <v>3</v>
      </c>
      <c r="BC1017">
        <v>1929</v>
      </c>
      <c r="BD1017">
        <v>1671</v>
      </c>
      <c r="BE1017">
        <v>14</v>
      </c>
      <c r="BF1017">
        <v>3</v>
      </c>
      <c r="BG1017">
        <v>7</v>
      </c>
      <c r="BH1017">
        <v>6</v>
      </c>
      <c r="BJ1017">
        <v>7</v>
      </c>
      <c r="BK1017">
        <v>3</v>
      </c>
      <c r="BL1017">
        <v>0</v>
      </c>
      <c r="BM1017">
        <v>14</v>
      </c>
    </row>
    <row r="1018" spans="1:66" x14ac:dyDescent="0.25">
      <c r="A1018">
        <v>300103016</v>
      </c>
      <c r="B1018">
        <v>17</v>
      </c>
      <c r="C1018">
        <v>2009</v>
      </c>
      <c r="D1018" s="1">
        <v>40181</v>
      </c>
      <c r="E1018" t="s">
        <v>66</v>
      </c>
      <c r="F1018" t="s">
        <v>91</v>
      </c>
      <c r="G1018" t="s">
        <v>113</v>
      </c>
      <c r="H10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MINvNYG</v>
      </c>
      <c r="I1018" t="str">
        <f>IF(NOT(ISNA(VLOOKUP(Table_pigskin_games[[#This Row],[matchup]],rivalries!A$2:C$10,1,FALSE))),"Rivalry","Not a Rivalry")</f>
        <v>Not a Rivalry</v>
      </c>
      <c r="J1018">
        <v>7</v>
      </c>
      <c r="K1018">
        <v>44</v>
      </c>
      <c r="L1018">
        <f>ABS(Table_pigskin_games[[#This Row],[homeScore]]-Table_pigskin_games[[#This Row],[awayScore]])</f>
        <v>37</v>
      </c>
      <c r="M1018" t="s">
        <v>136</v>
      </c>
      <c r="N1018" s="2">
        <v>41914.541666666664</v>
      </c>
      <c r="O1018" t="s">
        <v>70</v>
      </c>
      <c r="P1018">
        <v>63854</v>
      </c>
      <c r="Q1018">
        <v>8</v>
      </c>
      <c r="R1018">
        <v>7</v>
      </c>
      <c r="S1018">
        <v>11</v>
      </c>
      <c r="T1018">
        <v>4</v>
      </c>
      <c r="U1018">
        <v>11</v>
      </c>
      <c r="V1018">
        <v>28</v>
      </c>
      <c r="W1018">
        <v>1</v>
      </c>
      <c r="X1018">
        <v>4</v>
      </c>
      <c r="Y1018">
        <v>8</v>
      </c>
      <c r="Z1018">
        <v>12</v>
      </c>
      <c r="AA1018">
        <v>0</v>
      </c>
      <c r="AB1018">
        <v>2</v>
      </c>
      <c r="AC1018">
        <v>0</v>
      </c>
      <c r="AD1018">
        <v>2</v>
      </c>
      <c r="AE1018">
        <v>181</v>
      </c>
      <c r="AF1018">
        <v>487</v>
      </c>
      <c r="AG1018">
        <v>146</v>
      </c>
      <c r="AH1018">
        <v>358</v>
      </c>
      <c r="AI1018">
        <v>20</v>
      </c>
      <c r="AJ1018">
        <v>29</v>
      </c>
      <c r="AK1018">
        <v>28</v>
      </c>
      <c r="AL1018">
        <v>37</v>
      </c>
      <c r="AM1018">
        <v>35</v>
      </c>
      <c r="AN1018">
        <v>129</v>
      </c>
      <c r="AO1018">
        <v>12</v>
      </c>
      <c r="AP1018">
        <v>32</v>
      </c>
      <c r="AQ1018">
        <v>13</v>
      </c>
      <c r="AR1018">
        <v>8</v>
      </c>
      <c r="AS1018">
        <v>95</v>
      </c>
      <c r="AT1018">
        <f>SUM(Table_pigskin_games[[#This Row],[awayPenaltyYards]],Table_pigskin_games[[#This Row],[homePenaltyYards]])</f>
        <v>140</v>
      </c>
      <c r="AU1018">
        <v>45</v>
      </c>
      <c r="AV1018">
        <v>2</v>
      </c>
      <c r="AW1018">
        <v>0</v>
      </c>
      <c r="AX1018">
        <f>SUM(Table_pigskin_games[[#This Row],[awayTurnovers]:[homeTurnovers]])</f>
        <v>2</v>
      </c>
      <c r="AY1018">
        <v>1</v>
      </c>
      <c r="AZ1018">
        <v>0</v>
      </c>
      <c r="BA1018">
        <v>1</v>
      </c>
      <c r="BB1018">
        <v>0</v>
      </c>
      <c r="BC1018">
        <v>1388</v>
      </c>
      <c r="BD1018">
        <v>2212</v>
      </c>
      <c r="BE1018">
        <v>0</v>
      </c>
      <c r="BF1018">
        <v>0</v>
      </c>
      <c r="BG1018">
        <v>0</v>
      </c>
      <c r="BH1018">
        <v>7</v>
      </c>
      <c r="BJ1018">
        <v>7</v>
      </c>
      <c r="BK1018">
        <v>24</v>
      </c>
      <c r="BL1018">
        <v>13</v>
      </c>
      <c r="BM1018">
        <v>0</v>
      </c>
    </row>
    <row r="1019" spans="1:66" x14ac:dyDescent="0.25">
      <c r="A1019">
        <v>300103020</v>
      </c>
      <c r="B1019">
        <v>17</v>
      </c>
      <c r="C1019">
        <v>2009</v>
      </c>
      <c r="D1019" s="1">
        <v>40181</v>
      </c>
      <c r="E1019" t="s">
        <v>66</v>
      </c>
      <c r="F1019" t="s">
        <v>81</v>
      </c>
      <c r="G1019" t="s">
        <v>77</v>
      </c>
      <c r="H10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CINvNYJ</v>
      </c>
      <c r="I1019" t="str">
        <f>IF(NOT(ISNA(VLOOKUP(Table_pigskin_games[[#This Row],[matchup]],rivalries!A$2:C$10,1,FALSE))),"Rivalry","Not a Rivalry")</f>
        <v>Not a Rivalry</v>
      </c>
      <c r="J1019">
        <v>0</v>
      </c>
      <c r="K1019">
        <v>37</v>
      </c>
      <c r="L1019">
        <f>ABS(Table_pigskin_games[[#This Row],[homeScore]]-Table_pigskin_games[[#This Row],[awayScore]])</f>
        <v>37</v>
      </c>
      <c r="M1019" t="s">
        <v>92</v>
      </c>
      <c r="N1019" s="2">
        <v>41914.847222222219</v>
      </c>
      <c r="O1019" t="s">
        <v>65</v>
      </c>
      <c r="P1019">
        <v>79106</v>
      </c>
      <c r="Q1019">
        <v>10</v>
      </c>
      <c r="R1019">
        <v>5</v>
      </c>
      <c r="S1019">
        <v>8</v>
      </c>
      <c r="T1019">
        <v>7</v>
      </c>
      <c r="U1019">
        <v>5</v>
      </c>
      <c r="V1019">
        <v>21</v>
      </c>
      <c r="W1019">
        <v>1</v>
      </c>
      <c r="X1019">
        <v>11</v>
      </c>
      <c r="Y1019">
        <v>11</v>
      </c>
      <c r="Z1019">
        <v>18</v>
      </c>
      <c r="AA1019">
        <v>1</v>
      </c>
      <c r="AB1019">
        <v>1</v>
      </c>
      <c r="AC1019">
        <v>1</v>
      </c>
      <c r="AD1019">
        <v>1</v>
      </c>
      <c r="AE1019">
        <v>72</v>
      </c>
      <c r="AF1019">
        <v>320</v>
      </c>
      <c r="AG1019">
        <v>3</v>
      </c>
      <c r="AH1019">
        <v>63</v>
      </c>
      <c r="AI1019">
        <v>4</v>
      </c>
      <c r="AJ1019">
        <v>8</v>
      </c>
      <c r="AK1019">
        <v>19</v>
      </c>
      <c r="AL1019">
        <v>16</v>
      </c>
      <c r="AM1019">
        <v>72</v>
      </c>
      <c r="AN1019">
        <v>257</v>
      </c>
      <c r="AO1019">
        <v>18</v>
      </c>
      <c r="AP1019">
        <v>57</v>
      </c>
      <c r="AQ1019">
        <v>7</v>
      </c>
      <c r="AR1019">
        <v>4</v>
      </c>
      <c r="AS1019">
        <v>44</v>
      </c>
      <c r="AT1019">
        <f>SUM(Table_pigskin_games[[#This Row],[awayPenaltyYards]],Table_pigskin_games[[#This Row],[homePenaltyYards]])</f>
        <v>64</v>
      </c>
      <c r="AU1019">
        <v>20</v>
      </c>
      <c r="AV1019">
        <v>3</v>
      </c>
      <c r="AW1019">
        <v>0</v>
      </c>
      <c r="AX1019">
        <f>SUM(Table_pigskin_games[[#This Row],[awayTurnovers]:[homeTurnovers]])</f>
        <v>3</v>
      </c>
      <c r="AY1019">
        <v>2</v>
      </c>
      <c r="AZ1019">
        <v>0</v>
      </c>
      <c r="BA1019">
        <v>1</v>
      </c>
      <c r="BB1019">
        <v>0</v>
      </c>
      <c r="BC1019">
        <v>1126</v>
      </c>
      <c r="BD1019">
        <v>2474</v>
      </c>
      <c r="BE1019">
        <v>0</v>
      </c>
      <c r="BF1019">
        <v>0</v>
      </c>
      <c r="BG1019">
        <v>0</v>
      </c>
      <c r="BH1019">
        <v>0</v>
      </c>
      <c r="BJ1019">
        <v>7</v>
      </c>
      <c r="BK1019">
        <v>20</v>
      </c>
      <c r="BL1019">
        <v>3</v>
      </c>
      <c r="BM1019">
        <v>7</v>
      </c>
    </row>
    <row r="1020" spans="1:66" x14ac:dyDescent="0.25">
      <c r="A1020">
        <v>300103022</v>
      </c>
      <c r="B1020">
        <v>17</v>
      </c>
      <c r="C1020">
        <v>2009</v>
      </c>
      <c r="D1020" s="1">
        <v>40181</v>
      </c>
      <c r="E1020" t="s">
        <v>66</v>
      </c>
      <c r="F1020" t="s">
        <v>75</v>
      </c>
      <c r="G1020" t="s">
        <v>94</v>
      </c>
      <c r="H10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ARIvGB</v>
      </c>
      <c r="I1020" t="str">
        <f>IF(NOT(ISNA(VLOOKUP(Table_pigskin_games[[#This Row],[matchup]],rivalries!A$2:C$10,1,FALSE))),"Rivalry","Not a Rivalry")</f>
        <v>Not a Rivalry</v>
      </c>
      <c r="J1020">
        <v>33</v>
      </c>
      <c r="K1020">
        <v>7</v>
      </c>
      <c r="L1020">
        <f>ABS(Table_pigskin_games[[#This Row],[homeScore]]-Table_pigskin_games[[#This Row],[awayScore]])</f>
        <v>26</v>
      </c>
      <c r="M1020" t="s">
        <v>95</v>
      </c>
      <c r="N1020" s="2">
        <v>41914.677083333336</v>
      </c>
      <c r="O1020" t="s">
        <v>70</v>
      </c>
      <c r="P1020">
        <v>67597</v>
      </c>
      <c r="Q1020">
        <v>10</v>
      </c>
      <c r="R1020">
        <v>5</v>
      </c>
      <c r="S1020">
        <v>10</v>
      </c>
      <c r="T1020">
        <v>5</v>
      </c>
      <c r="U1020">
        <v>24</v>
      </c>
      <c r="V1020">
        <v>13</v>
      </c>
      <c r="W1020">
        <v>5</v>
      </c>
      <c r="X1020">
        <v>4</v>
      </c>
      <c r="Y1020">
        <v>12</v>
      </c>
      <c r="Z1020">
        <v>8</v>
      </c>
      <c r="AA1020">
        <v>1</v>
      </c>
      <c r="AB1020">
        <v>0</v>
      </c>
      <c r="AC1020">
        <v>1</v>
      </c>
      <c r="AD1020">
        <v>0</v>
      </c>
      <c r="AE1020">
        <v>345</v>
      </c>
      <c r="AF1020">
        <v>187</v>
      </c>
      <c r="AG1020">
        <v>236</v>
      </c>
      <c r="AH1020">
        <v>139</v>
      </c>
      <c r="AI1020">
        <v>22</v>
      </c>
      <c r="AJ1020">
        <v>19</v>
      </c>
      <c r="AK1020">
        <v>29</v>
      </c>
      <c r="AL1020">
        <v>31</v>
      </c>
      <c r="AM1020">
        <v>109</v>
      </c>
      <c r="AN1020">
        <v>48</v>
      </c>
      <c r="AO1020">
        <v>34</v>
      </c>
      <c r="AP1020">
        <v>14</v>
      </c>
      <c r="AQ1020">
        <v>4</v>
      </c>
      <c r="AR1020">
        <v>7</v>
      </c>
      <c r="AS1020">
        <v>19</v>
      </c>
      <c r="AT1020">
        <f>SUM(Table_pigskin_games[[#This Row],[awayPenaltyYards]],Table_pigskin_games[[#This Row],[homePenaltyYards]])</f>
        <v>95</v>
      </c>
      <c r="AU1020">
        <v>76</v>
      </c>
      <c r="AV1020">
        <v>1</v>
      </c>
      <c r="AW1020">
        <v>3</v>
      </c>
      <c r="AX1020">
        <f>SUM(Table_pigskin_games[[#This Row],[awayTurnovers]:[homeTurnovers]])</f>
        <v>4</v>
      </c>
      <c r="AY1020">
        <v>0</v>
      </c>
      <c r="AZ1020">
        <v>0</v>
      </c>
      <c r="BA1020">
        <v>1</v>
      </c>
      <c r="BB1020">
        <v>3</v>
      </c>
      <c r="BC1020">
        <v>2247</v>
      </c>
      <c r="BD1020">
        <v>1353</v>
      </c>
      <c r="BE1020">
        <v>14</v>
      </c>
      <c r="BF1020">
        <v>12</v>
      </c>
      <c r="BG1020">
        <v>7</v>
      </c>
      <c r="BH1020">
        <v>0</v>
      </c>
      <c r="BJ1020">
        <v>0</v>
      </c>
      <c r="BK1020">
        <v>0</v>
      </c>
      <c r="BL1020">
        <v>0</v>
      </c>
      <c r="BM1020">
        <v>7</v>
      </c>
    </row>
    <row r="1021" spans="1:66" x14ac:dyDescent="0.25">
      <c r="A1021">
        <v>300103024</v>
      </c>
      <c r="B1021">
        <v>17</v>
      </c>
      <c r="C1021">
        <v>2009</v>
      </c>
      <c r="D1021" s="1">
        <v>40181</v>
      </c>
      <c r="E1021" t="s">
        <v>66</v>
      </c>
      <c r="F1021" t="s">
        <v>114</v>
      </c>
      <c r="G1021" t="s">
        <v>109</v>
      </c>
      <c r="H10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SDvWSH</v>
      </c>
      <c r="I1021" t="str">
        <f>IF(NOT(ISNA(VLOOKUP(Table_pigskin_games[[#This Row],[matchup]],rivalries!A$2:C$10,1,FALSE))),"Rivalry","Not a Rivalry")</f>
        <v>Not a Rivalry</v>
      </c>
      <c r="J1021">
        <v>20</v>
      </c>
      <c r="K1021">
        <v>23</v>
      </c>
      <c r="L1021">
        <f>ABS(Table_pigskin_games[[#This Row],[homeScore]]-Table_pigskin_games[[#This Row],[awayScore]])</f>
        <v>3</v>
      </c>
      <c r="M1021" t="s">
        <v>122</v>
      </c>
      <c r="N1021" s="2">
        <v>41914.677083333336</v>
      </c>
      <c r="O1021" t="s">
        <v>70</v>
      </c>
      <c r="P1021">
        <v>67554</v>
      </c>
      <c r="Q1021">
        <v>4</v>
      </c>
      <c r="R1021">
        <v>11</v>
      </c>
      <c r="S1021">
        <v>12</v>
      </c>
      <c r="T1021">
        <v>3</v>
      </c>
      <c r="U1021">
        <v>18</v>
      </c>
      <c r="V1021">
        <v>19</v>
      </c>
      <c r="W1021">
        <v>8</v>
      </c>
      <c r="X1021">
        <v>6</v>
      </c>
      <c r="Y1021">
        <v>16</v>
      </c>
      <c r="Z1021">
        <v>13</v>
      </c>
      <c r="AA1021">
        <v>0</v>
      </c>
      <c r="AB1021">
        <v>1</v>
      </c>
      <c r="AC1021">
        <v>1</v>
      </c>
      <c r="AD1021">
        <v>1</v>
      </c>
      <c r="AE1021">
        <v>341</v>
      </c>
      <c r="AF1021">
        <v>364</v>
      </c>
      <c r="AG1021">
        <v>275</v>
      </c>
      <c r="AH1021">
        <v>314</v>
      </c>
      <c r="AI1021">
        <v>28</v>
      </c>
      <c r="AJ1021">
        <v>28</v>
      </c>
      <c r="AK1021">
        <v>42</v>
      </c>
      <c r="AL1021">
        <v>45</v>
      </c>
      <c r="AM1021">
        <v>66</v>
      </c>
      <c r="AN1021">
        <v>50</v>
      </c>
      <c r="AO1021">
        <v>22</v>
      </c>
      <c r="AP1021">
        <v>17</v>
      </c>
      <c r="AQ1021">
        <v>3</v>
      </c>
      <c r="AR1021">
        <v>2</v>
      </c>
      <c r="AS1021">
        <v>14</v>
      </c>
      <c r="AT1021">
        <f>SUM(Table_pigskin_games[[#This Row],[awayPenaltyYards]],Table_pigskin_games[[#This Row],[homePenaltyYards]])</f>
        <v>31</v>
      </c>
      <c r="AU1021">
        <v>17</v>
      </c>
      <c r="AV1021">
        <v>0</v>
      </c>
      <c r="AW1021">
        <v>1</v>
      </c>
      <c r="AX1021">
        <f>SUM(Table_pigskin_games[[#This Row],[awayTurnovers]:[homeTurnovers]])</f>
        <v>1</v>
      </c>
      <c r="AY1021">
        <v>0</v>
      </c>
      <c r="AZ1021">
        <v>0</v>
      </c>
      <c r="BA1021">
        <v>0</v>
      </c>
      <c r="BB1021">
        <v>1</v>
      </c>
      <c r="BC1021">
        <v>1953</v>
      </c>
      <c r="BD1021">
        <v>1647</v>
      </c>
      <c r="BE1021">
        <v>0</v>
      </c>
      <c r="BF1021">
        <v>14</v>
      </c>
      <c r="BG1021">
        <v>3</v>
      </c>
      <c r="BH1021">
        <v>3</v>
      </c>
      <c r="BJ1021">
        <v>10</v>
      </c>
      <c r="BK1021">
        <v>3</v>
      </c>
      <c r="BL1021">
        <v>0</v>
      </c>
      <c r="BM1021">
        <v>10</v>
      </c>
    </row>
    <row r="1022" spans="1:66" x14ac:dyDescent="0.25">
      <c r="A1022">
        <v>300103026</v>
      </c>
      <c r="B1022">
        <v>17</v>
      </c>
      <c r="C1022">
        <v>2009</v>
      </c>
      <c r="D1022" s="1">
        <v>40181</v>
      </c>
      <c r="E1022" t="s">
        <v>66</v>
      </c>
      <c r="F1022" t="s">
        <v>78</v>
      </c>
      <c r="G1022" t="s">
        <v>71</v>
      </c>
      <c r="H10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SEAvTEN</v>
      </c>
      <c r="I1022" t="str">
        <f>IF(NOT(ISNA(VLOOKUP(Table_pigskin_games[[#This Row],[matchup]],rivalries!A$2:C$10,1,FALSE))),"Rivalry","Not a Rivalry")</f>
        <v>Not a Rivalry</v>
      </c>
      <c r="J1022">
        <v>17</v>
      </c>
      <c r="K1022">
        <v>13</v>
      </c>
      <c r="L1022">
        <f>ABS(Table_pigskin_games[[#This Row],[homeScore]]-Table_pigskin_games[[#This Row],[awayScore]])</f>
        <v>4</v>
      </c>
      <c r="M1022" t="s">
        <v>124</v>
      </c>
      <c r="N1022" s="2">
        <v>41914.677083333336</v>
      </c>
      <c r="O1022" t="s">
        <v>80</v>
      </c>
      <c r="P1022">
        <v>67002</v>
      </c>
      <c r="Q1022">
        <v>7</v>
      </c>
      <c r="R1022">
        <v>8</v>
      </c>
      <c r="S1022">
        <v>5</v>
      </c>
      <c r="T1022">
        <v>10</v>
      </c>
      <c r="U1022">
        <v>19</v>
      </c>
      <c r="V1022">
        <v>16</v>
      </c>
      <c r="W1022">
        <v>6</v>
      </c>
      <c r="X1022">
        <v>4</v>
      </c>
      <c r="Y1022">
        <v>14</v>
      </c>
      <c r="Z1022">
        <v>13</v>
      </c>
      <c r="AA1022">
        <v>2</v>
      </c>
      <c r="AB1022">
        <v>0</v>
      </c>
      <c r="AC1022">
        <v>2</v>
      </c>
      <c r="AD1022">
        <v>1</v>
      </c>
      <c r="AE1022">
        <v>304</v>
      </c>
      <c r="AF1022">
        <v>309</v>
      </c>
      <c r="AG1022">
        <v>171</v>
      </c>
      <c r="AH1022">
        <v>169</v>
      </c>
      <c r="AI1022">
        <v>17</v>
      </c>
      <c r="AJ1022">
        <v>16</v>
      </c>
      <c r="AK1022">
        <v>28</v>
      </c>
      <c r="AL1022">
        <v>31</v>
      </c>
      <c r="AM1022">
        <v>133</v>
      </c>
      <c r="AN1022">
        <v>140</v>
      </c>
      <c r="AO1022">
        <v>39</v>
      </c>
      <c r="AP1022">
        <v>26</v>
      </c>
      <c r="AQ1022">
        <v>9</v>
      </c>
      <c r="AR1022">
        <v>5</v>
      </c>
      <c r="AS1022">
        <v>76</v>
      </c>
      <c r="AT1022">
        <f>SUM(Table_pigskin_games[[#This Row],[awayPenaltyYards]],Table_pigskin_games[[#This Row],[homePenaltyYards]])</f>
        <v>116</v>
      </c>
      <c r="AU1022">
        <v>40</v>
      </c>
      <c r="AV1022">
        <v>2</v>
      </c>
      <c r="AW1022">
        <v>1</v>
      </c>
      <c r="AX1022">
        <f>SUM(Table_pigskin_games[[#This Row],[awayTurnovers]:[homeTurnovers]])</f>
        <v>3</v>
      </c>
      <c r="AY1022">
        <v>1</v>
      </c>
      <c r="AZ1022">
        <v>0</v>
      </c>
      <c r="BA1022">
        <v>1</v>
      </c>
      <c r="BB1022">
        <v>1</v>
      </c>
      <c r="BC1022">
        <v>1942</v>
      </c>
      <c r="BD1022">
        <v>1658</v>
      </c>
      <c r="BE1022">
        <v>7</v>
      </c>
      <c r="BF1022">
        <v>0</v>
      </c>
      <c r="BG1022">
        <v>3</v>
      </c>
      <c r="BH1022">
        <v>7</v>
      </c>
      <c r="BJ1022">
        <v>0</v>
      </c>
      <c r="BK1022">
        <v>7</v>
      </c>
      <c r="BL1022">
        <v>3</v>
      </c>
      <c r="BM1022">
        <v>3</v>
      </c>
    </row>
    <row r="1023" spans="1:66" x14ac:dyDescent="0.25">
      <c r="A1023">
        <v>300103027</v>
      </c>
      <c r="B1023">
        <v>17</v>
      </c>
      <c r="C1023">
        <v>2009</v>
      </c>
      <c r="D1023" s="1">
        <v>40181</v>
      </c>
      <c r="E1023" t="s">
        <v>66</v>
      </c>
      <c r="F1023" t="s">
        <v>99</v>
      </c>
      <c r="G1023" t="s">
        <v>97</v>
      </c>
      <c r="H10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023" t="str">
        <f>IF(NOT(ISNA(VLOOKUP(Table_pigskin_games[[#This Row],[matchup]],rivalries!A$2:C$10,1,FALSE))),"Rivalry","Not a Rivalry")</f>
        <v>Not a Rivalry</v>
      </c>
      <c r="J1023">
        <v>20</v>
      </c>
      <c r="K1023">
        <v>10</v>
      </c>
      <c r="L1023">
        <f>ABS(Table_pigskin_games[[#This Row],[homeScore]]-Table_pigskin_games[[#This Row],[awayScore]])</f>
        <v>10</v>
      </c>
      <c r="M1023" t="s">
        <v>98</v>
      </c>
      <c r="N1023" s="2">
        <v>41914.541666666664</v>
      </c>
      <c r="O1023" t="s">
        <v>70</v>
      </c>
      <c r="P1023">
        <v>62578</v>
      </c>
      <c r="Q1023">
        <v>8</v>
      </c>
      <c r="R1023">
        <v>7</v>
      </c>
      <c r="S1023">
        <v>3</v>
      </c>
      <c r="T1023">
        <v>12</v>
      </c>
      <c r="U1023">
        <v>24</v>
      </c>
      <c r="V1023">
        <v>13</v>
      </c>
      <c r="W1023">
        <v>7</v>
      </c>
      <c r="X1023">
        <v>7</v>
      </c>
      <c r="Y1023">
        <v>15</v>
      </c>
      <c r="Z1023">
        <v>15</v>
      </c>
      <c r="AA1023">
        <v>0</v>
      </c>
      <c r="AB1023">
        <v>0</v>
      </c>
      <c r="AC1023">
        <v>1</v>
      </c>
      <c r="AD1023">
        <v>0</v>
      </c>
      <c r="AE1023">
        <v>397</v>
      </c>
      <c r="AF1023">
        <v>206</v>
      </c>
      <c r="AG1023">
        <v>214</v>
      </c>
      <c r="AH1023">
        <v>166</v>
      </c>
      <c r="AI1023">
        <v>23</v>
      </c>
      <c r="AJ1023">
        <v>15</v>
      </c>
      <c r="AK1023">
        <v>35</v>
      </c>
      <c r="AL1023">
        <v>31</v>
      </c>
      <c r="AM1023">
        <v>183</v>
      </c>
      <c r="AN1023">
        <v>40</v>
      </c>
      <c r="AO1023">
        <v>37</v>
      </c>
      <c r="AP1023">
        <v>23</v>
      </c>
      <c r="AQ1023">
        <v>3</v>
      </c>
      <c r="AR1023">
        <v>5</v>
      </c>
      <c r="AS1023">
        <v>15</v>
      </c>
      <c r="AT1023">
        <f>SUM(Table_pigskin_games[[#This Row],[awayPenaltyYards]],Table_pigskin_games[[#This Row],[homePenaltyYards]])</f>
        <v>66</v>
      </c>
      <c r="AU1023">
        <v>51</v>
      </c>
      <c r="AV1023">
        <v>3</v>
      </c>
      <c r="AW1023">
        <v>2</v>
      </c>
      <c r="AX1023">
        <f>SUM(Table_pigskin_games[[#This Row],[awayTurnovers]:[homeTurnovers]])</f>
        <v>5</v>
      </c>
      <c r="AY1023">
        <v>1</v>
      </c>
      <c r="AZ1023">
        <v>0</v>
      </c>
      <c r="BA1023">
        <v>2</v>
      </c>
      <c r="BB1023">
        <v>2</v>
      </c>
      <c r="BC1023">
        <v>2129</v>
      </c>
      <c r="BD1023">
        <v>1471</v>
      </c>
      <c r="BE1023">
        <v>0</v>
      </c>
      <c r="BF1023">
        <v>10</v>
      </c>
      <c r="BG1023">
        <v>0</v>
      </c>
      <c r="BH1023">
        <v>10</v>
      </c>
      <c r="BJ1023">
        <v>3</v>
      </c>
      <c r="BK1023">
        <v>0</v>
      </c>
      <c r="BL1023">
        <v>0</v>
      </c>
      <c r="BM1023">
        <v>7</v>
      </c>
    </row>
    <row r="1024" spans="1:66" x14ac:dyDescent="0.25">
      <c r="A1024">
        <v>300103029</v>
      </c>
      <c r="B1024">
        <v>17</v>
      </c>
      <c r="C1024">
        <v>2009</v>
      </c>
      <c r="D1024" s="1">
        <v>40181</v>
      </c>
      <c r="E1024" t="s">
        <v>66</v>
      </c>
      <c r="F1024" t="s">
        <v>67</v>
      </c>
      <c r="G1024" t="s">
        <v>100</v>
      </c>
      <c r="H10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1024" t="str">
        <f>IF(NOT(ISNA(VLOOKUP(Table_pigskin_games[[#This Row],[matchup]],rivalries!A$2:C$10,1,FALSE))),"Rivalry","Not a Rivalry")</f>
        <v>Not a Rivalry</v>
      </c>
      <c r="J1024">
        <v>10</v>
      </c>
      <c r="K1024">
        <v>23</v>
      </c>
      <c r="L1024">
        <f>ABS(Table_pigskin_games[[#This Row],[homeScore]]-Table_pigskin_games[[#This Row],[awayScore]])</f>
        <v>13</v>
      </c>
      <c r="M1024" t="s">
        <v>101</v>
      </c>
      <c r="N1024" s="2">
        <v>41914.541666666664</v>
      </c>
      <c r="O1024" t="s">
        <v>70</v>
      </c>
      <c r="P1024">
        <v>73047</v>
      </c>
      <c r="Q1024">
        <v>13</v>
      </c>
      <c r="R1024">
        <v>2</v>
      </c>
      <c r="S1024">
        <v>7</v>
      </c>
      <c r="T1024">
        <v>8</v>
      </c>
      <c r="U1024">
        <v>14</v>
      </c>
      <c r="V1024">
        <v>15</v>
      </c>
      <c r="W1024">
        <v>2</v>
      </c>
      <c r="X1024">
        <v>3</v>
      </c>
      <c r="Y1024">
        <v>13</v>
      </c>
      <c r="Z1024">
        <v>15</v>
      </c>
      <c r="AA1024">
        <v>1</v>
      </c>
      <c r="AB1024">
        <v>1</v>
      </c>
      <c r="AC1024">
        <v>1</v>
      </c>
      <c r="AD1024">
        <v>2</v>
      </c>
      <c r="AE1024">
        <v>213</v>
      </c>
      <c r="AF1024">
        <v>327</v>
      </c>
      <c r="AG1024">
        <v>102</v>
      </c>
      <c r="AH1024">
        <v>149</v>
      </c>
      <c r="AI1024">
        <v>15</v>
      </c>
      <c r="AJ1024">
        <v>14</v>
      </c>
      <c r="AK1024">
        <v>29</v>
      </c>
      <c r="AL1024">
        <v>23</v>
      </c>
      <c r="AM1024">
        <v>111</v>
      </c>
      <c r="AN1024">
        <v>178</v>
      </c>
      <c r="AO1024">
        <v>32</v>
      </c>
      <c r="AP1024">
        <v>37</v>
      </c>
      <c r="AQ1024">
        <v>4</v>
      </c>
      <c r="AR1024">
        <v>3</v>
      </c>
      <c r="AS1024">
        <v>35</v>
      </c>
      <c r="AT1024">
        <f>SUM(Table_pigskin_games[[#This Row],[awayPenaltyYards]],Table_pigskin_games[[#This Row],[homePenaltyYards]])</f>
        <v>64</v>
      </c>
      <c r="AU1024">
        <v>29</v>
      </c>
      <c r="AV1024">
        <v>3</v>
      </c>
      <c r="AW1024">
        <v>0</v>
      </c>
      <c r="AX1024">
        <f>SUM(Table_pigskin_games[[#This Row],[awayTurnovers]:[homeTurnovers]])</f>
        <v>3</v>
      </c>
      <c r="AY1024">
        <v>2</v>
      </c>
      <c r="AZ1024">
        <v>0</v>
      </c>
      <c r="BA1024">
        <v>1</v>
      </c>
      <c r="BB1024">
        <v>0</v>
      </c>
      <c r="BC1024">
        <v>1762</v>
      </c>
      <c r="BD1024">
        <v>1838</v>
      </c>
      <c r="BE1024">
        <v>0</v>
      </c>
      <c r="BF1024">
        <v>3</v>
      </c>
      <c r="BG1024">
        <v>7</v>
      </c>
      <c r="BH1024">
        <v>0</v>
      </c>
      <c r="BJ1024">
        <v>7</v>
      </c>
      <c r="BK1024">
        <v>10</v>
      </c>
      <c r="BL1024">
        <v>6</v>
      </c>
      <c r="BM1024">
        <v>0</v>
      </c>
    </row>
    <row r="1025" spans="1:66" x14ac:dyDescent="0.25">
      <c r="A1025">
        <v>300103034</v>
      </c>
      <c r="B1025">
        <v>17</v>
      </c>
      <c r="C1025">
        <v>2009</v>
      </c>
      <c r="D1025" s="1">
        <v>40181</v>
      </c>
      <c r="E1025" t="s">
        <v>66</v>
      </c>
      <c r="F1025" t="s">
        <v>88</v>
      </c>
      <c r="G1025" t="s">
        <v>106</v>
      </c>
      <c r="H10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HOUvNE</v>
      </c>
      <c r="I1025" t="str">
        <f>IF(NOT(ISNA(VLOOKUP(Table_pigskin_games[[#This Row],[matchup]],rivalries!A$2:C$10,1,FALSE))),"Rivalry","Not a Rivalry")</f>
        <v>Not a Rivalry</v>
      </c>
      <c r="J1025">
        <v>27</v>
      </c>
      <c r="K1025">
        <v>34</v>
      </c>
      <c r="L1025">
        <f>ABS(Table_pigskin_games[[#This Row],[homeScore]]-Table_pigskin_games[[#This Row],[awayScore]])</f>
        <v>7</v>
      </c>
      <c r="M1025" t="s">
        <v>107</v>
      </c>
      <c r="N1025" s="2">
        <v>41914.541666666664</v>
      </c>
      <c r="O1025" t="s">
        <v>80</v>
      </c>
      <c r="P1025">
        <v>71029</v>
      </c>
      <c r="Q1025">
        <v>10</v>
      </c>
      <c r="R1025">
        <v>5</v>
      </c>
      <c r="S1025">
        <v>8</v>
      </c>
      <c r="T1025">
        <v>7</v>
      </c>
      <c r="U1025">
        <v>21</v>
      </c>
      <c r="V1025">
        <v>29</v>
      </c>
      <c r="W1025">
        <v>4</v>
      </c>
      <c r="X1025">
        <v>3</v>
      </c>
      <c r="Y1025">
        <v>10</v>
      </c>
      <c r="Z1025">
        <v>7</v>
      </c>
      <c r="AA1025">
        <v>0</v>
      </c>
      <c r="AB1025">
        <v>0</v>
      </c>
      <c r="AC1025">
        <v>1</v>
      </c>
      <c r="AD1025">
        <v>1</v>
      </c>
      <c r="AE1025">
        <v>317</v>
      </c>
      <c r="AF1025">
        <v>439</v>
      </c>
      <c r="AG1025">
        <v>243</v>
      </c>
      <c r="AH1025">
        <v>295</v>
      </c>
      <c r="AI1025">
        <v>25</v>
      </c>
      <c r="AJ1025">
        <v>24</v>
      </c>
      <c r="AK1025">
        <v>38</v>
      </c>
      <c r="AL1025">
        <v>39</v>
      </c>
      <c r="AM1025">
        <v>74</v>
      </c>
      <c r="AN1025">
        <v>144</v>
      </c>
      <c r="AO1025">
        <v>19</v>
      </c>
      <c r="AP1025">
        <v>27</v>
      </c>
      <c r="AQ1025">
        <v>4</v>
      </c>
      <c r="AR1025">
        <v>5</v>
      </c>
      <c r="AS1025">
        <v>55</v>
      </c>
      <c r="AT1025">
        <f>SUM(Table_pigskin_games[[#This Row],[awayPenaltyYards]],Table_pigskin_games[[#This Row],[homePenaltyYards]])</f>
        <v>90</v>
      </c>
      <c r="AU1025">
        <v>35</v>
      </c>
      <c r="AV1025">
        <v>2</v>
      </c>
      <c r="AW1025">
        <v>1</v>
      </c>
      <c r="AX1025">
        <f>SUM(Table_pigskin_games[[#This Row],[awayTurnovers]:[homeTurnovers]])</f>
        <v>3</v>
      </c>
      <c r="AY1025">
        <v>1</v>
      </c>
      <c r="AZ1025">
        <v>0</v>
      </c>
      <c r="BA1025">
        <v>1</v>
      </c>
      <c r="BB1025">
        <v>1</v>
      </c>
      <c r="BC1025">
        <v>1706</v>
      </c>
      <c r="BD1025">
        <v>1894</v>
      </c>
      <c r="BE1025">
        <v>7</v>
      </c>
      <c r="BF1025">
        <v>6</v>
      </c>
      <c r="BG1025">
        <v>7</v>
      </c>
      <c r="BH1025">
        <v>7</v>
      </c>
      <c r="BJ1025">
        <v>7</v>
      </c>
      <c r="BK1025">
        <v>6</v>
      </c>
      <c r="BL1025">
        <v>0</v>
      </c>
      <c r="BM1025">
        <v>21</v>
      </c>
    </row>
    <row r="1026" spans="1:66" x14ac:dyDescent="0.25">
      <c r="A1026">
        <v>300909018</v>
      </c>
      <c r="B1026">
        <v>1</v>
      </c>
      <c r="C1026">
        <v>2010</v>
      </c>
      <c r="D1026" s="1">
        <v>40430</v>
      </c>
      <c r="E1026" t="s">
        <v>61</v>
      </c>
      <c r="F1026" t="s">
        <v>113</v>
      </c>
      <c r="G1026" t="s">
        <v>67</v>
      </c>
      <c r="H10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MINvNO</v>
      </c>
      <c r="I1026" t="str">
        <f>IF(NOT(ISNA(VLOOKUP(Table_pigskin_games[[#This Row],[matchup]],rivalries!A$2:C$10,1,FALSE))),"Rivalry","Not a Rivalry")</f>
        <v>Not a Rivalry</v>
      </c>
      <c r="J1026">
        <v>9</v>
      </c>
      <c r="K1026">
        <v>14</v>
      </c>
      <c r="L1026">
        <f>ABS(Table_pigskin_games[[#This Row],[homeScore]]-Table_pigskin_games[[#This Row],[awayScore]])</f>
        <v>5</v>
      </c>
      <c r="M1026" t="s">
        <v>127</v>
      </c>
      <c r="N1026" s="2">
        <v>41914.854166666664</v>
      </c>
      <c r="O1026" t="s">
        <v>65</v>
      </c>
      <c r="P1026">
        <v>70051</v>
      </c>
      <c r="Q1026">
        <v>0</v>
      </c>
      <c r="R1026">
        <v>0</v>
      </c>
      <c r="S1026">
        <v>0</v>
      </c>
      <c r="T1026">
        <v>0</v>
      </c>
      <c r="U1026">
        <v>12</v>
      </c>
      <c r="V1026">
        <v>18</v>
      </c>
      <c r="W1026">
        <v>5</v>
      </c>
      <c r="X1026">
        <v>3</v>
      </c>
      <c r="Y1026">
        <v>13</v>
      </c>
      <c r="Z1026">
        <v>11</v>
      </c>
      <c r="AA1026">
        <v>0</v>
      </c>
      <c r="AB1026">
        <v>0</v>
      </c>
      <c r="AC1026">
        <v>0</v>
      </c>
      <c r="AD1026">
        <v>0</v>
      </c>
      <c r="AE1026">
        <v>253</v>
      </c>
      <c r="AF1026">
        <v>308</v>
      </c>
      <c r="AG1026">
        <v>162</v>
      </c>
      <c r="AH1026">
        <v>229</v>
      </c>
      <c r="AI1026">
        <v>15</v>
      </c>
      <c r="AJ1026">
        <v>27</v>
      </c>
      <c r="AK1026">
        <v>27</v>
      </c>
      <c r="AL1026">
        <v>36</v>
      </c>
      <c r="AM1026">
        <v>91</v>
      </c>
      <c r="AN1026">
        <v>79</v>
      </c>
      <c r="AO1026">
        <v>23</v>
      </c>
      <c r="AP1026">
        <v>25</v>
      </c>
      <c r="AQ1026">
        <v>6</v>
      </c>
      <c r="AR1026">
        <v>3</v>
      </c>
      <c r="AS1026">
        <v>60</v>
      </c>
      <c r="AT1026">
        <f>SUM(Table_pigskin_games[[#This Row],[awayPenaltyYards]],Table_pigskin_games[[#This Row],[homePenaltyYards]])</f>
        <v>80</v>
      </c>
      <c r="AU1026">
        <v>20</v>
      </c>
      <c r="AV1026">
        <v>1</v>
      </c>
      <c r="AW1026">
        <v>0</v>
      </c>
      <c r="AX1026">
        <f>SUM(Table_pigskin_games[[#This Row],[awayTurnovers]:[homeTurnovers]])</f>
        <v>1</v>
      </c>
      <c r="AY1026">
        <v>0</v>
      </c>
      <c r="AZ1026">
        <v>0</v>
      </c>
      <c r="BA1026">
        <v>1</v>
      </c>
      <c r="BB1026">
        <v>0</v>
      </c>
      <c r="BC1026">
        <v>1577</v>
      </c>
      <c r="BD1026">
        <v>2023</v>
      </c>
      <c r="BE1026">
        <v>0</v>
      </c>
      <c r="BF1026">
        <v>9</v>
      </c>
      <c r="BG1026">
        <v>0</v>
      </c>
      <c r="BH1026">
        <v>0</v>
      </c>
      <c r="BJ1026">
        <v>7</v>
      </c>
      <c r="BK1026">
        <v>0</v>
      </c>
      <c r="BL1026">
        <v>7</v>
      </c>
      <c r="BM1026">
        <v>0</v>
      </c>
    </row>
    <row r="1027" spans="1:66" x14ac:dyDescent="0.25">
      <c r="A1027">
        <v>300912002</v>
      </c>
      <c r="B1027">
        <v>1</v>
      </c>
      <c r="C1027">
        <v>2010</v>
      </c>
      <c r="D1027" s="1">
        <v>40433</v>
      </c>
      <c r="E1027" t="s">
        <v>66</v>
      </c>
      <c r="F1027" t="s">
        <v>62</v>
      </c>
      <c r="G1027" t="s">
        <v>87</v>
      </c>
      <c r="H10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1027" t="str">
        <f>IF(NOT(ISNA(VLOOKUP(Table_pigskin_games[[#This Row],[matchup]],rivalries!A$2:C$10,1,FALSE))),"Rivalry","Not a Rivalry")</f>
        <v>Not a Rivalry</v>
      </c>
      <c r="J1027">
        <v>15</v>
      </c>
      <c r="K1027">
        <v>10</v>
      </c>
      <c r="L1027">
        <f>ABS(Table_pigskin_games[[#This Row],[homeScore]]-Table_pigskin_games[[#This Row],[awayScore]])</f>
        <v>5</v>
      </c>
      <c r="M1027" t="s">
        <v>126</v>
      </c>
      <c r="N1027" s="2">
        <v>41914.541666666664</v>
      </c>
      <c r="O1027" t="s">
        <v>80</v>
      </c>
      <c r="P1027">
        <v>69295</v>
      </c>
      <c r="Q1027">
        <v>0</v>
      </c>
      <c r="R1027">
        <v>0</v>
      </c>
      <c r="S1027">
        <v>0</v>
      </c>
      <c r="T1027">
        <v>0</v>
      </c>
      <c r="U1027">
        <v>19</v>
      </c>
      <c r="V1027">
        <v>9</v>
      </c>
      <c r="W1027">
        <v>8</v>
      </c>
      <c r="X1027">
        <v>3</v>
      </c>
      <c r="Y1027">
        <v>18</v>
      </c>
      <c r="Z1027">
        <v>14</v>
      </c>
      <c r="AA1027">
        <v>0</v>
      </c>
      <c r="AB1027">
        <v>1</v>
      </c>
      <c r="AC1027">
        <v>0</v>
      </c>
      <c r="AD1027">
        <v>3</v>
      </c>
      <c r="AE1027">
        <v>296</v>
      </c>
      <c r="AF1027">
        <v>166</v>
      </c>
      <c r="AG1027">
        <v>164</v>
      </c>
      <c r="AH1027">
        <v>116</v>
      </c>
      <c r="AI1027">
        <v>21</v>
      </c>
      <c r="AJ1027">
        <v>18</v>
      </c>
      <c r="AK1027">
        <v>34</v>
      </c>
      <c r="AL1027">
        <v>34</v>
      </c>
      <c r="AM1027">
        <v>132</v>
      </c>
      <c r="AN1027">
        <v>50</v>
      </c>
      <c r="AO1027">
        <v>36</v>
      </c>
      <c r="AP1027">
        <v>17</v>
      </c>
      <c r="AQ1027">
        <v>3</v>
      </c>
      <c r="AR1027">
        <v>5</v>
      </c>
      <c r="AS1027">
        <v>15</v>
      </c>
      <c r="AT1027">
        <f>SUM(Table_pigskin_games[[#This Row],[awayPenaltyYards]],Table_pigskin_games[[#This Row],[homePenaltyYards]])</f>
        <v>50</v>
      </c>
      <c r="AU1027">
        <v>35</v>
      </c>
      <c r="AV1027">
        <v>0</v>
      </c>
      <c r="AW1027">
        <v>0</v>
      </c>
      <c r="AX1027">
        <f>SUM(Table_pigskin_games[[#This Row],[awayTurnovers]:[homeTurnovers]])</f>
        <v>0</v>
      </c>
      <c r="AY1027">
        <v>0</v>
      </c>
      <c r="AZ1027">
        <v>0</v>
      </c>
      <c r="BA1027">
        <v>0</v>
      </c>
      <c r="BB1027">
        <v>0</v>
      </c>
      <c r="BC1027">
        <v>2214</v>
      </c>
      <c r="BD1027">
        <v>1386</v>
      </c>
      <c r="BE1027">
        <v>3</v>
      </c>
      <c r="BF1027">
        <v>7</v>
      </c>
      <c r="BG1027">
        <v>0</v>
      </c>
      <c r="BH1027">
        <v>5</v>
      </c>
      <c r="BJ1027">
        <v>0</v>
      </c>
      <c r="BK1027">
        <v>3</v>
      </c>
      <c r="BL1027">
        <v>0</v>
      </c>
      <c r="BM1027">
        <v>7</v>
      </c>
    </row>
    <row r="1028" spans="1:66" x14ac:dyDescent="0.25">
      <c r="A1028">
        <v>300912003</v>
      </c>
      <c r="B1028">
        <v>1</v>
      </c>
      <c r="C1028">
        <v>2010</v>
      </c>
      <c r="D1028" s="1">
        <v>40433</v>
      </c>
      <c r="E1028" t="s">
        <v>66</v>
      </c>
      <c r="F1028" t="s">
        <v>72</v>
      </c>
      <c r="G1028" t="s">
        <v>74</v>
      </c>
      <c r="H10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028" t="str">
        <f>IF(NOT(ISNA(VLOOKUP(Table_pigskin_games[[#This Row],[matchup]],rivalries!A$2:C$10,1,FALSE))),"Rivalry","Not a Rivalry")</f>
        <v>Not a Rivalry</v>
      </c>
      <c r="J1028">
        <v>14</v>
      </c>
      <c r="K1028">
        <v>19</v>
      </c>
      <c r="L1028">
        <f>ABS(Table_pigskin_games[[#This Row],[homeScore]]-Table_pigskin_games[[#This Row],[awayScore]])</f>
        <v>5</v>
      </c>
      <c r="M1028" t="s">
        <v>117</v>
      </c>
      <c r="N1028" s="2">
        <v>41914.541666666664</v>
      </c>
      <c r="O1028" t="s">
        <v>70</v>
      </c>
      <c r="P1028">
        <v>62080</v>
      </c>
      <c r="Q1028">
        <v>0</v>
      </c>
      <c r="R1028">
        <v>0</v>
      </c>
      <c r="S1028">
        <v>0</v>
      </c>
      <c r="T1028">
        <v>0</v>
      </c>
      <c r="U1028">
        <v>13</v>
      </c>
      <c r="V1028">
        <v>23</v>
      </c>
      <c r="W1028">
        <v>4</v>
      </c>
      <c r="X1028">
        <v>6</v>
      </c>
      <c r="Y1028">
        <v>14</v>
      </c>
      <c r="Z1028">
        <v>14</v>
      </c>
      <c r="AA1028">
        <v>0</v>
      </c>
      <c r="AB1028">
        <v>0</v>
      </c>
      <c r="AC1028">
        <v>1</v>
      </c>
      <c r="AD1028">
        <v>1</v>
      </c>
      <c r="AE1028">
        <v>168</v>
      </c>
      <c r="AF1028">
        <v>463</v>
      </c>
      <c r="AG1028">
        <v>148</v>
      </c>
      <c r="AH1028">
        <v>362</v>
      </c>
      <c r="AI1028">
        <v>20</v>
      </c>
      <c r="AJ1028">
        <v>23</v>
      </c>
      <c r="AK1028">
        <v>34</v>
      </c>
      <c r="AL1028">
        <v>35</v>
      </c>
      <c r="AM1028">
        <v>20</v>
      </c>
      <c r="AN1028">
        <v>101</v>
      </c>
      <c r="AO1028">
        <v>21</v>
      </c>
      <c r="AP1028">
        <v>31</v>
      </c>
      <c r="AQ1028">
        <v>7</v>
      </c>
      <c r="AR1028">
        <v>9</v>
      </c>
      <c r="AS1028">
        <v>40</v>
      </c>
      <c r="AT1028">
        <f>SUM(Table_pigskin_games[[#This Row],[awayPenaltyYards]],Table_pigskin_games[[#This Row],[homePenaltyYards]])</f>
        <v>140</v>
      </c>
      <c r="AU1028">
        <v>100</v>
      </c>
      <c r="AV1028">
        <v>3</v>
      </c>
      <c r="AW1028">
        <v>4</v>
      </c>
      <c r="AX1028">
        <f>SUM(Table_pigskin_games[[#This Row],[awayTurnovers]:[homeTurnovers]])</f>
        <v>7</v>
      </c>
      <c r="AY1028">
        <v>2</v>
      </c>
      <c r="AZ1028">
        <v>3</v>
      </c>
      <c r="BA1028">
        <v>1</v>
      </c>
      <c r="BB1028">
        <v>1</v>
      </c>
      <c r="BC1028">
        <v>1518</v>
      </c>
      <c r="BD1028">
        <v>2082</v>
      </c>
      <c r="BE1028">
        <v>7</v>
      </c>
      <c r="BF1028">
        <v>7</v>
      </c>
      <c r="BG1028">
        <v>0</v>
      </c>
      <c r="BH1028">
        <v>0</v>
      </c>
      <c r="BJ1028">
        <v>3</v>
      </c>
      <c r="BK1028">
        <v>10</v>
      </c>
      <c r="BL1028">
        <v>0</v>
      </c>
      <c r="BM1028">
        <v>6</v>
      </c>
    </row>
    <row r="1029" spans="1:66" x14ac:dyDescent="0.25">
      <c r="A1029">
        <v>300912010</v>
      </c>
      <c r="B1029">
        <v>1</v>
      </c>
      <c r="C1029">
        <v>2010</v>
      </c>
      <c r="D1029" s="1">
        <v>40433</v>
      </c>
      <c r="E1029" t="s">
        <v>66</v>
      </c>
      <c r="F1029" t="s">
        <v>110</v>
      </c>
      <c r="G1029" t="s">
        <v>78</v>
      </c>
      <c r="H10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OAKvTEN</v>
      </c>
      <c r="I1029" t="str">
        <f>IF(NOT(ISNA(VLOOKUP(Table_pigskin_games[[#This Row],[matchup]],rivalries!A$2:C$10,1,FALSE))),"Rivalry","Not a Rivalry")</f>
        <v>Not a Rivalry</v>
      </c>
      <c r="J1029">
        <v>13</v>
      </c>
      <c r="K1029">
        <v>38</v>
      </c>
      <c r="L1029">
        <f>ABS(Table_pigskin_games[[#This Row],[homeScore]]-Table_pigskin_games[[#This Row],[awayScore]])</f>
        <v>25</v>
      </c>
      <c r="M1029" t="s">
        <v>79</v>
      </c>
      <c r="N1029" s="2">
        <v>41914.541666666664</v>
      </c>
      <c r="O1029" t="s">
        <v>80</v>
      </c>
      <c r="P1029">
        <v>69143</v>
      </c>
      <c r="Q1029">
        <v>0</v>
      </c>
      <c r="R1029">
        <v>0</v>
      </c>
      <c r="S1029">
        <v>0</v>
      </c>
      <c r="T1029">
        <v>0</v>
      </c>
      <c r="U1029">
        <v>21</v>
      </c>
      <c r="V1029">
        <v>17</v>
      </c>
      <c r="W1029">
        <v>3</v>
      </c>
      <c r="X1029">
        <v>8</v>
      </c>
      <c r="Y1029">
        <v>14</v>
      </c>
      <c r="Z1029">
        <v>15</v>
      </c>
      <c r="AA1029">
        <v>0</v>
      </c>
      <c r="AB1029">
        <v>0</v>
      </c>
      <c r="AC1029">
        <v>2</v>
      </c>
      <c r="AD1029">
        <v>0</v>
      </c>
      <c r="AE1029">
        <v>286</v>
      </c>
      <c r="AF1029">
        <v>345</v>
      </c>
      <c r="AG1029">
        <v>150</v>
      </c>
      <c r="AH1029">
        <v>140</v>
      </c>
      <c r="AI1029">
        <v>22</v>
      </c>
      <c r="AJ1029">
        <v>13</v>
      </c>
      <c r="AK1029">
        <v>37</v>
      </c>
      <c r="AL1029">
        <v>17</v>
      </c>
      <c r="AM1029">
        <v>136</v>
      </c>
      <c r="AN1029">
        <v>205</v>
      </c>
      <c r="AO1029">
        <v>26</v>
      </c>
      <c r="AP1029">
        <v>39</v>
      </c>
      <c r="AQ1029">
        <v>10</v>
      </c>
      <c r="AR1029">
        <v>8</v>
      </c>
      <c r="AS1029">
        <v>77</v>
      </c>
      <c r="AT1029">
        <f>SUM(Table_pigskin_games[[#This Row],[awayPenaltyYards]],Table_pigskin_games[[#This Row],[homePenaltyYards]])</f>
        <v>158</v>
      </c>
      <c r="AU1029">
        <v>81</v>
      </c>
      <c r="AV1029">
        <v>2</v>
      </c>
      <c r="AW1029">
        <v>1</v>
      </c>
      <c r="AX1029">
        <f>SUM(Table_pigskin_games[[#This Row],[awayTurnovers]:[homeTurnovers]])</f>
        <v>3</v>
      </c>
      <c r="AY1029">
        <v>1</v>
      </c>
      <c r="AZ1029">
        <v>1</v>
      </c>
      <c r="BA1029">
        <v>1</v>
      </c>
      <c r="BB1029">
        <v>0</v>
      </c>
      <c r="BC1029">
        <v>1736</v>
      </c>
      <c r="BD1029">
        <v>1864</v>
      </c>
      <c r="BE1029">
        <v>3</v>
      </c>
      <c r="BF1029">
        <v>3</v>
      </c>
      <c r="BG1029">
        <v>0</v>
      </c>
      <c r="BH1029">
        <v>7</v>
      </c>
      <c r="BJ1029">
        <v>10</v>
      </c>
      <c r="BK1029">
        <v>14</v>
      </c>
      <c r="BL1029">
        <v>7</v>
      </c>
      <c r="BM1029">
        <v>7</v>
      </c>
    </row>
    <row r="1030" spans="1:66" x14ac:dyDescent="0.25">
      <c r="A1030">
        <v>300912014</v>
      </c>
      <c r="B1030">
        <v>1</v>
      </c>
      <c r="C1030">
        <v>2010</v>
      </c>
      <c r="D1030" s="1">
        <v>40433</v>
      </c>
      <c r="E1030" t="s">
        <v>66</v>
      </c>
      <c r="F1030" t="s">
        <v>94</v>
      </c>
      <c r="G1030" t="s">
        <v>85</v>
      </c>
      <c r="H10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030" t="str">
        <f>IF(NOT(ISNA(VLOOKUP(Table_pigskin_games[[#This Row],[matchup]],rivalries!A$2:C$10,1,FALSE))),"Rivalry","Not a Rivalry")</f>
        <v>Not a Rivalry</v>
      </c>
      <c r="J1030">
        <v>17</v>
      </c>
      <c r="K1030">
        <v>13</v>
      </c>
      <c r="L1030">
        <f>ABS(Table_pigskin_games[[#This Row],[homeScore]]-Table_pigskin_games[[#This Row],[awayScore]])</f>
        <v>4</v>
      </c>
      <c r="M1030" t="s">
        <v>86</v>
      </c>
      <c r="N1030" s="2">
        <v>41914.677083333336</v>
      </c>
      <c r="O1030" t="s">
        <v>70</v>
      </c>
      <c r="P1030">
        <v>52440</v>
      </c>
      <c r="Q1030">
        <v>0</v>
      </c>
      <c r="R1030">
        <v>0</v>
      </c>
      <c r="S1030">
        <v>0</v>
      </c>
      <c r="T1030">
        <v>0</v>
      </c>
      <c r="U1030">
        <v>21</v>
      </c>
      <c r="V1030">
        <v>20</v>
      </c>
      <c r="W1030">
        <v>5</v>
      </c>
      <c r="X1030">
        <v>8</v>
      </c>
      <c r="Y1030">
        <v>13</v>
      </c>
      <c r="Z1030">
        <v>20</v>
      </c>
      <c r="AA1030">
        <v>0</v>
      </c>
      <c r="AB1030">
        <v>2</v>
      </c>
      <c r="AC1030">
        <v>0</v>
      </c>
      <c r="AD1030">
        <v>3</v>
      </c>
      <c r="AE1030">
        <v>378</v>
      </c>
      <c r="AF1030">
        <v>325</v>
      </c>
      <c r="AG1030">
        <v>266</v>
      </c>
      <c r="AH1030">
        <v>240</v>
      </c>
      <c r="AI1030">
        <v>22</v>
      </c>
      <c r="AJ1030">
        <v>32</v>
      </c>
      <c r="AK1030">
        <v>41</v>
      </c>
      <c r="AL1030">
        <v>55</v>
      </c>
      <c r="AM1030">
        <v>112</v>
      </c>
      <c r="AN1030">
        <v>85</v>
      </c>
      <c r="AO1030">
        <v>21</v>
      </c>
      <c r="AP1030">
        <v>24</v>
      </c>
      <c r="AQ1030">
        <v>10</v>
      </c>
      <c r="AR1030">
        <v>5</v>
      </c>
      <c r="AS1030">
        <v>72</v>
      </c>
      <c r="AT1030">
        <f>SUM(Table_pigskin_games[[#This Row],[awayPenaltyYards]],Table_pigskin_games[[#This Row],[homePenaltyYards]])</f>
        <v>112</v>
      </c>
      <c r="AU1030">
        <v>40</v>
      </c>
      <c r="AV1030">
        <v>4</v>
      </c>
      <c r="AW1030">
        <v>4</v>
      </c>
      <c r="AX1030">
        <f>SUM(Table_pigskin_games[[#This Row],[awayTurnovers]:[homeTurnovers]])</f>
        <v>8</v>
      </c>
      <c r="AY1030">
        <v>4</v>
      </c>
      <c r="AZ1030">
        <v>1</v>
      </c>
      <c r="BA1030">
        <v>0</v>
      </c>
      <c r="BB1030">
        <v>3</v>
      </c>
      <c r="BC1030">
        <v>1629</v>
      </c>
      <c r="BD1030">
        <v>1971</v>
      </c>
      <c r="BE1030">
        <v>0</v>
      </c>
      <c r="BF1030">
        <v>10</v>
      </c>
      <c r="BG1030">
        <v>0</v>
      </c>
      <c r="BH1030">
        <v>7</v>
      </c>
      <c r="BJ1030">
        <v>0</v>
      </c>
      <c r="BK1030">
        <v>10</v>
      </c>
      <c r="BL1030">
        <v>3</v>
      </c>
      <c r="BM1030">
        <v>0</v>
      </c>
    </row>
    <row r="1031" spans="1:66" x14ac:dyDescent="0.25">
      <c r="A1031">
        <v>300912017</v>
      </c>
      <c r="B1031">
        <v>1</v>
      </c>
      <c r="C1031">
        <v>2010</v>
      </c>
      <c r="D1031" s="1">
        <v>40433</v>
      </c>
      <c r="E1031" t="s">
        <v>66</v>
      </c>
      <c r="F1031" t="s">
        <v>81</v>
      </c>
      <c r="G1031" t="s">
        <v>88</v>
      </c>
      <c r="H10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CINvNE</v>
      </c>
      <c r="I1031" t="str">
        <f>IF(NOT(ISNA(VLOOKUP(Table_pigskin_games[[#This Row],[matchup]],rivalries!A$2:C$10,1,FALSE))),"Rivalry","Not a Rivalry")</f>
        <v>Not a Rivalry</v>
      </c>
      <c r="J1031">
        <v>24</v>
      </c>
      <c r="K1031">
        <v>38</v>
      </c>
      <c r="L1031">
        <f>ABS(Table_pigskin_games[[#This Row],[homeScore]]-Table_pigskin_games[[#This Row],[awayScore]])</f>
        <v>14</v>
      </c>
      <c r="M1031" t="s">
        <v>89</v>
      </c>
      <c r="N1031" s="2">
        <v>41914.541666666664</v>
      </c>
      <c r="O1031" t="s">
        <v>80</v>
      </c>
      <c r="P1031">
        <v>68756</v>
      </c>
      <c r="Q1031">
        <v>0</v>
      </c>
      <c r="R1031">
        <v>0</v>
      </c>
      <c r="S1031">
        <v>0</v>
      </c>
      <c r="T1031">
        <v>0</v>
      </c>
      <c r="U1031">
        <v>26</v>
      </c>
      <c r="V1031">
        <v>20</v>
      </c>
      <c r="W1031">
        <v>8</v>
      </c>
      <c r="X1031">
        <v>9</v>
      </c>
      <c r="Y1031">
        <v>15</v>
      </c>
      <c r="Z1031">
        <v>13</v>
      </c>
      <c r="AA1031">
        <v>3</v>
      </c>
      <c r="AB1031">
        <v>0</v>
      </c>
      <c r="AC1031">
        <v>3</v>
      </c>
      <c r="AD1031">
        <v>1</v>
      </c>
      <c r="AE1031">
        <v>428</v>
      </c>
      <c r="AF1031">
        <v>376</v>
      </c>
      <c r="AG1031">
        <v>341</v>
      </c>
      <c r="AH1031">
        <v>258</v>
      </c>
      <c r="AI1031">
        <v>34</v>
      </c>
      <c r="AJ1031">
        <v>25</v>
      </c>
      <c r="AK1031">
        <v>50</v>
      </c>
      <c r="AL1031">
        <v>35</v>
      </c>
      <c r="AM1031">
        <v>87</v>
      </c>
      <c r="AN1031">
        <v>118</v>
      </c>
      <c r="AO1031">
        <v>25</v>
      </c>
      <c r="AP1031">
        <v>23</v>
      </c>
      <c r="AQ1031">
        <v>2</v>
      </c>
      <c r="AR1031">
        <v>6</v>
      </c>
      <c r="AS1031">
        <v>5</v>
      </c>
      <c r="AT1031">
        <f>SUM(Table_pigskin_games[[#This Row],[awayPenaltyYards]],Table_pigskin_games[[#This Row],[homePenaltyYards]])</f>
        <v>35</v>
      </c>
      <c r="AU1031">
        <v>30</v>
      </c>
      <c r="AV1031">
        <v>2</v>
      </c>
      <c r="AW1031">
        <v>0</v>
      </c>
      <c r="AX1031">
        <f>SUM(Table_pigskin_games[[#This Row],[awayTurnovers]:[homeTurnovers]])</f>
        <v>2</v>
      </c>
      <c r="AY1031">
        <v>1</v>
      </c>
      <c r="AZ1031">
        <v>0</v>
      </c>
      <c r="BA1031">
        <v>1</v>
      </c>
      <c r="BB1031">
        <v>0</v>
      </c>
      <c r="BC1031">
        <v>1910</v>
      </c>
      <c r="BD1031">
        <v>1690</v>
      </c>
      <c r="BE1031">
        <v>0</v>
      </c>
      <c r="BF1031">
        <v>3</v>
      </c>
      <c r="BG1031">
        <v>14</v>
      </c>
      <c r="BH1031">
        <v>7</v>
      </c>
      <c r="BJ1031">
        <v>10</v>
      </c>
      <c r="BK1031">
        <v>14</v>
      </c>
      <c r="BL1031">
        <v>7</v>
      </c>
      <c r="BM1031">
        <v>7</v>
      </c>
    </row>
    <row r="1032" spans="1:66" x14ac:dyDescent="0.25">
      <c r="A1032">
        <v>300912019</v>
      </c>
      <c r="B1032">
        <v>1</v>
      </c>
      <c r="C1032">
        <v>2010</v>
      </c>
      <c r="D1032" s="1">
        <v>40433</v>
      </c>
      <c r="E1032" t="s">
        <v>66</v>
      </c>
      <c r="F1032" t="s">
        <v>100</v>
      </c>
      <c r="G1032" t="s">
        <v>91</v>
      </c>
      <c r="H10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CARvNYG</v>
      </c>
      <c r="I1032" t="str">
        <f>IF(NOT(ISNA(VLOOKUP(Table_pigskin_games[[#This Row],[matchup]],rivalries!A$2:C$10,1,FALSE))),"Rivalry","Not a Rivalry")</f>
        <v>Not a Rivalry</v>
      </c>
      <c r="J1032">
        <v>18</v>
      </c>
      <c r="K1032">
        <v>31</v>
      </c>
      <c r="L1032">
        <f>ABS(Table_pigskin_games[[#This Row],[homeScore]]-Table_pigskin_games[[#This Row],[awayScore]])</f>
        <v>13</v>
      </c>
      <c r="M1032" t="s">
        <v>140</v>
      </c>
      <c r="N1032" s="2">
        <v>41914.541666666664</v>
      </c>
      <c r="O1032" t="s">
        <v>70</v>
      </c>
      <c r="P1032">
        <v>77245</v>
      </c>
      <c r="Q1032">
        <v>0</v>
      </c>
      <c r="R1032">
        <v>0</v>
      </c>
      <c r="S1032">
        <v>0</v>
      </c>
      <c r="T1032">
        <v>0</v>
      </c>
      <c r="U1032">
        <v>14</v>
      </c>
      <c r="V1032">
        <v>21</v>
      </c>
      <c r="W1032">
        <v>8</v>
      </c>
      <c r="X1032">
        <v>5</v>
      </c>
      <c r="Y1032">
        <v>17</v>
      </c>
      <c r="Z1032">
        <v>14</v>
      </c>
      <c r="AA1032">
        <v>0</v>
      </c>
      <c r="AB1032">
        <v>1</v>
      </c>
      <c r="AC1032">
        <v>1</v>
      </c>
      <c r="AD1032">
        <v>1</v>
      </c>
      <c r="AE1032">
        <v>237</v>
      </c>
      <c r="AF1032">
        <v>376</v>
      </c>
      <c r="AG1032">
        <v>148</v>
      </c>
      <c r="AH1032">
        <v>258</v>
      </c>
      <c r="AI1032">
        <v>14</v>
      </c>
      <c r="AJ1032">
        <v>20</v>
      </c>
      <c r="AK1032">
        <v>35</v>
      </c>
      <c r="AL1032">
        <v>30</v>
      </c>
      <c r="AM1032">
        <v>89</v>
      </c>
      <c r="AN1032">
        <v>118</v>
      </c>
      <c r="AO1032">
        <v>24</v>
      </c>
      <c r="AP1032">
        <v>36</v>
      </c>
      <c r="AQ1032">
        <v>7</v>
      </c>
      <c r="AR1032">
        <v>9</v>
      </c>
      <c r="AS1032">
        <v>63</v>
      </c>
      <c r="AT1032">
        <f>SUM(Table_pigskin_games[[#This Row],[awayPenaltyYards]],Table_pigskin_games[[#This Row],[homePenaltyYards]])</f>
        <v>158</v>
      </c>
      <c r="AU1032">
        <v>95</v>
      </c>
      <c r="AV1032">
        <v>5</v>
      </c>
      <c r="AW1032">
        <v>4</v>
      </c>
      <c r="AX1032">
        <f>SUM(Table_pigskin_games[[#This Row],[awayTurnovers]:[homeTurnovers]])</f>
        <v>9</v>
      </c>
      <c r="AY1032">
        <v>2</v>
      </c>
      <c r="AZ1032">
        <v>1</v>
      </c>
      <c r="BA1032">
        <v>3</v>
      </c>
      <c r="BB1032">
        <v>3</v>
      </c>
      <c r="BC1032">
        <v>1521</v>
      </c>
      <c r="BD1032">
        <v>2079</v>
      </c>
      <c r="BE1032">
        <v>3</v>
      </c>
      <c r="BF1032">
        <v>13</v>
      </c>
      <c r="BG1032">
        <v>0</v>
      </c>
      <c r="BH1032">
        <v>2</v>
      </c>
      <c r="BJ1032">
        <v>7</v>
      </c>
      <c r="BK1032">
        <v>7</v>
      </c>
      <c r="BL1032">
        <v>10</v>
      </c>
      <c r="BM1032">
        <v>7</v>
      </c>
    </row>
    <row r="1033" spans="1:66" x14ac:dyDescent="0.25">
      <c r="A1033">
        <v>300912021</v>
      </c>
      <c r="B1033">
        <v>1</v>
      </c>
      <c r="C1033">
        <v>2010</v>
      </c>
      <c r="D1033" s="1">
        <v>40433</v>
      </c>
      <c r="E1033" t="s">
        <v>66</v>
      </c>
      <c r="F1033" t="s">
        <v>75</v>
      </c>
      <c r="G1033" t="s">
        <v>105</v>
      </c>
      <c r="H10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GBvPHI</v>
      </c>
      <c r="I1033" t="str">
        <f>IF(NOT(ISNA(VLOOKUP(Table_pigskin_games[[#This Row],[matchup]],rivalries!A$2:C$10,1,FALSE))),"Rivalry","Not a Rivalry")</f>
        <v>Not a Rivalry</v>
      </c>
      <c r="J1033">
        <v>27</v>
      </c>
      <c r="K1033">
        <v>20</v>
      </c>
      <c r="L1033">
        <f>ABS(Table_pigskin_games[[#This Row],[homeScore]]-Table_pigskin_games[[#This Row],[awayScore]])</f>
        <v>7</v>
      </c>
      <c r="M1033" t="s">
        <v>121</v>
      </c>
      <c r="N1033" s="2">
        <v>41914.677083333336</v>
      </c>
      <c r="O1033" t="s">
        <v>70</v>
      </c>
      <c r="P1033">
        <v>69144</v>
      </c>
      <c r="Q1033">
        <v>0</v>
      </c>
      <c r="R1033">
        <v>0</v>
      </c>
      <c r="S1033">
        <v>0</v>
      </c>
      <c r="T1033">
        <v>0</v>
      </c>
      <c r="U1033">
        <v>22</v>
      </c>
      <c r="V1033">
        <v>16</v>
      </c>
      <c r="W1033">
        <v>6</v>
      </c>
      <c r="X1033">
        <v>5</v>
      </c>
      <c r="Y1033">
        <v>14</v>
      </c>
      <c r="Z1033">
        <v>13</v>
      </c>
      <c r="AA1033">
        <v>0</v>
      </c>
      <c r="AB1033">
        <v>0</v>
      </c>
      <c r="AC1033">
        <v>0</v>
      </c>
      <c r="AD1033">
        <v>1</v>
      </c>
      <c r="AE1033">
        <v>299</v>
      </c>
      <c r="AF1033">
        <v>320</v>
      </c>
      <c r="AG1033">
        <v>167</v>
      </c>
      <c r="AH1033">
        <v>171</v>
      </c>
      <c r="AI1033">
        <v>19</v>
      </c>
      <c r="AJ1033">
        <v>21</v>
      </c>
      <c r="AK1033">
        <v>31</v>
      </c>
      <c r="AL1033">
        <v>34</v>
      </c>
      <c r="AM1033">
        <v>132</v>
      </c>
      <c r="AN1033">
        <v>149</v>
      </c>
      <c r="AO1033">
        <v>33</v>
      </c>
      <c r="AP1033">
        <v>20</v>
      </c>
      <c r="AQ1033">
        <v>2</v>
      </c>
      <c r="AR1033">
        <v>10</v>
      </c>
      <c r="AS1033">
        <v>15</v>
      </c>
      <c r="AT1033">
        <f>SUM(Table_pigskin_games[[#This Row],[awayPenaltyYards]],Table_pigskin_games[[#This Row],[homePenaltyYards]])</f>
        <v>95</v>
      </c>
      <c r="AU1033">
        <v>80</v>
      </c>
      <c r="AV1033">
        <v>2</v>
      </c>
      <c r="AW1033">
        <v>1</v>
      </c>
      <c r="AX1033">
        <f>SUM(Table_pigskin_games[[#This Row],[awayTurnovers]:[homeTurnovers]])</f>
        <v>3</v>
      </c>
      <c r="AY1033">
        <v>0</v>
      </c>
      <c r="AZ1033">
        <v>1</v>
      </c>
      <c r="BA1033">
        <v>2</v>
      </c>
      <c r="BB1033">
        <v>0</v>
      </c>
      <c r="BC1033">
        <v>1915</v>
      </c>
      <c r="BD1033">
        <v>1685</v>
      </c>
      <c r="BE1033">
        <v>0</v>
      </c>
      <c r="BF1033">
        <v>13</v>
      </c>
      <c r="BG1033">
        <v>14</v>
      </c>
      <c r="BH1033">
        <v>0</v>
      </c>
      <c r="BJ1033">
        <v>3</v>
      </c>
      <c r="BK1033">
        <v>0</v>
      </c>
      <c r="BL1033">
        <v>7</v>
      </c>
      <c r="BM1033">
        <v>10</v>
      </c>
    </row>
    <row r="1034" spans="1:66" x14ac:dyDescent="0.25">
      <c r="A1034">
        <v>300912023</v>
      </c>
      <c r="B1034">
        <v>1</v>
      </c>
      <c r="C1034">
        <v>2010</v>
      </c>
      <c r="D1034" s="1">
        <v>40433</v>
      </c>
      <c r="E1034" t="s">
        <v>66</v>
      </c>
      <c r="F1034" t="s">
        <v>99</v>
      </c>
      <c r="G1034" t="s">
        <v>63</v>
      </c>
      <c r="H10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ATLvPIT</v>
      </c>
      <c r="I1034" t="str">
        <f>IF(NOT(ISNA(VLOOKUP(Table_pigskin_games[[#This Row],[matchup]],rivalries!A$2:C$10,1,FALSE))),"Rivalry","Not a Rivalry")</f>
        <v>Not a Rivalry</v>
      </c>
      <c r="J1034">
        <v>9</v>
      </c>
      <c r="K1034">
        <v>15</v>
      </c>
      <c r="L1034">
        <f>ABS(Table_pigskin_games[[#This Row],[homeScore]]-Table_pigskin_games[[#This Row],[awayScore]])</f>
        <v>6</v>
      </c>
      <c r="M1034" t="s">
        <v>64</v>
      </c>
      <c r="N1034" s="2">
        <v>41914.541666666664</v>
      </c>
      <c r="O1034" t="s">
        <v>70</v>
      </c>
      <c r="P1034">
        <v>63609</v>
      </c>
      <c r="Q1034">
        <v>0</v>
      </c>
      <c r="R1034">
        <v>0</v>
      </c>
      <c r="S1034">
        <v>0</v>
      </c>
      <c r="T1034">
        <v>0</v>
      </c>
      <c r="U1034">
        <v>18</v>
      </c>
      <c r="V1034">
        <v>14</v>
      </c>
      <c r="W1034">
        <v>6</v>
      </c>
      <c r="X1034">
        <v>4</v>
      </c>
      <c r="Y1034">
        <v>16</v>
      </c>
      <c r="Z1034">
        <v>14</v>
      </c>
      <c r="AA1034">
        <v>0</v>
      </c>
      <c r="AB1034">
        <v>0</v>
      </c>
      <c r="AC1034">
        <v>0</v>
      </c>
      <c r="AD1034">
        <v>0</v>
      </c>
      <c r="AE1034">
        <v>295</v>
      </c>
      <c r="AF1034">
        <v>354</v>
      </c>
      <c r="AG1034">
        <v>237</v>
      </c>
      <c r="AH1034">
        <v>211</v>
      </c>
      <c r="AI1034">
        <v>27</v>
      </c>
      <c r="AJ1034">
        <v>18</v>
      </c>
      <c r="AK1034">
        <v>44</v>
      </c>
      <c r="AL1034">
        <v>26</v>
      </c>
      <c r="AM1034">
        <v>58</v>
      </c>
      <c r="AN1034">
        <v>143</v>
      </c>
      <c r="AO1034">
        <v>25</v>
      </c>
      <c r="AP1034">
        <v>31</v>
      </c>
      <c r="AQ1034">
        <v>3</v>
      </c>
      <c r="AR1034">
        <v>4</v>
      </c>
      <c r="AS1034">
        <v>24</v>
      </c>
      <c r="AT1034">
        <f>SUM(Table_pigskin_games[[#This Row],[awayPenaltyYards]],Table_pigskin_games[[#This Row],[homePenaltyYards]])</f>
        <v>49</v>
      </c>
      <c r="AU1034">
        <v>25</v>
      </c>
      <c r="AV1034">
        <v>1</v>
      </c>
      <c r="AW1034">
        <v>1</v>
      </c>
      <c r="AX1034">
        <f>SUM(Table_pigskin_games[[#This Row],[awayTurnovers]:[homeTurnovers]])</f>
        <v>2</v>
      </c>
      <c r="AY1034">
        <v>0</v>
      </c>
      <c r="AZ1034">
        <v>0</v>
      </c>
      <c r="BA1034">
        <v>1</v>
      </c>
      <c r="BB1034">
        <v>1</v>
      </c>
      <c r="BC1034">
        <v>1829</v>
      </c>
      <c r="BD1034">
        <v>1926</v>
      </c>
      <c r="BE1034">
        <v>0</v>
      </c>
      <c r="BF1034">
        <v>3</v>
      </c>
      <c r="BG1034">
        <v>3</v>
      </c>
      <c r="BH1034">
        <v>3</v>
      </c>
      <c r="BI1034">
        <v>0</v>
      </c>
      <c r="BJ1034">
        <v>3</v>
      </c>
      <c r="BK1034">
        <v>0</v>
      </c>
      <c r="BL1034">
        <v>3</v>
      </c>
      <c r="BM1034">
        <v>3</v>
      </c>
      <c r="BN1034">
        <v>6</v>
      </c>
    </row>
    <row r="1035" spans="1:66" x14ac:dyDescent="0.25">
      <c r="A1035">
        <v>300912026</v>
      </c>
      <c r="B1035">
        <v>1</v>
      </c>
      <c r="C1035">
        <v>2010</v>
      </c>
      <c r="D1035" s="1">
        <v>40433</v>
      </c>
      <c r="E1035" t="s">
        <v>66</v>
      </c>
      <c r="F1035" t="s">
        <v>93</v>
      </c>
      <c r="G1035" t="s">
        <v>71</v>
      </c>
      <c r="H10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035" t="str">
        <f>IF(NOT(ISNA(VLOOKUP(Table_pigskin_games[[#This Row],[matchup]],rivalries!A$2:C$10,1,FALSE))),"Rivalry","Not a Rivalry")</f>
        <v>Not a Rivalry</v>
      </c>
      <c r="J1035">
        <v>6</v>
      </c>
      <c r="K1035">
        <v>31</v>
      </c>
      <c r="L1035">
        <f>ABS(Table_pigskin_games[[#This Row],[homeScore]]-Table_pigskin_games[[#This Row],[awayScore]])</f>
        <v>25</v>
      </c>
      <c r="M1035" t="s">
        <v>124</v>
      </c>
      <c r="N1035" s="2">
        <v>41914.677083333336</v>
      </c>
      <c r="O1035" t="s">
        <v>70</v>
      </c>
      <c r="P1035">
        <v>67044</v>
      </c>
      <c r="Q1035">
        <v>0</v>
      </c>
      <c r="R1035">
        <v>0</v>
      </c>
      <c r="S1035">
        <v>0</v>
      </c>
      <c r="T1035">
        <v>0</v>
      </c>
      <c r="U1035">
        <v>14</v>
      </c>
      <c r="V1035">
        <v>14</v>
      </c>
      <c r="W1035">
        <v>1</v>
      </c>
      <c r="X1035">
        <v>5</v>
      </c>
      <c r="Y1035">
        <v>15</v>
      </c>
      <c r="Z1035">
        <v>11</v>
      </c>
      <c r="AA1035">
        <v>2</v>
      </c>
      <c r="AB1035">
        <v>0</v>
      </c>
      <c r="AC1035">
        <v>3</v>
      </c>
      <c r="AD1035">
        <v>0</v>
      </c>
      <c r="AE1035">
        <v>263</v>
      </c>
      <c r="AF1035">
        <v>242</v>
      </c>
      <c r="AG1035">
        <v>214</v>
      </c>
      <c r="AH1035">
        <v>165</v>
      </c>
      <c r="AI1035">
        <v>26</v>
      </c>
      <c r="AJ1035">
        <v>18</v>
      </c>
      <c r="AK1035">
        <v>45</v>
      </c>
      <c r="AL1035">
        <v>23</v>
      </c>
      <c r="AM1035">
        <v>49</v>
      </c>
      <c r="AN1035">
        <v>77</v>
      </c>
      <c r="AO1035">
        <v>19</v>
      </c>
      <c r="AP1035">
        <v>23</v>
      </c>
      <c r="AQ1035">
        <v>8</v>
      </c>
      <c r="AR1035">
        <v>5</v>
      </c>
      <c r="AS1035">
        <v>60</v>
      </c>
      <c r="AT1035">
        <f>SUM(Table_pigskin_games[[#This Row],[awayPenaltyYards]],Table_pigskin_games[[#This Row],[homePenaltyYards]])</f>
        <v>95</v>
      </c>
      <c r="AU1035">
        <v>35</v>
      </c>
      <c r="AV1035">
        <v>2</v>
      </c>
      <c r="AW1035">
        <v>1</v>
      </c>
      <c r="AX1035">
        <f>SUM(Table_pigskin_games[[#This Row],[awayTurnovers]:[homeTurnovers]])</f>
        <v>3</v>
      </c>
      <c r="AY1035">
        <v>0</v>
      </c>
      <c r="AZ1035">
        <v>0</v>
      </c>
      <c r="BA1035">
        <v>2</v>
      </c>
      <c r="BB1035">
        <v>1</v>
      </c>
      <c r="BC1035">
        <v>1965</v>
      </c>
      <c r="BD1035">
        <v>1635</v>
      </c>
      <c r="BE1035">
        <v>3</v>
      </c>
      <c r="BF1035">
        <v>3</v>
      </c>
      <c r="BG1035">
        <v>0</v>
      </c>
      <c r="BH1035">
        <v>0</v>
      </c>
      <c r="BJ1035">
        <v>0</v>
      </c>
      <c r="BK1035">
        <v>14</v>
      </c>
      <c r="BL1035">
        <v>14</v>
      </c>
      <c r="BM1035">
        <v>3</v>
      </c>
    </row>
    <row r="1036" spans="1:66" x14ac:dyDescent="0.25">
      <c r="A1036">
        <v>300912027</v>
      </c>
      <c r="B1036">
        <v>1</v>
      </c>
      <c r="C1036">
        <v>2010</v>
      </c>
      <c r="D1036" s="1">
        <v>40433</v>
      </c>
      <c r="E1036" t="s">
        <v>66</v>
      </c>
      <c r="F1036" t="s">
        <v>68</v>
      </c>
      <c r="G1036" t="s">
        <v>97</v>
      </c>
      <c r="H10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CLEvTB</v>
      </c>
      <c r="I1036" t="str">
        <f>IF(NOT(ISNA(VLOOKUP(Table_pigskin_games[[#This Row],[matchup]],rivalries!A$2:C$10,1,FALSE))),"Rivalry","Not a Rivalry")</f>
        <v>Not a Rivalry</v>
      </c>
      <c r="J1036">
        <v>14</v>
      </c>
      <c r="K1036">
        <v>17</v>
      </c>
      <c r="L1036">
        <f>ABS(Table_pigskin_games[[#This Row],[homeScore]]-Table_pigskin_games[[#This Row],[awayScore]])</f>
        <v>3</v>
      </c>
      <c r="M1036" t="s">
        <v>98</v>
      </c>
      <c r="N1036" s="2">
        <v>41914.541666666664</v>
      </c>
      <c r="O1036" t="s">
        <v>80</v>
      </c>
      <c r="P1036">
        <v>47211</v>
      </c>
      <c r="Q1036">
        <v>0</v>
      </c>
      <c r="R1036">
        <v>0</v>
      </c>
      <c r="S1036">
        <v>0</v>
      </c>
      <c r="T1036">
        <v>0</v>
      </c>
      <c r="U1036">
        <v>15</v>
      </c>
      <c r="V1036">
        <v>13</v>
      </c>
      <c r="W1036">
        <v>5</v>
      </c>
      <c r="X1036">
        <v>7</v>
      </c>
      <c r="Y1036">
        <v>13</v>
      </c>
      <c r="Z1036">
        <v>17</v>
      </c>
      <c r="AA1036">
        <v>0</v>
      </c>
      <c r="AB1036">
        <v>0</v>
      </c>
      <c r="AC1036">
        <v>1</v>
      </c>
      <c r="AD1036">
        <v>1</v>
      </c>
      <c r="AE1036">
        <v>340</v>
      </c>
      <c r="AF1036">
        <v>288</v>
      </c>
      <c r="AG1036">
        <v>236</v>
      </c>
      <c r="AH1036">
        <v>169</v>
      </c>
      <c r="AI1036">
        <v>21</v>
      </c>
      <c r="AJ1036">
        <v>17</v>
      </c>
      <c r="AK1036">
        <v>38</v>
      </c>
      <c r="AL1036">
        <v>28</v>
      </c>
      <c r="AM1036">
        <v>104</v>
      </c>
      <c r="AN1036">
        <v>119</v>
      </c>
      <c r="AO1036">
        <v>23</v>
      </c>
      <c r="AP1036">
        <v>30</v>
      </c>
      <c r="AQ1036">
        <v>5</v>
      </c>
      <c r="AR1036">
        <v>6</v>
      </c>
      <c r="AS1036">
        <v>47</v>
      </c>
      <c r="AT1036">
        <f>SUM(Table_pigskin_games[[#This Row],[awayPenaltyYards]],Table_pigskin_games[[#This Row],[homePenaltyYards]])</f>
        <v>102</v>
      </c>
      <c r="AU1036">
        <v>55</v>
      </c>
      <c r="AV1036">
        <v>3</v>
      </c>
      <c r="AW1036">
        <v>2</v>
      </c>
      <c r="AX1036">
        <f>SUM(Table_pigskin_games[[#This Row],[awayTurnovers]:[homeTurnovers]])</f>
        <v>5</v>
      </c>
      <c r="AY1036">
        <v>1</v>
      </c>
      <c r="AZ1036">
        <v>1</v>
      </c>
      <c r="BA1036">
        <v>2</v>
      </c>
      <c r="BB1036">
        <v>1</v>
      </c>
      <c r="BC1036">
        <v>1659</v>
      </c>
      <c r="BD1036">
        <v>1941</v>
      </c>
      <c r="BE1036">
        <v>7</v>
      </c>
      <c r="BF1036">
        <v>7</v>
      </c>
      <c r="BG1036">
        <v>0</v>
      </c>
      <c r="BH1036">
        <v>0</v>
      </c>
      <c r="BJ1036">
        <v>3</v>
      </c>
      <c r="BK1036">
        <v>7</v>
      </c>
      <c r="BL1036">
        <v>0</v>
      </c>
      <c r="BM1036">
        <v>7</v>
      </c>
    </row>
    <row r="1037" spans="1:66" x14ac:dyDescent="0.25">
      <c r="A1037">
        <v>300912028</v>
      </c>
      <c r="B1037">
        <v>1</v>
      </c>
      <c r="C1037">
        <v>2010</v>
      </c>
      <c r="D1037" s="1">
        <v>40433</v>
      </c>
      <c r="E1037" t="s">
        <v>66</v>
      </c>
      <c r="F1037" t="s">
        <v>102</v>
      </c>
      <c r="G1037" t="s">
        <v>114</v>
      </c>
      <c r="H10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037" t="str">
        <f>IF(NOT(ISNA(VLOOKUP(Table_pigskin_games[[#This Row],[matchup]],rivalries!A$2:C$10,1,FALSE))),"Rivalry","Not a Rivalry")</f>
        <v>Not a Rivalry</v>
      </c>
      <c r="J1037">
        <v>7</v>
      </c>
      <c r="K1037">
        <v>13</v>
      </c>
      <c r="L1037">
        <f>ABS(Table_pigskin_games[[#This Row],[homeScore]]-Table_pigskin_games[[#This Row],[awayScore]])</f>
        <v>6</v>
      </c>
      <c r="M1037" t="s">
        <v>115</v>
      </c>
      <c r="N1037" s="2">
        <v>41914.847222222219</v>
      </c>
      <c r="O1037" t="s">
        <v>65</v>
      </c>
      <c r="P1037">
        <v>90670</v>
      </c>
      <c r="Q1037">
        <v>0</v>
      </c>
      <c r="R1037">
        <v>0</v>
      </c>
      <c r="S1037">
        <v>0</v>
      </c>
      <c r="T1037">
        <v>0</v>
      </c>
      <c r="U1037">
        <v>24</v>
      </c>
      <c r="V1037">
        <v>17</v>
      </c>
      <c r="W1037">
        <v>5</v>
      </c>
      <c r="X1037">
        <v>3</v>
      </c>
      <c r="Y1037">
        <v>13</v>
      </c>
      <c r="Z1037">
        <v>13</v>
      </c>
      <c r="AA1037">
        <v>1</v>
      </c>
      <c r="AB1037">
        <v>0</v>
      </c>
      <c r="AC1037">
        <v>1</v>
      </c>
      <c r="AD1037">
        <v>1</v>
      </c>
      <c r="AE1037">
        <v>380</v>
      </c>
      <c r="AF1037">
        <v>250</v>
      </c>
      <c r="AG1037">
        <v>277</v>
      </c>
      <c r="AH1037">
        <v>161</v>
      </c>
      <c r="AI1037">
        <v>31</v>
      </c>
      <c r="AJ1037">
        <v>15</v>
      </c>
      <c r="AK1037">
        <v>48</v>
      </c>
      <c r="AL1037">
        <v>32</v>
      </c>
      <c r="AM1037">
        <v>103</v>
      </c>
      <c r="AN1037">
        <v>89</v>
      </c>
      <c r="AO1037">
        <v>22</v>
      </c>
      <c r="AP1037">
        <v>23</v>
      </c>
      <c r="AQ1037">
        <v>12</v>
      </c>
      <c r="AR1037">
        <v>5</v>
      </c>
      <c r="AS1037">
        <v>81</v>
      </c>
      <c r="AT1037">
        <f>SUM(Table_pigskin_games[[#This Row],[awayPenaltyYards]],Table_pigskin_games[[#This Row],[homePenaltyYards]])</f>
        <v>123</v>
      </c>
      <c r="AU1037">
        <v>42</v>
      </c>
      <c r="AV1037">
        <v>1</v>
      </c>
      <c r="AW1037">
        <v>0</v>
      </c>
      <c r="AX1037">
        <f>SUM(Table_pigskin_games[[#This Row],[awayTurnovers]:[homeTurnovers]])</f>
        <v>1</v>
      </c>
      <c r="AY1037">
        <v>1</v>
      </c>
      <c r="AZ1037">
        <v>0</v>
      </c>
      <c r="BA1037">
        <v>0</v>
      </c>
      <c r="BB1037">
        <v>0</v>
      </c>
      <c r="BC1037">
        <v>2043</v>
      </c>
      <c r="BD1037">
        <v>1557</v>
      </c>
      <c r="BE1037">
        <v>0</v>
      </c>
      <c r="BF1037">
        <v>0</v>
      </c>
      <c r="BG1037">
        <v>7</v>
      </c>
      <c r="BH1037">
        <v>0</v>
      </c>
      <c r="BJ1037">
        <v>3</v>
      </c>
      <c r="BK1037">
        <v>7</v>
      </c>
      <c r="BL1037">
        <v>0</v>
      </c>
      <c r="BM1037">
        <v>3</v>
      </c>
    </row>
    <row r="1038" spans="1:66" x14ac:dyDescent="0.25">
      <c r="A1038">
        <v>300912030</v>
      </c>
      <c r="B1038">
        <v>1</v>
      </c>
      <c r="C1038">
        <v>2010</v>
      </c>
      <c r="D1038" s="1">
        <v>40433</v>
      </c>
      <c r="E1038" t="s">
        <v>66</v>
      </c>
      <c r="F1038" t="s">
        <v>84</v>
      </c>
      <c r="G1038" t="s">
        <v>103</v>
      </c>
      <c r="H10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DENvJAX</v>
      </c>
      <c r="I1038" t="str">
        <f>IF(NOT(ISNA(VLOOKUP(Table_pigskin_games[[#This Row],[matchup]],rivalries!A$2:C$10,1,FALSE))),"Rivalry","Not a Rivalry")</f>
        <v>Not a Rivalry</v>
      </c>
      <c r="J1038">
        <v>17</v>
      </c>
      <c r="K1038">
        <v>24</v>
      </c>
      <c r="L1038">
        <f>ABS(Table_pigskin_games[[#This Row],[homeScore]]-Table_pigskin_games[[#This Row],[awayScore]])</f>
        <v>7</v>
      </c>
      <c r="M1038" t="s">
        <v>104</v>
      </c>
      <c r="N1038" s="2">
        <v>41914.541666666664</v>
      </c>
      <c r="O1038" t="s">
        <v>80</v>
      </c>
      <c r="P1038">
        <v>63636</v>
      </c>
      <c r="Q1038">
        <v>0</v>
      </c>
      <c r="R1038">
        <v>0</v>
      </c>
      <c r="S1038">
        <v>0</v>
      </c>
      <c r="T1038">
        <v>0</v>
      </c>
      <c r="U1038">
        <v>21</v>
      </c>
      <c r="V1038">
        <v>18</v>
      </c>
      <c r="W1038">
        <v>3</v>
      </c>
      <c r="X1038">
        <v>3</v>
      </c>
      <c r="Y1038">
        <v>10</v>
      </c>
      <c r="Z1038">
        <v>10</v>
      </c>
      <c r="AA1038">
        <v>1</v>
      </c>
      <c r="AB1038">
        <v>1</v>
      </c>
      <c r="AC1038">
        <v>2</v>
      </c>
      <c r="AD1038">
        <v>2</v>
      </c>
      <c r="AE1038">
        <v>363</v>
      </c>
      <c r="AF1038">
        <v>299</v>
      </c>
      <c r="AG1038">
        <v>274</v>
      </c>
      <c r="AH1038">
        <v>165</v>
      </c>
      <c r="AI1038">
        <v>21</v>
      </c>
      <c r="AJ1038">
        <v>16</v>
      </c>
      <c r="AK1038">
        <v>33</v>
      </c>
      <c r="AL1038">
        <v>21</v>
      </c>
      <c r="AM1038">
        <v>89</v>
      </c>
      <c r="AN1038">
        <v>134</v>
      </c>
      <c r="AO1038">
        <v>25</v>
      </c>
      <c r="AP1038">
        <v>34</v>
      </c>
      <c r="AQ1038">
        <v>7</v>
      </c>
      <c r="AR1038">
        <v>5</v>
      </c>
      <c r="AS1038">
        <v>70</v>
      </c>
      <c r="AT1038">
        <f>SUM(Table_pigskin_games[[#This Row],[awayPenaltyYards]],Table_pigskin_games[[#This Row],[homePenaltyYards]])</f>
        <v>117</v>
      </c>
      <c r="AU1038">
        <v>47</v>
      </c>
      <c r="AV1038">
        <v>2</v>
      </c>
      <c r="AW1038">
        <v>0</v>
      </c>
      <c r="AX1038">
        <f>SUM(Table_pigskin_games[[#This Row],[awayTurnovers]:[homeTurnovers]])</f>
        <v>2</v>
      </c>
      <c r="AY1038">
        <v>1</v>
      </c>
      <c r="AZ1038">
        <v>0</v>
      </c>
      <c r="BA1038">
        <v>1</v>
      </c>
      <c r="BB1038">
        <v>0</v>
      </c>
      <c r="BC1038">
        <v>1830</v>
      </c>
      <c r="BD1038">
        <v>1770</v>
      </c>
      <c r="BE1038">
        <v>0</v>
      </c>
      <c r="BF1038">
        <v>7</v>
      </c>
      <c r="BG1038">
        <v>7</v>
      </c>
      <c r="BH1038">
        <v>3</v>
      </c>
      <c r="BJ1038">
        <v>0</v>
      </c>
      <c r="BK1038">
        <v>7</v>
      </c>
      <c r="BL1038">
        <v>10</v>
      </c>
      <c r="BM1038">
        <v>7</v>
      </c>
    </row>
    <row r="1039" spans="1:66" x14ac:dyDescent="0.25">
      <c r="A1039">
        <v>300912034</v>
      </c>
      <c r="B1039">
        <v>1</v>
      </c>
      <c r="C1039">
        <v>2010</v>
      </c>
      <c r="D1039" s="1">
        <v>40433</v>
      </c>
      <c r="E1039" t="s">
        <v>66</v>
      </c>
      <c r="F1039" t="s">
        <v>90</v>
      </c>
      <c r="G1039" t="s">
        <v>106</v>
      </c>
      <c r="H10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1039" t="str">
        <f>IF(NOT(ISNA(VLOOKUP(Table_pigskin_games[[#This Row],[matchup]],rivalries!A$2:C$10,1,FALSE))),"Rivalry","Not a Rivalry")</f>
        <v>Not a Rivalry</v>
      </c>
      <c r="J1039">
        <v>24</v>
      </c>
      <c r="K1039">
        <v>34</v>
      </c>
      <c r="L1039">
        <f>ABS(Table_pigskin_games[[#This Row],[homeScore]]-Table_pigskin_games[[#This Row],[awayScore]])</f>
        <v>10</v>
      </c>
      <c r="M1039" t="s">
        <v>107</v>
      </c>
      <c r="N1039" s="2">
        <v>41914.541666666664</v>
      </c>
      <c r="O1039" t="s">
        <v>80</v>
      </c>
      <c r="P1039">
        <v>70974</v>
      </c>
      <c r="Q1039">
        <v>0</v>
      </c>
      <c r="R1039">
        <v>0</v>
      </c>
      <c r="S1039">
        <v>0</v>
      </c>
      <c r="T1039">
        <v>0</v>
      </c>
      <c r="U1039">
        <v>25</v>
      </c>
      <c r="V1039">
        <v>23</v>
      </c>
      <c r="W1039">
        <v>4</v>
      </c>
      <c r="X1039">
        <v>6</v>
      </c>
      <c r="Y1039">
        <v>12</v>
      </c>
      <c r="Z1039">
        <v>11</v>
      </c>
      <c r="AA1039">
        <v>1</v>
      </c>
      <c r="AB1039">
        <v>1</v>
      </c>
      <c r="AC1039">
        <v>1</v>
      </c>
      <c r="AD1039">
        <v>1</v>
      </c>
      <c r="AE1039">
        <v>463</v>
      </c>
      <c r="AF1039">
        <v>355</v>
      </c>
      <c r="AG1039">
        <v>419</v>
      </c>
      <c r="AH1039">
        <v>98</v>
      </c>
      <c r="AI1039">
        <v>40</v>
      </c>
      <c r="AJ1039">
        <v>9</v>
      </c>
      <c r="AK1039">
        <v>57</v>
      </c>
      <c r="AL1039">
        <v>17</v>
      </c>
      <c r="AM1039">
        <v>44</v>
      </c>
      <c r="AN1039">
        <v>257</v>
      </c>
      <c r="AO1039">
        <v>10</v>
      </c>
      <c r="AP1039">
        <v>42</v>
      </c>
      <c r="AQ1039">
        <v>5</v>
      </c>
      <c r="AR1039">
        <v>7</v>
      </c>
      <c r="AS1039">
        <v>73</v>
      </c>
      <c r="AT1039">
        <f>SUM(Table_pigskin_games[[#This Row],[awayPenaltyYards]],Table_pigskin_games[[#This Row],[homePenaltyYards]])</f>
        <v>123</v>
      </c>
      <c r="AU1039">
        <v>50</v>
      </c>
      <c r="AV1039">
        <v>1</v>
      </c>
      <c r="AW1039">
        <v>1</v>
      </c>
      <c r="AX1039">
        <f>SUM(Table_pigskin_games[[#This Row],[awayTurnovers]:[homeTurnovers]])</f>
        <v>2</v>
      </c>
      <c r="AY1039">
        <v>1</v>
      </c>
      <c r="AZ1039">
        <v>0</v>
      </c>
      <c r="BA1039">
        <v>0</v>
      </c>
      <c r="BB1039">
        <v>1</v>
      </c>
      <c r="BC1039">
        <v>1747</v>
      </c>
      <c r="BD1039">
        <v>1853</v>
      </c>
      <c r="BE1039">
        <v>0</v>
      </c>
      <c r="BF1039">
        <v>10</v>
      </c>
      <c r="BG1039">
        <v>0</v>
      </c>
      <c r="BH1039">
        <v>14</v>
      </c>
      <c r="BJ1039">
        <v>6</v>
      </c>
      <c r="BK1039">
        <v>7</v>
      </c>
      <c r="BL1039">
        <v>7</v>
      </c>
      <c r="BM1039">
        <v>14</v>
      </c>
    </row>
    <row r="1040" spans="1:66" x14ac:dyDescent="0.25">
      <c r="A1040">
        <v>300913012</v>
      </c>
      <c r="B1040">
        <v>1</v>
      </c>
      <c r="C1040">
        <v>2010</v>
      </c>
      <c r="D1040" s="1">
        <v>40434</v>
      </c>
      <c r="E1040" t="s">
        <v>108</v>
      </c>
      <c r="F1040" t="s">
        <v>109</v>
      </c>
      <c r="G1040" t="s">
        <v>82</v>
      </c>
      <c r="H10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1040" t="str">
        <f>IF(NOT(ISNA(VLOOKUP(Table_pigskin_games[[#This Row],[matchup]],rivalries!A$2:C$10,1,FALSE))),"Rivalry","Not a Rivalry")</f>
        <v>Not a Rivalry</v>
      </c>
      <c r="J1040">
        <v>14</v>
      </c>
      <c r="K1040">
        <v>21</v>
      </c>
      <c r="L1040">
        <f>ABS(Table_pigskin_games[[#This Row],[homeScore]]-Table_pigskin_games[[#This Row],[awayScore]])</f>
        <v>7</v>
      </c>
      <c r="M1040" t="s">
        <v>83</v>
      </c>
      <c r="N1040" s="2">
        <v>41914.927083333336</v>
      </c>
      <c r="O1040" t="s">
        <v>112</v>
      </c>
      <c r="P1040">
        <v>71297</v>
      </c>
      <c r="Q1040">
        <v>0</v>
      </c>
      <c r="R1040">
        <v>0</v>
      </c>
      <c r="S1040">
        <v>0</v>
      </c>
      <c r="T1040">
        <v>0</v>
      </c>
      <c r="U1040">
        <v>18</v>
      </c>
      <c r="V1040">
        <v>9</v>
      </c>
      <c r="W1040">
        <v>4</v>
      </c>
      <c r="X1040">
        <v>1</v>
      </c>
      <c r="Y1040">
        <v>15</v>
      </c>
      <c r="Z1040">
        <v>11</v>
      </c>
      <c r="AA1040">
        <v>1</v>
      </c>
      <c r="AB1040">
        <v>0</v>
      </c>
      <c r="AC1040">
        <v>3</v>
      </c>
      <c r="AD1040">
        <v>1</v>
      </c>
      <c r="AE1040">
        <v>389</v>
      </c>
      <c r="AF1040">
        <v>197</v>
      </c>
      <c r="AG1040">
        <v>280</v>
      </c>
      <c r="AH1040">
        <v>62</v>
      </c>
      <c r="AI1040">
        <v>22</v>
      </c>
      <c r="AJ1040">
        <v>10</v>
      </c>
      <c r="AK1040">
        <v>39</v>
      </c>
      <c r="AL1040">
        <v>22</v>
      </c>
      <c r="AM1040">
        <v>109</v>
      </c>
      <c r="AN1040">
        <v>135</v>
      </c>
      <c r="AO1040">
        <v>29</v>
      </c>
      <c r="AP1040">
        <v>26</v>
      </c>
      <c r="AQ1040">
        <v>5</v>
      </c>
      <c r="AR1040">
        <v>3</v>
      </c>
      <c r="AS1040">
        <v>30</v>
      </c>
      <c r="AT1040">
        <f>SUM(Table_pigskin_games[[#This Row],[awayPenaltyYards]],Table_pigskin_games[[#This Row],[homePenaltyYards]])</f>
        <v>65</v>
      </c>
      <c r="AU1040">
        <v>35</v>
      </c>
      <c r="AV1040">
        <v>1</v>
      </c>
      <c r="AW1040">
        <v>0</v>
      </c>
      <c r="AX1040">
        <f>SUM(Table_pigskin_games[[#This Row],[awayTurnovers]:[homeTurnovers]])</f>
        <v>1</v>
      </c>
      <c r="AY1040">
        <v>1</v>
      </c>
      <c r="AZ1040">
        <v>0</v>
      </c>
      <c r="BA1040">
        <v>0</v>
      </c>
      <c r="BB1040">
        <v>0</v>
      </c>
      <c r="BC1040">
        <v>2248</v>
      </c>
      <c r="BD1040">
        <v>1352</v>
      </c>
      <c r="BE1040">
        <v>7</v>
      </c>
      <c r="BF1040">
        <v>0</v>
      </c>
      <c r="BG1040">
        <v>7</v>
      </c>
      <c r="BH1040">
        <v>0</v>
      </c>
      <c r="BJ1040">
        <v>7</v>
      </c>
      <c r="BK1040">
        <v>14</v>
      </c>
      <c r="BL1040">
        <v>0</v>
      </c>
      <c r="BM1040">
        <v>0</v>
      </c>
    </row>
    <row r="1041" spans="1:66" x14ac:dyDescent="0.25">
      <c r="A1041">
        <v>300913020</v>
      </c>
      <c r="B1041">
        <v>1</v>
      </c>
      <c r="C1041">
        <v>2010</v>
      </c>
      <c r="D1041" s="1">
        <v>40434</v>
      </c>
      <c r="E1041" t="s">
        <v>108</v>
      </c>
      <c r="F1041" t="s">
        <v>96</v>
      </c>
      <c r="G1041" t="s">
        <v>77</v>
      </c>
      <c r="H10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BALvNYJ</v>
      </c>
      <c r="I1041" t="str">
        <f>IF(NOT(ISNA(VLOOKUP(Table_pigskin_games[[#This Row],[matchup]],rivalries!A$2:C$10,1,FALSE))),"Rivalry","Not a Rivalry")</f>
        <v>Not a Rivalry</v>
      </c>
      <c r="J1041">
        <v>10</v>
      </c>
      <c r="K1041">
        <v>9</v>
      </c>
      <c r="L1041">
        <f>ABS(Table_pigskin_games[[#This Row],[homeScore]]-Table_pigskin_games[[#This Row],[awayScore]])</f>
        <v>1</v>
      </c>
      <c r="M1041" t="s">
        <v>140</v>
      </c>
      <c r="N1041" s="2">
        <v>41914.791666666664</v>
      </c>
      <c r="O1041" t="s">
        <v>112</v>
      </c>
      <c r="P1041">
        <v>78127</v>
      </c>
      <c r="Q1041">
        <v>0</v>
      </c>
      <c r="R1041">
        <v>0</v>
      </c>
      <c r="S1041">
        <v>0</v>
      </c>
      <c r="T1041">
        <v>0</v>
      </c>
      <c r="U1041">
        <v>20</v>
      </c>
      <c r="V1041">
        <v>6</v>
      </c>
      <c r="W1041">
        <v>11</v>
      </c>
      <c r="X1041">
        <v>1</v>
      </c>
      <c r="Y1041">
        <v>19</v>
      </c>
      <c r="Z1041">
        <v>11</v>
      </c>
      <c r="AA1041">
        <v>0</v>
      </c>
      <c r="AB1041">
        <v>0</v>
      </c>
      <c r="AC1041">
        <v>0</v>
      </c>
      <c r="AD1041">
        <v>1</v>
      </c>
      <c r="AE1041">
        <v>282</v>
      </c>
      <c r="AF1041">
        <v>176</v>
      </c>
      <c r="AG1041">
        <v>233</v>
      </c>
      <c r="AH1041">
        <v>60</v>
      </c>
      <c r="AI1041">
        <v>20</v>
      </c>
      <c r="AJ1041">
        <v>10</v>
      </c>
      <c r="AK1041">
        <v>38</v>
      </c>
      <c r="AL1041">
        <v>21</v>
      </c>
      <c r="AM1041">
        <v>49</v>
      </c>
      <c r="AN1041">
        <v>116</v>
      </c>
      <c r="AO1041">
        <v>35</v>
      </c>
      <c r="AP1041">
        <v>21</v>
      </c>
      <c r="AQ1041">
        <v>5</v>
      </c>
      <c r="AR1041">
        <v>14</v>
      </c>
      <c r="AS1041">
        <v>38</v>
      </c>
      <c r="AT1041">
        <f>SUM(Table_pigskin_games[[#This Row],[awayPenaltyYards]],Table_pigskin_games[[#This Row],[homePenaltyYards]])</f>
        <v>163</v>
      </c>
      <c r="AU1041">
        <v>125</v>
      </c>
      <c r="AV1041">
        <v>3</v>
      </c>
      <c r="AW1041">
        <v>1</v>
      </c>
      <c r="AX1041">
        <f>SUM(Table_pigskin_games[[#This Row],[awayTurnovers]:[homeTurnovers]])</f>
        <v>4</v>
      </c>
      <c r="AY1041">
        <v>2</v>
      </c>
      <c r="AZ1041">
        <v>1</v>
      </c>
      <c r="BA1041">
        <v>1</v>
      </c>
      <c r="BB1041">
        <v>0</v>
      </c>
      <c r="BC1041">
        <v>2312</v>
      </c>
      <c r="BD1041">
        <v>1288</v>
      </c>
      <c r="BE1041">
        <v>0</v>
      </c>
      <c r="BF1041">
        <v>7</v>
      </c>
      <c r="BG1041">
        <v>3</v>
      </c>
      <c r="BH1041">
        <v>0</v>
      </c>
      <c r="BJ1041">
        <v>3</v>
      </c>
      <c r="BK1041">
        <v>3</v>
      </c>
      <c r="BL1041">
        <v>0</v>
      </c>
      <c r="BM1041">
        <v>3</v>
      </c>
    </row>
    <row r="1042" spans="1:66" x14ac:dyDescent="0.25">
      <c r="A1042">
        <v>300919001</v>
      </c>
      <c r="B1042">
        <v>2</v>
      </c>
      <c r="C1042">
        <v>2010</v>
      </c>
      <c r="D1042" s="1">
        <v>40440</v>
      </c>
      <c r="E1042" t="s">
        <v>66</v>
      </c>
      <c r="F1042" t="s">
        <v>94</v>
      </c>
      <c r="G1042" t="s">
        <v>99</v>
      </c>
      <c r="H10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ARIvATL</v>
      </c>
      <c r="I1042" t="str">
        <f>IF(NOT(ISNA(VLOOKUP(Table_pigskin_games[[#This Row],[matchup]],rivalries!A$2:C$10,1,FALSE))),"Rivalry","Not a Rivalry")</f>
        <v>Not a Rivalry</v>
      </c>
      <c r="J1042">
        <v>7</v>
      </c>
      <c r="K1042">
        <v>41</v>
      </c>
      <c r="L1042">
        <f>ABS(Table_pigskin_games[[#This Row],[homeScore]]-Table_pigskin_games[[#This Row],[awayScore]])</f>
        <v>34</v>
      </c>
      <c r="M1042" t="s">
        <v>116</v>
      </c>
      <c r="N1042" s="2">
        <v>41914.541666666664</v>
      </c>
      <c r="O1042" t="s">
        <v>70</v>
      </c>
      <c r="P1042">
        <v>66824</v>
      </c>
      <c r="Q1042">
        <v>1</v>
      </c>
      <c r="R1042">
        <v>0</v>
      </c>
      <c r="S1042">
        <v>0</v>
      </c>
      <c r="T1042">
        <v>1</v>
      </c>
      <c r="U1042">
        <v>11</v>
      </c>
      <c r="V1042">
        <v>33</v>
      </c>
      <c r="W1042">
        <v>0</v>
      </c>
      <c r="X1042">
        <v>11</v>
      </c>
      <c r="Y1042">
        <v>8</v>
      </c>
      <c r="Z1042">
        <v>17</v>
      </c>
      <c r="AA1042">
        <v>0</v>
      </c>
      <c r="AB1042">
        <v>1</v>
      </c>
      <c r="AC1042">
        <v>1</v>
      </c>
      <c r="AD1042">
        <v>2</v>
      </c>
      <c r="AE1042">
        <v>267</v>
      </c>
      <c r="AF1042">
        <v>444</v>
      </c>
      <c r="AG1042">
        <v>149</v>
      </c>
      <c r="AH1042">
        <v>223</v>
      </c>
      <c r="AI1042">
        <v>18</v>
      </c>
      <c r="AJ1042">
        <v>21</v>
      </c>
      <c r="AK1042">
        <v>33</v>
      </c>
      <c r="AL1042">
        <v>32</v>
      </c>
      <c r="AM1042">
        <v>118</v>
      </c>
      <c r="AN1042">
        <v>221</v>
      </c>
      <c r="AO1042">
        <v>13</v>
      </c>
      <c r="AP1042">
        <v>45</v>
      </c>
      <c r="AQ1042">
        <v>10</v>
      </c>
      <c r="AR1042">
        <v>6</v>
      </c>
      <c r="AS1042">
        <v>109</v>
      </c>
      <c r="AT1042">
        <f>SUM(Table_pigskin_games[[#This Row],[awayPenaltyYards]],Table_pigskin_games[[#This Row],[homePenaltyYards]])</f>
        <v>184</v>
      </c>
      <c r="AU1042">
        <v>75</v>
      </c>
      <c r="AV1042">
        <v>3</v>
      </c>
      <c r="AW1042">
        <v>1</v>
      </c>
      <c r="AX1042">
        <f>SUM(Table_pigskin_games[[#This Row],[awayTurnovers]:[homeTurnovers]])</f>
        <v>4</v>
      </c>
      <c r="AY1042">
        <v>0</v>
      </c>
      <c r="AZ1042">
        <v>1</v>
      </c>
      <c r="BA1042">
        <v>3</v>
      </c>
      <c r="BB1042">
        <v>0</v>
      </c>
      <c r="BC1042">
        <v>1247</v>
      </c>
      <c r="BD1042">
        <v>2353</v>
      </c>
      <c r="BE1042">
        <v>0</v>
      </c>
      <c r="BF1042">
        <v>7</v>
      </c>
      <c r="BG1042">
        <v>0</v>
      </c>
      <c r="BH1042">
        <v>0</v>
      </c>
      <c r="BJ1042">
        <v>7</v>
      </c>
      <c r="BK1042">
        <v>17</v>
      </c>
      <c r="BL1042">
        <v>10</v>
      </c>
      <c r="BM1042">
        <v>7</v>
      </c>
    </row>
    <row r="1043" spans="1:66" x14ac:dyDescent="0.25">
      <c r="A1043">
        <v>300919004</v>
      </c>
      <c r="B1043">
        <v>2</v>
      </c>
      <c r="C1043">
        <v>2010</v>
      </c>
      <c r="D1043" s="1">
        <v>40440</v>
      </c>
      <c r="E1043" t="s">
        <v>66</v>
      </c>
      <c r="F1043" t="s">
        <v>96</v>
      </c>
      <c r="G1043" t="s">
        <v>81</v>
      </c>
      <c r="H10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043" t="str">
        <f>IF(NOT(ISNA(VLOOKUP(Table_pigskin_games[[#This Row],[matchup]],rivalries!A$2:C$10,1,FALSE))),"Rivalry","Not a Rivalry")</f>
        <v>Not a Rivalry</v>
      </c>
      <c r="J1043">
        <v>10</v>
      </c>
      <c r="K1043">
        <v>15</v>
      </c>
      <c r="L1043">
        <f>ABS(Table_pigskin_games[[#This Row],[homeScore]]-Table_pigskin_games[[#This Row],[awayScore]])</f>
        <v>5</v>
      </c>
      <c r="M1043" t="s">
        <v>118</v>
      </c>
      <c r="N1043" s="2">
        <v>41914.541666666664</v>
      </c>
      <c r="O1043" t="s">
        <v>80</v>
      </c>
      <c r="P1043">
        <v>64071</v>
      </c>
      <c r="Q1043">
        <v>1</v>
      </c>
      <c r="R1043">
        <v>0</v>
      </c>
      <c r="S1043">
        <v>0</v>
      </c>
      <c r="T1043">
        <v>1</v>
      </c>
      <c r="U1043">
        <v>14</v>
      </c>
      <c r="V1043">
        <v>14</v>
      </c>
      <c r="W1043">
        <v>4</v>
      </c>
      <c r="X1043">
        <v>3</v>
      </c>
      <c r="Y1043">
        <v>15</v>
      </c>
      <c r="Z1043">
        <v>18</v>
      </c>
      <c r="AA1043">
        <v>0</v>
      </c>
      <c r="AB1043">
        <v>0</v>
      </c>
      <c r="AC1043">
        <v>1</v>
      </c>
      <c r="AD1043">
        <v>0</v>
      </c>
      <c r="AE1043">
        <v>259</v>
      </c>
      <c r="AF1043">
        <v>253</v>
      </c>
      <c r="AG1043">
        <v>150</v>
      </c>
      <c r="AH1043">
        <v>159</v>
      </c>
      <c r="AI1043">
        <v>17</v>
      </c>
      <c r="AJ1043">
        <v>16</v>
      </c>
      <c r="AK1043">
        <v>39</v>
      </c>
      <c r="AL1043">
        <v>35</v>
      </c>
      <c r="AM1043">
        <v>109</v>
      </c>
      <c r="AN1043">
        <v>94</v>
      </c>
      <c r="AO1043">
        <v>23</v>
      </c>
      <c r="AP1043">
        <v>31</v>
      </c>
      <c r="AQ1043">
        <v>5</v>
      </c>
      <c r="AR1043">
        <v>9</v>
      </c>
      <c r="AS1043">
        <v>45</v>
      </c>
      <c r="AT1043">
        <f>SUM(Table_pigskin_games[[#This Row],[awayPenaltyYards]],Table_pigskin_games[[#This Row],[homePenaltyYards]])</f>
        <v>101</v>
      </c>
      <c r="AU1043">
        <v>56</v>
      </c>
      <c r="AV1043">
        <v>4</v>
      </c>
      <c r="AW1043">
        <v>0</v>
      </c>
      <c r="AX1043">
        <f>SUM(Table_pigskin_games[[#This Row],[awayTurnovers]:[homeTurnovers]])</f>
        <v>4</v>
      </c>
      <c r="AY1043">
        <v>0</v>
      </c>
      <c r="AZ1043">
        <v>0</v>
      </c>
      <c r="BA1043">
        <v>4</v>
      </c>
      <c r="BB1043">
        <v>0</v>
      </c>
      <c r="BC1043">
        <v>1544</v>
      </c>
      <c r="BD1043">
        <v>2056</v>
      </c>
      <c r="BE1043">
        <v>0</v>
      </c>
      <c r="BF1043">
        <v>0</v>
      </c>
      <c r="BG1043">
        <v>7</v>
      </c>
      <c r="BH1043">
        <v>3</v>
      </c>
      <c r="BJ1043">
        <v>0</v>
      </c>
      <c r="BK1043">
        <v>6</v>
      </c>
      <c r="BL1043">
        <v>3</v>
      </c>
      <c r="BM1043">
        <v>6</v>
      </c>
    </row>
    <row r="1044" spans="1:66" x14ac:dyDescent="0.25">
      <c r="A1044">
        <v>300919005</v>
      </c>
      <c r="B1044">
        <v>2</v>
      </c>
      <c r="C1044">
        <v>2010</v>
      </c>
      <c r="D1044" s="1">
        <v>40440</v>
      </c>
      <c r="E1044" t="s">
        <v>66</v>
      </c>
      <c r="F1044" t="s">
        <v>82</v>
      </c>
      <c r="G1044" t="s">
        <v>68</v>
      </c>
      <c r="H10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CLEvKC</v>
      </c>
      <c r="I1044" t="str">
        <f>IF(NOT(ISNA(VLOOKUP(Table_pigskin_games[[#This Row],[matchup]],rivalries!A$2:C$10,1,FALSE))),"Rivalry","Not a Rivalry")</f>
        <v>Not a Rivalry</v>
      </c>
      <c r="J1044">
        <v>16</v>
      </c>
      <c r="K1044">
        <v>14</v>
      </c>
      <c r="L1044">
        <f>ABS(Table_pigskin_games[[#This Row],[homeScore]]-Table_pigskin_games[[#This Row],[awayScore]])</f>
        <v>2</v>
      </c>
      <c r="M1044" t="s">
        <v>69</v>
      </c>
      <c r="N1044" s="2">
        <v>41914.541666666664</v>
      </c>
      <c r="O1044" t="s">
        <v>80</v>
      </c>
      <c r="P1044">
        <v>65377</v>
      </c>
      <c r="Q1044">
        <v>1</v>
      </c>
      <c r="R1044">
        <v>0</v>
      </c>
      <c r="S1044">
        <v>0</v>
      </c>
      <c r="T1044">
        <v>1</v>
      </c>
      <c r="U1044">
        <v>16</v>
      </c>
      <c r="V1044">
        <v>13</v>
      </c>
      <c r="W1044">
        <v>5</v>
      </c>
      <c r="X1044">
        <v>4</v>
      </c>
      <c r="Y1044">
        <v>15</v>
      </c>
      <c r="Z1044">
        <v>13</v>
      </c>
      <c r="AA1044">
        <v>1</v>
      </c>
      <c r="AB1044">
        <v>0</v>
      </c>
      <c r="AC1044">
        <v>1</v>
      </c>
      <c r="AD1044">
        <v>0</v>
      </c>
      <c r="AE1044">
        <v>312</v>
      </c>
      <c r="AF1044">
        <v>299</v>
      </c>
      <c r="AG1044">
        <v>172</v>
      </c>
      <c r="AH1044">
        <v>226</v>
      </c>
      <c r="AI1044">
        <v>16</v>
      </c>
      <c r="AJ1044">
        <v>16</v>
      </c>
      <c r="AK1044">
        <v>28</v>
      </c>
      <c r="AL1044">
        <v>31</v>
      </c>
      <c r="AM1044">
        <v>140</v>
      </c>
      <c r="AN1044">
        <v>73</v>
      </c>
      <c r="AO1044">
        <v>39</v>
      </c>
      <c r="AP1044">
        <v>26</v>
      </c>
      <c r="AQ1044">
        <v>4</v>
      </c>
      <c r="AR1044">
        <v>9</v>
      </c>
      <c r="AS1044">
        <v>30</v>
      </c>
      <c r="AT1044">
        <f>SUM(Table_pigskin_games[[#This Row],[awayPenaltyYards]],Table_pigskin_games[[#This Row],[homePenaltyYards]])</f>
        <v>108</v>
      </c>
      <c r="AU1044">
        <v>78</v>
      </c>
      <c r="AV1044">
        <v>2</v>
      </c>
      <c r="AW1044">
        <v>2</v>
      </c>
      <c r="AX1044">
        <f>SUM(Table_pigskin_games[[#This Row],[awayTurnovers]:[homeTurnovers]])</f>
        <v>4</v>
      </c>
      <c r="AY1044">
        <v>0</v>
      </c>
      <c r="AZ1044">
        <v>1</v>
      </c>
      <c r="BA1044">
        <v>2</v>
      </c>
      <c r="BB1044">
        <v>1</v>
      </c>
      <c r="BC1044">
        <v>1993</v>
      </c>
      <c r="BD1044">
        <v>1607</v>
      </c>
      <c r="BE1044">
        <v>3</v>
      </c>
      <c r="BF1044">
        <v>7</v>
      </c>
      <c r="BG1044">
        <v>3</v>
      </c>
      <c r="BH1044">
        <v>3</v>
      </c>
      <c r="BJ1044">
        <v>0</v>
      </c>
      <c r="BK1044">
        <v>14</v>
      </c>
      <c r="BL1044">
        <v>0</v>
      </c>
      <c r="BM1044">
        <v>0</v>
      </c>
    </row>
    <row r="1045" spans="1:66" x14ac:dyDescent="0.25">
      <c r="A1045">
        <v>300919006</v>
      </c>
      <c r="B1045">
        <v>2</v>
      </c>
      <c r="C1045">
        <v>2010</v>
      </c>
      <c r="D1045" s="1">
        <v>40440</v>
      </c>
      <c r="E1045" t="s">
        <v>66</v>
      </c>
      <c r="F1045" t="s">
        <v>74</v>
      </c>
      <c r="G1045" t="s">
        <v>102</v>
      </c>
      <c r="H10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CHIvDAL</v>
      </c>
      <c r="I1045" t="str">
        <f>IF(NOT(ISNA(VLOOKUP(Table_pigskin_games[[#This Row],[matchup]],rivalries!A$2:C$10,1,FALSE))),"Rivalry","Not a Rivalry")</f>
        <v>Not a Rivalry</v>
      </c>
      <c r="J1045">
        <v>27</v>
      </c>
      <c r="K1045">
        <v>20</v>
      </c>
      <c r="L1045">
        <f>ABS(Table_pigskin_games[[#This Row],[homeScore]]-Table_pigskin_games[[#This Row],[awayScore]])</f>
        <v>7</v>
      </c>
      <c r="M1045" t="s">
        <v>138</v>
      </c>
      <c r="N1045" s="2">
        <v>41914.541666666664</v>
      </c>
      <c r="O1045" t="s">
        <v>70</v>
      </c>
      <c r="P1045">
        <v>85168</v>
      </c>
      <c r="Q1045">
        <v>1</v>
      </c>
      <c r="R1045">
        <v>0</v>
      </c>
      <c r="S1045">
        <v>0</v>
      </c>
      <c r="T1045">
        <v>1</v>
      </c>
      <c r="U1045">
        <v>14</v>
      </c>
      <c r="V1045">
        <v>23</v>
      </c>
      <c r="W1045">
        <v>1</v>
      </c>
      <c r="X1045">
        <v>6</v>
      </c>
      <c r="Y1045">
        <v>11</v>
      </c>
      <c r="Z1045">
        <v>13</v>
      </c>
      <c r="AA1045">
        <v>1</v>
      </c>
      <c r="AB1045">
        <v>0</v>
      </c>
      <c r="AC1045">
        <v>1</v>
      </c>
      <c r="AD1045">
        <v>0</v>
      </c>
      <c r="AE1045">
        <v>308</v>
      </c>
      <c r="AF1045">
        <v>410</v>
      </c>
      <c r="AG1045">
        <v>270</v>
      </c>
      <c r="AH1045">
        <v>374</v>
      </c>
      <c r="AI1045">
        <v>21</v>
      </c>
      <c r="AJ1045">
        <v>34</v>
      </c>
      <c r="AK1045">
        <v>29</v>
      </c>
      <c r="AL1045">
        <v>51</v>
      </c>
      <c r="AM1045">
        <v>38</v>
      </c>
      <c r="AN1045">
        <v>36</v>
      </c>
      <c r="AO1045">
        <v>19</v>
      </c>
      <c r="AP1045">
        <v>20</v>
      </c>
      <c r="AQ1045">
        <v>2</v>
      </c>
      <c r="AR1045">
        <v>6</v>
      </c>
      <c r="AS1045">
        <v>10</v>
      </c>
      <c r="AT1045">
        <f>SUM(Table_pigskin_games[[#This Row],[awayPenaltyYards]],Table_pigskin_games[[#This Row],[homePenaltyYards]])</f>
        <v>60</v>
      </c>
      <c r="AU1045">
        <v>50</v>
      </c>
      <c r="AV1045">
        <v>0</v>
      </c>
      <c r="AW1045">
        <v>3</v>
      </c>
      <c r="AX1045">
        <f>SUM(Table_pigskin_games[[#This Row],[awayTurnovers]:[homeTurnovers]])</f>
        <v>3</v>
      </c>
      <c r="AY1045">
        <v>0</v>
      </c>
      <c r="AZ1045">
        <v>1</v>
      </c>
      <c r="BA1045">
        <v>0</v>
      </c>
      <c r="BB1045">
        <v>2</v>
      </c>
      <c r="BC1045">
        <v>1580</v>
      </c>
      <c r="BD1045">
        <v>2020</v>
      </c>
      <c r="BE1045">
        <v>10</v>
      </c>
      <c r="BF1045">
        <v>10</v>
      </c>
      <c r="BG1045">
        <v>0</v>
      </c>
      <c r="BH1045">
        <v>7</v>
      </c>
      <c r="BJ1045">
        <v>7</v>
      </c>
      <c r="BK1045">
        <v>7</v>
      </c>
      <c r="BL1045">
        <v>3</v>
      </c>
      <c r="BM1045">
        <v>3</v>
      </c>
    </row>
    <row r="1046" spans="1:66" x14ac:dyDescent="0.25">
      <c r="A1046">
        <v>300919007</v>
      </c>
      <c r="B1046">
        <v>2</v>
      </c>
      <c r="C1046">
        <v>2010</v>
      </c>
      <c r="D1046" s="1">
        <v>40440</v>
      </c>
      <c r="E1046" t="s">
        <v>66</v>
      </c>
      <c r="F1046" t="s">
        <v>71</v>
      </c>
      <c r="G1046" t="s">
        <v>84</v>
      </c>
      <c r="H10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DENvSEA</v>
      </c>
      <c r="I1046" t="str">
        <f>IF(NOT(ISNA(VLOOKUP(Table_pigskin_games[[#This Row],[matchup]],rivalries!A$2:C$10,1,FALSE))),"Rivalry","Not a Rivalry")</f>
        <v>Not a Rivalry</v>
      </c>
      <c r="J1046">
        <v>14</v>
      </c>
      <c r="K1046">
        <v>31</v>
      </c>
      <c r="L1046">
        <f>ABS(Table_pigskin_games[[#This Row],[homeScore]]-Table_pigskin_games[[#This Row],[awayScore]])</f>
        <v>17</v>
      </c>
      <c r="M1046" t="s">
        <v>135</v>
      </c>
      <c r="N1046" s="2">
        <v>41914.670138888891</v>
      </c>
      <c r="O1046" t="s">
        <v>70</v>
      </c>
      <c r="P1046">
        <v>75130</v>
      </c>
      <c r="Q1046">
        <v>1</v>
      </c>
      <c r="R1046">
        <v>0</v>
      </c>
      <c r="S1046">
        <v>0</v>
      </c>
      <c r="T1046">
        <v>1</v>
      </c>
      <c r="U1046">
        <v>17</v>
      </c>
      <c r="V1046">
        <v>23</v>
      </c>
      <c r="W1046">
        <v>7</v>
      </c>
      <c r="X1046">
        <v>14</v>
      </c>
      <c r="Y1046">
        <v>11</v>
      </c>
      <c r="Z1046">
        <v>20</v>
      </c>
      <c r="AA1046">
        <v>1</v>
      </c>
      <c r="AB1046">
        <v>0</v>
      </c>
      <c r="AC1046">
        <v>2</v>
      </c>
      <c r="AD1046">
        <v>0</v>
      </c>
      <c r="AE1046">
        <v>339</v>
      </c>
      <c r="AF1046">
        <v>369</v>
      </c>
      <c r="AG1046">
        <v>230</v>
      </c>
      <c r="AH1046">
        <v>304</v>
      </c>
      <c r="AI1046">
        <v>20</v>
      </c>
      <c r="AJ1046">
        <v>25</v>
      </c>
      <c r="AK1046">
        <v>35</v>
      </c>
      <c r="AL1046">
        <v>35</v>
      </c>
      <c r="AM1046">
        <v>109</v>
      </c>
      <c r="AN1046">
        <v>65</v>
      </c>
      <c r="AO1046">
        <v>20</v>
      </c>
      <c r="AP1046">
        <v>38</v>
      </c>
      <c r="AQ1046">
        <v>7</v>
      </c>
      <c r="AR1046">
        <v>3</v>
      </c>
      <c r="AS1046">
        <v>64</v>
      </c>
      <c r="AT1046">
        <f>SUM(Table_pigskin_games[[#This Row],[awayPenaltyYards]],Table_pigskin_games[[#This Row],[homePenaltyYards]])</f>
        <v>99</v>
      </c>
      <c r="AU1046">
        <v>35</v>
      </c>
      <c r="AV1046">
        <v>4</v>
      </c>
      <c r="AW1046">
        <v>0</v>
      </c>
      <c r="AX1046">
        <f>SUM(Table_pigskin_games[[#This Row],[awayTurnovers]:[homeTurnovers]])</f>
        <v>4</v>
      </c>
      <c r="AY1046">
        <v>1</v>
      </c>
      <c r="AZ1046">
        <v>0</v>
      </c>
      <c r="BA1046">
        <v>3</v>
      </c>
      <c r="BB1046">
        <v>0</v>
      </c>
      <c r="BC1046">
        <v>1353</v>
      </c>
      <c r="BD1046">
        <v>2247</v>
      </c>
      <c r="BE1046">
        <v>0</v>
      </c>
      <c r="BF1046">
        <v>0</v>
      </c>
      <c r="BG1046">
        <v>7</v>
      </c>
      <c r="BH1046">
        <v>7</v>
      </c>
      <c r="BJ1046">
        <v>7</v>
      </c>
      <c r="BK1046">
        <v>10</v>
      </c>
      <c r="BL1046">
        <v>7</v>
      </c>
      <c r="BM1046">
        <v>7</v>
      </c>
    </row>
    <row r="1047" spans="1:66" x14ac:dyDescent="0.25">
      <c r="A1047">
        <v>300919008</v>
      </c>
      <c r="B1047">
        <v>2</v>
      </c>
      <c r="C1047">
        <v>2010</v>
      </c>
      <c r="D1047" s="1">
        <v>40440</v>
      </c>
      <c r="E1047" t="s">
        <v>66</v>
      </c>
      <c r="F1047" t="s">
        <v>105</v>
      </c>
      <c r="G1047" t="s">
        <v>72</v>
      </c>
      <c r="H10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DETvPHI</v>
      </c>
      <c r="I1047" t="str">
        <f>IF(NOT(ISNA(VLOOKUP(Table_pigskin_games[[#This Row],[matchup]],rivalries!A$2:C$10,1,FALSE))),"Rivalry","Not a Rivalry")</f>
        <v>Not a Rivalry</v>
      </c>
      <c r="J1047">
        <v>35</v>
      </c>
      <c r="K1047">
        <v>32</v>
      </c>
      <c r="L1047">
        <f>ABS(Table_pigskin_games[[#This Row],[homeScore]]-Table_pigskin_games[[#This Row],[awayScore]])</f>
        <v>3</v>
      </c>
      <c r="M1047" t="s">
        <v>73</v>
      </c>
      <c r="N1047" s="2">
        <v>41914.541666666664</v>
      </c>
      <c r="O1047" t="s">
        <v>70</v>
      </c>
      <c r="P1047">
        <v>56688</v>
      </c>
      <c r="Q1047">
        <v>0</v>
      </c>
      <c r="R1047">
        <v>1</v>
      </c>
      <c r="S1047">
        <v>0</v>
      </c>
      <c r="T1047">
        <v>1</v>
      </c>
      <c r="U1047">
        <v>24</v>
      </c>
      <c r="V1047">
        <v>22</v>
      </c>
      <c r="W1047">
        <v>6</v>
      </c>
      <c r="X1047">
        <v>6</v>
      </c>
      <c r="Y1047">
        <v>14</v>
      </c>
      <c r="Z1047">
        <v>15</v>
      </c>
      <c r="AA1047">
        <v>0</v>
      </c>
      <c r="AB1047">
        <v>0</v>
      </c>
      <c r="AC1047">
        <v>0</v>
      </c>
      <c r="AD1047">
        <v>2</v>
      </c>
      <c r="AE1047">
        <v>410</v>
      </c>
      <c r="AF1047">
        <v>444</v>
      </c>
      <c r="AG1047">
        <v>248</v>
      </c>
      <c r="AH1047">
        <v>329</v>
      </c>
      <c r="AI1047">
        <v>21</v>
      </c>
      <c r="AJ1047">
        <v>25</v>
      </c>
      <c r="AK1047">
        <v>34</v>
      </c>
      <c r="AL1047">
        <v>45</v>
      </c>
      <c r="AM1047">
        <v>162</v>
      </c>
      <c r="AN1047">
        <v>115</v>
      </c>
      <c r="AO1047">
        <v>29</v>
      </c>
      <c r="AP1047">
        <v>26</v>
      </c>
      <c r="AQ1047">
        <v>9</v>
      </c>
      <c r="AR1047">
        <v>9</v>
      </c>
      <c r="AS1047">
        <v>75</v>
      </c>
      <c r="AT1047">
        <f>SUM(Table_pigskin_games[[#This Row],[awayPenaltyYards]],Table_pigskin_games[[#This Row],[homePenaltyYards]])</f>
        <v>126</v>
      </c>
      <c r="AU1047">
        <v>51</v>
      </c>
      <c r="AV1047">
        <v>0</v>
      </c>
      <c r="AW1047">
        <v>2</v>
      </c>
      <c r="AX1047">
        <f>SUM(Table_pigskin_games[[#This Row],[awayTurnovers]:[homeTurnovers]])</f>
        <v>2</v>
      </c>
      <c r="AY1047">
        <v>0</v>
      </c>
      <c r="AZ1047">
        <v>0</v>
      </c>
      <c r="BA1047">
        <v>0</v>
      </c>
      <c r="BB1047">
        <v>2</v>
      </c>
      <c r="BC1047">
        <v>1852</v>
      </c>
      <c r="BD1047">
        <v>1748</v>
      </c>
      <c r="BE1047">
        <v>7</v>
      </c>
      <c r="BF1047">
        <v>14</v>
      </c>
      <c r="BG1047">
        <v>7</v>
      </c>
      <c r="BH1047">
        <v>7</v>
      </c>
      <c r="BJ1047">
        <v>7</v>
      </c>
      <c r="BK1047">
        <v>10</v>
      </c>
      <c r="BL1047">
        <v>0</v>
      </c>
      <c r="BM1047">
        <v>15</v>
      </c>
    </row>
    <row r="1048" spans="1:66" x14ac:dyDescent="0.25">
      <c r="A1048">
        <v>300919009</v>
      </c>
      <c r="B1048">
        <v>2</v>
      </c>
      <c r="C1048">
        <v>2010</v>
      </c>
      <c r="D1048" s="1">
        <v>40440</v>
      </c>
      <c r="E1048" t="s">
        <v>66</v>
      </c>
      <c r="F1048" t="s">
        <v>87</v>
      </c>
      <c r="G1048" t="s">
        <v>75</v>
      </c>
      <c r="H10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BUFvGB</v>
      </c>
      <c r="I1048" t="str">
        <f>IF(NOT(ISNA(VLOOKUP(Table_pigskin_games[[#This Row],[matchup]],rivalries!A$2:C$10,1,FALSE))),"Rivalry","Not a Rivalry")</f>
        <v>Not a Rivalry</v>
      </c>
      <c r="J1048">
        <v>7</v>
      </c>
      <c r="K1048">
        <v>34</v>
      </c>
      <c r="L1048">
        <f>ABS(Table_pigskin_games[[#This Row],[homeScore]]-Table_pigskin_games[[#This Row],[awayScore]])</f>
        <v>27</v>
      </c>
      <c r="M1048" t="s">
        <v>76</v>
      </c>
      <c r="N1048" s="2">
        <v>41914.541666666664</v>
      </c>
      <c r="O1048" t="s">
        <v>80</v>
      </c>
      <c r="P1048">
        <v>70741</v>
      </c>
      <c r="Q1048">
        <v>0</v>
      </c>
      <c r="R1048">
        <v>1</v>
      </c>
      <c r="S1048">
        <v>1</v>
      </c>
      <c r="T1048">
        <v>0</v>
      </c>
      <c r="U1048">
        <v>14</v>
      </c>
      <c r="V1048">
        <v>18</v>
      </c>
      <c r="W1048">
        <v>4</v>
      </c>
      <c r="X1048">
        <v>7</v>
      </c>
      <c r="Y1048">
        <v>12</v>
      </c>
      <c r="Z1048">
        <v>12</v>
      </c>
      <c r="AA1048">
        <v>0</v>
      </c>
      <c r="AB1048">
        <v>0</v>
      </c>
      <c r="AC1048">
        <v>2</v>
      </c>
      <c r="AD1048">
        <v>0</v>
      </c>
      <c r="AE1048">
        <v>186</v>
      </c>
      <c r="AF1048">
        <v>346</v>
      </c>
      <c r="AG1048">
        <v>62</v>
      </c>
      <c r="AH1048">
        <v>255</v>
      </c>
      <c r="AI1048">
        <v>11</v>
      </c>
      <c r="AJ1048">
        <v>19</v>
      </c>
      <c r="AK1048">
        <v>18</v>
      </c>
      <c r="AL1048">
        <v>29</v>
      </c>
      <c r="AM1048">
        <v>124</v>
      </c>
      <c r="AN1048">
        <v>91</v>
      </c>
      <c r="AO1048">
        <v>32</v>
      </c>
      <c r="AP1048">
        <v>27</v>
      </c>
      <c r="AQ1048">
        <v>4</v>
      </c>
      <c r="AR1048">
        <v>6</v>
      </c>
      <c r="AS1048">
        <v>35</v>
      </c>
      <c r="AT1048">
        <f>SUM(Table_pigskin_games[[#This Row],[awayPenaltyYards]],Table_pigskin_games[[#This Row],[homePenaltyYards]])</f>
        <v>84</v>
      </c>
      <c r="AU1048">
        <v>49</v>
      </c>
      <c r="AV1048">
        <v>2</v>
      </c>
      <c r="AW1048">
        <v>0</v>
      </c>
      <c r="AX1048">
        <f>SUM(Table_pigskin_games[[#This Row],[awayTurnovers]:[homeTurnovers]])</f>
        <v>2</v>
      </c>
      <c r="AY1048">
        <v>0</v>
      </c>
      <c r="AZ1048">
        <v>0</v>
      </c>
      <c r="BA1048">
        <v>2</v>
      </c>
      <c r="BB1048">
        <v>0</v>
      </c>
      <c r="BC1048">
        <v>1744</v>
      </c>
      <c r="BD1048">
        <v>1856</v>
      </c>
      <c r="BE1048">
        <v>0</v>
      </c>
      <c r="BF1048">
        <v>7</v>
      </c>
      <c r="BG1048">
        <v>0</v>
      </c>
      <c r="BH1048">
        <v>0</v>
      </c>
      <c r="BJ1048">
        <v>13</v>
      </c>
      <c r="BK1048">
        <v>0</v>
      </c>
      <c r="BL1048">
        <v>14</v>
      </c>
      <c r="BM1048">
        <v>7</v>
      </c>
    </row>
    <row r="1049" spans="1:66" x14ac:dyDescent="0.25">
      <c r="A1049">
        <v>300919010</v>
      </c>
      <c r="B1049">
        <v>2</v>
      </c>
      <c r="C1049">
        <v>2010</v>
      </c>
      <c r="D1049" s="1">
        <v>40440</v>
      </c>
      <c r="E1049" t="s">
        <v>66</v>
      </c>
      <c r="F1049" t="s">
        <v>63</v>
      </c>
      <c r="G1049" t="s">
        <v>78</v>
      </c>
      <c r="H10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PITvTEN</v>
      </c>
      <c r="I1049" t="str">
        <f>IF(NOT(ISNA(VLOOKUP(Table_pigskin_games[[#This Row],[matchup]],rivalries!A$2:C$10,1,FALSE))),"Rivalry","Not a Rivalry")</f>
        <v>Not a Rivalry</v>
      </c>
      <c r="J1049">
        <v>19</v>
      </c>
      <c r="K1049">
        <v>11</v>
      </c>
      <c r="L1049">
        <f>ABS(Table_pigskin_games[[#This Row],[homeScore]]-Table_pigskin_games[[#This Row],[awayScore]])</f>
        <v>8</v>
      </c>
      <c r="M1049" t="s">
        <v>79</v>
      </c>
      <c r="N1049" s="2">
        <v>41914.541666666664</v>
      </c>
      <c r="O1049" t="s">
        <v>80</v>
      </c>
      <c r="P1049">
        <v>69143</v>
      </c>
      <c r="Q1049">
        <v>1</v>
      </c>
      <c r="R1049">
        <v>0</v>
      </c>
      <c r="S1049">
        <v>1</v>
      </c>
      <c r="T1049">
        <v>0</v>
      </c>
      <c r="U1049">
        <v>7</v>
      </c>
      <c r="V1049">
        <v>14</v>
      </c>
      <c r="W1049">
        <v>2</v>
      </c>
      <c r="X1049">
        <v>4</v>
      </c>
      <c r="Y1049">
        <v>15</v>
      </c>
      <c r="Z1049">
        <v>14</v>
      </c>
      <c r="AA1049">
        <v>0</v>
      </c>
      <c r="AB1049">
        <v>1</v>
      </c>
      <c r="AC1049">
        <v>0</v>
      </c>
      <c r="AD1049">
        <v>1</v>
      </c>
      <c r="AE1049">
        <v>127</v>
      </c>
      <c r="AF1049">
        <v>238</v>
      </c>
      <c r="AG1049">
        <v>21</v>
      </c>
      <c r="AH1049">
        <v>192</v>
      </c>
      <c r="AI1049">
        <v>9</v>
      </c>
      <c r="AJ1049">
        <v>24</v>
      </c>
      <c r="AK1049">
        <v>17</v>
      </c>
      <c r="AL1049">
        <v>35</v>
      </c>
      <c r="AM1049">
        <v>106</v>
      </c>
      <c r="AN1049">
        <v>46</v>
      </c>
      <c r="AO1049">
        <v>33</v>
      </c>
      <c r="AP1049">
        <v>22</v>
      </c>
      <c r="AQ1049">
        <v>5</v>
      </c>
      <c r="AR1049">
        <v>11</v>
      </c>
      <c r="AS1049">
        <v>35</v>
      </c>
      <c r="AT1049">
        <f>SUM(Table_pigskin_games[[#This Row],[awayPenaltyYards]],Table_pigskin_games[[#This Row],[homePenaltyYards]])</f>
        <v>107</v>
      </c>
      <c r="AU1049">
        <v>72</v>
      </c>
      <c r="AV1049">
        <v>1</v>
      </c>
      <c r="AW1049">
        <v>7</v>
      </c>
      <c r="AX1049">
        <f>SUM(Table_pigskin_games[[#This Row],[awayTurnovers]:[homeTurnovers]])</f>
        <v>8</v>
      </c>
      <c r="AY1049">
        <v>1</v>
      </c>
      <c r="AZ1049">
        <v>4</v>
      </c>
      <c r="BA1049">
        <v>0</v>
      </c>
      <c r="BB1049">
        <v>3</v>
      </c>
      <c r="BC1049">
        <v>2020</v>
      </c>
      <c r="BD1049">
        <v>1580</v>
      </c>
      <c r="BE1049">
        <v>7</v>
      </c>
      <c r="BF1049">
        <v>6</v>
      </c>
      <c r="BG1049">
        <v>0</v>
      </c>
      <c r="BH1049">
        <v>6</v>
      </c>
      <c r="BJ1049">
        <v>3</v>
      </c>
      <c r="BK1049">
        <v>0</v>
      </c>
      <c r="BL1049">
        <v>0</v>
      </c>
      <c r="BM1049">
        <v>8</v>
      </c>
    </row>
    <row r="1050" spans="1:66" x14ac:dyDescent="0.25">
      <c r="A1050">
        <v>300919011</v>
      </c>
      <c r="B1050">
        <v>2</v>
      </c>
      <c r="C1050">
        <v>2010</v>
      </c>
      <c r="D1050" s="1">
        <v>40440</v>
      </c>
      <c r="E1050" t="s">
        <v>66</v>
      </c>
      <c r="F1050" t="s">
        <v>91</v>
      </c>
      <c r="G1050" t="s">
        <v>90</v>
      </c>
      <c r="H10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INDvNYG</v>
      </c>
      <c r="I1050" t="str">
        <f>IF(NOT(ISNA(VLOOKUP(Table_pigskin_games[[#This Row],[matchup]],rivalries!A$2:C$10,1,FALSE))),"Rivalry","Not a Rivalry")</f>
        <v>Not a Rivalry</v>
      </c>
      <c r="J1050">
        <v>14</v>
      </c>
      <c r="K1050">
        <v>38</v>
      </c>
      <c r="L1050">
        <f>ABS(Table_pigskin_games[[#This Row],[homeScore]]-Table_pigskin_games[[#This Row],[awayScore]])</f>
        <v>24</v>
      </c>
      <c r="M1050" t="s">
        <v>131</v>
      </c>
      <c r="N1050" s="2">
        <v>41914.847222222219</v>
      </c>
      <c r="O1050" t="s">
        <v>65</v>
      </c>
      <c r="P1050">
        <v>67275</v>
      </c>
      <c r="Q1050">
        <v>1</v>
      </c>
      <c r="R1050">
        <v>0</v>
      </c>
      <c r="S1050">
        <v>0</v>
      </c>
      <c r="T1050">
        <v>1</v>
      </c>
      <c r="U1050">
        <v>13</v>
      </c>
      <c r="V1050">
        <v>24</v>
      </c>
      <c r="W1050">
        <v>3</v>
      </c>
      <c r="X1050">
        <v>4</v>
      </c>
      <c r="Y1050">
        <v>11</v>
      </c>
      <c r="Z1050">
        <v>11</v>
      </c>
      <c r="AA1050">
        <v>0</v>
      </c>
      <c r="AB1050">
        <v>0</v>
      </c>
      <c r="AC1050">
        <v>1</v>
      </c>
      <c r="AD1050">
        <v>0</v>
      </c>
      <c r="AE1050">
        <v>257</v>
      </c>
      <c r="AF1050">
        <v>410</v>
      </c>
      <c r="AG1050">
        <v>137</v>
      </c>
      <c r="AH1050">
        <v>250</v>
      </c>
      <c r="AI1050">
        <v>13</v>
      </c>
      <c r="AJ1050">
        <v>20</v>
      </c>
      <c r="AK1050">
        <v>24</v>
      </c>
      <c r="AL1050">
        <v>26</v>
      </c>
      <c r="AM1050">
        <v>120</v>
      </c>
      <c r="AN1050">
        <v>160</v>
      </c>
      <c r="AO1050">
        <v>25</v>
      </c>
      <c r="AP1050">
        <v>43</v>
      </c>
      <c r="AQ1050">
        <v>3</v>
      </c>
      <c r="AR1050">
        <v>6</v>
      </c>
      <c r="AS1050">
        <v>25</v>
      </c>
      <c r="AT1050">
        <f>SUM(Table_pigskin_games[[#This Row],[awayPenaltyYards]],Table_pigskin_games[[#This Row],[homePenaltyYards]])</f>
        <v>80</v>
      </c>
      <c r="AU1050">
        <v>55</v>
      </c>
      <c r="AV1050">
        <v>3</v>
      </c>
      <c r="AW1050">
        <v>1</v>
      </c>
      <c r="AX1050">
        <f>SUM(Table_pigskin_games[[#This Row],[awayTurnovers]:[homeTurnovers]])</f>
        <v>4</v>
      </c>
      <c r="AY1050">
        <v>2</v>
      </c>
      <c r="AZ1050">
        <v>1</v>
      </c>
      <c r="BA1050">
        <v>1</v>
      </c>
      <c r="BB1050">
        <v>0</v>
      </c>
      <c r="BC1050">
        <v>1494</v>
      </c>
      <c r="BD1050">
        <v>2106</v>
      </c>
      <c r="BE1050">
        <v>0</v>
      </c>
      <c r="BF1050">
        <v>0</v>
      </c>
      <c r="BG1050">
        <v>7</v>
      </c>
      <c r="BH1050">
        <v>7</v>
      </c>
      <c r="BJ1050">
        <v>7</v>
      </c>
      <c r="BK1050">
        <v>17</v>
      </c>
      <c r="BL1050">
        <v>7</v>
      </c>
      <c r="BM1050">
        <v>7</v>
      </c>
    </row>
    <row r="1051" spans="1:66" x14ac:dyDescent="0.25">
      <c r="A1051">
        <v>300919013</v>
      </c>
      <c r="B1051">
        <v>2</v>
      </c>
      <c r="C1051">
        <v>2010</v>
      </c>
      <c r="D1051" s="1">
        <v>40440</v>
      </c>
      <c r="E1051" t="s">
        <v>66</v>
      </c>
      <c r="F1051" t="s">
        <v>85</v>
      </c>
      <c r="G1051" t="s">
        <v>110</v>
      </c>
      <c r="H10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OAKvSTL</v>
      </c>
      <c r="I1051" t="str">
        <f>IF(NOT(ISNA(VLOOKUP(Table_pigskin_games[[#This Row],[matchup]],rivalries!A$2:C$10,1,FALSE))),"Rivalry","Not a Rivalry")</f>
        <v>Not a Rivalry</v>
      </c>
      <c r="J1051">
        <v>14</v>
      </c>
      <c r="K1051">
        <v>16</v>
      </c>
      <c r="L1051">
        <f>ABS(Table_pigskin_games[[#This Row],[homeScore]]-Table_pigskin_games[[#This Row],[awayScore]])</f>
        <v>2</v>
      </c>
      <c r="M1051" t="s">
        <v>134</v>
      </c>
      <c r="N1051" s="2">
        <v>41914.670138888891</v>
      </c>
      <c r="O1051" t="s">
        <v>70</v>
      </c>
      <c r="P1051">
        <v>48396</v>
      </c>
      <c r="Q1051">
        <v>0</v>
      </c>
      <c r="R1051">
        <v>1</v>
      </c>
      <c r="S1051">
        <v>0</v>
      </c>
      <c r="T1051">
        <v>1</v>
      </c>
      <c r="U1051">
        <v>16</v>
      </c>
      <c r="V1051">
        <v>25</v>
      </c>
      <c r="W1051">
        <v>2</v>
      </c>
      <c r="X1051">
        <v>7</v>
      </c>
      <c r="Y1051">
        <v>10</v>
      </c>
      <c r="Z1051">
        <v>17</v>
      </c>
      <c r="AA1051">
        <v>0</v>
      </c>
      <c r="AB1051">
        <v>0</v>
      </c>
      <c r="AC1051">
        <v>0</v>
      </c>
      <c r="AD1051">
        <v>1</v>
      </c>
      <c r="AE1051">
        <v>210</v>
      </c>
      <c r="AF1051">
        <v>404</v>
      </c>
      <c r="AG1051">
        <v>135</v>
      </c>
      <c r="AH1051">
        <v>231</v>
      </c>
      <c r="AI1051">
        <v>14</v>
      </c>
      <c r="AJ1051">
        <v>19</v>
      </c>
      <c r="AK1051">
        <v>25</v>
      </c>
      <c r="AL1051">
        <v>36</v>
      </c>
      <c r="AM1051">
        <v>75</v>
      </c>
      <c r="AN1051">
        <v>173</v>
      </c>
      <c r="AO1051">
        <v>21</v>
      </c>
      <c r="AP1051">
        <v>40</v>
      </c>
      <c r="AQ1051">
        <v>8</v>
      </c>
      <c r="AR1051">
        <v>12</v>
      </c>
      <c r="AS1051">
        <v>92</v>
      </c>
      <c r="AT1051">
        <f>SUM(Table_pigskin_games[[#This Row],[awayPenaltyYards]],Table_pigskin_games[[#This Row],[homePenaltyYards]])</f>
        <v>182</v>
      </c>
      <c r="AU1051">
        <v>90</v>
      </c>
      <c r="AV1051">
        <v>1</v>
      </c>
      <c r="AW1051">
        <v>2</v>
      </c>
      <c r="AX1051">
        <f>SUM(Table_pigskin_games[[#This Row],[awayTurnovers]:[homeTurnovers]])</f>
        <v>3</v>
      </c>
      <c r="AY1051">
        <v>0</v>
      </c>
      <c r="AZ1051">
        <v>0</v>
      </c>
      <c r="BA1051">
        <v>1</v>
      </c>
      <c r="BB1051">
        <v>2</v>
      </c>
      <c r="BC1051">
        <v>1391</v>
      </c>
      <c r="BD1051">
        <v>2209</v>
      </c>
      <c r="BE1051">
        <v>0</v>
      </c>
      <c r="BF1051">
        <v>7</v>
      </c>
      <c r="BG1051">
        <v>0</v>
      </c>
      <c r="BH1051">
        <v>7</v>
      </c>
      <c r="BJ1051">
        <v>0</v>
      </c>
      <c r="BK1051">
        <v>3</v>
      </c>
      <c r="BL1051">
        <v>10</v>
      </c>
      <c r="BM1051">
        <v>3</v>
      </c>
    </row>
    <row r="1052" spans="1:66" x14ac:dyDescent="0.25">
      <c r="A1052">
        <v>300919016</v>
      </c>
      <c r="B1052">
        <v>2</v>
      </c>
      <c r="C1052">
        <v>2010</v>
      </c>
      <c r="D1052" s="1">
        <v>40440</v>
      </c>
      <c r="E1052" t="s">
        <v>66</v>
      </c>
      <c r="F1052" t="s">
        <v>62</v>
      </c>
      <c r="G1052" t="s">
        <v>113</v>
      </c>
      <c r="H10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MIAvMIN</v>
      </c>
      <c r="I1052" t="str">
        <f>IF(NOT(ISNA(VLOOKUP(Table_pigskin_games[[#This Row],[matchup]],rivalries!A$2:C$10,1,FALSE))),"Rivalry","Not a Rivalry")</f>
        <v>Not a Rivalry</v>
      </c>
      <c r="J1052">
        <v>14</v>
      </c>
      <c r="K1052">
        <v>10</v>
      </c>
      <c r="L1052">
        <f>ABS(Table_pigskin_games[[#This Row],[homeScore]]-Table_pigskin_games[[#This Row],[awayScore]])</f>
        <v>4</v>
      </c>
      <c r="M1052" t="s">
        <v>136</v>
      </c>
      <c r="N1052" s="2">
        <v>41914.541666666664</v>
      </c>
      <c r="O1052" t="s">
        <v>80</v>
      </c>
      <c r="P1052">
        <v>63846</v>
      </c>
      <c r="Q1052">
        <v>1</v>
      </c>
      <c r="R1052">
        <v>0</v>
      </c>
      <c r="S1052">
        <v>0</v>
      </c>
      <c r="T1052">
        <v>1</v>
      </c>
      <c r="U1052">
        <v>12</v>
      </c>
      <c r="V1052">
        <v>22</v>
      </c>
      <c r="W1052">
        <v>5</v>
      </c>
      <c r="X1052">
        <v>5</v>
      </c>
      <c r="Y1052">
        <v>11</v>
      </c>
      <c r="Z1052">
        <v>14</v>
      </c>
      <c r="AA1052">
        <v>0</v>
      </c>
      <c r="AB1052">
        <v>1</v>
      </c>
      <c r="AC1052">
        <v>0</v>
      </c>
      <c r="AD1052">
        <v>4</v>
      </c>
      <c r="AE1052">
        <v>226</v>
      </c>
      <c r="AF1052">
        <v>364</v>
      </c>
      <c r="AG1052">
        <v>106</v>
      </c>
      <c r="AH1052">
        <v>208</v>
      </c>
      <c r="AI1052">
        <v>9</v>
      </c>
      <c r="AJ1052">
        <v>22</v>
      </c>
      <c r="AK1052">
        <v>15</v>
      </c>
      <c r="AL1052">
        <v>36</v>
      </c>
      <c r="AM1052">
        <v>120</v>
      </c>
      <c r="AN1052">
        <v>156</v>
      </c>
      <c r="AO1052">
        <v>29</v>
      </c>
      <c r="AP1052">
        <v>33</v>
      </c>
      <c r="AQ1052">
        <v>2</v>
      </c>
      <c r="AR1052">
        <v>7</v>
      </c>
      <c r="AS1052">
        <v>15</v>
      </c>
      <c r="AT1052">
        <f>SUM(Table_pigskin_games[[#This Row],[awayPenaltyYards]],Table_pigskin_games[[#This Row],[homePenaltyYards]])</f>
        <v>59</v>
      </c>
      <c r="AU1052">
        <v>44</v>
      </c>
      <c r="AV1052">
        <v>2</v>
      </c>
      <c r="AW1052">
        <v>4</v>
      </c>
      <c r="AX1052">
        <f>SUM(Table_pigskin_games[[#This Row],[awayTurnovers]:[homeTurnovers]])</f>
        <v>6</v>
      </c>
      <c r="AY1052">
        <v>2</v>
      </c>
      <c r="AZ1052">
        <v>1</v>
      </c>
      <c r="BA1052">
        <v>0</v>
      </c>
      <c r="BB1052">
        <v>3</v>
      </c>
      <c r="BC1052">
        <v>1452</v>
      </c>
      <c r="BD1052">
        <v>2148</v>
      </c>
      <c r="BE1052">
        <v>7</v>
      </c>
      <c r="BF1052">
        <v>0</v>
      </c>
      <c r="BG1052">
        <v>7</v>
      </c>
      <c r="BH1052">
        <v>0</v>
      </c>
      <c r="BJ1052">
        <v>0</v>
      </c>
      <c r="BK1052">
        <v>0</v>
      </c>
      <c r="BL1052">
        <v>7</v>
      </c>
      <c r="BM1052">
        <v>3</v>
      </c>
    </row>
    <row r="1053" spans="1:66" x14ac:dyDescent="0.25">
      <c r="A1053">
        <v>300919020</v>
      </c>
      <c r="B1053">
        <v>2</v>
      </c>
      <c r="C1053">
        <v>2010</v>
      </c>
      <c r="D1053" s="1">
        <v>40440</v>
      </c>
      <c r="E1053" t="s">
        <v>66</v>
      </c>
      <c r="F1053" t="s">
        <v>88</v>
      </c>
      <c r="G1053" t="s">
        <v>77</v>
      </c>
      <c r="H10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053" t="str">
        <f>IF(NOT(ISNA(VLOOKUP(Table_pigskin_games[[#This Row],[matchup]],rivalries!A$2:C$10,1,FALSE))),"Rivalry","Not a Rivalry")</f>
        <v>Not a Rivalry</v>
      </c>
      <c r="J1053">
        <v>14</v>
      </c>
      <c r="K1053">
        <v>28</v>
      </c>
      <c r="L1053">
        <f>ABS(Table_pigskin_games[[#This Row],[homeScore]]-Table_pigskin_games[[#This Row],[awayScore]])</f>
        <v>14</v>
      </c>
      <c r="M1053" t="s">
        <v>140</v>
      </c>
      <c r="N1053" s="2">
        <v>41914.677083333336</v>
      </c>
      <c r="O1053" t="s">
        <v>80</v>
      </c>
      <c r="P1053">
        <v>78535</v>
      </c>
      <c r="Q1053">
        <v>1</v>
      </c>
      <c r="R1053">
        <v>0</v>
      </c>
      <c r="S1053">
        <v>0</v>
      </c>
      <c r="T1053">
        <v>1</v>
      </c>
      <c r="U1053">
        <v>20</v>
      </c>
      <c r="V1053">
        <v>23</v>
      </c>
      <c r="W1053">
        <v>5</v>
      </c>
      <c r="X1053">
        <v>6</v>
      </c>
      <c r="Y1053">
        <v>11</v>
      </c>
      <c r="Z1053">
        <v>13</v>
      </c>
      <c r="AA1053">
        <v>1</v>
      </c>
      <c r="AB1053">
        <v>1</v>
      </c>
      <c r="AC1053">
        <v>1</v>
      </c>
      <c r="AD1053">
        <v>1</v>
      </c>
      <c r="AE1053">
        <v>291</v>
      </c>
      <c r="AF1053">
        <v>336</v>
      </c>
      <c r="AG1053">
        <v>239</v>
      </c>
      <c r="AH1053">
        <v>200</v>
      </c>
      <c r="AI1053">
        <v>20</v>
      </c>
      <c r="AJ1053">
        <v>21</v>
      </c>
      <c r="AK1053">
        <v>36</v>
      </c>
      <c r="AL1053">
        <v>30</v>
      </c>
      <c r="AM1053">
        <v>52</v>
      </c>
      <c r="AN1053">
        <v>136</v>
      </c>
      <c r="AO1053">
        <v>20</v>
      </c>
      <c r="AP1053">
        <v>32</v>
      </c>
      <c r="AQ1053">
        <v>6</v>
      </c>
      <c r="AR1053">
        <v>6</v>
      </c>
      <c r="AS1053">
        <v>79</v>
      </c>
      <c r="AT1053">
        <f>SUM(Table_pigskin_games[[#This Row],[awayPenaltyYards]],Table_pigskin_games[[#This Row],[homePenaltyYards]])</f>
        <v>137</v>
      </c>
      <c r="AU1053">
        <v>58</v>
      </c>
      <c r="AV1053">
        <v>3</v>
      </c>
      <c r="AW1053">
        <v>0</v>
      </c>
      <c r="AX1053">
        <f>SUM(Table_pigskin_games[[#This Row],[awayTurnovers]:[homeTurnovers]])</f>
        <v>3</v>
      </c>
      <c r="AY1053">
        <v>1</v>
      </c>
      <c r="AZ1053">
        <v>0</v>
      </c>
      <c r="BA1053">
        <v>2</v>
      </c>
      <c r="BB1053">
        <v>0</v>
      </c>
      <c r="BC1053">
        <v>1648</v>
      </c>
      <c r="BD1053">
        <v>1952</v>
      </c>
      <c r="BE1053">
        <v>0</v>
      </c>
      <c r="BF1053">
        <v>14</v>
      </c>
      <c r="BG1053">
        <v>0</v>
      </c>
      <c r="BH1053">
        <v>0</v>
      </c>
      <c r="BJ1053">
        <v>0</v>
      </c>
      <c r="BK1053">
        <v>10</v>
      </c>
      <c r="BL1053">
        <v>11</v>
      </c>
      <c r="BM1053">
        <v>7</v>
      </c>
    </row>
    <row r="1054" spans="1:66" x14ac:dyDescent="0.25">
      <c r="A1054">
        <v>300919024</v>
      </c>
      <c r="B1054">
        <v>2</v>
      </c>
      <c r="C1054">
        <v>2010</v>
      </c>
      <c r="D1054" s="1">
        <v>40440</v>
      </c>
      <c r="E1054" t="s">
        <v>66</v>
      </c>
      <c r="F1054" t="s">
        <v>103</v>
      </c>
      <c r="G1054" t="s">
        <v>109</v>
      </c>
      <c r="H10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JAXvSD</v>
      </c>
      <c r="I1054" t="str">
        <f>IF(NOT(ISNA(VLOOKUP(Table_pigskin_games[[#This Row],[matchup]],rivalries!A$2:C$10,1,FALSE))),"Rivalry","Not a Rivalry")</f>
        <v>Not a Rivalry</v>
      </c>
      <c r="J1054">
        <v>13</v>
      </c>
      <c r="K1054">
        <v>38</v>
      </c>
      <c r="L1054">
        <f>ABS(Table_pigskin_games[[#This Row],[homeScore]]-Table_pigskin_games[[#This Row],[awayScore]])</f>
        <v>25</v>
      </c>
      <c r="M1054" t="s">
        <v>122</v>
      </c>
      <c r="N1054" s="2">
        <v>41914.677083333336</v>
      </c>
      <c r="O1054" t="s">
        <v>80</v>
      </c>
      <c r="P1054">
        <v>62691</v>
      </c>
      <c r="Q1054">
        <v>1</v>
      </c>
      <c r="R1054">
        <v>0</v>
      </c>
      <c r="S1054">
        <v>0</v>
      </c>
      <c r="T1054">
        <v>1</v>
      </c>
      <c r="U1054">
        <v>20</v>
      </c>
      <c r="V1054">
        <v>25</v>
      </c>
      <c r="W1054">
        <v>6</v>
      </c>
      <c r="X1054">
        <v>4</v>
      </c>
      <c r="Y1054">
        <v>12</v>
      </c>
      <c r="Z1054">
        <v>8</v>
      </c>
      <c r="AA1054">
        <v>1</v>
      </c>
      <c r="AB1054">
        <v>0</v>
      </c>
      <c r="AC1054">
        <v>3</v>
      </c>
      <c r="AD1054">
        <v>0</v>
      </c>
      <c r="AE1054">
        <v>350</v>
      </c>
      <c r="AF1054">
        <v>477</v>
      </c>
      <c r="AG1054">
        <v>279</v>
      </c>
      <c r="AH1054">
        <v>326</v>
      </c>
      <c r="AI1054">
        <v>26</v>
      </c>
      <c r="AJ1054">
        <v>22</v>
      </c>
      <c r="AK1054">
        <v>42</v>
      </c>
      <c r="AL1054">
        <v>29</v>
      </c>
      <c r="AM1054">
        <v>71</v>
      </c>
      <c r="AN1054">
        <v>151</v>
      </c>
      <c r="AO1054">
        <v>24</v>
      </c>
      <c r="AP1054">
        <v>30</v>
      </c>
      <c r="AQ1054">
        <v>5</v>
      </c>
      <c r="AR1054">
        <v>4</v>
      </c>
      <c r="AS1054">
        <v>33</v>
      </c>
      <c r="AT1054">
        <f>SUM(Table_pigskin_games[[#This Row],[awayPenaltyYards]],Table_pigskin_games[[#This Row],[homePenaltyYards]])</f>
        <v>58</v>
      </c>
      <c r="AU1054">
        <v>25</v>
      </c>
      <c r="AV1054">
        <v>6</v>
      </c>
      <c r="AW1054">
        <v>3</v>
      </c>
      <c r="AX1054">
        <f>SUM(Table_pigskin_games[[#This Row],[awayTurnovers]:[homeTurnovers]])</f>
        <v>9</v>
      </c>
      <c r="AY1054">
        <v>2</v>
      </c>
      <c r="AZ1054">
        <v>1</v>
      </c>
      <c r="BA1054">
        <v>4</v>
      </c>
      <c r="BB1054">
        <v>2</v>
      </c>
      <c r="BC1054">
        <v>1824</v>
      </c>
      <c r="BD1054">
        <v>1776</v>
      </c>
      <c r="BE1054">
        <v>3</v>
      </c>
      <c r="BF1054">
        <v>3</v>
      </c>
      <c r="BG1054">
        <v>0</v>
      </c>
      <c r="BH1054">
        <v>7</v>
      </c>
      <c r="BJ1054">
        <v>7</v>
      </c>
      <c r="BK1054">
        <v>14</v>
      </c>
      <c r="BL1054">
        <v>3</v>
      </c>
      <c r="BM1054">
        <v>14</v>
      </c>
    </row>
    <row r="1055" spans="1:66" x14ac:dyDescent="0.25">
      <c r="A1055">
        <v>300919028</v>
      </c>
      <c r="B1055">
        <v>2</v>
      </c>
      <c r="C1055">
        <v>2010</v>
      </c>
      <c r="D1055" s="1">
        <v>40440</v>
      </c>
      <c r="E1055" t="s">
        <v>66</v>
      </c>
      <c r="F1055" t="s">
        <v>106</v>
      </c>
      <c r="G1055" t="s">
        <v>114</v>
      </c>
      <c r="H10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HOUvWSH</v>
      </c>
      <c r="I1055" t="str">
        <f>IF(NOT(ISNA(VLOOKUP(Table_pigskin_games[[#This Row],[matchup]],rivalries!A$2:C$10,1,FALSE))),"Rivalry","Not a Rivalry")</f>
        <v>Not a Rivalry</v>
      </c>
      <c r="J1055">
        <v>30</v>
      </c>
      <c r="K1055">
        <v>27</v>
      </c>
      <c r="L1055">
        <f>ABS(Table_pigskin_games[[#This Row],[homeScore]]-Table_pigskin_games[[#This Row],[awayScore]])</f>
        <v>3</v>
      </c>
      <c r="M1055" t="s">
        <v>115</v>
      </c>
      <c r="N1055" s="2">
        <v>41914.677083333336</v>
      </c>
      <c r="O1055" t="s">
        <v>80</v>
      </c>
      <c r="P1055">
        <v>88240</v>
      </c>
      <c r="Q1055">
        <v>1</v>
      </c>
      <c r="R1055">
        <v>0</v>
      </c>
      <c r="S1055">
        <v>1</v>
      </c>
      <c r="T1055">
        <v>0</v>
      </c>
      <c r="U1055">
        <v>29</v>
      </c>
      <c r="V1055">
        <v>21</v>
      </c>
      <c r="W1055">
        <v>6</v>
      </c>
      <c r="X1055">
        <v>2</v>
      </c>
      <c r="Y1055">
        <v>14</v>
      </c>
      <c r="Z1055">
        <v>10</v>
      </c>
      <c r="AA1055">
        <v>1</v>
      </c>
      <c r="AB1055">
        <v>0</v>
      </c>
      <c r="AC1055">
        <v>2</v>
      </c>
      <c r="AD1055">
        <v>0</v>
      </c>
      <c r="AE1055">
        <v>526</v>
      </c>
      <c r="AF1055">
        <v>421</v>
      </c>
      <c r="AG1055">
        <v>468</v>
      </c>
      <c r="AH1055">
        <v>403</v>
      </c>
      <c r="AI1055">
        <v>38</v>
      </c>
      <c r="AJ1055">
        <v>28</v>
      </c>
      <c r="AK1055">
        <v>52</v>
      </c>
      <c r="AL1055">
        <v>38</v>
      </c>
      <c r="AM1055">
        <v>58</v>
      </c>
      <c r="AN1055">
        <v>18</v>
      </c>
      <c r="AO1055">
        <v>24</v>
      </c>
      <c r="AP1055">
        <v>17</v>
      </c>
      <c r="AQ1055">
        <v>5</v>
      </c>
      <c r="AR1055">
        <v>7</v>
      </c>
      <c r="AS1055">
        <v>45</v>
      </c>
      <c r="AT1055">
        <f>SUM(Table_pigskin_games[[#This Row],[awayPenaltyYards]],Table_pigskin_games[[#This Row],[homePenaltyYards]])</f>
        <v>103</v>
      </c>
      <c r="AU1055">
        <v>58</v>
      </c>
      <c r="AV1055">
        <v>1</v>
      </c>
      <c r="AW1055">
        <v>0</v>
      </c>
      <c r="AX1055">
        <f>SUM(Table_pigskin_games[[#This Row],[awayTurnovers]:[homeTurnovers]])</f>
        <v>1</v>
      </c>
      <c r="AY1055">
        <v>0</v>
      </c>
      <c r="AZ1055">
        <v>0</v>
      </c>
      <c r="BA1055">
        <v>1</v>
      </c>
      <c r="BB1055">
        <v>0</v>
      </c>
      <c r="BC1055">
        <v>2389</v>
      </c>
      <c r="BD1055">
        <v>1907</v>
      </c>
      <c r="BE1055">
        <v>0</v>
      </c>
      <c r="BF1055">
        <v>7</v>
      </c>
      <c r="BG1055">
        <v>10</v>
      </c>
      <c r="BH1055">
        <v>10</v>
      </c>
      <c r="BI1055">
        <v>3</v>
      </c>
      <c r="BJ1055">
        <v>6</v>
      </c>
      <c r="BK1055">
        <v>14</v>
      </c>
      <c r="BL1055">
        <v>7</v>
      </c>
      <c r="BM1055">
        <v>0</v>
      </c>
      <c r="BN1055">
        <v>0</v>
      </c>
    </row>
    <row r="1056" spans="1:66" x14ac:dyDescent="0.25">
      <c r="A1056">
        <v>300919029</v>
      </c>
      <c r="B1056">
        <v>2</v>
      </c>
      <c r="C1056">
        <v>2010</v>
      </c>
      <c r="D1056" s="1">
        <v>40440</v>
      </c>
      <c r="E1056" t="s">
        <v>66</v>
      </c>
      <c r="F1056" t="s">
        <v>97</v>
      </c>
      <c r="G1056" t="s">
        <v>100</v>
      </c>
      <c r="H10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056" t="str">
        <f>IF(NOT(ISNA(VLOOKUP(Table_pigskin_games[[#This Row],[matchup]],rivalries!A$2:C$10,1,FALSE))),"Rivalry","Not a Rivalry")</f>
        <v>Not a Rivalry</v>
      </c>
      <c r="J1056">
        <v>20</v>
      </c>
      <c r="K1056">
        <v>7</v>
      </c>
      <c r="L1056">
        <f>ABS(Table_pigskin_games[[#This Row],[homeScore]]-Table_pigskin_games[[#This Row],[awayScore]])</f>
        <v>13</v>
      </c>
      <c r="M1056" t="s">
        <v>101</v>
      </c>
      <c r="N1056" s="2">
        <v>41914.541666666664</v>
      </c>
      <c r="O1056" t="s">
        <v>70</v>
      </c>
      <c r="P1056">
        <v>72577</v>
      </c>
      <c r="Q1056">
        <v>1</v>
      </c>
      <c r="R1056">
        <v>0</v>
      </c>
      <c r="S1056">
        <v>0</v>
      </c>
      <c r="T1056">
        <v>1</v>
      </c>
      <c r="U1056">
        <v>14</v>
      </c>
      <c r="V1056">
        <v>16</v>
      </c>
      <c r="W1056">
        <v>6</v>
      </c>
      <c r="X1056">
        <v>5</v>
      </c>
      <c r="Y1056">
        <v>14</v>
      </c>
      <c r="Z1056">
        <v>16</v>
      </c>
      <c r="AA1056">
        <v>0</v>
      </c>
      <c r="AB1056">
        <v>3</v>
      </c>
      <c r="AC1056">
        <v>0</v>
      </c>
      <c r="AD1056">
        <v>4</v>
      </c>
      <c r="AE1056">
        <v>273</v>
      </c>
      <c r="AF1056">
        <v>278</v>
      </c>
      <c r="AG1056">
        <v>178</v>
      </c>
      <c r="AH1056">
        <v>159</v>
      </c>
      <c r="AI1056">
        <v>12</v>
      </c>
      <c r="AJ1056">
        <v>13</v>
      </c>
      <c r="AK1056">
        <v>25</v>
      </c>
      <c r="AL1056">
        <v>29</v>
      </c>
      <c r="AM1056">
        <v>95</v>
      </c>
      <c r="AN1056">
        <v>119</v>
      </c>
      <c r="AO1056">
        <v>34</v>
      </c>
      <c r="AP1056">
        <v>33</v>
      </c>
      <c r="AQ1056">
        <v>4</v>
      </c>
      <c r="AR1056">
        <v>4</v>
      </c>
      <c r="AS1056">
        <v>30</v>
      </c>
      <c r="AT1056">
        <f>SUM(Table_pigskin_games[[#This Row],[awayPenaltyYards]],Table_pigskin_games[[#This Row],[homePenaltyYards]])</f>
        <v>78</v>
      </c>
      <c r="AU1056">
        <v>48</v>
      </c>
      <c r="AV1056">
        <v>0</v>
      </c>
      <c r="AW1056">
        <v>3</v>
      </c>
      <c r="AX1056">
        <f>SUM(Table_pigskin_games[[#This Row],[awayTurnovers]:[homeTurnovers]])</f>
        <v>3</v>
      </c>
      <c r="AY1056">
        <v>0</v>
      </c>
      <c r="AZ1056">
        <v>1</v>
      </c>
      <c r="BA1056">
        <v>0</v>
      </c>
      <c r="BB1056">
        <v>2</v>
      </c>
      <c r="BC1056">
        <v>1849</v>
      </c>
      <c r="BD1056">
        <v>1751</v>
      </c>
      <c r="BE1056">
        <v>7</v>
      </c>
      <c r="BF1056">
        <v>7</v>
      </c>
      <c r="BG1056">
        <v>3</v>
      </c>
      <c r="BH1056">
        <v>3</v>
      </c>
      <c r="BJ1056">
        <v>0</v>
      </c>
      <c r="BK1056">
        <v>7</v>
      </c>
      <c r="BL1056">
        <v>0</v>
      </c>
      <c r="BM1056">
        <v>0</v>
      </c>
    </row>
    <row r="1057" spans="1:66" x14ac:dyDescent="0.25">
      <c r="A1057">
        <v>300920025</v>
      </c>
      <c r="B1057">
        <v>2</v>
      </c>
      <c r="C1057">
        <v>2010</v>
      </c>
      <c r="D1057" s="1">
        <v>40441</v>
      </c>
      <c r="E1057" t="s">
        <v>108</v>
      </c>
      <c r="F1057" t="s">
        <v>67</v>
      </c>
      <c r="G1057" t="s">
        <v>93</v>
      </c>
      <c r="H10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NOvSF</v>
      </c>
      <c r="I1057" t="str">
        <f>IF(NOT(ISNA(VLOOKUP(Table_pigskin_games[[#This Row],[matchup]],rivalries!A$2:C$10,1,FALSE))),"Rivalry","Not a Rivalry")</f>
        <v>Not a Rivalry</v>
      </c>
      <c r="J1057">
        <v>25</v>
      </c>
      <c r="K1057">
        <v>22</v>
      </c>
      <c r="L1057">
        <f>ABS(Table_pigskin_games[[#This Row],[homeScore]]-Table_pigskin_games[[#This Row],[awayScore]])</f>
        <v>3</v>
      </c>
      <c r="M1057" t="s">
        <v>133</v>
      </c>
      <c r="N1057" s="2">
        <v>41914.854166666664</v>
      </c>
      <c r="O1057" t="s">
        <v>112</v>
      </c>
      <c r="P1057">
        <v>69732</v>
      </c>
      <c r="Q1057">
        <v>1</v>
      </c>
      <c r="R1057">
        <v>0</v>
      </c>
      <c r="S1057">
        <v>0</v>
      </c>
      <c r="T1057">
        <v>1</v>
      </c>
      <c r="U1057">
        <v>17</v>
      </c>
      <c r="V1057">
        <v>24</v>
      </c>
      <c r="W1057">
        <v>6</v>
      </c>
      <c r="X1057">
        <v>5</v>
      </c>
      <c r="Y1057">
        <v>14</v>
      </c>
      <c r="Z1057">
        <v>9</v>
      </c>
      <c r="AA1057">
        <v>0</v>
      </c>
      <c r="AB1057">
        <v>0</v>
      </c>
      <c r="AC1057">
        <v>0</v>
      </c>
      <c r="AD1057">
        <v>0</v>
      </c>
      <c r="AE1057">
        <v>287</v>
      </c>
      <c r="AF1057">
        <v>417</v>
      </c>
      <c r="AG1057">
        <v>237</v>
      </c>
      <c r="AH1057">
        <v>275</v>
      </c>
      <c r="AI1057">
        <v>28</v>
      </c>
      <c r="AJ1057">
        <v>23</v>
      </c>
      <c r="AK1057">
        <v>38</v>
      </c>
      <c r="AL1057">
        <v>32</v>
      </c>
      <c r="AM1057">
        <v>50</v>
      </c>
      <c r="AN1057">
        <v>142</v>
      </c>
      <c r="AO1057">
        <v>24</v>
      </c>
      <c r="AP1057">
        <v>26</v>
      </c>
      <c r="AQ1057">
        <v>5</v>
      </c>
      <c r="AR1057">
        <v>5</v>
      </c>
      <c r="AS1057">
        <v>54</v>
      </c>
      <c r="AT1057">
        <f>SUM(Table_pigskin_games[[#This Row],[awayPenaltyYards]],Table_pigskin_games[[#This Row],[homePenaltyYards]])</f>
        <v>94</v>
      </c>
      <c r="AU1057">
        <v>40</v>
      </c>
      <c r="AV1057">
        <v>0</v>
      </c>
      <c r="AW1057">
        <v>4</v>
      </c>
      <c r="AX1057">
        <f>SUM(Table_pigskin_games[[#This Row],[awayTurnovers]:[homeTurnovers]])</f>
        <v>4</v>
      </c>
      <c r="AY1057">
        <v>0</v>
      </c>
      <c r="AZ1057">
        <v>2</v>
      </c>
      <c r="BA1057">
        <v>0</v>
      </c>
      <c r="BB1057">
        <v>2</v>
      </c>
      <c r="BC1057">
        <v>1960</v>
      </c>
      <c r="BD1057">
        <v>1640</v>
      </c>
      <c r="BE1057">
        <v>9</v>
      </c>
      <c r="BF1057">
        <v>0</v>
      </c>
      <c r="BG1057">
        <v>7</v>
      </c>
      <c r="BH1057">
        <v>9</v>
      </c>
      <c r="BJ1057">
        <v>0</v>
      </c>
      <c r="BK1057">
        <v>7</v>
      </c>
      <c r="BL1057">
        <v>7</v>
      </c>
      <c r="BM1057">
        <v>8</v>
      </c>
    </row>
    <row r="1058" spans="1:66" x14ac:dyDescent="0.25">
      <c r="A1058">
        <v>300926007</v>
      </c>
      <c r="B1058">
        <v>3</v>
      </c>
      <c r="C1058">
        <v>2010</v>
      </c>
      <c r="D1058" s="1">
        <v>40447</v>
      </c>
      <c r="E1058" t="s">
        <v>66</v>
      </c>
      <c r="F1058" t="s">
        <v>90</v>
      </c>
      <c r="G1058" t="s">
        <v>84</v>
      </c>
      <c r="H10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DENvIND</v>
      </c>
      <c r="I1058" t="str">
        <f>IF(NOT(ISNA(VLOOKUP(Table_pigskin_games[[#This Row],[matchup]],rivalries!A$2:C$10,1,FALSE))),"Rivalry","Not a Rivalry")</f>
        <v>Not a Rivalry</v>
      </c>
      <c r="J1058">
        <v>27</v>
      </c>
      <c r="K1058">
        <v>13</v>
      </c>
      <c r="L1058">
        <f>ABS(Table_pigskin_games[[#This Row],[homeScore]]-Table_pigskin_games[[#This Row],[awayScore]])</f>
        <v>14</v>
      </c>
      <c r="M1058" t="s">
        <v>135</v>
      </c>
      <c r="N1058" s="2">
        <v>41914.677083333336</v>
      </c>
      <c r="O1058" t="s">
        <v>80</v>
      </c>
      <c r="P1058">
        <v>76401</v>
      </c>
      <c r="Q1058">
        <v>1</v>
      </c>
      <c r="R1058">
        <v>1</v>
      </c>
      <c r="S1058">
        <v>1</v>
      </c>
      <c r="T1058">
        <v>1</v>
      </c>
      <c r="U1058">
        <v>18</v>
      </c>
      <c r="V1058">
        <v>23</v>
      </c>
      <c r="W1058">
        <v>6</v>
      </c>
      <c r="X1058">
        <v>5</v>
      </c>
      <c r="Y1058">
        <v>14</v>
      </c>
      <c r="Z1058">
        <v>15</v>
      </c>
      <c r="AA1058">
        <v>0</v>
      </c>
      <c r="AB1058">
        <v>1</v>
      </c>
      <c r="AC1058">
        <v>0</v>
      </c>
      <c r="AD1058">
        <v>4</v>
      </c>
      <c r="AE1058">
        <v>365</v>
      </c>
      <c r="AF1058">
        <v>519</v>
      </c>
      <c r="AG1058">
        <v>325</v>
      </c>
      <c r="AH1058">
        <v>472</v>
      </c>
      <c r="AI1058">
        <v>27</v>
      </c>
      <c r="AJ1058">
        <v>37</v>
      </c>
      <c r="AK1058">
        <v>43</v>
      </c>
      <c r="AL1058">
        <v>57</v>
      </c>
      <c r="AM1058">
        <v>40</v>
      </c>
      <c r="AN1058">
        <v>47</v>
      </c>
      <c r="AO1058">
        <v>22</v>
      </c>
      <c r="AP1058">
        <v>18</v>
      </c>
      <c r="AQ1058">
        <v>4</v>
      </c>
      <c r="AR1058">
        <v>6</v>
      </c>
      <c r="AS1058">
        <v>27</v>
      </c>
      <c r="AT1058">
        <f>SUM(Table_pigskin_games[[#This Row],[awayPenaltyYards]],Table_pigskin_games[[#This Row],[homePenaltyYards]])</f>
        <v>87</v>
      </c>
      <c r="AU1058">
        <v>60</v>
      </c>
      <c r="AV1058">
        <v>0</v>
      </c>
      <c r="AW1058">
        <v>2</v>
      </c>
      <c r="AX1058">
        <f>SUM(Table_pigskin_games[[#This Row],[awayTurnovers]:[homeTurnovers]])</f>
        <v>2</v>
      </c>
      <c r="AY1058">
        <v>0</v>
      </c>
      <c r="AZ1058">
        <v>1</v>
      </c>
      <c r="BA1058">
        <v>0</v>
      </c>
      <c r="BB1058">
        <v>1</v>
      </c>
      <c r="BC1058">
        <v>1808</v>
      </c>
      <c r="BD1058">
        <v>1792</v>
      </c>
      <c r="BE1058">
        <v>6</v>
      </c>
      <c r="BF1058">
        <v>7</v>
      </c>
      <c r="BG1058">
        <v>7</v>
      </c>
      <c r="BH1058">
        <v>7</v>
      </c>
      <c r="BJ1058">
        <v>0</v>
      </c>
      <c r="BK1058">
        <v>3</v>
      </c>
      <c r="BL1058">
        <v>10</v>
      </c>
      <c r="BM1058">
        <v>0</v>
      </c>
    </row>
    <row r="1059" spans="1:66" x14ac:dyDescent="0.25">
      <c r="A1059">
        <v>300926012</v>
      </c>
      <c r="B1059">
        <v>3</v>
      </c>
      <c r="C1059">
        <v>2010</v>
      </c>
      <c r="D1059" s="1">
        <v>40447</v>
      </c>
      <c r="E1059" t="s">
        <v>66</v>
      </c>
      <c r="F1059" t="s">
        <v>93</v>
      </c>
      <c r="G1059" t="s">
        <v>82</v>
      </c>
      <c r="H10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KCvSF</v>
      </c>
      <c r="I1059" t="str">
        <f>IF(NOT(ISNA(VLOOKUP(Table_pigskin_games[[#This Row],[matchup]],rivalries!A$2:C$10,1,FALSE))),"Rivalry","Not a Rivalry")</f>
        <v>Not a Rivalry</v>
      </c>
      <c r="J1059">
        <v>10</v>
      </c>
      <c r="K1059">
        <v>31</v>
      </c>
      <c r="L1059">
        <f>ABS(Table_pigskin_games[[#This Row],[homeScore]]-Table_pigskin_games[[#This Row],[awayScore]])</f>
        <v>21</v>
      </c>
      <c r="M1059" t="s">
        <v>83</v>
      </c>
      <c r="N1059" s="2">
        <v>41914.541666666664</v>
      </c>
      <c r="O1059" t="s">
        <v>70</v>
      </c>
      <c r="P1059">
        <v>68188</v>
      </c>
      <c r="Q1059">
        <v>0</v>
      </c>
      <c r="R1059">
        <v>2</v>
      </c>
      <c r="S1059">
        <v>2</v>
      </c>
      <c r="T1059">
        <v>0</v>
      </c>
      <c r="U1059">
        <v>11</v>
      </c>
      <c r="V1059">
        <v>21</v>
      </c>
      <c r="W1059">
        <v>4</v>
      </c>
      <c r="X1059">
        <v>7</v>
      </c>
      <c r="Y1059">
        <v>17</v>
      </c>
      <c r="Z1059">
        <v>14</v>
      </c>
      <c r="AA1059">
        <v>2</v>
      </c>
      <c r="AB1059">
        <v>1</v>
      </c>
      <c r="AC1059">
        <v>3</v>
      </c>
      <c r="AD1059">
        <v>2</v>
      </c>
      <c r="AE1059">
        <v>251</v>
      </c>
      <c r="AF1059">
        <v>457</v>
      </c>
      <c r="AG1059">
        <v>208</v>
      </c>
      <c r="AH1059">
        <v>250</v>
      </c>
      <c r="AI1059">
        <v>23</v>
      </c>
      <c r="AJ1059">
        <v>16</v>
      </c>
      <c r="AK1059">
        <v>42</v>
      </c>
      <c r="AL1059">
        <v>27</v>
      </c>
      <c r="AM1059">
        <v>43</v>
      </c>
      <c r="AN1059">
        <v>207</v>
      </c>
      <c r="AO1059">
        <v>15</v>
      </c>
      <c r="AP1059">
        <v>39</v>
      </c>
      <c r="AQ1059">
        <v>6</v>
      </c>
      <c r="AR1059">
        <v>7</v>
      </c>
      <c r="AS1059">
        <v>55</v>
      </c>
      <c r="AT1059">
        <f>SUM(Table_pigskin_games[[#This Row],[awayPenaltyYards]],Table_pigskin_games[[#This Row],[homePenaltyYards]])</f>
        <v>95</v>
      </c>
      <c r="AU1059">
        <v>40</v>
      </c>
      <c r="AV1059">
        <v>1</v>
      </c>
      <c r="AW1059">
        <v>1</v>
      </c>
      <c r="AX1059">
        <f>SUM(Table_pigskin_games[[#This Row],[awayTurnovers]:[homeTurnovers]])</f>
        <v>2</v>
      </c>
      <c r="AY1059">
        <v>0</v>
      </c>
      <c r="AZ1059">
        <v>0</v>
      </c>
      <c r="BA1059">
        <v>1</v>
      </c>
      <c r="BB1059">
        <v>1</v>
      </c>
      <c r="BC1059">
        <v>1570</v>
      </c>
      <c r="BD1059">
        <v>2030</v>
      </c>
      <c r="BE1059">
        <v>0</v>
      </c>
      <c r="BF1059">
        <v>3</v>
      </c>
      <c r="BG1059">
        <v>0</v>
      </c>
      <c r="BH1059">
        <v>7</v>
      </c>
      <c r="BJ1059">
        <v>0</v>
      </c>
      <c r="BK1059">
        <v>10</v>
      </c>
      <c r="BL1059">
        <v>14</v>
      </c>
      <c r="BM1059">
        <v>7</v>
      </c>
    </row>
    <row r="1060" spans="1:66" x14ac:dyDescent="0.25">
      <c r="A1060">
        <v>300926014</v>
      </c>
      <c r="B1060">
        <v>3</v>
      </c>
      <c r="C1060">
        <v>2010</v>
      </c>
      <c r="D1060" s="1">
        <v>40447</v>
      </c>
      <c r="E1060" t="s">
        <v>66</v>
      </c>
      <c r="F1060" t="s">
        <v>114</v>
      </c>
      <c r="G1060" t="s">
        <v>85</v>
      </c>
      <c r="H10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STLvWSH</v>
      </c>
      <c r="I1060" t="str">
        <f>IF(NOT(ISNA(VLOOKUP(Table_pigskin_games[[#This Row],[matchup]],rivalries!A$2:C$10,1,FALSE))),"Rivalry","Not a Rivalry")</f>
        <v>Not a Rivalry</v>
      </c>
      <c r="J1060">
        <v>16</v>
      </c>
      <c r="K1060">
        <v>30</v>
      </c>
      <c r="L1060">
        <f>ABS(Table_pigskin_games[[#This Row],[homeScore]]-Table_pigskin_games[[#This Row],[awayScore]])</f>
        <v>14</v>
      </c>
      <c r="M1060" t="s">
        <v>86</v>
      </c>
      <c r="N1060" s="2">
        <v>41914.670138888891</v>
      </c>
      <c r="O1060" t="s">
        <v>70</v>
      </c>
      <c r="P1060">
        <v>52370</v>
      </c>
      <c r="Q1060">
        <v>1</v>
      </c>
      <c r="R1060">
        <v>1</v>
      </c>
      <c r="S1060">
        <v>0</v>
      </c>
      <c r="T1060">
        <v>2</v>
      </c>
      <c r="U1060">
        <v>15</v>
      </c>
      <c r="V1060">
        <v>24</v>
      </c>
      <c r="W1060">
        <v>1</v>
      </c>
      <c r="X1060">
        <v>7</v>
      </c>
      <c r="Y1060">
        <v>10</v>
      </c>
      <c r="Z1060">
        <v>16</v>
      </c>
      <c r="AA1060">
        <v>0</v>
      </c>
      <c r="AB1060">
        <v>2</v>
      </c>
      <c r="AC1060">
        <v>0</v>
      </c>
      <c r="AD1060">
        <v>2</v>
      </c>
      <c r="AE1060">
        <v>349</v>
      </c>
      <c r="AF1060">
        <v>365</v>
      </c>
      <c r="AG1060">
        <v>233</v>
      </c>
      <c r="AH1060">
        <v>232</v>
      </c>
      <c r="AI1060">
        <v>19</v>
      </c>
      <c r="AJ1060">
        <v>23</v>
      </c>
      <c r="AK1060">
        <v>32</v>
      </c>
      <c r="AL1060">
        <v>37</v>
      </c>
      <c r="AM1060">
        <v>116</v>
      </c>
      <c r="AN1060">
        <v>133</v>
      </c>
      <c r="AO1060">
        <v>17</v>
      </c>
      <c r="AP1060">
        <v>37</v>
      </c>
      <c r="AQ1060">
        <v>9</v>
      </c>
      <c r="AR1060">
        <v>9</v>
      </c>
      <c r="AS1060">
        <v>65</v>
      </c>
      <c r="AT1060">
        <f>SUM(Table_pigskin_games[[#This Row],[awayPenaltyYards]],Table_pigskin_games[[#This Row],[homePenaltyYards]])</f>
        <v>164</v>
      </c>
      <c r="AU1060">
        <v>99</v>
      </c>
      <c r="AV1060">
        <v>2</v>
      </c>
      <c r="AW1060">
        <v>2</v>
      </c>
      <c r="AX1060">
        <f>SUM(Table_pigskin_games[[#This Row],[awayTurnovers]:[homeTurnovers]])</f>
        <v>4</v>
      </c>
      <c r="AY1060">
        <v>1</v>
      </c>
      <c r="AZ1060">
        <v>1</v>
      </c>
      <c r="BA1060">
        <v>1</v>
      </c>
      <c r="BB1060">
        <v>1</v>
      </c>
      <c r="BC1060">
        <v>1510</v>
      </c>
      <c r="BD1060">
        <v>2090</v>
      </c>
      <c r="BE1060">
        <v>0</v>
      </c>
      <c r="BF1060">
        <v>13</v>
      </c>
      <c r="BG1060">
        <v>3</v>
      </c>
      <c r="BH1060">
        <v>0</v>
      </c>
      <c r="BJ1060">
        <v>14</v>
      </c>
      <c r="BK1060">
        <v>0</v>
      </c>
      <c r="BL1060">
        <v>7</v>
      </c>
      <c r="BM1060">
        <v>9</v>
      </c>
    </row>
    <row r="1061" spans="1:66" x14ac:dyDescent="0.25">
      <c r="A1061">
        <v>300926015</v>
      </c>
      <c r="B1061">
        <v>3</v>
      </c>
      <c r="C1061">
        <v>2010</v>
      </c>
      <c r="D1061" s="1">
        <v>40447</v>
      </c>
      <c r="E1061" t="s">
        <v>66</v>
      </c>
      <c r="F1061" t="s">
        <v>77</v>
      </c>
      <c r="G1061" t="s">
        <v>62</v>
      </c>
      <c r="H10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1061" t="str">
        <f>IF(NOT(ISNA(VLOOKUP(Table_pigskin_games[[#This Row],[matchup]],rivalries!A$2:C$10,1,FALSE))),"Rivalry","Not a Rivalry")</f>
        <v>Rivalry</v>
      </c>
      <c r="J1061">
        <v>31</v>
      </c>
      <c r="K1061">
        <v>23</v>
      </c>
      <c r="L1061">
        <f>ABS(Table_pigskin_games[[#This Row],[homeScore]]-Table_pigskin_games[[#This Row],[awayScore]])</f>
        <v>8</v>
      </c>
      <c r="M1061" t="s">
        <v>132</v>
      </c>
      <c r="N1061" s="2">
        <v>41914.847222222219</v>
      </c>
      <c r="O1061" t="s">
        <v>65</v>
      </c>
      <c r="P1061">
        <v>70481</v>
      </c>
      <c r="Q1061">
        <v>1</v>
      </c>
      <c r="R1061">
        <v>1</v>
      </c>
      <c r="S1061">
        <v>2</v>
      </c>
      <c r="T1061">
        <v>0</v>
      </c>
      <c r="U1061">
        <v>20</v>
      </c>
      <c r="V1061">
        <v>24</v>
      </c>
      <c r="W1061">
        <v>6</v>
      </c>
      <c r="X1061">
        <v>7</v>
      </c>
      <c r="Y1061">
        <v>11</v>
      </c>
      <c r="Z1061">
        <v>15</v>
      </c>
      <c r="AA1061">
        <v>0</v>
      </c>
      <c r="AB1061">
        <v>0</v>
      </c>
      <c r="AC1061">
        <v>0</v>
      </c>
      <c r="AD1061">
        <v>1</v>
      </c>
      <c r="AE1061">
        <v>402</v>
      </c>
      <c r="AF1061">
        <v>436</v>
      </c>
      <c r="AG1061">
        <v>256</v>
      </c>
      <c r="AH1061">
        <v>352</v>
      </c>
      <c r="AI1061">
        <v>15</v>
      </c>
      <c r="AJ1061">
        <v>26</v>
      </c>
      <c r="AK1061">
        <v>28</v>
      </c>
      <c r="AL1061">
        <v>45</v>
      </c>
      <c r="AM1061">
        <v>146</v>
      </c>
      <c r="AN1061">
        <v>84</v>
      </c>
      <c r="AO1061">
        <v>29</v>
      </c>
      <c r="AP1061">
        <v>23</v>
      </c>
      <c r="AQ1061">
        <v>9</v>
      </c>
      <c r="AR1061">
        <v>6</v>
      </c>
      <c r="AS1061">
        <v>81</v>
      </c>
      <c r="AT1061">
        <f>SUM(Table_pigskin_games[[#This Row],[awayPenaltyYards]],Table_pigskin_games[[#This Row],[homePenaltyYards]])</f>
        <v>133</v>
      </c>
      <c r="AU1061">
        <v>52</v>
      </c>
      <c r="AV1061">
        <v>0</v>
      </c>
      <c r="AW1061">
        <v>1</v>
      </c>
      <c r="AX1061">
        <f>SUM(Table_pigskin_games[[#This Row],[awayTurnovers]:[homeTurnovers]])</f>
        <v>1</v>
      </c>
      <c r="AY1061">
        <v>0</v>
      </c>
      <c r="AZ1061">
        <v>0</v>
      </c>
      <c r="BA1061">
        <v>0</v>
      </c>
      <c r="BB1061">
        <v>1</v>
      </c>
      <c r="BC1061">
        <v>1632</v>
      </c>
      <c r="BD1061">
        <v>1968</v>
      </c>
      <c r="BE1061">
        <v>7</v>
      </c>
      <c r="BF1061">
        <v>7</v>
      </c>
      <c r="BG1061">
        <v>7</v>
      </c>
      <c r="BH1061">
        <v>10</v>
      </c>
      <c r="BJ1061">
        <v>0</v>
      </c>
      <c r="BK1061">
        <v>10</v>
      </c>
      <c r="BL1061">
        <v>10</v>
      </c>
      <c r="BM1061">
        <v>3</v>
      </c>
    </row>
    <row r="1062" spans="1:66" x14ac:dyDescent="0.25">
      <c r="A1062">
        <v>300926016</v>
      </c>
      <c r="B1062">
        <v>3</v>
      </c>
      <c r="C1062">
        <v>2010</v>
      </c>
      <c r="D1062" s="1">
        <v>40447</v>
      </c>
      <c r="E1062" t="s">
        <v>66</v>
      </c>
      <c r="F1062" t="s">
        <v>72</v>
      </c>
      <c r="G1062" t="s">
        <v>113</v>
      </c>
      <c r="H10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1062" t="str">
        <f>IF(NOT(ISNA(VLOOKUP(Table_pigskin_games[[#This Row],[matchup]],rivalries!A$2:C$10,1,FALSE))),"Rivalry","Not a Rivalry")</f>
        <v>Not a Rivalry</v>
      </c>
      <c r="J1062">
        <v>10</v>
      </c>
      <c r="K1062">
        <v>24</v>
      </c>
      <c r="L1062">
        <f>ABS(Table_pigskin_games[[#This Row],[homeScore]]-Table_pigskin_games[[#This Row],[awayScore]])</f>
        <v>14</v>
      </c>
      <c r="M1062" t="s">
        <v>136</v>
      </c>
      <c r="N1062" s="2">
        <v>41914.541666666664</v>
      </c>
      <c r="O1062" t="s">
        <v>70</v>
      </c>
      <c r="P1062">
        <v>63377</v>
      </c>
      <c r="Q1062">
        <v>0</v>
      </c>
      <c r="R1062">
        <v>2</v>
      </c>
      <c r="S1062">
        <v>0</v>
      </c>
      <c r="T1062">
        <v>2</v>
      </c>
      <c r="U1062">
        <v>17</v>
      </c>
      <c r="V1062">
        <v>21</v>
      </c>
      <c r="W1062">
        <v>3</v>
      </c>
      <c r="X1062">
        <v>3</v>
      </c>
      <c r="Y1062">
        <v>12</v>
      </c>
      <c r="Z1062">
        <v>11</v>
      </c>
      <c r="AA1062">
        <v>1</v>
      </c>
      <c r="AB1062">
        <v>0</v>
      </c>
      <c r="AC1062">
        <v>1</v>
      </c>
      <c r="AD1062">
        <v>0</v>
      </c>
      <c r="AE1062">
        <v>295</v>
      </c>
      <c r="AF1062">
        <v>368</v>
      </c>
      <c r="AG1062">
        <v>232</v>
      </c>
      <c r="AH1062">
        <v>185</v>
      </c>
      <c r="AI1062">
        <v>29</v>
      </c>
      <c r="AJ1062">
        <v>23</v>
      </c>
      <c r="AK1062">
        <v>43</v>
      </c>
      <c r="AL1062">
        <v>34</v>
      </c>
      <c r="AM1062">
        <v>63</v>
      </c>
      <c r="AN1062">
        <v>183</v>
      </c>
      <c r="AO1062">
        <v>19</v>
      </c>
      <c r="AP1062">
        <v>30</v>
      </c>
      <c r="AQ1062">
        <v>8</v>
      </c>
      <c r="AR1062">
        <v>12</v>
      </c>
      <c r="AS1062">
        <v>67</v>
      </c>
      <c r="AT1062">
        <f>SUM(Table_pigskin_games[[#This Row],[awayPenaltyYards]],Table_pigskin_games[[#This Row],[homePenaltyYards]])</f>
        <v>167</v>
      </c>
      <c r="AU1062">
        <v>100</v>
      </c>
      <c r="AV1062">
        <v>3</v>
      </c>
      <c r="AW1062">
        <v>3</v>
      </c>
      <c r="AX1062">
        <f>SUM(Table_pigskin_games[[#This Row],[awayTurnovers]:[homeTurnovers]])</f>
        <v>6</v>
      </c>
      <c r="AY1062">
        <v>1</v>
      </c>
      <c r="AZ1062">
        <v>1</v>
      </c>
      <c r="BA1062">
        <v>2</v>
      </c>
      <c r="BB1062">
        <v>2</v>
      </c>
      <c r="BC1062">
        <v>1688</v>
      </c>
      <c r="BD1062">
        <v>1912</v>
      </c>
      <c r="BE1062">
        <v>7</v>
      </c>
      <c r="BF1062">
        <v>3</v>
      </c>
      <c r="BG1062">
        <v>0</v>
      </c>
      <c r="BH1062">
        <v>0</v>
      </c>
      <c r="BJ1062">
        <v>7</v>
      </c>
      <c r="BK1062">
        <v>7</v>
      </c>
      <c r="BL1062">
        <v>10</v>
      </c>
      <c r="BM1062">
        <v>0</v>
      </c>
    </row>
    <row r="1063" spans="1:66" x14ac:dyDescent="0.25">
      <c r="A1063">
        <v>300926017</v>
      </c>
      <c r="B1063">
        <v>3</v>
      </c>
      <c r="C1063">
        <v>2010</v>
      </c>
      <c r="D1063" s="1">
        <v>40447</v>
      </c>
      <c r="E1063" t="s">
        <v>66</v>
      </c>
      <c r="F1063" t="s">
        <v>87</v>
      </c>
      <c r="G1063" t="s">
        <v>88</v>
      </c>
      <c r="H10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1063" t="str">
        <f>IF(NOT(ISNA(VLOOKUP(Table_pigskin_games[[#This Row],[matchup]],rivalries!A$2:C$10,1,FALSE))),"Rivalry","Not a Rivalry")</f>
        <v>Not a Rivalry</v>
      </c>
      <c r="J1063">
        <v>30</v>
      </c>
      <c r="K1063">
        <v>38</v>
      </c>
      <c r="L1063">
        <f>ABS(Table_pigskin_games[[#This Row],[homeScore]]-Table_pigskin_games[[#This Row],[awayScore]])</f>
        <v>8</v>
      </c>
      <c r="M1063" t="s">
        <v>89</v>
      </c>
      <c r="N1063" s="2">
        <v>41914.541666666664</v>
      </c>
      <c r="O1063" t="s">
        <v>80</v>
      </c>
      <c r="P1063">
        <v>68756</v>
      </c>
      <c r="Q1063">
        <v>0</v>
      </c>
      <c r="R1063">
        <v>2</v>
      </c>
      <c r="S1063">
        <v>1</v>
      </c>
      <c r="T1063">
        <v>1</v>
      </c>
      <c r="U1063">
        <v>19</v>
      </c>
      <c r="V1063">
        <v>25</v>
      </c>
      <c r="W1063">
        <v>5</v>
      </c>
      <c r="X1063">
        <v>7</v>
      </c>
      <c r="Y1063">
        <v>10</v>
      </c>
      <c r="Z1063">
        <v>12</v>
      </c>
      <c r="AA1063">
        <v>0</v>
      </c>
      <c r="AB1063">
        <v>0</v>
      </c>
      <c r="AC1063">
        <v>0</v>
      </c>
      <c r="AD1063">
        <v>0</v>
      </c>
      <c r="AE1063">
        <v>374</v>
      </c>
      <c r="AF1063">
        <v>445</v>
      </c>
      <c r="AG1063">
        <v>240</v>
      </c>
      <c r="AH1063">
        <v>245</v>
      </c>
      <c r="AI1063">
        <v>20</v>
      </c>
      <c r="AJ1063">
        <v>21</v>
      </c>
      <c r="AK1063">
        <v>28</v>
      </c>
      <c r="AL1063">
        <v>27</v>
      </c>
      <c r="AM1063">
        <v>134</v>
      </c>
      <c r="AN1063">
        <v>200</v>
      </c>
      <c r="AO1063">
        <v>24</v>
      </c>
      <c r="AP1063">
        <v>38</v>
      </c>
      <c r="AQ1063">
        <v>6</v>
      </c>
      <c r="AR1063">
        <v>4</v>
      </c>
      <c r="AS1063">
        <v>45</v>
      </c>
      <c r="AT1063">
        <f>SUM(Table_pigskin_games[[#This Row],[awayPenaltyYards]],Table_pigskin_games[[#This Row],[homePenaltyYards]])</f>
        <v>80</v>
      </c>
      <c r="AU1063">
        <v>35</v>
      </c>
      <c r="AV1063">
        <v>2</v>
      </c>
      <c r="AW1063">
        <v>1</v>
      </c>
      <c r="AX1063">
        <f>SUM(Table_pigskin_games[[#This Row],[awayTurnovers]:[homeTurnovers]])</f>
        <v>3</v>
      </c>
      <c r="AY1063">
        <v>0</v>
      </c>
      <c r="AZ1063">
        <v>1</v>
      </c>
      <c r="BA1063">
        <v>2</v>
      </c>
      <c r="BB1063">
        <v>0</v>
      </c>
      <c r="BC1063">
        <v>1668</v>
      </c>
      <c r="BD1063">
        <v>1932</v>
      </c>
      <c r="BE1063">
        <v>3</v>
      </c>
      <c r="BF1063">
        <v>13</v>
      </c>
      <c r="BG1063">
        <v>7</v>
      </c>
      <c r="BH1063">
        <v>7</v>
      </c>
      <c r="BJ1063">
        <v>7</v>
      </c>
      <c r="BK1063">
        <v>10</v>
      </c>
      <c r="BL1063">
        <v>14</v>
      </c>
      <c r="BM1063">
        <v>7</v>
      </c>
    </row>
    <row r="1064" spans="1:66" x14ac:dyDescent="0.25">
      <c r="A1064">
        <v>300926018</v>
      </c>
      <c r="B1064">
        <v>3</v>
      </c>
      <c r="C1064">
        <v>2010</v>
      </c>
      <c r="D1064" s="1">
        <v>40447</v>
      </c>
      <c r="E1064" t="s">
        <v>66</v>
      </c>
      <c r="F1064" t="s">
        <v>99</v>
      </c>
      <c r="G1064" t="s">
        <v>67</v>
      </c>
      <c r="H10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064" t="str">
        <f>IF(NOT(ISNA(VLOOKUP(Table_pigskin_games[[#This Row],[matchup]],rivalries!A$2:C$10,1,FALSE))),"Rivalry","Not a Rivalry")</f>
        <v>Rivalry</v>
      </c>
      <c r="J1064">
        <v>27</v>
      </c>
      <c r="K1064">
        <v>24</v>
      </c>
      <c r="L1064">
        <f>ABS(Table_pigskin_games[[#This Row],[homeScore]]-Table_pigskin_games[[#This Row],[awayScore]])</f>
        <v>3</v>
      </c>
      <c r="M1064" t="s">
        <v>127</v>
      </c>
      <c r="N1064" s="2">
        <v>41914.541666666664</v>
      </c>
      <c r="O1064" t="s">
        <v>70</v>
      </c>
      <c r="P1064">
        <v>70051</v>
      </c>
      <c r="Q1064">
        <v>1</v>
      </c>
      <c r="R1064">
        <v>1</v>
      </c>
      <c r="S1064">
        <v>2</v>
      </c>
      <c r="T1064">
        <v>0</v>
      </c>
      <c r="U1064">
        <v>25</v>
      </c>
      <c r="V1064">
        <v>20</v>
      </c>
      <c r="W1064">
        <v>9</v>
      </c>
      <c r="X1064">
        <v>6</v>
      </c>
      <c r="Y1064">
        <v>18</v>
      </c>
      <c r="Z1064">
        <v>11</v>
      </c>
      <c r="AA1064">
        <v>2</v>
      </c>
      <c r="AB1064">
        <v>1</v>
      </c>
      <c r="AC1064">
        <v>3</v>
      </c>
      <c r="AD1064">
        <v>2</v>
      </c>
      <c r="AE1064">
        <v>417</v>
      </c>
      <c r="AF1064">
        <v>398</v>
      </c>
      <c r="AG1064">
        <v>215</v>
      </c>
      <c r="AH1064">
        <v>355</v>
      </c>
      <c r="AI1064">
        <v>19</v>
      </c>
      <c r="AJ1064">
        <v>30</v>
      </c>
      <c r="AK1064">
        <v>30</v>
      </c>
      <c r="AL1064">
        <v>38</v>
      </c>
      <c r="AM1064">
        <v>202</v>
      </c>
      <c r="AN1064">
        <v>43</v>
      </c>
      <c r="AO1064">
        <v>50</v>
      </c>
      <c r="AP1064">
        <v>16</v>
      </c>
      <c r="AQ1064">
        <v>6</v>
      </c>
      <c r="AR1064">
        <v>4</v>
      </c>
      <c r="AS1064">
        <v>40</v>
      </c>
      <c r="AT1064">
        <f>SUM(Table_pigskin_games[[#This Row],[awayPenaltyYards]],Table_pigskin_games[[#This Row],[homePenaltyYards]])</f>
        <v>78</v>
      </c>
      <c r="AU1064">
        <v>38</v>
      </c>
      <c r="AV1064">
        <v>1</v>
      </c>
      <c r="AW1064">
        <v>3</v>
      </c>
      <c r="AX1064">
        <f>SUM(Table_pigskin_games[[#This Row],[awayTurnovers]:[homeTurnovers]])</f>
        <v>4</v>
      </c>
      <c r="AY1064">
        <v>1</v>
      </c>
      <c r="AZ1064">
        <v>1</v>
      </c>
      <c r="BA1064">
        <v>0</v>
      </c>
      <c r="BB1064">
        <v>2</v>
      </c>
      <c r="BC1064">
        <v>2750</v>
      </c>
      <c r="BD1064">
        <v>1635</v>
      </c>
      <c r="BE1064">
        <v>7</v>
      </c>
      <c r="BF1064">
        <v>7</v>
      </c>
      <c r="BG1064">
        <v>3</v>
      </c>
      <c r="BH1064">
        <v>7</v>
      </c>
      <c r="BI1064">
        <v>3</v>
      </c>
      <c r="BJ1064">
        <v>14</v>
      </c>
      <c r="BK1064">
        <v>0</v>
      </c>
      <c r="BL1064">
        <v>7</v>
      </c>
      <c r="BM1064">
        <v>3</v>
      </c>
      <c r="BN1064">
        <v>0</v>
      </c>
    </row>
    <row r="1065" spans="1:66" x14ac:dyDescent="0.25">
      <c r="A1065">
        <v>300926019</v>
      </c>
      <c r="B1065">
        <v>3</v>
      </c>
      <c r="C1065">
        <v>2010</v>
      </c>
      <c r="D1065" s="1">
        <v>40447</v>
      </c>
      <c r="E1065" t="s">
        <v>66</v>
      </c>
      <c r="F1065" t="s">
        <v>78</v>
      </c>
      <c r="G1065" t="s">
        <v>91</v>
      </c>
      <c r="H10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NYGvTEN</v>
      </c>
      <c r="I1065" t="str">
        <f>IF(NOT(ISNA(VLOOKUP(Table_pigskin_games[[#This Row],[matchup]],rivalries!A$2:C$10,1,FALSE))),"Rivalry","Not a Rivalry")</f>
        <v>Not a Rivalry</v>
      </c>
      <c r="J1065">
        <v>29</v>
      </c>
      <c r="K1065">
        <v>10</v>
      </c>
      <c r="L1065">
        <f>ABS(Table_pigskin_games[[#This Row],[homeScore]]-Table_pigskin_games[[#This Row],[awayScore]])</f>
        <v>19</v>
      </c>
      <c r="M1065" t="s">
        <v>140</v>
      </c>
      <c r="N1065" s="2">
        <v>41914.541666666664</v>
      </c>
      <c r="O1065" t="s">
        <v>80</v>
      </c>
      <c r="P1065">
        <v>78386</v>
      </c>
      <c r="Q1065">
        <v>1</v>
      </c>
      <c r="R1065">
        <v>1</v>
      </c>
      <c r="S1065">
        <v>1</v>
      </c>
      <c r="T1065">
        <v>1</v>
      </c>
      <c r="U1065">
        <v>17</v>
      </c>
      <c r="V1065">
        <v>25</v>
      </c>
      <c r="W1065">
        <v>6</v>
      </c>
      <c r="X1065">
        <v>6</v>
      </c>
      <c r="Y1065">
        <v>13</v>
      </c>
      <c r="Z1065">
        <v>12</v>
      </c>
      <c r="AA1065">
        <v>0</v>
      </c>
      <c r="AB1065">
        <v>0</v>
      </c>
      <c r="AC1065">
        <v>0</v>
      </c>
      <c r="AD1065">
        <v>2</v>
      </c>
      <c r="AE1065">
        <v>271</v>
      </c>
      <c r="AF1065">
        <v>471</v>
      </c>
      <c r="AG1065">
        <v>110</v>
      </c>
      <c r="AH1065">
        <v>364</v>
      </c>
      <c r="AI1065">
        <v>10</v>
      </c>
      <c r="AJ1065">
        <v>34</v>
      </c>
      <c r="AK1065">
        <v>16</v>
      </c>
      <c r="AL1065">
        <v>48</v>
      </c>
      <c r="AM1065">
        <v>161</v>
      </c>
      <c r="AN1065">
        <v>107</v>
      </c>
      <c r="AO1065">
        <v>41</v>
      </c>
      <c r="AP1065">
        <v>20</v>
      </c>
      <c r="AQ1065">
        <v>8</v>
      </c>
      <c r="AR1065">
        <v>11</v>
      </c>
      <c r="AS1065">
        <v>80</v>
      </c>
      <c r="AT1065">
        <f>SUM(Table_pigskin_games[[#This Row],[awayPenaltyYards]],Table_pigskin_games[[#This Row],[homePenaltyYards]])</f>
        <v>166</v>
      </c>
      <c r="AU1065">
        <v>86</v>
      </c>
      <c r="AV1065">
        <v>0</v>
      </c>
      <c r="AW1065">
        <v>3</v>
      </c>
      <c r="AX1065">
        <f>SUM(Table_pigskin_games[[#This Row],[awayTurnovers]:[homeTurnovers]])</f>
        <v>3</v>
      </c>
      <c r="AY1065">
        <v>0</v>
      </c>
      <c r="AZ1065">
        <v>1</v>
      </c>
      <c r="BA1065">
        <v>0</v>
      </c>
      <c r="BB1065">
        <v>2</v>
      </c>
      <c r="BC1065">
        <v>1702</v>
      </c>
      <c r="BD1065">
        <v>1898</v>
      </c>
      <c r="BE1065">
        <v>3</v>
      </c>
      <c r="BF1065">
        <v>7</v>
      </c>
      <c r="BG1065">
        <v>9</v>
      </c>
      <c r="BH1065">
        <v>10</v>
      </c>
      <c r="BJ1065">
        <v>0</v>
      </c>
      <c r="BK1065">
        <v>10</v>
      </c>
      <c r="BL1065">
        <v>0</v>
      </c>
      <c r="BM1065">
        <v>0</v>
      </c>
    </row>
    <row r="1066" spans="1:66" x14ac:dyDescent="0.25">
      <c r="A1066">
        <v>300926022</v>
      </c>
      <c r="B1066">
        <v>3</v>
      </c>
      <c r="C1066">
        <v>2010</v>
      </c>
      <c r="D1066" s="1">
        <v>40447</v>
      </c>
      <c r="E1066" t="s">
        <v>66</v>
      </c>
      <c r="F1066" t="s">
        <v>110</v>
      </c>
      <c r="G1066" t="s">
        <v>94</v>
      </c>
      <c r="H10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ARIvOAK</v>
      </c>
      <c r="I1066" t="str">
        <f>IF(NOT(ISNA(VLOOKUP(Table_pigskin_games[[#This Row],[matchup]],rivalries!A$2:C$10,1,FALSE))),"Rivalry","Not a Rivalry")</f>
        <v>Not a Rivalry</v>
      </c>
      <c r="J1066">
        <v>23</v>
      </c>
      <c r="K1066">
        <v>24</v>
      </c>
      <c r="L1066">
        <f>ABS(Table_pigskin_games[[#This Row],[homeScore]]-Table_pigskin_games[[#This Row],[awayScore]])</f>
        <v>1</v>
      </c>
      <c r="M1066" t="s">
        <v>95</v>
      </c>
      <c r="N1066" s="2">
        <v>41914.677083333336</v>
      </c>
      <c r="O1066" t="s">
        <v>80</v>
      </c>
      <c r="P1066">
        <v>62439</v>
      </c>
      <c r="Q1066">
        <v>1</v>
      </c>
      <c r="R1066">
        <v>1</v>
      </c>
      <c r="S1066">
        <v>1</v>
      </c>
      <c r="T1066">
        <v>1</v>
      </c>
      <c r="U1066">
        <v>20</v>
      </c>
      <c r="V1066">
        <v>18</v>
      </c>
      <c r="W1066">
        <v>4</v>
      </c>
      <c r="X1066">
        <v>5</v>
      </c>
      <c r="Y1066">
        <v>15</v>
      </c>
      <c r="Z1066">
        <v>13</v>
      </c>
      <c r="AA1066">
        <v>1</v>
      </c>
      <c r="AB1066">
        <v>1</v>
      </c>
      <c r="AC1066">
        <v>1</v>
      </c>
      <c r="AD1066">
        <v>1</v>
      </c>
      <c r="AE1066">
        <v>364</v>
      </c>
      <c r="AF1066">
        <v>227</v>
      </c>
      <c r="AG1066">
        <v>231</v>
      </c>
      <c r="AH1066">
        <v>108</v>
      </c>
      <c r="AI1066">
        <v>17</v>
      </c>
      <c r="AJ1066">
        <v>12</v>
      </c>
      <c r="AK1066">
        <v>34</v>
      </c>
      <c r="AL1066">
        <v>26</v>
      </c>
      <c r="AM1066">
        <v>133</v>
      </c>
      <c r="AN1066">
        <v>119</v>
      </c>
      <c r="AO1066">
        <v>33</v>
      </c>
      <c r="AP1066">
        <v>26</v>
      </c>
      <c r="AQ1066">
        <v>11</v>
      </c>
      <c r="AR1066">
        <v>7</v>
      </c>
      <c r="AS1066">
        <v>123</v>
      </c>
      <c r="AT1066">
        <f>SUM(Table_pigskin_games[[#This Row],[awayPenaltyYards]],Table_pigskin_games[[#This Row],[homePenaltyYards]])</f>
        <v>227</v>
      </c>
      <c r="AU1066">
        <v>104</v>
      </c>
      <c r="AV1066">
        <v>1</v>
      </c>
      <c r="AW1066">
        <v>3</v>
      </c>
      <c r="AX1066">
        <f>SUM(Table_pigskin_games[[#This Row],[awayTurnovers]:[homeTurnovers]])</f>
        <v>4</v>
      </c>
      <c r="AY1066">
        <v>0</v>
      </c>
      <c r="AZ1066">
        <v>2</v>
      </c>
      <c r="BA1066">
        <v>1</v>
      </c>
      <c r="BB1066">
        <v>1</v>
      </c>
      <c r="BC1066">
        <v>1978</v>
      </c>
      <c r="BD1066">
        <v>1622</v>
      </c>
      <c r="BE1066">
        <v>13</v>
      </c>
      <c r="BF1066">
        <v>7</v>
      </c>
      <c r="BG1066">
        <v>0</v>
      </c>
      <c r="BH1066">
        <v>3</v>
      </c>
      <c r="BJ1066">
        <v>10</v>
      </c>
      <c r="BK1066">
        <v>7</v>
      </c>
      <c r="BL1066">
        <v>7</v>
      </c>
      <c r="BM1066">
        <v>0</v>
      </c>
    </row>
    <row r="1067" spans="1:66" x14ac:dyDescent="0.25">
      <c r="A1067">
        <v>300926026</v>
      </c>
      <c r="B1067">
        <v>3</v>
      </c>
      <c r="C1067">
        <v>2010</v>
      </c>
      <c r="D1067" s="1">
        <v>40447</v>
      </c>
      <c r="E1067" t="s">
        <v>66</v>
      </c>
      <c r="F1067" t="s">
        <v>109</v>
      </c>
      <c r="G1067" t="s">
        <v>71</v>
      </c>
      <c r="H10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SDvSEA</v>
      </c>
      <c r="I1067" t="str">
        <f>IF(NOT(ISNA(VLOOKUP(Table_pigskin_games[[#This Row],[matchup]],rivalries!A$2:C$10,1,FALSE))),"Rivalry","Not a Rivalry")</f>
        <v>Not a Rivalry</v>
      </c>
      <c r="J1067">
        <v>20</v>
      </c>
      <c r="K1067">
        <v>27</v>
      </c>
      <c r="L1067">
        <f>ABS(Table_pigskin_games[[#This Row],[homeScore]]-Table_pigskin_games[[#This Row],[awayScore]])</f>
        <v>7</v>
      </c>
      <c r="M1067" t="s">
        <v>124</v>
      </c>
      <c r="N1067" s="2">
        <v>41914.677083333336</v>
      </c>
      <c r="O1067" t="s">
        <v>80</v>
      </c>
      <c r="P1067">
        <v>67106</v>
      </c>
      <c r="Q1067">
        <v>1</v>
      </c>
      <c r="R1067">
        <v>1</v>
      </c>
      <c r="S1067">
        <v>1</v>
      </c>
      <c r="T1067">
        <v>1</v>
      </c>
      <c r="U1067">
        <v>27</v>
      </c>
      <c r="V1067">
        <v>13</v>
      </c>
      <c r="W1067">
        <v>6</v>
      </c>
      <c r="X1067">
        <v>6</v>
      </c>
      <c r="Y1067">
        <v>14</v>
      </c>
      <c r="Z1067">
        <v>13</v>
      </c>
      <c r="AA1067">
        <v>0</v>
      </c>
      <c r="AB1067">
        <v>0</v>
      </c>
      <c r="AC1067">
        <v>2</v>
      </c>
      <c r="AD1067">
        <v>0</v>
      </c>
      <c r="AE1067">
        <v>518</v>
      </c>
      <c r="AF1067">
        <v>271</v>
      </c>
      <c r="AG1067">
        <v>429</v>
      </c>
      <c r="AH1067">
        <v>203</v>
      </c>
      <c r="AI1067">
        <v>29</v>
      </c>
      <c r="AJ1067">
        <v>19</v>
      </c>
      <c r="AK1067">
        <v>53</v>
      </c>
      <c r="AL1067">
        <v>32</v>
      </c>
      <c r="AM1067">
        <v>89</v>
      </c>
      <c r="AN1067">
        <v>68</v>
      </c>
      <c r="AO1067">
        <v>21</v>
      </c>
      <c r="AP1067">
        <v>21</v>
      </c>
      <c r="AQ1067">
        <v>11</v>
      </c>
      <c r="AR1067">
        <v>5</v>
      </c>
      <c r="AS1067">
        <v>83</v>
      </c>
      <c r="AT1067">
        <f>SUM(Table_pigskin_games[[#This Row],[awayPenaltyYards]],Table_pigskin_games[[#This Row],[homePenaltyYards]])</f>
        <v>115</v>
      </c>
      <c r="AU1067">
        <v>32</v>
      </c>
      <c r="AV1067">
        <v>5</v>
      </c>
      <c r="AW1067">
        <v>2</v>
      </c>
      <c r="AX1067">
        <f>SUM(Table_pigskin_games[[#This Row],[awayTurnovers]:[homeTurnovers]])</f>
        <v>7</v>
      </c>
      <c r="AY1067">
        <v>3</v>
      </c>
      <c r="AZ1067">
        <v>1</v>
      </c>
      <c r="BA1067">
        <v>2</v>
      </c>
      <c r="BB1067">
        <v>1</v>
      </c>
      <c r="BC1067">
        <v>2164</v>
      </c>
      <c r="BD1067">
        <v>1436</v>
      </c>
      <c r="BE1067">
        <v>0</v>
      </c>
      <c r="BF1067">
        <v>0</v>
      </c>
      <c r="BG1067">
        <v>12</v>
      </c>
      <c r="BH1067">
        <v>8</v>
      </c>
      <c r="BJ1067">
        <v>0</v>
      </c>
      <c r="BK1067">
        <v>10</v>
      </c>
      <c r="BL1067">
        <v>7</v>
      </c>
      <c r="BM1067">
        <v>10</v>
      </c>
    </row>
    <row r="1068" spans="1:66" x14ac:dyDescent="0.25">
      <c r="A1068">
        <v>300926027</v>
      </c>
      <c r="B1068">
        <v>3</v>
      </c>
      <c r="C1068">
        <v>2010</v>
      </c>
      <c r="D1068" s="1">
        <v>40447</v>
      </c>
      <c r="E1068" t="s">
        <v>66</v>
      </c>
      <c r="F1068" t="s">
        <v>63</v>
      </c>
      <c r="G1068" t="s">
        <v>97</v>
      </c>
      <c r="H10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PITvTB</v>
      </c>
      <c r="I1068" t="str">
        <f>IF(NOT(ISNA(VLOOKUP(Table_pigskin_games[[#This Row],[matchup]],rivalries!A$2:C$10,1,FALSE))),"Rivalry","Not a Rivalry")</f>
        <v>Not a Rivalry</v>
      </c>
      <c r="J1068">
        <v>38</v>
      </c>
      <c r="K1068">
        <v>13</v>
      </c>
      <c r="L1068">
        <f>ABS(Table_pigskin_games[[#This Row],[homeScore]]-Table_pigskin_games[[#This Row],[awayScore]])</f>
        <v>25</v>
      </c>
      <c r="M1068" t="s">
        <v>98</v>
      </c>
      <c r="N1068" s="2">
        <v>41914.541666666664</v>
      </c>
      <c r="O1068" t="s">
        <v>80</v>
      </c>
      <c r="P1068">
        <v>61036</v>
      </c>
      <c r="Q1068">
        <v>2</v>
      </c>
      <c r="R1068">
        <v>0</v>
      </c>
      <c r="S1068">
        <v>2</v>
      </c>
      <c r="T1068">
        <v>0</v>
      </c>
      <c r="U1068">
        <v>17</v>
      </c>
      <c r="V1068">
        <v>18</v>
      </c>
      <c r="W1068">
        <v>4</v>
      </c>
      <c r="X1068">
        <v>6</v>
      </c>
      <c r="Y1068">
        <v>9</v>
      </c>
      <c r="Z1068">
        <v>14</v>
      </c>
      <c r="AA1068">
        <v>0</v>
      </c>
      <c r="AB1068">
        <v>1</v>
      </c>
      <c r="AC1068">
        <v>1</v>
      </c>
      <c r="AD1068">
        <v>1</v>
      </c>
      <c r="AE1068">
        <v>387</v>
      </c>
      <c r="AF1068">
        <v>303</v>
      </c>
      <c r="AG1068">
        <v>186</v>
      </c>
      <c r="AH1068">
        <v>228</v>
      </c>
      <c r="AI1068">
        <v>12</v>
      </c>
      <c r="AJ1068">
        <v>26</v>
      </c>
      <c r="AK1068">
        <v>17</v>
      </c>
      <c r="AL1068">
        <v>37</v>
      </c>
      <c r="AM1068">
        <v>201</v>
      </c>
      <c r="AN1068">
        <v>75</v>
      </c>
      <c r="AO1068">
        <v>32</v>
      </c>
      <c r="AP1068">
        <v>21</v>
      </c>
      <c r="AQ1068">
        <v>2</v>
      </c>
      <c r="AR1068">
        <v>4</v>
      </c>
      <c r="AS1068">
        <v>20</v>
      </c>
      <c r="AT1068">
        <f>SUM(Table_pigskin_games[[#This Row],[awayPenaltyYards]],Table_pigskin_games[[#This Row],[homePenaltyYards]])</f>
        <v>65</v>
      </c>
      <c r="AU1068">
        <v>45</v>
      </c>
      <c r="AV1068">
        <v>2</v>
      </c>
      <c r="AW1068">
        <v>2</v>
      </c>
      <c r="AX1068">
        <f>SUM(Table_pigskin_games[[#This Row],[awayTurnovers]:[homeTurnovers]])</f>
        <v>4</v>
      </c>
      <c r="AY1068">
        <v>0</v>
      </c>
      <c r="AZ1068">
        <v>1</v>
      </c>
      <c r="BA1068">
        <v>2</v>
      </c>
      <c r="BB1068">
        <v>1</v>
      </c>
      <c r="BC1068">
        <v>1614</v>
      </c>
      <c r="BD1068">
        <v>1986</v>
      </c>
      <c r="BE1068">
        <v>7</v>
      </c>
      <c r="BF1068">
        <v>21</v>
      </c>
      <c r="BG1068">
        <v>3</v>
      </c>
      <c r="BH1068">
        <v>7</v>
      </c>
      <c r="BJ1068">
        <v>3</v>
      </c>
      <c r="BK1068">
        <v>3</v>
      </c>
      <c r="BL1068">
        <v>0</v>
      </c>
      <c r="BM1068">
        <v>7</v>
      </c>
    </row>
    <row r="1069" spans="1:66" x14ac:dyDescent="0.25">
      <c r="A1069">
        <v>300926029</v>
      </c>
      <c r="B1069">
        <v>3</v>
      </c>
      <c r="C1069">
        <v>2010</v>
      </c>
      <c r="D1069" s="1">
        <v>40447</v>
      </c>
      <c r="E1069" t="s">
        <v>66</v>
      </c>
      <c r="F1069" t="s">
        <v>81</v>
      </c>
      <c r="G1069" t="s">
        <v>100</v>
      </c>
      <c r="H10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CARvCIN</v>
      </c>
      <c r="I1069" t="str">
        <f>IF(NOT(ISNA(VLOOKUP(Table_pigskin_games[[#This Row],[matchup]],rivalries!A$2:C$10,1,FALSE))),"Rivalry","Not a Rivalry")</f>
        <v>Not a Rivalry</v>
      </c>
      <c r="J1069">
        <v>20</v>
      </c>
      <c r="K1069">
        <v>7</v>
      </c>
      <c r="L1069">
        <f>ABS(Table_pigskin_games[[#This Row],[homeScore]]-Table_pigskin_games[[#This Row],[awayScore]])</f>
        <v>13</v>
      </c>
      <c r="M1069" t="s">
        <v>101</v>
      </c>
      <c r="N1069" s="2">
        <v>41914.541666666664</v>
      </c>
      <c r="O1069" t="s">
        <v>80</v>
      </c>
      <c r="P1069">
        <v>72887</v>
      </c>
      <c r="Q1069">
        <v>1</v>
      </c>
      <c r="R1069">
        <v>1</v>
      </c>
      <c r="S1069">
        <v>0</v>
      </c>
      <c r="T1069">
        <v>2</v>
      </c>
      <c r="U1069">
        <v>21</v>
      </c>
      <c r="V1069">
        <v>17</v>
      </c>
      <c r="W1069">
        <v>5</v>
      </c>
      <c r="X1069">
        <v>2</v>
      </c>
      <c r="Y1069">
        <v>17</v>
      </c>
      <c r="Z1069">
        <v>11</v>
      </c>
      <c r="AA1069">
        <v>2</v>
      </c>
      <c r="AB1069">
        <v>0</v>
      </c>
      <c r="AC1069">
        <v>2</v>
      </c>
      <c r="AD1069">
        <v>2</v>
      </c>
      <c r="AE1069">
        <v>305</v>
      </c>
      <c r="AF1069">
        <v>267</v>
      </c>
      <c r="AG1069">
        <v>185</v>
      </c>
      <c r="AH1069">
        <v>180</v>
      </c>
      <c r="AI1069">
        <v>19</v>
      </c>
      <c r="AJ1069">
        <v>16</v>
      </c>
      <c r="AK1069">
        <v>37</v>
      </c>
      <c r="AL1069">
        <v>33</v>
      </c>
      <c r="AM1069">
        <v>120</v>
      </c>
      <c r="AN1069">
        <v>87</v>
      </c>
      <c r="AO1069">
        <v>37</v>
      </c>
      <c r="AP1069">
        <v>24</v>
      </c>
      <c r="AQ1069">
        <v>8</v>
      </c>
      <c r="AR1069">
        <v>6</v>
      </c>
      <c r="AS1069">
        <v>74</v>
      </c>
      <c r="AT1069">
        <f>SUM(Table_pigskin_games[[#This Row],[awayPenaltyYards]],Table_pigskin_games[[#This Row],[homePenaltyYards]])</f>
        <v>119</v>
      </c>
      <c r="AU1069">
        <v>45</v>
      </c>
      <c r="AV1069">
        <v>2</v>
      </c>
      <c r="AW1069">
        <v>4</v>
      </c>
      <c r="AX1069">
        <f>SUM(Table_pigskin_games[[#This Row],[awayTurnovers]:[homeTurnovers]])</f>
        <v>6</v>
      </c>
      <c r="AY1069">
        <v>0</v>
      </c>
      <c r="AZ1069">
        <v>3</v>
      </c>
      <c r="BA1069">
        <v>2</v>
      </c>
      <c r="BB1069">
        <v>1</v>
      </c>
      <c r="BC1069">
        <v>2182</v>
      </c>
      <c r="BD1069">
        <v>1418</v>
      </c>
      <c r="BE1069">
        <v>7</v>
      </c>
      <c r="BF1069">
        <v>3</v>
      </c>
      <c r="BG1069">
        <v>0</v>
      </c>
      <c r="BH1069">
        <v>10</v>
      </c>
      <c r="BJ1069">
        <v>0</v>
      </c>
      <c r="BK1069">
        <v>0</v>
      </c>
      <c r="BL1069">
        <v>7</v>
      </c>
      <c r="BM1069">
        <v>0</v>
      </c>
    </row>
    <row r="1070" spans="1:66" x14ac:dyDescent="0.25">
      <c r="A1070">
        <v>300926030</v>
      </c>
      <c r="B1070">
        <v>3</v>
      </c>
      <c r="C1070">
        <v>2010</v>
      </c>
      <c r="D1070" s="1">
        <v>40447</v>
      </c>
      <c r="E1070" t="s">
        <v>66</v>
      </c>
      <c r="F1070" t="s">
        <v>105</v>
      </c>
      <c r="G1070" t="s">
        <v>103</v>
      </c>
      <c r="H10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JAXvPHI</v>
      </c>
      <c r="I1070" t="str">
        <f>IF(NOT(ISNA(VLOOKUP(Table_pigskin_games[[#This Row],[matchup]],rivalries!A$2:C$10,1,FALSE))),"Rivalry","Not a Rivalry")</f>
        <v>Not a Rivalry</v>
      </c>
      <c r="J1070">
        <v>28</v>
      </c>
      <c r="K1070">
        <v>3</v>
      </c>
      <c r="L1070">
        <f>ABS(Table_pigskin_games[[#This Row],[homeScore]]-Table_pigskin_games[[#This Row],[awayScore]])</f>
        <v>25</v>
      </c>
      <c r="M1070" t="s">
        <v>104</v>
      </c>
      <c r="N1070" s="2">
        <v>41914.670138888891</v>
      </c>
      <c r="O1070" t="s">
        <v>70</v>
      </c>
      <c r="P1070">
        <v>63256</v>
      </c>
      <c r="Q1070">
        <v>1</v>
      </c>
      <c r="R1070">
        <v>1</v>
      </c>
      <c r="S1070">
        <v>1</v>
      </c>
      <c r="T1070">
        <v>1</v>
      </c>
      <c r="U1070">
        <v>15</v>
      </c>
      <c r="V1070">
        <v>16</v>
      </c>
      <c r="W1070">
        <v>5</v>
      </c>
      <c r="X1070">
        <v>5</v>
      </c>
      <c r="Y1070">
        <v>13</v>
      </c>
      <c r="Z1070">
        <v>17</v>
      </c>
      <c r="AA1070">
        <v>0</v>
      </c>
      <c r="AB1070">
        <v>1</v>
      </c>
      <c r="AC1070">
        <v>1</v>
      </c>
      <c r="AD1070">
        <v>2</v>
      </c>
      <c r="AE1070">
        <v>373</v>
      </c>
      <c r="AF1070">
        <v>191</v>
      </c>
      <c r="AG1070">
        <v>267</v>
      </c>
      <c r="AH1070">
        <v>52</v>
      </c>
      <c r="AI1070">
        <v>17</v>
      </c>
      <c r="AJ1070">
        <v>13</v>
      </c>
      <c r="AK1070">
        <v>31</v>
      </c>
      <c r="AL1070">
        <v>30</v>
      </c>
      <c r="AM1070">
        <v>106</v>
      </c>
      <c r="AN1070">
        <v>139</v>
      </c>
      <c r="AO1070">
        <v>21</v>
      </c>
      <c r="AP1070">
        <v>32</v>
      </c>
      <c r="AQ1070">
        <v>7</v>
      </c>
      <c r="AR1070">
        <v>4</v>
      </c>
      <c r="AS1070">
        <v>84</v>
      </c>
      <c r="AT1070">
        <f>SUM(Table_pigskin_games[[#This Row],[awayPenaltyYards]],Table_pigskin_games[[#This Row],[homePenaltyYards]])</f>
        <v>151</v>
      </c>
      <c r="AU1070">
        <v>67</v>
      </c>
      <c r="AV1070">
        <v>0</v>
      </c>
      <c r="AW1070">
        <v>1</v>
      </c>
      <c r="AX1070">
        <f>SUM(Table_pigskin_games[[#This Row],[awayTurnovers]:[homeTurnovers]])</f>
        <v>1</v>
      </c>
      <c r="AY1070">
        <v>0</v>
      </c>
      <c r="AZ1070">
        <v>0</v>
      </c>
      <c r="BA1070">
        <v>0</v>
      </c>
      <c r="BB1070">
        <v>1</v>
      </c>
      <c r="BC1070">
        <v>1627</v>
      </c>
      <c r="BD1070">
        <v>1973</v>
      </c>
      <c r="BE1070">
        <v>7</v>
      </c>
      <c r="BF1070">
        <v>7</v>
      </c>
      <c r="BG1070">
        <v>14</v>
      </c>
      <c r="BH1070">
        <v>0</v>
      </c>
      <c r="BJ1070">
        <v>0</v>
      </c>
      <c r="BK1070">
        <v>3</v>
      </c>
      <c r="BL1070">
        <v>0</v>
      </c>
      <c r="BM1070">
        <v>0</v>
      </c>
    </row>
    <row r="1071" spans="1:66" x14ac:dyDescent="0.25">
      <c r="A1071">
        <v>300926033</v>
      </c>
      <c r="B1071">
        <v>3</v>
      </c>
      <c r="C1071">
        <v>2010</v>
      </c>
      <c r="D1071" s="1">
        <v>40447</v>
      </c>
      <c r="E1071" t="s">
        <v>66</v>
      </c>
      <c r="F1071" t="s">
        <v>68</v>
      </c>
      <c r="G1071" t="s">
        <v>96</v>
      </c>
      <c r="H10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1071" t="str">
        <f>IF(NOT(ISNA(VLOOKUP(Table_pigskin_games[[#This Row],[matchup]],rivalries!A$2:C$10,1,FALSE))),"Rivalry","Not a Rivalry")</f>
        <v>Not a Rivalry</v>
      </c>
      <c r="J1071">
        <v>17</v>
      </c>
      <c r="K1071">
        <v>24</v>
      </c>
      <c r="L1071">
        <f>ABS(Table_pigskin_games[[#This Row],[homeScore]]-Table_pigskin_games[[#This Row],[awayScore]])</f>
        <v>7</v>
      </c>
      <c r="M1071" t="s">
        <v>125</v>
      </c>
      <c r="N1071" s="2">
        <v>41914.541666666664</v>
      </c>
      <c r="O1071" t="s">
        <v>80</v>
      </c>
      <c r="P1071">
        <v>71119</v>
      </c>
      <c r="Q1071">
        <v>0</v>
      </c>
      <c r="R1071">
        <v>2</v>
      </c>
      <c r="S1071">
        <v>1</v>
      </c>
      <c r="T1071">
        <v>1</v>
      </c>
      <c r="U1071">
        <v>18</v>
      </c>
      <c r="V1071">
        <v>19</v>
      </c>
      <c r="W1071">
        <v>4</v>
      </c>
      <c r="X1071">
        <v>6</v>
      </c>
      <c r="Y1071">
        <v>11</v>
      </c>
      <c r="Z1071">
        <v>12</v>
      </c>
      <c r="AA1071">
        <v>0</v>
      </c>
      <c r="AB1071">
        <v>0</v>
      </c>
      <c r="AC1071">
        <v>0</v>
      </c>
      <c r="AD1071">
        <v>0</v>
      </c>
      <c r="AE1071">
        <v>304</v>
      </c>
      <c r="AF1071">
        <v>365</v>
      </c>
      <c r="AG1071">
        <v>131</v>
      </c>
      <c r="AH1071">
        <v>256</v>
      </c>
      <c r="AI1071">
        <v>18</v>
      </c>
      <c r="AJ1071">
        <v>23</v>
      </c>
      <c r="AK1071">
        <v>24</v>
      </c>
      <c r="AL1071">
        <v>32</v>
      </c>
      <c r="AM1071">
        <v>173</v>
      </c>
      <c r="AN1071">
        <v>109</v>
      </c>
      <c r="AO1071">
        <v>29</v>
      </c>
      <c r="AP1071">
        <v>27</v>
      </c>
      <c r="AQ1071">
        <v>8</v>
      </c>
      <c r="AR1071">
        <v>8</v>
      </c>
      <c r="AS1071">
        <v>60</v>
      </c>
      <c r="AT1071">
        <f>SUM(Table_pigskin_games[[#This Row],[awayPenaltyYards]],Table_pigskin_games[[#This Row],[homePenaltyYards]])</f>
        <v>120</v>
      </c>
      <c r="AU1071">
        <v>60</v>
      </c>
      <c r="AV1071">
        <v>0</v>
      </c>
      <c r="AW1071">
        <v>0</v>
      </c>
      <c r="AX1071">
        <f>SUM(Table_pigskin_games[[#This Row],[awayTurnovers]:[homeTurnovers]])</f>
        <v>0</v>
      </c>
      <c r="AY1071">
        <v>0</v>
      </c>
      <c r="AZ1071">
        <v>0</v>
      </c>
      <c r="BA1071">
        <v>0</v>
      </c>
      <c r="BB1071">
        <v>0</v>
      </c>
      <c r="BC1071">
        <v>1792</v>
      </c>
      <c r="BD1071">
        <v>1808</v>
      </c>
      <c r="BE1071">
        <v>3</v>
      </c>
      <c r="BF1071">
        <v>7</v>
      </c>
      <c r="BG1071">
        <v>0</v>
      </c>
      <c r="BH1071">
        <v>7</v>
      </c>
      <c r="BJ1071">
        <v>7</v>
      </c>
      <c r="BK1071">
        <v>7</v>
      </c>
      <c r="BL1071">
        <v>0</v>
      </c>
      <c r="BM1071">
        <v>10</v>
      </c>
    </row>
    <row r="1072" spans="1:66" x14ac:dyDescent="0.25">
      <c r="A1072">
        <v>300926034</v>
      </c>
      <c r="B1072">
        <v>3</v>
      </c>
      <c r="C1072">
        <v>2010</v>
      </c>
      <c r="D1072" s="1">
        <v>40447</v>
      </c>
      <c r="E1072" t="s">
        <v>66</v>
      </c>
      <c r="F1072" t="s">
        <v>102</v>
      </c>
      <c r="G1072" t="s">
        <v>106</v>
      </c>
      <c r="H10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DALvHOU</v>
      </c>
      <c r="I1072" t="str">
        <f>IF(NOT(ISNA(VLOOKUP(Table_pigskin_games[[#This Row],[matchup]],rivalries!A$2:C$10,1,FALSE))),"Rivalry","Not a Rivalry")</f>
        <v>Not a Rivalry</v>
      </c>
      <c r="J1072">
        <v>27</v>
      </c>
      <c r="K1072">
        <v>13</v>
      </c>
      <c r="L1072">
        <f>ABS(Table_pigskin_games[[#This Row],[homeScore]]-Table_pigskin_games[[#This Row],[awayScore]])</f>
        <v>14</v>
      </c>
      <c r="M1072" t="s">
        <v>107</v>
      </c>
      <c r="N1072" s="2">
        <v>41914.541666666664</v>
      </c>
      <c r="O1072" t="s">
        <v>70</v>
      </c>
      <c r="P1072">
        <v>71456</v>
      </c>
      <c r="Q1072">
        <v>0</v>
      </c>
      <c r="R1072">
        <v>2</v>
      </c>
      <c r="S1072">
        <v>2</v>
      </c>
      <c r="T1072">
        <v>0</v>
      </c>
      <c r="U1072">
        <v>21</v>
      </c>
      <c r="V1072">
        <v>24</v>
      </c>
      <c r="W1072">
        <v>4</v>
      </c>
      <c r="X1072">
        <v>4</v>
      </c>
      <c r="Y1072">
        <v>11</v>
      </c>
      <c r="Z1072">
        <v>9</v>
      </c>
      <c r="AA1072">
        <v>2</v>
      </c>
      <c r="AB1072">
        <v>0</v>
      </c>
      <c r="AC1072">
        <v>3</v>
      </c>
      <c r="AD1072">
        <v>0</v>
      </c>
      <c r="AE1072">
        <v>385</v>
      </c>
      <c r="AF1072">
        <v>340</v>
      </c>
      <c r="AG1072">
        <v>284</v>
      </c>
      <c r="AH1072">
        <v>216</v>
      </c>
      <c r="AI1072">
        <v>23</v>
      </c>
      <c r="AJ1072">
        <v>23</v>
      </c>
      <c r="AK1072">
        <v>30</v>
      </c>
      <c r="AL1072">
        <v>32</v>
      </c>
      <c r="AM1072">
        <v>101</v>
      </c>
      <c r="AN1072">
        <v>124</v>
      </c>
      <c r="AO1072">
        <v>27</v>
      </c>
      <c r="AP1072">
        <v>22</v>
      </c>
      <c r="AQ1072">
        <v>8</v>
      </c>
      <c r="AR1072">
        <v>5</v>
      </c>
      <c r="AS1072">
        <v>49</v>
      </c>
      <c r="AT1072">
        <f>SUM(Table_pigskin_games[[#This Row],[awayPenaltyYards]],Table_pigskin_games[[#This Row],[homePenaltyYards]])</f>
        <v>81</v>
      </c>
      <c r="AU1072">
        <v>32</v>
      </c>
      <c r="AV1072">
        <v>0</v>
      </c>
      <c r="AW1072">
        <v>3</v>
      </c>
      <c r="AX1072">
        <f>SUM(Table_pigskin_games[[#This Row],[awayTurnovers]:[homeTurnovers]])</f>
        <v>3</v>
      </c>
      <c r="AY1072">
        <v>0</v>
      </c>
      <c r="AZ1072">
        <v>1</v>
      </c>
      <c r="BA1072">
        <v>0</v>
      </c>
      <c r="BB1072">
        <v>2</v>
      </c>
      <c r="BC1072">
        <v>1940</v>
      </c>
      <c r="BD1072">
        <v>1660</v>
      </c>
      <c r="BE1072">
        <v>0</v>
      </c>
      <c r="BF1072">
        <v>10</v>
      </c>
      <c r="BG1072">
        <v>7</v>
      </c>
      <c r="BH1072">
        <v>10</v>
      </c>
      <c r="BJ1072">
        <v>0</v>
      </c>
      <c r="BK1072">
        <v>3</v>
      </c>
      <c r="BL1072">
        <v>0</v>
      </c>
      <c r="BM1072">
        <v>10</v>
      </c>
    </row>
    <row r="1073" spans="1:65" x14ac:dyDescent="0.25">
      <c r="A1073">
        <v>300927003</v>
      </c>
      <c r="B1073">
        <v>3</v>
      </c>
      <c r="C1073">
        <v>2010</v>
      </c>
      <c r="D1073" s="1">
        <v>40448</v>
      </c>
      <c r="E1073" t="s">
        <v>108</v>
      </c>
      <c r="F1073" t="s">
        <v>75</v>
      </c>
      <c r="G1073" t="s">
        <v>74</v>
      </c>
      <c r="H10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1073" t="str">
        <f>IF(NOT(ISNA(VLOOKUP(Table_pigskin_games[[#This Row],[matchup]],rivalries!A$2:C$10,1,FALSE))),"Rivalry","Not a Rivalry")</f>
        <v>Rivalry</v>
      </c>
      <c r="J1073">
        <v>17</v>
      </c>
      <c r="K1073">
        <v>20</v>
      </c>
      <c r="L1073">
        <f>ABS(Table_pigskin_games[[#This Row],[homeScore]]-Table_pigskin_games[[#This Row],[awayScore]])</f>
        <v>3</v>
      </c>
      <c r="M1073" t="s">
        <v>117</v>
      </c>
      <c r="N1073" s="2">
        <v>41914.854166666664</v>
      </c>
      <c r="O1073" t="s">
        <v>112</v>
      </c>
      <c r="P1073">
        <v>62179</v>
      </c>
      <c r="Q1073">
        <v>2</v>
      </c>
      <c r="R1073">
        <v>0</v>
      </c>
      <c r="S1073">
        <v>2</v>
      </c>
      <c r="T1073">
        <v>0</v>
      </c>
      <c r="U1073">
        <v>21</v>
      </c>
      <c r="V1073">
        <v>18</v>
      </c>
      <c r="W1073">
        <v>4</v>
      </c>
      <c r="X1073">
        <v>3</v>
      </c>
      <c r="Y1073">
        <v>10</v>
      </c>
      <c r="Z1073">
        <v>9</v>
      </c>
      <c r="AA1073">
        <v>0</v>
      </c>
      <c r="AB1073">
        <v>0</v>
      </c>
      <c r="AC1073">
        <v>0</v>
      </c>
      <c r="AD1073">
        <v>1</v>
      </c>
      <c r="AE1073">
        <v>379</v>
      </c>
      <c r="AF1073">
        <v>276</v>
      </c>
      <c r="AG1073">
        <v>316</v>
      </c>
      <c r="AH1073">
        <v>199</v>
      </c>
      <c r="AI1073">
        <v>34</v>
      </c>
      <c r="AJ1073">
        <v>16</v>
      </c>
      <c r="AK1073">
        <v>45</v>
      </c>
      <c r="AL1073">
        <v>27</v>
      </c>
      <c r="AM1073">
        <v>63</v>
      </c>
      <c r="AN1073">
        <v>77</v>
      </c>
      <c r="AO1073">
        <v>15</v>
      </c>
      <c r="AP1073">
        <v>18</v>
      </c>
      <c r="AQ1073">
        <v>18</v>
      </c>
      <c r="AR1073">
        <v>5</v>
      </c>
      <c r="AS1073">
        <v>152</v>
      </c>
      <c r="AT1073">
        <f>SUM(Table_pigskin_games[[#This Row],[awayPenaltyYards]],Table_pigskin_games[[#This Row],[homePenaltyYards]])</f>
        <v>190</v>
      </c>
      <c r="AU1073">
        <v>38</v>
      </c>
      <c r="AV1073">
        <v>2</v>
      </c>
      <c r="AW1073">
        <v>1</v>
      </c>
      <c r="AX1073">
        <f>SUM(Table_pigskin_games[[#This Row],[awayTurnovers]:[homeTurnovers]])</f>
        <v>3</v>
      </c>
      <c r="AY1073">
        <v>1</v>
      </c>
      <c r="AZ1073">
        <v>0</v>
      </c>
      <c r="BA1073">
        <v>1</v>
      </c>
      <c r="BB1073">
        <v>1</v>
      </c>
      <c r="BC1073">
        <v>2149</v>
      </c>
      <c r="BD1073">
        <v>1451</v>
      </c>
      <c r="BE1073">
        <v>7</v>
      </c>
      <c r="BF1073">
        <v>3</v>
      </c>
      <c r="BG1073">
        <v>0</v>
      </c>
      <c r="BH1073">
        <v>7</v>
      </c>
      <c r="BJ1073">
        <v>0</v>
      </c>
      <c r="BK1073">
        <v>7</v>
      </c>
      <c r="BL1073">
        <v>0</v>
      </c>
      <c r="BM1073">
        <v>13</v>
      </c>
    </row>
    <row r="1074" spans="1:65" x14ac:dyDescent="0.25">
      <c r="A1074">
        <v>301003001</v>
      </c>
      <c r="B1074">
        <v>4</v>
      </c>
      <c r="C1074">
        <v>2010</v>
      </c>
      <c r="D1074" s="1">
        <v>40454</v>
      </c>
      <c r="E1074" t="s">
        <v>66</v>
      </c>
      <c r="F1074" t="s">
        <v>93</v>
      </c>
      <c r="G1074" t="s">
        <v>99</v>
      </c>
      <c r="H10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ATLvSF</v>
      </c>
      <c r="I1074" t="str">
        <f>IF(NOT(ISNA(VLOOKUP(Table_pigskin_games[[#This Row],[matchup]],rivalries!A$2:C$10,1,FALSE))),"Rivalry","Not a Rivalry")</f>
        <v>Not a Rivalry</v>
      </c>
      <c r="J1074">
        <v>14</v>
      </c>
      <c r="K1074">
        <v>16</v>
      </c>
      <c r="L1074">
        <f>ABS(Table_pigskin_games[[#This Row],[homeScore]]-Table_pigskin_games[[#This Row],[awayScore]])</f>
        <v>2</v>
      </c>
      <c r="M1074" t="s">
        <v>116</v>
      </c>
      <c r="N1074" s="2">
        <v>41914.541666666664</v>
      </c>
      <c r="O1074" t="s">
        <v>70</v>
      </c>
      <c r="P1074">
        <v>66874</v>
      </c>
      <c r="Q1074">
        <v>0</v>
      </c>
      <c r="R1074">
        <v>3</v>
      </c>
      <c r="S1074">
        <v>2</v>
      </c>
      <c r="T1074">
        <v>1</v>
      </c>
      <c r="U1074">
        <v>17</v>
      </c>
      <c r="V1074">
        <v>23</v>
      </c>
      <c r="W1074">
        <v>6</v>
      </c>
      <c r="X1074">
        <v>5</v>
      </c>
      <c r="Y1074">
        <v>12</v>
      </c>
      <c r="Z1074">
        <v>14</v>
      </c>
      <c r="AA1074">
        <v>1</v>
      </c>
      <c r="AB1074">
        <v>1</v>
      </c>
      <c r="AC1074">
        <v>1</v>
      </c>
      <c r="AD1074">
        <v>1</v>
      </c>
      <c r="AE1074">
        <v>262</v>
      </c>
      <c r="AF1074">
        <v>357</v>
      </c>
      <c r="AG1074">
        <v>181</v>
      </c>
      <c r="AH1074">
        <v>259</v>
      </c>
      <c r="AI1074">
        <v>21</v>
      </c>
      <c r="AJ1074">
        <v>26</v>
      </c>
      <c r="AK1074">
        <v>32</v>
      </c>
      <c r="AL1074">
        <v>43</v>
      </c>
      <c r="AM1074">
        <v>81</v>
      </c>
      <c r="AN1074">
        <v>98</v>
      </c>
      <c r="AO1074">
        <v>23</v>
      </c>
      <c r="AP1074">
        <v>29</v>
      </c>
      <c r="AQ1074">
        <v>6</v>
      </c>
      <c r="AR1074">
        <v>4</v>
      </c>
      <c r="AS1074">
        <v>41</v>
      </c>
      <c r="AT1074">
        <f>SUM(Table_pigskin_games[[#This Row],[awayPenaltyYards]],Table_pigskin_games[[#This Row],[homePenaltyYards]])</f>
        <v>101</v>
      </c>
      <c r="AU1074">
        <v>60</v>
      </c>
      <c r="AV1074">
        <v>3</v>
      </c>
      <c r="AW1074">
        <v>2</v>
      </c>
      <c r="AX1074">
        <f>SUM(Table_pigskin_games[[#This Row],[awayTurnovers]:[homeTurnovers]])</f>
        <v>5</v>
      </c>
      <c r="AY1074">
        <v>1</v>
      </c>
      <c r="AZ1074">
        <v>0</v>
      </c>
      <c r="BA1074">
        <v>2</v>
      </c>
      <c r="BB1074">
        <v>2</v>
      </c>
      <c r="BC1074">
        <v>1841</v>
      </c>
      <c r="BD1074">
        <v>1759</v>
      </c>
      <c r="BE1074">
        <v>14</v>
      </c>
      <c r="BF1074">
        <v>0</v>
      </c>
      <c r="BG1074">
        <v>0</v>
      </c>
      <c r="BH1074">
        <v>0</v>
      </c>
      <c r="BJ1074">
        <v>0</v>
      </c>
      <c r="BK1074">
        <v>10</v>
      </c>
      <c r="BL1074">
        <v>3</v>
      </c>
      <c r="BM1074">
        <v>3</v>
      </c>
    </row>
    <row r="1075" spans="1:65" x14ac:dyDescent="0.25">
      <c r="A1075">
        <v>301003002</v>
      </c>
      <c r="B1075">
        <v>4</v>
      </c>
      <c r="C1075">
        <v>2010</v>
      </c>
      <c r="D1075" s="1">
        <v>40454</v>
      </c>
      <c r="E1075" t="s">
        <v>66</v>
      </c>
      <c r="F1075" t="s">
        <v>77</v>
      </c>
      <c r="G1075" t="s">
        <v>87</v>
      </c>
      <c r="H10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1075" t="str">
        <f>IF(NOT(ISNA(VLOOKUP(Table_pigskin_games[[#This Row],[matchup]],rivalries!A$2:C$10,1,FALSE))),"Rivalry","Not a Rivalry")</f>
        <v>Not a Rivalry</v>
      </c>
      <c r="J1075">
        <v>38</v>
      </c>
      <c r="K1075">
        <v>14</v>
      </c>
      <c r="L1075">
        <f>ABS(Table_pigskin_games[[#This Row],[homeScore]]-Table_pigskin_games[[#This Row],[awayScore]])</f>
        <v>24</v>
      </c>
      <c r="M1075" t="s">
        <v>126</v>
      </c>
      <c r="N1075" s="2">
        <v>41914.541666666664</v>
      </c>
      <c r="O1075" t="s">
        <v>80</v>
      </c>
      <c r="P1075">
        <v>69262</v>
      </c>
      <c r="Q1075">
        <v>2</v>
      </c>
      <c r="R1075">
        <v>1</v>
      </c>
      <c r="S1075">
        <v>0</v>
      </c>
      <c r="T1075">
        <v>3</v>
      </c>
      <c r="U1075">
        <v>25</v>
      </c>
      <c r="V1075">
        <v>12</v>
      </c>
      <c r="W1075">
        <v>7</v>
      </c>
      <c r="X1075">
        <v>0</v>
      </c>
      <c r="Y1075">
        <v>15</v>
      </c>
      <c r="Z1075">
        <v>10</v>
      </c>
      <c r="AA1075">
        <v>0</v>
      </c>
      <c r="AB1075">
        <v>1</v>
      </c>
      <c r="AC1075">
        <v>0</v>
      </c>
      <c r="AD1075">
        <v>1</v>
      </c>
      <c r="AE1075">
        <v>444</v>
      </c>
      <c r="AF1075">
        <v>223</v>
      </c>
      <c r="AG1075">
        <v>171</v>
      </c>
      <c r="AH1075">
        <v>109</v>
      </c>
      <c r="AI1075">
        <v>16</v>
      </c>
      <c r="AJ1075">
        <v>12</v>
      </c>
      <c r="AK1075">
        <v>26</v>
      </c>
      <c r="AL1075">
        <v>27</v>
      </c>
      <c r="AM1075">
        <v>273</v>
      </c>
      <c r="AN1075">
        <v>114</v>
      </c>
      <c r="AO1075">
        <v>49</v>
      </c>
      <c r="AP1075">
        <v>16</v>
      </c>
      <c r="AQ1075">
        <v>4</v>
      </c>
      <c r="AR1075">
        <v>3</v>
      </c>
      <c r="AS1075">
        <v>30</v>
      </c>
      <c r="AT1075">
        <f>SUM(Table_pigskin_games[[#This Row],[awayPenaltyYards]],Table_pigskin_games[[#This Row],[homePenaltyYards]])</f>
        <v>62</v>
      </c>
      <c r="AU1075">
        <v>32</v>
      </c>
      <c r="AV1075">
        <v>0</v>
      </c>
      <c r="AW1075">
        <v>2</v>
      </c>
      <c r="AX1075">
        <f>SUM(Table_pigskin_games[[#This Row],[awayTurnovers]:[homeTurnovers]])</f>
        <v>2</v>
      </c>
      <c r="AY1075">
        <v>0</v>
      </c>
      <c r="AZ1075">
        <v>2</v>
      </c>
      <c r="BA1075">
        <v>0</v>
      </c>
      <c r="BB1075">
        <v>0</v>
      </c>
      <c r="BC1075">
        <v>2429</v>
      </c>
      <c r="BD1075">
        <v>1171</v>
      </c>
      <c r="BE1075">
        <v>7</v>
      </c>
      <c r="BF1075">
        <v>10</v>
      </c>
      <c r="BG1075">
        <v>21</v>
      </c>
      <c r="BH1075">
        <v>0</v>
      </c>
      <c r="BJ1075">
        <v>0</v>
      </c>
      <c r="BK1075">
        <v>7</v>
      </c>
      <c r="BL1075">
        <v>0</v>
      </c>
      <c r="BM1075">
        <v>7</v>
      </c>
    </row>
    <row r="1076" spans="1:65" x14ac:dyDescent="0.25">
      <c r="A1076">
        <v>301003005</v>
      </c>
      <c r="B1076">
        <v>4</v>
      </c>
      <c r="C1076">
        <v>2010</v>
      </c>
      <c r="D1076" s="1">
        <v>40454</v>
      </c>
      <c r="E1076" t="s">
        <v>66</v>
      </c>
      <c r="F1076" t="s">
        <v>81</v>
      </c>
      <c r="G1076" t="s">
        <v>68</v>
      </c>
      <c r="H10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076" t="str">
        <f>IF(NOT(ISNA(VLOOKUP(Table_pigskin_games[[#This Row],[matchup]],rivalries!A$2:C$10,1,FALSE))),"Rivalry","Not a Rivalry")</f>
        <v>Rivalry</v>
      </c>
      <c r="J1076">
        <v>20</v>
      </c>
      <c r="K1076">
        <v>23</v>
      </c>
      <c r="L1076">
        <f>ABS(Table_pigskin_games[[#This Row],[homeScore]]-Table_pigskin_games[[#This Row],[awayScore]])</f>
        <v>3</v>
      </c>
      <c r="M1076" t="s">
        <v>69</v>
      </c>
      <c r="N1076" s="2">
        <v>41914.541666666664</v>
      </c>
      <c r="O1076" t="s">
        <v>80</v>
      </c>
      <c r="P1076">
        <v>66731</v>
      </c>
      <c r="Q1076">
        <v>2</v>
      </c>
      <c r="R1076">
        <v>1</v>
      </c>
      <c r="S1076">
        <v>0</v>
      </c>
      <c r="T1076">
        <v>3</v>
      </c>
      <c r="U1076">
        <v>21</v>
      </c>
      <c r="V1076">
        <v>21</v>
      </c>
      <c r="W1076">
        <v>5</v>
      </c>
      <c r="X1076">
        <v>6</v>
      </c>
      <c r="Y1076">
        <v>11</v>
      </c>
      <c r="Z1076">
        <v>14</v>
      </c>
      <c r="AA1076">
        <v>0</v>
      </c>
      <c r="AB1076">
        <v>0</v>
      </c>
      <c r="AC1076">
        <v>0</v>
      </c>
      <c r="AD1076">
        <v>0</v>
      </c>
      <c r="AE1076">
        <v>413</v>
      </c>
      <c r="AF1076">
        <v>295</v>
      </c>
      <c r="AG1076">
        <v>346</v>
      </c>
      <c r="AH1076">
        <v>179</v>
      </c>
      <c r="AI1076">
        <v>25</v>
      </c>
      <c r="AJ1076">
        <v>18</v>
      </c>
      <c r="AK1076">
        <v>36</v>
      </c>
      <c r="AL1076">
        <v>30</v>
      </c>
      <c r="AM1076">
        <v>67</v>
      </c>
      <c r="AN1076">
        <v>116</v>
      </c>
      <c r="AO1076">
        <v>18</v>
      </c>
      <c r="AP1076">
        <v>35</v>
      </c>
      <c r="AQ1076">
        <v>8</v>
      </c>
      <c r="AR1076">
        <v>7</v>
      </c>
      <c r="AS1076">
        <v>79</v>
      </c>
      <c r="AT1076">
        <f>SUM(Table_pigskin_games[[#This Row],[awayPenaltyYards]],Table_pigskin_games[[#This Row],[homePenaltyYards]])</f>
        <v>123</v>
      </c>
      <c r="AU1076">
        <v>44</v>
      </c>
      <c r="AV1076">
        <v>2</v>
      </c>
      <c r="AW1076">
        <v>1</v>
      </c>
      <c r="AX1076">
        <f>SUM(Table_pigskin_games[[#This Row],[awayTurnovers]:[homeTurnovers]])</f>
        <v>3</v>
      </c>
      <c r="AY1076">
        <v>2</v>
      </c>
      <c r="AZ1076">
        <v>0</v>
      </c>
      <c r="BA1076">
        <v>0</v>
      </c>
      <c r="BB1076">
        <v>1</v>
      </c>
      <c r="BC1076">
        <v>1754</v>
      </c>
      <c r="BD1076">
        <v>1846</v>
      </c>
      <c r="BE1076">
        <v>0</v>
      </c>
      <c r="BF1076">
        <v>10</v>
      </c>
      <c r="BG1076">
        <v>3</v>
      </c>
      <c r="BH1076">
        <v>7</v>
      </c>
      <c r="BJ1076">
        <v>3</v>
      </c>
      <c r="BK1076">
        <v>10</v>
      </c>
      <c r="BL1076">
        <v>10</v>
      </c>
      <c r="BM1076">
        <v>0</v>
      </c>
    </row>
    <row r="1077" spans="1:65" x14ac:dyDescent="0.25">
      <c r="A1077">
        <v>301003009</v>
      </c>
      <c r="B1077">
        <v>4</v>
      </c>
      <c r="C1077">
        <v>2010</v>
      </c>
      <c r="D1077" s="1">
        <v>40454</v>
      </c>
      <c r="E1077" t="s">
        <v>66</v>
      </c>
      <c r="F1077" t="s">
        <v>72</v>
      </c>
      <c r="G1077" t="s">
        <v>75</v>
      </c>
      <c r="H10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1077" t="str">
        <f>IF(NOT(ISNA(VLOOKUP(Table_pigskin_games[[#This Row],[matchup]],rivalries!A$2:C$10,1,FALSE))),"Rivalry","Not a Rivalry")</f>
        <v>Not a Rivalry</v>
      </c>
      <c r="J1077">
        <v>26</v>
      </c>
      <c r="K1077">
        <v>28</v>
      </c>
      <c r="L1077">
        <f>ABS(Table_pigskin_games[[#This Row],[homeScore]]-Table_pigskin_games[[#This Row],[awayScore]])</f>
        <v>2</v>
      </c>
      <c r="M1077" t="s">
        <v>76</v>
      </c>
      <c r="N1077" s="2">
        <v>41914.541666666664</v>
      </c>
      <c r="O1077" t="s">
        <v>70</v>
      </c>
      <c r="P1077">
        <v>70729</v>
      </c>
      <c r="Q1077">
        <v>0</v>
      </c>
      <c r="R1077">
        <v>3</v>
      </c>
      <c r="S1077">
        <v>2</v>
      </c>
      <c r="T1077">
        <v>1</v>
      </c>
      <c r="U1077">
        <v>24</v>
      </c>
      <c r="V1077">
        <v>16</v>
      </c>
      <c r="W1077">
        <v>10</v>
      </c>
      <c r="X1077">
        <v>3</v>
      </c>
      <c r="Y1077">
        <v>17</v>
      </c>
      <c r="Z1077">
        <v>7</v>
      </c>
      <c r="AA1077">
        <v>0</v>
      </c>
      <c r="AB1077">
        <v>0</v>
      </c>
      <c r="AC1077">
        <v>0</v>
      </c>
      <c r="AD1077">
        <v>0</v>
      </c>
      <c r="AE1077">
        <v>431</v>
      </c>
      <c r="AF1077">
        <v>261</v>
      </c>
      <c r="AG1077">
        <v>308</v>
      </c>
      <c r="AH1077">
        <v>169</v>
      </c>
      <c r="AI1077">
        <v>34</v>
      </c>
      <c r="AJ1077">
        <v>12</v>
      </c>
      <c r="AK1077">
        <v>54</v>
      </c>
      <c r="AL1077">
        <v>17</v>
      </c>
      <c r="AM1077">
        <v>123</v>
      </c>
      <c r="AN1077">
        <v>92</v>
      </c>
      <c r="AO1077">
        <v>21</v>
      </c>
      <c r="AP1077">
        <v>21</v>
      </c>
      <c r="AQ1077">
        <v>13</v>
      </c>
      <c r="AR1077">
        <v>3</v>
      </c>
      <c r="AS1077">
        <v>102</v>
      </c>
      <c r="AT1077">
        <f>SUM(Table_pigskin_games[[#This Row],[awayPenaltyYards]],Table_pigskin_games[[#This Row],[homePenaltyYards]])</f>
        <v>133</v>
      </c>
      <c r="AU1077">
        <v>31</v>
      </c>
      <c r="AV1077">
        <v>3</v>
      </c>
      <c r="AW1077">
        <v>4</v>
      </c>
      <c r="AX1077">
        <f>SUM(Table_pigskin_games[[#This Row],[awayTurnovers]:[homeTurnovers]])</f>
        <v>7</v>
      </c>
      <c r="AY1077">
        <v>1</v>
      </c>
      <c r="AZ1077">
        <v>2</v>
      </c>
      <c r="BA1077">
        <v>2</v>
      </c>
      <c r="BB1077">
        <v>2</v>
      </c>
      <c r="BC1077">
        <v>2257</v>
      </c>
      <c r="BD1077">
        <v>1343</v>
      </c>
      <c r="BE1077">
        <v>0</v>
      </c>
      <c r="BF1077">
        <v>14</v>
      </c>
      <c r="BG1077">
        <v>6</v>
      </c>
      <c r="BH1077">
        <v>6</v>
      </c>
      <c r="BJ1077">
        <v>7</v>
      </c>
      <c r="BK1077">
        <v>14</v>
      </c>
      <c r="BL1077">
        <v>7</v>
      </c>
      <c r="BM1077">
        <v>0</v>
      </c>
    </row>
    <row r="1078" spans="1:65" x14ac:dyDescent="0.25">
      <c r="A1078">
        <v>301003010</v>
      </c>
      <c r="B1078">
        <v>4</v>
      </c>
      <c r="C1078">
        <v>2010</v>
      </c>
      <c r="D1078" s="1">
        <v>40454</v>
      </c>
      <c r="E1078" t="s">
        <v>66</v>
      </c>
      <c r="F1078" t="s">
        <v>84</v>
      </c>
      <c r="G1078" t="s">
        <v>78</v>
      </c>
      <c r="H10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DENvTEN</v>
      </c>
      <c r="I1078" t="str">
        <f>IF(NOT(ISNA(VLOOKUP(Table_pigskin_games[[#This Row],[matchup]],rivalries!A$2:C$10,1,FALSE))),"Rivalry","Not a Rivalry")</f>
        <v>Not a Rivalry</v>
      </c>
      <c r="J1078">
        <v>26</v>
      </c>
      <c r="K1078">
        <v>20</v>
      </c>
      <c r="L1078">
        <f>ABS(Table_pigskin_games[[#This Row],[homeScore]]-Table_pigskin_games[[#This Row],[awayScore]])</f>
        <v>6</v>
      </c>
      <c r="M1078" t="s">
        <v>79</v>
      </c>
      <c r="N1078" s="2">
        <v>41914.541666666664</v>
      </c>
      <c r="O1078" t="s">
        <v>80</v>
      </c>
      <c r="P1078">
        <v>69143</v>
      </c>
      <c r="Q1078">
        <v>1</v>
      </c>
      <c r="R1078">
        <v>2</v>
      </c>
      <c r="S1078">
        <v>2</v>
      </c>
      <c r="T1078">
        <v>1</v>
      </c>
      <c r="U1078">
        <v>22</v>
      </c>
      <c r="V1078">
        <v>13</v>
      </c>
      <c r="W1078">
        <v>3</v>
      </c>
      <c r="X1078">
        <v>3</v>
      </c>
      <c r="Y1078">
        <v>15</v>
      </c>
      <c r="Z1078">
        <v>12</v>
      </c>
      <c r="AA1078">
        <v>1</v>
      </c>
      <c r="AB1078">
        <v>0</v>
      </c>
      <c r="AC1078">
        <v>2</v>
      </c>
      <c r="AD1078">
        <v>0</v>
      </c>
      <c r="AE1078">
        <v>327</v>
      </c>
      <c r="AF1078">
        <v>288</v>
      </c>
      <c r="AG1078">
        <v>308</v>
      </c>
      <c r="AH1078">
        <v>167</v>
      </c>
      <c r="AI1078">
        <v>35</v>
      </c>
      <c r="AJ1078">
        <v>17</v>
      </c>
      <c r="AK1078">
        <v>50</v>
      </c>
      <c r="AL1078">
        <v>28</v>
      </c>
      <c r="AM1078">
        <v>19</v>
      </c>
      <c r="AN1078">
        <v>121</v>
      </c>
      <c r="AO1078">
        <v>20</v>
      </c>
      <c r="AP1078">
        <v>22</v>
      </c>
      <c r="AQ1078">
        <v>6</v>
      </c>
      <c r="AR1078">
        <v>10</v>
      </c>
      <c r="AS1078">
        <v>74</v>
      </c>
      <c r="AT1078">
        <f>SUM(Table_pigskin_games[[#This Row],[awayPenaltyYards]],Table_pigskin_games[[#This Row],[homePenaltyYards]])</f>
        <v>185</v>
      </c>
      <c r="AU1078">
        <v>111</v>
      </c>
      <c r="AV1078">
        <v>1</v>
      </c>
      <c r="AW1078">
        <v>2</v>
      </c>
      <c r="AX1078">
        <f>SUM(Table_pigskin_games[[#This Row],[awayTurnovers]:[homeTurnovers]])</f>
        <v>3</v>
      </c>
      <c r="AY1078">
        <v>0</v>
      </c>
      <c r="AZ1078">
        <v>2</v>
      </c>
      <c r="BA1078">
        <v>1</v>
      </c>
      <c r="BB1078">
        <v>0</v>
      </c>
      <c r="BC1078">
        <v>2118</v>
      </c>
      <c r="BD1078">
        <v>1482</v>
      </c>
      <c r="BE1078">
        <v>0</v>
      </c>
      <c r="BF1078">
        <v>10</v>
      </c>
      <c r="BG1078">
        <v>6</v>
      </c>
      <c r="BH1078">
        <v>10</v>
      </c>
      <c r="BJ1078">
        <v>0</v>
      </c>
      <c r="BK1078">
        <v>10</v>
      </c>
      <c r="BL1078">
        <v>10</v>
      </c>
      <c r="BM1078">
        <v>0</v>
      </c>
    </row>
    <row r="1079" spans="1:65" x14ac:dyDescent="0.25">
      <c r="A1079">
        <v>301003013</v>
      </c>
      <c r="B1079">
        <v>4</v>
      </c>
      <c r="C1079">
        <v>2010</v>
      </c>
      <c r="D1079" s="1">
        <v>40454</v>
      </c>
      <c r="E1079" t="s">
        <v>66</v>
      </c>
      <c r="F1079" t="s">
        <v>106</v>
      </c>
      <c r="G1079" t="s">
        <v>110</v>
      </c>
      <c r="H10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HOUvOAK</v>
      </c>
      <c r="I1079" t="str">
        <f>IF(NOT(ISNA(VLOOKUP(Table_pigskin_games[[#This Row],[matchup]],rivalries!A$2:C$10,1,FALSE))),"Rivalry","Not a Rivalry")</f>
        <v>Not a Rivalry</v>
      </c>
      <c r="J1079">
        <v>31</v>
      </c>
      <c r="K1079">
        <v>24</v>
      </c>
      <c r="L1079">
        <f>ABS(Table_pigskin_games[[#This Row],[homeScore]]-Table_pigskin_games[[#This Row],[awayScore]])</f>
        <v>7</v>
      </c>
      <c r="M1079" t="s">
        <v>134</v>
      </c>
      <c r="N1079" s="2">
        <v>41914.670138888891</v>
      </c>
      <c r="O1079" t="s">
        <v>80</v>
      </c>
      <c r="P1079">
        <v>32218</v>
      </c>
      <c r="Q1079">
        <v>2</v>
      </c>
      <c r="R1079">
        <v>1</v>
      </c>
      <c r="S1079">
        <v>1</v>
      </c>
      <c r="T1079">
        <v>2</v>
      </c>
      <c r="U1079">
        <v>21</v>
      </c>
      <c r="V1079">
        <v>24</v>
      </c>
      <c r="W1079">
        <v>6</v>
      </c>
      <c r="X1079">
        <v>5</v>
      </c>
      <c r="Y1079">
        <v>13</v>
      </c>
      <c r="Z1079">
        <v>12</v>
      </c>
      <c r="AA1079">
        <v>0</v>
      </c>
      <c r="AB1079">
        <v>0</v>
      </c>
      <c r="AC1079">
        <v>0</v>
      </c>
      <c r="AD1079">
        <v>1</v>
      </c>
      <c r="AE1079">
        <v>441</v>
      </c>
      <c r="AF1079">
        <v>363</v>
      </c>
      <c r="AG1079">
        <v>192</v>
      </c>
      <c r="AH1079">
        <v>245</v>
      </c>
      <c r="AI1079">
        <v>16</v>
      </c>
      <c r="AJ1079">
        <v>24</v>
      </c>
      <c r="AK1079">
        <v>29</v>
      </c>
      <c r="AL1079">
        <v>39</v>
      </c>
      <c r="AM1079">
        <v>249</v>
      </c>
      <c r="AN1079">
        <v>118</v>
      </c>
      <c r="AO1079">
        <v>36</v>
      </c>
      <c r="AP1079">
        <v>25</v>
      </c>
      <c r="AQ1079">
        <v>5</v>
      </c>
      <c r="AR1079">
        <v>2</v>
      </c>
      <c r="AS1079">
        <v>26</v>
      </c>
      <c r="AT1079">
        <f>SUM(Table_pigskin_games[[#This Row],[awayPenaltyYards]],Table_pigskin_games[[#This Row],[homePenaltyYards]])</f>
        <v>49</v>
      </c>
      <c r="AU1079">
        <v>23</v>
      </c>
      <c r="AV1079">
        <v>0</v>
      </c>
      <c r="AW1079">
        <v>3</v>
      </c>
      <c r="AX1079">
        <f>SUM(Table_pigskin_games[[#This Row],[awayTurnovers]:[homeTurnovers]])</f>
        <v>3</v>
      </c>
      <c r="AY1079">
        <v>0</v>
      </c>
      <c r="AZ1079">
        <v>1</v>
      </c>
      <c r="BA1079">
        <v>0</v>
      </c>
      <c r="BB1079">
        <v>2</v>
      </c>
      <c r="BC1079">
        <v>1769</v>
      </c>
      <c r="BD1079">
        <v>1831</v>
      </c>
      <c r="BE1079">
        <v>14</v>
      </c>
      <c r="BF1079">
        <v>0</v>
      </c>
      <c r="BG1079">
        <v>10</v>
      </c>
      <c r="BH1079">
        <v>7</v>
      </c>
      <c r="BJ1079">
        <v>7</v>
      </c>
      <c r="BK1079">
        <v>7</v>
      </c>
      <c r="BL1079">
        <v>0</v>
      </c>
      <c r="BM1079">
        <v>10</v>
      </c>
    </row>
    <row r="1080" spans="1:65" x14ac:dyDescent="0.25">
      <c r="A1080">
        <v>301003014</v>
      </c>
      <c r="B1080">
        <v>4</v>
      </c>
      <c r="C1080">
        <v>2010</v>
      </c>
      <c r="D1080" s="1">
        <v>40454</v>
      </c>
      <c r="E1080" t="s">
        <v>66</v>
      </c>
      <c r="F1080" t="s">
        <v>71</v>
      </c>
      <c r="G1080" t="s">
        <v>85</v>
      </c>
      <c r="H10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1080" t="str">
        <f>IF(NOT(ISNA(VLOOKUP(Table_pigskin_games[[#This Row],[matchup]],rivalries!A$2:C$10,1,FALSE))),"Rivalry","Not a Rivalry")</f>
        <v>Not a Rivalry</v>
      </c>
      <c r="J1080">
        <v>3</v>
      </c>
      <c r="K1080">
        <v>20</v>
      </c>
      <c r="L1080">
        <f>ABS(Table_pigskin_games[[#This Row],[homeScore]]-Table_pigskin_games[[#This Row],[awayScore]])</f>
        <v>17</v>
      </c>
      <c r="M1080" t="s">
        <v>86</v>
      </c>
      <c r="N1080" s="2">
        <v>41914.541666666664</v>
      </c>
      <c r="O1080" t="s">
        <v>70</v>
      </c>
      <c r="P1080">
        <v>52326</v>
      </c>
      <c r="Q1080">
        <v>2</v>
      </c>
      <c r="R1080">
        <v>1</v>
      </c>
      <c r="S1080">
        <v>1</v>
      </c>
      <c r="T1080">
        <v>2</v>
      </c>
      <c r="U1080">
        <v>15</v>
      </c>
      <c r="V1080">
        <v>19</v>
      </c>
      <c r="W1080">
        <v>4</v>
      </c>
      <c r="X1080">
        <v>7</v>
      </c>
      <c r="Y1080">
        <v>15</v>
      </c>
      <c r="Z1080">
        <v>16</v>
      </c>
      <c r="AA1080">
        <v>0</v>
      </c>
      <c r="AB1080">
        <v>0</v>
      </c>
      <c r="AC1080">
        <v>2</v>
      </c>
      <c r="AD1080">
        <v>1</v>
      </c>
      <c r="AE1080">
        <v>257</v>
      </c>
      <c r="AF1080">
        <v>349</v>
      </c>
      <c r="AG1080">
        <v>193</v>
      </c>
      <c r="AH1080">
        <v>261</v>
      </c>
      <c r="AI1080">
        <v>21</v>
      </c>
      <c r="AJ1080">
        <v>23</v>
      </c>
      <c r="AK1080">
        <v>37</v>
      </c>
      <c r="AL1080">
        <v>41</v>
      </c>
      <c r="AM1080">
        <v>64</v>
      </c>
      <c r="AN1080">
        <v>88</v>
      </c>
      <c r="AO1080">
        <v>24</v>
      </c>
      <c r="AP1080">
        <v>28</v>
      </c>
      <c r="AQ1080">
        <v>6</v>
      </c>
      <c r="AR1080">
        <v>5</v>
      </c>
      <c r="AS1080">
        <v>49</v>
      </c>
      <c r="AT1080">
        <f>SUM(Table_pigskin_games[[#This Row],[awayPenaltyYards]],Table_pigskin_games[[#This Row],[homePenaltyYards]])</f>
        <v>90</v>
      </c>
      <c r="AU1080">
        <v>41</v>
      </c>
      <c r="AV1080">
        <v>2</v>
      </c>
      <c r="AW1080">
        <v>1</v>
      </c>
      <c r="AX1080">
        <f>SUM(Table_pigskin_games[[#This Row],[awayTurnovers]:[homeTurnovers]])</f>
        <v>3</v>
      </c>
      <c r="AY1080">
        <v>1</v>
      </c>
      <c r="AZ1080">
        <v>0</v>
      </c>
      <c r="BA1080">
        <v>1</v>
      </c>
      <c r="BB1080">
        <v>1</v>
      </c>
      <c r="BC1080">
        <v>1630</v>
      </c>
      <c r="BD1080">
        <v>1970</v>
      </c>
      <c r="BE1080">
        <v>0</v>
      </c>
      <c r="BF1080">
        <v>3</v>
      </c>
      <c r="BG1080">
        <v>0</v>
      </c>
      <c r="BH1080">
        <v>0</v>
      </c>
      <c r="BJ1080">
        <v>7</v>
      </c>
      <c r="BK1080">
        <v>3</v>
      </c>
      <c r="BL1080">
        <v>7</v>
      </c>
      <c r="BM1080">
        <v>3</v>
      </c>
    </row>
    <row r="1081" spans="1:65" x14ac:dyDescent="0.25">
      <c r="A1081">
        <v>301003018</v>
      </c>
      <c r="B1081">
        <v>4</v>
      </c>
      <c r="C1081">
        <v>2010</v>
      </c>
      <c r="D1081" s="1">
        <v>40454</v>
      </c>
      <c r="E1081" t="s">
        <v>66</v>
      </c>
      <c r="F1081" t="s">
        <v>100</v>
      </c>
      <c r="G1081" t="s">
        <v>67</v>
      </c>
      <c r="H10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1081" t="str">
        <f>IF(NOT(ISNA(VLOOKUP(Table_pigskin_games[[#This Row],[matchup]],rivalries!A$2:C$10,1,FALSE))),"Rivalry","Not a Rivalry")</f>
        <v>Not a Rivalry</v>
      </c>
      <c r="J1081">
        <v>14</v>
      </c>
      <c r="K1081">
        <v>16</v>
      </c>
      <c r="L1081">
        <f>ABS(Table_pigskin_games[[#This Row],[homeScore]]-Table_pigskin_games[[#This Row],[awayScore]])</f>
        <v>2</v>
      </c>
      <c r="M1081" t="s">
        <v>127</v>
      </c>
      <c r="N1081" s="2">
        <v>41914.541666666664</v>
      </c>
      <c r="O1081" t="s">
        <v>70</v>
      </c>
      <c r="P1081">
        <v>70016</v>
      </c>
      <c r="Q1081">
        <v>0</v>
      </c>
      <c r="R1081">
        <v>3</v>
      </c>
      <c r="S1081">
        <v>2</v>
      </c>
      <c r="T1081">
        <v>1</v>
      </c>
      <c r="U1081">
        <v>10</v>
      </c>
      <c r="V1081">
        <v>27</v>
      </c>
      <c r="W1081">
        <v>4</v>
      </c>
      <c r="X1081">
        <v>8</v>
      </c>
      <c r="Y1081">
        <v>12</v>
      </c>
      <c r="Z1081">
        <v>14</v>
      </c>
      <c r="AA1081">
        <v>1</v>
      </c>
      <c r="AB1081">
        <v>0</v>
      </c>
      <c r="AC1081">
        <v>2</v>
      </c>
      <c r="AD1081">
        <v>0</v>
      </c>
      <c r="AE1081">
        <v>251</v>
      </c>
      <c r="AF1081">
        <v>383</v>
      </c>
      <c r="AG1081">
        <v>133</v>
      </c>
      <c r="AH1081">
        <v>262</v>
      </c>
      <c r="AI1081">
        <v>11</v>
      </c>
      <c r="AJ1081">
        <v>33</v>
      </c>
      <c r="AK1081">
        <v>21</v>
      </c>
      <c r="AL1081">
        <v>48</v>
      </c>
      <c r="AM1081">
        <v>118</v>
      </c>
      <c r="AN1081">
        <v>121</v>
      </c>
      <c r="AO1081">
        <v>23</v>
      </c>
      <c r="AP1081">
        <v>29</v>
      </c>
      <c r="AQ1081">
        <v>4</v>
      </c>
      <c r="AR1081">
        <v>4</v>
      </c>
      <c r="AS1081">
        <v>66</v>
      </c>
      <c r="AT1081">
        <f>SUM(Table_pigskin_games[[#This Row],[awayPenaltyYards]],Table_pigskin_games[[#This Row],[homePenaltyYards]])</f>
        <v>102</v>
      </c>
      <c r="AU1081">
        <v>36</v>
      </c>
      <c r="AV1081">
        <v>1</v>
      </c>
      <c r="AW1081">
        <v>2</v>
      </c>
      <c r="AX1081">
        <f>SUM(Table_pigskin_games[[#This Row],[awayTurnovers]:[homeTurnovers]])</f>
        <v>3</v>
      </c>
      <c r="AY1081">
        <v>1</v>
      </c>
      <c r="AZ1081">
        <v>2</v>
      </c>
      <c r="BA1081">
        <v>0</v>
      </c>
      <c r="BB1081">
        <v>0</v>
      </c>
      <c r="BC1081">
        <v>1298</v>
      </c>
      <c r="BD1081">
        <v>2302</v>
      </c>
      <c r="BE1081">
        <v>0</v>
      </c>
      <c r="BF1081">
        <v>7</v>
      </c>
      <c r="BG1081">
        <v>7</v>
      </c>
      <c r="BH1081">
        <v>0</v>
      </c>
      <c r="BJ1081">
        <v>0</v>
      </c>
      <c r="BK1081">
        <v>10</v>
      </c>
      <c r="BL1081">
        <v>3</v>
      </c>
      <c r="BM1081">
        <v>3</v>
      </c>
    </row>
    <row r="1082" spans="1:65" x14ac:dyDescent="0.25">
      <c r="A1082">
        <v>301003019</v>
      </c>
      <c r="B1082">
        <v>4</v>
      </c>
      <c r="C1082">
        <v>2010</v>
      </c>
      <c r="D1082" s="1">
        <v>40454</v>
      </c>
      <c r="E1082" t="s">
        <v>66</v>
      </c>
      <c r="F1082" t="s">
        <v>74</v>
      </c>
      <c r="G1082" t="s">
        <v>91</v>
      </c>
      <c r="H10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CHIvNYG</v>
      </c>
      <c r="I1082" t="str">
        <f>IF(NOT(ISNA(VLOOKUP(Table_pigskin_games[[#This Row],[matchup]],rivalries!A$2:C$10,1,FALSE))),"Rivalry","Not a Rivalry")</f>
        <v>Not a Rivalry</v>
      </c>
      <c r="J1082">
        <v>3</v>
      </c>
      <c r="K1082">
        <v>17</v>
      </c>
      <c r="L1082">
        <f>ABS(Table_pigskin_games[[#This Row],[homeScore]]-Table_pigskin_games[[#This Row],[awayScore]])</f>
        <v>14</v>
      </c>
      <c r="M1082" t="s">
        <v>140</v>
      </c>
      <c r="N1082" s="2">
        <v>41914.847222222219</v>
      </c>
      <c r="O1082" t="s">
        <v>65</v>
      </c>
      <c r="P1082">
        <v>77716</v>
      </c>
      <c r="Q1082">
        <v>3</v>
      </c>
      <c r="R1082">
        <v>0</v>
      </c>
      <c r="S1082">
        <v>1</v>
      </c>
      <c r="T1082">
        <v>2</v>
      </c>
      <c r="U1082">
        <v>6</v>
      </c>
      <c r="V1082">
        <v>18</v>
      </c>
      <c r="W1082">
        <v>0</v>
      </c>
      <c r="X1082">
        <v>3</v>
      </c>
      <c r="Y1082">
        <v>13</v>
      </c>
      <c r="Z1082">
        <v>12</v>
      </c>
      <c r="AA1082">
        <v>0</v>
      </c>
      <c r="AB1082">
        <v>0</v>
      </c>
      <c r="AC1082">
        <v>1</v>
      </c>
      <c r="AD1082">
        <v>0</v>
      </c>
      <c r="AE1082">
        <v>110</v>
      </c>
      <c r="AF1082">
        <v>372</v>
      </c>
      <c r="AG1082">
        <v>51</v>
      </c>
      <c r="AH1082">
        <v>183</v>
      </c>
      <c r="AI1082">
        <v>15</v>
      </c>
      <c r="AJ1082">
        <v>18</v>
      </c>
      <c r="AK1082">
        <v>26</v>
      </c>
      <c r="AL1082">
        <v>30</v>
      </c>
      <c r="AM1082">
        <v>59</v>
      </c>
      <c r="AN1082">
        <v>189</v>
      </c>
      <c r="AO1082">
        <v>16</v>
      </c>
      <c r="AP1082">
        <v>32</v>
      </c>
      <c r="AQ1082">
        <v>8</v>
      </c>
      <c r="AR1082">
        <v>6</v>
      </c>
      <c r="AS1082">
        <v>40</v>
      </c>
      <c r="AT1082">
        <f>SUM(Table_pigskin_games[[#This Row],[awayPenaltyYards]],Table_pigskin_games[[#This Row],[homePenaltyYards]])</f>
        <v>84</v>
      </c>
      <c r="AU1082">
        <v>44</v>
      </c>
      <c r="AV1082">
        <v>3</v>
      </c>
      <c r="AW1082">
        <v>3</v>
      </c>
      <c r="AX1082">
        <f>SUM(Table_pigskin_games[[#This Row],[awayTurnovers]:[homeTurnovers]])</f>
        <v>6</v>
      </c>
      <c r="AY1082">
        <v>1</v>
      </c>
      <c r="AZ1082">
        <v>3</v>
      </c>
      <c r="BA1082">
        <v>2</v>
      </c>
      <c r="BB1082">
        <v>0</v>
      </c>
      <c r="BC1082">
        <v>1595</v>
      </c>
      <c r="BD1082">
        <v>2005</v>
      </c>
      <c r="BE1082">
        <v>0</v>
      </c>
      <c r="BF1082">
        <v>0</v>
      </c>
      <c r="BG1082">
        <v>0</v>
      </c>
      <c r="BH1082">
        <v>3</v>
      </c>
      <c r="BJ1082">
        <v>3</v>
      </c>
      <c r="BK1082">
        <v>0</v>
      </c>
      <c r="BL1082">
        <v>7</v>
      </c>
      <c r="BM1082">
        <v>7</v>
      </c>
    </row>
    <row r="1083" spans="1:65" x14ac:dyDescent="0.25">
      <c r="A1083">
        <v>301003021</v>
      </c>
      <c r="B1083">
        <v>4</v>
      </c>
      <c r="C1083">
        <v>2010</v>
      </c>
      <c r="D1083" s="1">
        <v>40454</v>
      </c>
      <c r="E1083" t="s">
        <v>66</v>
      </c>
      <c r="F1083" t="s">
        <v>114</v>
      </c>
      <c r="G1083" t="s">
        <v>105</v>
      </c>
      <c r="H10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083" t="str">
        <f>IF(NOT(ISNA(VLOOKUP(Table_pigskin_games[[#This Row],[matchup]],rivalries!A$2:C$10,1,FALSE))),"Rivalry","Not a Rivalry")</f>
        <v>Not a Rivalry</v>
      </c>
      <c r="J1083">
        <v>17</v>
      </c>
      <c r="K1083">
        <v>12</v>
      </c>
      <c r="L1083">
        <f>ABS(Table_pigskin_games[[#This Row],[homeScore]]-Table_pigskin_games[[#This Row],[awayScore]])</f>
        <v>5</v>
      </c>
      <c r="M1083" t="s">
        <v>121</v>
      </c>
      <c r="N1083" s="2">
        <v>41914.677083333336</v>
      </c>
      <c r="O1083" t="s">
        <v>70</v>
      </c>
      <c r="P1083">
        <v>69144</v>
      </c>
      <c r="Q1083">
        <v>1</v>
      </c>
      <c r="R1083">
        <v>2</v>
      </c>
      <c r="S1083">
        <v>2</v>
      </c>
      <c r="T1083">
        <v>1</v>
      </c>
      <c r="U1083">
        <v>16</v>
      </c>
      <c r="V1083">
        <v>21</v>
      </c>
      <c r="W1083">
        <v>5</v>
      </c>
      <c r="X1083">
        <v>5</v>
      </c>
      <c r="Y1083">
        <v>11</v>
      </c>
      <c r="Z1083">
        <v>14</v>
      </c>
      <c r="AA1083">
        <v>0</v>
      </c>
      <c r="AB1083">
        <v>2</v>
      </c>
      <c r="AC1083">
        <v>0</v>
      </c>
      <c r="AD1083">
        <v>2</v>
      </c>
      <c r="AE1083">
        <v>293</v>
      </c>
      <c r="AF1083">
        <v>353</v>
      </c>
      <c r="AG1083">
        <v>124</v>
      </c>
      <c r="AH1083">
        <v>243</v>
      </c>
      <c r="AI1083">
        <v>8</v>
      </c>
      <c r="AJ1083">
        <v>27</v>
      </c>
      <c r="AK1083">
        <v>19</v>
      </c>
      <c r="AL1083">
        <v>42</v>
      </c>
      <c r="AM1083">
        <v>169</v>
      </c>
      <c r="AN1083">
        <v>110</v>
      </c>
      <c r="AO1083">
        <v>35</v>
      </c>
      <c r="AP1083">
        <v>25</v>
      </c>
      <c r="AQ1083">
        <v>5</v>
      </c>
      <c r="AR1083">
        <v>8</v>
      </c>
      <c r="AS1083">
        <v>30</v>
      </c>
      <c r="AT1083">
        <f>SUM(Table_pigskin_games[[#This Row],[awayPenaltyYards]],Table_pigskin_games[[#This Row],[homePenaltyYards]])</f>
        <v>110</v>
      </c>
      <c r="AU1083">
        <v>80</v>
      </c>
      <c r="AV1083">
        <v>1</v>
      </c>
      <c r="AW1083">
        <v>2</v>
      </c>
      <c r="AX1083">
        <f>SUM(Table_pigskin_games[[#This Row],[awayTurnovers]:[homeTurnovers]])</f>
        <v>3</v>
      </c>
      <c r="AY1083">
        <v>0</v>
      </c>
      <c r="AZ1083">
        <v>1</v>
      </c>
      <c r="BA1083">
        <v>1</v>
      </c>
      <c r="BB1083">
        <v>1</v>
      </c>
      <c r="BC1083">
        <v>1623</v>
      </c>
      <c r="BD1083">
        <v>1977</v>
      </c>
      <c r="BE1083">
        <v>14</v>
      </c>
      <c r="BF1083">
        <v>3</v>
      </c>
      <c r="BG1083">
        <v>0</v>
      </c>
      <c r="BH1083">
        <v>0</v>
      </c>
      <c r="BJ1083">
        <v>0</v>
      </c>
      <c r="BK1083">
        <v>6</v>
      </c>
      <c r="BL1083">
        <v>0</v>
      </c>
      <c r="BM1083">
        <v>6</v>
      </c>
    </row>
    <row r="1084" spans="1:65" x14ac:dyDescent="0.25">
      <c r="A1084">
        <v>301003023</v>
      </c>
      <c r="B1084">
        <v>4</v>
      </c>
      <c r="C1084">
        <v>2010</v>
      </c>
      <c r="D1084" s="1">
        <v>40454</v>
      </c>
      <c r="E1084" t="s">
        <v>66</v>
      </c>
      <c r="F1084" t="s">
        <v>96</v>
      </c>
      <c r="G1084" t="s">
        <v>63</v>
      </c>
      <c r="H10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084" t="str">
        <f>IF(NOT(ISNA(VLOOKUP(Table_pigskin_games[[#This Row],[matchup]],rivalries!A$2:C$10,1,FALSE))),"Rivalry","Not a Rivalry")</f>
        <v>Rivalry</v>
      </c>
      <c r="J1084">
        <v>17</v>
      </c>
      <c r="K1084">
        <v>14</v>
      </c>
      <c r="L1084">
        <f>ABS(Table_pigskin_games[[#This Row],[homeScore]]-Table_pigskin_games[[#This Row],[awayScore]])</f>
        <v>3</v>
      </c>
      <c r="M1084" t="s">
        <v>64</v>
      </c>
      <c r="N1084" s="2">
        <v>41914.541666666664</v>
      </c>
      <c r="O1084" t="s">
        <v>80</v>
      </c>
      <c r="P1084">
        <v>64729</v>
      </c>
      <c r="Q1084">
        <v>2</v>
      </c>
      <c r="R1084">
        <v>1</v>
      </c>
      <c r="S1084">
        <v>3</v>
      </c>
      <c r="T1084">
        <v>0</v>
      </c>
      <c r="U1084">
        <v>22</v>
      </c>
      <c r="V1084">
        <v>14</v>
      </c>
      <c r="W1084">
        <v>4</v>
      </c>
      <c r="X1084">
        <v>4</v>
      </c>
      <c r="Y1084">
        <v>11</v>
      </c>
      <c r="Z1084">
        <v>11</v>
      </c>
      <c r="AA1084">
        <v>0</v>
      </c>
      <c r="AB1084">
        <v>0</v>
      </c>
      <c r="AC1084">
        <v>1</v>
      </c>
      <c r="AD1084">
        <v>0</v>
      </c>
      <c r="AE1084">
        <v>320</v>
      </c>
      <c r="AF1084">
        <v>210</v>
      </c>
      <c r="AG1084">
        <v>250</v>
      </c>
      <c r="AH1084">
        <v>126</v>
      </c>
      <c r="AI1084">
        <v>24</v>
      </c>
      <c r="AJ1084">
        <v>12</v>
      </c>
      <c r="AK1084">
        <v>37</v>
      </c>
      <c r="AL1084">
        <v>21</v>
      </c>
      <c r="AM1084">
        <v>70</v>
      </c>
      <c r="AN1084">
        <v>84</v>
      </c>
      <c r="AO1084">
        <v>27</v>
      </c>
      <c r="AP1084">
        <v>27</v>
      </c>
      <c r="AQ1084">
        <v>7</v>
      </c>
      <c r="AR1084">
        <v>11</v>
      </c>
      <c r="AS1084">
        <v>52</v>
      </c>
      <c r="AT1084">
        <f>SUM(Table_pigskin_games[[#This Row],[awayPenaltyYards]],Table_pigskin_games[[#This Row],[homePenaltyYards]])</f>
        <v>140</v>
      </c>
      <c r="AU1084">
        <v>88</v>
      </c>
      <c r="AV1084">
        <v>2</v>
      </c>
      <c r="AW1084">
        <v>1</v>
      </c>
      <c r="AX1084">
        <f>SUM(Table_pigskin_games[[#This Row],[awayTurnovers]:[homeTurnovers]])</f>
        <v>3</v>
      </c>
      <c r="AY1084">
        <v>1</v>
      </c>
      <c r="AZ1084">
        <v>0</v>
      </c>
      <c r="BA1084">
        <v>1</v>
      </c>
      <c r="BB1084">
        <v>1</v>
      </c>
      <c r="BC1084">
        <v>1831</v>
      </c>
      <c r="BD1084">
        <v>1769</v>
      </c>
      <c r="BE1084">
        <v>0</v>
      </c>
      <c r="BF1084">
        <v>10</v>
      </c>
      <c r="BG1084">
        <v>0</v>
      </c>
      <c r="BH1084">
        <v>7</v>
      </c>
      <c r="BJ1084">
        <v>7</v>
      </c>
      <c r="BK1084">
        <v>0</v>
      </c>
      <c r="BL1084">
        <v>0</v>
      </c>
      <c r="BM1084">
        <v>7</v>
      </c>
    </row>
    <row r="1085" spans="1:65" x14ac:dyDescent="0.25">
      <c r="A1085">
        <v>301003024</v>
      </c>
      <c r="B1085">
        <v>4</v>
      </c>
      <c r="C1085">
        <v>2010</v>
      </c>
      <c r="D1085" s="1">
        <v>40454</v>
      </c>
      <c r="E1085" t="s">
        <v>66</v>
      </c>
      <c r="F1085" t="s">
        <v>94</v>
      </c>
      <c r="G1085" t="s">
        <v>109</v>
      </c>
      <c r="H10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ARIvSD</v>
      </c>
      <c r="I1085" t="str">
        <f>IF(NOT(ISNA(VLOOKUP(Table_pigskin_games[[#This Row],[matchup]],rivalries!A$2:C$10,1,FALSE))),"Rivalry","Not a Rivalry")</f>
        <v>Not a Rivalry</v>
      </c>
      <c r="J1085">
        <v>10</v>
      </c>
      <c r="K1085">
        <v>41</v>
      </c>
      <c r="L1085">
        <f>ABS(Table_pigskin_games[[#This Row],[homeScore]]-Table_pigskin_games[[#This Row],[awayScore]])</f>
        <v>31</v>
      </c>
      <c r="M1085" t="s">
        <v>122</v>
      </c>
      <c r="N1085" s="2">
        <v>41914.677083333336</v>
      </c>
      <c r="O1085" t="s">
        <v>70</v>
      </c>
      <c r="P1085">
        <v>62189</v>
      </c>
      <c r="Q1085">
        <v>2</v>
      </c>
      <c r="R1085">
        <v>1</v>
      </c>
      <c r="S1085">
        <v>1</v>
      </c>
      <c r="T1085">
        <v>2</v>
      </c>
      <c r="U1085">
        <v>10</v>
      </c>
      <c r="V1085">
        <v>23</v>
      </c>
      <c r="W1085">
        <v>4</v>
      </c>
      <c r="X1085">
        <v>5</v>
      </c>
      <c r="Y1085">
        <v>12</v>
      </c>
      <c r="Z1085">
        <v>10</v>
      </c>
      <c r="AA1085">
        <v>0</v>
      </c>
      <c r="AB1085">
        <v>0</v>
      </c>
      <c r="AC1085">
        <v>1</v>
      </c>
      <c r="AD1085">
        <v>0</v>
      </c>
      <c r="AE1085">
        <v>134</v>
      </c>
      <c r="AF1085">
        <v>419</v>
      </c>
      <c r="AG1085">
        <v>87</v>
      </c>
      <c r="AH1085">
        <v>239</v>
      </c>
      <c r="AI1085">
        <v>15</v>
      </c>
      <c r="AJ1085">
        <v>16</v>
      </c>
      <c r="AK1085">
        <v>28</v>
      </c>
      <c r="AL1085">
        <v>21</v>
      </c>
      <c r="AM1085">
        <v>47</v>
      </c>
      <c r="AN1085">
        <v>180</v>
      </c>
      <c r="AO1085">
        <v>14</v>
      </c>
      <c r="AP1085">
        <v>38</v>
      </c>
      <c r="AQ1085">
        <v>5</v>
      </c>
      <c r="AR1085">
        <v>5</v>
      </c>
      <c r="AS1085">
        <v>34</v>
      </c>
      <c r="AT1085">
        <f>SUM(Table_pigskin_games[[#This Row],[awayPenaltyYards]],Table_pigskin_games[[#This Row],[homePenaltyYards]])</f>
        <v>78</v>
      </c>
      <c r="AU1085">
        <v>44</v>
      </c>
      <c r="AV1085">
        <v>3</v>
      </c>
      <c r="AW1085">
        <v>1</v>
      </c>
      <c r="AX1085">
        <f>SUM(Table_pigskin_games[[#This Row],[awayTurnovers]:[homeTurnovers]])</f>
        <v>4</v>
      </c>
      <c r="AY1085">
        <v>1</v>
      </c>
      <c r="AZ1085">
        <v>1</v>
      </c>
      <c r="BA1085">
        <v>2</v>
      </c>
      <c r="BB1085">
        <v>0</v>
      </c>
      <c r="BC1085">
        <v>1502</v>
      </c>
      <c r="BD1085">
        <v>2098</v>
      </c>
      <c r="BE1085">
        <v>0</v>
      </c>
      <c r="BF1085">
        <v>7</v>
      </c>
      <c r="BG1085">
        <v>0</v>
      </c>
      <c r="BH1085">
        <v>3</v>
      </c>
      <c r="BJ1085">
        <v>7</v>
      </c>
      <c r="BK1085">
        <v>21</v>
      </c>
      <c r="BL1085">
        <v>10</v>
      </c>
      <c r="BM1085">
        <v>3</v>
      </c>
    </row>
    <row r="1086" spans="1:65" x14ac:dyDescent="0.25">
      <c r="A1086">
        <v>301003030</v>
      </c>
      <c r="B1086">
        <v>4</v>
      </c>
      <c r="C1086">
        <v>2010</v>
      </c>
      <c r="D1086" s="1">
        <v>40454</v>
      </c>
      <c r="E1086" t="s">
        <v>66</v>
      </c>
      <c r="F1086" t="s">
        <v>90</v>
      </c>
      <c r="G1086" t="s">
        <v>103</v>
      </c>
      <c r="H10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1086" t="str">
        <f>IF(NOT(ISNA(VLOOKUP(Table_pigskin_games[[#This Row],[matchup]],rivalries!A$2:C$10,1,FALSE))),"Rivalry","Not a Rivalry")</f>
        <v>Not a Rivalry</v>
      </c>
      <c r="J1086">
        <v>28</v>
      </c>
      <c r="K1086">
        <v>31</v>
      </c>
      <c r="L1086">
        <f>ABS(Table_pigskin_games[[#This Row],[homeScore]]-Table_pigskin_games[[#This Row],[awayScore]])</f>
        <v>3</v>
      </c>
      <c r="M1086" t="s">
        <v>104</v>
      </c>
      <c r="N1086" s="2">
        <v>41914.670138888891</v>
      </c>
      <c r="O1086" t="s">
        <v>80</v>
      </c>
      <c r="P1086">
        <v>63111</v>
      </c>
      <c r="Q1086">
        <v>2</v>
      </c>
      <c r="R1086">
        <v>1</v>
      </c>
      <c r="S1086">
        <v>1</v>
      </c>
      <c r="T1086">
        <v>2</v>
      </c>
      <c r="U1086">
        <v>28</v>
      </c>
      <c r="V1086">
        <v>20</v>
      </c>
      <c r="W1086">
        <v>7</v>
      </c>
      <c r="X1086">
        <v>9</v>
      </c>
      <c r="Y1086">
        <v>10</v>
      </c>
      <c r="Z1086">
        <v>13</v>
      </c>
      <c r="AA1086">
        <v>1</v>
      </c>
      <c r="AB1086">
        <v>0</v>
      </c>
      <c r="AC1086">
        <v>1</v>
      </c>
      <c r="AD1086">
        <v>0</v>
      </c>
      <c r="AE1086">
        <v>406</v>
      </c>
      <c r="AF1086">
        <v>337</v>
      </c>
      <c r="AG1086">
        <v>348</v>
      </c>
      <c r="AH1086">
        <v>163</v>
      </c>
      <c r="AI1086">
        <v>33</v>
      </c>
      <c r="AJ1086">
        <v>17</v>
      </c>
      <c r="AK1086">
        <v>46</v>
      </c>
      <c r="AL1086">
        <v>22</v>
      </c>
      <c r="AM1086">
        <v>58</v>
      </c>
      <c r="AN1086">
        <v>174</v>
      </c>
      <c r="AO1086">
        <v>19</v>
      </c>
      <c r="AP1086">
        <v>35</v>
      </c>
      <c r="AQ1086">
        <v>3</v>
      </c>
      <c r="AR1086">
        <v>7</v>
      </c>
      <c r="AS1086">
        <v>35</v>
      </c>
      <c r="AT1086">
        <f>SUM(Table_pigskin_games[[#This Row],[awayPenaltyYards]],Table_pigskin_games[[#This Row],[homePenaltyYards]])</f>
        <v>80</v>
      </c>
      <c r="AU1086">
        <v>45</v>
      </c>
      <c r="AV1086">
        <v>2</v>
      </c>
      <c r="AW1086">
        <v>0</v>
      </c>
      <c r="AX1086">
        <f>SUM(Table_pigskin_games[[#This Row],[awayTurnovers]:[homeTurnovers]])</f>
        <v>2</v>
      </c>
      <c r="AY1086">
        <v>1</v>
      </c>
      <c r="AZ1086">
        <v>0</v>
      </c>
      <c r="BA1086">
        <v>1</v>
      </c>
      <c r="BB1086">
        <v>0</v>
      </c>
      <c r="BC1086">
        <v>1814</v>
      </c>
      <c r="BD1086">
        <v>1786</v>
      </c>
      <c r="BE1086">
        <v>7</v>
      </c>
      <c r="BF1086">
        <v>7</v>
      </c>
      <c r="BG1086">
        <v>0</v>
      </c>
      <c r="BH1086">
        <v>14</v>
      </c>
      <c r="BJ1086">
        <v>7</v>
      </c>
      <c r="BK1086">
        <v>7</v>
      </c>
      <c r="BL1086">
        <v>7</v>
      </c>
      <c r="BM1086">
        <v>10</v>
      </c>
    </row>
    <row r="1087" spans="1:65" x14ac:dyDescent="0.25">
      <c r="A1087">
        <v>301004015</v>
      </c>
      <c r="B1087">
        <v>4</v>
      </c>
      <c r="C1087">
        <v>2010</v>
      </c>
      <c r="D1087" s="1">
        <v>40455</v>
      </c>
      <c r="E1087" t="s">
        <v>108</v>
      </c>
      <c r="F1087" t="s">
        <v>88</v>
      </c>
      <c r="G1087" t="s">
        <v>62</v>
      </c>
      <c r="H10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1087" t="str">
        <f>IF(NOT(ISNA(VLOOKUP(Table_pigskin_games[[#This Row],[matchup]],rivalries!A$2:C$10,1,FALSE))),"Rivalry","Not a Rivalry")</f>
        <v>Not a Rivalry</v>
      </c>
      <c r="J1087">
        <v>41</v>
      </c>
      <c r="K1087">
        <v>14</v>
      </c>
      <c r="L1087">
        <f>ABS(Table_pigskin_games[[#This Row],[homeScore]]-Table_pigskin_games[[#This Row],[awayScore]])</f>
        <v>27</v>
      </c>
      <c r="M1087" t="s">
        <v>132</v>
      </c>
      <c r="N1087" s="2">
        <v>41914.854166666664</v>
      </c>
      <c r="O1087" t="s">
        <v>112</v>
      </c>
      <c r="P1087">
        <v>69090</v>
      </c>
      <c r="Q1087">
        <v>2</v>
      </c>
      <c r="R1087">
        <v>1</v>
      </c>
      <c r="S1087">
        <v>2</v>
      </c>
      <c r="T1087">
        <v>1</v>
      </c>
      <c r="U1087">
        <v>19</v>
      </c>
      <c r="V1087">
        <v>23</v>
      </c>
      <c r="W1087">
        <v>5</v>
      </c>
      <c r="X1087">
        <v>10</v>
      </c>
      <c r="Y1087">
        <v>11</v>
      </c>
      <c r="Z1087">
        <v>15</v>
      </c>
      <c r="AA1087">
        <v>1</v>
      </c>
      <c r="AB1087">
        <v>0</v>
      </c>
      <c r="AC1087">
        <v>1</v>
      </c>
      <c r="AD1087">
        <v>1</v>
      </c>
      <c r="AE1087">
        <v>265</v>
      </c>
      <c r="AF1087">
        <v>400</v>
      </c>
      <c r="AG1087">
        <v>146</v>
      </c>
      <c r="AH1087">
        <v>308</v>
      </c>
      <c r="AI1087">
        <v>19</v>
      </c>
      <c r="AJ1087">
        <v>30</v>
      </c>
      <c r="AK1087">
        <v>24</v>
      </c>
      <c r="AL1087">
        <v>44</v>
      </c>
      <c r="AM1087">
        <v>119</v>
      </c>
      <c r="AN1087">
        <v>92</v>
      </c>
      <c r="AO1087">
        <v>32</v>
      </c>
      <c r="AP1087">
        <v>21</v>
      </c>
      <c r="AQ1087">
        <v>3</v>
      </c>
      <c r="AR1087">
        <v>6</v>
      </c>
      <c r="AS1087">
        <v>31</v>
      </c>
      <c r="AT1087">
        <f>SUM(Table_pigskin_games[[#This Row],[awayPenaltyYards]],Table_pigskin_games[[#This Row],[homePenaltyYards]])</f>
        <v>71</v>
      </c>
      <c r="AU1087">
        <v>40</v>
      </c>
      <c r="AV1087">
        <v>0</v>
      </c>
      <c r="AW1087">
        <v>4</v>
      </c>
      <c r="AX1087">
        <f>SUM(Table_pigskin_games[[#This Row],[awayTurnovers]:[homeTurnovers]])</f>
        <v>4</v>
      </c>
      <c r="AY1087">
        <v>0</v>
      </c>
      <c r="AZ1087">
        <v>0</v>
      </c>
      <c r="BA1087">
        <v>0</v>
      </c>
      <c r="BB1087">
        <v>4</v>
      </c>
      <c r="BC1087">
        <v>1663</v>
      </c>
      <c r="BD1087">
        <v>1937</v>
      </c>
      <c r="BE1087">
        <v>0</v>
      </c>
      <c r="BF1087">
        <v>6</v>
      </c>
      <c r="BG1087">
        <v>21</v>
      </c>
      <c r="BH1087">
        <v>14</v>
      </c>
      <c r="BJ1087">
        <v>7</v>
      </c>
      <c r="BK1087">
        <v>0</v>
      </c>
      <c r="BL1087">
        <v>7</v>
      </c>
      <c r="BM1087">
        <v>0</v>
      </c>
    </row>
    <row r="1088" spans="1:65" x14ac:dyDescent="0.25">
      <c r="A1088">
        <v>301010002</v>
      </c>
      <c r="B1088">
        <v>5</v>
      </c>
      <c r="C1088">
        <v>2010</v>
      </c>
      <c r="D1088" s="1">
        <v>40461</v>
      </c>
      <c r="E1088" t="s">
        <v>66</v>
      </c>
      <c r="F1088" t="s">
        <v>103</v>
      </c>
      <c r="G1088" t="s">
        <v>87</v>
      </c>
      <c r="H10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BUFvJAX</v>
      </c>
      <c r="I1088" t="str">
        <f>IF(NOT(ISNA(VLOOKUP(Table_pigskin_games[[#This Row],[matchup]],rivalries!A$2:C$10,1,FALSE))),"Rivalry","Not a Rivalry")</f>
        <v>Not a Rivalry</v>
      </c>
      <c r="J1088">
        <v>36</v>
      </c>
      <c r="K1088">
        <v>26</v>
      </c>
      <c r="L1088">
        <f>ABS(Table_pigskin_games[[#This Row],[homeScore]]-Table_pigskin_games[[#This Row],[awayScore]])</f>
        <v>10</v>
      </c>
      <c r="M1088" t="s">
        <v>126</v>
      </c>
      <c r="N1088" s="2">
        <v>41914.541666666664</v>
      </c>
      <c r="O1088" t="s">
        <v>80</v>
      </c>
      <c r="P1088">
        <v>58304</v>
      </c>
      <c r="Q1088">
        <v>2</v>
      </c>
      <c r="R1088">
        <v>2</v>
      </c>
      <c r="S1088">
        <v>0</v>
      </c>
      <c r="T1088">
        <v>4</v>
      </c>
      <c r="U1088">
        <v>21</v>
      </c>
      <c r="V1088">
        <v>17</v>
      </c>
      <c r="W1088">
        <v>4</v>
      </c>
      <c r="X1088">
        <v>3</v>
      </c>
      <c r="Y1088">
        <v>11</v>
      </c>
      <c r="Z1088">
        <v>11</v>
      </c>
      <c r="AA1088">
        <v>0</v>
      </c>
      <c r="AB1088">
        <v>0</v>
      </c>
      <c r="AC1088">
        <v>1</v>
      </c>
      <c r="AD1088">
        <v>2</v>
      </c>
      <c r="AE1088">
        <v>381</v>
      </c>
      <c r="AF1088">
        <v>306</v>
      </c>
      <c r="AG1088">
        <v>165</v>
      </c>
      <c r="AH1088">
        <v>196</v>
      </c>
      <c r="AI1088">
        <v>16</v>
      </c>
      <c r="AJ1088">
        <v>20</v>
      </c>
      <c r="AK1088">
        <v>20</v>
      </c>
      <c r="AL1088">
        <v>30</v>
      </c>
      <c r="AM1088">
        <v>216</v>
      </c>
      <c r="AN1088">
        <v>110</v>
      </c>
      <c r="AO1088">
        <v>40</v>
      </c>
      <c r="AP1088">
        <v>21</v>
      </c>
      <c r="AQ1088">
        <v>5</v>
      </c>
      <c r="AR1088">
        <v>5</v>
      </c>
      <c r="AS1088">
        <v>38</v>
      </c>
      <c r="AT1088">
        <f>SUM(Table_pigskin_games[[#This Row],[awayPenaltyYards]],Table_pigskin_games[[#This Row],[homePenaltyYards]])</f>
        <v>73</v>
      </c>
      <c r="AU1088">
        <v>35</v>
      </c>
      <c r="AV1088">
        <v>3</v>
      </c>
      <c r="AW1088">
        <v>0</v>
      </c>
      <c r="AX1088">
        <f>SUM(Table_pigskin_games[[#This Row],[awayTurnovers]:[homeTurnovers]])</f>
        <v>3</v>
      </c>
      <c r="AY1088">
        <v>2</v>
      </c>
      <c r="AZ1088">
        <v>0</v>
      </c>
      <c r="BA1088">
        <v>1</v>
      </c>
      <c r="BB1088">
        <v>0</v>
      </c>
      <c r="BC1088">
        <v>2061</v>
      </c>
      <c r="BD1088">
        <v>1539</v>
      </c>
      <c r="BE1088">
        <v>3</v>
      </c>
      <c r="BF1088">
        <v>10</v>
      </c>
      <c r="BG1088">
        <v>14</v>
      </c>
      <c r="BH1088">
        <v>9</v>
      </c>
      <c r="BJ1088">
        <v>10</v>
      </c>
      <c r="BK1088">
        <v>3</v>
      </c>
      <c r="BL1088">
        <v>7</v>
      </c>
      <c r="BM1088">
        <v>6</v>
      </c>
    </row>
    <row r="1089" spans="1:66" x14ac:dyDescent="0.25">
      <c r="A1089">
        <v>301010004</v>
      </c>
      <c r="B1089">
        <v>5</v>
      </c>
      <c r="C1089">
        <v>2010</v>
      </c>
      <c r="D1089" s="1">
        <v>40461</v>
      </c>
      <c r="E1089" t="s">
        <v>66</v>
      </c>
      <c r="F1089" t="s">
        <v>97</v>
      </c>
      <c r="G1089" t="s">
        <v>81</v>
      </c>
      <c r="H10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CINvTB</v>
      </c>
      <c r="I1089" t="str">
        <f>IF(NOT(ISNA(VLOOKUP(Table_pigskin_games[[#This Row],[matchup]],rivalries!A$2:C$10,1,FALSE))),"Rivalry","Not a Rivalry")</f>
        <v>Not a Rivalry</v>
      </c>
      <c r="J1089">
        <v>24</v>
      </c>
      <c r="K1089">
        <v>21</v>
      </c>
      <c r="L1089">
        <f>ABS(Table_pigskin_games[[#This Row],[homeScore]]-Table_pigskin_games[[#This Row],[awayScore]])</f>
        <v>3</v>
      </c>
      <c r="M1089" t="s">
        <v>118</v>
      </c>
      <c r="N1089" s="2">
        <v>41914.541666666664</v>
      </c>
      <c r="O1089" t="s">
        <v>70</v>
      </c>
      <c r="P1089">
        <v>63888</v>
      </c>
      <c r="Q1089">
        <v>2</v>
      </c>
      <c r="R1089">
        <v>1</v>
      </c>
      <c r="S1089">
        <v>2</v>
      </c>
      <c r="T1089">
        <v>2</v>
      </c>
      <c r="U1089">
        <v>21</v>
      </c>
      <c r="V1089">
        <v>20</v>
      </c>
      <c r="W1089">
        <v>5</v>
      </c>
      <c r="X1089">
        <v>4</v>
      </c>
      <c r="Y1089">
        <v>11</v>
      </c>
      <c r="Z1089">
        <v>13</v>
      </c>
      <c r="AA1089">
        <v>0</v>
      </c>
      <c r="AB1089">
        <v>0</v>
      </c>
      <c r="AC1089">
        <v>0</v>
      </c>
      <c r="AD1089">
        <v>0</v>
      </c>
      <c r="AE1089">
        <v>391</v>
      </c>
      <c r="AF1089">
        <v>358</v>
      </c>
      <c r="AG1089">
        <v>266</v>
      </c>
      <c r="AH1089">
        <v>209</v>
      </c>
      <c r="AI1089">
        <v>22</v>
      </c>
      <c r="AJ1089">
        <v>21</v>
      </c>
      <c r="AK1089">
        <v>35</v>
      </c>
      <c r="AL1089">
        <v>36</v>
      </c>
      <c r="AM1089">
        <v>125</v>
      </c>
      <c r="AN1089">
        <v>149</v>
      </c>
      <c r="AO1089">
        <v>22</v>
      </c>
      <c r="AP1089">
        <v>28</v>
      </c>
      <c r="AQ1089">
        <v>3</v>
      </c>
      <c r="AR1089">
        <v>9</v>
      </c>
      <c r="AS1089">
        <v>25</v>
      </c>
      <c r="AT1089">
        <f>SUM(Table_pigskin_games[[#This Row],[awayPenaltyYards]],Table_pigskin_games[[#This Row],[homePenaltyYards]])</f>
        <v>85</v>
      </c>
      <c r="AU1089">
        <v>60</v>
      </c>
      <c r="AV1089">
        <v>3</v>
      </c>
      <c r="AW1089">
        <v>4</v>
      </c>
      <c r="AX1089">
        <f>SUM(Table_pigskin_games[[#This Row],[awayTurnovers]:[homeTurnovers]])</f>
        <v>7</v>
      </c>
      <c r="AY1089">
        <v>2</v>
      </c>
      <c r="AZ1089">
        <v>1</v>
      </c>
      <c r="BA1089">
        <v>1</v>
      </c>
      <c r="BB1089">
        <v>3</v>
      </c>
      <c r="BC1089">
        <v>1825</v>
      </c>
      <c r="BD1089">
        <v>1775</v>
      </c>
      <c r="BE1089">
        <v>0</v>
      </c>
      <c r="BF1089">
        <v>7</v>
      </c>
      <c r="BG1089">
        <v>7</v>
      </c>
      <c r="BH1089">
        <v>10</v>
      </c>
      <c r="BJ1089">
        <v>7</v>
      </c>
      <c r="BK1089">
        <v>3</v>
      </c>
      <c r="BL1089">
        <v>3</v>
      </c>
      <c r="BM1089">
        <v>8</v>
      </c>
    </row>
    <row r="1090" spans="1:66" x14ac:dyDescent="0.25">
      <c r="A1090">
        <v>301010005</v>
      </c>
      <c r="B1090">
        <v>5</v>
      </c>
      <c r="C1090">
        <v>2010</v>
      </c>
      <c r="D1090" s="1">
        <v>40461</v>
      </c>
      <c r="E1090" t="s">
        <v>66</v>
      </c>
      <c r="F1090" t="s">
        <v>99</v>
      </c>
      <c r="G1090" t="s">
        <v>68</v>
      </c>
      <c r="H10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ATLvCLE</v>
      </c>
      <c r="I1090" t="str">
        <f>IF(NOT(ISNA(VLOOKUP(Table_pigskin_games[[#This Row],[matchup]],rivalries!A$2:C$10,1,FALSE))),"Rivalry","Not a Rivalry")</f>
        <v>Not a Rivalry</v>
      </c>
      <c r="J1090">
        <v>20</v>
      </c>
      <c r="K1090">
        <v>10</v>
      </c>
      <c r="L1090">
        <f>ABS(Table_pigskin_games[[#This Row],[homeScore]]-Table_pigskin_games[[#This Row],[awayScore]])</f>
        <v>10</v>
      </c>
      <c r="M1090" t="s">
        <v>69</v>
      </c>
      <c r="N1090" s="2">
        <v>41914.541666666664</v>
      </c>
      <c r="O1090" t="s">
        <v>70</v>
      </c>
      <c r="P1090">
        <v>65290</v>
      </c>
      <c r="Q1090">
        <v>3</v>
      </c>
      <c r="R1090">
        <v>1</v>
      </c>
      <c r="S1090">
        <v>1</v>
      </c>
      <c r="T1090">
        <v>3</v>
      </c>
      <c r="U1090">
        <v>17</v>
      </c>
      <c r="V1090">
        <v>18</v>
      </c>
      <c r="W1090">
        <v>6</v>
      </c>
      <c r="X1090">
        <v>7</v>
      </c>
      <c r="Y1090">
        <v>15</v>
      </c>
      <c r="Z1090">
        <v>15</v>
      </c>
      <c r="AA1090">
        <v>0</v>
      </c>
      <c r="AB1090">
        <v>0</v>
      </c>
      <c r="AC1090">
        <v>0</v>
      </c>
      <c r="AD1090">
        <v>0</v>
      </c>
      <c r="AE1090">
        <v>338</v>
      </c>
      <c r="AF1090">
        <v>269</v>
      </c>
      <c r="AG1090">
        <v>173</v>
      </c>
      <c r="AH1090">
        <v>221</v>
      </c>
      <c r="AI1090">
        <v>16</v>
      </c>
      <c r="AJ1090">
        <v>25</v>
      </c>
      <c r="AK1090">
        <v>28</v>
      </c>
      <c r="AL1090">
        <v>39</v>
      </c>
      <c r="AM1090">
        <v>165</v>
      </c>
      <c r="AN1090">
        <v>48</v>
      </c>
      <c r="AO1090">
        <v>31</v>
      </c>
      <c r="AP1090">
        <v>20</v>
      </c>
      <c r="AQ1090">
        <v>6</v>
      </c>
      <c r="AR1090">
        <v>7</v>
      </c>
      <c r="AS1090">
        <v>60</v>
      </c>
      <c r="AT1090">
        <f>SUM(Table_pigskin_games[[#This Row],[awayPenaltyYards]],Table_pigskin_games[[#This Row],[homePenaltyYards]])</f>
        <v>118</v>
      </c>
      <c r="AU1090">
        <v>58</v>
      </c>
      <c r="AV1090">
        <v>1</v>
      </c>
      <c r="AW1090">
        <v>3</v>
      </c>
      <c r="AX1090">
        <f>SUM(Table_pigskin_games[[#This Row],[awayTurnovers]:[homeTurnovers]])</f>
        <v>4</v>
      </c>
      <c r="AY1090">
        <v>1</v>
      </c>
      <c r="AZ1090">
        <v>1</v>
      </c>
      <c r="BA1090">
        <v>0</v>
      </c>
      <c r="BB1090">
        <v>2</v>
      </c>
      <c r="BC1090">
        <v>1806</v>
      </c>
      <c r="BD1090">
        <v>1794</v>
      </c>
      <c r="BE1090">
        <v>0</v>
      </c>
      <c r="BF1090">
        <v>6</v>
      </c>
      <c r="BG1090">
        <v>7</v>
      </c>
      <c r="BH1090">
        <v>7</v>
      </c>
      <c r="BJ1090">
        <v>0</v>
      </c>
      <c r="BK1090">
        <v>7</v>
      </c>
      <c r="BL1090">
        <v>3</v>
      </c>
      <c r="BM1090">
        <v>0</v>
      </c>
    </row>
    <row r="1091" spans="1:66" x14ac:dyDescent="0.25">
      <c r="A1091">
        <v>301010006</v>
      </c>
      <c r="B1091">
        <v>5</v>
      </c>
      <c r="C1091">
        <v>2010</v>
      </c>
      <c r="D1091" s="1">
        <v>40461</v>
      </c>
      <c r="E1091" t="s">
        <v>66</v>
      </c>
      <c r="F1091" t="s">
        <v>78</v>
      </c>
      <c r="G1091" t="s">
        <v>102</v>
      </c>
      <c r="H10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DALvTEN</v>
      </c>
      <c r="I1091" t="str">
        <f>IF(NOT(ISNA(VLOOKUP(Table_pigskin_games[[#This Row],[matchup]],rivalries!A$2:C$10,1,FALSE))),"Rivalry","Not a Rivalry")</f>
        <v>Not a Rivalry</v>
      </c>
      <c r="J1091">
        <v>34</v>
      </c>
      <c r="K1091">
        <v>27</v>
      </c>
      <c r="L1091">
        <f>ABS(Table_pigskin_games[[#This Row],[homeScore]]-Table_pigskin_games[[#This Row],[awayScore]])</f>
        <v>7</v>
      </c>
      <c r="M1091" t="s">
        <v>138</v>
      </c>
      <c r="N1091" s="2">
        <v>41914.677083333336</v>
      </c>
      <c r="O1091" t="s">
        <v>80</v>
      </c>
      <c r="P1091">
        <v>90616</v>
      </c>
      <c r="Q1091">
        <v>2</v>
      </c>
      <c r="R1091">
        <v>2</v>
      </c>
      <c r="S1091">
        <v>1</v>
      </c>
      <c r="T1091">
        <v>2</v>
      </c>
      <c r="U1091">
        <v>17</v>
      </c>
      <c r="V1091">
        <v>25</v>
      </c>
      <c r="W1091">
        <v>4</v>
      </c>
      <c r="X1091">
        <v>7</v>
      </c>
      <c r="Y1091">
        <v>12</v>
      </c>
      <c r="Z1091">
        <v>14</v>
      </c>
      <c r="AA1091">
        <v>0</v>
      </c>
      <c r="AB1091">
        <v>1</v>
      </c>
      <c r="AC1091">
        <v>0</v>
      </c>
      <c r="AD1091">
        <v>2</v>
      </c>
      <c r="AE1091">
        <v>321</v>
      </c>
      <c r="AF1091">
        <v>511</v>
      </c>
      <c r="AG1091">
        <v>163</v>
      </c>
      <c r="AH1091">
        <v>370</v>
      </c>
      <c r="AI1091">
        <v>12</v>
      </c>
      <c r="AJ1091">
        <v>31</v>
      </c>
      <c r="AK1091">
        <v>25</v>
      </c>
      <c r="AL1091">
        <v>46</v>
      </c>
      <c r="AM1091">
        <v>158</v>
      </c>
      <c r="AN1091">
        <v>141</v>
      </c>
      <c r="AO1091">
        <v>27</v>
      </c>
      <c r="AP1091">
        <v>23</v>
      </c>
      <c r="AQ1091">
        <v>4</v>
      </c>
      <c r="AR1091">
        <v>12</v>
      </c>
      <c r="AS1091">
        <v>40</v>
      </c>
      <c r="AT1091">
        <f>SUM(Table_pigskin_games[[#This Row],[awayPenaltyYards]],Table_pigskin_games[[#This Row],[homePenaltyYards]])</f>
        <v>173</v>
      </c>
      <c r="AU1091">
        <v>133</v>
      </c>
      <c r="AV1091">
        <v>0</v>
      </c>
      <c r="AW1091">
        <v>3</v>
      </c>
      <c r="AX1091">
        <f>SUM(Table_pigskin_games[[#This Row],[awayTurnovers]:[homeTurnovers]])</f>
        <v>3</v>
      </c>
      <c r="AY1091">
        <v>0</v>
      </c>
      <c r="AZ1091">
        <v>0</v>
      </c>
      <c r="BA1091">
        <v>0</v>
      </c>
      <c r="BB1091">
        <v>3</v>
      </c>
      <c r="BC1091">
        <v>1396</v>
      </c>
      <c r="BD1091">
        <v>2204</v>
      </c>
      <c r="BE1091">
        <v>10</v>
      </c>
      <c r="BF1091">
        <v>7</v>
      </c>
      <c r="BG1091">
        <v>3</v>
      </c>
      <c r="BH1091">
        <v>14</v>
      </c>
      <c r="BJ1091">
        <v>3</v>
      </c>
      <c r="BK1091">
        <v>7</v>
      </c>
      <c r="BL1091">
        <v>7</v>
      </c>
      <c r="BM1091">
        <v>10</v>
      </c>
    </row>
    <row r="1092" spans="1:66" x14ac:dyDescent="0.25">
      <c r="A1092">
        <v>301010008</v>
      </c>
      <c r="B1092">
        <v>5</v>
      </c>
      <c r="C1092">
        <v>2010</v>
      </c>
      <c r="D1092" s="1">
        <v>40461</v>
      </c>
      <c r="E1092" t="s">
        <v>66</v>
      </c>
      <c r="F1092" t="s">
        <v>85</v>
      </c>
      <c r="G1092" t="s">
        <v>72</v>
      </c>
      <c r="H10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DETvSTL</v>
      </c>
      <c r="I1092" t="str">
        <f>IF(NOT(ISNA(VLOOKUP(Table_pigskin_games[[#This Row],[matchup]],rivalries!A$2:C$10,1,FALSE))),"Rivalry","Not a Rivalry")</f>
        <v>Not a Rivalry</v>
      </c>
      <c r="J1092">
        <v>6</v>
      </c>
      <c r="K1092">
        <v>44</v>
      </c>
      <c r="L1092">
        <f>ABS(Table_pigskin_games[[#This Row],[homeScore]]-Table_pigskin_games[[#This Row],[awayScore]])</f>
        <v>38</v>
      </c>
      <c r="M1092" t="s">
        <v>73</v>
      </c>
      <c r="N1092" s="2">
        <v>41914.541666666664</v>
      </c>
      <c r="O1092" t="s">
        <v>70</v>
      </c>
      <c r="P1092">
        <v>55714</v>
      </c>
      <c r="Q1092">
        <v>2</v>
      </c>
      <c r="R1092">
        <v>2</v>
      </c>
      <c r="S1092">
        <v>0</v>
      </c>
      <c r="T1092">
        <v>4</v>
      </c>
      <c r="U1092">
        <v>23</v>
      </c>
      <c r="V1092">
        <v>20</v>
      </c>
      <c r="W1092">
        <v>6</v>
      </c>
      <c r="X1092">
        <v>6</v>
      </c>
      <c r="Y1092">
        <v>14</v>
      </c>
      <c r="Z1092">
        <v>13</v>
      </c>
      <c r="AA1092">
        <v>0</v>
      </c>
      <c r="AB1092">
        <v>0</v>
      </c>
      <c r="AC1092">
        <v>2</v>
      </c>
      <c r="AD1092">
        <v>0</v>
      </c>
      <c r="AE1092">
        <v>341</v>
      </c>
      <c r="AF1092">
        <v>322</v>
      </c>
      <c r="AG1092">
        <v>213</v>
      </c>
      <c r="AH1092">
        <v>233</v>
      </c>
      <c r="AI1092">
        <v>23</v>
      </c>
      <c r="AJ1092">
        <v>22</v>
      </c>
      <c r="AK1092">
        <v>45</v>
      </c>
      <c r="AL1092">
        <v>34</v>
      </c>
      <c r="AM1092">
        <v>128</v>
      </c>
      <c r="AN1092">
        <v>89</v>
      </c>
      <c r="AO1092">
        <v>28</v>
      </c>
      <c r="AP1092">
        <v>26</v>
      </c>
      <c r="AQ1092">
        <v>7</v>
      </c>
      <c r="AR1092">
        <v>11</v>
      </c>
      <c r="AS1092">
        <v>40</v>
      </c>
      <c r="AT1092">
        <f>SUM(Table_pigskin_games[[#This Row],[awayPenaltyYards]],Table_pigskin_games[[#This Row],[homePenaltyYards]])</f>
        <v>118</v>
      </c>
      <c r="AU1092">
        <v>78</v>
      </c>
      <c r="AV1092">
        <v>3</v>
      </c>
      <c r="AW1092">
        <v>0</v>
      </c>
      <c r="AX1092">
        <f>SUM(Table_pigskin_games[[#This Row],[awayTurnovers]:[homeTurnovers]])</f>
        <v>3</v>
      </c>
      <c r="AY1092">
        <v>1</v>
      </c>
      <c r="AZ1092">
        <v>0</v>
      </c>
      <c r="BA1092">
        <v>2</v>
      </c>
      <c r="BB1092">
        <v>0</v>
      </c>
      <c r="BC1092">
        <v>1996</v>
      </c>
      <c r="BD1092">
        <v>1604</v>
      </c>
      <c r="BE1092">
        <v>3</v>
      </c>
      <c r="BF1092">
        <v>3</v>
      </c>
      <c r="BG1092">
        <v>0</v>
      </c>
      <c r="BH1092">
        <v>0</v>
      </c>
      <c r="BJ1092">
        <v>3</v>
      </c>
      <c r="BK1092">
        <v>21</v>
      </c>
      <c r="BL1092">
        <v>7</v>
      </c>
      <c r="BM1092">
        <v>13</v>
      </c>
    </row>
    <row r="1093" spans="1:66" x14ac:dyDescent="0.25">
      <c r="A1093">
        <v>301010011</v>
      </c>
      <c r="B1093">
        <v>5</v>
      </c>
      <c r="C1093">
        <v>2010</v>
      </c>
      <c r="D1093" s="1">
        <v>40461</v>
      </c>
      <c r="E1093" t="s">
        <v>66</v>
      </c>
      <c r="F1093" t="s">
        <v>82</v>
      </c>
      <c r="G1093" t="s">
        <v>90</v>
      </c>
      <c r="H10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INDvKC</v>
      </c>
      <c r="I1093" t="str">
        <f>IF(NOT(ISNA(VLOOKUP(Table_pigskin_games[[#This Row],[matchup]],rivalries!A$2:C$10,1,FALSE))),"Rivalry","Not a Rivalry")</f>
        <v>Not a Rivalry</v>
      </c>
      <c r="J1093">
        <v>9</v>
      </c>
      <c r="K1093">
        <v>19</v>
      </c>
      <c r="L1093">
        <f>ABS(Table_pigskin_games[[#This Row],[homeScore]]-Table_pigskin_games[[#This Row],[awayScore]])</f>
        <v>10</v>
      </c>
      <c r="M1093" t="s">
        <v>131</v>
      </c>
      <c r="N1093" s="2">
        <v>41914.541666666664</v>
      </c>
      <c r="O1093" t="s">
        <v>80</v>
      </c>
      <c r="P1093">
        <v>66869</v>
      </c>
      <c r="Q1093">
        <v>3</v>
      </c>
      <c r="R1093">
        <v>0</v>
      </c>
      <c r="S1093">
        <v>2</v>
      </c>
      <c r="T1093">
        <v>2</v>
      </c>
      <c r="U1093">
        <v>16</v>
      </c>
      <c r="V1093">
        <v>23</v>
      </c>
      <c r="W1093">
        <v>1</v>
      </c>
      <c r="X1093">
        <v>8</v>
      </c>
      <c r="Y1093">
        <v>10</v>
      </c>
      <c r="Z1093">
        <v>17</v>
      </c>
      <c r="AA1093">
        <v>1</v>
      </c>
      <c r="AB1093">
        <v>0</v>
      </c>
      <c r="AC1093">
        <v>2</v>
      </c>
      <c r="AD1093">
        <v>1</v>
      </c>
      <c r="AE1093">
        <v>261</v>
      </c>
      <c r="AF1093">
        <v>341</v>
      </c>
      <c r="AG1093">
        <v>148</v>
      </c>
      <c r="AH1093">
        <v>244</v>
      </c>
      <c r="AI1093">
        <v>16</v>
      </c>
      <c r="AJ1093">
        <v>26</v>
      </c>
      <c r="AK1093">
        <v>29</v>
      </c>
      <c r="AL1093">
        <v>44</v>
      </c>
      <c r="AM1093">
        <v>113</v>
      </c>
      <c r="AN1093">
        <v>97</v>
      </c>
      <c r="AO1093">
        <v>27</v>
      </c>
      <c r="AP1093">
        <v>31</v>
      </c>
      <c r="AQ1093">
        <v>4</v>
      </c>
      <c r="AR1093">
        <v>5</v>
      </c>
      <c r="AS1093">
        <v>38</v>
      </c>
      <c r="AT1093">
        <f>SUM(Table_pigskin_games[[#This Row],[awayPenaltyYards]],Table_pigskin_games[[#This Row],[homePenaltyYards]])</f>
        <v>83</v>
      </c>
      <c r="AU1093">
        <v>45</v>
      </c>
      <c r="AV1093">
        <v>1</v>
      </c>
      <c r="AW1093">
        <v>1</v>
      </c>
      <c r="AX1093">
        <f>SUM(Table_pigskin_games[[#This Row],[awayTurnovers]:[homeTurnovers]])</f>
        <v>2</v>
      </c>
      <c r="AY1093">
        <v>1</v>
      </c>
      <c r="AZ1093">
        <v>0</v>
      </c>
      <c r="BA1093">
        <v>0</v>
      </c>
      <c r="BB1093">
        <v>1</v>
      </c>
      <c r="BC1093">
        <v>1535</v>
      </c>
      <c r="BD1093">
        <v>2065</v>
      </c>
      <c r="BE1093">
        <v>0</v>
      </c>
      <c r="BF1093">
        <v>3</v>
      </c>
      <c r="BG1093">
        <v>6</v>
      </c>
      <c r="BH1093">
        <v>0</v>
      </c>
      <c r="BJ1093">
        <v>3</v>
      </c>
      <c r="BK1093">
        <v>3</v>
      </c>
      <c r="BL1093">
        <v>3</v>
      </c>
      <c r="BM1093">
        <v>10</v>
      </c>
    </row>
    <row r="1094" spans="1:66" x14ac:dyDescent="0.25">
      <c r="A1094">
        <v>301010013</v>
      </c>
      <c r="B1094">
        <v>5</v>
      </c>
      <c r="C1094">
        <v>2010</v>
      </c>
      <c r="D1094" s="1">
        <v>40461</v>
      </c>
      <c r="E1094" t="s">
        <v>66</v>
      </c>
      <c r="F1094" t="s">
        <v>109</v>
      </c>
      <c r="G1094" t="s">
        <v>110</v>
      </c>
      <c r="H10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094" t="str">
        <f>IF(NOT(ISNA(VLOOKUP(Table_pigskin_games[[#This Row],[matchup]],rivalries!A$2:C$10,1,FALSE))),"Rivalry","Not a Rivalry")</f>
        <v>Not a Rivalry</v>
      </c>
      <c r="J1094">
        <v>27</v>
      </c>
      <c r="K1094">
        <v>35</v>
      </c>
      <c r="L1094">
        <f>ABS(Table_pigskin_games[[#This Row],[homeScore]]-Table_pigskin_games[[#This Row],[awayScore]])</f>
        <v>8</v>
      </c>
      <c r="M1094" t="s">
        <v>134</v>
      </c>
      <c r="N1094" s="2">
        <v>41914.677083333336</v>
      </c>
      <c r="O1094" t="s">
        <v>80</v>
      </c>
      <c r="P1094">
        <v>48279</v>
      </c>
      <c r="Q1094">
        <v>2</v>
      </c>
      <c r="R1094">
        <v>2</v>
      </c>
      <c r="S1094">
        <v>1</v>
      </c>
      <c r="T1094">
        <v>3</v>
      </c>
      <c r="U1094">
        <v>29</v>
      </c>
      <c r="V1094">
        <v>14</v>
      </c>
      <c r="W1094">
        <v>5</v>
      </c>
      <c r="X1094">
        <v>6</v>
      </c>
      <c r="Y1094">
        <v>12</v>
      </c>
      <c r="Z1094">
        <v>15</v>
      </c>
      <c r="AA1094">
        <v>0</v>
      </c>
      <c r="AB1094">
        <v>2</v>
      </c>
      <c r="AC1094">
        <v>1</v>
      </c>
      <c r="AD1094">
        <v>3</v>
      </c>
      <c r="AE1094">
        <v>506</v>
      </c>
      <c r="AF1094">
        <v>279</v>
      </c>
      <c r="AG1094">
        <v>415</v>
      </c>
      <c r="AH1094">
        <v>168</v>
      </c>
      <c r="AI1094">
        <v>27</v>
      </c>
      <c r="AJ1094">
        <v>14</v>
      </c>
      <c r="AK1094">
        <v>42</v>
      </c>
      <c r="AL1094">
        <v>25</v>
      </c>
      <c r="AM1094">
        <v>91</v>
      </c>
      <c r="AN1094">
        <v>111</v>
      </c>
      <c r="AO1094">
        <v>26</v>
      </c>
      <c r="AP1094">
        <v>30</v>
      </c>
      <c r="AQ1094">
        <v>7</v>
      </c>
      <c r="AR1094">
        <v>12</v>
      </c>
      <c r="AS1094">
        <v>53</v>
      </c>
      <c r="AT1094">
        <f>SUM(Table_pigskin_games[[#This Row],[awayPenaltyYards]],Table_pigskin_games[[#This Row],[homePenaltyYards]])</f>
        <v>138</v>
      </c>
      <c r="AU1094">
        <v>85</v>
      </c>
      <c r="AV1094">
        <v>3</v>
      </c>
      <c r="AW1094">
        <v>0</v>
      </c>
      <c r="AX1094">
        <f>SUM(Table_pigskin_games[[#This Row],[awayTurnovers]:[homeTurnovers]])</f>
        <v>3</v>
      </c>
      <c r="AY1094">
        <v>3</v>
      </c>
      <c r="AZ1094">
        <v>0</v>
      </c>
      <c r="BA1094">
        <v>0</v>
      </c>
      <c r="BB1094">
        <v>0</v>
      </c>
      <c r="BC1094">
        <v>1966</v>
      </c>
      <c r="BD1094">
        <v>1634</v>
      </c>
      <c r="BE1094">
        <v>0</v>
      </c>
      <c r="BF1094">
        <v>17</v>
      </c>
      <c r="BG1094">
        <v>7</v>
      </c>
      <c r="BH1094">
        <v>3</v>
      </c>
      <c r="BJ1094">
        <v>12</v>
      </c>
      <c r="BK1094">
        <v>3</v>
      </c>
      <c r="BL1094">
        <v>7</v>
      </c>
      <c r="BM1094">
        <v>13</v>
      </c>
    </row>
    <row r="1095" spans="1:66" x14ac:dyDescent="0.25">
      <c r="A1095">
        <v>301010022</v>
      </c>
      <c r="B1095">
        <v>5</v>
      </c>
      <c r="C1095">
        <v>2010</v>
      </c>
      <c r="D1095" s="1">
        <v>40461</v>
      </c>
      <c r="E1095" t="s">
        <v>66</v>
      </c>
      <c r="F1095" t="s">
        <v>67</v>
      </c>
      <c r="G1095" t="s">
        <v>94</v>
      </c>
      <c r="H10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ARIvNO</v>
      </c>
      <c r="I1095" t="str">
        <f>IF(NOT(ISNA(VLOOKUP(Table_pigskin_games[[#This Row],[matchup]],rivalries!A$2:C$10,1,FALSE))),"Rivalry","Not a Rivalry")</f>
        <v>Not a Rivalry</v>
      </c>
      <c r="J1095">
        <v>20</v>
      </c>
      <c r="K1095">
        <v>30</v>
      </c>
      <c r="L1095">
        <f>ABS(Table_pigskin_games[[#This Row],[homeScore]]-Table_pigskin_games[[#This Row],[awayScore]])</f>
        <v>10</v>
      </c>
      <c r="M1095" t="s">
        <v>95</v>
      </c>
      <c r="N1095" s="2">
        <v>41914.670138888891</v>
      </c>
      <c r="O1095" t="s">
        <v>70</v>
      </c>
      <c r="P1095">
        <v>62621</v>
      </c>
      <c r="Q1095">
        <v>3</v>
      </c>
      <c r="R1095">
        <v>1</v>
      </c>
      <c r="S1095">
        <v>2</v>
      </c>
      <c r="T1095">
        <v>2</v>
      </c>
      <c r="U1095">
        <v>19</v>
      </c>
      <c r="V1095">
        <v>12</v>
      </c>
      <c r="W1095">
        <v>5</v>
      </c>
      <c r="X1095">
        <v>4</v>
      </c>
      <c r="Y1095">
        <v>11</v>
      </c>
      <c r="Z1095">
        <v>15</v>
      </c>
      <c r="AA1095">
        <v>0</v>
      </c>
      <c r="AB1095">
        <v>1</v>
      </c>
      <c r="AC1095">
        <v>0</v>
      </c>
      <c r="AD1095">
        <v>1</v>
      </c>
      <c r="AE1095">
        <v>358</v>
      </c>
      <c r="AF1095">
        <v>194</v>
      </c>
      <c r="AG1095">
        <v>273</v>
      </c>
      <c r="AH1095">
        <v>153</v>
      </c>
      <c r="AI1095">
        <v>24</v>
      </c>
      <c r="AJ1095">
        <v>18</v>
      </c>
      <c r="AK1095">
        <v>39</v>
      </c>
      <c r="AL1095">
        <v>29</v>
      </c>
      <c r="AM1095">
        <v>85</v>
      </c>
      <c r="AN1095">
        <v>41</v>
      </c>
      <c r="AO1095">
        <v>22</v>
      </c>
      <c r="AP1095">
        <v>24</v>
      </c>
      <c r="AQ1095">
        <v>6</v>
      </c>
      <c r="AR1095">
        <v>3</v>
      </c>
      <c r="AS1095">
        <v>45</v>
      </c>
      <c r="AT1095">
        <f>SUM(Table_pigskin_games[[#This Row],[awayPenaltyYards]],Table_pigskin_games[[#This Row],[homePenaltyYards]])</f>
        <v>65</v>
      </c>
      <c r="AU1095">
        <v>20</v>
      </c>
      <c r="AV1095">
        <v>4</v>
      </c>
      <c r="AW1095">
        <v>1</v>
      </c>
      <c r="AX1095">
        <f>SUM(Table_pigskin_games[[#This Row],[awayTurnovers]:[homeTurnovers]])</f>
        <v>5</v>
      </c>
      <c r="AY1095">
        <v>1</v>
      </c>
      <c r="AZ1095">
        <v>0</v>
      </c>
      <c r="BA1095">
        <v>3</v>
      </c>
      <c r="BB1095">
        <v>1</v>
      </c>
      <c r="BC1095">
        <v>1801</v>
      </c>
      <c r="BD1095">
        <v>1799</v>
      </c>
      <c r="BE1095">
        <v>10</v>
      </c>
      <c r="BF1095">
        <v>3</v>
      </c>
      <c r="BG1095">
        <v>0</v>
      </c>
      <c r="BH1095">
        <v>7</v>
      </c>
      <c r="BJ1095">
        <v>0</v>
      </c>
      <c r="BK1095">
        <v>10</v>
      </c>
      <c r="BL1095">
        <v>3</v>
      </c>
      <c r="BM1095">
        <v>17</v>
      </c>
    </row>
    <row r="1096" spans="1:66" x14ac:dyDescent="0.25">
      <c r="A1096">
        <v>301010025</v>
      </c>
      <c r="B1096">
        <v>5</v>
      </c>
      <c r="C1096">
        <v>2010</v>
      </c>
      <c r="D1096" s="1">
        <v>40461</v>
      </c>
      <c r="E1096" t="s">
        <v>66</v>
      </c>
      <c r="F1096" t="s">
        <v>105</v>
      </c>
      <c r="G1096" t="s">
        <v>93</v>
      </c>
      <c r="H10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PHIvSF</v>
      </c>
      <c r="I1096" t="str">
        <f>IF(NOT(ISNA(VLOOKUP(Table_pigskin_games[[#This Row],[matchup]],rivalries!A$2:C$10,1,FALSE))),"Rivalry","Not a Rivalry")</f>
        <v>Not a Rivalry</v>
      </c>
      <c r="J1096">
        <v>27</v>
      </c>
      <c r="K1096">
        <v>24</v>
      </c>
      <c r="L1096">
        <f>ABS(Table_pigskin_games[[#This Row],[homeScore]]-Table_pigskin_games[[#This Row],[awayScore]])</f>
        <v>3</v>
      </c>
      <c r="M1096" t="s">
        <v>133</v>
      </c>
      <c r="N1096" s="2">
        <v>41914.847222222219</v>
      </c>
      <c r="O1096" t="s">
        <v>65</v>
      </c>
      <c r="P1096">
        <v>69732</v>
      </c>
      <c r="Q1096">
        <v>2</v>
      </c>
      <c r="R1096">
        <v>2</v>
      </c>
      <c r="S1096">
        <v>0</v>
      </c>
      <c r="T1096">
        <v>4</v>
      </c>
      <c r="U1096">
        <v>17</v>
      </c>
      <c r="V1096">
        <v>21</v>
      </c>
      <c r="W1096">
        <v>3</v>
      </c>
      <c r="X1096">
        <v>8</v>
      </c>
      <c r="Y1096">
        <v>12</v>
      </c>
      <c r="Z1096">
        <v>13</v>
      </c>
      <c r="AA1096">
        <v>0</v>
      </c>
      <c r="AB1096">
        <v>0</v>
      </c>
      <c r="AC1096">
        <v>1</v>
      </c>
      <c r="AD1096">
        <v>0</v>
      </c>
      <c r="AE1096">
        <v>352</v>
      </c>
      <c r="AF1096">
        <v>364</v>
      </c>
      <c r="AG1096">
        <v>227</v>
      </c>
      <c r="AH1096">
        <v>290</v>
      </c>
      <c r="AI1096">
        <v>21</v>
      </c>
      <c r="AJ1096">
        <v>25</v>
      </c>
      <c r="AK1096">
        <v>31</v>
      </c>
      <c r="AL1096">
        <v>39</v>
      </c>
      <c r="AM1096">
        <v>125</v>
      </c>
      <c r="AN1096">
        <v>74</v>
      </c>
      <c r="AO1096">
        <v>27</v>
      </c>
      <c r="AP1096">
        <v>22</v>
      </c>
      <c r="AQ1096">
        <v>5</v>
      </c>
      <c r="AR1096">
        <v>10</v>
      </c>
      <c r="AS1096">
        <v>30</v>
      </c>
      <c r="AT1096">
        <f>SUM(Table_pigskin_games[[#This Row],[awayPenaltyYards]],Table_pigskin_games[[#This Row],[homePenaltyYards]])</f>
        <v>95</v>
      </c>
      <c r="AU1096">
        <v>65</v>
      </c>
      <c r="AV1096">
        <v>1</v>
      </c>
      <c r="AW1096">
        <v>5</v>
      </c>
      <c r="AX1096">
        <f>SUM(Table_pigskin_games[[#This Row],[awayTurnovers]:[homeTurnovers]])</f>
        <v>6</v>
      </c>
      <c r="AY1096">
        <v>1</v>
      </c>
      <c r="AZ1096">
        <v>3</v>
      </c>
      <c r="BA1096">
        <v>0</v>
      </c>
      <c r="BB1096">
        <v>2</v>
      </c>
      <c r="BC1096">
        <v>1846</v>
      </c>
      <c r="BD1096">
        <v>1754</v>
      </c>
      <c r="BE1096">
        <v>7</v>
      </c>
      <c r="BF1096">
        <v>10</v>
      </c>
      <c r="BG1096">
        <v>0</v>
      </c>
      <c r="BH1096">
        <v>10</v>
      </c>
      <c r="BJ1096">
        <v>7</v>
      </c>
      <c r="BK1096">
        <v>3</v>
      </c>
      <c r="BL1096">
        <v>0</v>
      </c>
      <c r="BM1096">
        <v>14</v>
      </c>
    </row>
    <row r="1097" spans="1:66" x14ac:dyDescent="0.25">
      <c r="A1097">
        <v>301010028</v>
      </c>
      <c r="B1097">
        <v>5</v>
      </c>
      <c r="C1097">
        <v>2010</v>
      </c>
      <c r="D1097" s="1">
        <v>40461</v>
      </c>
      <c r="E1097" t="s">
        <v>66</v>
      </c>
      <c r="F1097" t="s">
        <v>75</v>
      </c>
      <c r="G1097" t="s">
        <v>114</v>
      </c>
      <c r="H10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GBvWSH</v>
      </c>
      <c r="I1097" t="str">
        <f>IF(NOT(ISNA(VLOOKUP(Table_pigskin_games[[#This Row],[matchup]],rivalries!A$2:C$10,1,FALSE))),"Rivalry","Not a Rivalry")</f>
        <v>Not a Rivalry</v>
      </c>
      <c r="J1097">
        <v>13</v>
      </c>
      <c r="K1097">
        <v>16</v>
      </c>
      <c r="L1097">
        <f>ABS(Table_pigskin_games[[#This Row],[homeScore]]-Table_pigskin_games[[#This Row],[awayScore]])</f>
        <v>3</v>
      </c>
      <c r="M1097" t="s">
        <v>115</v>
      </c>
      <c r="N1097" s="2">
        <v>41914.541666666664</v>
      </c>
      <c r="O1097" t="s">
        <v>70</v>
      </c>
      <c r="P1097">
        <v>87760</v>
      </c>
      <c r="Q1097">
        <v>3</v>
      </c>
      <c r="R1097">
        <v>1</v>
      </c>
      <c r="S1097">
        <v>2</v>
      </c>
      <c r="T1097">
        <v>2</v>
      </c>
      <c r="U1097">
        <v>17</v>
      </c>
      <c r="V1097">
        <v>21</v>
      </c>
      <c r="W1097">
        <v>2</v>
      </c>
      <c r="X1097">
        <v>5</v>
      </c>
      <c r="Y1097">
        <v>13</v>
      </c>
      <c r="Z1097">
        <v>17</v>
      </c>
      <c r="AA1097">
        <v>0</v>
      </c>
      <c r="AB1097">
        <v>0</v>
      </c>
      <c r="AC1097">
        <v>1</v>
      </c>
      <c r="AD1097">
        <v>1</v>
      </c>
      <c r="AE1097">
        <v>427</v>
      </c>
      <c r="AF1097">
        <v>373</v>
      </c>
      <c r="AG1097">
        <v>270</v>
      </c>
      <c r="AH1097">
        <v>322</v>
      </c>
      <c r="AI1097">
        <v>27</v>
      </c>
      <c r="AJ1097">
        <v>26</v>
      </c>
      <c r="AK1097">
        <v>46</v>
      </c>
      <c r="AL1097">
        <v>49</v>
      </c>
      <c r="AM1097">
        <v>157</v>
      </c>
      <c r="AN1097">
        <v>51</v>
      </c>
      <c r="AO1097">
        <v>17</v>
      </c>
      <c r="AP1097">
        <v>21</v>
      </c>
      <c r="AQ1097">
        <v>9</v>
      </c>
      <c r="AR1097">
        <v>4</v>
      </c>
      <c r="AS1097">
        <v>63</v>
      </c>
      <c r="AT1097">
        <f>SUM(Table_pigskin_games[[#This Row],[awayPenaltyYards]],Table_pigskin_games[[#This Row],[homePenaltyYards]])</f>
        <v>91</v>
      </c>
      <c r="AU1097">
        <v>28</v>
      </c>
      <c r="AV1097">
        <v>2</v>
      </c>
      <c r="AW1097">
        <v>1</v>
      </c>
      <c r="AX1097">
        <f>SUM(Table_pigskin_games[[#This Row],[awayTurnovers]:[homeTurnovers]])</f>
        <v>3</v>
      </c>
      <c r="AY1097">
        <v>1</v>
      </c>
      <c r="AZ1097">
        <v>0</v>
      </c>
      <c r="BA1097">
        <v>1</v>
      </c>
      <c r="BB1097">
        <v>1</v>
      </c>
      <c r="BC1097">
        <v>1960</v>
      </c>
      <c r="BD1097">
        <v>2054</v>
      </c>
      <c r="BE1097">
        <v>7</v>
      </c>
      <c r="BF1097">
        <v>3</v>
      </c>
      <c r="BG1097">
        <v>3</v>
      </c>
      <c r="BH1097">
        <v>0</v>
      </c>
      <c r="BI1097">
        <v>0</v>
      </c>
      <c r="BJ1097">
        <v>0</v>
      </c>
      <c r="BK1097">
        <v>3</v>
      </c>
      <c r="BL1097">
        <v>0</v>
      </c>
      <c r="BM1097">
        <v>10</v>
      </c>
      <c r="BN1097">
        <v>3</v>
      </c>
    </row>
    <row r="1098" spans="1:66" x14ac:dyDescent="0.25">
      <c r="A1098">
        <v>301010029</v>
      </c>
      <c r="B1098">
        <v>5</v>
      </c>
      <c r="C1098">
        <v>2010</v>
      </c>
      <c r="D1098" s="1">
        <v>40461</v>
      </c>
      <c r="E1098" t="s">
        <v>66</v>
      </c>
      <c r="F1098" t="s">
        <v>74</v>
      </c>
      <c r="G1098" t="s">
        <v>100</v>
      </c>
      <c r="H10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CARvCHI</v>
      </c>
      <c r="I1098" t="str">
        <f>IF(NOT(ISNA(VLOOKUP(Table_pigskin_games[[#This Row],[matchup]],rivalries!A$2:C$10,1,FALSE))),"Rivalry","Not a Rivalry")</f>
        <v>Not a Rivalry</v>
      </c>
      <c r="J1098">
        <v>23</v>
      </c>
      <c r="K1098">
        <v>6</v>
      </c>
      <c r="L1098">
        <f>ABS(Table_pigskin_games[[#This Row],[homeScore]]-Table_pigskin_games[[#This Row],[awayScore]])</f>
        <v>17</v>
      </c>
      <c r="M1098" t="s">
        <v>101</v>
      </c>
      <c r="N1098" s="2">
        <v>41914.541666666664</v>
      </c>
      <c r="O1098" t="s">
        <v>70</v>
      </c>
      <c r="P1098">
        <v>73464</v>
      </c>
      <c r="Q1098">
        <v>3</v>
      </c>
      <c r="R1098">
        <v>1</v>
      </c>
      <c r="S1098">
        <v>0</v>
      </c>
      <c r="T1098">
        <v>4</v>
      </c>
      <c r="U1098">
        <v>13</v>
      </c>
      <c r="V1098">
        <v>8</v>
      </c>
      <c r="W1098">
        <v>3</v>
      </c>
      <c r="X1098">
        <v>3</v>
      </c>
      <c r="Y1098">
        <v>15</v>
      </c>
      <c r="Z1098">
        <v>18</v>
      </c>
      <c r="AA1098">
        <v>0</v>
      </c>
      <c r="AB1098">
        <v>1</v>
      </c>
      <c r="AC1098">
        <v>0</v>
      </c>
      <c r="AD1098">
        <v>1</v>
      </c>
      <c r="AE1098">
        <v>247</v>
      </c>
      <c r="AF1098">
        <v>147</v>
      </c>
      <c r="AG1098">
        <v>29</v>
      </c>
      <c r="AH1098">
        <v>62</v>
      </c>
      <c r="AI1098">
        <v>8</v>
      </c>
      <c r="AJ1098">
        <v>14</v>
      </c>
      <c r="AK1098">
        <v>19</v>
      </c>
      <c r="AL1098">
        <v>32</v>
      </c>
      <c r="AM1098">
        <v>218</v>
      </c>
      <c r="AN1098">
        <v>85</v>
      </c>
      <c r="AO1098">
        <v>42</v>
      </c>
      <c r="AP1098">
        <v>25</v>
      </c>
      <c r="AQ1098">
        <v>5</v>
      </c>
      <c r="AR1098">
        <v>7</v>
      </c>
      <c r="AS1098">
        <v>45</v>
      </c>
      <c r="AT1098">
        <f>SUM(Table_pigskin_games[[#This Row],[awayPenaltyYards]],Table_pigskin_games[[#This Row],[homePenaltyYards]])</f>
        <v>98</v>
      </c>
      <c r="AU1098">
        <v>53</v>
      </c>
      <c r="AV1098">
        <v>4</v>
      </c>
      <c r="AW1098">
        <v>3</v>
      </c>
      <c r="AX1098">
        <f>SUM(Table_pigskin_games[[#This Row],[awayTurnovers]:[homeTurnovers]])</f>
        <v>7</v>
      </c>
      <c r="AY1098">
        <v>0</v>
      </c>
      <c r="AZ1098">
        <v>0</v>
      </c>
      <c r="BA1098">
        <v>4</v>
      </c>
      <c r="BB1098">
        <v>3</v>
      </c>
      <c r="BC1098">
        <v>1819</v>
      </c>
      <c r="BD1098">
        <v>1781</v>
      </c>
      <c r="BE1098">
        <v>17</v>
      </c>
      <c r="BF1098">
        <v>0</v>
      </c>
      <c r="BG1098">
        <v>0</v>
      </c>
      <c r="BH1098">
        <v>6</v>
      </c>
      <c r="BJ1098">
        <v>3</v>
      </c>
      <c r="BK1098">
        <v>0</v>
      </c>
      <c r="BL1098">
        <v>3</v>
      </c>
      <c r="BM1098">
        <v>0</v>
      </c>
    </row>
    <row r="1099" spans="1:66" x14ac:dyDescent="0.25">
      <c r="A1099">
        <v>301010033</v>
      </c>
      <c r="B1099">
        <v>5</v>
      </c>
      <c r="C1099">
        <v>2010</v>
      </c>
      <c r="D1099" s="1">
        <v>40461</v>
      </c>
      <c r="E1099" t="s">
        <v>66</v>
      </c>
      <c r="F1099" t="s">
        <v>84</v>
      </c>
      <c r="G1099" t="s">
        <v>96</v>
      </c>
      <c r="H10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BALvDEN</v>
      </c>
      <c r="I1099" t="str">
        <f>IF(NOT(ISNA(VLOOKUP(Table_pigskin_games[[#This Row],[matchup]],rivalries!A$2:C$10,1,FALSE))),"Rivalry","Not a Rivalry")</f>
        <v>Not a Rivalry</v>
      </c>
      <c r="J1099">
        <v>17</v>
      </c>
      <c r="K1099">
        <v>31</v>
      </c>
      <c r="L1099">
        <f>ABS(Table_pigskin_games[[#This Row],[homeScore]]-Table_pigskin_games[[#This Row],[awayScore]])</f>
        <v>14</v>
      </c>
      <c r="M1099" t="s">
        <v>125</v>
      </c>
      <c r="N1099" s="2">
        <v>41914.541666666664</v>
      </c>
      <c r="O1099" t="s">
        <v>80</v>
      </c>
      <c r="P1099">
        <v>71246</v>
      </c>
      <c r="Q1099">
        <v>2</v>
      </c>
      <c r="R1099">
        <v>2</v>
      </c>
      <c r="S1099">
        <v>3</v>
      </c>
      <c r="T1099">
        <v>1</v>
      </c>
      <c r="U1099">
        <v>16</v>
      </c>
      <c r="V1099">
        <v>28</v>
      </c>
      <c r="W1099">
        <v>5</v>
      </c>
      <c r="X1099">
        <v>7</v>
      </c>
      <c r="Y1099">
        <v>13</v>
      </c>
      <c r="Z1099">
        <v>13</v>
      </c>
      <c r="AA1099">
        <v>0</v>
      </c>
      <c r="AB1099">
        <v>0</v>
      </c>
      <c r="AC1099">
        <v>0</v>
      </c>
      <c r="AD1099">
        <v>1</v>
      </c>
      <c r="AE1099">
        <v>346</v>
      </c>
      <c r="AF1099">
        <v>415</v>
      </c>
      <c r="AG1099">
        <v>307</v>
      </c>
      <c r="AH1099">
        <v>182</v>
      </c>
      <c r="AI1099">
        <v>23</v>
      </c>
      <c r="AJ1099">
        <v>14</v>
      </c>
      <c r="AK1099">
        <v>38</v>
      </c>
      <c r="AL1099">
        <v>25</v>
      </c>
      <c r="AM1099">
        <v>39</v>
      </c>
      <c r="AN1099">
        <v>233</v>
      </c>
      <c r="AO1099">
        <v>13</v>
      </c>
      <c r="AP1099">
        <v>47</v>
      </c>
      <c r="AQ1099">
        <v>10</v>
      </c>
      <c r="AR1099">
        <v>5</v>
      </c>
      <c r="AS1099">
        <v>90</v>
      </c>
      <c r="AT1099">
        <f>SUM(Table_pigskin_games[[#This Row],[awayPenaltyYards]],Table_pigskin_games[[#This Row],[homePenaltyYards]])</f>
        <v>156</v>
      </c>
      <c r="AU1099">
        <v>66</v>
      </c>
      <c r="AV1099">
        <v>1</v>
      </c>
      <c r="AW1099">
        <v>0</v>
      </c>
      <c r="AX1099">
        <f>SUM(Table_pigskin_games[[#This Row],[awayTurnovers]:[homeTurnovers]])</f>
        <v>1</v>
      </c>
      <c r="AY1099">
        <v>1</v>
      </c>
      <c r="AZ1099">
        <v>0</v>
      </c>
      <c r="BA1099">
        <v>0</v>
      </c>
      <c r="BB1099">
        <v>0</v>
      </c>
      <c r="BC1099">
        <v>1423</v>
      </c>
      <c r="BD1099">
        <v>2177</v>
      </c>
      <c r="BE1099">
        <v>0</v>
      </c>
      <c r="BF1099">
        <v>7</v>
      </c>
      <c r="BG1099">
        <v>0</v>
      </c>
      <c r="BH1099">
        <v>10</v>
      </c>
      <c r="BJ1099">
        <v>7</v>
      </c>
      <c r="BK1099">
        <v>10</v>
      </c>
      <c r="BL1099">
        <v>0</v>
      </c>
      <c r="BM1099">
        <v>14</v>
      </c>
    </row>
    <row r="1100" spans="1:66" x14ac:dyDescent="0.25">
      <c r="A1100">
        <v>301010034</v>
      </c>
      <c r="B1100">
        <v>5</v>
      </c>
      <c r="C1100">
        <v>2010</v>
      </c>
      <c r="D1100" s="1">
        <v>40461</v>
      </c>
      <c r="E1100" t="s">
        <v>66</v>
      </c>
      <c r="F1100" t="s">
        <v>91</v>
      </c>
      <c r="G1100" t="s">
        <v>106</v>
      </c>
      <c r="H11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HOUvNYG</v>
      </c>
      <c r="I1100" t="str">
        <f>IF(NOT(ISNA(VLOOKUP(Table_pigskin_games[[#This Row],[matchup]],rivalries!A$2:C$10,1,FALSE))),"Rivalry","Not a Rivalry")</f>
        <v>Not a Rivalry</v>
      </c>
      <c r="J1100">
        <v>34</v>
      </c>
      <c r="K1100">
        <v>10</v>
      </c>
      <c r="L1100">
        <f>ABS(Table_pigskin_games[[#This Row],[homeScore]]-Table_pigskin_games[[#This Row],[awayScore]])</f>
        <v>24</v>
      </c>
      <c r="M1100" t="s">
        <v>107</v>
      </c>
      <c r="N1100" s="2">
        <v>41914.541666666664</v>
      </c>
      <c r="O1100" t="s">
        <v>70</v>
      </c>
      <c r="P1100">
        <v>71110</v>
      </c>
      <c r="Q1100">
        <v>2</v>
      </c>
      <c r="R1100">
        <v>2</v>
      </c>
      <c r="S1100">
        <v>3</v>
      </c>
      <c r="T1100">
        <v>1</v>
      </c>
      <c r="U1100">
        <v>26</v>
      </c>
      <c r="V1100">
        <v>11</v>
      </c>
      <c r="W1100">
        <v>5</v>
      </c>
      <c r="X1100">
        <v>2</v>
      </c>
      <c r="Y1100">
        <v>14</v>
      </c>
      <c r="Z1100">
        <v>11</v>
      </c>
      <c r="AA1100">
        <v>0</v>
      </c>
      <c r="AB1100">
        <v>0</v>
      </c>
      <c r="AC1100">
        <v>0</v>
      </c>
      <c r="AD1100">
        <v>1</v>
      </c>
      <c r="AE1100">
        <v>414</v>
      </c>
      <c r="AF1100">
        <v>195</v>
      </c>
      <c r="AG1100">
        <v>297</v>
      </c>
      <c r="AH1100">
        <v>171</v>
      </c>
      <c r="AI1100">
        <v>27</v>
      </c>
      <c r="AJ1100">
        <v>16</v>
      </c>
      <c r="AK1100">
        <v>42</v>
      </c>
      <c r="AL1100">
        <v>34</v>
      </c>
      <c r="AM1100">
        <v>117</v>
      </c>
      <c r="AN1100">
        <v>24</v>
      </c>
      <c r="AO1100">
        <v>32</v>
      </c>
      <c r="AP1100">
        <v>15</v>
      </c>
      <c r="AQ1100">
        <v>9</v>
      </c>
      <c r="AR1100">
        <v>8</v>
      </c>
      <c r="AS1100">
        <v>84</v>
      </c>
      <c r="AT1100">
        <f>SUM(Table_pigskin_games[[#This Row],[awayPenaltyYards]],Table_pigskin_games[[#This Row],[homePenaltyYards]])</f>
        <v>151</v>
      </c>
      <c r="AU1100">
        <v>67</v>
      </c>
      <c r="AV1100">
        <v>2</v>
      </c>
      <c r="AW1100">
        <v>2</v>
      </c>
      <c r="AX1100">
        <f>SUM(Table_pigskin_games[[#This Row],[awayTurnovers]:[homeTurnovers]])</f>
        <v>4</v>
      </c>
      <c r="AY1100">
        <v>0</v>
      </c>
      <c r="AZ1100">
        <v>1</v>
      </c>
      <c r="BA1100">
        <v>2</v>
      </c>
      <c r="BB1100">
        <v>1</v>
      </c>
      <c r="BC1100">
        <v>2331</v>
      </c>
      <c r="BD1100">
        <v>1269</v>
      </c>
      <c r="BE1100">
        <v>14</v>
      </c>
      <c r="BF1100">
        <v>10</v>
      </c>
      <c r="BG1100">
        <v>3</v>
      </c>
      <c r="BH1100">
        <v>7</v>
      </c>
      <c r="BJ1100">
        <v>0</v>
      </c>
      <c r="BK1100">
        <v>3</v>
      </c>
      <c r="BL1100">
        <v>7</v>
      </c>
      <c r="BM1100">
        <v>0</v>
      </c>
    </row>
    <row r="1101" spans="1:66" x14ac:dyDescent="0.25">
      <c r="A1101">
        <v>301011020</v>
      </c>
      <c r="B1101">
        <v>5</v>
      </c>
      <c r="C1101">
        <v>2010</v>
      </c>
      <c r="D1101" s="1">
        <v>40462</v>
      </c>
      <c r="E1101" t="s">
        <v>108</v>
      </c>
      <c r="F1101" t="s">
        <v>113</v>
      </c>
      <c r="G1101" t="s">
        <v>77</v>
      </c>
      <c r="H11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MINvNYJ</v>
      </c>
      <c r="I1101" t="str">
        <f>IF(NOT(ISNA(VLOOKUP(Table_pigskin_games[[#This Row],[matchup]],rivalries!A$2:C$10,1,FALSE))),"Rivalry","Not a Rivalry")</f>
        <v>Not a Rivalry</v>
      </c>
      <c r="J1101">
        <v>20</v>
      </c>
      <c r="K1101">
        <v>29</v>
      </c>
      <c r="L1101">
        <f>ABS(Table_pigskin_games[[#This Row],[homeScore]]-Table_pigskin_games[[#This Row],[awayScore]])</f>
        <v>9</v>
      </c>
      <c r="M1101" t="s">
        <v>140</v>
      </c>
      <c r="N1101" s="2">
        <v>41914.885416666664</v>
      </c>
      <c r="O1101" t="s">
        <v>112</v>
      </c>
      <c r="P1101">
        <v>77909</v>
      </c>
      <c r="Q1101">
        <v>1</v>
      </c>
      <c r="R1101">
        <v>2</v>
      </c>
      <c r="S1101">
        <v>3</v>
      </c>
      <c r="T1101">
        <v>1</v>
      </c>
      <c r="U1101">
        <v>16</v>
      </c>
      <c r="V1101">
        <v>20</v>
      </c>
      <c r="W1101">
        <v>7</v>
      </c>
      <c r="X1101">
        <v>5</v>
      </c>
      <c r="Y1101">
        <v>15</v>
      </c>
      <c r="Z1101">
        <v>17</v>
      </c>
      <c r="AA1101">
        <v>0</v>
      </c>
      <c r="AB1101">
        <v>0</v>
      </c>
      <c r="AC1101">
        <v>0</v>
      </c>
      <c r="AD1101">
        <v>0</v>
      </c>
      <c r="AE1101">
        <v>336</v>
      </c>
      <c r="AF1101">
        <v>328</v>
      </c>
      <c r="AG1101">
        <v>240</v>
      </c>
      <c r="AH1101">
        <v>173</v>
      </c>
      <c r="AI1101">
        <v>14</v>
      </c>
      <c r="AJ1101">
        <v>21</v>
      </c>
      <c r="AK1101">
        <v>34</v>
      </c>
      <c r="AL1101">
        <v>44</v>
      </c>
      <c r="AM1101">
        <v>96</v>
      </c>
      <c r="AN1101">
        <v>155</v>
      </c>
      <c r="AO1101">
        <v>24</v>
      </c>
      <c r="AP1101">
        <v>32</v>
      </c>
      <c r="AQ1101">
        <v>8</v>
      </c>
      <c r="AR1101">
        <v>6</v>
      </c>
      <c r="AS1101">
        <v>51</v>
      </c>
      <c r="AT1101">
        <f>SUM(Table_pigskin_games[[#This Row],[awayPenaltyYards]],Table_pigskin_games[[#This Row],[homePenaltyYards]])</f>
        <v>106</v>
      </c>
      <c r="AU1101">
        <v>55</v>
      </c>
      <c r="AV1101">
        <v>3</v>
      </c>
      <c r="AW1101">
        <v>0</v>
      </c>
      <c r="AX1101">
        <f>SUM(Table_pigskin_games[[#This Row],[awayTurnovers]:[homeTurnovers]])</f>
        <v>3</v>
      </c>
      <c r="AY1101">
        <v>2</v>
      </c>
      <c r="AZ1101">
        <v>0</v>
      </c>
      <c r="BA1101">
        <v>1</v>
      </c>
      <c r="BB1101">
        <v>0</v>
      </c>
      <c r="BC1101">
        <v>1565</v>
      </c>
      <c r="BD1101">
        <v>2035</v>
      </c>
      <c r="BE1101">
        <v>0</v>
      </c>
      <c r="BF1101">
        <v>0</v>
      </c>
      <c r="BG1101">
        <v>7</v>
      </c>
      <c r="BH1101">
        <v>13</v>
      </c>
      <c r="BJ1101">
        <v>3</v>
      </c>
      <c r="BK1101">
        <v>6</v>
      </c>
      <c r="BL1101">
        <v>6</v>
      </c>
      <c r="BM1101">
        <v>14</v>
      </c>
    </row>
    <row r="1102" spans="1:66" x14ac:dyDescent="0.25">
      <c r="A1102">
        <v>301017003</v>
      </c>
      <c r="B1102">
        <v>6</v>
      </c>
      <c r="C1102">
        <v>2010</v>
      </c>
      <c r="D1102" s="1">
        <v>40468</v>
      </c>
      <c r="E1102" t="s">
        <v>66</v>
      </c>
      <c r="F1102" t="s">
        <v>71</v>
      </c>
      <c r="G1102" t="s">
        <v>74</v>
      </c>
      <c r="H11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CHIvSEA</v>
      </c>
      <c r="I1102" t="str">
        <f>IF(NOT(ISNA(VLOOKUP(Table_pigskin_games[[#This Row],[matchup]],rivalries!A$2:C$10,1,FALSE))),"Rivalry","Not a Rivalry")</f>
        <v>Not a Rivalry</v>
      </c>
      <c r="J1102">
        <v>23</v>
      </c>
      <c r="K1102">
        <v>20</v>
      </c>
      <c r="L1102">
        <f>ABS(Table_pigskin_games[[#This Row],[homeScore]]-Table_pigskin_games[[#This Row],[awayScore]])</f>
        <v>3</v>
      </c>
      <c r="M1102" t="s">
        <v>117</v>
      </c>
      <c r="N1102" s="2">
        <v>41914.541666666664</v>
      </c>
      <c r="O1102" t="s">
        <v>70</v>
      </c>
      <c r="P1102">
        <v>62137</v>
      </c>
      <c r="Q1102">
        <v>2</v>
      </c>
      <c r="R1102">
        <v>2</v>
      </c>
      <c r="S1102">
        <v>4</v>
      </c>
      <c r="T1102">
        <v>1</v>
      </c>
      <c r="U1102">
        <v>20</v>
      </c>
      <c r="V1102">
        <v>15</v>
      </c>
      <c r="W1102">
        <v>7</v>
      </c>
      <c r="X1102">
        <v>0</v>
      </c>
      <c r="Y1102">
        <v>18</v>
      </c>
      <c r="Z1102">
        <v>12</v>
      </c>
      <c r="AA1102">
        <v>0</v>
      </c>
      <c r="AB1102">
        <v>1</v>
      </c>
      <c r="AC1102">
        <v>0</v>
      </c>
      <c r="AD1102">
        <v>1</v>
      </c>
      <c r="AE1102">
        <v>353</v>
      </c>
      <c r="AF1102">
        <v>307</v>
      </c>
      <c r="AG1102">
        <v>242</v>
      </c>
      <c r="AH1102">
        <v>246</v>
      </c>
      <c r="AI1102">
        <v>25</v>
      </c>
      <c r="AJ1102">
        <v>17</v>
      </c>
      <c r="AK1102">
        <v>40</v>
      </c>
      <c r="AL1102">
        <v>39</v>
      </c>
      <c r="AM1102">
        <v>111</v>
      </c>
      <c r="AN1102">
        <v>61</v>
      </c>
      <c r="AO1102">
        <v>31</v>
      </c>
      <c r="AP1102">
        <v>14</v>
      </c>
      <c r="AQ1102">
        <v>5</v>
      </c>
      <c r="AR1102">
        <v>2</v>
      </c>
      <c r="AS1102">
        <v>83</v>
      </c>
      <c r="AT1102">
        <f>SUM(Table_pigskin_games[[#This Row],[awayPenaltyYards]],Table_pigskin_games[[#This Row],[homePenaltyYards]])</f>
        <v>101</v>
      </c>
      <c r="AU1102">
        <v>18</v>
      </c>
      <c r="AV1102">
        <v>0</v>
      </c>
      <c r="AW1102">
        <v>0</v>
      </c>
      <c r="AX1102">
        <f>SUM(Table_pigskin_games[[#This Row],[awayTurnovers]:[homeTurnovers]])</f>
        <v>0</v>
      </c>
      <c r="AY1102">
        <v>0</v>
      </c>
      <c r="AZ1102">
        <v>0</v>
      </c>
      <c r="BA1102">
        <v>0</v>
      </c>
      <c r="BB1102">
        <v>0</v>
      </c>
      <c r="BC1102">
        <v>2063</v>
      </c>
      <c r="BD1102">
        <v>1537</v>
      </c>
      <c r="BE1102">
        <v>7</v>
      </c>
      <c r="BF1102">
        <v>7</v>
      </c>
      <c r="BG1102">
        <v>2</v>
      </c>
      <c r="BH1102">
        <v>7</v>
      </c>
      <c r="BJ1102">
        <v>7</v>
      </c>
      <c r="BK1102">
        <v>6</v>
      </c>
      <c r="BL1102">
        <v>0</v>
      </c>
      <c r="BM1102">
        <v>7</v>
      </c>
    </row>
    <row r="1103" spans="1:66" x14ac:dyDescent="0.25">
      <c r="A1103">
        <v>301017007</v>
      </c>
      <c r="B1103">
        <v>6</v>
      </c>
      <c r="C1103">
        <v>2010</v>
      </c>
      <c r="D1103" s="1">
        <v>40468</v>
      </c>
      <c r="E1103" t="s">
        <v>66</v>
      </c>
      <c r="F1103" t="s">
        <v>77</v>
      </c>
      <c r="G1103" t="s">
        <v>84</v>
      </c>
      <c r="H11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DENvNYJ</v>
      </c>
      <c r="I1103" t="str">
        <f>IF(NOT(ISNA(VLOOKUP(Table_pigskin_games[[#This Row],[matchup]],rivalries!A$2:C$10,1,FALSE))),"Rivalry","Not a Rivalry")</f>
        <v>Not a Rivalry</v>
      </c>
      <c r="J1103">
        <v>24</v>
      </c>
      <c r="K1103">
        <v>20</v>
      </c>
      <c r="L1103">
        <f>ABS(Table_pigskin_games[[#This Row],[homeScore]]-Table_pigskin_games[[#This Row],[awayScore]])</f>
        <v>4</v>
      </c>
      <c r="M1103" t="s">
        <v>135</v>
      </c>
      <c r="N1103" s="2">
        <v>41914.670138888891</v>
      </c>
      <c r="O1103" t="s">
        <v>80</v>
      </c>
      <c r="P1103">
        <v>75982</v>
      </c>
      <c r="Q1103">
        <v>4</v>
      </c>
      <c r="R1103">
        <v>1</v>
      </c>
      <c r="S1103">
        <v>2</v>
      </c>
      <c r="T1103">
        <v>3</v>
      </c>
      <c r="U1103">
        <v>17</v>
      </c>
      <c r="V1103">
        <v>21</v>
      </c>
      <c r="W1103">
        <v>5</v>
      </c>
      <c r="X1103">
        <v>7</v>
      </c>
      <c r="Y1103">
        <v>13</v>
      </c>
      <c r="Z1103">
        <v>18</v>
      </c>
      <c r="AA1103">
        <v>0</v>
      </c>
      <c r="AB1103">
        <v>0</v>
      </c>
      <c r="AC1103">
        <v>0</v>
      </c>
      <c r="AD1103">
        <v>1</v>
      </c>
      <c r="AE1103">
        <v>319</v>
      </c>
      <c r="AF1103">
        <v>346</v>
      </c>
      <c r="AG1103">
        <v>190</v>
      </c>
      <c r="AH1103">
        <v>201</v>
      </c>
      <c r="AI1103">
        <v>17</v>
      </c>
      <c r="AJ1103">
        <v>14</v>
      </c>
      <c r="AK1103">
        <v>30</v>
      </c>
      <c r="AL1103">
        <v>34</v>
      </c>
      <c r="AM1103">
        <v>129</v>
      </c>
      <c r="AN1103">
        <v>145</v>
      </c>
      <c r="AO1103">
        <v>30</v>
      </c>
      <c r="AP1103">
        <v>37</v>
      </c>
      <c r="AQ1103">
        <v>6</v>
      </c>
      <c r="AR1103">
        <v>5</v>
      </c>
      <c r="AS1103">
        <v>74</v>
      </c>
      <c r="AT1103">
        <f>SUM(Table_pigskin_games[[#This Row],[awayPenaltyYards]],Table_pigskin_games[[#This Row],[homePenaltyYards]])</f>
        <v>155</v>
      </c>
      <c r="AU1103">
        <v>81</v>
      </c>
      <c r="AV1103">
        <v>3</v>
      </c>
      <c r="AW1103">
        <v>2</v>
      </c>
      <c r="AX1103">
        <f>SUM(Table_pigskin_games[[#This Row],[awayTurnovers]:[homeTurnovers]])</f>
        <v>5</v>
      </c>
      <c r="AY1103">
        <v>1</v>
      </c>
      <c r="AZ1103">
        <v>2</v>
      </c>
      <c r="BA1103">
        <v>2</v>
      </c>
      <c r="BB1103">
        <v>0</v>
      </c>
      <c r="BC1103">
        <v>1777</v>
      </c>
      <c r="BD1103">
        <v>1823</v>
      </c>
      <c r="BE1103">
        <v>0</v>
      </c>
      <c r="BF1103">
        <v>7</v>
      </c>
      <c r="BG1103">
        <v>3</v>
      </c>
      <c r="BH1103">
        <v>14</v>
      </c>
      <c r="BJ1103">
        <v>0</v>
      </c>
      <c r="BK1103">
        <v>10</v>
      </c>
      <c r="BL1103">
        <v>7</v>
      </c>
      <c r="BM1103">
        <v>3</v>
      </c>
    </row>
    <row r="1104" spans="1:66" x14ac:dyDescent="0.25">
      <c r="A1104">
        <v>301017009</v>
      </c>
      <c r="B1104">
        <v>6</v>
      </c>
      <c r="C1104">
        <v>2010</v>
      </c>
      <c r="D1104" s="1">
        <v>40468</v>
      </c>
      <c r="E1104" t="s">
        <v>66</v>
      </c>
      <c r="F1104" t="s">
        <v>62</v>
      </c>
      <c r="G1104" t="s">
        <v>75</v>
      </c>
      <c r="H11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GBvMIA</v>
      </c>
      <c r="I1104" t="str">
        <f>IF(NOT(ISNA(VLOOKUP(Table_pigskin_games[[#This Row],[matchup]],rivalries!A$2:C$10,1,FALSE))),"Rivalry","Not a Rivalry")</f>
        <v>Not a Rivalry</v>
      </c>
      <c r="J1104">
        <v>23</v>
      </c>
      <c r="K1104">
        <v>20</v>
      </c>
      <c r="L1104">
        <f>ABS(Table_pigskin_games[[#This Row],[homeScore]]-Table_pigskin_games[[#This Row],[awayScore]])</f>
        <v>3</v>
      </c>
      <c r="M1104" t="s">
        <v>76</v>
      </c>
      <c r="N1104" s="2">
        <v>41914.541666666664</v>
      </c>
      <c r="O1104" t="s">
        <v>80</v>
      </c>
      <c r="P1104">
        <v>70815</v>
      </c>
      <c r="Q1104">
        <v>2</v>
      </c>
      <c r="R1104">
        <v>2</v>
      </c>
      <c r="S1104">
        <v>3</v>
      </c>
      <c r="T1104">
        <v>2</v>
      </c>
      <c r="U1104">
        <v>26</v>
      </c>
      <c r="V1104">
        <v>16</v>
      </c>
      <c r="W1104">
        <v>6</v>
      </c>
      <c r="X1104">
        <v>3</v>
      </c>
      <c r="Y1104">
        <v>14</v>
      </c>
      <c r="Z1104">
        <v>13</v>
      </c>
      <c r="AA1104">
        <v>0</v>
      </c>
      <c r="AB1104">
        <v>2</v>
      </c>
      <c r="AC1104">
        <v>1</v>
      </c>
      <c r="AD1104">
        <v>2</v>
      </c>
      <c r="AE1104">
        <v>381</v>
      </c>
      <c r="AF1104">
        <v>359</v>
      </c>
      <c r="AG1104">
        <v>231</v>
      </c>
      <c r="AH1104">
        <v>283</v>
      </c>
      <c r="AI1104">
        <v>23</v>
      </c>
      <c r="AJ1104">
        <v>18</v>
      </c>
      <c r="AK1104">
        <v>39</v>
      </c>
      <c r="AL1104">
        <v>33</v>
      </c>
      <c r="AM1104">
        <v>150</v>
      </c>
      <c r="AN1104">
        <v>76</v>
      </c>
      <c r="AO1104">
        <v>39</v>
      </c>
      <c r="AP1104">
        <v>21</v>
      </c>
      <c r="AQ1104">
        <v>4</v>
      </c>
      <c r="AR1104">
        <v>7</v>
      </c>
      <c r="AS1104">
        <v>30</v>
      </c>
      <c r="AT1104">
        <f>SUM(Table_pigskin_games[[#This Row],[awayPenaltyYards]],Table_pigskin_games[[#This Row],[homePenaltyYards]])</f>
        <v>75</v>
      </c>
      <c r="AU1104">
        <v>45</v>
      </c>
      <c r="AV1104">
        <v>1</v>
      </c>
      <c r="AW1104">
        <v>1</v>
      </c>
      <c r="AX1104">
        <f>SUM(Table_pigskin_games[[#This Row],[awayTurnovers]:[homeTurnovers]])</f>
        <v>2</v>
      </c>
      <c r="AY1104">
        <v>0</v>
      </c>
      <c r="AZ1104">
        <v>0</v>
      </c>
      <c r="BA1104">
        <v>1</v>
      </c>
      <c r="BB1104">
        <v>1</v>
      </c>
      <c r="BC1104">
        <v>2276</v>
      </c>
      <c r="BD1104">
        <v>1683</v>
      </c>
      <c r="BE1104">
        <v>7</v>
      </c>
      <c r="BF1104">
        <v>3</v>
      </c>
      <c r="BG1104">
        <v>3</v>
      </c>
      <c r="BH1104">
        <v>7</v>
      </c>
      <c r="BI1104">
        <v>3</v>
      </c>
      <c r="BJ1104">
        <v>10</v>
      </c>
      <c r="BK1104">
        <v>0</v>
      </c>
      <c r="BL1104">
        <v>0</v>
      </c>
      <c r="BM1104">
        <v>10</v>
      </c>
      <c r="BN1104">
        <v>0</v>
      </c>
    </row>
    <row r="1105" spans="1:66" x14ac:dyDescent="0.25">
      <c r="A1105">
        <v>301017014</v>
      </c>
      <c r="B1105">
        <v>6</v>
      </c>
      <c r="C1105">
        <v>2010</v>
      </c>
      <c r="D1105" s="1">
        <v>40468</v>
      </c>
      <c r="E1105" t="s">
        <v>66</v>
      </c>
      <c r="F1105" t="s">
        <v>109</v>
      </c>
      <c r="G1105" t="s">
        <v>85</v>
      </c>
      <c r="H11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SDvSTL</v>
      </c>
      <c r="I1105" t="str">
        <f>IF(NOT(ISNA(VLOOKUP(Table_pigskin_games[[#This Row],[matchup]],rivalries!A$2:C$10,1,FALSE))),"Rivalry","Not a Rivalry")</f>
        <v>Not a Rivalry</v>
      </c>
      <c r="J1105">
        <v>17</v>
      </c>
      <c r="K1105">
        <v>20</v>
      </c>
      <c r="L1105">
        <f>ABS(Table_pigskin_games[[#This Row],[homeScore]]-Table_pigskin_games[[#This Row],[awayScore]])</f>
        <v>3</v>
      </c>
      <c r="M1105" t="s">
        <v>86</v>
      </c>
      <c r="N1105" s="2">
        <v>41914.541666666664</v>
      </c>
      <c r="O1105" t="s">
        <v>80</v>
      </c>
      <c r="P1105">
        <v>52472</v>
      </c>
      <c r="Q1105">
        <v>2</v>
      </c>
      <c r="R1105">
        <v>3</v>
      </c>
      <c r="S1105">
        <v>2</v>
      </c>
      <c r="T1105">
        <v>3</v>
      </c>
      <c r="U1105">
        <v>22</v>
      </c>
      <c r="V1105">
        <v>20</v>
      </c>
      <c r="W1105">
        <v>4</v>
      </c>
      <c r="X1105">
        <v>7</v>
      </c>
      <c r="Y1105">
        <v>12</v>
      </c>
      <c r="Z1105">
        <v>17</v>
      </c>
      <c r="AA1105">
        <v>0</v>
      </c>
      <c r="AB1105">
        <v>0</v>
      </c>
      <c r="AC1105">
        <v>0</v>
      </c>
      <c r="AD1105">
        <v>0</v>
      </c>
      <c r="AE1105">
        <v>287</v>
      </c>
      <c r="AF1105">
        <v>300</v>
      </c>
      <c r="AG1105">
        <v>208</v>
      </c>
      <c r="AH1105">
        <v>183</v>
      </c>
      <c r="AI1105">
        <v>22</v>
      </c>
      <c r="AJ1105">
        <v>18</v>
      </c>
      <c r="AK1105">
        <v>37</v>
      </c>
      <c r="AL1105">
        <v>31</v>
      </c>
      <c r="AM1105">
        <v>79</v>
      </c>
      <c r="AN1105">
        <v>117</v>
      </c>
      <c r="AO1105">
        <v>17</v>
      </c>
      <c r="AP1105">
        <v>35</v>
      </c>
      <c r="AQ1105">
        <v>6</v>
      </c>
      <c r="AR1105">
        <v>6</v>
      </c>
      <c r="AS1105">
        <v>31</v>
      </c>
      <c r="AT1105">
        <f>SUM(Table_pigskin_games[[#This Row],[awayPenaltyYards]],Table_pigskin_games[[#This Row],[homePenaltyYards]])</f>
        <v>66</v>
      </c>
      <c r="AU1105">
        <v>35</v>
      </c>
      <c r="AV1105">
        <v>1</v>
      </c>
      <c r="AW1105">
        <v>0</v>
      </c>
      <c r="AX1105">
        <f>SUM(Table_pigskin_games[[#This Row],[awayTurnovers]:[homeTurnovers]])</f>
        <v>1</v>
      </c>
      <c r="AY1105">
        <v>0</v>
      </c>
      <c r="AZ1105">
        <v>0</v>
      </c>
      <c r="BA1105">
        <v>1</v>
      </c>
      <c r="BB1105">
        <v>0</v>
      </c>
      <c r="BC1105">
        <v>1597</v>
      </c>
      <c r="BD1105">
        <v>2003</v>
      </c>
      <c r="BE1105">
        <v>0</v>
      </c>
      <c r="BF1105">
        <v>3</v>
      </c>
      <c r="BG1105">
        <v>7</v>
      </c>
      <c r="BH1105">
        <v>7</v>
      </c>
      <c r="BJ1105">
        <v>10</v>
      </c>
      <c r="BK1105">
        <v>7</v>
      </c>
      <c r="BL1105">
        <v>0</v>
      </c>
      <c r="BM1105">
        <v>3</v>
      </c>
    </row>
    <row r="1106" spans="1:66" x14ac:dyDescent="0.25">
      <c r="A1106">
        <v>301017016</v>
      </c>
      <c r="B1106">
        <v>6</v>
      </c>
      <c r="C1106">
        <v>2010</v>
      </c>
      <c r="D1106" s="1">
        <v>40468</v>
      </c>
      <c r="E1106" t="s">
        <v>66</v>
      </c>
      <c r="F1106" t="s">
        <v>102</v>
      </c>
      <c r="G1106" t="s">
        <v>113</v>
      </c>
      <c r="H11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DALvMIN</v>
      </c>
      <c r="I1106" t="str">
        <f>IF(NOT(ISNA(VLOOKUP(Table_pigskin_games[[#This Row],[matchup]],rivalries!A$2:C$10,1,FALSE))),"Rivalry","Not a Rivalry")</f>
        <v>Not a Rivalry</v>
      </c>
      <c r="J1106">
        <v>21</v>
      </c>
      <c r="K1106">
        <v>24</v>
      </c>
      <c r="L1106">
        <f>ABS(Table_pigskin_games[[#This Row],[homeScore]]-Table_pigskin_games[[#This Row],[awayScore]])</f>
        <v>3</v>
      </c>
      <c r="M1106" t="s">
        <v>136</v>
      </c>
      <c r="N1106" s="2">
        <v>41914.677083333336</v>
      </c>
      <c r="O1106" t="s">
        <v>70</v>
      </c>
      <c r="P1106">
        <v>64120</v>
      </c>
      <c r="Q1106">
        <v>1</v>
      </c>
      <c r="R1106">
        <v>3</v>
      </c>
      <c r="S1106">
        <v>1</v>
      </c>
      <c r="T1106">
        <v>3</v>
      </c>
      <c r="U1106">
        <v>16</v>
      </c>
      <c r="V1106">
        <v>14</v>
      </c>
      <c r="W1106">
        <v>9</v>
      </c>
      <c r="X1106">
        <v>6</v>
      </c>
      <c r="Y1106">
        <v>17</v>
      </c>
      <c r="Z1106">
        <v>12</v>
      </c>
      <c r="AA1106">
        <v>1</v>
      </c>
      <c r="AB1106">
        <v>0</v>
      </c>
      <c r="AC1106">
        <v>1</v>
      </c>
      <c r="AD1106">
        <v>0</v>
      </c>
      <c r="AE1106">
        <v>314</v>
      </c>
      <c r="AF1106">
        <v>188</v>
      </c>
      <c r="AG1106">
        <v>220</v>
      </c>
      <c r="AH1106">
        <v>93</v>
      </c>
      <c r="AI1106">
        <v>24</v>
      </c>
      <c r="AJ1106">
        <v>14</v>
      </c>
      <c r="AK1106">
        <v>32</v>
      </c>
      <c r="AL1106">
        <v>19</v>
      </c>
      <c r="AM1106">
        <v>94</v>
      </c>
      <c r="AN1106">
        <v>95</v>
      </c>
      <c r="AO1106">
        <v>28</v>
      </c>
      <c r="AP1106">
        <v>28</v>
      </c>
      <c r="AQ1106">
        <v>11</v>
      </c>
      <c r="AR1106">
        <v>5</v>
      </c>
      <c r="AS1106">
        <v>91</v>
      </c>
      <c r="AT1106">
        <f>SUM(Table_pigskin_games[[#This Row],[awayPenaltyYards]],Table_pigskin_games[[#This Row],[homePenaltyYards]])</f>
        <v>136</v>
      </c>
      <c r="AU1106">
        <v>45</v>
      </c>
      <c r="AV1106">
        <v>2</v>
      </c>
      <c r="AW1106">
        <v>1</v>
      </c>
      <c r="AX1106">
        <f>SUM(Table_pigskin_games[[#This Row],[awayTurnovers]:[homeTurnovers]])</f>
        <v>3</v>
      </c>
      <c r="AY1106">
        <v>0</v>
      </c>
      <c r="AZ1106">
        <v>1</v>
      </c>
      <c r="BA1106">
        <v>2</v>
      </c>
      <c r="BB1106">
        <v>0</v>
      </c>
      <c r="BC1106">
        <v>1930</v>
      </c>
      <c r="BD1106">
        <v>1670</v>
      </c>
      <c r="BE1106">
        <v>7</v>
      </c>
      <c r="BF1106">
        <v>7</v>
      </c>
      <c r="BG1106">
        <v>0</v>
      </c>
      <c r="BH1106">
        <v>7</v>
      </c>
      <c r="BJ1106">
        <v>7</v>
      </c>
      <c r="BK1106">
        <v>0</v>
      </c>
      <c r="BL1106">
        <v>14</v>
      </c>
      <c r="BM1106">
        <v>3</v>
      </c>
    </row>
    <row r="1107" spans="1:66" x14ac:dyDescent="0.25">
      <c r="A1107">
        <v>301017017</v>
      </c>
      <c r="B1107">
        <v>6</v>
      </c>
      <c r="C1107">
        <v>2010</v>
      </c>
      <c r="D1107" s="1">
        <v>40468</v>
      </c>
      <c r="E1107" t="s">
        <v>66</v>
      </c>
      <c r="F1107" t="s">
        <v>96</v>
      </c>
      <c r="G1107" t="s">
        <v>88</v>
      </c>
      <c r="H11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BALvNE</v>
      </c>
      <c r="I1107" t="str">
        <f>IF(NOT(ISNA(VLOOKUP(Table_pigskin_games[[#This Row],[matchup]],rivalries!A$2:C$10,1,FALSE))),"Rivalry","Not a Rivalry")</f>
        <v>Not a Rivalry</v>
      </c>
      <c r="J1107">
        <v>20</v>
      </c>
      <c r="K1107">
        <v>23</v>
      </c>
      <c r="L1107">
        <f>ABS(Table_pigskin_games[[#This Row],[homeScore]]-Table_pigskin_games[[#This Row],[awayScore]])</f>
        <v>3</v>
      </c>
      <c r="M1107" t="s">
        <v>89</v>
      </c>
      <c r="N1107" s="2">
        <v>41914.541666666664</v>
      </c>
      <c r="O1107" t="s">
        <v>80</v>
      </c>
      <c r="P1107">
        <v>68756</v>
      </c>
      <c r="Q1107">
        <v>4</v>
      </c>
      <c r="R1107">
        <v>1</v>
      </c>
      <c r="S1107">
        <v>3</v>
      </c>
      <c r="T1107">
        <v>1</v>
      </c>
      <c r="U1107">
        <v>21</v>
      </c>
      <c r="V1107">
        <v>23</v>
      </c>
      <c r="W1107">
        <v>5</v>
      </c>
      <c r="X1107">
        <v>4</v>
      </c>
      <c r="Y1107">
        <v>16</v>
      </c>
      <c r="Z1107">
        <v>14</v>
      </c>
      <c r="AA1107">
        <v>0</v>
      </c>
      <c r="AB1107">
        <v>0</v>
      </c>
      <c r="AC1107">
        <v>0</v>
      </c>
      <c r="AD1107">
        <v>1</v>
      </c>
      <c r="AE1107">
        <v>377</v>
      </c>
      <c r="AF1107">
        <v>394</v>
      </c>
      <c r="AG1107">
        <v>278</v>
      </c>
      <c r="AH1107">
        <v>267</v>
      </c>
      <c r="AI1107">
        <v>27</v>
      </c>
      <c r="AJ1107">
        <v>27</v>
      </c>
      <c r="AK1107">
        <v>35</v>
      </c>
      <c r="AL1107">
        <v>44</v>
      </c>
      <c r="AM1107">
        <v>99</v>
      </c>
      <c r="AN1107">
        <v>127</v>
      </c>
      <c r="AO1107">
        <v>34</v>
      </c>
      <c r="AP1107">
        <v>26</v>
      </c>
      <c r="AQ1107">
        <v>8</v>
      </c>
      <c r="AR1107">
        <v>9</v>
      </c>
      <c r="AS1107">
        <v>67</v>
      </c>
      <c r="AT1107">
        <f>SUM(Table_pigskin_games[[#This Row],[awayPenaltyYards]],Table_pigskin_games[[#This Row],[homePenaltyYards]])</f>
        <v>145</v>
      </c>
      <c r="AU1107">
        <v>78</v>
      </c>
      <c r="AV1107">
        <v>0</v>
      </c>
      <c r="AW1107">
        <v>2</v>
      </c>
      <c r="AX1107">
        <f>SUM(Table_pigskin_games[[#This Row],[awayTurnovers]:[homeTurnovers]])</f>
        <v>2</v>
      </c>
      <c r="AY1107">
        <v>0</v>
      </c>
      <c r="AZ1107">
        <v>0</v>
      </c>
      <c r="BA1107">
        <v>0</v>
      </c>
      <c r="BB1107">
        <v>2</v>
      </c>
      <c r="BC1107">
        <v>2414</v>
      </c>
      <c r="BD1107">
        <v>1970</v>
      </c>
      <c r="BE1107">
        <v>3</v>
      </c>
      <c r="BF1107">
        <v>7</v>
      </c>
      <c r="BG1107">
        <v>7</v>
      </c>
      <c r="BH1107">
        <v>3</v>
      </c>
      <c r="BI1107">
        <v>0</v>
      </c>
      <c r="BJ1107">
        <v>7</v>
      </c>
      <c r="BK1107">
        <v>0</v>
      </c>
      <c r="BL1107">
        <v>3</v>
      </c>
      <c r="BM1107">
        <v>10</v>
      </c>
      <c r="BN1107">
        <v>3</v>
      </c>
    </row>
    <row r="1108" spans="1:66" x14ac:dyDescent="0.25">
      <c r="A1108">
        <v>301017019</v>
      </c>
      <c r="B1108">
        <v>6</v>
      </c>
      <c r="C1108">
        <v>2010</v>
      </c>
      <c r="D1108" s="1">
        <v>40468</v>
      </c>
      <c r="E1108" t="s">
        <v>66</v>
      </c>
      <c r="F1108" t="s">
        <v>72</v>
      </c>
      <c r="G1108" t="s">
        <v>91</v>
      </c>
      <c r="H11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DETvNYG</v>
      </c>
      <c r="I1108" t="str">
        <f>IF(NOT(ISNA(VLOOKUP(Table_pigskin_games[[#This Row],[matchup]],rivalries!A$2:C$10,1,FALSE))),"Rivalry","Not a Rivalry")</f>
        <v>Not a Rivalry</v>
      </c>
      <c r="J1108">
        <v>20</v>
      </c>
      <c r="K1108">
        <v>28</v>
      </c>
      <c r="L1108">
        <f>ABS(Table_pigskin_games[[#This Row],[homeScore]]-Table_pigskin_games[[#This Row],[awayScore]])</f>
        <v>8</v>
      </c>
      <c r="M1108" t="s">
        <v>140</v>
      </c>
      <c r="N1108" s="2">
        <v>41914.541666666664</v>
      </c>
      <c r="O1108" t="s">
        <v>70</v>
      </c>
      <c r="P1108">
        <v>78341</v>
      </c>
      <c r="Q1108">
        <v>1</v>
      </c>
      <c r="R1108">
        <v>4</v>
      </c>
      <c r="S1108">
        <v>3</v>
      </c>
      <c r="T1108">
        <v>2</v>
      </c>
      <c r="U1108">
        <v>16</v>
      </c>
      <c r="V1108">
        <v>24</v>
      </c>
      <c r="W1108">
        <v>9</v>
      </c>
      <c r="X1108">
        <v>5</v>
      </c>
      <c r="Y1108">
        <v>20</v>
      </c>
      <c r="Z1108">
        <v>13</v>
      </c>
      <c r="AA1108">
        <v>2</v>
      </c>
      <c r="AB1108">
        <v>0</v>
      </c>
      <c r="AC1108">
        <v>2</v>
      </c>
      <c r="AD1108">
        <v>1</v>
      </c>
      <c r="AE1108">
        <v>366</v>
      </c>
      <c r="AF1108">
        <v>334</v>
      </c>
      <c r="AG1108">
        <v>302</v>
      </c>
      <c r="AH1108">
        <v>167</v>
      </c>
      <c r="AI1108">
        <v>28</v>
      </c>
      <c r="AJ1108">
        <v>20</v>
      </c>
      <c r="AK1108">
        <v>49</v>
      </c>
      <c r="AL1108">
        <v>30</v>
      </c>
      <c r="AM1108">
        <v>64</v>
      </c>
      <c r="AN1108">
        <v>167</v>
      </c>
      <c r="AO1108">
        <v>21</v>
      </c>
      <c r="AP1108">
        <v>30</v>
      </c>
      <c r="AQ1108">
        <v>11</v>
      </c>
      <c r="AR1108">
        <v>2</v>
      </c>
      <c r="AS1108">
        <v>91</v>
      </c>
      <c r="AT1108">
        <f>SUM(Table_pigskin_games[[#This Row],[awayPenaltyYards]],Table_pigskin_games[[#This Row],[homePenaltyYards]])</f>
        <v>106</v>
      </c>
      <c r="AU1108">
        <v>15</v>
      </c>
      <c r="AV1108">
        <v>3</v>
      </c>
      <c r="AW1108">
        <v>1</v>
      </c>
      <c r="AX1108">
        <f>SUM(Table_pigskin_games[[#This Row],[awayTurnovers]:[homeTurnovers]])</f>
        <v>4</v>
      </c>
      <c r="AY1108">
        <v>2</v>
      </c>
      <c r="AZ1108">
        <v>1</v>
      </c>
      <c r="BA1108">
        <v>1</v>
      </c>
      <c r="BB1108">
        <v>0</v>
      </c>
      <c r="BC1108">
        <v>1638</v>
      </c>
      <c r="BD1108">
        <v>1962</v>
      </c>
      <c r="BE1108">
        <v>7</v>
      </c>
      <c r="BF1108">
        <v>3</v>
      </c>
      <c r="BG1108">
        <v>0</v>
      </c>
      <c r="BH1108">
        <v>10</v>
      </c>
      <c r="BJ1108">
        <v>7</v>
      </c>
      <c r="BK1108">
        <v>7</v>
      </c>
      <c r="BL1108">
        <v>7</v>
      </c>
      <c r="BM1108">
        <v>7</v>
      </c>
    </row>
    <row r="1109" spans="1:66" x14ac:dyDescent="0.25">
      <c r="A1109">
        <v>301017021</v>
      </c>
      <c r="B1109">
        <v>6</v>
      </c>
      <c r="C1109">
        <v>2010</v>
      </c>
      <c r="D1109" s="1">
        <v>40468</v>
      </c>
      <c r="E1109" t="s">
        <v>66</v>
      </c>
      <c r="F1109" t="s">
        <v>99</v>
      </c>
      <c r="G1109" t="s">
        <v>105</v>
      </c>
      <c r="H11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ATLvPHI</v>
      </c>
      <c r="I1109" t="str">
        <f>IF(NOT(ISNA(VLOOKUP(Table_pigskin_games[[#This Row],[matchup]],rivalries!A$2:C$10,1,FALSE))),"Rivalry","Not a Rivalry")</f>
        <v>Not a Rivalry</v>
      </c>
      <c r="J1109">
        <v>17</v>
      </c>
      <c r="K1109">
        <v>31</v>
      </c>
      <c r="L1109">
        <f>ABS(Table_pigskin_games[[#This Row],[homeScore]]-Table_pigskin_games[[#This Row],[awayScore]])</f>
        <v>14</v>
      </c>
      <c r="M1109" t="s">
        <v>121</v>
      </c>
      <c r="N1109" s="2">
        <v>41914.541666666664</v>
      </c>
      <c r="O1109" t="s">
        <v>70</v>
      </c>
      <c r="P1109">
        <v>69144</v>
      </c>
      <c r="Q1109">
        <v>4</v>
      </c>
      <c r="R1109">
        <v>1</v>
      </c>
      <c r="S1109">
        <v>3</v>
      </c>
      <c r="T1109">
        <v>2</v>
      </c>
      <c r="U1109">
        <v>20</v>
      </c>
      <c r="V1109">
        <v>23</v>
      </c>
      <c r="W1109">
        <v>4</v>
      </c>
      <c r="X1109">
        <v>7</v>
      </c>
      <c r="Y1109">
        <v>14</v>
      </c>
      <c r="Z1109">
        <v>14</v>
      </c>
      <c r="AA1109">
        <v>1</v>
      </c>
      <c r="AB1109">
        <v>1</v>
      </c>
      <c r="AC1109">
        <v>1</v>
      </c>
      <c r="AD1109">
        <v>1</v>
      </c>
      <c r="AE1109">
        <v>293</v>
      </c>
      <c r="AF1109">
        <v>474</v>
      </c>
      <c r="AG1109">
        <v>228</v>
      </c>
      <c r="AH1109">
        <v>320</v>
      </c>
      <c r="AI1109">
        <v>23</v>
      </c>
      <c r="AJ1109">
        <v>23</v>
      </c>
      <c r="AK1109">
        <v>42</v>
      </c>
      <c r="AL1109">
        <v>29</v>
      </c>
      <c r="AM1109">
        <v>65</v>
      </c>
      <c r="AN1109">
        <v>154</v>
      </c>
      <c r="AO1109">
        <v>19</v>
      </c>
      <c r="AP1109">
        <v>38</v>
      </c>
      <c r="AQ1109">
        <v>2</v>
      </c>
      <c r="AR1109">
        <v>9</v>
      </c>
      <c r="AS1109">
        <v>30</v>
      </c>
      <c r="AT1109">
        <f>SUM(Table_pigskin_games[[#This Row],[awayPenaltyYards]],Table_pigskin_games[[#This Row],[homePenaltyYards]])</f>
        <v>108</v>
      </c>
      <c r="AU1109">
        <v>78</v>
      </c>
      <c r="AV1109">
        <v>2</v>
      </c>
      <c r="AW1109">
        <v>1</v>
      </c>
      <c r="AX1109">
        <f>SUM(Table_pigskin_games[[#This Row],[awayTurnovers]:[homeTurnovers]])</f>
        <v>3</v>
      </c>
      <c r="AY1109">
        <v>1</v>
      </c>
      <c r="AZ1109">
        <v>0</v>
      </c>
      <c r="BA1109">
        <v>1</v>
      </c>
      <c r="BB1109">
        <v>1</v>
      </c>
      <c r="BC1109">
        <v>1557</v>
      </c>
      <c r="BD1109">
        <v>2043</v>
      </c>
      <c r="BE1109">
        <v>0</v>
      </c>
      <c r="BF1109">
        <v>7</v>
      </c>
      <c r="BG1109">
        <v>3</v>
      </c>
      <c r="BH1109">
        <v>7</v>
      </c>
      <c r="BJ1109">
        <v>14</v>
      </c>
      <c r="BK1109">
        <v>7</v>
      </c>
      <c r="BL1109">
        <v>7</v>
      </c>
      <c r="BM1109">
        <v>3</v>
      </c>
    </row>
    <row r="1110" spans="1:66" x14ac:dyDescent="0.25">
      <c r="A1110">
        <v>301017023</v>
      </c>
      <c r="B1110">
        <v>6</v>
      </c>
      <c r="C1110">
        <v>2010</v>
      </c>
      <c r="D1110" s="1">
        <v>40468</v>
      </c>
      <c r="E1110" t="s">
        <v>66</v>
      </c>
      <c r="F1110" t="s">
        <v>68</v>
      </c>
      <c r="G1110" t="s">
        <v>63</v>
      </c>
      <c r="H11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110" t="str">
        <f>IF(NOT(ISNA(VLOOKUP(Table_pigskin_games[[#This Row],[matchup]],rivalries!A$2:C$10,1,FALSE))),"Rivalry","Not a Rivalry")</f>
        <v>Not a Rivalry</v>
      </c>
      <c r="J1110">
        <v>10</v>
      </c>
      <c r="K1110">
        <v>28</v>
      </c>
      <c r="L1110">
        <f>ABS(Table_pigskin_games[[#This Row],[homeScore]]-Table_pigskin_games[[#This Row],[awayScore]])</f>
        <v>18</v>
      </c>
      <c r="M1110" t="s">
        <v>64</v>
      </c>
      <c r="N1110" s="2">
        <v>41914.541666666664</v>
      </c>
      <c r="O1110" t="s">
        <v>80</v>
      </c>
      <c r="P1110">
        <v>65168</v>
      </c>
      <c r="Q1110">
        <v>1</v>
      </c>
      <c r="R1110">
        <v>4</v>
      </c>
      <c r="S1110">
        <v>3</v>
      </c>
      <c r="T1110">
        <v>1</v>
      </c>
      <c r="U1110">
        <v>17</v>
      </c>
      <c r="V1110">
        <v>22</v>
      </c>
      <c r="W1110">
        <v>6</v>
      </c>
      <c r="X1110">
        <v>7</v>
      </c>
      <c r="Y1110">
        <v>13</v>
      </c>
      <c r="Z1110">
        <v>14</v>
      </c>
      <c r="AA1110">
        <v>0</v>
      </c>
      <c r="AB1110">
        <v>0</v>
      </c>
      <c r="AC1110">
        <v>0</v>
      </c>
      <c r="AD1110">
        <v>0</v>
      </c>
      <c r="AE1110">
        <v>327</v>
      </c>
      <c r="AF1110">
        <v>378</v>
      </c>
      <c r="AG1110">
        <v>258</v>
      </c>
      <c r="AH1110">
        <v>257</v>
      </c>
      <c r="AI1110">
        <v>23</v>
      </c>
      <c r="AJ1110">
        <v>16</v>
      </c>
      <c r="AK1110">
        <v>33</v>
      </c>
      <c r="AL1110">
        <v>27</v>
      </c>
      <c r="AM1110">
        <v>69</v>
      </c>
      <c r="AN1110">
        <v>121</v>
      </c>
      <c r="AO1110">
        <v>21</v>
      </c>
      <c r="AP1110">
        <v>35</v>
      </c>
      <c r="AQ1110">
        <v>3</v>
      </c>
      <c r="AR1110">
        <v>4</v>
      </c>
      <c r="AS1110">
        <v>41</v>
      </c>
      <c r="AT1110">
        <f>SUM(Table_pigskin_games[[#This Row],[awayPenaltyYards]],Table_pigskin_games[[#This Row],[homePenaltyYards]])</f>
        <v>66</v>
      </c>
      <c r="AU1110">
        <v>25</v>
      </c>
      <c r="AV1110">
        <v>3</v>
      </c>
      <c r="AW1110">
        <v>1</v>
      </c>
      <c r="AX1110">
        <f>SUM(Table_pigskin_games[[#This Row],[awayTurnovers]:[homeTurnovers]])</f>
        <v>4</v>
      </c>
      <c r="AY1110">
        <v>1</v>
      </c>
      <c r="AZ1110">
        <v>0</v>
      </c>
      <c r="BA1110">
        <v>2</v>
      </c>
      <c r="BB1110">
        <v>1</v>
      </c>
      <c r="BC1110">
        <v>1684</v>
      </c>
      <c r="BD1110">
        <v>1916</v>
      </c>
      <c r="BE1110">
        <v>3</v>
      </c>
      <c r="BF1110">
        <v>0</v>
      </c>
      <c r="BG1110">
        <v>0</v>
      </c>
      <c r="BH1110">
        <v>7</v>
      </c>
      <c r="BJ1110">
        <v>0</v>
      </c>
      <c r="BK1110">
        <v>7</v>
      </c>
      <c r="BL1110">
        <v>7</v>
      </c>
      <c r="BM1110">
        <v>14</v>
      </c>
    </row>
    <row r="1111" spans="1:66" x14ac:dyDescent="0.25">
      <c r="A1111">
        <v>301017025</v>
      </c>
      <c r="B1111">
        <v>6</v>
      </c>
      <c r="C1111">
        <v>2010</v>
      </c>
      <c r="D1111" s="1">
        <v>40468</v>
      </c>
      <c r="E1111" t="s">
        <v>66</v>
      </c>
      <c r="F1111" t="s">
        <v>110</v>
      </c>
      <c r="G1111" t="s">
        <v>93</v>
      </c>
      <c r="H11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OAKvSF</v>
      </c>
      <c r="I1111" t="str">
        <f>IF(NOT(ISNA(VLOOKUP(Table_pigskin_games[[#This Row],[matchup]],rivalries!A$2:C$10,1,FALSE))),"Rivalry","Not a Rivalry")</f>
        <v>Not a Rivalry</v>
      </c>
      <c r="J1111">
        <v>9</v>
      </c>
      <c r="K1111">
        <v>17</v>
      </c>
      <c r="L1111">
        <f>ABS(Table_pigskin_games[[#This Row],[homeScore]]-Table_pigskin_games[[#This Row],[awayScore]])</f>
        <v>8</v>
      </c>
      <c r="M1111" t="s">
        <v>133</v>
      </c>
      <c r="N1111" s="2">
        <v>41914.670138888891</v>
      </c>
      <c r="O1111" t="s">
        <v>80</v>
      </c>
      <c r="P1111">
        <v>69732</v>
      </c>
      <c r="Q1111">
        <v>2</v>
      </c>
      <c r="R1111">
        <v>3</v>
      </c>
      <c r="S1111">
        <v>0</v>
      </c>
      <c r="T1111">
        <v>5</v>
      </c>
      <c r="U1111">
        <v>10</v>
      </c>
      <c r="V1111">
        <v>17</v>
      </c>
      <c r="W1111">
        <v>5</v>
      </c>
      <c r="X1111">
        <v>7</v>
      </c>
      <c r="Y1111">
        <v>15</v>
      </c>
      <c r="Z1111">
        <v>17</v>
      </c>
      <c r="AA1111">
        <v>0</v>
      </c>
      <c r="AB1111">
        <v>0</v>
      </c>
      <c r="AC1111">
        <v>0</v>
      </c>
      <c r="AD1111">
        <v>0</v>
      </c>
      <c r="AE1111">
        <v>179</v>
      </c>
      <c r="AF1111">
        <v>349</v>
      </c>
      <c r="AG1111">
        <v>69</v>
      </c>
      <c r="AH1111">
        <v>191</v>
      </c>
      <c r="AI1111">
        <v>8</v>
      </c>
      <c r="AJ1111">
        <v>16</v>
      </c>
      <c r="AK1111">
        <v>21</v>
      </c>
      <c r="AL1111">
        <v>33</v>
      </c>
      <c r="AM1111">
        <v>110</v>
      </c>
      <c r="AN1111">
        <v>158</v>
      </c>
      <c r="AO1111">
        <v>30</v>
      </c>
      <c r="AP1111">
        <v>31</v>
      </c>
      <c r="AQ1111">
        <v>8</v>
      </c>
      <c r="AR1111">
        <v>11</v>
      </c>
      <c r="AS1111">
        <v>60</v>
      </c>
      <c r="AT1111">
        <f>SUM(Table_pigskin_games[[#This Row],[awayPenaltyYards]],Table_pigskin_games[[#This Row],[homePenaltyYards]])</f>
        <v>203</v>
      </c>
      <c r="AU1111">
        <v>143</v>
      </c>
      <c r="AV1111">
        <v>2</v>
      </c>
      <c r="AW1111">
        <v>0</v>
      </c>
      <c r="AX1111">
        <f>SUM(Table_pigskin_games[[#This Row],[awayTurnovers]:[homeTurnovers]])</f>
        <v>2</v>
      </c>
      <c r="AY1111">
        <v>0</v>
      </c>
      <c r="AZ1111">
        <v>0</v>
      </c>
      <c r="BA1111">
        <v>2</v>
      </c>
      <c r="BB1111">
        <v>0</v>
      </c>
      <c r="BC1111">
        <v>1599</v>
      </c>
      <c r="BD1111">
        <v>2001</v>
      </c>
      <c r="BE1111">
        <v>3</v>
      </c>
      <c r="BF1111">
        <v>3</v>
      </c>
      <c r="BG1111">
        <v>0</v>
      </c>
      <c r="BH1111">
        <v>3</v>
      </c>
      <c r="BJ1111">
        <v>0</v>
      </c>
      <c r="BK1111">
        <v>3</v>
      </c>
      <c r="BL1111">
        <v>7</v>
      </c>
      <c r="BM1111">
        <v>7</v>
      </c>
    </row>
    <row r="1112" spans="1:66" x14ac:dyDescent="0.25">
      <c r="A1112">
        <v>301017027</v>
      </c>
      <c r="B1112">
        <v>6</v>
      </c>
      <c r="C1112">
        <v>2010</v>
      </c>
      <c r="D1112" s="1">
        <v>40468</v>
      </c>
      <c r="E1112" t="s">
        <v>66</v>
      </c>
      <c r="F1112" t="s">
        <v>67</v>
      </c>
      <c r="G1112" t="s">
        <v>97</v>
      </c>
      <c r="H11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112" t="str">
        <f>IF(NOT(ISNA(VLOOKUP(Table_pigskin_games[[#This Row],[matchup]],rivalries!A$2:C$10,1,FALSE))),"Rivalry","Not a Rivalry")</f>
        <v>Not a Rivalry</v>
      </c>
      <c r="J1112">
        <v>31</v>
      </c>
      <c r="K1112">
        <v>6</v>
      </c>
      <c r="L1112">
        <f>ABS(Table_pigskin_games[[#This Row],[homeScore]]-Table_pigskin_games[[#This Row],[awayScore]])</f>
        <v>25</v>
      </c>
      <c r="M1112" t="s">
        <v>98</v>
      </c>
      <c r="N1112" s="2">
        <v>41914.541666666664</v>
      </c>
      <c r="O1112" t="s">
        <v>70</v>
      </c>
      <c r="P1112">
        <v>51759</v>
      </c>
      <c r="Q1112">
        <v>3</v>
      </c>
      <c r="R1112">
        <v>2</v>
      </c>
      <c r="S1112">
        <v>3</v>
      </c>
      <c r="T1112">
        <v>1</v>
      </c>
      <c r="U1112">
        <v>27</v>
      </c>
      <c r="V1112">
        <v>22</v>
      </c>
      <c r="W1112">
        <v>9</v>
      </c>
      <c r="X1112">
        <v>6</v>
      </c>
      <c r="Y1112">
        <v>12</v>
      </c>
      <c r="Z1112">
        <v>15</v>
      </c>
      <c r="AA1112">
        <v>0</v>
      </c>
      <c r="AB1112">
        <v>2</v>
      </c>
      <c r="AC1112">
        <v>0</v>
      </c>
      <c r="AD1112">
        <v>3</v>
      </c>
      <c r="AE1112">
        <v>475</v>
      </c>
      <c r="AF1112">
        <v>277</v>
      </c>
      <c r="AG1112">
        <v>263</v>
      </c>
      <c r="AH1112">
        <v>235</v>
      </c>
      <c r="AI1112">
        <v>21</v>
      </c>
      <c r="AJ1112">
        <v>27</v>
      </c>
      <c r="AK1112">
        <v>32</v>
      </c>
      <c r="AL1112">
        <v>47</v>
      </c>
      <c r="AM1112">
        <v>212</v>
      </c>
      <c r="AN1112">
        <v>42</v>
      </c>
      <c r="AO1112">
        <v>32</v>
      </c>
      <c r="AP1112">
        <v>18</v>
      </c>
      <c r="AQ1112">
        <v>10</v>
      </c>
      <c r="AR1112">
        <v>5</v>
      </c>
      <c r="AS1112">
        <v>95</v>
      </c>
      <c r="AT1112">
        <f>SUM(Table_pigskin_games[[#This Row],[awayPenaltyYards]],Table_pigskin_games[[#This Row],[homePenaltyYards]])</f>
        <v>125</v>
      </c>
      <c r="AU1112">
        <v>30</v>
      </c>
      <c r="AV1112">
        <v>1</v>
      </c>
      <c r="AW1112">
        <v>1</v>
      </c>
      <c r="AX1112">
        <f>SUM(Table_pigskin_games[[#This Row],[awayTurnovers]:[homeTurnovers]])</f>
        <v>2</v>
      </c>
      <c r="AY1112">
        <v>0</v>
      </c>
      <c r="AZ1112">
        <v>1</v>
      </c>
      <c r="BA1112">
        <v>1</v>
      </c>
      <c r="BB1112">
        <v>0</v>
      </c>
      <c r="BC1112">
        <v>1889</v>
      </c>
      <c r="BD1112">
        <v>1711</v>
      </c>
      <c r="BE1112">
        <v>7</v>
      </c>
      <c r="BF1112">
        <v>10</v>
      </c>
      <c r="BG1112">
        <v>7</v>
      </c>
      <c r="BH1112">
        <v>7</v>
      </c>
      <c r="BJ1112">
        <v>0</v>
      </c>
      <c r="BK1112">
        <v>0</v>
      </c>
      <c r="BL1112">
        <v>0</v>
      </c>
      <c r="BM1112">
        <v>6</v>
      </c>
    </row>
    <row r="1113" spans="1:66" x14ac:dyDescent="0.25">
      <c r="A1113">
        <v>301017028</v>
      </c>
      <c r="B1113">
        <v>6</v>
      </c>
      <c r="C1113">
        <v>2010</v>
      </c>
      <c r="D1113" s="1">
        <v>40468</v>
      </c>
      <c r="E1113" t="s">
        <v>66</v>
      </c>
      <c r="F1113" t="s">
        <v>90</v>
      </c>
      <c r="G1113" t="s">
        <v>114</v>
      </c>
      <c r="H11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INDvWSH</v>
      </c>
      <c r="I1113" t="str">
        <f>IF(NOT(ISNA(VLOOKUP(Table_pigskin_games[[#This Row],[matchup]],rivalries!A$2:C$10,1,FALSE))),"Rivalry","Not a Rivalry")</f>
        <v>Not a Rivalry</v>
      </c>
      <c r="J1113">
        <v>27</v>
      </c>
      <c r="K1113">
        <v>24</v>
      </c>
      <c r="L1113">
        <f>ABS(Table_pigskin_games[[#This Row],[homeScore]]-Table_pigskin_games[[#This Row],[awayScore]])</f>
        <v>3</v>
      </c>
      <c r="M1113" t="s">
        <v>115</v>
      </c>
      <c r="N1113" s="2">
        <v>41914.847222222219</v>
      </c>
      <c r="O1113" t="s">
        <v>65</v>
      </c>
      <c r="P1113">
        <v>87883</v>
      </c>
      <c r="Q1113">
        <v>3</v>
      </c>
      <c r="R1113">
        <v>2</v>
      </c>
      <c r="S1113">
        <v>3</v>
      </c>
      <c r="T1113">
        <v>2</v>
      </c>
      <c r="U1113">
        <v>22</v>
      </c>
      <c r="V1113">
        <v>23</v>
      </c>
      <c r="W1113">
        <v>3</v>
      </c>
      <c r="X1113">
        <v>4</v>
      </c>
      <c r="Y1113">
        <v>10</v>
      </c>
      <c r="Z1113">
        <v>13</v>
      </c>
      <c r="AA1113">
        <v>0</v>
      </c>
      <c r="AB1113">
        <v>0</v>
      </c>
      <c r="AC1113">
        <v>0</v>
      </c>
      <c r="AD1113">
        <v>1</v>
      </c>
      <c r="AE1113">
        <v>469</v>
      </c>
      <c r="AF1113">
        <v>335</v>
      </c>
      <c r="AG1113">
        <v>299</v>
      </c>
      <c r="AH1113">
        <v>222</v>
      </c>
      <c r="AI1113">
        <v>25</v>
      </c>
      <c r="AJ1113">
        <v>29</v>
      </c>
      <c r="AK1113">
        <v>38</v>
      </c>
      <c r="AL1113">
        <v>45</v>
      </c>
      <c r="AM1113">
        <v>170</v>
      </c>
      <c r="AN1113">
        <v>113</v>
      </c>
      <c r="AO1113">
        <v>29</v>
      </c>
      <c r="AP1113">
        <v>24</v>
      </c>
      <c r="AQ1113">
        <v>3</v>
      </c>
      <c r="AR1113">
        <v>7</v>
      </c>
      <c r="AS1113">
        <v>15</v>
      </c>
      <c r="AT1113">
        <f>SUM(Table_pigskin_games[[#This Row],[awayPenaltyYards]],Table_pigskin_games[[#This Row],[homePenaltyYards]])</f>
        <v>68</v>
      </c>
      <c r="AU1113">
        <v>53</v>
      </c>
      <c r="AV1113">
        <v>3</v>
      </c>
      <c r="AW1113">
        <v>2</v>
      </c>
      <c r="AX1113">
        <f>SUM(Table_pigskin_games[[#This Row],[awayTurnovers]:[homeTurnovers]])</f>
        <v>5</v>
      </c>
      <c r="AY1113">
        <v>3</v>
      </c>
      <c r="AZ1113">
        <v>0</v>
      </c>
      <c r="BA1113">
        <v>0</v>
      </c>
      <c r="BB1113">
        <v>2</v>
      </c>
      <c r="BC1113">
        <v>1650</v>
      </c>
      <c r="BD1113">
        <v>1950</v>
      </c>
      <c r="BE1113">
        <v>7</v>
      </c>
      <c r="BF1113">
        <v>10</v>
      </c>
      <c r="BG1113">
        <v>7</v>
      </c>
      <c r="BH1113">
        <v>3</v>
      </c>
      <c r="BJ1113">
        <v>7</v>
      </c>
      <c r="BK1113">
        <v>0</v>
      </c>
      <c r="BL1113">
        <v>10</v>
      </c>
      <c r="BM1113">
        <v>7</v>
      </c>
    </row>
    <row r="1114" spans="1:66" x14ac:dyDescent="0.25">
      <c r="A1114">
        <v>301017034</v>
      </c>
      <c r="B1114">
        <v>6</v>
      </c>
      <c r="C1114">
        <v>2010</v>
      </c>
      <c r="D1114" s="1">
        <v>40468</v>
      </c>
      <c r="E1114" t="s">
        <v>66</v>
      </c>
      <c r="F1114" t="s">
        <v>82</v>
      </c>
      <c r="G1114" t="s">
        <v>106</v>
      </c>
      <c r="H11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HOUvKC</v>
      </c>
      <c r="I1114" t="str">
        <f>IF(NOT(ISNA(VLOOKUP(Table_pigskin_games[[#This Row],[matchup]],rivalries!A$2:C$10,1,FALSE))),"Rivalry","Not a Rivalry")</f>
        <v>Not a Rivalry</v>
      </c>
      <c r="J1114">
        <v>31</v>
      </c>
      <c r="K1114">
        <v>35</v>
      </c>
      <c r="L1114">
        <f>ABS(Table_pigskin_games[[#This Row],[homeScore]]-Table_pigskin_games[[#This Row],[awayScore]])</f>
        <v>4</v>
      </c>
      <c r="M1114" t="s">
        <v>107</v>
      </c>
      <c r="N1114" s="2">
        <v>41914.541666666664</v>
      </c>
      <c r="O1114" t="s">
        <v>80</v>
      </c>
      <c r="P1114">
        <v>70926</v>
      </c>
      <c r="Q1114">
        <v>3</v>
      </c>
      <c r="R1114">
        <v>1</v>
      </c>
      <c r="S1114">
        <v>3</v>
      </c>
      <c r="T1114">
        <v>2</v>
      </c>
      <c r="U1114">
        <v>25</v>
      </c>
      <c r="V1114">
        <v>23</v>
      </c>
      <c r="W1114">
        <v>9</v>
      </c>
      <c r="X1114">
        <v>5</v>
      </c>
      <c r="Y1114">
        <v>16</v>
      </c>
      <c r="Z1114">
        <v>10</v>
      </c>
      <c r="AA1114">
        <v>1</v>
      </c>
      <c r="AB1114">
        <v>1</v>
      </c>
      <c r="AC1114">
        <v>1</v>
      </c>
      <c r="AD1114">
        <v>1</v>
      </c>
      <c r="AE1114">
        <v>417</v>
      </c>
      <c r="AF1114">
        <v>421</v>
      </c>
      <c r="AG1114">
        <v>189</v>
      </c>
      <c r="AH1114">
        <v>289</v>
      </c>
      <c r="AI1114">
        <v>20</v>
      </c>
      <c r="AJ1114">
        <v>25</v>
      </c>
      <c r="AK1114">
        <v>29</v>
      </c>
      <c r="AL1114">
        <v>33</v>
      </c>
      <c r="AM1114">
        <v>228</v>
      </c>
      <c r="AN1114">
        <v>132</v>
      </c>
      <c r="AO1114">
        <v>38</v>
      </c>
      <c r="AP1114">
        <v>22</v>
      </c>
      <c r="AQ1114">
        <v>5</v>
      </c>
      <c r="AR1114">
        <v>5</v>
      </c>
      <c r="AS1114">
        <v>35</v>
      </c>
      <c r="AT1114">
        <f>SUM(Table_pigskin_games[[#This Row],[awayPenaltyYards]],Table_pigskin_games[[#This Row],[homePenaltyYards]])</f>
        <v>88</v>
      </c>
      <c r="AU1114">
        <v>53</v>
      </c>
      <c r="AV1114">
        <v>0</v>
      </c>
      <c r="AW1114">
        <v>0</v>
      </c>
      <c r="AX1114">
        <f>SUM(Table_pigskin_games[[#This Row],[awayTurnovers]:[homeTurnovers]])</f>
        <v>0</v>
      </c>
      <c r="AY1114">
        <v>0</v>
      </c>
      <c r="AZ1114">
        <v>0</v>
      </c>
      <c r="BA1114">
        <v>0</v>
      </c>
      <c r="BB1114">
        <v>0</v>
      </c>
      <c r="BC1114">
        <v>2008</v>
      </c>
      <c r="BD1114">
        <v>1592</v>
      </c>
      <c r="BE1114">
        <v>7</v>
      </c>
      <c r="BF1114">
        <v>7</v>
      </c>
      <c r="BG1114">
        <v>10</v>
      </c>
      <c r="BH1114">
        <v>7</v>
      </c>
      <c r="BJ1114">
        <v>0</v>
      </c>
      <c r="BK1114">
        <v>7</v>
      </c>
      <c r="BL1114">
        <v>7</v>
      </c>
      <c r="BM1114">
        <v>21</v>
      </c>
    </row>
    <row r="1115" spans="1:66" x14ac:dyDescent="0.25">
      <c r="A1115">
        <v>301018030</v>
      </c>
      <c r="B1115">
        <v>6</v>
      </c>
      <c r="C1115">
        <v>2010</v>
      </c>
      <c r="D1115" s="1">
        <v>40469</v>
      </c>
      <c r="E1115" t="s">
        <v>108</v>
      </c>
      <c r="F1115" t="s">
        <v>78</v>
      </c>
      <c r="G1115" t="s">
        <v>103</v>
      </c>
      <c r="H11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1115" t="str">
        <f>IF(NOT(ISNA(VLOOKUP(Table_pigskin_games[[#This Row],[matchup]],rivalries!A$2:C$10,1,FALSE))),"Rivalry","Not a Rivalry")</f>
        <v>Not a Rivalry</v>
      </c>
      <c r="J1115">
        <v>30</v>
      </c>
      <c r="K1115">
        <v>3</v>
      </c>
      <c r="L1115">
        <f>ABS(Table_pigskin_games[[#This Row],[homeScore]]-Table_pigskin_games[[#This Row],[awayScore]])</f>
        <v>27</v>
      </c>
      <c r="M1115" t="s">
        <v>104</v>
      </c>
      <c r="N1115" s="2">
        <v>41914.854166666664</v>
      </c>
      <c r="O1115" t="s">
        <v>112</v>
      </c>
      <c r="P1115">
        <v>63625</v>
      </c>
      <c r="Q1115">
        <v>3</v>
      </c>
      <c r="R1115">
        <v>2</v>
      </c>
      <c r="S1115">
        <v>3</v>
      </c>
      <c r="T1115">
        <v>2</v>
      </c>
      <c r="U1115">
        <v>20</v>
      </c>
      <c r="V1115">
        <v>17</v>
      </c>
      <c r="W1115">
        <v>8</v>
      </c>
      <c r="X1115">
        <v>3</v>
      </c>
      <c r="Y1115">
        <v>14</v>
      </c>
      <c r="Z1115">
        <v>13</v>
      </c>
      <c r="AA1115">
        <v>1</v>
      </c>
      <c r="AB1115">
        <v>2</v>
      </c>
      <c r="AC1115">
        <v>1</v>
      </c>
      <c r="AD1115">
        <v>4</v>
      </c>
      <c r="AE1115">
        <v>324</v>
      </c>
      <c r="AF1115">
        <v>249</v>
      </c>
      <c r="AG1115">
        <v>171</v>
      </c>
      <c r="AH1115">
        <v>173</v>
      </c>
      <c r="AI1115">
        <v>14</v>
      </c>
      <c r="AJ1115">
        <v>21</v>
      </c>
      <c r="AK1115">
        <v>21</v>
      </c>
      <c r="AL1115">
        <v>36</v>
      </c>
      <c r="AM1115">
        <v>153</v>
      </c>
      <c r="AN1115">
        <v>76</v>
      </c>
      <c r="AO1115">
        <v>39</v>
      </c>
      <c r="AP1115">
        <v>25</v>
      </c>
      <c r="AQ1115">
        <v>8</v>
      </c>
      <c r="AR1115">
        <v>7</v>
      </c>
      <c r="AS1115">
        <v>57</v>
      </c>
      <c r="AT1115">
        <f>SUM(Table_pigskin_games[[#This Row],[awayPenaltyYards]],Table_pigskin_games[[#This Row],[homePenaltyYards]])</f>
        <v>112</v>
      </c>
      <c r="AU1115">
        <v>55</v>
      </c>
      <c r="AV1115">
        <v>0</v>
      </c>
      <c r="AW1115">
        <v>4</v>
      </c>
      <c r="AX1115">
        <f>SUM(Table_pigskin_games[[#This Row],[awayTurnovers]:[homeTurnovers]])</f>
        <v>4</v>
      </c>
      <c r="AY1115">
        <v>0</v>
      </c>
      <c r="AZ1115">
        <v>1</v>
      </c>
      <c r="BA1115">
        <v>0</v>
      </c>
      <c r="BB1115">
        <v>3</v>
      </c>
      <c r="BC1115">
        <v>1965</v>
      </c>
      <c r="BD1115">
        <v>1635</v>
      </c>
      <c r="BE1115">
        <v>7</v>
      </c>
      <c r="BF1115">
        <v>10</v>
      </c>
      <c r="BG1115">
        <v>3</v>
      </c>
      <c r="BH1115">
        <v>10</v>
      </c>
      <c r="BJ1115">
        <v>0</v>
      </c>
      <c r="BK1115">
        <v>0</v>
      </c>
      <c r="BL1115">
        <v>3</v>
      </c>
      <c r="BM1115">
        <v>0</v>
      </c>
    </row>
    <row r="1116" spans="1:66" x14ac:dyDescent="0.25">
      <c r="A1116">
        <v>301024001</v>
      </c>
      <c r="B1116">
        <v>7</v>
      </c>
      <c r="C1116">
        <v>2010</v>
      </c>
      <c r="D1116" s="1">
        <v>40475</v>
      </c>
      <c r="E1116" t="s">
        <v>66</v>
      </c>
      <c r="F1116" t="s">
        <v>81</v>
      </c>
      <c r="G1116" t="s">
        <v>99</v>
      </c>
      <c r="H11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ATLvCIN</v>
      </c>
      <c r="I1116" t="str">
        <f>IF(NOT(ISNA(VLOOKUP(Table_pigskin_games[[#This Row],[matchup]],rivalries!A$2:C$10,1,FALSE))),"Rivalry","Not a Rivalry")</f>
        <v>Not a Rivalry</v>
      </c>
      <c r="J1116">
        <v>32</v>
      </c>
      <c r="K1116">
        <v>39</v>
      </c>
      <c r="L1116">
        <f>ABS(Table_pigskin_games[[#This Row],[homeScore]]-Table_pigskin_games[[#This Row],[awayScore]])</f>
        <v>7</v>
      </c>
      <c r="M1116" t="s">
        <v>116</v>
      </c>
      <c r="N1116" s="2">
        <v>41914.541666666664</v>
      </c>
      <c r="O1116" t="s">
        <v>80</v>
      </c>
      <c r="P1116">
        <v>67665</v>
      </c>
      <c r="Q1116">
        <v>2</v>
      </c>
      <c r="R1116">
        <v>3</v>
      </c>
      <c r="S1116">
        <v>4</v>
      </c>
      <c r="T1116">
        <v>2</v>
      </c>
      <c r="U1116">
        <v>28</v>
      </c>
      <c r="V1116">
        <v>22</v>
      </c>
      <c r="W1116">
        <v>7</v>
      </c>
      <c r="X1116">
        <v>7</v>
      </c>
      <c r="Y1116">
        <v>12</v>
      </c>
      <c r="Z1116">
        <v>13</v>
      </c>
      <c r="AA1116">
        <v>0</v>
      </c>
      <c r="AB1116">
        <v>1</v>
      </c>
      <c r="AC1116">
        <v>0</v>
      </c>
      <c r="AD1116">
        <v>1</v>
      </c>
      <c r="AE1116">
        <v>469</v>
      </c>
      <c r="AF1116">
        <v>452</v>
      </c>
      <c r="AG1116">
        <v>385</v>
      </c>
      <c r="AH1116">
        <v>299</v>
      </c>
      <c r="AI1116">
        <v>36</v>
      </c>
      <c r="AJ1116">
        <v>24</v>
      </c>
      <c r="AK1116">
        <v>50</v>
      </c>
      <c r="AL1116">
        <v>33</v>
      </c>
      <c r="AM1116">
        <v>84</v>
      </c>
      <c r="AN1116">
        <v>153</v>
      </c>
      <c r="AO1116">
        <v>21</v>
      </c>
      <c r="AP1116">
        <v>30</v>
      </c>
      <c r="AQ1116">
        <v>7</v>
      </c>
      <c r="AR1116">
        <v>3</v>
      </c>
      <c r="AS1116">
        <v>36</v>
      </c>
      <c r="AT1116">
        <f>SUM(Table_pigskin_games[[#This Row],[awayPenaltyYards]],Table_pigskin_games[[#This Row],[homePenaltyYards]])</f>
        <v>77</v>
      </c>
      <c r="AU1116">
        <v>41</v>
      </c>
      <c r="AV1116">
        <v>1</v>
      </c>
      <c r="AW1116">
        <v>2</v>
      </c>
      <c r="AX1116">
        <f>SUM(Table_pigskin_games[[#This Row],[awayTurnovers]:[homeTurnovers]])</f>
        <v>3</v>
      </c>
      <c r="AY1116">
        <v>1</v>
      </c>
      <c r="AZ1116">
        <v>1</v>
      </c>
      <c r="BA1116">
        <v>0</v>
      </c>
      <c r="BB1116">
        <v>1</v>
      </c>
      <c r="BC1116">
        <v>1822</v>
      </c>
      <c r="BD1116">
        <v>1778</v>
      </c>
      <c r="BE1116">
        <v>3</v>
      </c>
      <c r="BF1116">
        <v>0</v>
      </c>
      <c r="BG1116">
        <v>22</v>
      </c>
      <c r="BH1116">
        <v>7</v>
      </c>
      <c r="BJ1116">
        <v>7</v>
      </c>
      <c r="BK1116">
        <v>17</v>
      </c>
      <c r="BL1116">
        <v>0</v>
      </c>
      <c r="BM1116">
        <v>15</v>
      </c>
    </row>
    <row r="1117" spans="1:66" x14ac:dyDescent="0.25">
      <c r="A1117">
        <v>301024003</v>
      </c>
      <c r="B1117">
        <v>7</v>
      </c>
      <c r="C1117">
        <v>2010</v>
      </c>
      <c r="D1117" s="1">
        <v>40475</v>
      </c>
      <c r="E1117" t="s">
        <v>66</v>
      </c>
      <c r="F1117" t="s">
        <v>114</v>
      </c>
      <c r="G1117" t="s">
        <v>74</v>
      </c>
      <c r="H11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CHIvWSH</v>
      </c>
      <c r="I1117" t="str">
        <f>IF(NOT(ISNA(VLOOKUP(Table_pigskin_games[[#This Row],[matchup]],rivalries!A$2:C$10,1,FALSE))),"Rivalry","Not a Rivalry")</f>
        <v>Not a Rivalry</v>
      </c>
      <c r="J1117">
        <v>17</v>
      </c>
      <c r="K1117">
        <v>14</v>
      </c>
      <c r="L1117">
        <f>ABS(Table_pigskin_games[[#This Row],[homeScore]]-Table_pigskin_games[[#This Row],[awayScore]])</f>
        <v>3</v>
      </c>
      <c r="M1117" t="s">
        <v>117</v>
      </c>
      <c r="N1117" s="2">
        <v>41914.541666666664</v>
      </c>
      <c r="O1117" t="s">
        <v>70</v>
      </c>
      <c r="P1117">
        <v>62155</v>
      </c>
      <c r="Q1117">
        <v>3</v>
      </c>
      <c r="R1117">
        <v>3</v>
      </c>
      <c r="S1117">
        <v>4</v>
      </c>
      <c r="T1117">
        <v>2</v>
      </c>
      <c r="U1117">
        <v>13</v>
      </c>
      <c r="V1117">
        <v>19</v>
      </c>
      <c r="W1117">
        <v>2</v>
      </c>
      <c r="X1117">
        <v>2</v>
      </c>
      <c r="Y1117">
        <v>13</v>
      </c>
      <c r="Z1117">
        <v>10</v>
      </c>
      <c r="AA1117">
        <v>0</v>
      </c>
      <c r="AB1117">
        <v>0</v>
      </c>
      <c r="AC1117">
        <v>0</v>
      </c>
      <c r="AD1117">
        <v>0</v>
      </c>
      <c r="AE1117">
        <v>308</v>
      </c>
      <c r="AF1117">
        <v>322</v>
      </c>
      <c r="AG1117">
        <v>187</v>
      </c>
      <c r="AH1117">
        <v>256</v>
      </c>
      <c r="AI1117">
        <v>17</v>
      </c>
      <c r="AJ1117">
        <v>26</v>
      </c>
      <c r="AK1117">
        <v>32</v>
      </c>
      <c r="AL1117">
        <v>40</v>
      </c>
      <c r="AM1117">
        <v>121</v>
      </c>
      <c r="AN1117">
        <v>66</v>
      </c>
      <c r="AO1117">
        <v>28</v>
      </c>
      <c r="AP1117">
        <v>16</v>
      </c>
      <c r="AQ1117">
        <v>7</v>
      </c>
      <c r="AR1117">
        <v>6</v>
      </c>
      <c r="AS1117">
        <v>48</v>
      </c>
      <c r="AT1117">
        <f>SUM(Table_pigskin_games[[#This Row],[awayPenaltyYards]],Table_pigskin_games[[#This Row],[homePenaltyYards]])</f>
        <v>99</v>
      </c>
      <c r="AU1117">
        <v>51</v>
      </c>
      <c r="AV1117">
        <v>3</v>
      </c>
      <c r="AW1117">
        <v>6</v>
      </c>
      <c r="AX1117">
        <f>SUM(Table_pigskin_games[[#This Row],[awayTurnovers]:[homeTurnovers]])</f>
        <v>9</v>
      </c>
      <c r="AY1117">
        <v>1</v>
      </c>
      <c r="AZ1117">
        <v>2</v>
      </c>
      <c r="BA1117">
        <v>2</v>
      </c>
      <c r="BB1117">
        <v>4</v>
      </c>
      <c r="BC1117">
        <v>1752</v>
      </c>
      <c r="BD1117">
        <v>1848</v>
      </c>
      <c r="BE1117">
        <v>7</v>
      </c>
      <c r="BF1117">
        <v>3</v>
      </c>
      <c r="BG1117">
        <v>7</v>
      </c>
      <c r="BH1117">
        <v>0</v>
      </c>
      <c r="BJ1117">
        <v>7</v>
      </c>
      <c r="BK1117">
        <v>7</v>
      </c>
      <c r="BL1117">
        <v>0</v>
      </c>
      <c r="BM1117">
        <v>0</v>
      </c>
    </row>
    <row r="1118" spans="1:66" x14ac:dyDescent="0.25">
      <c r="A1118">
        <v>301024007</v>
      </c>
      <c r="B1118">
        <v>7</v>
      </c>
      <c r="C1118">
        <v>2010</v>
      </c>
      <c r="D1118" s="1">
        <v>40475</v>
      </c>
      <c r="E1118" t="s">
        <v>66</v>
      </c>
      <c r="F1118" t="s">
        <v>110</v>
      </c>
      <c r="G1118" t="s">
        <v>84</v>
      </c>
      <c r="H11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1118" t="str">
        <f>IF(NOT(ISNA(VLOOKUP(Table_pigskin_games[[#This Row],[matchup]],rivalries!A$2:C$10,1,FALSE))),"Rivalry","Not a Rivalry")</f>
        <v>Not a Rivalry</v>
      </c>
      <c r="J1118">
        <v>59</v>
      </c>
      <c r="K1118">
        <v>14</v>
      </c>
      <c r="L1118">
        <f>ABS(Table_pigskin_games[[#This Row],[homeScore]]-Table_pigskin_games[[#This Row],[awayScore]])</f>
        <v>45</v>
      </c>
      <c r="M1118" t="s">
        <v>135</v>
      </c>
      <c r="N1118" s="2">
        <v>41914.677083333336</v>
      </c>
      <c r="O1118" t="s">
        <v>80</v>
      </c>
      <c r="P1118">
        <v>75835</v>
      </c>
      <c r="Q1118">
        <v>2</v>
      </c>
      <c r="R1118">
        <v>4</v>
      </c>
      <c r="S1118">
        <v>2</v>
      </c>
      <c r="T1118">
        <v>4</v>
      </c>
      <c r="U1118">
        <v>29</v>
      </c>
      <c r="V1118">
        <v>11</v>
      </c>
      <c r="W1118">
        <v>6</v>
      </c>
      <c r="X1118">
        <v>2</v>
      </c>
      <c r="Y1118">
        <v>13</v>
      </c>
      <c r="Z1118">
        <v>11</v>
      </c>
      <c r="AA1118">
        <v>1</v>
      </c>
      <c r="AB1118">
        <v>0</v>
      </c>
      <c r="AC1118">
        <v>1</v>
      </c>
      <c r="AD1118">
        <v>2</v>
      </c>
      <c r="AE1118">
        <v>508</v>
      </c>
      <c r="AF1118">
        <v>240</v>
      </c>
      <c r="AG1118">
        <v>180</v>
      </c>
      <c r="AH1118">
        <v>165</v>
      </c>
      <c r="AI1118">
        <v>12</v>
      </c>
      <c r="AJ1118">
        <v>12</v>
      </c>
      <c r="AK1118">
        <v>20</v>
      </c>
      <c r="AL1118">
        <v>29</v>
      </c>
      <c r="AM1118">
        <v>328</v>
      </c>
      <c r="AN1118">
        <v>75</v>
      </c>
      <c r="AO1118">
        <v>52</v>
      </c>
      <c r="AP1118">
        <v>17</v>
      </c>
      <c r="AQ1118">
        <v>10</v>
      </c>
      <c r="AR1118">
        <v>5</v>
      </c>
      <c r="AS1118">
        <v>94</v>
      </c>
      <c r="AT1118">
        <f>SUM(Table_pigskin_games[[#This Row],[awayPenaltyYards]],Table_pigskin_games[[#This Row],[homePenaltyYards]])</f>
        <v>158</v>
      </c>
      <c r="AU1118">
        <v>64</v>
      </c>
      <c r="AV1118">
        <v>0</v>
      </c>
      <c r="AW1118">
        <v>3</v>
      </c>
      <c r="AX1118">
        <f>SUM(Table_pigskin_games[[#This Row],[awayTurnovers]:[homeTurnovers]])</f>
        <v>3</v>
      </c>
      <c r="AY1118">
        <v>0</v>
      </c>
      <c r="AZ1118">
        <v>2</v>
      </c>
      <c r="BA1118">
        <v>0</v>
      </c>
      <c r="BB1118">
        <v>1</v>
      </c>
      <c r="BC1118">
        <v>2319</v>
      </c>
      <c r="BD1118">
        <v>1281</v>
      </c>
      <c r="BE1118">
        <v>24</v>
      </c>
      <c r="BF1118">
        <v>14</v>
      </c>
      <c r="BG1118">
        <v>21</v>
      </c>
      <c r="BH1118">
        <v>0</v>
      </c>
      <c r="BJ1118">
        <v>0</v>
      </c>
      <c r="BK1118">
        <v>7</v>
      </c>
      <c r="BL1118">
        <v>7</v>
      </c>
      <c r="BM1118">
        <v>0</v>
      </c>
    </row>
    <row r="1119" spans="1:66" x14ac:dyDescent="0.25">
      <c r="A1119">
        <v>301024009</v>
      </c>
      <c r="B1119">
        <v>7</v>
      </c>
      <c r="C1119">
        <v>2010</v>
      </c>
      <c r="D1119" s="1">
        <v>40475</v>
      </c>
      <c r="E1119" t="s">
        <v>66</v>
      </c>
      <c r="F1119" t="s">
        <v>113</v>
      </c>
      <c r="G1119" t="s">
        <v>75</v>
      </c>
      <c r="H11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119" t="str">
        <f>IF(NOT(ISNA(VLOOKUP(Table_pigskin_games[[#This Row],[matchup]],rivalries!A$2:C$10,1,FALSE))),"Rivalry","Not a Rivalry")</f>
        <v>Not a Rivalry</v>
      </c>
      <c r="J1119">
        <v>24</v>
      </c>
      <c r="K1119">
        <v>28</v>
      </c>
      <c r="L1119">
        <f>ABS(Table_pigskin_games[[#This Row],[homeScore]]-Table_pigskin_games[[#This Row],[awayScore]])</f>
        <v>4</v>
      </c>
      <c r="M1119" t="s">
        <v>76</v>
      </c>
      <c r="N1119" s="2">
        <v>41914.847222222219</v>
      </c>
      <c r="O1119" t="s">
        <v>65</v>
      </c>
      <c r="P1119">
        <v>71107</v>
      </c>
      <c r="Q1119">
        <v>2</v>
      </c>
      <c r="R1119">
        <v>3</v>
      </c>
      <c r="S1119">
        <v>3</v>
      </c>
      <c r="T1119">
        <v>3</v>
      </c>
      <c r="U1119">
        <v>21</v>
      </c>
      <c r="V1119">
        <v>20</v>
      </c>
      <c r="W1119">
        <v>6</v>
      </c>
      <c r="X1119">
        <v>6</v>
      </c>
      <c r="Y1119">
        <v>14</v>
      </c>
      <c r="Z1119">
        <v>11</v>
      </c>
      <c r="AA1119">
        <v>2</v>
      </c>
      <c r="AB1119">
        <v>1</v>
      </c>
      <c r="AC1119">
        <v>3</v>
      </c>
      <c r="AD1119">
        <v>3</v>
      </c>
      <c r="AE1119">
        <v>402</v>
      </c>
      <c r="AF1119">
        <v>379</v>
      </c>
      <c r="AG1119">
        <v>206</v>
      </c>
      <c r="AH1119">
        <v>295</v>
      </c>
      <c r="AI1119">
        <v>16</v>
      </c>
      <c r="AJ1119">
        <v>21</v>
      </c>
      <c r="AK1119">
        <v>29</v>
      </c>
      <c r="AL1119">
        <v>35</v>
      </c>
      <c r="AM1119">
        <v>196</v>
      </c>
      <c r="AN1119">
        <v>84</v>
      </c>
      <c r="AO1119">
        <v>36</v>
      </c>
      <c r="AP1119">
        <v>23</v>
      </c>
      <c r="AQ1119">
        <v>6</v>
      </c>
      <c r="AR1119">
        <v>2</v>
      </c>
      <c r="AS1119">
        <v>40</v>
      </c>
      <c r="AT1119">
        <f>SUM(Table_pigskin_games[[#This Row],[awayPenaltyYards]],Table_pigskin_games[[#This Row],[homePenaltyYards]])</f>
        <v>60</v>
      </c>
      <c r="AU1119">
        <v>20</v>
      </c>
      <c r="AV1119">
        <v>3</v>
      </c>
      <c r="AW1119">
        <v>2</v>
      </c>
      <c r="AX1119">
        <f>SUM(Table_pigskin_games[[#This Row],[awayTurnovers]:[homeTurnovers]])</f>
        <v>5</v>
      </c>
      <c r="AY1119">
        <v>0</v>
      </c>
      <c r="AZ1119">
        <v>0</v>
      </c>
      <c r="BA1119">
        <v>3</v>
      </c>
      <c r="BB1119">
        <v>2</v>
      </c>
      <c r="BC1119">
        <v>1864</v>
      </c>
      <c r="BD1119">
        <v>1736</v>
      </c>
      <c r="BE1119">
        <v>7</v>
      </c>
      <c r="BF1119">
        <v>10</v>
      </c>
      <c r="BG1119">
        <v>7</v>
      </c>
      <c r="BH1119">
        <v>0</v>
      </c>
      <c r="BJ1119">
        <v>7</v>
      </c>
      <c r="BK1119">
        <v>7</v>
      </c>
      <c r="BL1119">
        <v>14</v>
      </c>
      <c r="BM1119">
        <v>0</v>
      </c>
    </row>
    <row r="1120" spans="1:66" x14ac:dyDescent="0.25">
      <c r="A1120">
        <v>301024010</v>
      </c>
      <c r="B1120">
        <v>7</v>
      </c>
      <c r="C1120">
        <v>2010</v>
      </c>
      <c r="D1120" s="1">
        <v>40475</v>
      </c>
      <c r="E1120" t="s">
        <v>66</v>
      </c>
      <c r="F1120" t="s">
        <v>105</v>
      </c>
      <c r="G1120" t="s">
        <v>78</v>
      </c>
      <c r="H11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PHIvTEN</v>
      </c>
      <c r="I1120" t="str">
        <f>IF(NOT(ISNA(VLOOKUP(Table_pigskin_games[[#This Row],[matchup]],rivalries!A$2:C$10,1,FALSE))),"Rivalry","Not a Rivalry")</f>
        <v>Not a Rivalry</v>
      </c>
      <c r="J1120">
        <v>19</v>
      </c>
      <c r="K1120">
        <v>37</v>
      </c>
      <c r="L1120">
        <f>ABS(Table_pigskin_games[[#This Row],[homeScore]]-Table_pigskin_games[[#This Row],[awayScore]])</f>
        <v>18</v>
      </c>
      <c r="M1120" t="s">
        <v>79</v>
      </c>
      <c r="N1120" s="2">
        <v>41914.541666666664</v>
      </c>
      <c r="O1120" t="s">
        <v>70</v>
      </c>
      <c r="P1120">
        <v>69143</v>
      </c>
      <c r="Q1120">
        <v>4</v>
      </c>
      <c r="R1120">
        <v>2</v>
      </c>
      <c r="S1120">
        <v>4</v>
      </c>
      <c r="T1120">
        <v>2</v>
      </c>
      <c r="U1120">
        <v>21</v>
      </c>
      <c r="V1120">
        <v>15</v>
      </c>
      <c r="W1120">
        <v>10</v>
      </c>
      <c r="X1120">
        <v>4</v>
      </c>
      <c r="Y1120">
        <v>18</v>
      </c>
      <c r="Z1120">
        <v>13</v>
      </c>
      <c r="AA1120">
        <v>0</v>
      </c>
      <c r="AB1120">
        <v>0</v>
      </c>
      <c r="AC1120">
        <v>0</v>
      </c>
      <c r="AD1120">
        <v>0</v>
      </c>
      <c r="AE1120">
        <v>326</v>
      </c>
      <c r="AF1120">
        <v>328</v>
      </c>
      <c r="AG1120">
        <v>227</v>
      </c>
      <c r="AH1120">
        <v>253</v>
      </c>
      <c r="AI1120">
        <v>26</v>
      </c>
      <c r="AJ1120">
        <v>17</v>
      </c>
      <c r="AK1120">
        <v>48</v>
      </c>
      <c r="AL1120">
        <v>31</v>
      </c>
      <c r="AM1120">
        <v>99</v>
      </c>
      <c r="AN1120">
        <v>75</v>
      </c>
      <c r="AO1120">
        <v>24</v>
      </c>
      <c r="AP1120">
        <v>26</v>
      </c>
      <c r="AQ1120">
        <v>10</v>
      </c>
      <c r="AR1120">
        <v>6</v>
      </c>
      <c r="AS1120">
        <v>100</v>
      </c>
      <c r="AT1120">
        <f>SUM(Table_pigskin_games[[#This Row],[awayPenaltyYards]],Table_pigskin_games[[#This Row],[homePenaltyYards]])</f>
        <v>137</v>
      </c>
      <c r="AU1120">
        <v>37</v>
      </c>
      <c r="AV1120">
        <v>4</v>
      </c>
      <c r="AW1120">
        <v>3</v>
      </c>
      <c r="AX1120">
        <f>SUM(Table_pigskin_games[[#This Row],[awayTurnovers]:[homeTurnovers]])</f>
        <v>7</v>
      </c>
      <c r="AY1120">
        <v>2</v>
      </c>
      <c r="AZ1120">
        <v>1</v>
      </c>
      <c r="BA1120">
        <v>2</v>
      </c>
      <c r="BB1120">
        <v>2</v>
      </c>
      <c r="BC1120">
        <v>2004</v>
      </c>
      <c r="BD1120">
        <v>1596</v>
      </c>
      <c r="BE1120">
        <v>0</v>
      </c>
      <c r="BF1120">
        <v>13</v>
      </c>
      <c r="BG1120">
        <v>3</v>
      </c>
      <c r="BH1120">
        <v>3</v>
      </c>
      <c r="BJ1120">
        <v>0</v>
      </c>
      <c r="BK1120">
        <v>7</v>
      </c>
      <c r="BL1120">
        <v>3</v>
      </c>
      <c r="BM1120">
        <v>27</v>
      </c>
    </row>
    <row r="1121" spans="1:66" x14ac:dyDescent="0.25">
      <c r="A1121">
        <v>301024012</v>
      </c>
      <c r="B1121">
        <v>7</v>
      </c>
      <c r="C1121">
        <v>2010</v>
      </c>
      <c r="D1121" s="1">
        <v>40475</v>
      </c>
      <c r="E1121" t="s">
        <v>66</v>
      </c>
      <c r="F1121" t="s">
        <v>103</v>
      </c>
      <c r="G1121" t="s">
        <v>82</v>
      </c>
      <c r="H11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JAXvKC</v>
      </c>
      <c r="I1121" t="str">
        <f>IF(NOT(ISNA(VLOOKUP(Table_pigskin_games[[#This Row],[matchup]],rivalries!A$2:C$10,1,FALSE))),"Rivalry","Not a Rivalry")</f>
        <v>Not a Rivalry</v>
      </c>
      <c r="J1121">
        <v>20</v>
      </c>
      <c r="K1121">
        <v>42</v>
      </c>
      <c r="L1121">
        <f>ABS(Table_pigskin_games[[#This Row],[homeScore]]-Table_pigskin_games[[#This Row],[awayScore]])</f>
        <v>22</v>
      </c>
      <c r="M1121" t="s">
        <v>83</v>
      </c>
      <c r="N1121" s="2">
        <v>41914.541666666664</v>
      </c>
      <c r="O1121" t="s">
        <v>80</v>
      </c>
      <c r="P1121">
        <v>69105</v>
      </c>
      <c r="Q1121">
        <v>3</v>
      </c>
      <c r="R1121">
        <v>3</v>
      </c>
      <c r="S1121">
        <v>3</v>
      </c>
      <c r="T1121">
        <v>2</v>
      </c>
      <c r="U1121">
        <v>19</v>
      </c>
      <c r="V1121">
        <v>25</v>
      </c>
      <c r="W1121">
        <v>3</v>
      </c>
      <c r="X1121">
        <v>6</v>
      </c>
      <c r="Y1121">
        <v>10</v>
      </c>
      <c r="Z1121">
        <v>11</v>
      </c>
      <c r="AA1121">
        <v>1</v>
      </c>
      <c r="AB1121">
        <v>1</v>
      </c>
      <c r="AC1121">
        <v>1</v>
      </c>
      <c r="AD1121">
        <v>2</v>
      </c>
      <c r="AE1121">
        <v>300</v>
      </c>
      <c r="AF1121">
        <v>426</v>
      </c>
      <c r="AG1121">
        <v>216</v>
      </c>
      <c r="AH1121">
        <v>190</v>
      </c>
      <c r="AI1121">
        <v>18</v>
      </c>
      <c r="AJ1121">
        <v>13</v>
      </c>
      <c r="AK1121">
        <v>34</v>
      </c>
      <c r="AL1121">
        <v>18</v>
      </c>
      <c r="AM1121">
        <v>84</v>
      </c>
      <c r="AN1121">
        <v>236</v>
      </c>
      <c r="AO1121">
        <v>23</v>
      </c>
      <c r="AP1121">
        <v>42</v>
      </c>
      <c r="AQ1121">
        <v>6</v>
      </c>
      <c r="AR1121">
        <v>7</v>
      </c>
      <c r="AS1121">
        <v>43</v>
      </c>
      <c r="AT1121">
        <f>SUM(Table_pigskin_games[[#This Row],[awayPenaltyYards]],Table_pigskin_games[[#This Row],[homePenaltyYards]])</f>
        <v>135</v>
      </c>
      <c r="AU1121">
        <v>92</v>
      </c>
      <c r="AV1121">
        <v>3</v>
      </c>
      <c r="AW1121">
        <v>0</v>
      </c>
      <c r="AX1121">
        <f>SUM(Table_pigskin_games[[#This Row],[awayTurnovers]:[homeTurnovers]])</f>
        <v>3</v>
      </c>
      <c r="AY1121">
        <v>1</v>
      </c>
      <c r="AZ1121">
        <v>0</v>
      </c>
      <c r="BA1121">
        <v>2</v>
      </c>
      <c r="BB1121">
        <v>0</v>
      </c>
      <c r="BC1121">
        <v>1560</v>
      </c>
      <c r="BD1121">
        <v>2040</v>
      </c>
      <c r="BE1121">
        <v>3</v>
      </c>
      <c r="BF1121">
        <v>10</v>
      </c>
      <c r="BG1121">
        <v>7</v>
      </c>
      <c r="BH1121">
        <v>0</v>
      </c>
      <c r="BJ1121">
        <v>7</v>
      </c>
      <c r="BK1121">
        <v>7</v>
      </c>
      <c r="BL1121">
        <v>14</v>
      </c>
      <c r="BM1121">
        <v>14</v>
      </c>
    </row>
    <row r="1122" spans="1:66" x14ac:dyDescent="0.25">
      <c r="A1122">
        <v>301024015</v>
      </c>
      <c r="B1122">
        <v>7</v>
      </c>
      <c r="C1122">
        <v>2010</v>
      </c>
      <c r="D1122" s="1">
        <v>40475</v>
      </c>
      <c r="E1122" t="s">
        <v>66</v>
      </c>
      <c r="F1122" t="s">
        <v>63</v>
      </c>
      <c r="G1122" t="s">
        <v>62</v>
      </c>
      <c r="H11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MIAvPIT</v>
      </c>
      <c r="I1122" t="str">
        <f>IF(NOT(ISNA(VLOOKUP(Table_pigskin_games[[#This Row],[matchup]],rivalries!A$2:C$10,1,FALSE))),"Rivalry","Not a Rivalry")</f>
        <v>Not a Rivalry</v>
      </c>
      <c r="J1122">
        <v>23</v>
      </c>
      <c r="K1122">
        <v>22</v>
      </c>
      <c r="L1122">
        <f>ABS(Table_pigskin_games[[#This Row],[homeScore]]-Table_pigskin_games[[#This Row],[awayScore]])</f>
        <v>1</v>
      </c>
      <c r="M1122" t="s">
        <v>132</v>
      </c>
      <c r="N1122" s="2">
        <v>41914.541666666664</v>
      </c>
      <c r="O1122" t="s">
        <v>80</v>
      </c>
      <c r="P1122">
        <v>69867</v>
      </c>
      <c r="Q1122">
        <v>4</v>
      </c>
      <c r="R1122">
        <v>1</v>
      </c>
      <c r="S1122">
        <v>3</v>
      </c>
      <c r="T1122">
        <v>2</v>
      </c>
      <c r="U1122">
        <v>15</v>
      </c>
      <c r="V1122">
        <v>15</v>
      </c>
      <c r="W1122">
        <v>6</v>
      </c>
      <c r="X1122">
        <v>3</v>
      </c>
      <c r="Y1122">
        <v>15</v>
      </c>
      <c r="Z1122">
        <v>12</v>
      </c>
      <c r="AA1122">
        <v>0</v>
      </c>
      <c r="AB1122">
        <v>0</v>
      </c>
      <c r="AC1122">
        <v>0</v>
      </c>
      <c r="AD1122">
        <v>1</v>
      </c>
      <c r="AE1122">
        <v>348</v>
      </c>
      <c r="AF1122">
        <v>313</v>
      </c>
      <c r="AG1122">
        <v>290</v>
      </c>
      <c r="AH1122">
        <v>249</v>
      </c>
      <c r="AI1122">
        <v>19</v>
      </c>
      <c r="AJ1122">
        <v>23</v>
      </c>
      <c r="AK1122">
        <v>27</v>
      </c>
      <c r="AL1122">
        <v>36</v>
      </c>
      <c r="AM1122">
        <v>58</v>
      </c>
      <c r="AN1122">
        <v>64</v>
      </c>
      <c r="AO1122">
        <v>27</v>
      </c>
      <c r="AP1122">
        <v>21</v>
      </c>
      <c r="AQ1122">
        <v>5</v>
      </c>
      <c r="AR1122">
        <v>3</v>
      </c>
      <c r="AS1122">
        <v>34</v>
      </c>
      <c r="AT1122">
        <f>SUM(Table_pigskin_games[[#This Row],[awayPenaltyYards]],Table_pigskin_games[[#This Row],[homePenaltyYards]])</f>
        <v>58</v>
      </c>
      <c r="AU1122">
        <v>24</v>
      </c>
      <c r="AV1122">
        <v>2</v>
      </c>
      <c r="AW1122">
        <v>2</v>
      </c>
      <c r="AX1122">
        <f>SUM(Table_pigskin_games[[#This Row],[awayTurnovers]:[homeTurnovers]])</f>
        <v>4</v>
      </c>
      <c r="AY1122">
        <v>2</v>
      </c>
      <c r="AZ1122">
        <v>1</v>
      </c>
      <c r="BA1122">
        <v>0</v>
      </c>
      <c r="BB1122">
        <v>1</v>
      </c>
      <c r="BC1122">
        <v>1849</v>
      </c>
      <c r="BD1122">
        <v>1751</v>
      </c>
      <c r="BE1122">
        <v>0</v>
      </c>
      <c r="BF1122">
        <v>17</v>
      </c>
      <c r="BG1122">
        <v>3</v>
      </c>
      <c r="BH1122">
        <v>3</v>
      </c>
      <c r="BJ1122">
        <v>6</v>
      </c>
      <c r="BK1122">
        <v>10</v>
      </c>
      <c r="BL1122">
        <v>3</v>
      </c>
      <c r="BM1122">
        <v>3</v>
      </c>
    </row>
    <row r="1123" spans="1:66" x14ac:dyDescent="0.25">
      <c r="A1123">
        <v>301024018</v>
      </c>
      <c r="B1123">
        <v>7</v>
      </c>
      <c r="C1123">
        <v>2010</v>
      </c>
      <c r="D1123" s="1">
        <v>40475</v>
      </c>
      <c r="E1123" t="s">
        <v>66</v>
      </c>
      <c r="F1123" t="s">
        <v>68</v>
      </c>
      <c r="G1123" t="s">
        <v>67</v>
      </c>
      <c r="H11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CLEvNO</v>
      </c>
      <c r="I1123" t="str">
        <f>IF(NOT(ISNA(VLOOKUP(Table_pigskin_games[[#This Row],[matchup]],rivalries!A$2:C$10,1,FALSE))),"Rivalry","Not a Rivalry")</f>
        <v>Not a Rivalry</v>
      </c>
      <c r="J1123">
        <v>30</v>
      </c>
      <c r="K1123">
        <v>17</v>
      </c>
      <c r="L1123">
        <f>ABS(Table_pigskin_games[[#This Row],[homeScore]]-Table_pigskin_games[[#This Row],[awayScore]])</f>
        <v>13</v>
      </c>
      <c r="M1123" t="s">
        <v>127</v>
      </c>
      <c r="N1123" s="2">
        <v>41914.541666666664</v>
      </c>
      <c r="O1123" t="s">
        <v>80</v>
      </c>
      <c r="P1123">
        <v>70077</v>
      </c>
      <c r="Q1123">
        <v>1</v>
      </c>
      <c r="R1123">
        <v>5</v>
      </c>
      <c r="S1123">
        <v>4</v>
      </c>
      <c r="T1123">
        <v>2</v>
      </c>
      <c r="U1123">
        <v>12</v>
      </c>
      <c r="V1123">
        <v>25</v>
      </c>
      <c r="W1123">
        <v>2</v>
      </c>
      <c r="X1123">
        <v>5</v>
      </c>
      <c r="Y1123">
        <v>11</v>
      </c>
      <c r="Z1123">
        <v>15</v>
      </c>
      <c r="AA1123">
        <v>1</v>
      </c>
      <c r="AB1123">
        <v>3</v>
      </c>
      <c r="AC1123">
        <v>1</v>
      </c>
      <c r="AD1123">
        <v>3</v>
      </c>
      <c r="AE1123">
        <v>210</v>
      </c>
      <c r="AF1123">
        <v>394</v>
      </c>
      <c r="AG1123">
        <v>85</v>
      </c>
      <c r="AH1123">
        <v>336</v>
      </c>
      <c r="AI1123">
        <v>10</v>
      </c>
      <c r="AJ1123">
        <v>37</v>
      </c>
      <c r="AK1123">
        <v>17</v>
      </c>
      <c r="AL1123">
        <v>56</v>
      </c>
      <c r="AM1123">
        <v>125</v>
      </c>
      <c r="AN1123">
        <v>58</v>
      </c>
      <c r="AO1123">
        <v>28</v>
      </c>
      <c r="AP1123">
        <v>18</v>
      </c>
      <c r="AQ1123">
        <v>4</v>
      </c>
      <c r="AR1123">
        <v>7</v>
      </c>
      <c r="AS1123">
        <v>30</v>
      </c>
      <c r="AT1123">
        <f>SUM(Table_pigskin_games[[#This Row],[awayPenaltyYards]],Table_pigskin_games[[#This Row],[homePenaltyYards]])</f>
        <v>128</v>
      </c>
      <c r="AU1123">
        <v>98</v>
      </c>
      <c r="AV1123">
        <v>0</v>
      </c>
      <c r="AW1123">
        <v>4</v>
      </c>
      <c r="AX1123">
        <f>SUM(Table_pigskin_games[[#This Row],[awayTurnovers]:[homeTurnovers]])</f>
        <v>4</v>
      </c>
      <c r="AY1123">
        <v>0</v>
      </c>
      <c r="AZ1123">
        <v>0</v>
      </c>
      <c r="BA1123">
        <v>0</v>
      </c>
      <c r="BB1123">
        <v>4</v>
      </c>
      <c r="BC1123">
        <v>1466</v>
      </c>
      <c r="BD1123">
        <v>2134</v>
      </c>
      <c r="BE1123">
        <v>10</v>
      </c>
      <c r="BF1123">
        <v>10</v>
      </c>
      <c r="BG1123">
        <v>0</v>
      </c>
      <c r="BH1123">
        <v>10</v>
      </c>
      <c r="BJ1123">
        <v>0</v>
      </c>
      <c r="BK1123">
        <v>3</v>
      </c>
      <c r="BL1123">
        <v>0</v>
      </c>
      <c r="BM1123">
        <v>14</v>
      </c>
    </row>
    <row r="1124" spans="1:66" x14ac:dyDescent="0.25">
      <c r="A1124">
        <v>301024024</v>
      </c>
      <c r="B1124">
        <v>7</v>
      </c>
      <c r="C1124">
        <v>2010</v>
      </c>
      <c r="D1124" s="1">
        <v>40475</v>
      </c>
      <c r="E1124" t="s">
        <v>66</v>
      </c>
      <c r="F1124" t="s">
        <v>88</v>
      </c>
      <c r="G1124" t="s">
        <v>109</v>
      </c>
      <c r="H11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NEvSD</v>
      </c>
      <c r="I1124" t="str">
        <f>IF(NOT(ISNA(VLOOKUP(Table_pigskin_games[[#This Row],[matchup]],rivalries!A$2:C$10,1,FALSE))),"Rivalry","Not a Rivalry")</f>
        <v>Not a Rivalry</v>
      </c>
      <c r="J1124">
        <v>23</v>
      </c>
      <c r="K1124">
        <v>20</v>
      </c>
      <c r="L1124">
        <f>ABS(Table_pigskin_games[[#This Row],[homeScore]]-Table_pigskin_games[[#This Row],[awayScore]])</f>
        <v>3</v>
      </c>
      <c r="M1124" t="s">
        <v>122</v>
      </c>
      <c r="N1124" s="2">
        <v>41914.677083333336</v>
      </c>
      <c r="O1124" t="s">
        <v>80</v>
      </c>
      <c r="P1124">
        <v>68836</v>
      </c>
      <c r="Q1124">
        <v>4</v>
      </c>
      <c r="R1124">
        <v>1</v>
      </c>
      <c r="S1124">
        <v>2</v>
      </c>
      <c r="T1124">
        <v>4</v>
      </c>
      <c r="U1124">
        <v>15</v>
      </c>
      <c r="V1124">
        <v>23</v>
      </c>
      <c r="W1124">
        <v>3</v>
      </c>
      <c r="X1124">
        <v>7</v>
      </c>
      <c r="Y1124">
        <v>12</v>
      </c>
      <c r="Z1124">
        <v>15</v>
      </c>
      <c r="AA1124">
        <v>1</v>
      </c>
      <c r="AB1124">
        <v>1</v>
      </c>
      <c r="AC1124">
        <v>2</v>
      </c>
      <c r="AD1124">
        <v>1</v>
      </c>
      <c r="AE1124">
        <v>179</v>
      </c>
      <c r="AF1124">
        <v>363</v>
      </c>
      <c r="AG1124">
        <v>128</v>
      </c>
      <c r="AH1124">
        <v>325</v>
      </c>
      <c r="AI1124">
        <v>19</v>
      </c>
      <c r="AJ1124">
        <v>34</v>
      </c>
      <c r="AK1124">
        <v>32</v>
      </c>
      <c r="AL1124">
        <v>50</v>
      </c>
      <c r="AM1124">
        <v>51</v>
      </c>
      <c r="AN1124">
        <v>38</v>
      </c>
      <c r="AO1124">
        <v>22</v>
      </c>
      <c r="AP1124">
        <v>19</v>
      </c>
      <c r="AQ1124">
        <v>7</v>
      </c>
      <c r="AR1124">
        <v>6</v>
      </c>
      <c r="AS1124">
        <v>51</v>
      </c>
      <c r="AT1124">
        <f>SUM(Table_pigskin_games[[#This Row],[awayPenaltyYards]],Table_pigskin_games[[#This Row],[homePenaltyYards]])</f>
        <v>120</v>
      </c>
      <c r="AU1124">
        <v>69</v>
      </c>
      <c r="AV1124">
        <v>0</v>
      </c>
      <c r="AW1124">
        <v>4</v>
      </c>
      <c r="AX1124">
        <f>SUM(Table_pigskin_games[[#This Row],[awayTurnovers]:[homeTurnovers]])</f>
        <v>4</v>
      </c>
      <c r="AY1124">
        <v>0</v>
      </c>
      <c r="AZ1124">
        <v>3</v>
      </c>
      <c r="BA1124">
        <v>0</v>
      </c>
      <c r="BB1124">
        <v>1</v>
      </c>
      <c r="BC1124">
        <v>1535</v>
      </c>
      <c r="BD1124">
        <v>2065</v>
      </c>
      <c r="BE1124">
        <v>7</v>
      </c>
      <c r="BF1124">
        <v>6</v>
      </c>
      <c r="BG1124">
        <v>7</v>
      </c>
      <c r="BH1124">
        <v>3</v>
      </c>
      <c r="BJ1124">
        <v>3</v>
      </c>
      <c r="BK1124">
        <v>0</v>
      </c>
      <c r="BL1124">
        <v>0</v>
      </c>
      <c r="BM1124">
        <v>17</v>
      </c>
    </row>
    <row r="1125" spans="1:66" x14ac:dyDescent="0.25">
      <c r="A1125">
        <v>301024026</v>
      </c>
      <c r="B1125">
        <v>7</v>
      </c>
      <c r="C1125">
        <v>2010</v>
      </c>
      <c r="D1125" s="1">
        <v>40475</v>
      </c>
      <c r="E1125" t="s">
        <v>66</v>
      </c>
      <c r="F1125" t="s">
        <v>94</v>
      </c>
      <c r="G1125" t="s">
        <v>71</v>
      </c>
      <c r="H11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1125" t="str">
        <f>IF(NOT(ISNA(VLOOKUP(Table_pigskin_games[[#This Row],[matchup]],rivalries!A$2:C$10,1,FALSE))),"Rivalry","Not a Rivalry")</f>
        <v>Not a Rivalry</v>
      </c>
      <c r="J1125">
        <v>10</v>
      </c>
      <c r="K1125">
        <v>22</v>
      </c>
      <c r="L1125">
        <f>ABS(Table_pigskin_games[[#This Row],[homeScore]]-Table_pigskin_games[[#This Row],[awayScore]])</f>
        <v>12</v>
      </c>
      <c r="M1125" t="s">
        <v>124</v>
      </c>
      <c r="N1125" s="2">
        <v>41914.670138888891</v>
      </c>
      <c r="O1125" t="s">
        <v>70</v>
      </c>
      <c r="P1125">
        <v>67132</v>
      </c>
      <c r="Q1125">
        <v>3</v>
      </c>
      <c r="R1125">
        <v>2</v>
      </c>
      <c r="S1125">
        <v>3</v>
      </c>
      <c r="T1125">
        <v>2</v>
      </c>
      <c r="U1125">
        <v>13</v>
      </c>
      <c r="V1125">
        <v>16</v>
      </c>
      <c r="W1125">
        <v>2</v>
      </c>
      <c r="X1125">
        <v>7</v>
      </c>
      <c r="Y1125">
        <v>12</v>
      </c>
      <c r="Z1125">
        <v>21</v>
      </c>
      <c r="AA1125">
        <v>0</v>
      </c>
      <c r="AB1125">
        <v>0</v>
      </c>
      <c r="AC1125">
        <v>1</v>
      </c>
      <c r="AD1125">
        <v>1</v>
      </c>
      <c r="AE1125">
        <v>227</v>
      </c>
      <c r="AF1125">
        <v>302</v>
      </c>
      <c r="AG1125">
        <v>114</v>
      </c>
      <c r="AH1125">
        <v>158</v>
      </c>
      <c r="AI1125">
        <v>12</v>
      </c>
      <c r="AJ1125">
        <v>20</v>
      </c>
      <c r="AK1125">
        <v>33</v>
      </c>
      <c r="AL1125">
        <v>38</v>
      </c>
      <c r="AM1125">
        <v>113</v>
      </c>
      <c r="AN1125">
        <v>144</v>
      </c>
      <c r="AO1125">
        <v>20</v>
      </c>
      <c r="AP1125">
        <v>36</v>
      </c>
      <c r="AQ1125">
        <v>5</v>
      </c>
      <c r="AR1125">
        <v>10</v>
      </c>
      <c r="AS1125">
        <v>32</v>
      </c>
      <c r="AT1125">
        <f>SUM(Table_pigskin_games[[#This Row],[awayPenaltyYards]],Table_pigskin_games[[#This Row],[homePenaltyYards]])</f>
        <v>127</v>
      </c>
      <c r="AU1125">
        <v>95</v>
      </c>
      <c r="AV1125">
        <v>5</v>
      </c>
      <c r="AW1125">
        <v>1</v>
      </c>
      <c r="AX1125">
        <f>SUM(Table_pigskin_games[[#This Row],[awayTurnovers]:[homeTurnovers]])</f>
        <v>6</v>
      </c>
      <c r="AY1125">
        <v>4</v>
      </c>
      <c r="AZ1125">
        <v>1</v>
      </c>
      <c r="BA1125">
        <v>1</v>
      </c>
      <c r="BB1125">
        <v>0</v>
      </c>
      <c r="BC1125">
        <v>1363</v>
      </c>
      <c r="BD1125">
        <v>2237</v>
      </c>
      <c r="BE1125">
        <v>0</v>
      </c>
      <c r="BF1125">
        <v>0</v>
      </c>
      <c r="BG1125">
        <v>7</v>
      </c>
      <c r="BH1125">
        <v>3</v>
      </c>
      <c r="BJ1125">
        <v>3</v>
      </c>
      <c r="BK1125">
        <v>7</v>
      </c>
      <c r="BL1125">
        <v>9</v>
      </c>
      <c r="BM1125">
        <v>3</v>
      </c>
    </row>
    <row r="1126" spans="1:66" x14ac:dyDescent="0.25">
      <c r="A1126">
        <v>301024027</v>
      </c>
      <c r="B1126">
        <v>7</v>
      </c>
      <c r="C1126">
        <v>2010</v>
      </c>
      <c r="D1126" s="1">
        <v>40475</v>
      </c>
      <c r="E1126" t="s">
        <v>66</v>
      </c>
      <c r="F1126" t="s">
        <v>85</v>
      </c>
      <c r="G1126" t="s">
        <v>97</v>
      </c>
      <c r="H11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STLvTB</v>
      </c>
      <c r="I1126" t="str">
        <f>IF(NOT(ISNA(VLOOKUP(Table_pigskin_games[[#This Row],[matchup]],rivalries!A$2:C$10,1,FALSE))),"Rivalry","Not a Rivalry")</f>
        <v>Not a Rivalry</v>
      </c>
      <c r="J1126">
        <v>17</v>
      </c>
      <c r="K1126">
        <v>18</v>
      </c>
      <c r="L1126">
        <f>ABS(Table_pigskin_games[[#This Row],[homeScore]]-Table_pigskin_games[[#This Row],[awayScore]])</f>
        <v>1</v>
      </c>
      <c r="M1126" t="s">
        <v>98</v>
      </c>
      <c r="N1126" s="2">
        <v>41914.541666666664</v>
      </c>
      <c r="O1126" t="s">
        <v>70</v>
      </c>
      <c r="P1126">
        <v>42020</v>
      </c>
      <c r="Q1126">
        <v>3</v>
      </c>
      <c r="R1126">
        <v>3</v>
      </c>
      <c r="S1126">
        <v>3</v>
      </c>
      <c r="T1126">
        <v>2</v>
      </c>
      <c r="U1126">
        <v>19</v>
      </c>
      <c r="V1126">
        <v>17</v>
      </c>
      <c r="W1126">
        <v>7</v>
      </c>
      <c r="X1126">
        <v>5</v>
      </c>
      <c r="Y1126">
        <v>14</v>
      </c>
      <c r="Z1126">
        <v>15</v>
      </c>
      <c r="AA1126">
        <v>0</v>
      </c>
      <c r="AB1126">
        <v>2</v>
      </c>
      <c r="AC1126">
        <v>0</v>
      </c>
      <c r="AD1126">
        <v>2</v>
      </c>
      <c r="AE1126">
        <v>285</v>
      </c>
      <c r="AF1126">
        <v>313</v>
      </c>
      <c r="AG1126">
        <v>124</v>
      </c>
      <c r="AH1126">
        <v>189</v>
      </c>
      <c r="AI1126">
        <v>13</v>
      </c>
      <c r="AJ1126">
        <v>23</v>
      </c>
      <c r="AK1126">
        <v>26</v>
      </c>
      <c r="AL1126">
        <v>40</v>
      </c>
      <c r="AM1126">
        <v>161</v>
      </c>
      <c r="AN1126">
        <v>124</v>
      </c>
      <c r="AO1126">
        <v>32</v>
      </c>
      <c r="AP1126">
        <v>21</v>
      </c>
      <c r="AQ1126">
        <v>6</v>
      </c>
      <c r="AR1126">
        <v>12</v>
      </c>
      <c r="AS1126">
        <v>45</v>
      </c>
      <c r="AT1126">
        <f>SUM(Table_pigskin_games[[#This Row],[awayPenaltyYards]],Table_pigskin_games[[#This Row],[homePenaltyYards]])</f>
        <v>137</v>
      </c>
      <c r="AU1126">
        <v>92</v>
      </c>
      <c r="AV1126">
        <v>1</v>
      </c>
      <c r="AW1126">
        <v>0</v>
      </c>
      <c r="AX1126">
        <f>SUM(Table_pigskin_games[[#This Row],[awayTurnovers]:[homeTurnovers]])</f>
        <v>1</v>
      </c>
      <c r="AY1126">
        <v>1</v>
      </c>
      <c r="AZ1126">
        <v>0</v>
      </c>
      <c r="BA1126">
        <v>0</v>
      </c>
      <c r="BB1126">
        <v>0</v>
      </c>
      <c r="BC1126">
        <v>1721</v>
      </c>
      <c r="BD1126">
        <v>1879</v>
      </c>
      <c r="BE1126">
        <v>0</v>
      </c>
      <c r="BF1126">
        <v>17</v>
      </c>
      <c r="BG1126">
        <v>0</v>
      </c>
      <c r="BH1126">
        <v>0</v>
      </c>
      <c r="BJ1126">
        <v>3</v>
      </c>
      <c r="BK1126">
        <v>3</v>
      </c>
      <c r="BL1126">
        <v>6</v>
      </c>
      <c r="BM1126">
        <v>6</v>
      </c>
    </row>
    <row r="1127" spans="1:66" x14ac:dyDescent="0.25">
      <c r="A1127">
        <v>301024029</v>
      </c>
      <c r="B1127">
        <v>7</v>
      </c>
      <c r="C1127">
        <v>2010</v>
      </c>
      <c r="D1127" s="1">
        <v>40475</v>
      </c>
      <c r="E1127" t="s">
        <v>66</v>
      </c>
      <c r="F1127" t="s">
        <v>93</v>
      </c>
      <c r="G1127" t="s">
        <v>100</v>
      </c>
      <c r="H11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CARvSF</v>
      </c>
      <c r="I1127" t="str">
        <f>IF(NOT(ISNA(VLOOKUP(Table_pigskin_games[[#This Row],[matchup]],rivalries!A$2:C$10,1,FALSE))),"Rivalry","Not a Rivalry")</f>
        <v>Not a Rivalry</v>
      </c>
      <c r="J1127">
        <v>20</v>
      </c>
      <c r="K1127">
        <v>23</v>
      </c>
      <c r="L1127">
        <f>ABS(Table_pigskin_games[[#This Row],[homeScore]]-Table_pigskin_games[[#This Row],[awayScore]])</f>
        <v>3</v>
      </c>
      <c r="M1127" t="s">
        <v>101</v>
      </c>
      <c r="N1127" s="2">
        <v>41914.541666666664</v>
      </c>
      <c r="O1127" t="s">
        <v>70</v>
      </c>
      <c r="P1127">
        <v>72741</v>
      </c>
      <c r="Q1127">
        <v>1</v>
      </c>
      <c r="R1127">
        <v>5</v>
      </c>
      <c r="S1127">
        <v>0</v>
      </c>
      <c r="T1127">
        <v>5</v>
      </c>
      <c r="U1127">
        <v>15</v>
      </c>
      <c r="V1127">
        <v>22</v>
      </c>
      <c r="W1127">
        <v>4</v>
      </c>
      <c r="X1127">
        <v>7</v>
      </c>
      <c r="Y1127">
        <v>13</v>
      </c>
      <c r="Z1127">
        <v>15</v>
      </c>
      <c r="AA1127">
        <v>0</v>
      </c>
      <c r="AB1127">
        <v>0</v>
      </c>
      <c r="AC1127">
        <v>0</v>
      </c>
      <c r="AD1127">
        <v>1</v>
      </c>
      <c r="AE1127">
        <v>282</v>
      </c>
      <c r="AF1127">
        <v>379</v>
      </c>
      <c r="AG1127">
        <v>183</v>
      </c>
      <c r="AH1127">
        <v>303</v>
      </c>
      <c r="AI1127">
        <v>14</v>
      </c>
      <c r="AJ1127">
        <v>28</v>
      </c>
      <c r="AK1127">
        <v>32</v>
      </c>
      <c r="AL1127">
        <v>41</v>
      </c>
      <c r="AM1127">
        <v>99</v>
      </c>
      <c r="AN1127">
        <v>76</v>
      </c>
      <c r="AO1127">
        <v>22</v>
      </c>
      <c r="AP1127">
        <v>34</v>
      </c>
      <c r="AQ1127">
        <v>11</v>
      </c>
      <c r="AR1127">
        <v>4</v>
      </c>
      <c r="AS1127">
        <v>81</v>
      </c>
      <c r="AT1127">
        <f>SUM(Table_pigskin_games[[#This Row],[awayPenaltyYards]],Table_pigskin_games[[#This Row],[homePenaltyYards]])</f>
        <v>116</v>
      </c>
      <c r="AU1127">
        <v>35</v>
      </c>
      <c r="AV1127">
        <v>1</v>
      </c>
      <c r="AW1127">
        <v>3</v>
      </c>
      <c r="AX1127">
        <f>SUM(Table_pigskin_games[[#This Row],[awayTurnovers]:[homeTurnovers]])</f>
        <v>4</v>
      </c>
      <c r="AY1127">
        <v>0</v>
      </c>
      <c r="AZ1127">
        <v>2</v>
      </c>
      <c r="BA1127">
        <v>1</v>
      </c>
      <c r="BB1127">
        <v>1</v>
      </c>
      <c r="BC1127">
        <v>1435</v>
      </c>
      <c r="BD1127">
        <v>2165</v>
      </c>
      <c r="BE1127">
        <v>7</v>
      </c>
      <c r="BF1127">
        <v>3</v>
      </c>
      <c r="BG1127">
        <v>0</v>
      </c>
      <c r="BH1127">
        <v>10</v>
      </c>
      <c r="BJ1127">
        <v>3</v>
      </c>
      <c r="BK1127">
        <v>7</v>
      </c>
      <c r="BL1127">
        <v>3</v>
      </c>
      <c r="BM1127">
        <v>10</v>
      </c>
    </row>
    <row r="1128" spans="1:66" x14ac:dyDescent="0.25">
      <c r="A1128">
        <v>301024033</v>
      </c>
      <c r="B1128">
        <v>7</v>
      </c>
      <c r="C1128">
        <v>2010</v>
      </c>
      <c r="D1128" s="1">
        <v>40475</v>
      </c>
      <c r="E1128" t="s">
        <v>66</v>
      </c>
      <c r="F1128" t="s">
        <v>87</v>
      </c>
      <c r="G1128" t="s">
        <v>96</v>
      </c>
      <c r="H11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BALvBUF</v>
      </c>
      <c r="I1128" t="str">
        <f>IF(NOT(ISNA(VLOOKUP(Table_pigskin_games[[#This Row],[matchup]],rivalries!A$2:C$10,1,FALSE))),"Rivalry","Not a Rivalry")</f>
        <v>Not a Rivalry</v>
      </c>
      <c r="J1128">
        <v>34</v>
      </c>
      <c r="K1128">
        <v>37</v>
      </c>
      <c r="L1128">
        <f>ABS(Table_pigskin_games[[#This Row],[homeScore]]-Table_pigskin_games[[#This Row],[awayScore]])</f>
        <v>3</v>
      </c>
      <c r="M1128" t="s">
        <v>125</v>
      </c>
      <c r="N1128" s="2">
        <v>41914.541666666664</v>
      </c>
      <c r="O1128" t="s">
        <v>80</v>
      </c>
      <c r="P1128">
        <v>71220</v>
      </c>
      <c r="Q1128">
        <v>0</v>
      </c>
      <c r="R1128">
        <v>5</v>
      </c>
      <c r="S1128">
        <v>4</v>
      </c>
      <c r="T1128">
        <v>2</v>
      </c>
      <c r="U1128">
        <v>27</v>
      </c>
      <c r="V1128">
        <v>21</v>
      </c>
      <c r="W1128">
        <v>11</v>
      </c>
      <c r="X1128">
        <v>2</v>
      </c>
      <c r="Y1128">
        <v>17</v>
      </c>
      <c r="Z1128">
        <v>11</v>
      </c>
      <c r="AA1128">
        <v>1</v>
      </c>
      <c r="AB1128">
        <v>1</v>
      </c>
      <c r="AC1128">
        <v>2</v>
      </c>
      <c r="AD1128">
        <v>1</v>
      </c>
      <c r="AE1128">
        <v>514</v>
      </c>
      <c r="AF1128">
        <v>364</v>
      </c>
      <c r="AG1128">
        <v>382</v>
      </c>
      <c r="AH1128">
        <v>229</v>
      </c>
      <c r="AI1128">
        <v>29</v>
      </c>
      <c r="AJ1128">
        <v>16</v>
      </c>
      <c r="AK1128">
        <v>43</v>
      </c>
      <c r="AL1128">
        <v>31</v>
      </c>
      <c r="AM1128">
        <v>132</v>
      </c>
      <c r="AN1128">
        <v>135</v>
      </c>
      <c r="AO1128">
        <v>35</v>
      </c>
      <c r="AP1128">
        <v>29</v>
      </c>
      <c r="AQ1128">
        <v>6</v>
      </c>
      <c r="AR1128">
        <v>4</v>
      </c>
      <c r="AS1128">
        <v>79</v>
      </c>
      <c r="AT1128">
        <f>SUM(Table_pigskin_games[[#This Row],[awayPenaltyYards]],Table_pigskin_games[[#This Row],[homePenaltyYards]])</f>
        <v>97</v>
      </c>
      <c r="AU1128">
        <v>18</v>
      </c>
      <c r="AV1128">
        <v>4</v>
      </c>
      <c r="AW1128">
        <v>2</v>
      </c>
      <c r="AX1128">
        <f>SUM(Table_pigskin_games[[#This Row],[awayTurnovers]:[homeTurnovers]])</f>
        <v>6</v>
      </c>
      <c r="AY1128">
        <v>2</v>
      </c>
      <c r="AZ1128">
        <v>2</v>
      </c>
      <c r="BA1128">
        <v>2</v>
      </c>
      <c r="BB1128">
        <v>0</v>
      </c>
      <c r="BC1128">
        <v>2316</v>
      </c>
      <c r="BD1128">
        <v>1530</v>
      </c>
      <c r="BE1128">
        <v>10</v>
      </c>
      <c r="BF1128">
        <v>14</v>
      </c>
      <c r="BG1128">
        <v>0</v>
      </c>
      <c r="BH1128">
        <v>10</v>
      </c>
      <c r="BI1128">
        <v>0</v>
      </c>
      <c r="BJ1128">
        <v>3</v>
      </c>
      <c r="BK1128">
        <v>17</v>
      </c>
      <c r="BL1128">
        <v>14</v>
      </c>
      <c r="BM1128">
        <v>0</v>
      </c>
      <c r="BN1128">
        <v>3</v>
      </c>
    </row>
    <row r="1129" spans="1:66" x14ac:dyDescent="0.25">
      <c r="A1129">
        <v>301025006</v>
      </c>
      <c r="B1129">
        <v>7</v>
      </c>
      <c r="C1129">
        <v>2010</v>
      </c>
      <c r="D1129" s="1">
        <v>40476</v>
      </c>
      <c r="E1129" t="s">
        <v>108</v>
      </c>
      <c r="F1129" t="s">
        <v>91</v>
      </c>
      <c r="G1129" t="s">
        <v>102</v>
      </c>
      <c r="H11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129" t="str">
        <f>IF(NOT(ISNA(VLOOKUP(Table_pigskin_games[[#This Row],[matchup]],rivalries!A$2:C$10,1,FALSE))),"Rivalry","Not a Rivalry")</f>
        <v>Not a Rivalry</v>
      </c>
      <c r="J1129">
        <v>41</v>
      </c>
      <c r="K1129">
        <v>35</v>
      </c>
      <c r="L1129">
        <f>ABS(Table_pigskin_games[[#This Row],[homeScore]]-Table_pigskin_games[[#This Row],[awayScore]])</f>
        <v>6</v>
      </c>
      <c r="M1129" t="s">
        <v>138</v>
      </c>
      <c r="N1129" s="2">
        <v>41914.854166666664</v>
      </c>
      <c r="O1129" t="s">
        <v>112</v>
      </c>
      <c r="P1129">
        <v>91375</v>
      </c>
      <c r="Q1129">
        <v>4</v>
      </c>
      <c r="R1129">
        <v>2</v>
      </c>
      <c r="S1129">
        <v>1</v>
      </c>
      <c r="T1129">
        <v>4</v>
      </c>
      <c r="U1129">
        <v>25</v>
      </c>
      <c r="V1129">
        <v>14</v>
      </c>
      <c r="W1129">
        <v>5</v>
      </c>
      <c r="X1129">
        <v>0</v>
      </c>
      <c r="Y1129">
        <v>13</v>
      </c>
      <c r="Z1129">
        <v>10</v>
      </c>
      <c r="AA1129">
        <v>0</v>
      </c>
      <c r="AB1129">
        <v>1</v>
      </c>
      <c r="AC1129">
        <v>0</v>
      </c>
      <c r="AD1129">
        <v>2</v>
      </c>
      <c r="AE1129">
        <v>497</v>
      </c>
      <c r="AF1129">
        <v>254</v>
      </c>
      <c r="AG1129">
        <v>297</v>
      </c>
      <c r="AH1129">
        <v>213</v>
      </c>
      <c r="AI1129">
        <v>25</v>
      </c>
      <c r="AJ1129">
        <v>21</v>
      </c>
      <c r="AK1129">
        <v>35</v>
      </c>
      <c r="AL1129">
        <v>40</v>
      </c>
      <c r="AM1129">
        <v>200</v>
      </c>
      <c r="AN1129">
        <v>41</v>
      </c>
      <c r="AO1129">
        <v>37</v>
      </c>
      <c r="AP1129">
        <v>13</v>
      </c>
      <c r="AQ1129">
        <v>6</v>
      </c>
      <c r="AR1129">
        <v>5</v>
      </c>
      <c r="AS1129">
        <v>46</v>
      </c>
      <c r="AT1129">
        <f>SUM(Table_pigskin_games[[#This Row],[awayPenaltyYards]],Table_pigskin_games[[#This Row],[homePenaltyYards]])</f>
        <v>88</v>
      </c>
      <c r="AU1129">
        <v>42</v>
      </c>
      <c r="AV1129">
        <v>5</v>
      </c>
      <c r="AW1129">
        <v>2</v>
      </c>
      <c r="AX1129">
        <f>SUM(Table_pigskin_games[[#This Row],[awayTurnovers]:[homeTurnovers]])</f>
        <v>7</v>
      </c>
      <c r="AY1129">
        <v>2</v>
      </c>
      <c r="AZ1129">
        <v>2</v>
      </c>
      <c r="BA1129">
        <v>3</v>
      </c>
      <c r="BB1129">
        <v>0</v>
      </c>
      <c r="BC1129">
        <v>2251</v>
      </c>
      <c r="BD1129">
        <v>1349</v>
      </c>
      <c r="BE1129">
        <v>7</v>
      </c>
      <c r="BF1129">
        <v>17</v>
      </c>
      <c r="BG1129">
        <v>14</v>
      </c>
      <c r="BH1129">
        <v>3</v>
      </c>
      <c r="BJ1129">
        <v>10</v>
      </c>
      <c r="BK1129">
        <v>10</v>
      </c>
      <c r="BL1129">
        <v>0</v>
      </c>
      <c r="BM1129">
        <v>15</v>
      </c>
    </row>
    <row r="1130" spans="1:66" x14ac:dyDescent="0.25">
      <c r="A1130">
        <v>301031004</v>
      </c>
      <c r="B1130">
        <v>8</v>
      </c>
      <c r="C1130">
        <v>2010</v>
      </c>
      <c r="D1130" s="1">
        <v>40482</v>
      </c>
      <c r="E1130" t="s">
        <v>66</v>
      </c>
      <c r="F1130" t="s">
        <v>62</v>
      </c>
      <c r="G1130" t="s">
        <v>81</v>
      </c>
      <c r="H11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CINvMIA</v>
      </c>
      <c r="I1130" t="str">
        <f>IF(NOT(ISNA(VLOOKUP(Table_pigskin_games[[#This Row],[matchup]],rivalries!A$2:C$10,1,FALSE))),"Rivalry","Not a Rivalry")</f>
        <v>Not a Rivalry</v>
      </c>
      <c r="J1130">
        <v>22</v>
      </c>
      <c r="K1130">
        <v>14</v>
      </c>
      <c r="L1130">
        <f>ABS(Table_pigskin_games[[#This Row],[homeScore]]-Table_pigskin_games[[#This Row],[awayScore]])</f>
        <v>8</v>
      </c>
      <c r="M1130" t="s">
        <v>118</v>
      </c>
      <c r="N1130" s="2">
        <v>41914.541666666664</v>
      </c>
      <c r="O1130" t="s">
        <v>80</v>
      </c>
      <c r="P1130">
        <v>63179</v>
      </c>
      <c r="Q1130">
        <v>3</v>
      </c>
      <c r="R1130">
        <v>3</v>
      </c>
      <c r="S1130">
        <v>2</v>
      </c>
      <c r="T1130">
        <v>4</v>
      </c>
      <c r="U1130">
        <v>20</v>
      </c>
      <c r="V1130">
        <v>16</v>
      </c>
      <c r="W1130">
        <v>5</v>
      </c>
      <c r="X1130">
        <v>6</v>
      </c>
      <c r="Y1130">
        <v>15</v>
      </c>
      <c r="Z1130">
        <v>16</v>
      </c>
      <c r="AA1130">
        <v>0</v>
      </c>
      <c r="AB1130">
        <v>1</v>
      </c>
      <c r="AC1130">
        <v>0</v>
      </c>
      <c r="AD1130">
        <v>1</v>
      </c>
      <c r="AE1130">
        <v>354</v>
      </c>
      <c r="AF1130">
        <v>262</v>
      </c>
      <c r="AG1130">
        <v>217</v>
      </c>
      <c r="AH1130">
        <v>156</v>
      </c>
      <c r="AI1130">
        <v>24</v>
      </c>
      <c r="AJ1130">
        <v>17</v>
      </c>
      <c r="AK1130">
        <v>37</v>
      </c>
      <c r="AL1130">
        <v>38</v>
      </c>
      <c r="AM1130">
        <v>137</v>
      </c>
      <c r="AN1130">
        <v>106</v>
      </c>
      <c r="AO1130">
        <v>31</v>
      </c>
      <c r="AP1130">
        <v>26</v>
      </c>
      <c r="AQ1130">
        <v>4</v>
      </c>
      <c r="AR1130">
        <v>4</v>
      </c>
      <c r="AS1130">
        <v>42</v>
      </c>
      <c r="AT1130">
        <f>SUM(Table_pigskin_games[[#This Row],[awayPenaltyYards]],Table_pigskin_games[[#This Row],[homePenaltyYards]])</f>
        <v>78</v>
      </c>
      <c r="AU1130">
        <v>36</v>
      </c>
      <c r="AV1130">
        <v>2</v>
      </c>
      <c r="AW1130">
        <v>1</v>
      </c>
      <c r="AX1130">
        <f>SUM(Table_pigskin_games[[#This Row],[awayTurnovers]:[homeTurnovers]])</f>
        <v>3</v>
      </c>
      <c r="AY1130">
        <v>1</v>
      </c>
      <c r="AZ1130">
        <v>0</v>
      </c>
      <c r="BA1130">
        <v>1</v>
      </c>
      <c r="BB1130">
        <v>1</v>
      </c>
      <c r="BC1130">
        <v>2009</v>
      </c>
      <c r="BD1130">
        <v>1591</v>
      </c>
      <c r="BE1130">
        <v>3</v>
      </c>
      <c r="BF1130">
        <v>9</v>
      </c>
      <c r="BG1130">
        <v>3</v>
      </c>
      <c r="BH1130">
        <v>7</v>
      </c>
      <c r="BJ1130">
        <v>7</v>
      </c>
      <c r="BK1130">
        <v>7</v>
      </c>
      <c r="BL1130">
        <v>0</v>
      </c>
      <c r="BM1130">
        <v>0</v>
      </c>
    </row>
    <row r="1131" spans="1:66" x14ac:dyDescent="0.25">
      <c r="A1131">
        <v>301031006</v>
      </c>
      <c r="B1131">
        <v>8</v>
      </c>
      <c r="C1131">
        <v>2010</v>
      </c>
      <c r="D1131" s="1">
        <v>40482</v>
      </c>
      <c r="E1131" t="s">
        <v>66</v>
      </c>
      <c r="F1131" t="s">
        <v>103</v>
      </c>
      <c r="G1131" t="s">
        <v>102</v>
      </c>
      <c r="H11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DALvJAX</v>
      </c>
      <c r="I1131" t="str">
        <f>IF(NOT(ISNA(VLOOKUP(Table_pigskin_games[[#This Row],[matchup]],rivalries!A$2:C$10,1,FALSE))),"Rivalry","Not a Rivalry")</f>
        <v>Not a Rivalry</v>
      </c>
      <c r="J1131">
        <v>35</v>
      </c>
      <c r="K1131">
        <v>17</v>
      </c>
      <c r="L1131">
        <f>ABS(Table_pigskin_games[[#This Row],[homeScore]]-Table_pigskin_games[[#This Row],[awayScore]])</f>
        <v>18</v>
      </c>
      <c r="M1131" t="s">
        <v>138</v>
      </c>
      <c r="N1131" s="2">
        <v>41914.541666666664</v>
      </c>
      <c r="O1131" t="s">
        <v>80</v>
      </c>
      <c r="P1131">
        <v>81395</v>
      </c>
      <c r="Q1131">
        <v>3</v>
      </c>
      <c r="R1131">
        <v>4</v>
      </c>
      <c r="S1131">
        <v>1</v>
      </c>
      <c r="T1131">
        <v>5</v>
      </c>
      <c r="U1131">
        <v>20</v>
      </c>
      <c r="V1131">
        <v>25</v>
      </c>
      <c r="W1131">
        <v>6</v>
      </c>
      <c r="X1131">
        <v>6</v>
      </c>
      <c r="Y1131">
        <v>12</v>
      </c>
      <c r="Z1131">
        <v>13</v>
      </c>
      <c r="AA1131">
        <v>0</v>
      </c>
      <c r="AB1131">
        <v>2</v>
      </c>
      <c r="AC1131">
        <v>0</v>
      </c>
      <c r="AD1131">
        <v>3</v>
      </c>
      <c r="AE1131">
        <v>387</v>
      </c>
      <c r="AF1131">
        <v>415</v>
      </c>
      <c r="AG1131">
        <v>238</v>
      </c>
      <c r="AH1131">
        <v>365</v>
      </c>
      <c r="AI1131">
        <v>17</v>
      </c>
      <c r="AJ1131">
        <v>34</v>
      </c>
      <c r="AK1131">
        <v>21</v>
      </c>
      <c r="AL1131">
        <v>49</v>
      </c>
      <c r="AM1131">
        <v>149</v>
      </c>
      <c r="AN1131">
        <v>50</v>
      </c>
      <c r="AO1131">
        <v>34</v>
      </c>
      <c r="AP1131">
        <v>22</v>
      </c>
      <c r="AQ1131">
        <v>6</v>
      </c>
      <c r="AR1131">
        <v>3</v>
      </c>
      <c r="AS1131">
        <v>36</v>
      </c>
      <c r="AT1131">
        <f>SUM(Table_pigskin_games[[#This Row],[awayPenaltyYards]],Table_pigskin_games[[#This Row],[homePenaltyYards]])</f>
        <v>56</v>
      </c>
      <c r="AU1131">
        <v>20</v>
      </c>
      <c r="AV1131">
        <v>1</v>
      </c>
      <c r="AW1131">
        <v>4</v>
      </c>
      <c r="AX1131">
        <f>SUM(Table_pigskin_games[[#This Row],[awayTurnovers]:[homeTurnovers]])</f>
        <v>5</v>
      </c>
      <c r="AY1131">
        <v>1</v>
      </c>
      <c r="AZ1131">
        <v>0</v>
      </c>
      <c r="BA1131">
        <v>0</v>
      </c>
      <c r="BB1131">
        <v>4</v>
      </c>
      <c r="BC1131">
        <v>1955</v>
      </c>
      <c r="BD1131">
        <v>1645</v>
      </c>
      <c r="BE1131">
        <v>7</v>
      </c>
      <c r="BF1131">
        <v>7</v>
      </c>
      <c r="BG1131">
        <v>14</v>
      </c>
      <c r="BH1131">
        <v>7</v>
      </c>
      <c r="BJ1131">
        <v>3</v>
      </c>
      <c r="BK1131">
        <v>0</v>
      </c>
      <c r="BL1131">
        <v>0</v>
      </c>
      <c r="BM1131">
        <v>14</v>
      </c>
    </row>
    <row r="1132" spans="1:66" x14ac:dyDescent="0.25">
      <c r="A1132">
        <v>301031008</v>
      </c>
      <c r="B1132">
        <v>8</v>
      </c>
      <c r="C1132">
        <v>2010</v>
      </c>
      <c r="D1132" s="1">
        <v>40482</v>
      </c>
      <c r="E1132" t="s">
        <v>66</v>
      </c>
      <c r="F1132" t="s">
        <v>114</v>
      </c>
      <c r="G1132" t="s">
        <v>72</v>
      </c>
      <c r="H11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DETvWSH</v>
      </c>
      <c r="I1132" t="str">
        <f>IF(NOT(ISNA(VLOOKUP(Table_pigskin_games[[#This Row],[matchup]],rivalries!A$2:C$10,1,FALSE))),"Rivalry","Not a Rivalry")</f>
        <v>Not a Rivalry</v>
      </c>
      <c r="J1132">
        <v>25</v>
      </c>
      <c r="K1132">
        <v>37</v>
      </c>
      <c r="L1132">
        <f>ABS(Table_pigskin_games[[#This Row],[homeScore]]-Table_pigskin_games[[#This Row],[awayScore]])</f>
        <v>12</v>
      </c>
      <c r="M1132" t="s">
        <v>73</v>
      </c>
      <c r="N1132" s="2">
        <v>41914.541666666664</v>
      </c>
      <c r="O1132" t="s">
        <v>70</v>
      </c>
      <c r="P1132">
        <v>46329</v>
      </c>
      <c r="Q1132">
        <v>4</v>
      </c>
      <c r="R1132">
        <v>3</v>
      </c>
      <c r="S1132">
        <v>1</v>
      </c>
      <c r="T1132">
        <v>5</v>
      </c>
      <c r="U1132">
        <v>13</v>
      </c>
      <c r="V1132">
        <v>19</v>
      </c>
      <c r="W1132">
        <v>2</v>
      </c>
      <c r="X1132">
        <v>4</v>
      </c>
      <c r="Y1132">
        <v>14</v>
      </c>
      <c r="Z1132">
        <v>17</v>
      </c>
      <c r="AA1132">
        <v>1</v>
      </c>
      <c r="AB1132">
        <v>1</v>
      </c>
      <c r="AC1132">
        <v>2</v>
      </c>
      <c r="AD1132">
        <v>1</v>
      </c>
      <c r="AE1132">
        <v>275</v>
      </c>
      <c r="AF1132">
        <v>304</v>
      </c>
      <c r="AG1132">
        <v>195</v>
      </c>
      <c r="AH1132">
        <v>202</v>
      </c>
      <c r="AI1132">
        <v>21</v>
      </c>
      <c r="AJ1132">
        <v>26</v>
      </c>
      <c r="AK1132">
        <v>37</v>
      </c>
      <c r="AL1132">
        <v>45</v>
      </c>
      <c r="AM1132">
        <v>80</v>
      </c>
      <c r="AN1132">
        <v>102</v>
      </c>
      <c r="AO1132">
        <v>19</v>
      </c>
      <c r="AP1132">
        <v>25</v>
      </c>
      <c r="AQ1132">
        <v>10</v>
      </c>
      <c r="AR1132">
        <v>7</v>
      </c>
      <c r="AS1132">
        <v>77</v>
      </c>
      <c r="AT1132">
        <f>SUM(Table_pigskin_games[[#This Row],[awayPenaltyYards]],Table_pigskin_games[[#This Row],[homePenaltyYards]])</f>
        <v>142</v>
      </c>
      <c r="AU1132">
        <v>65</v>
      </c>
      <c r="AV1132">
        <v>2</v>
      </c>
      <c r="AW1132">
        <v>2</v>
      </c>
      <c r="AX1132">
        <f>SUM(Table_pigskin_games[[#This Row],[awayTurnovers]:[homeTurnovers]])</f>
        <v>4</v>
      </c>
      <c r="AY1132">
        <v>1</v>
      </c>
      <c r="AZ1132">
        <v>1</v>
      </c>
      <c r="BA1132">
        <v>1</v>
      </c>
      <c r="BB1132">
        <v>1</v>
      </c>
      <c r="BC1132">
        <v>1670</v>
      </c>
      <c r="BD1132">
        <v>1930</v>
      </c>
      <c r="BE1132">
        <v>0</v>
      </c>
      <c r="BF1132">
        <v>13</v>
      </c>
      <c r="BG1132">
        <v>0</v>
      </c>
      <c r="BH1132">
        <v>12</v>
      </c>
      <c r="BJ1132">
        <v>0</v>
      </c>
      <c r="BK1132">
        <v>7</v>
      </c>
      <c r="BL1132">
        <v>7</v>
      </c>
      <c r="BM1132">
        <v>23</v>
      </c>
    </row>
    <row r="1133" spans="1:66" x14ac:dyDescent="0.25">
      <c r="A1133">
        <v>301031012</v>
      </c>
      <c r="B1133">
        <v>8</v>
      </c>
      <c r="C1133">
        <v>2010</v>
      </c>
      <c r="D1133" s="1">
        <v>40482</v>
      </c>
      <c r="E1133" t="s">
        <v>66</v>
      </c>
      <c r="F1133" t="s">
        <v>87</v>
      </c>
      <c r="G1133" t="s">
        <v>82</v>
      </c>
      <c r="H11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BUFvKC</v>
      </c>
      <c r="I1133" t="str">
        <f>IF(NOT(ISNA(VLOOKUP(Table_pigskin_games[[#This Row],[matchup]],rivalries!A$2:C$10,1,FALSE))),"Rivalry","Not a Rivalry")</f>
        <v>Not a Rivalry</v>
      </c>
      <c r="J1133">
        <v>10</v>
      </c>
      <c r="K1133">
        <v>13</v>
      </c>
      <c r="L1133">
        <f>ABS(Table_pigskin_games[[#This Row],[homeScore]]-Table_pigskin_games[[#This Row],[awayScore]])</f>
        <v>3</v>
      </c>
      <c r="M1133" t="s">
        <v>83</v>
      </c>
      <c r="N1133" s="2">
        <v>41914.541666666664</v>
      </c>
      <c r="O1133" t="s">
        <v>80</v>
      </c>
      <c r="P1133">
        <v>66625</v>
      </c>
      <c r="Q1133">
        <v>0</v>
      </c>
      <c r="R1133">
        <v>6</v>
      </c>
      <c r="S1133">
        <v>4</v>
      </c>
      <c r="T1133">
        <v>2</v>
      </c>
      <c r="U1133">
        <v>23</v>
      </c>
      <c r="V1133">
        <v>24</v>
      </c>
      <c r="W1133">
        <v>11</v>
      </c>
      <c r="X1133">
        <v>4</v>
      </c>
      <c r="Y1133">
        <v>23</v>
      </c>
      <c r="Z1133">
        <v>15</v>
      </c>
      <c r="AA1133">
        <v>1</v>
      </c>
      <c r="AB1133">
        <v>1</v>
      </c>
      <c r="AC1133">
        <v>2</v>
      </c>
      <c r="AD1133">
        <v>2</v>
      </c>
      <c r="AE1133">
        <v>328</v>
      </c>
      <c r="AF1133">
        <v>414</v>
      </c>
      <c r="AG1133">
        <v>191</v>
      </c>
      <c r="AH1133">
        <v>140</v>
      </c>
      <c r="AI1133">
        <v>24</v>
      </c>
      <c r="AJ1133">
        <v>14</v>
      </c>
      <c r="AK1133">
        <v>48</v>
      </c>
      <c r="AL1133">
        <v>26</v>
      </c>
      <c r="AM1133">
        <v>137</v>
      </c>
      <c r="AN1133">
        <v>274</v>
      </c>
      <c r="AO1133">
        <v>33</v>
      </c>
      <c r="AP1133">
        <v>45</v>
      </c>
      <c r="AQ1133">
        <v>5</v>
      </c>
      <c r="AR1133">
        <v>5</v>
      </c>
      <c r="AS1133">
        <v>35</v>
      </c>
      <c r="AT1133">
        <f>SUM(Table_pigskin_games[[#This Row],[awayPenaltyYards]],Table_pigskin_games[[#This Row],[homePenaltyYards]])</f>
        <v>85</v>
      </c>
      <c r="AU1133">
        <v>50</v>
      </c>
      <c r="AV1133">
        <v>1</v>
      </c>
      <c r="AW1133">
        <v>0</v>
      </c>
      <c r="AX1133">
        <f>SUM(Table_pigskin_games[[#This Row],[awayTurnovers]:[homeTurnovers]])</f>
        <v>1</v>
      </c>
      <c r="AY1133">
        <v>0</v>
      </c>
      <c r="AZ1133">
        <v>0</v>
      </c>
      <c r="BA1133">
        <v>1</v>
      </c>
      <c r="BB1133">
        <v>0</v>
      </c>
      <c r="BC1133">
        <v>2362</v>
      </c>
      <c r="BD1133">
        <v>2138</v>
      </c>
      <c r="BE1133">
        <v>0</v>
      </c>
      <c r="BF1133">
        <v>0</v>
      </c>
      <c r="BG1133">
        <v>3</v>
      </c>
      <c r="BH1133">
        <v>7</v>
      </c>
      <c r="BI1133">
        <v>0</v>
      </c>
      <c r="BJ1133">
        <v>0</v>
      </c>
      <c r="BK1133">
        <v>7</v>
      </c>
      <c r="BL1133">
        <v>0</v>
      </c>
      <c r="BM1133">
        <v>3</v>
      </c>
      <c r="BN1133">
        <v>3</v>
      </c>
    </row>
    <row r="1134" spans="1:66" x14ac:dyDescent="0.25">
      <c r="A1134">
        <v>301031013</v>
      </c>
      <c r="B1134">
        <v>8</v>
      </c>
      <c r="C1134">
        <v>2010</v>
      </c>
      <c r="D1134" s="1">
        <v>40482</v>
      </c>
      <c r="E1134" t="s">
        <v>66</v>
      </c>
      <c r="F1134" t="s">
        <v>71</v>
      </c>
      <c r="G1134" t="s">
        <v>110</v>
      </c>
      <c r="H11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OAKvSEA</v>
      </c>
      <c r="I1134" t="str">
        <f>IF(NOT(ISNA(VLOOKUP(Table_pigskin_games[[#This Row],[matchup]],rivalries!A$2:C$10,1,FALSE))),"Rivalry","Not a Rivalry")</f>
        <v>Not a Rivalry</v>
      </c>
      <c r="J1134">
        <v>3</v>
      </c>
      <c r="K1134">
        <v>33</v>
      </c>
      <c r="L1134">
        <f>ABS(Table_pigskin_games[[#This Row],[homeScore]]-Table_pigskin_games[[#This Row],[awayScore]])</f>
        <v>30</v>
      </c>
      <c r="M1134" t="s">
        <v>134</v>
      </c>
      <c r="N1134" s="2">
        <v>41914.677083333336</v>
      </c>
      <c r="O1134" t="s">
        <v>70</v>
      </c>
      <c r="P1134">
        <v>35721</v>
      </c>
      <c r="Q1134">
        <v>4</v>
      </c>
      <c r="R1134">
        <v>2</v>
      </c>
      <c r="S1134">
        <v>3</v>
      </c>
      <c r="T1134">
        <v>4</v>
      </c>
      <c r="U1134">
        <v>10</v>
      </c>
      <c r="V1134">
        <v>18</v>
      </c>
      <c r="W1134">
        <v>1</v>
      </c>
      <c r="X1134">
        <v>5</v>
      </c>
      <c r="Y1134">
        <v>16</v>
      </c>
      <c r="Z1134">
        <v>17</v>
      </c>
      <c r="AA1134">
        <v>1</v>
      </c>
      <c r="AB1134">
        <v>1</v>
      </c>
      <c r="AC1134">
        <v>1</v>
      </c>
      <c r="AD1134">
        <v>1</v>
      </c>
      <c r="AE1134">
        <v>164</v>
      </c>
      <c r="AF1134">
        <v>545</v>
      </c>
      <c r="AG1134">
        <v>117</v>
      </c>
      <c r="AH1134">
        <v>306</v>
      </c>
      <c r="AI1134">
        <v>13</v>
      </c>
      <c r="AJ1134">
        <v>15</v>
      </c>
      <c r="AK1134">
        <v>32</v>
      </c>
      <c r="AL1134">
        <v>27</v>
      </c>
      <c r="AM1134">
        <v>47</v>
      </c>
      <c r="AN1134">
        <v>239</v>
      </c>
      <c r="AO1134">
        <v>19</v>
      </c>
      <c r="AP1134">
        <v>39</v>
      </c>
      <c r="AQ1134">
        <v>7</v>
      </c>
      <c r="AR1134">
        <v>11</v>
      </c>
      <c r="AS1134">
        <v>55</v>
      </c>
      <c r="AT1134">
        <f>SUM(Table_pigskin_games[[#This Row],[awayPenaltyYards]],Table_pigskin_games[[#This Row],[homePenaltyYards]])</f>
        <v>157</v>
      </c>
      <c r="AU1134">
        <v>102</v>
      </c>
      <c r="AV1134">
        <v>1</v>
      </c>
      <c r="AW1134">
        <v>0</v>
      </c>
      <c r="AX1134">
        <f>SUM(Table_pigskin_games[[#This Row],[awayTurnovers]:[homeTurnovers]])</f>
        <v>1</v>
      </c>
      <c r="AY1134">
        <v>0</v>
      </c>
      <c r="AZ1134">
        <v>0</v>
      </c>
      <c r="BA1134">
        <v>1</v>
      </c>
      <c r="BB1134">
        <v>0</v>
      </c>
      <c r="BC1134">
        <v>1436</v>
      </c>
      <c r="BD1134">
        <v>2164</v>
      </c>
      <c r="BE1134">
        <v>0</v>
      </c>
      <c r="BF1134">
        <v>0</v>
      </c>
      <c r="BG1134">
        <v>0</v>
      </c>
      <c r="BH1134">
        <v>3</v>
      </c>
      <c r="BJ1134">
        <v>3</v>
      </c>
      <c r="BK1134">
        <v>7</v>
      </c>
      <c r="BL1134">
        <v>3</v>
      </c>
      <c r="BM1134">
        <v>20</v>
      </c>
    </row>
    <row r="1135" spans="1:66" x14ac:dyDescent="0.25">
      <c r="A1135">
        <v>301031014</v>
      </c>
      <c r="B1135">
        <v>8</v>
      </c>
      <c r="C1135">
        <v>2010</v>
      </c>
      <c r="D1135" s="1">
        <v>40482</v>
      </c>
      <c r="E1135" t="s">
        <v>66</v>
      </c>
      <c r="F1135" t="s">
        <v>100</v>
      </c>
      <c r="G1135" t="s">
        <v>85</v>
      </c>
      <c r="H11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CARvSTL</v>
      </c>
      <c r="I1135" t="str">
        <f>IF(NOT(ISNA(VLOOKUP(Table_pigskin_games[[#This Row],[matchup]],rivalries!A$2:C$10,1,FALSE))),"Rivalry","Not a Rivalry")</f>
        <v>Not a Rivalry</v>
      </c>
      <c r="J1135">
        <v>10</v>
      </c>
      <c r="K1135">
        <v>20</v>
      </c>
      <c r="L1135">
        <f>ABS(Table_pigskin_games[[#This Row],[homeScore]]-Table_pigskin_games[[#This Row],[awayScore]])</f>
        <v>10</v>
      </c>
      <c r="M1135" t="s">
        <v>86</v>
      </c>
      <c r="N1135" s="2">
        <v>41914.541666666664</v>
      </c>
      <c r="O1135" t="s">
        <v>70</v>
      </c>
      <c r="P1135">
        <v>52281</v>
      </c>
      <c r="Q1135">
        <v>1</v>
      </c>
      <c r="R1135">
        <v>5</v>
      </c>
      <c r="S1135">
        <v>3</v>
      </c>
      <c r="T1135">
        <v>4</v>
      </c>
      <c r="U1135">
        <v>14</v>
      </c>
      <c r="V1135">
        <v>15</v>
      </c>
      <c r="W1135">
        <v>7</v>
      </c>
      <c r="X1135">
        <v>6</v>
      </c>
      <c r="Y1135">
        <v>14</v>
      </c>
      <c r="Z1135">
        <v>15</v>
      </c>
      <c r="AA1135">
        <v>0</v>
      </c>
      <c r="AB1135">
        <v>0</v>
      </c>
      <c r="AC1135">
        <v>0</v>
      </c>
      <c r="AD1135">
        <v>0</v>
      </c>
      <c r="AE1135">
        <v>201</v>
      </c>
      <c r="AF1135">
        <v>246</v>
      </c>
      <c r="AG1135">
        <v>176</v>
      </c>
      <c r="AH1135">
        <v>184</v>
      </c>
      <c r="AI1135">
        <v>23</v>
      </c>
      <c r="AJ1135">
        <v>25</v>
      </c>
      <c r="AK1135">
        <v>37</v>
      </c>
      <c r="AL1135">
        <v>32</v>
      </c>
      <c r="AM1135">
        <v>25</v>
      </c>
      <c r="AN1135">
        <v>62</v>
      </c>
      <c r="AO1135">
        <v>17</v>
      </c>
      <c r="AP1135">
        <v>29</v>
      </c>
      <c r="AQ1135">
        <v>6</v>
      </c>
      <c r="AR1135">
        <v>7</v>
      </c>
      <c r="AS1135">
        <v>30</v>
      </c>
      <c r="AT1135">
        <f>SUM(Table_pigskin_games[[#This Row],[awayPenaltyYards]],Table_pigskin_games[[#This Row],[homePenaltyYards]])</f>
        <v>95</v>
      </c>
      <c r="AU1135">
        <v>65</v>
      </c>
      <c r="AV1135">
        <v>4</v>
      </c>
      <c r="AW1135">
        <v>0</v>
      </c>
      <c r="AX1135">
        <f>SUM(Table_pigskin_games[[#This Row],[awayTurnovers]:[homeTurnovers]])</f>
        <v>4</v>
      </c>
      <c r="AY1135">
        <v>1</v>
      </c>
      <c r="AZ1135">
        <v>0</v>
      </c>
      <c r="BA1135">
        <v>3</v>
      </c>
      <c r="BB1135">
        <v>0</v>
      </c>
      <c r="BC1135">
        <v>1412</v>
      </c>
      <c r="BD1135">
        <v>2188</v>
      </c>
      <c r="BE1135">
        <v>0</v>
      </c>
      <c r="BF1135">
        <v>3</v>
      </c>
      <c r="BG1135">
        <v>0</v>
      </c>
      <c r="BH1135">
        <v>7</v>
      </c>
      <c r="BJ1135">
        <v>0</v>
      </c>
      <c r="BK1135">
        <v>10</v>
      </c>
      <c r="BL1135">
        <v>0</v>
      </c>
      <c r="BM1135">
        <v>10</v>
      </c>
    </row>
    <row r="1136" spans="1:66" x14ac:dyDescent="0.25">
      <c r="A1136">
        <v>301031017</v>
      </c>
      <c r="B1136">
        <v>8</v>
      </c>
      <c r="C1136">
        <v>2010</v>
      </c>
      <c r="D1136" s="1">
        <v>40482</v>
      </c>
      <c r="E1136" t="s">
        <v>66</v>
      </c>
      <c r="F1136" t="s">
        <v>113</v>
      </c>
      <c r="G1136" t="s">
        <v>88</v>
      </c>
      <c r="H11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MINvNE</v>
      </c>
      <c r="I1136" t="str">
        <f>IF(NOT(ISNA(VLOOKUP(Table_pigskin_games[[#This Row],[matchup]],rivalries!A$2:C$10,1,FALSE))),"Rivalry","Not a Rivalry")</f>
        <v>Not a Rivalry</v>
      </c>
      <c r="J1136">
        <v>18</v>
      </c>
      <c r="K1136">
        <v>28</v>
      </c>
      <c r="L1136">
        <f>ABS(Table_pigskin_games[[#This Row],[homeScore]]-Table_pigskin_games[[#This Row],[awayScore]])</f>
        <v>10</v>
      </c>
      <c r="M1136" t="s">
        <v>89</v>
      </c>
      <c r="N1136" s="2">
        <v>41914.677083333336</v>
      </c>
      <c r="O1136" t="s">
        <v>70</v>
      </c>
      <c r="P1136">
        <v>68756</v>
      </c>
      <c r="Q1136">
        <v>2</v>
      </c>
      <c r="R1136">
        <v>4</v>
      </c>
      <c r="S1136">
        <v>5</v>
      </c>
      <c r="T1136">
        <v>1</v>
      </c>
      <c r="U1136">
        <v>23</v>
      </c>
      <c r="V1136">
        <v>18</v>
      </c>
      <c r="W1136">
        <v>4</v>
      </c>
      <c r="X1136">
        <v>6</v>
      </c>
      <c r="Y1136">
        <v>11</v>
      </c>
      <c r="Z1136">
        <v>11</v>
      </c>
      <c r="AA1136">
        <v>1</v>
      </c>
      <c r="AB1136">
        <v>0</v>
      </c>
      <c r="AC1136">
        <v>2</v>
      </c>
      <c r="AD1136">
        <v>0</v>
      </c>
      <c r="AE1136">
        <v>410</v>
      </c>
      <c r="AF1136">
        <v>362</v>
      </c>
      <c r="AG1136">
        <v>285</v>
      </c>
      <c r="AH1136">
        <v>240</v>
      </c>
      <c r="AI1136">
        <v>26</v>
      </c>
      <c r="AJ1136">
        <v>16</v>
      </c>
      <c r="AK1136">
        <v>38</v>
      </c>
      <c r="AL1136">
        <v>27</v>
      </c>
      <c r="AM1136">
        <v>125</v>
      </c>
      <c r="AN1136">
        <v>122</v>
      </c>
      <c r="AO1136">
        <v>28</v>
      </c>
      <c r="AP1136">
        <v>27</v>
      </c>
      <c r="AQ1136">
        <v>5</v>
      </c>
      <c r="AR1136">
        <v>6</v>
      </c>
      <c r="AS1136">
        <v>35</v>
      </c>
      <c r="AT1136">
        <f>SUM(Table_pigskin_games[[#This Row],[awayPenaltyYards]],Table_pigskin_games[[#This Row],[homePenaltyYards]])</f>
        <v>82</v>
      </c>
      <c r="AU1136">
        <v>47</v>
      </c>
      <c r="AV1136">
        <v>1</v>
      </c>
      <c r="AW1136">
        <v>0</v>
      </c>
      <c r="AX1136">
        <f>SUM(Table_pigskin_games[[#This Row],[awayTurnovers]:[homeTurnovers]])</f>
        <v>1</v>
      </c>
      <c r="AY1136">
        <v>0</v>
      </c>
      <c r="AZ1136">
        <v>0</v>
      </c>
      <c r="BA1136">
        <v>1</v>
      </c>
      <c r="BB1136">
        <v>0</v>
      </c>
      <c r="BC1136">
        <v>2108</v>
      </c>
      <c r="BD1136">
        <v>1492</v>
      </c>
      <c r="BE1136">
        <v>0</v>
      </c>
      <c r="BF1136">
        <v>7</v>
      </c>
      <c r="BG1136">
        <v>3</v>
      </c>
      <c r="BH1136">
        <v>8</v>
      </c>
      <c r="BJ1136">
        <v>0</v>
      </c>
      <c r="BK1136">
        <v>7</v>
      </c>
      <c r="BL1136">
        <v>14</v>
      </c>
      <c r="BM1136">
        <v>7</v>
      </c>
    </row>
    <row r="1137" spans="1:66" x14ac:dyDescent="0.25">
      <c r="A1137">
        <v>301031018</v>
      </c>
      <c r="B1137">
        <v>8</v>
      </c>
      <c r="C1137">
        <v>2010</v>
      </c>
      <c r="D1137" s="1">
        <v>40482</v>
      </c>
      <c r="E1137" t="s">
        <v>66</v>
      </c>
      <c r="F1137" t="s">
        <v>63</v>
      </c>
      <c r="G1137" t="s">
        <v>67</v>
      </c>
      <c r="H11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NOvPIT</v>
      </c>
      <c r="I1137" t="str">
        <f>IF(NOT(ISNA(VLOOKUP(Table_pigskin_games[[#This Row],[matchup]],rivalries!A$2:C$10,1,FALSE))),"Rivalry","Not a Rivalry")</f>
        <v>Not a Rivalry</v>
      </c>
      <c r="J1137">
        <v>10</v>
      </c>
      <c r="K1137">
        <v>20</v>
      </c>
      <c r="L1137">
        <f>ABS(Table_pigskin_games[[#This Row],[homeScore]]-Table_pigskin_games[[#This Row],[awayScore]])</f>
        <v>10</v>
      </c>
      <c r="M1137" t="s">
        <v>127</v>
      </c>
      <c r="N1137" s="2">
        <v>41914.847222222219</v>
      </c>
      <c r="O1137" t="s">
        <v>65</v>
      </c>
      <c r="P1137">
        <v>70011</v>
      </c>
      <c r="Q1137">
        <v>5</v>
      </c>
      <c r="R1137">
        <v>1</v>
      </c>
      <c r="S1137">
        <v>4</v>
      </c>
      <c r="T1137">
        <v>3</v>
      </c>
      <c r="U1137">
        <v>13</v>
      </c>
      <c r="V1137">
        <v>19</v>
      </c>
      <c r="W1137">
        <v>3</v>
      </c>
      <c r="X1137">
        <v>7</v>
      </c>
      <c r="Y1137">
        <v>10</v>
      </c>
      <c r="Z1137">
        <v>16</v>
      </c>
      <c r="AA1137">
        <v>0</v>
      </c>
      <c r="AB1137">
        <v>1</v>
      </c>
      <c r="AC1137">
        <v>1</v>
      </c>
      <c r="AD1137">
        <v>1</v>
      </c>
      <c r="AE1137">
        <v>279</v>
      </c>
      <c r="AF1137">
        <v>318</v>
      </c>
      <c r="AG1137">
        <v>171</v>
      </c>
      <c r="AH1137">
        <v>288</v>
      </c>
      <c r="AI1137">
        <v>17</v>
      </c>
      <c r="AJ1137">
        <v>34</v>
      </c>
      <c r="AK1137">
        <v>28</v>
      </c>
      <c r="AL1137">
        <v>44</v>
      </c>
      <c r="AM1137">
        <v>108</v>
      </c>
      <c r="AN1137">
        <v>30</v>
      </c>
      <c r="AO1137">
        <v>21</v>
      </c>
      <c r="AP1137">
        <v>21</v>
      </c>
      <c r="AQ1137">
        <v>4</v>
      </c>
      <c r="AR1137">
        <v>3</v>
      </c>
      <c r="AS1137">
        <v>38</v>
      </c>
      <c r="AT1137">
        <f>SUM(Table_pigskin_games[[#This Row],[awayPenaltyYards]],Table_pigskin_games[[#This Row],[homePenaltyYards]])</f>
        <v>73</v>
      </c>
      <c r="AU1137">
        <v>35</v>
      </c>
      <c r="AV1137">
        <v>2</v>
      </c>
      <c r="AW1137">
        <v>2</v>
      </c>
      <c r="AX1137">
        <f>SUM(Table_pigskin_games[[#This Row],[awayTurnovers]:[homeTurnovers]])</f>
        <v>4</v>
      </c>
      <c r="AY1137">
        <v>1</v>
      </c>
      <c r="AZ1137">
        <v>1</v>
      </c>
      <c r="BA1137">
        <v>1</v>
      </c>
      <c r="BB1137">
        <v>1</v>
      </c>
      <c r="BC1137">
        <v>1554</v>
      </c>
      <c r="BD1137">
        <v>2046</v>
      </c>
      <c r="BE1137">
        <v>0</v>
      </c>
      <c r="BF1137">
        <v>3</v>
      </c>
      <c r="BG1137">
        <v>0</v>
      </c>
      <c r="BH1137">
        <v>7</v>
      </c>
      <c r="BJ1137">
        <v>0</v>
      </c>
      <c r="BK1137">
        <v>3</v>
      </c>
      <c r="BL1137">
        <v>3</v>
      </c>
      <c r="BM1137">
        <v>14</v>
      </c>
    </row>
    <row r="1138" spans="1:66" x14ac:dyDescent="0.25">
      <c r="A1138">
        <v>301031020</v>
      </c>
      <c r="B1138">
        <v>8</v>
      </c>
      <c r="C1138">
        <v>2010</v>
      </c>
      <c r="D1138" s="1">
        <v>40482</v>
      </c>
      <c r="E1138" t="s">
        <v>66</v>
      </c>
      <c r="F1138" t="s">
        <v>75</v>
      </c>
      <c r="G1138" t="s">
        <v>77</v>
      </c>
      <c r="H11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GBvNYJ</v>
      </c>
      <c r="I1138" t="str">
        <f>IF(NOT(ISNA(VLOOKUP(Table_pigskin_games[[#This Row],[matchup]],rivalries!A$2:C$10,1,FALSE))),"Rivalry","Not a Rivalry")</f>
        <v>Not a Rivalry</v>
      </c>
      <c r="J1138">
        <v>9</v>
      </c>
      <c r="K1138">
        <v>0</v>
      </c>
      <c r="L1138">
        <f>ABS(Table_pigskin_games[[#This Row],[homeScore]]-Table_pigskin_games[[#This Row],[awayScore]])</f>
        <v>9</v>
      </c>
      <c r="M1138" t="s">
        <v>140</v>
      </c>
      <c r="N1138" s="2">
        <v>41914.541666666664</v>
      </c>
      <c r="O1138" t="s">
        <v>70</v>
      </c>
      <c r="P1138">
        <v>78484</v>
      </c>
      <c r="Q1138">
        <v>4</v>
      </c>
      <c r="R1138">
        <v>3</v>
      </c>
      <c r="S1138">
        <v>5</v>
      </c>
      <c r="T1138">
        <v>1</v>
      </c>
      <c r="U1138">
        <v>13</v>
      </c>
      <c r="V1138">
        <v>15</v>
      </c>
      <c r="W1138">
        <v>2</v>
      </c>
      <c r="X1138">
        <v>7</v>
      </c>
      <c r="Y1138">
        <v>14</v>
      </c>
      <c r="Z1138">
        <v>17</v>
      </c>
      <c r="AA1138">
        <v>0</v>
      </c>
      <c r="AB1138">
        <v>0</v>
      </c>
      <c r="AC1138">
        <v>0</v>
      </c>
      <c r="AD1138">
        <v>3</v>
      </c>
      <c r="AE1138">
        <v>237</v>
      </c>
      <c r="AF1138">
        <v>360</v>
      </c>
      <c r="AG1138">
        <v>156</v>
      </c>
      <c r="AH1138">
        <v>241</v>
      </c>
      <c r="AI1138">
        <v>15</v>
      </c>
      <c r="AJ1138">
        <v>16</v>
      </c>
      <c r="AK1138">
        <v>34</v>
      </c>
      <c r="AL1138">
        <v>38</v>
      </c>
      <c r="AM1138">
        <v>81</v>
      </c>
      <c r="AN1138">
        <v>119</v>
      </c>
      <c r="AO1138">
        <v>26</v>
      </c>
      <c r="AP1138">
        <v>29</v>
      </c>
      <c r="AQ1138">
        <v>3</v>
      </c>
      <c r="AR1138">
        <v>7</v>
      </c>
      <c r="AS1138">
        <v>15</v>
      </c>
      <c r="AT1138">
        <f>SUM(Table_pigskin_games[[#This Row],[awayPenaltyYards]],Table_pigskin_games[[#This Row],[homePenaltyYards]])</f>
        <v>70</v>
      </c>
      <c r="AU1138">
        <v>55</v>
      </c>
      <c r="AV1138">
        <v>0</v>
      </c>
      <c r="AW1138">
        <v>3</v>
      </c>
      <c r="AX1138">
        <f>SUM(Table_pigskin_games[[#This Row],[awayTurnovers]:[homeTurnovers]])</f>
        <v>3</v>
      </c>
      <c r="AY1138">
        <v>0</v>
      </c>
      <c r="AZ1138">
        <v>1</v>
      </c>
      <c r="BA1138">
        <v>0</v>
      </c>
      <c r="BB1138">
        <v>2</v>
      </c>
      <c r="BC1138">
        <v>1717</v>
      </c>
      <c r="BD1138">
        <v>1883</v>
      </c>
      <c r="BE1138">
        <v>3</v>
      </c>
      <c r="BF1138">
        <v>0</v>
      </c>
      <c r="BG1138">
        <v>0</v>
      </c>
      <c r="BH1138">
        <v>6</v>
      </c>
      <c r="BJ1138">
        <v>0</v>
      </c>
      <c r="BK1138">
        <v>0</v>
      </c>
      <c r="BL1138">
        <v>0</v>
      </c>
      <c r="BM1138">
        <v>0</v>
      </c>
    </row>
    <row r="1139" spans="1:66" x14ac:dyDescent="0.25">
      <c r="A1139">
        <v>301031022</v>
      </c>
      <c r="B1139">
        <v>8</v>
      </c>
      <c r="C1139">
        <v>2010</v>
      </c>
      <c r="D1139" s="1">
        <v>40482</v>
      </c>
      <c r="E1139" t="s">
        <v>66</v>
      </c>
      <c r="F1139" t="s">
        <v>97</v>
      </c>
      <c r="G1139" t="s">
        <v>94</v>
      </c>
      <c r="H11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ARIvTB</v>
      </c>
      <c r="I1139" t="str">
        <f>IF(NOT(ISNA(VLOOKUP(Table_pigskin_games[[#This Row],[matchup]],rivalries!A$2:C$10,1,FALSE))),"Rivalry","Not a Rivalry")</f>
        <v>Not a Rivalry</v>
      </c>
      <c r="J1139">
        <v>38</v>
      </c>
      <c r="K1139">
        <v>35</v>
      </c>
      <c r="L1139">
        <f>ABS(Table_pigskin_games[[#This Row],[homeScore]]-Table_pigskin_games[[#This Row],[awayScore]])</f>
        <v>3</v>
      </c>
      <c r="M1139" t="s">
        <v>95</v>
      </c>
      <c r="N1139" s="2">
        <v>41914.677083333336</v>
      </c>
      <c r="O1139" t="s">
        <v>70</v>
      </c>
      <c r="P1139">
        <v>61857</v>
      </c>
      <c r="Q1139">
        <v>4</v>
      </c>
      <c r="R1139">
        <v>2</v>
      </c>
      <c r="S1139">
        <v>3</v>
      </c>
      <c r="T1139">
        <v>3</v>
      </c>
      <c r="U1139">
        <v>19</v>
      </c>
      <c r="V1139">
        <v>22</v>
      </c>
      <c r="W1139">
        <v>4</v>
      </c>
      <c r="X1139">
        <v>7</v>
      </c>
      <c r="Y1139">
        <v>12</v>
      </c>
      <c r="Z1139">
        <v>13</v>
      </c>
      <c r="AA1139">
        <v>1</v>
      </c>
      <c r="AB1139">
        <v>1</v>
      </c>
      <c r="AC1139">
        <v>1</v>
      </c>
      <c r="AD1139">
        <v>2</v>
      </c>
      <c r="AE1139">
        <v>407</v>
      </c>
      <c r="AF1139">
        <v>396</v>
      </c>
      <c r="AG1139">
        <v>253</v>
      </c>
      <c r="AH1139">
        <v>296</v>
      </c>
      <c r="AI1139">
        <v>18</v>
      </c>
      <c r="AJ1139">
        <v>24</v>
      </c>
      <c r="AK1139">
        <v>25</v>
      </c>
      <c r="AL1139">
        <v>40</v>
      </c>
      <c r="AM1139">
        <v>154</v>
      </c>
      <c r="AN1139">
        <v>100</v>
      </c>
      <c r="AO1139">
        <v>30</v>
      </c>
      <c r="AP1139">
        <v>23</v>
      </c>
      <c r="AQ1139">
        <v>9</v>
      </c>
      <c r="AR1139">
        <v>3</v>
      </c>
      <c r="AS1139">
        <v>80</v>
      </c>
      <c r="AT1139">
        <f>SUM(Table_pigskin_games[[#This Row],[awayPenaltyYards]],Table_pigskin_games[[#This Row],[homePenaltyYards]])</f>
        <v>92</v>
      </c>
      <c r="AU1139">
        <v>12</v>
      </c>
      <c r="AV1139">
        <v>2</v>
      </c>
      <c r="AW1139">
        <v>4</v>
      </c>
      <c r="AX1139">
        <f>SUM(Table_pigskin_games[[#This Row],[awayTurnovers]:[homeTurnovers]])</f>
        <v>6</v>
      </c>
      <c r="AY1139">
        <v>2</v>
      </c>
      <c r="AZ1139">
        <v>0</v>
      </c>
      <c r="BA1139">
        <v>0</v>
      </c>
      <c r="BB1139">
        <v>4</v>
      </c>
      <c r="BC1139">
        <v>1829</v>
      </c>
      <c r="BD1139">
        <v>1771</v>
      </c>
      <c r="BE1139">
        <v>7</v>
      </c>
      <c r="BF1139">
        <v>17</v>
      </c>
      <c r="BG1139">
        <v>7</v>
      </c>
      <c r="BH1139">
        <v>7</v>
      </c>
      <c r="BJ1139">
        <v>7</v>
      </c>
      <c r="BK1139">
        <v>7</v>
      </c>
      <c r="BL1139">
        <v>14</v>
      </c>
      <c r="BM1139">
        <v>7</v>
      </c>
    </row>
    <row r="1140" spans="1:66" x14ac:dyDescent="0.25">
      <c r="A1140">
        <v>301031024</v>
      </c>
      <c r="B1140">
        <v>8</v>
      </c>
      <c r="C1140">
        <v>2010</v>
      </c>
      <c r="D1140" s="1">
        <v>40482</v>
      </c>
      <c r="E1140" t="s">
        <v>66</v>
      </c>
      <c r="F1140" t="s">
        <v>78</v>
      </c>
      <c r="G1140" t="s">
        <v>109</v>
      </c>
      <c r="H11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SDvTEN</v>
      </c>
      <c r="I1140" t="str">
        <f>IF(NOT(ISNA(VLOOKUP(Table_pigskin_games[[#This Row],[matchup]],rivalries!A$2:C$10,1,FALSE))),"Rivalry","Not a Rivalry")</f>
        <v>Not a Rivalry</v>
      </c>
      <c r="J1140">
        <v>25</v>
      </c>
      <c r="K1140">
        <v>33</v>
      </c>
      <c r="L1140">
        <f>ABS(Table_pigskin_games[[#This Row],[homeScore]]-Table_pigskin_games[[#This Row],[awayScore]])</f>
        <v>8</v>
      </c>
      <c r="M1140" t="s">
        <v>122</v>
      </c>
      <c r="N1140" s="2">
        <v>41914.670138888891</v>
      </c>
      <c r="O1140" t="s">
        <v>80</v>
      </c>
      <c r="P1140">
        <v>59260</v>
      </c>
      <c r="Q1140">
        <v>5</v>
      </c>
      <c r="R1140">
        <v>2</v>
      </c>
      <c r="S1140">
        <v>2</v>
      </c>
      <c r="T1140">
        <v>5</v>
      </c>
      <c r="U1140">
        <v>15</v>
      </c>
      <c r="V1140">
        <v>23</v>
      </c>
      <c r="W1140">
        <v>4</v>
      </c>
      <c r="X1140">
        <v>12</v>
      </c>
      <c r="Y1140">
        <v>13</v>
      </c>
      <c r="Z1140">
        <v>18</v>
      </c>
      <c r="AA1140">
        <v>1</v>
      </c>
      <c r="AB1140">
        <v>0</v>
      </c>
      <c r="AC1140">
        <v>2</v>
      </c>
      <c r="AD1140">
        <v>0</v>
      </c>
      <c r="AE1140">
        <v>370</v>
      </c>
      <c r="AF1140">
        <v>456</v>
      </c>
      <c r="AG1140">
        <v>305</v>
      </c>
      <c r="AH1140">
        <v>300</v>
      </c>
      <c r="AI1140">
        <v>18</v>
      </c>
      <c r="AJ1140">
        <v>27</v>
      </c>
      <c r="AK1140">
        <v>36</v>
      </c>
      <c r="AL1140">
        <v>36</v>
      </c>
      <c r="AM1140">
        <v>65</v>
      </c>
      <c r="AN1140">
        <v>156</v>
      </c>
      <c r="AO1140">
        <v>19</v>
      </c>
      <c r="AP1140">
        <v>34</v>
      </c>
      <c r="AQ1140">
        <v>10</v>
      </c>
      <c r="AR1140">
        <v>8</v>
      </c>
      <c r="AS1140">
        <v>80</v>
      </c>
      <c r="AT1140">
        <f>SUM(Table_pigskin_games[[#This Row],[awayPenaltyYards]],Table_pigskin_games[[#This Row],[homePenaltyYards]])</f>
        <v>142</v>
      </c>
      <c r="AU1140">
        <v>62</v>
      </c>
      <c r="AV1140">
        <v>0</v>
      </c>
      <c r="AW1140">
        <v>1</v>
      </c>
      <c r="AX1140">
        <f>SUM(Table_pigskin_games[[#This Row],[awayTurnovers]:[homeTurnovers]])</f>
        <v>1</v>
      </c>
      <c r="AY1140">
        <v>0</v>
      </c>
      <c r="AZ1140">
        <v>0</v>
      </c>
      <c r="BA1140">
        <v>0</v>
      </c>
      <c r="BB1140">
        <v>1</v>
      </c>
      <c r="BC1140">
        <v>1333</v>
      </c>
      <c r="BD1140">
        <v>2267</v>
      </c>
      <c r="BE1140">
        <v>5</v>
      </c>
      <c r="BF1140">
        <v>14</v>
      </c>
      <c r="BG1140">
        <v>0</v>
      </c>
      <c r="BH1140">
        <v>6</v>
      </c>
      <c r="BJ1140">
        <v>7</v>
      </c>
      <c r="BK1140">
        <v>7</v>
      </c>
      <c r="BL1140">
        <v>10</v>
      </c>
      <c r="BM1140">
        <v>9</v>
      </c>
    </row>
    <row r="1141" spans="1:66" x14ac:dyDescent="0.25">
      <c r="A1141">
        <v>301031025</v>
      </c>
      <c r="B1141">
        <v>8</v>
      </c>
      <c r="C1141">
        <v>2010</v>
      </c>
      <c r="D1141" s="1">
        <v>40482</v>
      </c>
      <c r="E1141" t="s">
        <v>66</v>
      </c>
      <c r="F1141" t="s">
        <v>84</v>
      </c>
      <c r="G1141" t="s">
        <v>93</v>
      </c>
      <c r="H11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DENvSF</v>
      </c>
      <c r="I1141" t="str">
        <f>IF(NOT(ISNA(VLOOKUP(Table_pigskin_games[[#This Row],[matchup]],rivalries!A$2:C$10,1,FALSE))),"Rivalry","Not a Rivalry")</f>
        <v>Not a Rivalry</v>
      </c>
      <c r="J1141">
        <v>16</v>
      </c>
      <c r="K1141">
        <v>24</v>
      </c>
      <c r="L1141">
        <f>ABS(Table_pigskin_games[[#This Row],[homeScore]]-Table_pigskin_games[[#This Row],[awayScore]])</f>
        <v>8</v>
      </c>
      <c r="M1141" t="s">
        <v>130</v>
      </c>
      <c r="N1141" s="2">
        <v>41914.541666666664</v>
      </c>
      <c r="O1141" t="s">
        <v>80</v>
      </c>
      <c r="P1141">
        <v>83941</v>
      </c>
      <c r="Q1141">
        <v>2</v>
      </c>
      <c r="R1141">
        <v>5</v>
      </c>
      <c r="S1141">
        <v>1</v>
      </c>
      <c r="T1141">
        <v>6</v>
      </c>
      <c r="U1141">
        <v>22</v>
      </c>
      <c r="V1141">
        <v>16</v>
      </c>
      <c r="W1141">
        <v>2</v>
      </c>
      <c r="X1141">
        <v>5</v>
      </c>
      <c r="Y1141">
        <v>10</v>
      </c>
      <c r="Z1141">
        <v>13</v>
      </c>
      <c r="AA1141">
        <v>0</v>
      </c>
      <c r="AB1141">
        <v>0</v>
      </c>
      <c r="AC1141">
        <v>0</v>
      </c>
      <c r="AD1141">
        <v>0</v>
      </c>
      <c r="AE1141">
        <v>398</v>
      </c>
      <c r="AF1141">
        <v>339</v>
      </c>
      <c r="AG1141">
        <v>339</v>
      </c>
      <c r="AH1141">
        <v>196</v>
      </c>
      <c r="AI1141">
        <v>28</v>
      </c>
      <c r="AJ1141">
        <v>12</v>
      </c>
      <c r="AK1141">
        <v>40</v>
      </c>
      <c r="AL1141">
        <v>19</v>
      </c>
      <c r="AM1141">
        <v>59</v>
      </c>
      <c r="AN1141">
        <v>143</v>
      </c>
      <c r="AO1141">
        <v>17</v>
      </c>
      <c r="AP1141">
        <v>42</v>
      </c>
      <c r="AQ1141">
        <v>8</v>
      </c>
      <c r="AR1141">
        <v>6</v>
      </c>
      <c r="AS1141">
        <v>60</v>
      </c>
      <c r="AT1141">
        <f>SUM(Table_pigskin_games[[#This Row],[awayPenaltyYards]],Table_pigskin_games[[#This Row],[homePenaltyYards]])</f>
        <v>126</v>
      </c>
      <c r="AU1141">
        <v>66</v>
      </c>
      <c r="AV1141">
        <v>2</v>
      </c>
      <c r="AW1141">
        <v>0</v>
      </c>
      <c r="AX1141">
        <f>SUM(Table_pigskin_games[[#This Row],[awayTurnovers]:[homeTurnovers]])</f>
        <v>2</v>
      </c>
      <c r="AY1141">
        <v>1</v>
      </c>
      <c r="AZ1141">
        <v>0</v>
      </c>
      <c r="BA1141">
        <v>1</v>
      </c>
      <c r="BB1141">
        <v>0</v>
      </c>
      <c r="BC1141">
        <v>1586</v>
      </c>
      <c r="BD1141">
        <v>2014</v>
      </c>
      <c r="BE1141">
        <v>0</v>
      </c>
      <c r="BF1141">
        <v>0</v>
      </c>
      <c r="BG1141">
        <v>7</v>
      </c>
      <c r="BH1141">
        <v>9</v>
      </c>
      <c r="BJ1141">
        <v>3</v>
      </c>
      <c r="BK1141">
        <v>0</v>
      </c>
      <c r="BL1141">
        <v>0</v>
      </c>
      <c r="BM1141">
        <v>21</v>
      </c>
    </row>
    <row r="1142" spans="1:66" x14ac:dyDescent="0.25">
      <c r="A1142">
        <v>301101011</v>
      </c>
      <c r="B1142">
        <v>8</v>
      </c>
      <c r="C1142">
        <v>2010</v>
      </c>
      <c r="D1142" s="1">
        <v>40483</v>
      </c>
      <c r="E1142" t="s">
        <v>108</v>
      </c>
      <c r="F1142" t="s">
        <v>106</v>
      </c>
      <c r="G1142" t="s">
        <v>90</v>
      </c>
      <c r="H11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1142" t="str">
        <f>IF(NOT(ISNA(VLOOKUP(Table_pigskin_games[[#This Row],[matchup]],rivalries!A$2:C$10,1,FALSE))),"Rivalry","Not a Rivalry")</f>
        <v>Not a Rivalry</v>
      </c>
      <c r="J1142">
        <v>17</v>
      </c>
      <c r="K1142">
        <v>30</v>
      </c>
      <c r="L1142">
        <f>ABS(Table_pigskin_games[[#This Row],[homeScore]]-Table_pigskin_games[[#This Row],[awayScore]])</f>
        <v>13</v>
      </c>
      <c r="M1142" t="s">
        <v>131</v>
      </c>
      <c r="N1142" s="2">
        <v>41914.854166666664</v>
      </c>
      <c r="O1142" t="s">
        <v>112</v>
      </c>
      <c r="P1142">
        <v>66363</v>
      </c>
      <c r="Q1142">
        <v>4</v>
      </c>
      <c r="R1142">
        <v>2</v>
      </c>
      <c r="S1142">
        <v>4</v>
      </c>
      <c r="T1142">
        <v>2</v>
      </c>
      <c r="U1142">
        <v>19</v>
      </c>
      <c r="V1142">
        <v>24</v>
      </c>
      <c r="W1142">
        <v>3</v>
      </c>
      <c r="X1142">
        <v>7</v>
      </c>
      <c r="Y1142">
        <v>11</v>
      </c>
      <c r="Z1142">
        <v>15</v>
      </c>
      <c r="AA1142">
        <v>0</v>
      </c>
      <c r="AB1142">
        <v>1</v>
      </c>
      <c r="AC1142">
        <v>1</v>
      </c>
      <c r="AD1142">
        <v>1</v>
      </c>
      <c r="AE1142">
        <v>291</v>
      </c>
      <c r="AF1142">
        <v>366</v>
      </c>
      <c r="AG1142">
        <v>183</v>
      </c>
      <c r="AH1142">
        <v>259</v>
      </c>
      <c r="AI1142">
        <v>22</v>
      </c>
      <c r="AJ1142">
        <v>26</v>
      </c>
      <c r="AK1142">
        <v>38</v>
      </c>
      <c r="AL1142">
        <v>45</v>
      </c>
      <c r="AM1142">
        <v>108</v>
      </c>
      <c r="AN1142">
        <v>107</v>
      </c>
      <c r="AO1142">
        <v>18</v>
      </c>
      <c r="AP1142">
        <v>28</v>
      </c>
      <c r="AQ1142">
        <v>5</v>
      </c>
      <c r="AR1142">
        <v>9</v>
      </c>
      <c r="AS1142">
        <v>30</v>
      </c>
      <c r="AT1142">
        <f>SUM(Table_pigskin_games[[#This Row],[awayPenaltyYards]],Table_pigskin_games[[#This Row],[homePenaltyYards]])</f>
        <v>99</v>
      </c>
      <c r="AU1142">
        <v>69</v>
      </c>
      <c r="AV1142">
        <v>2</v>
      </c>
      <c r="AW1142">
        <v>0</v>
      </c>
      <c r="AX1142">
        <f>SUM(Table_pigskin_games[[#This Row],[awayTurnovers]:[homeTurnovers]])</f>
        <v>2</v>
      </c>
      <c r="AY1142">
        <v>1</v>
      </c>
      <c r="AZ1142">
        <v>0</v>
      </c>
      <c r="BA1142">
        <v>1</v>
      </c>
      <c r="BB1142">
        <v>0</v>
      </c>
      <c r="BC1142">
        <v>1415</v>
      </c>
      <c r="BD1142">
        <v>2185</v>
      </c>
      <c r="BE1142">
        <v>0</v>
      </c>
      <c r="BF1142">
        <v>3</v>
      </c>
      <c r="BG1142">
        <v>7</v>
      </c>
      <c r="BH1142">
        <v>7</v>
      </c>
      <c r="BJ1142">
        <v>7</v>
      </c>
      <c r="BK1142">
        <v>10</v>
      </c>
      <c r="BL1142">
        <v>10</v>
      </c>
      <c r="BM1142">
        <v>3</v>
      </c>
    </row>
    <row r="1143" spans="1:66" x14ac:dyDescent="0.25">
      <c r="A1143">
        <v>301107001</v>
      </c>
      <c r="B1143">
        <v>9</v>
      </c>
      <c r="C1143">
        <v>2010</v>
      </c>
      <c r="D1143" s="1">
        <v>40489</v>
      </c>
      <c r="E1143" t="s">
        <v>66</v>
      </c>
      <c r="F1143" t="s">
        <v>97</v>
      </c>
      <c r="G1143" t="s">
        <v>99</v>
      </c>
      <c r="H11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143" t="str">
        <f>IF(NOT(ISNA(VLOOKUP(Table_pigskin_games[[#This Row],[matchup]],rivalries!A$2:C$10,1,FALSE))),"Rivalry","Not a Rivalry")</f>
        <v>Not a Rivalry</v>
      </c>
      <c r="J1143">
        <v>21</v>
      </c>
      <c r="K1143">
        <v>27</v>
      </c>
      <c r="L1143">
        <f>ABS(Table_pigskin_games[[#This Row],[homeScore]]-Table_pigskin_games[[#This Row],[awayScore]])</f>
        <v>6</v>
      </c>
      <c r="M1143" t="s">
        <v>116</v>
      </c>
      <c r="N1143" s="2">
        <v>41914.541666666664</v>
      </c>
      <c r="O1143" t="s">
        <v>70</v>
      </c>
      <c r="P1143">
        <v>67266</v>
      </c>
      <c r="Q1143">
        <v>5</v>
      </c>
      <c r="R1143">
        <v>2</v>
      </c>
      <c r="S1143">
        <v>5</v>
      </c>
      <c r="T1143">
        <v>2</v>
      </c>
      <c r="U1143">
        <v>14</v>
      </c>
      <c r="V1143">
        <v>26</v>
      </c>
      <c r="W1143">
        <v>8</v>
      </c>
      <c r="X1143">
        <v>8</v>
      </c>
      <c r="Y1143">
        <v>13</v>
      </c>
      <c r="Z1143">
        <v>14</v>
      </c>
      <c r="AA1143">
        <v>0</v>
      </c>
      <c r="AB1143">
        <v>1</v>
      </c>
      <c r="AC1143">
        <v>1</v>
      </c>
      <c r="AD1143">
        <v>1</v>
      </c>
      <c r="AE1143">
        <v>278</v>
      </c>
      <c r="AF1143">
        <v>365</v>
      </c>
      <c r="AG1143">
        <v>182</v>
      </c>
      <c r="AH1143">
        <v>235</v>
      </c>
      <c r="AI1143">
        <v>11</v>
      </c>
      <c r="AJ1143">
        <v>24</v>
      </c>
      <c r="AK1143">
        <v>22</v>
      </c>
      <c r="AL1143">
        <v>36</v>
      </c>
      <c r="AM1143">
        <v>96</v>
      </c>
      <c r="AN1143">
        <v>130</v>
      </c>
      <c r="AO1143">
        <v>27</v>
      </c>
      <c r="AP1143">
        <v>33</v>
      </c>
      <c r="AQ1143">
        <v>5</v>
      </c>
      <c r="AR1143">
        <v>4</v>
      </c>
      <c r="AS1143">
        <v>30</v>
      </c>
      <c r="AT1143">
        <f>SUM(Table_pigskin_games[[#This Row],[awayPenaltyYards]],Table_pigskin_games[[#This Row],[homePenaltyYards]])</f>
        <v>83</v>
      </c>
      <c r="AU1143">
        <v>53</v>
      </c>
      <c r="AV1143">
        <v>2</v>
      </c>
      <c r="AW1143">
        <v>0</v>
      </c>
      <c r="AX1143">
        <f>SUM(Table_pigskin_games[[#This Row],[awayTurnovers]:[homeTurnovers]])</f>
        <v>2</v>
      </c>
      <c r="AY1143">
        <v>0</v>
      </c>
      <c r="AZ1143">
        <v>0</v>
      </c>
      <c r="BA1143">
        <v>2</v>
      </c>
      <c r="BB1143">
        <v>0</v>
      </c>
      <c r="BC1143">
        <v>1554</v>
      </c>
      <c r="BD1143">
        <v>2046</v>
      </c>
      <c r="BE1143">
        <v>0</v>
      </c>
      <c r="BF1143">
        <v>14</v>
      </c>
      <c r="BG1143">
        <v>7</v>
      </c>
      <c r="BH1143">
        <v>0</v>
      </c>
      <c r="BJ1143">
        <v>7</v>
      </c>
      <c r="BK1143">
        <v>10</v>
      </c>
      <c r="BL1143">
        <v>10</v>
      </c>
      <c r="BM1143">
        <v>0</v>
      </c>
    </row>
    <row r="1144" spans="1:66" x14ac:dyDescent="0.25">
      <c r="A1144">
        <v>301107002</v>
      </c>
      <c r="B1144">
        <v>9</v>
      </c>
      <c r="C1144">
        <v>2010</v>
      </c>
      <c r="D1144" s="1">
        <v>40489</v>
      </c>
      <c r="E1144" t="s">
        <v>66</v>
      </c>
      <c r="F1144" t="s">
        <v>74</v>
      </c>
      <c r="G1144" t="s">
        <v>87</v>
      </c>
      <c r="H11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BUFvCHI</v>
      </c>
      <c r="I1144" t="str">
        <f>IF(NOT(ISNA(VLOOKUP(Table_pigskin_games[[#This Row],[matchup]],rivalries!A$2:C$10,1,FALSE))),"Rivalry","Not a Rivalry")</f>
        <v>Not a Rivalry</v>
      </c>
      <c r="J1144">
        <v>22</v>
      </c>
      <c r="K1144">
        <v>19</v>
      </c>
      <c r="L1144">
        <f>ABS(Table_pigskin_games[[#This Row],[homeScore]]-Table_pigskin_games[[#This Row],[awayScore]])</f>
        <v>3</v>
      </c>
      <c r="M1144" t="s">
        <v>137</v>
      </c>
      <c r="N1144" s="2">
        <v>41914.541666666664</v>
      </c>
      <c r="O1144" t="s">
        <v>70</v>
      </c>
      <c r="P1144">
        <v>50746</v>
      </c>
      <c r="Q1144">
        <v>4</v>
      </c>
      <c r="R1144">
        <v>3</v>
      </c>
      <c r="S1144">
        <v>0</v>
      </c>
      <c r="T1144">
        <v>7</v>
      </c>
      <c r="U1144">
        <v>19</v>
      </c>
      <c r="V1144">
        <v>22</v>
      </c>
      <c r="W1144">
        <v>7</v>
      </c>
      <c r="X1144">
        <v>10</v>
      </c>
      <c r="Y1144">
        <v>12</v>
      </c>
      <c r="Z1144">
        <v>16</v>
      </c>
      <c r="AA1144">
        <v>0</v>
      </c>
      <c r="AB1144">
        <v>1</v>
      </c>
      <c r="AC1144">
        <v>0</v>
      </c>
      <c r="AD1144">
        <v>2</v>
      </c>
      <c r="AE1144">
        <v>283</v>
      </c>
      <c r="AF1144">
        <v>340</v>
      </c>
      <c r="AG1144">
        <v>178</v>
      </c>
      <c r="AH1144">
        <v>294</v>
      </c>
      <c r="AI1144">
        <v>17</v>
      </c>
      <c r="AJ1144">
        <v>31</v>
      </c>
      <c r="AK1144">
        <v>30</v>
      </c>
      <c r="AL1144">
        <v>51</v>
      </c>
      <c r="AM1144">
        <v>105</v>
      </c>
      <c r="AN1144">
        <v>46</v>
      </c>
      <c r="AO1144">
        <v>31</v>
      </c>
      <c r="AP1144">
        <v>18</v>
      </c>
      <c r="AQ1144">
        <v>7</v>
      </c>
      <c r="AR1144">
        <v>4</v>
      </c>
      <c r="AS1144">
        <v>45</v>
      </c>
      <c r="AT1144">
        <f>SUM(Table_pigskin_games[[#This Row],[awayPenaltyYards]],Table_pigskin_games[[#This Row],[homePenaltyYards]])</f>
        <v>78</v>
      </c>
      <c r="AU1144">
        <v>33</v>
      </c>
      <c r="AV1144">
        <v>1</v>
      </c>
      <c r="AW1144">
        <v>3</v>
      </c>
      <c r="AX1144">
        <f>SUM(Table_pigskin_games[[#This Row],[awayTurnovers]:[homeTurnovers]])</f>
        <v>4</v>
      </c>
      <c r="AY1144">
        <v>1</v>
      </c>
      <c r="AZ1144">
        <v>1</v>
      </c>
      <c r="BA1144">
        <v>0</v>
      </c>
      <c r="BB1144">
        <v>2</v>
      </c>
      <c r="BC1144">
        <v>1873</v>
      </c>
      <c r="BD1144">
        <v>1727</v>
      </c>
      <c r="BE1144">
        <v>0</v>
      </c>
      <c r="BF1144">
        <v>7</v>
      </c>
      <c r="BG1144">
        <v>7</v>
      </c>
      <c r="BH1144">
        <v>8</v>
      </c>
      <c r="BJ1144">
        <v>0</v>
      </c>
      <c r="BK1144">
        <v>7</v>
      </c>
      <c r="BL1144">
        <v>6</v>
      </c>
      <c r="BM1144">
        <v>6</v>
      </c>
    </row>
    <row r="1145" spans="1:66" x14ac:dyDescent="0.25">
      <c r="A1145">
        <v>301107005</v>
      </c>
      <c r="B1145">
        <v>9</v>
      </c>
      <c r="C1145">
        <v>2010</v>
      </c>
      <c r="D1145" s="1">
        <v>40489</v>
      </c>
      <c r="E1145" t="s">
        <v>66</v>
      </c>
      <c r="F1145" t="s">
        <v>88</v>
      </c>
      <c r="G1145" t="s">
        <v>68</v>
      </c>
      <c r="H11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CLEvNE</v>
      </c>
      <c r="I1145" t="str">
        <f>IF(NOT(ISNA(VLOOKUP(Table_pigskin_games[[#This Row],[matchup]],rivalries!A$2:C$10,1,FALSE))),"Rivalry","Not a Rivalry")</f>
        <v>Not a Rivalry</v>
      </c>
      <c r="J1145">
        <v>14</v>
      </c>
      <c r="K1145">
        <v>34</v>
      </c>
      <c r="L1145">
        <f>ABS(Table_pigskin_games[[#This Row],[homeScore]]-Table_pigskin_games[[#This Row],[awayScore]])</f>
        <v>20</v>
      </c>
      <c r="M1145" t="s">
        <v>69</v>
      </c>
      <c r="N1145" s="2">
        <v>41914.541666666664</v>
      </c>
      <c r="O1145" t="s">
        <v>80</v>
      </c>
      <c r="P1145">
        <v>66292</v>
      </c>
      <c r="Q1145">
        <v>6</v>
      </c>
      <c r="R1145">
        <v>1</v>
      </c>
      <c r="S1145">
        <v>2</v>
      </c>
      <c r="T1145">
        <v>5</v>
      </c>
      <c r="U1145">
        <v>19</v>
      </c>
      <c r="V1145">
        <v>22</v>
      </c>
      <c r="W1145">
        <v>3</v>
      </c>
      <c r="X1145">
        <v>7</v>
      </c>
      <c r="Y1145">
        <v>11</v>
      </c>
      <c r="Z1145">
        <v>13</v>
      </c>
      <c r="AA1145">
        <v>2</v>
      </c>
      <c r="AB1145">
        <v>1</v>
      </c>
      <c r="AC1145">
        <v>2</v>
      </c>
      <c r="AD1145">
        <v>1</v>
      </c>
      <c r="AE1145">
        <v>283</v>
      </c>
      <c r="AF1145">
        <v>404</v>
      </c>
      <c r="AG1145">
        <v>215</v>
      </c>
      <c r="AH1145">
        <v>174</v>
      </c>
      <c r="AI1145">
        <v>19</v>
      </c>
      <c r="AJ1145">
        <v>14</v>
      </c>
      <c r="AK1145">
        <v>38</v>
      </c>
      <c r="AL1145">
        <v>19</v>
      </c>
      <c r="AM1145">
        <v>68</v>
      </c>
      <c r="AN1145">
        <v>230</v>
      </c>
      <c r="AO1145">
        <v>20</v>
      </c>
      <c r="AP1145">
        <v>44</v>
      </c>
      <c r="AQ1145">
        <v>3</v>
      </c>
      <c r="AR1145">
        <v>4</v>
      </c>
      <c r="AS1145">
        <v>20</v>
      </c>
      <c r="AT1145">
        <f>SUM(Table_pigskin_games[[#This Row],[awayPenaltyYards]],Table_pigskin_games[[#This Row],[homePenaltyYards]])</f>
        <v>48</v>
      </c>
      <c r="AU1145">
        <v>28</v>
      </c>
      <c r="AV1145">
        <v>3</v>
      </c>
      <c r="AW1145">
        <v>1</v>
      </c>
      <c r="AX1145">
        <f>SUM(Table_pigskin_games[[#This Row],[awayTurnovers]:[homeTurnovers]])</f>
        <v>4</v>
      </c>
      <c r="AY1145">
        <v>2</v>
      </c>
      <c r="AZ1145">
        <v>1</v>
      </c>
      <c r="BA1145">
        <v>1</v>
      </c>
      <c r="BB1145">
        <v>0</v>
      </c>
      <c r="BC1145">
        <v>1312</v>
      </c>
      <c r="BD1145">
        <v>2288</v>
      </c>
      <c r="BE1145">
        <v>0</v>
      </c>
      <c r="BF1145">
        <v>7</v>
      </c>
      <c r="BG1145">
        <v>0</v>
      </c>
      <c r="BH1145">
        <v>7</v>
      </c>
      <c r="BJ1145">
        <v>10</v>
      </c>
      <c r="BK1145">
        <v>7</v>
      </c>
      <c r="BL1145">
        <v>7</v>
      </c>
      <c r="BM1145">
        <v>10</v>
      </c>
    </row>
    <row r="1146" spans="1:66" x14ac:dyDescent="0.25">
      <c r="A1146">
        <v>301107008</v>
      </c>
      <c r="B1146">
        <v>9</v>
      </c>
      <c r="C1146">
        <v>2010</v>
      </c>
      <c r="D1146" s="1">
        <v>40489</v>
      </c>
      <c r="E1146" t="s">
        <v>66</v>
      </c>
      <c r="F1146" t="s">
        <v>77</v>
      </c>
      <c r="G1146" t="s">
        <v>72</v>
      </c>
      <c r="H11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DETvNYJ</v>
      </c>
      <c r="I1146" t="str">
        <f>IF(NOT(ISNA(VLOOKUP(Table_pigskin_games[[#This Row],[matchup]],rivalries!A$2:C$10,1,FALSE))),"Rivalry","Not a Rivalry")</f>
        <v>Not a Rivalry</v>
      </c>
      <c r="J1146">
        <v>23</v>
      </c>
      <c r="K1146">
        <v>20</v>
      </c>
      <c r="L1146">
        <f>ABS(Table_pigskin_games[[#This Row],[homeScore]]-Table_pigskin_games[[#This Row],[awayScore]])</f>
        <v>3</v>
      </c>
      <c r="M1146" t="s">
        <v>73</v>
      </c>
      <c r="N1146" s="2">
        <v>41914.541666666664</v>
      </c>
      <c r="O1146" t="s">
        <v>80</v>
      </c>
      <c r="P1146">
        <v>57799</v>
      </c>
      <c r="Q1146">
        <v>5</v>
      </c>
      <c r="R1146">
        <v>2</v>
      </c>
      <c r="S1146">
        <v>2</v>
      </c>
      <c r="T1146">
        <v>5</v>
      </c>
      <c r="U1146">
        <v>23</v>
      </c>
      <c r="V1146">
        <v>21</v>
      </c>
      <c r="W1146">
        <v>5</v>
      </c>
      <c r="X1146">
        <v>5</v>
      </c>
      <c r="Y1146">
        <v>13</v>
      </c>
      <c r="Z1146">
        <v>15</v>
      </c>
      <c r="AA1146">
        <v>0</v>
      </c>
      <c r="AB1146">
        <v>0</v>
      </c>
      <c r="AC1146">
        <v>0</v>
      </c>
      <c r="AD1146">
        <v>0</v>
      </c>
      <c r="AE1146">
        <v>437</v>
      </c>
      <c r="AF1146">
        <v>306</v>
      </c>
      <c r="AG1146">
        <v>327</v>
      </c>
      <c r="AH1146">
        <v>228</v>
      </c>
      <c r="AI1146">
        <v>22</v>
      </c>
      <c r="AJ1146">
        <v>20</v>
      </c>
      <c r="AK1146">
        <v>39</v>
      </c>
      <c r="AL1146">
        <v>37</v>
      </c>
      <c r="AM1146">
        <v>110</v>
      </c>
      <c r="AN1146">
        <v>78</v>
      </c>
      <c r="AO1146">
        <v>30</v>
      </c>
      <c r="AP1146">
        <v>28</v>
      </c>
      <c r="AQ1146">
        <v>11</v>
      </c>
      <c r="AR1146">
        <v>11</v>
      </c>
      <c r="AS1146">
        <v>99</v>
      </c>
      <c r="AT1146">
        <f>SUM(Table_pigskin_games[[#This Row],[awayPenaltyYards]],Table_pigskin_games[[#This Row],[homePenaltyYards]])</f>
        <v>201</v>
      </c>
      <c r="AU1146">
        <v>102</v>
      </c>
      <c r="AV1146">
        <v>2</v>
      </c>
      <c r="AW1146">
        <v>0</v>
      </c>
      <c r="AX1146">
        <f>SUM(Table_pigskin_games[[#This Row],[awayTurnovers]:[homeTurnovers]])</f>
        <v>2</v>
      </c>
      <c r="AY1146">
        <v>1</v>
      </c>
      <c r="AZ1146">
        <v>0</v>
      </c>
      <c r="BA1146">
        <v>1</v>
      </c>
      <c r="BB1146">
        <v>0</v>
      </c>
      <c r="BC1146">
        <v>1772</v>
      </c>
      <c r="BD1146">
        <v>1966</v>
      </c>
      <c r="BE1146">
        <v>0</v>
      </c>
      <c r="BF1146">
        <v>10</v>
      </c>
      <c r="BG1146">
        <v>0</v>
      </c>
      <c r="BH1146">
        <v>10</v>
      </c>
      <c r="BI1146">
        <v>3</v>
      </c>
      <c r="BJ1146">
        <v>7</v>
      </c>
      <c r="BK1146">
        <v>0</v>
      </c>
      <c r="BL1146">
        <v>6</v>
      </c>
      <c r="BM1146">
        <v>7</v>
      </c>
      <c r="BN1146">
        <v>0</v>
      </c>
    </row>
    <row r="1147" spans="1:66" x14ac:dyDescent="0.25">
      <c r="A1147">
        <v>301107009</v>
      </c>
      <c r="B1147">
        <v>9</v>
      </c>
      <c r="C1147">
        <v>2010</v>
      </c>
      <c r="D1147" s="1">
        <v>40489</v>
      </c>
      <c r="E1147" t="s">
        <v>66</v>
      </c>
      <c r="F1147" t="s">
        <v>102</v>
      </c>
      <c r="G1147" t="s">
        <v>75</v>
      </c>
      <c r="H11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DALvGB</v>
      </c>
      <c r="I1147" t="str">
        <f>IF(NOT(ISNA(VLOOKUP(Table_pigskin_games[[#This Row],[matchup]],rivalries!A$2:C$10,1,FALSE))),"Rivalry","Not a Rivalry")</f>
        <v>Not a Rivalry</v>
      </c>
      <c r="J1147">
        <v>7</v>
      </c>
      <c r="K1147">
        <v>45</v>
      </c>
      <c r="L1147">
        <f>ABS(Table_pigskin_games[[#This Row],[homeScore]]-Table_pigskin_games[[#This Row],[awayScore]])</f>
        <v>38</v>
      </c>
      <c r="M1147" t="s">
        <v>76</v>
      </c>
      <c r="N1147" s="2">
        <v>41914.847222222219</v>
      </c>
      <c r="O1147" t="s">
        <v>65</v>
      </c>
      <c r="P1147">
        <v>70913</v>
      </c>
      <c r="Q1147">
        <v>1</v>
      </c>
      <c r="R1147">
        <v>6</v>
      </c>
      <c r="S1147">
        <v>5</v>
      </c>
      <c r="T1147">
        <v>3</v>
      </c>
      <c r="U1147">
        <v>12</v>
      </c>
      <c r="V1147">
        <v>26</v>
      </c>
      <c r="W1147">
        <v>4</v>
      </c>
      <c r="X1147">
        <v>10</v>
      </c>
      <c r="Y1147">
        <v>10</v>
      </c>
      <c r="Z1147">
        <v>15</v>
      </c>
      <c r="AA1147">
        <v>0</v>
      </c>
      <c r="AB1147">
        <v>0</v>
      </c>
      <c r="AC1147">
        <v>0</v>
      </c>
      <c r="AD1147">
        <v>1</v>
      </c>
      <c r="AE1147">
        <v>205</v>
      </c>
      <c r="AF1147">
        <v>415</v>
      </c>
      <c r="AG1147">
        <v>166</v>
      </c>
      <c r="AH1147">
        <v>277</v>
      </c>
      <c r="AI1147">
        <v>19</v>
      </c>
      <c r="AJ1147">
        <v>27</v>
      </c>
      <c r="AK1147">
        <v>30</v>
      </c>
      <c r="AL1147">
        <v>35</v>
      </c>
      <c r="AM1147">
        <v>39</v>
      </c>
      <c r="AN1147">
        <v>138</v>
      </c>
      <c r="AO1147">
        <v>14</v>
      </c>
      <c r="AP1147">
        <v>35</v>
      </c>
      <c r="AQ1147">
        <v>5</v>
      </c>
      <c r="AR1147">
        <v>2</v>
      </c>
      <c r="AS1147">
        <v>40</v>
      </c>
      <c r="AT1147">
        <f>SUM(Table_pigskin_games[[#This Row],[awayPenaltyYards]],Table_pigskin_games[[#This Row],[homePenaltyYards]])</f>
        <v>60</v>
      </c>
      <c r="AU1147">
        <v>20</v>
      </c>
      <c r="AV1147">
        <v>4</v>
      </c>
      <c r="AW1147">
        <v>0</v>
      </c>
      <c r="AX1147">
        <f>SUM(Table_pigskin_games[[#This Row],[awayTurnovers]:[homeTurnovers]])</f>
        <v>4</v>
      </c>
      <c r="AY1147">
        <v>2</v>
      </c>
      <c r="AZ1147">
        <v>0</v>
      </c>
      <c r="BA1147">
        <v>2</v>
      </c>
      <c r="BB1147">
        <v>0</v>
      </c>
      <c r="BC1147">
        <v>1324</v>
      </c>
      <c r="BD1147">
        <v>2276</v>
      </c>
      <c r="BE1147">
        <v>0</v>
      </c>
      <c r="BF1147">
        <v>7</v>
      </c>
      <c r="BG1147">
        <v>0</v>
      </c>
      <c r="BH1147">
        <v>0</v>
      </c>
      <c r="BJ1147">
        <v>0</v>
      </c>
      <c r="BK1147">
        <v>28</v>
      </c>
      <c r="BL1147">
        <v>7</v>
      </c>
      <c r="BM1147">
        <v>10</v>
      </c>
    </row>
    <row r="1148" spans="1:66" x14ac:dyDescent="0.25">
      <c r="A1148">
        <v>301107013</v>
      </c>
      <c r="B1148">
        <v>9</v>
      </c>
      <c r="C1148">
        <v>2010</v>
      </c>
      <c r="D1148" s="1">
        <v>40489</v>
      </c>
      <c r="E1148" t="s">
        <v>66</v>
      </c>
      <c r="F1148" t="s">
        <v>82</v>
      </c>
      <c r="G1148" t="s">
        <v>110</v>
      </c>
      <c r="H11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1148" t="str">
        <f>IF(NOT(ISNA(VLOOKUP(Table_pigskin_games[[#This Row],[matchup]],rivalries!A$2:C$10,1,FALSE))),"Rivalry","Not a Rivalry")</f>
        <v>Rivalry</v>
      </c>
      <c r="J1148">
        <v>20</v>
      </c>
      <c r="K1148">
        <v>23</v>
      </c>
      <c r="L1148">
        <f>ABS(Table_pigskin_games[[#This Row],[homeScore]]-Table_pigskin_games[[#This Row],[awayScore]])</f>
        <v>3</v>
      </c>
      <c r="M1148" t="s">
        <v>134</v>
      </c>
      <c r="N1148" s="2">
        <v>41914.677083333336</v>
      </c>
      <c r="O1148" t="s">
        <v>80</v>
      </c>
      <c r="P1148">
        <v>61075</v>
      </c>
      <c r="Q1148">
        <v>5</v>
      </c>
      <c r="R1148">
        <v>2</v>
      </c>
      <c r="S1148">
        <v>4</v>
      </c>
      <c r="T1148">
        <v>4</v>
      </c>
      <c r="U1148">
        <v>21</v>
      </c>
      <c r="V1148">
        <v>17</v>
      </c>
      <c r="W1148">
        <v>3</v>
      </c>
      <c r="X1148">
        <v>3</v>
      </c>
      <c r="Y1148">
        <v>15</v>
      </c>
      <c r="Z1148">
        <v>12</v>
      </c>
      <c r="AA1148">
        <v>0</v>
      </c>
      <c r="AB1148">
        <v>0</v>
      </c>
      <c r="AC1148">
        <v>1</v>
      </c>
      <c r="AD1148">
        <v>1</v>
      </c>
      <c r="AE1148">
        <v>304</v>
      </c>
      <c r="AF1148">
        <v>321</v>
      </c>
      <c r="AG1148">
        <v>200</v>
      </c>
      <c r="AH1148">
        <v>209</v>
      </c>
      <c r="AI1148">
        <v>20</v>
      </c>
      <c r="AJ1148">
        <v>19</v>
      </c>
      <c r="AK1148">
        <v>35</v>
      </c>
      <c r="AL1148">
        <v>34</v>
      </c>
      <c r="AM1148">
        <v>104</v>
      </c>
      <c r="AN1148">
        <v>112</v>
      </c>
      <c r="AO1148">
        <v>34</v>
      </c>
      <c r="AP1148">
        <v>26</v>
      </c>
      <c r="AQ1148">
        <v>12</v>
      </c>
      <c r="AR1148">
        <v>15</v>
      </c>
      <c r="AS1148">
        <v>100</v>
      </c>
      <c r="AT1148">
        <f>SUM(Table_pigskin_games[[#This Row],[awayPenaltyYards]],Table_pigskin_games[[#This Row],[homePenaltyYards]])</f>
        <v>240</v>
      </c>
      <c r="AU1148">
        <v>140</v>
      </c>
      <c r="AV1148">
        <v>2</v>
      </c>
      <c r="AW1148">
        <v>3</v>
      </c>
      <c r="AX1148">
        <f>SUM(Table_pigskin_games[[#This Row],[awayTurnovers]:[homeTurnovers]])</f>
        <v>5</v>
      </c>
      <c r="AY1148">
        <v>1</v>
      </c>
      <c r="AZ1148">
        <v>2</v>
      </c>
      <c r="BA1148">
        <v>1</v>
      </c>
      <c r="BB1148">
        <v>1</v>
      </c>
      <c r="BC1148">
        <v>1990</v>
      </c>
      <c r="BD1148">
        <v>1781</v>
      </c>
      <c r="BE1148">
        <v>0</v>
      </c>
      <c r="BF1148">
        <v>10</v>
      </c>
      <c r="BG1148">
        <v>3</v>
      </c>
      <c r="BH1148">
        <v>7</v>
      </c>
      <c r="BI1148">
        <v>0</v>
      </c>
      <c r="BJ1148">
        <v>0</v>
      </c>
      <c r="BK1148">
        <v>0</v>
      </c>
      <c r="BL1148">
        <v>14</v>
      </c>
      <c r="BM1148">
        <v>6</v>
      </c>
      <c r="BN1148">
        <v>3</v>
      </c>
    </row>
    <row r="1149" spans="1:66" x14ac:dyDescent="0.25">
      <c r="A1149">
        <v>301107016</v>
      </c>
      <c r="B1149">
        <v>9</v>
      </c>
      <c r="C1149">
        <v>2010</v>
      </c>
      <c r="D1149" s="1">
        <v>40489</v>
      </c>
      <c r="E1149" t="s">
        <v>66</v>
      </c>
      <c r="F1149" t="s">
        <v>94</v>
      </c>
      <c r="G1149" t="s">
        <v>113</v>
      </c>
      <c r="H11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ARIvMIN</v>
      </c>
      <c r="I1149" t="str">
        <f>IF(NOT(ISNA(VLOOKUP(Table_pigskin_games[[#This Row],[matchup]],rivalries!A$2:C$10,1,FALSE))),"Rivalry","Not a Rivalry")</f>
        <v>Not a Rivalry</v>
      </c>
      <c r="J1149">
        <v>24</v>
      </c>
      <c r="K1149">
        <v>27</v>
      </c>
      <c r="L1149">
        <f>ABS(Table_pigskin_games[[#This Row],[homeScore]]-Table_pigskin_games[[#This Row],[awayScore]])</f>
        <v>3</v>
      </c>
      <c r="M1149" t="s">
        <v>136</v>
      </c>
      <c r="N1149" s="2">
        <v>41914.541666666664</v>
      </c>
      <c r="O1149" t="s">
        <v>70</v>
      </c>
      <c r="P1149">
        <v>64120</v>
      </c>
      <c r="Q1149">
        <v>3</v>
      </c>
      <c r="R1149">
        <v>4</v>
      </c>
      <c r="S1149">
        <v>2</v>
      </c>
      <c r="T1149">
        <v>5</v>
      </c>
      <c r="U1149">
        <v>13</v>
      </c>
      <c r="V1149">
        <v>28</v>
      </c>
      <c r="W1149">
        <v>3</v>
      </c>
      <c r="X1149">
        <v>3</v>
      </c>
      <c r="Y1149">
        <v>13</v>
      </c>
      <c r="Z1149">
        <v>12</v>
      </c>
      <c r="AA1149">
        <v>0</v>
      </c>
      <c r="AB1149">
        <v>1</v>
      </c>
      <c r="AC1149">
        <v>0</v>
      </c>
      <c r="AD1149">
        <v>2</v>
      </c>
      <c r="AE1149">
        <v>225</v>
      </c>
      <c r="AF1149">
        <v>507</v>
      </c>
      <c r="AG1149">
        <v>172</v>
      </c>
      <c r="AH1149">
        <v>427</v>
      </c>
      <c r="AI1149">
        <v>16</v>
      </c>
      <c r="AJ1149">
        <v>36</v>
      </c>
      <c r="AK1149">
        <v>27</v>
      </c>
      <c r="AL1149">
        <v>47</v>
      </c>
      <c r="AM1149">
        <v>53</v>
      </c>
      <c r="AN1149">
        <v>80</v>
      </c>
      <c r="AO1149">
        <v>21</v>
      </c>
      <c r="AP1149">
        <v>20</v>
      </c>
      <c r="AQ1149">
        <v>7</v>
      </c>
      <c r="AR1149">
        <v>11</v>
      </c>
      <c r="AS1149">
        <v>39</v>
      </c>
      <c r="AT1149">
        <f>SUM(Table_pigskin_games[[#This Row],[awayPenaltyYards]],Table_pigskin_games[[#This Row],[homePenaltyYards]])</f>
        <v>104</v>
      </c>
      <c r="AU1149">
        <v>65</v>
      </c>
      <c r="AV1149">
        <v>1</v>
      </c>
      <c r="AW1149">
        <v>3</v>
      </c>
      <c r="AX1149">
        <f>SUM(Table_pigskin_games[[#This Row],[awayTurnovers]:[homeTurnovers]])</f>
        <v>4</v>
      </c>
      <c r="AY1149">
        <v>1</v>
      </c>
      <c r="AZ1149">
        <v>1</v>
      </c>
      <c r="BA1149">
        <v>0</v>
      </c>
      <c r="BB1149">
        <v>2</v>
      </c>
      <c r="BC1149">
        <v>1633</v>
      </c>
      <c r="BD1149">
        <v>2285</v>
      </c>
      <c r="BE1149">
        <v>0</v>
      </c>
      <c r="BF1149">
        <v>14</v>
      </c>
      <c r="BG1149">
        <v>7</v>
      </c>
      <c r="BH1149">
        <v>3</v>
      </c>
      <c r="BI1149">
        <v>0</v>
      </c>
      <c r="BJ1149">
        <v>0</v>
      </c>
      <c r="BK1149">
        <v>10</v>
      </c>
      <c r="BL1149">
        <v>0</v>
      </c>
      <c r="BM1149">
        <v>14</v>
      </c>
      <c r="BN1149">
        <v>3</v>
      </c>
    </row>
    <row r="1150" spans="1:66" x14ac:dyDescent="0.25">
      <c r="A1150">
        <v>301107021</v>
      </c>
      <c r="B1150">
        <v>9</v>
      </c>
      <c r="C1150">
        <v>2010</v>
      </c>
      <c r="D1150" s="1">
        <v>40489</v>
      </c>
      <c r="E1150" t="s">
        <v>66</v>
      </c>
      <c r="F1150" t="s">
        <v>90</v>
      </c>
      <c r="G1150" t="s">
        <v>105</v>
      </c>
      <c r="H11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INDvPHI</v>
      </c>
      <c r="I1150" t="str">
        <f>IF(NOT(ISNA(VLOOKUP(Table_pigskin_games[[#This Row],[matchup]],rivalries!A$2:C$10,1,FALSE))),"Rivalry","Not a Rivalry")</f>
        <v>Not a Rivalry</v>
      </c>
      <c r="J1150">
        <v>24</v>
      </c>
      <c r="K1150">
        <v>26</v>
      </c>
      <c r="L1150">
        <f>ABS(Table_pigskin_games[[#This Row],[homeScore]]-Table_pigskin_games[[#This Row],[awayScore]])</f>
        <v>2</v>
      </c>
      <c r="M1150" t="s">
        <v>121</v>
      </c>
      <c r="N1150" s="2">
        <v>41914.677083333336</v>
      </c>
      <c r="O1150" t="s">
        <v>80</v>
      </c>
      <c r="P1150">
        <v>69144</v>
      </c>
      <c r="Q1150">
        <v>5</v>
      </c>
      <c r="R1150">
        <v>2</v>
      </c>
      <c r="S1150">
        <v>4</v>
      </c>
      <c r="T1150">
        <v>3</v>
      </c>
      <c r="U1150">
        <v>27</v>
      </c>
      <c r="V1150">
        <v>19</v>
      </c>
      <c r="W1150">
        <v>6</v>
      </c>
      <c r="X1150">
        <v>7</v>
      </c>
      <c r="Y1150">
        <v>14</v>
      </c>
      <c r="Z1150">
        <v>15</v>
      </c>
      <c r="AA1150">
        <v>0</v>
      </c>
      <c r="AB1150">
        <v>0</v>
      </c>
      <c r="AC1150">
        <v>1</v>
      </c>
      <c r="AD1150">
        <v>0</v>
      </c>
      <c r="AE1150">
        <v>338</v>
      </c>
      <c r="AF1150">
        <v>402</v>
      </c>
      <c r="AG1150">
        <v>276</v>
      </c>
      <c r="AH1150">
        <v>207</v>
      </c>
      <c r="AI1150">
        <v>31</v>
      </c>
      <c r="AJ1150">
        <v>17</v>
      </c>
      <c r="AK1150">
        <v>51</v>
      </c>
      <c r="AL1150">
        <v>29</v>
      </c>
      <c r="AM1150">
        <v>62</v>
      </c>
      <c r="AN1150">
        <v>195</v>
      </c>
      <c r="AO1150">
        <v>19</v>
      </c>
      <c r="AP1150">
        <v>31</v>
      </c>
      <c r="AQ1150">
        <v>7</v>
      </c>
      <c r="AR1150">
        <v>14</v>
      </c>
      <c r="AS1150">
        <v>59</v>
      </c>
      <c r="AT1150">
        <f>SUM(Table_pigskin_games[[#This Row],[awayPenaltyYards]],Table_pigskin_games[[#This Row],[homePenaltyYards]])</f>
        <v>184</v>
      </c>
      <c r="AU1150">
        <v>125</v>
      </c>
      <c r="AV1150">
        <v>2</v>
      </c>
      <c r="AW1150">
        <v>0</v>
      </c>
      <c r="AX1150">
        <f>SUM(Table_pigskin_games[[#This Row],[awayTurnovers]:[homeTurnovers]])</f>
        <v>2</v>
      </c>
      <c r="AY1150">
        <v>0</v>
      </c>
      <c r="AZ1150">
        <v>0</v>
      </c>
      <c r="BA1150">
        <v>2</v>
      </c>
      <c r="BB1150">
        <v>0</v>
      </c>
      <c r="BC1150">
        <v>1690</v>
      </c>
      <c r="BD1150">
        <v>1910</v>
      </c>
      <c r="BE1150">
        <v>0</v>
      </c>
      <c r="BF1150">
        <v>17</v>
      </c>
      <c r="BG1150">
        <v>0</v>
      </c>
      <c r="BH1150">
        <v>7</v>
      </c>
      <c r="BJ1150">
        <v>13</v>
      </c>
      <c r="BK1150">
        <v>3</v>
      </c>
      <c r="BL1150">
        <v>3</v>
      </c>
      <c r="BM1150">
        <v>7</v>
      </c>
    </row>
    <row r="1151" spans="1:66" x14ac:dyDescent="0.25">
      <c r="A1151">
        <v>301107026</v>
      </c>
      <c r="B1151">
        <v>9</v>
      </c>
      <c r="C1151">
        <v>2010</v>
      </c>
      <c r="D1151" s="1">
        <v>40489</v>
      </c>
      <c r="E1151" t="s">
        <v>66</v>
      </c>
      <c r="F1151" t="s">
        <v>91</v>
      </c>
      <c r="G1151" t="s">
        <v>71</v>
      </c>
      <c r="H11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NYGvSEA</v>
      </c>
      <c r="I1151" t="str">
        <f>IF(NOT(ISNA(VLOOKUP(Table_pigskin_games[[#This Row],[matchup]],rivalries!A$2:C$10,1,FALSE))),"Rivalry","Not a Rivalry")</f>
        <v>Not a Rivalry</v>
      </c>
      <c r="J1151">
        <v>41</v>
      </c>
      <c r="K1151">
        <v>7</v>
      </c>
      <c r="L1151">
        <f>ABS(Table_pigskin_games[[#This Row],[homeScore]]-Table_pigskin_games[[#This Row],[awayScore]])</f>
        <v>34</v>
      </c>
      <c r="M1151" t="s">
        <v>124</v>
      </c>
      <c r="N1151" s="2">
        <v>41914.670138888891</v>
      </c>
      <c r="O1151" t="s">
        <v>70</v>
      </c>
      <c r="P1151">
        <v>67287</v>
      </c>
      <c r="Q1151">
        <v>5</v>
      </c>
      <c r="R1151">
        <v>2</v>
      </c>
      <c r="S1151">
        <v>4</v>
      </c>
      <c r="T1151">
        <v>3</v>
      </c>
      <c r="U1151">
        <v>30</v>
      </c>
      <c r="V1151">
        <v>8</v>
      </c>
      <c r="W1151">
        <v>6</v>
      </c>
      <c r="X1151">
        <v>1</v>
      </c>
      <c r="Y1151">
        <v>13</v>
      </c>
      <c r="Z1151">
        <v>8</v>
      </c>
      <c r="AA1151">
        <v>1</v>
      </c>
      <c r="AB1151">
        <v>1</v>
      </c>
      <c r="AC1151">
        <v>2</v>
      </c>
      <c r="AD1151">
        <v>2</v>
      </c>
      <c r="AE1151">
        <v>487</v>
      </c>
      <c r="AF1151">
        <v>162</v>
      </c>
      <c r="AG1151">
        <v>290</v>
      </c>
      <c r="AH1151">
        <v>113</v>
      </c>
      <c r="AI1151">
        <v>21</v>
      </c>
      <c r="AJ1151">
        <v>12</v>
      </c>
      <c r="AK1151">
        <v>32</v>
      </c>
      <c r="AL1151">
        <v>23</v>
      </c>
      <c r="AM1151">
        <v>197</v>
      </c>
      <c r="AN1151">
        <v>49</v>
      </c>
      <c r="AO1151">
        <v>47</v>
      </c>
      <c r="AP1151">
        <v>14</v>
      </c>
      <c r="AQ1151">
        <v>5</v>
      </c>
      <c r="AR1151">
        <v>9</v>
      </c>
      <c r="AS1151">
        <v>40</v>
      </c>
      <c r="AT1151">
        <f>SUM(Table_pigskin_games[[#This Row],[awayPenaltyYards]],Table_pigskin_games[[#This Row],[homePenaltyYards]])</f>
        <v>110</v>
      </c>
      <c r="AU1151">
        <v>70</v>
      </c>
      <c r="AV1151">
        <v>1</v>
      </c>
      <c r="AW1151">
        <v>3</v>
      </c>
      <c r="AX1151">
        <f>SUM(Table_pigskin_games[[#This Row],[awayTurnovers]:[homeTurnovers]])</f>
        <v>4</v>
      </c>
      <c r="AY1151">
        <v>1</v>
      </c>
      <c r="AZ1151">
        <v>1</v>
      </c>
      <c r="BA1151">
        <v>0</v>
      </c>
      <c r="BB1151">
        <v>2</v>
      </c>
      <c r="BC1151">
        <v>2554</v>
      </c>
      <c r="BD1151">
        <v>1046</v>
      </c>
      <c r="BE1151">
        <v>21</v>
      </c>
      <c r="BF1151">
        <v>14</v>
      </c>
      <c r="BG1151">
        <v>6</v>
      </c>
      <c r="BH1151">
        <v>0</v>
      </c>
      <c r="BJ1151">
        <v>0</v>
      </c>
      <c r="BK1151">
        <v>0</v>
      </c>
      <c r="BL1151">
        <v>0</v>
      </c>
      <c r="BM1151">
        <v>7</v>
      </c>
    </row>
    <row r="1152" spans="1:66" x14ac:dyDescent="0.25">
      <c r="A1152">
        <v>301107029</v>
      </c>
      <c r="B1152">
        <v>9</v>
      </c>
      <c r="C1152">
        <v>2010</v>
      </c>
      <c r="D1152" s="1">
        <v>40489</v>
      </c>
      <c r="E1152" t="s">
        <v>66</v>
      </c>
      <c r="F1152" t="s">
        <v>67</v>
      </c>
      <c r="G1152" t="s">
        <v>100</v>
      </c>
      <c r="H11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1152" t="str">
        <f>IF(NOT(ISNA(VLOOKUP(Table_pigskin_games[[#This Row],[matchup]],rivalries!A$2:C$10,1,FALSE))),"Rivalry","Not a Rivalry")</f>
        <v>Not a Rivalry</v>
      </c>
      <c r="J1152">
        <v>34</v>
      </c>
      <c r="K1152">
        <v>3</v>
      </c>
      <c r="L1152">
        <f>ABS(Table_pigskin_games[[#This Row],[homeScore]]-Table_pigskin_games[[#This Row],[awayScore]])</f>
        <v>31</v>
      </c>
      <c r="M1152" t="s">
        <v>101</v>
      </c>
      <c r="N1152" s="2">
        <v>41914.541666666664</v>
      </c>
      <c r="O1152" t="s">
        <v>70</v>
      </c>
      <c r="P1152">
        <v>73191</v>
      </c>
      <c r="Q1152">
        <v>5</v>
      </c>
      <c r="R1152">
        <v>3</v>
      </c>
      <c r="S1152">
        <v>1</v>
      </c>
      <c r="T1152">
        <v>6</v>
      </c>
      <c r="U1152">
        <v>27</v>
      </c>
      <c r="V1152">
        <v>15</v>
      </c>
      <c r="W1152">
        <v>7</v>
      </c>
      <c r="X1152">
        <v>1</v>
      </c>
      <c r="Y1152">
        <v>14</v>
      </c>
      <c r="Z1152">
        <v>12</v>
      </c>
      <c r="AA1152">
        <v>0</v>
      </c>
      <c r="AB1152">
        <v>1</v>
      </c>
      <c r="AC1152">
        <v>1</v>
      </c>
      <c r="AD1152">
        <v>2</v>
      </c>
      <c r="AE1152">
        <v>408</v>
      </c>
      <c r="AF1152">
        <v>195</v>
      </c>
      <c r="AG1152">
        <v>243</v>
      </c>
      <c r="AH1152">
        <v>68</v>
      </c>
      <c r="AI1152">
        <v>27</v>
      </c>
      <c r="AJ1152">
        <v>17</v>
      </c>
      <c r="AK1152">
        <v>43</v>
      </c>
      <c r="AL1152">
        <v>36</v>
      </c>
      <c r="AM1152">
        <v>165</v>
      </c>
      <c r="AN1152">
        <v>127</v>
      </c>
      <c r="AO1152">
        <v>32</v>
      </c>
      <c r="AP1152">
        <v>24</v>
      </c>
      <c r="AQ1152">
        <v>7</v>
      </c>
      <c r="AR1152">
        <v>10</v>
      </c>
      <c r="AS1152">
        <v>64</v>
      </c>
      <c r="AT1152">
        <f>SUM(Table_pigskin_games[[#This Row],[awayPenaltyYards]],Table_pigskin_games[[#This Row],[homePenaltyYards]])</f>
        <v>129</v>
      </c>
      <c r="AU1152">
        <v>65</v>
      </c>
      <c r="AV1152">
        <v>1</v>
      </c>
      <c r="AW1152">
        <v>2</v>
      </c>
      <c r="AX1152">
        <f>SUM(Table_pigskin_games[[#This Row],[awayTurnovers]:[homeTurnovers]])</f>
        <v>3</v>
      </c>
      <c r="AY1152">
        <v>0</v>
      </c>
      <c r="AZ1152">
        <v>1</v>
      </c>
      <c r="BA1152">
        <v>1</v>
      </c>
      <c r="BB1152">
        <v>1</v>
      </c>
      <c r="BC1152">
        <v>2081</v>
      </c>
      <c r="BD1152">
        <v>1519</v>
      </c>
      <c r="BE1152">
        <v>7</v>
      </c>
      <c r="BF1152">
        <v>10</v>
      </c>
      <c r="BG1152">
        <v>10</v>
      </c>
      <c r="BH1152">
        <v>7</v>
      </c>
      <c r="BJ1152">
        <v>3</v>
      </c>
      <c r="BK1152">
        <v>0</v>
      </c>
      <c r="BL1152">
        <v>0</v>
      </c>
      <c r="BM1152">
        <v>0</v>
      </c>
    </row>
    <row r="1153" spans="1:66" x14ac:dyDescent="0.25">
      <c r="A1153">
        <v>301107033</v>
      </c>
      <c r="B1153">
        <v>9</v>
      </c>
      <c r="C1153">
        <v>2010</v>
      </c>
      <c r="D1153" s="1">
        <v>40489</v>
      </c>
      <c r="E1153" t="s">
        <v>66</v>
      </c>
      <c r="F1153" t="s">
        <v>62</v>
      </c>
      <c r="G1153" t="s">
        <v>96</v>
      </c>
      <c r="H11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BALvMIA</v>
      </c>
      <c r="I1153" t="str">
        <f>IF(NOT(ISNA(VLOOKUP(Table_pigskin_games[[#This Row],[matchup]],rivalries!A$2:C$10,1,FALSE))),"Rivalry","Not a Rivalry")</f>
        <v>Not a Rivalry</v>
      </c>
      <c r="J1153">
        <v>10</v>
      </c>
      <c r="K1153">
        <v>26</v>
      </c>
      <c r="L1153">
        <f>ABS(Table_pigskin_games[[#This Row],[homeScore]]-Table_pigskin_games[[#This Row],[awayScore]])</f>
        <v>16</v>
      </c>
      <c r="M1153" t="s">
        <v>125</v>
      </c>
      <c r="N1153" s="2">
        <v>41914.541666666664</v>
      </c>
      <c r="O1153" t="s">
        <v>80</v>
      </c>
      <c r="P1153">
        <v>71305</v>
      </c>
      <c r="Q1153">
        <v>4</v>
      </c>
      <c r="R1153">
        <v>3</v>
      </c>
      <c r="S1153">
        <v>5</v>
      </c>
      <c r="T1153">
        <v>2</v>
      </c>
      <c r="U1153">
        <v>17</v>
      </c>
      <c r="V1153">
        <v>23</v>
      </c>
      <c r="W1153">
        <v>6</v>
      </c>
      <c r="X1153">
        <v>6</v>
      </c>
      <c r="Y1153">
        <v>12</v>
      </c>
      <c r="Z1153">
        <v>13</v>
      </c>
      <c r="AA1153">
        <v>0</v>
      </c>
      <c r="AB1153">
        <v>1</v>
      </c>
      <c r="AC1153">
        <v>0</v>
      </c>
      <c r="AD1153">
        <v>2</v>
      </c>
      <c r="AE1153">
        <v>289</v>
      </c>
      <c r="AF1153">
        <v>402</v>
      </c>
      <c r="AG1153">
        <v>216</v>
      </c>
      <c r="AH1153">
        <v>256</v>
      </c>
      <c r="AI1153">
        <v>22</v>
      </c>
      <c r="AJ1153">
        <v>21</v>
      </c>
      <c r="AK1153">
        <v>34</v>
      </c>
      <c r="AL1153">
        <v>28</v>
      </c>
      <c r="AM1153">
        <v>73</v>
      </c>
      <c r="AN1153">
        <v>146</v>
      </c>
      <c r="AO1153">
        <v>17</v>
      </c>
      <c r="AP1153">
        <v>39</v>
      </c>
      <c r="AQ1153">
        <v>4</v>
      </c>
      <c r="AR1153">
        <v>5</v>
      </c>
      <c r="AS1153">
        <v>23</v>
      </c>
      <c r="AT1153">
        <f>SUM(Table_pigskin_games[[#This Row],[awayPenaltyYards]],Table_pigskin_games[[#This Row],[homePenaltyYards]])</f>
        <v>63</v>
      </c>
      <c r="AU1153">
        <v>40</v>
      </c>
      <c r="AV1153">
        <v>3</v>
      </c>
      <c r="AW1153">
        <v>0</v>
      </c>
      <c r="AX1153">
        <f>SUM(Table_pigskin_games[[#This Row],[awayTurnovers]:[homeTurnovers]])</f>
        <v>3</v>
      </c>
      <c r="AY1153">
        <v>0</v>
      </c>
      <c r="AZ1153">
        <v>0</v>
      </c>
      <c r="BA1153">
        <v>3</v>
      </c>
      <c r="BB1153">
        <v>0</v>
      </c>
      <c r="BC1153">
        <v>1298</v>
      </c>
      <c r="BD1153">
        <v>2302</v>
      </c>
      <c r="BE1153">
        <v>7</v>
      </c>
      <c r="BF1153">
        <v>3</v>
      </c>
      <c r="BG1153">
        <v>0</v>
      </c>
      <c r="BH1153">
        <v>0</v>
      </c>
      <c r="BJ1153">
        <v>7</v>
      </c>
      <c r="BK1153">
        <v>6</v>
      </c>
      <c r="BL1153">
        <v>7</v>
      </c>
      <c r="BM1153">
        <v>6</v>
      </c>
    </row>
    <row r="1154" spans="1:66" x14ac:dyDescent="0.25">
      <c r="A1154">
        <v>301107034</v>
      </c>
      <c r="B1154">
        <v>9</v>
      </c>
      <c r="C1154">
        <v>2010</v>
      </c>
      <c r="D1154" s="1">
        <v>40489</v>
      </c>
      <c r="E1154" t="s">
        <v>66</v>
      </c>
      <c r="F1154" t="s">
        <v>109</v>
      </c>
      <c r="G1154" t="s">
        <v>106</v>
      </c>
      <c r="H11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HOUvSD</v>
      </c>
      <c r="I1154" t="str">
        <f>IF(NOT(ISNA(VLOOKUP(Table_pigskin_games[[#This Row],[matchup]],rivalries!A$2:C$10,1,FALSE))),"Rivalry","Not a Rivalry")</f>
        <v>Not a Rivalry</v>
      </c>
      <c r="J1154">
        <v>29</v>
      </c>
      <c r="K1154">
        <v>23</v>
      </c>
      <c r="L1154">
        <f>ABS(Table_pigskin_games[[#This Row],[homeScore]]-Table_pigskin_games[[#This Row],[awayScore]])</f>
        <v>6</v>
      </c>
      <c r="M1154" t="s">
        <v>107</v>
      </c>
      <c r="N1154" s="2">
        <v>41914.541666666664</v>
      </c>
      <c r="O1154" t="s">
        <v>80</v>
      </c>
      <c r="P1154">
        <v>70886</v>
      </c>
      <c r="Q1154">
        <v>3</v>
      </c>
      <c r="R1154">
        <v>5</v>
      </c>
      <c r="S1154">
        <v>4</v>
      </c>
      <c r="T1154">
        <v>3</v>
      </c>
      <c r="U1154">
        <v>19</v>
      </c>
      <c r="V1154">
        <v>25</v>
      </c>
      <c r="W1154">
        <v>4</v>
      </c>
      <c r="X1154">
        <v>6</v>
      </c>
      <c r="Y1154">
        <v>9</v>
      </c>
      <c r="Z1154">
        <v>13</v>
      </c>
      <c r="AA1154">
        <v>0</v>
      </c>
      <c r="AB1154">
        <v>0</v>
      </c>
      <c r="AC1154">
        <v>0</v>
      </c>
      <c r="AD1154">
        <v>2</v>
      </c>
      <c r="AE1154">
        <v>367</v>
      </c>
      <c r="AF1154">
        <v>392</v>
      </c>
      <c r="AG1154">
        <v>290</v>
      </c>
      <c r="AH1154">
        <v>252</v>
      </c>
      <c r="AI1154">
        <v>17</v>
      </c>
      <c r="AJ1154">
        <v>21</v>
      </c>
      <c r="AK1154">
        <v>23</v>
      </c>
      <c r="AL1154">
        <v>32</v>
      </c>
      <c r="AM1154">
        <v>77</v>
      </c>
      <c r="AN1154">
        <v>140</v>
      </c>
      <c r="AO1154">
        <v>26</v>
      </c>
      <c r="AP1154">
        <v>34</v>
      </c>
      <c r="AQ1154">
        <v>6</v>
      </c>
      <c r="AR1154">
        <v>4</v>
      </c>
      <c r="AS1154">
        <v>62</v>
      </c>
      <c r="AT1154">
        <f>SUM(Table_pigskin_games[[#This Row],[awayPenaltyYards]],Table_pigskin_games[[#This Row],[homePenaltyYards]])</f>
        <v>93</v>
      </c>
      <c r="AU1154">
        <v>31</v>
      </c>
      <c r="AV1154">
        <v>2</v>
      </c>
      <c r="AW1154">
        <v>1</v>
      </c>
      <c r="AX1154">
        <f>SUM(Table_pigskin_games[[#This Row],[awayTurnovers]:[homeTurnovers]])</f>
        <v>3</v>
      </c>
      <c r="AY1154">
        <v>1</v>
      </c>
      <c r="AZ1154">
        <v>0</v>
      </c>
      <c r="BA1154">
        <v>1</v>
      </c>
      <c r="BB1154">
        <v>1</v>
      </c>
      <c r="BC1154">
        <v>1571</v>
      </c>
      <c r="BD1154">
        <v>2029</v>
      </c>
      <c r="BE1154">
        <v>14</v>
      </c>
      <c r="BF1154">
        <v>0</v>
      </c>
      <c r="BG1154">
        <v>7</v>
      </c>
      <c r="BH1154">
        <v>8</v>
      </c>
      <c r="BJ1154">
        <v>10</v>
      </c>
      <c r="BK1154">
        <v>10</v>
      </c>
      <c r="BL1154">
        <v>3</v>
      </c>
      <c r="BM1154">
        <v>0</v>
      </c>
    </row>
    <row r="1155" spans="1:66" x14ac:dyDescent="0.25">
      <c r="A1155">
        <v>301108004</v>
      </c>
      <c r="B1155">
        <v>9</v>
      </c>
      <c r="C1155">
        <v>2010</v>
      </c>
      <c r="D1155" s="1">
        <v>40490</v>
      </c>
      <c r="E1155" t="s">
        <v>108</v>
      </c>
      <c r="F1155" t="s">
        <v>63</v>
      </c>
      <c r="G1155" t="s">
        <v>81</v>
      </c>
      <c r="H11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1155" t="str">
        <f>IF(NOT(ISNA(VLOOKUP(Table_pigskin_games[[#This Row],[matchup]],rivalries!A$2:C$10,1,FALSE))),"Rivalry","Not a Rivalry")</f>
        <v>Not a Rivalry</v>
      </c>
      <c r="J1155">
        <v>27</v>
      </c>
      <c r="K1155">
        <v>21</v>
      </c>
      <c r="L1155">
        <f>ABS(Table_pigskin_games[[#This Row],[homeScore]]-Table_pigskin_games[[#This Row],[awayScore]])</f>
        <v>6</v>
      </c>
      <c r="M1155" t="s">
        <v>118</v>
      </c>
      <c r="N1155" s="2">
        <v>41914.854166666664</v>
      </c>
      <c r="O1155" t="s">
        <v>112</v>
      </c>
      <c r="P1155">
        <v>65626</v>
      </c>
      <c r="Q1155">
        <v>5</v>
      </c>
      <c r="R1155">
        <v>2</v>
      </c>
      <c r="S1155">
        <v>2</v>
      </c>
      <c r="T1155">
        <v>5</v>
      </c>
      <c r="U1155">
        <v>14</v>
      </c>
      <c r="V1155">
        <v>18</v>
      </c>
      <c r="W1155">
        <v>6</v>
      </c>
      <c r="X1155">
        <v>3</v>
      </c>
      <c r="Y1155">
        <v>14</v>
      </c>
      <c r="Z1155">
        <v>12</v>
      </c>
      <c r="AA1155">
        <v>0</v>
      </c>
      <c r="AB1155">
        <v>0</v>
      </c>
      <c r="AC1155">
        <v>0</v>
      </c>
      <c r="AD1155">
        <v>1</v>
      </c>
      <c r="AE1155">
        <v>314</v>
      </c>
      <c r="AF1155">
        <v>272</v>
      </c>
      <c r="AG1155">
        <v>193</v>
      </c>
      <c r="AH1155">
        <v>218</v>
      </c>
      <c r="AI1155">
        <v>18</v>
      </c>
      <c r="AJ1155">
        <v>22</v>
      </c>
      <c r="AK1155">
        <v>28</v>
      </c>
      <c r="AL1155">
        <v>36</v>
      </c>
      <c r="AM1155">
        <v>121</v>
      </c>
      <c r="AN1155">
        <v>54</v>
      </c>
      <c r="AO1155">
        <v>32</v>
      </c>
      <c r="AP1155">
        <v>18</v>
      </c>
      <c r="AQ1155">
        <v>7</v>
      </c>
      <c r="AR1155">
        <v>3</v>
      </c>
      <c r="AS1155">
        <v>73</v>
      </c>
      <c r="AT1155">
        <f>SUM(Table_pigskin_games[[#This Row],[awayPenaltyYards]],Table_pigskin_games[[#This Row],[homePenaltyYards]])</f>
        <v>103</v>
      </c>
      <c r="AU1155">
        <v>30</v>
      </c>
      <c r="AV1155">
        <v>2</v>
      </c>
      <c r="AW1155">
        <v>2</v>
      </c>
      <c r="AX1155">
        <f>SUM(Table_pigskin_games[[#This Row],[awayTurnovers]:[homeTurnovers]])</f>
        <v>4</v>
      </c>
      <c r="AY1155">
        <v>1</v>
      </c>
      <c r="AZ1155">
        <v>1</v>
      </c>
      <c r="BA1155">
        <v>1</v>
      </c>
      <c r="BB1155">
        <v>1</v>
      </c>
      <c r="BC1155">
        <v>1939</v>
      </c>
      <c r="BD1155">
        <v>1661</v>
      </c>
      <c r="BE1155">
        <v>10</v>
      </c>
      <c r="BF1155">
        <v>10</v>
      </c>
      <c r="BG1155">
        <v>0</v>
      </c>
      <c r="BH1155">
        <v>7</v>
      </c>
      <c r="BJ1155">
        <v>0</v>
      </c>
      <c r="BK1155">
        <v>7</v>
      </c>
      <c r="BL1155">
        <v>0</v>
      </c>
      <c r="BM1155">
        <v>14</v>
      </c>
    </row>
    <row r="1156" spans="1:66" x14ac:dyDescent="0.25">
      <c r="A1156">
        <v>301111001</v>
      </c>
      <c r="B1156">
        <v>10</v>
      </c>
      <c r="C1156">
        <v>2010</v>
      </c>
      <c r="D1156" s="1">
        <v>40493</v>
      </c>
      <c r="E1156" t="s">
        <v>61</v>
      </c>
      <c r="F1156" t="s">
        <v>96</v>
      </c>
      <c r="G1156" t="s">
        <v>99</v>
      </c>
      <c r="H11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ATLvBAL</v>
      </c>
      <c r="I1156" t="str">
        <f>IF(NOT(ISNA(VLOOKUP(Table_pigskin_games[[#This Row],[matchup]],rivalries!A$2:C$10,1,FALSE))),"Rivalry","Not a Rivalry")</f>
        <v>Not a Rivalry</v>
      </c>
      <c r="J1156">
        <v>21</v>
      </c>
      <c r="K1156">
        <v>26</v>
      </c>
      <c r="L1156">
        <f>ABS(Table_pigskin_games[[#This Row],[homeScore]]-Table_pigskin_games[[#This Row],[awayScore]])</f>
        <v>5</v>
      </c>
      <c r="M1156" t="s">
        <v>116</v>
      </c>
      <c r="N1156" s="2">
        <v>41914.847222222219</v>
      </c>
      <c r="O1156" t="s">
        <v>128</v>
      </c>
      <c r="P1156">
        <v>68474</v>
      </c>
      <c r="Q1156">
        <v>6</v>
      </c>
      <c r="R1156">
        <v>2</v>
      </c>
      <c r="S1156">
        <v>6</v>
      </c>
      <c r="T1156">
        <v>2</v>
      </c>
      <c r="U1156">
        <v>20</v>
      </c>
      <c r="V1156">
        <v>23</v>
      </c>
      <c r="W1156">
        <v>6</v>
      </c>
      <c r="X1156">
        <v>12</v>
      </c>
      <c r="Y1156">
        <v>11</v>
      </c>
      <c r="Z1156">
        <v>20</v>
      </c>
      <c r="AA1156">
        <v>0</v>
      </c>
      <c r="AB1156">
        <v>0</v>
      </c>
      <c r="AC1156">
        <v>0</v>
      </c>
      <c r="AD1156">
        <v>0</v>
      </c>
      <c r="AE1156">
        <v>320</v>
      </c>
      <c r="AF1156">
        <v>362</v>
      </c>
      <c r="AG1156">
        <v>204</v>
      </c>
      <c r="AH1156">
        <v>302</v>
      </c>
      <c r="AI1156">
        <v>22</v>
      </c>
      <c r="AJ1156">
        <v>32</v>
      </c>
      <c r="AK1156">
        <v>34</v>
      </c>
      <c r="AL1156">
        <v>50</v>
      </c>
      <c r="AM1156">
        <v>116</v>
      </c>
      <c r="AN1156">
        <v>60</v>
      </c>
      <c r="AO1156">
        <v>21</v>
      </c>
      <c r="AP1156">
        <v>23</v>
      </c>
      <c r="AQ1156">
        <v>6</v>
      </c>
      <c r="AR1156">
        <v>1</v>
      </c>
      <c r="AS1156">
        <v>51</v>
      </c>
      <c r="AT1156">
        <f>SUM(Table_pigskin_games[[#This Row],[awayPenaltyYards]],Table_pigskin_games[[#This Row],[homePenaltyYards]])</f>
        <v>56</v>
      </c>
      <c r="AU1156">
        <v>5</v>
      </c>
      <c r="AV1156">
        <v>2</v>
      </c>
      <c r="AW1156">
        <v>0</v>
      </c>
      <c r="AX1156">
        <f>SUM(Table_pigskin_games[[#This Row],[awayTurnovers]:[homeTurnovers]])</f>
        <v>2</v>
      </c>
      <c r="AY1156">
        <v>1</v>
      </c>
      <c r="AZ1156">
        <v>0</v>
      </c>
      <c r="BA1156">
        <v>1</v>
      </c>
      <c r="BB1156">
        <v>0</v>
      </c>
      <c r="BC1156">
        <v>1491</v>
      </c>
      <c r="BD1156">
        <v>2109</v>
      </c>
      <c r="BE1156">
        <v>0</v>
      </c>
      <c r="BF1156">
        <v>0</v>
      </c>
      <c r="BG1156">
        <v>7</v>
      </c>
      <c r="BH1156">
        <v>14</v>
      </c>
      <c r="BJ1156">
        <v>0</v>
      </c>
      <c r="BK1156">
        <v>10</v>
      </c>
      <c r="BL1156">
        <v>3</v>
      </c>
      <c r="BM1156">
        <v>13</v>
      </c>
    </row>
    <row r="1157" spans="1:66" x14ac:dyDescent="0.25">
      <c r="A1157">
        <v>301114002</v>
      </c>
      <c r="B1157">
        <v>10</v>
      </c>
      <c r="C1157">
        <v>2010</v>
      </c>
      <c r="D1157" s="1">
        <v>40496</v>
      </c>
      <c r="E1157" t="s">
        <v>66</v>
      </c>
      <c r="F1157" t="s">
        <v>72</v>
      </c>
      <c r="G1157" t="s">
        <v>87</v>
      </c>
      <c r="H11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BUFvDET</v>
      </c>
      <c r="I1157" t="str">
        <f>IF(NOT(ISNA(VLOOKUP(Table_pigskin_games[[#This Row],[matchup]],rivalries!A$2:C$10,1,FALSE))),"Rivalry","Not a Rivalry")</f>
        <v>Not a Rivalry</v>
      </c>
      <c r="J1157">
        <v>12</v>
      </c>
      <c r="K1157">
        <v>14</v>
      </c>
      <c r="L1157">
        <f>ABS(Table_pigskin_games[[#This Row],[homeScore]]-Table_pigskin_games[[#This Row],[awayScore]])</f>
        <v>2</v>
      </c>
      <c r="M1157" t="s">
        <v>126</v>
      </c>
      <c r="N1157" s="2">
        <v>41914.541666666664</v>
      </c>
      <c r="O1157" t="s">
        <v>70</v>
      </c>
      <c r="P1157">
        <v>56721</v>
      </c>
      <c r="Q1157">
        <v>2</v>
      </c>
      <c r="R1157">
        <v>6</v>
      </c>
      <c r="S1157">
        <v>0</v>
      </c>
      <c r="T1157">
        <v>8</v>
      </c>
      <c r="U1157">
        <v>19</v>
      </c>
      <c r="V1157">
        <v>12</v>
      </c>
      <c r="W1157">
        <v>5</v>
      </c>
      <c r="X1157">
        <v>5</v>
      </c>
      <c r="Y1157">
        <v>19</v>
      </c>
      <c r="Z1157">
        <v>15</v>
      </c>
      <c r="AA1157">
        <v>3</v>
      </c>
      <c r="AB1157">
        <v>0</v>
      </c>
      <c r="AC1157">
        <v>3</v>
      </c>
      <c r="AD1157">
        <v>1</v>
      </c>
      <c r="AE1157">
        <v>390</v>
      </c>
      <c r="AF1157">
        <v>288</v>
      </c>
      <c r="AG1157">
        <v>314</v>
      </c>
      <c r="AH1157">
        <v>139</v>
      </c>
      <c r="AI1157">
        <v>29</v>
      </c>
      <c r="AJ1157">
        <v>12</v>
      </c>
      <c r="AK1157">
        <v>50</v>
      </c>
      <c r="AL1157">
        <v>24</v>
      </c>
      <c r="AM1157">
        <v>76</v>
      </c>
      <c r="AN1157">
        <v>149</v>
      </c>
      <c r="AO1157">
        <v>26</v>
      </c>
      <c r="AP1157">
        <v>33</v>
      </c>
      <c r="AQ1157">
        <v>11</v>
      </c>
      <c r="AR1157">
        <v>4</v>
      </c>
      <c r="AS1157">
        <v>60</v>
      </c>
      <c r="AT1157">
        <f>SUM(Table_pigskin_games[[#This Row],[awayPenaltyYards]],Table_pigskin_games[[#This Row],[homePenaltyYards]])</f>
        <v>90</v>
      </c>
      <c r="AU1157">
        <v>30</v>
      </c>
      <c r="AV1157">
        <v>1</v>
      </c>
      <c r="AW1157">
        <v>1</v>
      </c>
      <c r="AX1157">
        <f>SUM(Table_pigskin_games[[#This Row],[awayTurnovers]:[homeTurnovers]])</f>
        <v>2</v>
      </c>
      <c r="AY1157">
        <v>0</v>
      </c>
      <c r="AZ1157">
        <v>1</v>
      </c>
      <c r="BA1157">
        <v>1</v>
      </c>
      <c r="BB1157">
        <v>0</v>
      </c>
      <c r="BC1157">
        <v>1944</v>
      </c>
      <c r="BD1157">
        <v>1656</v>
      </c>
      <c r="BE1157">
        <v>0</v>
      </c>
      <c r="BF1157">
        <v>3</v>
      </c>
      <c r="BG1157">
        <v>0</v>
      </c>
      <c r="BH1157">
        <v>9</v>
      </c>
      <c r="BJ1157">
        <v>0</v>
      </c>
      <c r="BK1157">
        <v>7</v>
      </c>
      <c r="BL1157">
        <v>7</v>
      </c>
      <c r="BM1157">
        <v>0</v>
      </c>
    </row>
    <row r="1158" spans="1:66" x14ac:dyDescent="0.25">
      <c r="A1158">
        <v>301114003</v>
      </c>
      <c r="B1158">
        <v>10</v>
      </c>
      <c r="C1158">
        <v>2010</v>
      </c>
      <c r="D1158" s="1">
        <v>40496</v>
      </c>
      <c r="E1158" t="s">
        <v>66</v>
      </c>
      <c r="F1158" t="s">
        <v>113</v>
      </c>
      <c r="G1158" t="s">
        <v>74</v>
      </c>
      <c r="H11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158" t="str">
        <f>IF(NOT(ISNA(VLOOKUP(Table_pigskin_games[[#This Row],[matchup]],rivalries!A$2:C$10,1,FALSE))),"Rivalry","Not a Rivalry")</f>
        <v>Not a Rivalry</v>
      </c>
      <c r="J1158">
        <v>13</v>
      </c>
      <c r="K1158">
        <v>27</v>
      </c>
      <c r="L1158">
        <f>ABS(Table_pigskin_games[[#This Row],[homeScore]]-Table_pigskin_games[[#This Row],[awayScore]])</f>
        <v>14</v>
      </c>
      <c r="M1158" t="s">
        <v>117</v>
      </c>
      <c r="N1158" s="2">
        <v>41914.541666666664</v>
      </c>
      <c r="O1158" t="s">
        <v>70</v>
      </c>
      <c r="P1158">
        <v>62206</v>
      </c>
      <c r="Q1158">
        <v>3</v>
      </c>
      <c r="R1158">
        <v>5</v>
      </c>
      <c r="S1158">
        <v>5</v>
      </c>
      <c r="T1158">
        <v>3</v>
      </c>
      <c r="U1158">
        <v>15</v>
      </c>
      <c r="V1158">
        <v>18</v>
      </c>
      <c r="W1158">
        <v>1</v>
      </c>
      <c r="X1158">
        <v>11</v>
      </c>
      <c r="Y1158">
        <v>9</v>
      </c>
      <c r="Z1158">
        <v>19</v>
      </c>
      <c r="AA1158">
        <v>0</v>
      </c>
      <c r="AB1158">
        <v>0</v>
      </c>
      <c r="AC1158">
        <v>0</v>
      </c>
      <c r="AD1158">
        <v>0</v>
      </c>
      <c r="AE1158">
        <v>240</v>
      </c>
      <c r="AF1158">
        <v>360</v>
      </c>
      <c r="AG1158">
        <v>170</v>
      </c>
      <c r="AH1158">
        <v>230</v>
      </c>
      <c r="AI1158">
        <v>18</v>
      </c>
      <c r="AJ1158">
        <v>22</v>
      </c>
      <c r="AK1158">
        <v>31</v>
      </c>
      <c r="AL1158">
        <v>35</v>
      </c>
      <c r="AM1158">
        <v>70</v>
      </c>
      <c r="AN1158">
        <v>130</v>
      </c>
      <c r="AO1158">
        <v>22</v>
      </c>
      <c r="AP1158">
        <v>37</v>
      </c>
      <c r="AQ1158">
        <v>2</v>
      </c>
      <c r="AR1158">
        <v>11</v>
      </c>
      <c r="AS1158">
        <v>19</v>
      </c>
      <c r="AT1158">
        <f>SUM(Table_pigskin_games[[#This Row],[awayPenaltyYards]],Table_pigskin_games[[#This Row],[homePenaltyYards]])</f>
        <v>135</v>
      </c>
      <c r="AU1158">
        <v>116</v>
      </c>
      <c r="AV1158">
        <v>4</v>
      </c>
      <c r="AW1158">
        <v>2</v>
      </c>
      <c r="AX1158">
        <f>SUM(Table_pigskin_games[[#This Row],[awayTurnovers]:[homeTurnovers]])</f>
        <v>6</v>
      </c>
      <c r="AY1158">
        <v>1</v>
      </c>
      <c r="AZ1158">
        <v>0</v>
      </c>
      <c r="BA1158">
        <v>3</v>
      </c>
      <c r="BB1158">
        <v>2</v>
      </c>
      <c r="BC1158">
        <v>1521</v>
      </c>
      <c r="BD1158">
        <v>2079</v>
      </c>
      <c r="BE1158">
        <v>3</v>
      </c>
      <c r="BF1158">
        <v>7</v>
      </c>
      <c r="BG1158">
        <v>3</v>
      </c>
      <c r="BH1158">
        <v>0</v>
      </c>
      <c r="BJ1158">
        <v>0</v>
      </c>
      <c r="BK1158">
        <v>14</v>
      </c>
      <c r="BL1158">
        <v>6</v>
      </c>
      <c r="BM1158">
        <v>7</v>
      </c>
    </row>
    <row r="1159" spans="1:66" x14ac:dyDescent="0.25">
      <c r="A1159">
        <v>301114005</v>
      </c>
      <c r="B1159">
        <v>10</v>
      </c>
      <c r="C1159">
        <v>2010</v>
      </c>
      <c r="D1159" s="1">
        <v>40496</v>
      </c>
      <c r="E1159" t="s">
        <v>66</v>
      </c>
      <c r="F1159" t="s">
        <v>77</v>
      </c>
      <c r="G1159" t="s">
        <v>68</v>
      </c>
      <c r="H11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CLEvNYJ</v>
      </c>
      <c r="I1159" t="str">
        <f>IF(NOT(ISNA(VLOOKUP(Table_pigskin_games[[#This Row],[matchup]],rivalries!A$2:C$10,1,FALSE))),"Rivalry","Not a Rivalry")</f>
        <v>Not a Rivalry</v>
      </c>
      <c r="J1159">
        <v>26</v>
      </c>
      <c r="K1159">
        <v>20</v>
      </c>
      <c r="L1159">
        <f>ABS(Table_pigskin_games[[#This Row],[homeScore]]-Table_pigskin_games[[#This Row],[awayScore]])</f>
        <v>6</v>
      </c>
      <c r="M1159" t="s">
        <v>69</v>
      </c>
      <c r="N1159" s="2">
        <v>41914.541666666664</v>
      </c>
      <c r="O1159" t="s">
        <v>80</v>
      </c>
      <c r="P1159">
        <v>67449</v>
      </c>
      <c r="Q1159">
        <v>6</v>
      </c>
      <c r="R1159">
        <v>2</v>
      </c>
      <c r="S1159">
        <v>3</v>
      </c>
      <c r="T1159">
        <v>5</v>
      </c>
      <c r="U1159">
        <v>28</v>
      </c>
      <c r="V1159">
        <v>19</v>
      </c>
      <c r="W1159">
        <v>11</v>
      </c>
      <c r="X1159">
        <v>4</v>
      </c>
      <c r="Y1159">
        <v>21</v>
      </c>
      <c r="Z1159">
        <v>12</v>
      </c>
      <c r="AA1159">
        <v>1</v>
      </c>
      <c r="AB1159">
        <v>0</v>
      </c>
      <c r="AC1159">
        <v>1</v>
      </c>
      <c r="AD1159">
        <v>0</v>
      </c>
      <c r="AE1159">
        <v>456</v>
      </c>
      <c r="AF1159">
        <v>303</v>
      </c>
      <c r="AG1159">
        <v>284</v>
      </c>
      <c r="AH1159">
        <v>196</v>
      </c>
      <c r="AI1159">
        <v>27</v>
      </c>
      <c r="AJ1159">
        <v>18</v>
      </c>
      <c r="AK1159">
        <v>44</v>
      </c>
      <c r="AL1159">
        <v>31</v>
      </c>
      <c r="AM1159">
        <v>172</v>
      </c>
      <c r="AN1159">
        <v>107</v>
      </c>
      <c r="AO1159">
        <v>45</v>
      </c>
      <c r="AP1159">
        <v>25</v>
      </c>
      <c r="AQ1159">
        <v>9</v>
      </c>
      <c r="AR1159">
        <v>4</v>
      </c>
      <c r="AS1159">
        <v>70</v>
      </c>
      <c r="AT1159">
        <f>SUM(Table_pigskin_games[[#This Row],[awayPenaltyYards]],Table_pigskin_games[[#This Row],[homePenaltyYards]])</f>
        <v>122</v>
      </c>
      <c r="AU1159">
        <v>52</v>
      </c>
      <c r="AV1159">
        <v>1</v>
      </c>
      <c r="AW1159">
        <v>2</v>
      </c>
      <c r="AX1159">
        <f>SUM(Table_pigskin_games[[#This Row],[awayTurnovers]:[homeTurnovers]])</f>
        <v>3</v>
      </c>
      <c r="AY1159">
        <v>0</v>
      </c>
      <c r="AZ1159">
        <v>2</v>
      </c>
      <c r="BA1159">
        <v>1</v>
      </c>
      <c r="BB1159">
        <v>0</v>
      </c>
      <c r="BC1159">
        <v>2828</v>
      </c>
      <c r="BD1159">
        <v>1656</v>
      </c>
      <c r="BE1159">
        <v>3</v>
      </c>
      <c r="BF1159">
        <v>14</v>
      </c>
      <c r="BG1159">
        <v>0</v>
      </c>
      <c r="BH1159">
        <v>3</v>
      </c>
      <c r="BI1159">
        <v>6</v>
      </c>
      <c r="BJ1159">
        <v>10</v>
      </c>
      <c r="BK1159">
        <v>3</v>
      </c>
      <c r="BL1159">
        <v>0</v>
      </c>
      <c r="BM1159">
        <v>7</v>
      </c>
      <c r="BN1159">
        <v>0</v>
      </c>
    </row>
    <row r="1160" spans="1:66" x14ac:dyDescent="0.25">
      <c r="A1160">
        <v>301114007</v>
      </c>
      <c r="B1160">
        <v>10</v>
      </c>
      <c r="C1160">
        <v>2010</v>
      </c>
      <c r="D1160" s="1">
        <v>40496</v>
      </c>
      <c r="E1160" t="s">
        <v>66</v>
      </c>
      <c r="F1160" t="s">
        <v>82</v>
      </c>
      <c r="G1160" t="s">
        <v>84</v>
      </c>
      <c r="H11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160" t="str">
        <f>IF(NOT(ISNA(VLOOKUP(Table_pigskin_games[[#This Row],[matchup]],rivalries!A$2:C$10,1,FALSE))),"Rivalry","Not a Rivalry")</f>
        <v>Not a Rivalry</v>
      </c>
      <c r="J1160">
        <v>29</v>
      </c>
      <c r="K1160">
        <v>49</v>
      </c>
      <c r="L1160">
        <f>ABS(Table_pigskin_games[[#This Row],[homeScore]]-Table_pigskin_games[[#This Row],[awayScore]])</f>
        <v>20</v>
      </c>
      <c r="M1160" t="s">
        <v>135</v>
      </c>
      <c r="N1160" s="2">
        <v>41914.670138888891</v>
      </c>
      <c r="O1160" t="s">
        <v>80</v>
      </c>
      <c r="P1160">
        <v>75334</v>
      </c>
      <c r="Q1160">
        <v>5</v>
      </c>
      <c r="R1160">
        <v>3</v>
      </c>
      <c r="S1160">
        <v>2</v>
      </c>
      <c r="T1160">
        <v>6</v>
      </c>
      <c r="U1160">
        <v>30</v>
      </c>
      <c r="V1160">
        <v>25</v>
      </c>
      <c r="W1160">
        <v>5</v>
      </c>
      <c r="X1160">
        <v>6</v>
      </c>
      <c r="Y1160">
        <v>13</v>
      </c>
      <c r="Z1160">
        <v>10</v>
      </c>
      <c r="AA1160">
        <v>2</v>
      </c>
      <c r="AB1160">
        <v>0</v>
      </c>
      <c r="AC1160">
        <v>4</v>
      </c>
      <c r="AD1160">
        <v>1</v>
      </c>
      <c r="AE1160">
        <v>484</v>
      </c>
      <c r="AF1160">
        <v>452</v>
      </c>
      <c r="AG1160">
        <v>433</v>
      </c>
      <c r="AH1160">
        <v>299</v>
      </c>
      <c r="AI1160">
        <v>33</v>
      </c>
      <c r="AJ1160">
        <v>23</v>
      </c>
      <c r="AK1160">
        <v>53</v>
      </c>
      <c r="AL1160">
        <v>35</v>
      </c>
      <c r="AM1160">
        <v>51</v>
      </c>
      <c r="AN1160">
        <v>153</v>
      </c>
      <c r="AO1160">
        <v>22</v>
      </c>
      <c r="AP1160">
        <v>31</v>
      </c>
      <c r="AQ1160">
        <v>6</v>
      </c>
      <c r="AR1160">
        <v>3</v>
      </c>
      <c r="AS1160">
        <v>40</v>
      </c>
      <c r="AT1160">
        <f>SUM(Table_pigskin_games[[#This Row],[awayPenaltyYards]],Table_pigskin_games[[#This Row],[homePenaltyYards]])</f>
        <v>68</v>
      </c>
      <c r="AU1160">
        <v>28</v>
      </c>
      <c r="AV1160">
        <v>1</v>
      </c>
      <c r="AW1160">
        <v>0</v>
      </c>
      <c r="AX1160">
        <f>SUM(Table_pigskin_games[[#This Row],[awayTurnovers]:[homeTurnovers]])</f>
        <v>1</v>
      </c>
      <c r="AY1160">
        <v>1</v>
      </c>
      <c r="AZ1160">
        <v>0</v>
      </c>
      <c r="BA1160">
        <v>0</v>
      </c>
      <c r="BB1160">
        <v>0</v>
      </c>
      <c r="BC1160">
        <v>1911</v>
      </c>
      <c r="BD1160">
        <v>1689</v>
      </c>
      <c r="BE1160">
        <v>0</v>
      </c>
      <c r="BF1160">
        <v>10</v>
      </c>
      <c r="BG1160">
        <v>7</v>
      </c>
      <c r="BH1160">
        <v>12</v>
      </c>
      <c r="BJ1160">
        <v>21</v>
      </c>
      <c r="BK1160">
        <v>14</v>
      </c>
      <c r="BL1160">
        <v>7</v>
      </c>
      <c r="BM1160">
        <v>7</v>
      </c>
    </row>
    <row r="1161" spans="1:66" x14ac:dyDescent="0.25">
      <c r="A1161">
        <v>301114011</v>
      </c>
      <c r="B1161">
        <v>10</v>
      </c>
      <c r="C1161">
        <v>2010</v>
      </c>
      <c r="D1161" s="1">
        <v>40496</v>
      </c>
      <c r="E1161" t="s">
        <v>66</v>
      </c>
      <c r="F1161" t="s">
        <v>81</v>
      </c>
      <c r="G1161" t="s">
        <v>90</v>
      </c>
      <c r="H11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CINvIND</v>
      </c>
      <c r="I1161" t="str">
        <f>IF(NOT(ISNA(VLOOKUP(Table_pigskin_games[[#This Row],[matchup]],rivalries!A$2:C$10,1,FALSE))),"Rivalry","Not a Rivalry")</f>
        <v>Not a Rivalry</v>
      </c>
      <c r="J1161">
        <v>17</v>
      </c>
      <c r="K1161">
        <v>23</v>
      </c>
      <c r="L1161">
        <f>ABS(Table_pigskin_games[[#This Row],[homeScore]]-Table_pigskin_games[[#This Row],[awayScore]])</f>
        <v>6</v>
      </c>
      <c r="M1161" t="s">
        <v>131</v>
      </c>
      <c r="N1161" s="2">
        <v>41914.541666666664</v>
      </c>
      <c r="O1161" t="s">
        <v>80</v>
      </c>
      <c r="P1161">
        <v>67404</v>
      </c>
      <c r="Q1161">
        <v>2</v>
      </c>
      <c r="R1161">
        <v>6</v>
      </c>
      <c r="S1161">
        <v>5</v>
      </c>
      <c r="T1161">
        <v>3</v>
      </c>
      <c r="U1161">
        <v>19</v>
      </c>
      <c r="V1161">
        <v>16</v>
      </c>
      <c r="W1161">
        <v>5</v>
      </c>
      <c r="X1161">
        <v>5</v>
      </c>
      <c r="Y1161">
        <v>13</v>
      </c>
      <c r="Z1161">
        <v>14</v>
      </c>
      <c r="AA1161">
        <v>1</v>
      </c>
      <c r="AB1161">
        <v>0</v>
      </c>
      <c r="AC1161">
        <v>1</v>
      </c>
      <c r="AD1161">
        <v>0</v>
      </c>
      <c r="AE1161">
        <v>341</v>
      </c>
      <c r="AF1161">
        <v>256</v>
      </c>
      <c r="AG1161">
        <v>269</v>
      </c>
      <c r="AH1161">
        <v>180</v>
      </c>
      <c r="AI1161">
        <v>31</v>
      </c>
      <c r="AJ1161">
        <v>20</v>
      </c>
      <c r="AK1161">
        <v>42</v>
      </c>
      <c r="AL1161">
        <v>36</v>
      </c>
      <c r="AM1161">
        <v>72</v>
      </c>
      <c r="AN1161">
        <v>76</v>
      </c>
      <c r="AO1161">
        <v>20</v>
      </c>
      <c r="AP1161">
        <v>22</v>
      </c>
      <c r="AQ1161">
        <v>4</v>
      </c>
      <c r="AR1161">
        <v>5</v>
      </c>
      <c r="AS1161">
        <v>38</v>
      </c>
      <c r="AT1161">
        <f>SUM(Table_pigskin_games[[#This Row],[awayPenaltyYards]],Table_pigskin_games[[#This Row],[homePenaltyYards]])</f>
        <v>83</v>
      </c>
      <c r="AU1161">
        <v>45</v>
      </c>
      <c r="AV1161">
        <v>5</v>
      </c>
      <c r="AW1161">
        <v>0</v>
      </c>
      <c r="AX1161">
        <f>SUM(Table_pigskin_games[[#This Row],[awayTurnovers]:[homeTurnovers]])</f>
        <v>5</v>
      </c>
      <c r="AY1161">
        <v>2</v>
      </c>
      <c r="AZ1161">
        <v>0</v>
      </c>
      <c r="BA1161">
        <v>3</v>
      </c>
      <c r="BB1161">
        <v>0</v>
      </c>
      <c r="BC1161">
        <v>2051</v>
      </c>
      <c r="BD1161">
        <v>1549</v>
      </c>
      <c r="BE1161">
        <v>0</v>
      </c>
      <c r="BF1161">
        <v>10</v>
      </c>
      <c r="BG1161">
        <v>0</v>
      </c>
      <c r="BH1161">
        <v>7</v>
      </c>
      <c r="BJ1161">
        <v>10</v>
      </c>
      <c r="BK1161">
        <v>10</v>
      </c>
      <c r="BL1161">
        <v>0</v>
      </c>
      <c r="BM1161">
        <v>3</v>
      </c>
    </row>
    <row r="1162" spans="1:66" x14ac:dyDescent="0.25">
      <c r="A1162">
        <v>301114015</v>
      </c>
      <c r="B1162">
        <v>10</v>
      </c>
      <c r="C1162">
        <v>2010</v>
      </c>
      <c r="D1162" s="1">
        <v>40496</v>
      </c>
      <c r="E1162" t="s">
        <v>66</v>
      </c>
      <c r="F1162" t="s">
        <v>78</v>
      </c>
      <c r="G1162" t="s">
        <v>62</v>
      </c>
      <c r="H11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MIAvTEN</v>
      </c>
      <c r="I1162" t="str">
        <f>IF(NOT(ISNA(VLOOKUP(Table_pigskin_games[[#This Row],[matchup]],rivalries!A$2:C$10,1,FALSE))),"Rivalry","Not a Rivalry")</f>
        <v>Not a Rivalry</v>
      </c>
      <c r="J1162">
        <v>17</v>
      </c>
      <c r="K1162">
        <v>29</v>
      </c>
      <c r="L1162">
        <f>ABS(Table_pigskin_games[[#This Row],[homeScore]]-Table_pigskin_games[[#This Row],[awayScore]])</f>
        <v>12</v>
      </c>
      <c r="M1162" t="s">
        <v>132</v>
      </c>
      <c r="N1162" s="2">
        <v>41914.541666666664</v>
      </c>
      <c r="O1162" t="s">
        <v>80</v>
      </c>
      <c r="P1162">
        <v>65585</v>
      </c>
      <c r="Q1162">
        <v>5</v>
      </c>
      <c r="R1162">
        <v>3</v>
      </c>
      <c r="S1162">
        <v>4</v>
      </c>
      <c r="T1162">
        <v>4</v>
      </c>
      <c r="U1162">
        <v>15</v>
      </c>
      <c r="V1162">
        <v>21</v>
      </c>
      <c r="W1162">
        <v>5</v>
      </c>
      <c r="X1162">
        <v>9</v>
      </c>
      <c r="Y1162">
        <v>16</v>
      </c>
      <c r="Z1162">
        <v>17</v>
      </c>
      <c r="AA1162">
        <v>0</v>
      </c>
      <c r="AB1162">
        <v>0</v>
      </c>
      <c r="AC1162">
        <v>1</v>
      </c>
      <c r="AD1162">
        <v>1</v>
      </c>
      <c r="AE1162">
        <v>259</v>
      </c>
      <c r="AF1162">
        <v>404</v>
      </c>
      <c r="AG1162">
        <v>124</v>
      </c>
      <c r="AH1162">
        <v>316</v>
      </c>
      <c r="AI1162">
        <v>18</v>
      </c>
      <c r="AJ1162">
        <v>24</v>
      </c>
      <c r="AK1162">
        <v>38</v>
      </c>
      <c r="AL1162">
        <v>37</v>
      </c>
      <c r="AM1162">
        <v>135</v>
      </c>
      <c r="AN1162">
        <v>88</v>
      </c>
      <c r="AO1162">
        <v>25</v>
      </c>
      <c r="AP1162">
        <v>30</v>
      </c>
      <c r="AQ1162">
        <v>5</v>
      </c>
      <c r="AR1162">
        <v>4</v>
      </c>
      <c r="AS1162">
        <v>55</v>
      </c>
      <c r="AT1162">
        <f>SUM(Table_pigskin_games[[#This Row],[awayPenaltyYards]],Table_pigskin_games[[#This Row],[homePenaltyYards]])</f>
        <v>118</v>
      </c>
      <c r="AU1162">
        <v>63</v>
      </c>
      <c r="AV1162">
        <v>3</v>
      </c>
      <c r="AW1162">
        <v>1</v>
      </c>
      <c r="AX1162">
        <f>SUM(Table_pigskin_games[[#This Row],[awayTurnovers]:[homeTurnovers]])</f>
        <v>4</v>
      </c>
      <c r="AY1162">
        <v>2</v>
      </c>
      <c r="AZ1162">
        <v>0</v>
      </c>
      <c r="BA1162">
        <v>1</v>
      </c>
      <c r="BB1162">
        <v>1</v>
      </c>
      <c r="BC1162">
        <v>1616</v>
      </c>
      <c r="BD1162">
        <v>1984</v>
      </c>
      <c r="BE1162">
        <v>10</v>
      </c>
      <c r="BF1162">
        <v>0</v>
      </c>
      <c r="BG1162">
        <v>7</v>
      </c>
      <c r="BH1162">
        <v>0</v>
      </c>
      <c r="BJ1162">
        <v>7</v>
      </c>
      <c r="BK1162">
        <v>3</v>
      </c>
      <c r="BL1162">
        <v>10</v>
      </c>
      <c r="BM1162">
        <v>9</v>
      </c>
    </row>
    <row r="1163" spans="1:66" x14ac:dyDescent="0.25">
      <c r="A1163">
        <v>301114019</v>
      </c>
      <c r="B1163">
        <v>10</v>
      </c>
      <c r="C1163">
        <v>2010</v>
      </c>
      <c r="D1163" s="1">
        <v>40496</v>
      </c>
      <c r="E1163" t="s">
        <v>66</v>
      </c>
      <c r="F1163" t="s">
        <v>102</v>
      </c>
      <c r="G1163" t="s">
        <v>91</v>
      </c>
      <c r="H11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163" t="str">
        <f>IF(NOT(ISNA(VLOOKUP(Table_pigskin_games[[#This Row],[matchup]],rivalries!A$2:C$10,1,FALSE))),"Rivalry","Not a Rivalry")</f>
        <v>Not a Rivalry</v>
      </c>
      <c r="J1163">
        <v>33</v>
      </c>
      <c r="K1163">
        <v>20</v>
      </c>
      <c r="L1163">
        <f>ABS(Table_pigskin_games[[#This Row],[homeScore]]-Table_pigskin_games[[#This Row],[awayScore]])</f>
        <v>13</v>
      </c>
      <c r="M1163" t="s">
        <v>140</v>
      </c>
      <c r="N1163" s="2">
        <v>41914.677083333336</v>
      </c>
      <c r="O1163" t="s">
        <v>70</v>
      </c>
      <c r="P1163">
        <v>80851</v>
      </c>
      <c r="Q1163">
        <v>1</v>
      </c>
      <c r="R1163">
        <v>7</v>
      </c>
      <c r="S1163">
        <v>6</v>
      </c>
      <c r="T1163">
        <v>2</v>
      </c>
      <c r="U1163">
        <v>15</v>
      </c>
      <c r="V1163">
        <v>25</v>
      </c>
      <c r="W1163">
        <v>3</v>
      </c>
      <c r="X1163">
        <v>6</v>
      </c>
      <c r="Y1163">
        <v>11</v>
      </c>
      <c r="Z1163">
        <v>15</v>
      </c>
      <c r="AA1163">
        <v>0</v>
      </c>
      <c r="AB1163">
        <v>0</v>
      </c>
      <c r="AC1163">
        <v>1</v>
      </c>
      <c r="AD1163">
        <v>1</v>
      </c>
      <c r="AE1163">
        <v>427</v>
      </c>
      <c r="AF1163">
        <v>480</v>
      </c>
      <c r="AG1163">
        <v>327</v>
      </c>
      <c r="AH1163">
        <v>373</v>
      </c>
      <c r="AI1163">
        <v>13</v>
      </c>
      <c r="AJ1163">
        <v>33</v>
      </c>
      <c r="AK1163">
        <v>22</v>
      </c>
      <c r="AL1163">
        <v>48</v>
      </c>
      <c r="AM1163">
        <v>100</v>
      </c>
      <c r="AN1163">
        <v>107</v>
      </c>
      <c r="AO1163">
        <v>28</v>
      </c>
      <c r="AP1163">
        <v>28</v>
      </c>
      <c r="AQ1163">
        <v>5</v>
      </c>
      <c r="AR1163">
        <v>8</v>
      </c>
      <c r="AS1163">
        <v>60</v>
      </c>
      <c r="AT1163">
        <f>SUM(Table_pigskin_games[[#This Row],[awayPenaltyYards]],Table_pigskin_games[[#This Row],[homePenaltyYards]])</f>
        <v>129</v>
      </c>
      <c r="AU1163">
        <v>69</v>
      </c>
      <c r="AV1163">
        <v>1</v>
      </c>
      <c r="AW1163">
        <v>3</v>
      </c>
      <c r="AX1163">
        <f>SUM(Table_pigskin_games[[#This Row],[awayTurnovers]:[homeTurnovers]])</f>
        <v>4</v>
      </c>
      <c r="AY1163">
        <v>0</v>
      </c>
      <c r="AZ1163">
        <v>1</v>
      </c>
      <c r="BA1163">
        <v>1</v>
      </c>
      <c r="BB1163">
        <v>2</v>
      </c>
      <c r="BC1163">
        <v>1329</v>
      </c>
      <c r="BD1163">
        <v>2271</v>
      </c>
      <c r="BE1163">
        <v>6</v>
      </c>
      <c r="BF1163">
        <v>13</v>
      </c>
      <c r="BG1163">
        <v>14</v>
      </c>
      <c r="BH1163">
        <v>0</v>
      </c>
      <c r="BJ1163">
        <v>3</v>
      </c>
      <c r="BK1163">
        <v>3</v>
      </c>
      <c r="BL1163">
        <v>14</v>
      </c>
      <c r="BM1163">
        <v>0</v>
      </c>
    </row>
    <row r="1164" spans="1:66" x14ac:dyDescent="0.25">
      <c r="A1164">
        <v>301114022</v>
      </c>
      <c r="B1164">
        <v>10</v>
      </c>
      <c r="C1164">
        <v>2010</v>
      </c>
      <c r="D1164" s="1">
        <v>40496</v>
      </c>
      <c r="E1164" t="s">
        <v>66</v>
      </c>
      <c r="F1164" t="s">
        <v>71</v>
      </c>
      <c r="G1164" t="s">
        <v>94</v>
      </c>
      <c r="H11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1164" t="str">
        <f>IF(NOT(ISNA(VLOOKUP(Table_pigskin_games[[#This Row],[matchup]],rivalries!A$2:C$10,1,FALSE))),"Rivalry","Not a Rivalry")</f>
        <v>Not a Rivalry</v>
      </c>
      <c r="J1164">
        <v>36</v>
      </c>
      <c r="K1164">
        <v>18</v>
      </c>
      <c r="L1164">
        <f>ABS(Table_pigskin_games[[#This Row],[homeScore]]-Table_pigskin_games[[#This Row],[awayScore]])</f>
        <v>18</v>
      </c>
      <c r="M1164" t="s">
        <v>95</v>
      </c>
      <c r="N1164" s="2">
        <v>41914.677083333336</v>
      </c>
      <c r="O1164" t="s">
        <v>70</v>
      </c>
      <c r="P1164">
        <v>61904</v>
      </c>
      <c r="Q1164">
        <v>4</v>
      </c>
      <c r="R1164">
        <v>4</v>
      </c>
      <c r="S1164">
        <v>3</v>
      </c>
      <c r="T1164">
        <v>5</v>
      </c>
      <c r="U1164">
        <v>24</v>
      </c>
      <c r="V1164">
        <v>19</v>
      </c>
      <c r="W1164">
        <v>6</v>
      </c>
      <c r="X1164">
        <v>2</v>
      </c>
      <c r="Y1164">
        <v>15</v>
      </c>
      <c r="Z1164">
        <v>11</v>
      </c>
      <c r="AA1164">
        <v>0</v>
      </c>
      <c r="AB1164">
        <v>0</v>
      </c>
      <c r="AC1164">
        <v>1</v>
      </c>
      <c r="AD1164">
        <v>2</v>
      </c>
      <c r="AE1164">
        <v>490</v>
      </c>
      <c r="AF1164">
        <v>327</v>
      </c>
      <c r="AG1164">
        <v>380</v>
      </c>
      <c r="AH1164">
        <v>286</v>
      </c>
      <c r="AI1164">
        <v>26</v>
      </c>
      <c r="AJ1164">
        <v>23</v>
      </c>
      <c r="AK1164">
        <v>40</v>
      </c>
      <c r="AL1164">
        <v>45</v>
      </c>
      <c r="AM1164">
        <v>110</v>
      </c>
      <c r="AN1164">
        <v>41</v>
      </c>
      <c r="AO1164">
        <v>31</v>
      </c>
      <c r="AP1164">
        <v>14</v>
      </c>
      <c r="AQ1164">
        <v>6</v>
      </c>
      <c r="AR1164">
        <v>10</v>
      </c>
      <c r="AS1164">
        <v>51</v>
      </c>
      <c r="AT1164">
        <f>SUM(Table_pigskin_games[[#This Row],[awayPenaltyYards]],Table_pigskin_games[[#This Row],[homePenaltyYards]])</f>
        <v>101</v>
      </c>
      <c r="AU1164">
        <v>50</v>
      </c>
      <c r="AV1164">
        <v>1</v>
      </c>
      <c r="AW1164">
        <v>2</v>
      </c>
      <c r="AX1164">
        <f>SUM(Table_pigskin_games[[#This Row],[awayTurnovers]:[homeTurnovers]])</f>
        <v>3</v>
      </c>
      <c r="AY1164">
        <v>0</v>
      </c>
      <c r="AZ1164">
        <v>1</v>
      </c>
      <c r="BA1164">
        <v>1</v>
      </c>
      <c r="BB1164">
        <v>1</v>
      </c>
      <c r="BC1164">
        <v>2105</v>
      </c>
      <c r="BD1164">
        <v>1495</v>
      </c>
      <c r="BE1164">
        <v>7</v>
      </c>
      <c r="BF1164">
        <v>10</v>
      </c>
      <c r="BG1164">
        <v>9</v>
      </c>
      <c r="BH1164">
        <v>10</v>
      </c>
      <c r="BJ1164">
        <v>7</v>
      </c>
      <c r="BK1164">
        <v>3</v>
      </c>
      <c r="BL1164">
        <v>0</v>
      </c>
      <c r="BM1164">
        <v>8</v>
      </c>
    </row>
    <row r="1165" spans="1:66" x14ac:dyDescent="0.25">
      <c r="A1165">
        <v>301114023</v>
      </c>
      <c r="B1165">
        <v>10</v>
      </c>
      <c r="C1165">
        <v>2010</v>
      </c>
      <c r="D1165" s="1">
        <v>40496</v>
      </c>
      <c r="E1165" t="s">
        <v>66</v>
      </c>
      <c r="F1165" t="s">
        <v>88</v>
      </c>
      <c r="G1165" t="s">
        <v>63</v>
      </c>
      <c r="H11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NEvPIT</v>
      </c>
      <c r="I1165" t="str">
        <f>IF(NOT(ISNA(VLOOKUP(Table_pigskin_games[[#This Row],[matchup]],rivalries!A$2:C$10,1,FALSE))),"Rivalry","Not a Rivalry")</f>
        <v>Not a Rivalry</v>
      </c>
      <c r="J1165">
        <v>39</v>
      </c>
      <c r="K1165">
        <v>26</v>
      </c>
      <c r="L1165">
        <f>ABS(Table_pigskin_games[[#This Row],[homeScore]]-Table_pigskin_games[[#This Row],[awayScore]])</f>
        <v>13</v>
      </c>
      <c r="M1165" t="s">
        <v>64</v>
      </c>
      <c r="N1165" s="2">
        <v>41914.847222222219</v>
      </c>
      <c r="O1165" t="s">
        <v>65</v>
      </c>
      <c r="P1165">
        <v>64359</v>
      </c>
      <c r="Q1165">
        <v>6</v>
      </c>
      <c r="R1165">
        <v>2</v>
      </c>
      <c r="S1165">
        <v>6</v>
      </c>
      <c r="T1165">
        <v>2</v>
      </c>
      <c r="U1165">
        <v>26</v>
      </c>
      <c r="V1165">
        <v>27</v>
      </c>
      <c r="W1165">
        <v>3</v>
      </c>
      <c r="X1165">
        <v>5</v>
      </c>
      <c r="Y1165">
        <v>10</v>
      </c>
      <c r="Z1165">
        <v>12</v>
      </c>
      <c r="AA1165">
        <v>0</v>
      </c>
      <c r="AB1165">
        <v>0</v>
      </c>
      <c r="AC1165">
        <v>0</v>
      </c>
      <c r="AD1165">
        <v>0</v>
      </c>
      <c r="AE1165">
        <v>453</v>
      </c>
      <c r="AF1165">
        <v>425</v>
      </c>
      <c r="AG1165">
        <v>350</v>
      </c>
      <c r="AH1165">
        <v>349</v>
      </c>
      <c r="AI1165">
        <v>30</v>
      </c>
      <c r="AJ1165">
        <v>30</v>
      </c>
      <c r="AK1165">
        <v>43</v>
      </c>
      <c r="AL1165">
        <v>49</v>
      </c>
      <c r="AM1165">
        <v>103</v>
      </c>
      <c r="AN1165">
        <v>76</v>
      </c>
      <c r="AO1165">
        <v>24</v>
      </c>
      <c r="AP1165">
        <v>16</v>
      </c>
      <c r="AQ1165">
        <v>10</v>
      </c>
      <c r="AR1165">
        <v>6</v>
      </c>
      <c r="AS1165">
        <v>113</v>
      </c>
      <c r="AT1165">
        <f>SUM(Table_pigskin_games[[#This Row],[awayPenaltyYards]],Table_pigskin_games[[#This Row],[homePenaltyYards]])</f>
        <v>158</v>
      </c>
      <c r="AU1165">
        <v>45</v>
      </c>
      <c r="AV1165">
        <v>0</v>
      </c>
      <c r="AW1165">
        <v>1</v>
      </c>
      <c r="AX1165">
        <f>SUM(Table_pigskin_games[[#This Row],[awayTurnovers]:[homeTurnovers]])</f>
        <v>1</v>
      </c>
      <c r="AY1165">
        <v>0</v>
      </c>
      <c r="AZ1165">
        <v>0</v>
      </c>
      <c r="BA1165">
        <v>0</v>
      </c>
      <c r="BB1165">
        <v>1</v>
      </c>
      <c r="BC1165">
        <v>1888</v>
      </c>
      <c r="BD1165">
        <v>1712</v>
      </c>
      <c r="BE1165">
        <v>10</v>
      </c>
      <c r="BF1165">
        <v>0</v>
      </c>
      <c r="BG1165">
        <v>13</v>
      </c>
      <c r="BH1165">
        <v>16</v>
      </c>
      <c r="BJ1165">
        <v>0</v>
      </c>
      <c r="BK1165">
        <v>3</v>
      </c>
      <c r="BL1165">
        <v>0</v>
      </c>
      <c r="BM1165">
        <v>23</v>
      </c>
    </row>
    <row r="1166" spans="1:66" x14ac:dyDescent="0.25">
      <c r="A1166">
        <v>301114025</v>
      </c>
      <c r="B1166">
        <v>10</v>
      </c>
      <c r="C1166">
        <v>2010</v>
      </c>
      <c r="D1166" s="1">
        <v>40496</v>
      </c>
      <c r="E1166" t="s">
        <v>66</v>
      </c>
      <c r="F1166" t="s">
        <v>85</v>
      </c>
      <c r="G1166" t="s">
        <v>93</v>
      </c>
      <c r="H11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166" t="str">
        <f>IF(NOT(ISNA(VLOOKUP(Table_pigskin_games[[#This Row],[matchup]],rivalries!A$2:C$10,1,FALSE))),"Rivalry","Not a Rivalry")</f>
        <v>Not a Rivalry</v>
      </c>
      <c r="J1166">
        <v>20</v>
      </c>
      <c r="K1166">
        <v>23</v>
      </c>
      <c r="L1166">
        <f>ABS(Table_pigskin_games[[#This Row],[homeScore]]-Table_pigskin_games[[#This Row],[awayScore]])</f>
        <v>3</v>
      </c>
      <c r="M1166" t="s">
        <v>133</v>
      </c>
      <c r="N1166" s="2">
        <v>41914.677083333336</v>
      </c>
      <c r="O1166" t="s">
        <v>70</v>
      </c>
      <c r="P1166">
        <v>69732</v>
      </c>
      <c r="Q1166">
        <v>4</v>
      </c>
      <c r="R1166">
        <v>4</v>
      </c>
      <c r="S1166">
        <v>2</v>
      </c>
      <c r="T1166">
        <v>6</v>
      </c>
      <c r="U1166">
        <v>22</v>
      </c>
      <c r="V1166">
        <v>19</v>
      </c>
      <c r="W1166">
        <v>2</v>
      </c>
      <c r="X1166">
        <v>0</v>
      </c>
      <c r="Y1166">
        <v>14</v>
      </c>
      <c r="Z1166">
        <v>11</v>
      </c>
      <c r="AA1166">
        <v>0</v>
      </c>
      <c r="AB1166">
        <v>1</v>
      </c>
      <c r="AC1166">
        <v>0</v>
      </c>
      <c r="AD1166">
        <v>1</v>
      </c>
      <c r="AE1166">
        <v>332</v>
      </c>
      <c r="AF1166">
        <v>421</v>
      </c>
      <c r="AG1166">
        <v>228</v>
      </c>
      <c r="AH1166">
        <v>323</v>
      </c>
      <c r="AI1166">
        <v>30</v>
      </c>
      <c r="AJ1166">
        <v>17</v>
      </c>
      <c r="AK1166">
        <v>42</v>
      </c>
      <c r="AL1166">
        <v>28</v>
      </c>
      <c r="AM1166">
        <v>104</v>
      </c>
      <c r="AN1166">
        <v>98</v>
      </c>
      <c r="AO1166">
        <v>24</v>
      </c>
      <c r="AP1166">
        <v>26</v>
      </c>
      <c r="AQ1166">
        <v>12</v>
      </c>
      <c r="AR1166">
        <v>14</v>
      </c>
      <c r="AS1166">
        <v>135</v>
      </c>
      <c r="AT1166">
        <f>SUM(Table_pigskin_games[[#This Row],[awayPenaltyYards]],Table_pigskin_games[[#This Row],[homePenaltyYards]])</f>
        <v>240</v>
      </c>
      <c r="AU1166">
        <v>105</v>
      </c>
      <c r="AV1166">
        <v>0</v>
      </c>
      <c r="AW1166">
        <v>0</v>
      </c>
      <c r="AX1166">
        <f>SUM(Table_pigskin_games[[#This Row],[awayTurnovers]:[homeTurnovers]])</f>
        <v>0</v>
      </c>
      <c r="AY1166">
        <v>0</v>
      </c>
      <c r="AZ1166">
        <v>0</v>
      </c>
      <c r="BA1166">
        <v>0</v>
      </c>
      <c r="BB1166">
        <v>0</v>
      </c>
      <c r="BC1166">
        <v>2103</v>
      </c>
      <c r="BD1166">
        <v>1818</v>
      </c>
      <c r="BE1166">
        <v>3</v>
      </c>
      <c r="BF1166">
        <v>7</v>
      </c>
      <c r="BG1166">
        <v>7</v>
      </c>
      <c r="BH1166">
        <v>3</v>
      </c>
      <c r="BI1166">
        <v>0</v>
      </c>
      <c r="BJ1166">
        <v>7</v>
      </c>
      <c r="BK1166">
        <v>3</v>
      </c>
      <c r="BL1166">
        <v>0</v>
      </c>
      <c r="BM1166">
        <v>10</v>
      </c>
      <c r="BN1166">
        <v>3</v>
      </c>
    </row>
    <row r="1167" spans="1:66" x14ac:dyDescent="0.25">
      <c r="A1167">
        <v>301114027</v>
      </c>
      <c r="B1167">
        <v>10</v>
      </c>
      <c r="C1167">
        <v>2010</v>
      </c>
      <c r="D1167" s="1">
        <v>40496</v>
      </c>
      <c r="E1167" t="s">
        <v>66</v>
      </c>
      <c r="F1167" t="s">
        <v>100</v>
      </c>
      <c r="G1167" t="s">
        <v>97</v>
      </c>
      <c r="H11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167" t="str">
        <f>IF(NOT(ISNA(VLOOKUP(Table_pigskin_games[[#This Row],[matchup]],rivalries!A$2:C$10,1,FALSE))),"Rivalry","Not a Rivalry")</f>
        <v>Not a Rivalry</v>
      </c>
      <c r="J1167">
        <v>16</v>
      </c>
      <c r="K1167">
        <v>31</v>
      </c>
      <c r="L1167">
        <f>ABS(Table_pigskin_games[[#This Row],[homeScore]]-Table_pigskin_games[[#This Row],[awayScore]])</f>
        <v>15</v>
      </c>
      <c r="M1167" t="s">
        <v>98</v>
      </c>
      <c r="N1167" s="2">
        <v>41914.541666666664</v>
      </c>
      <c r="O1167" t="s">
        <v>70</v>
      </c>
      <c r="P1167">
        <v>44264</v>
      </c>
      <c r="Q1167">
        <v>1</v>
      </c>
      <c r="R1167">
        <v>7</v>
      </c>
      <c r="S1167">
        <v>5</v>
      </c>
      <c r="T1167">
        <v>3</v>
      </c>
      <c r="U1167">
        <v>18</v>
      </c>
      <c r="V1167">
        <v>21</v>
      </c>
      <c r="W1167">
        <v>6</v>
      </c>
      <c r="X1167">
        <v>5</v>
      </c>
      <c r="Y1167">
        <v>15</v>
      </c>
      <c r="Z1167">
        <v>10</v>
      </c>
      <c r="AA1167">
        <v>0</v>
      </c>
      <c r="AB1167">
        <v>0</v>
      </c>
      <c r="AC1167">
        <v>1</v>
      </c>
      <c r="AD1167">
        <v>0</v>
      </c>
      <c r="AE1167">
        <v>300</v>
      </c>
      <c r="AF1167">
        <v>421</v>
      </c>
      <c r="AG1167">
        <v>182</v>
      </c>
      <c r="AH1167">
        <v>235</v>
      </c>
      <c r="AI1167">
        <v>16</v>
      </c>
      <c r="AJ1167">
        <v>18</v>
      </c>
      <c r="AK1167">
        <v>29</v>
      </c>
      <c r="AL1167">
        <v>24</v>
      </c>
      <c r="AM1167">
        <v>118</v>
      </c>
      <c r="AN1167">
        <v>186</v>
      </c>
      <c r="AO1167">
        <v>31</v>
      </c>
      <c r="AP1167">
        <v>30</v>
      </c>
      <c r="AQ1167">
        <v>7</v>
      </c>
      <c r="AR1167">
        <v>10</v>
      </c>
      <c r="AS1167">
        <v>71</v>
      </c>
      <c r="AT1167">
        <f>SUM(Table_pigskin_games[[#This Row],[awayPenaltyYards]],Table_pigskin_games[[#This Row],[homePenaltyYards]])</f>
        <v>151</v>
      </c>
      <c r="AU1167">
        <v>80</v>
      </c>
      <c r="AV1167">
        <v>1</v>
      </c>
      <c r="AW1167">
        <v>2</v>
      </c>
      <c r="AX1167">
        <f>SUM(Table_pigskin_games[[#This Row],[awayTurnovers]:[homeTurnovers]])</f>
        <v>3</v>
      </c>
      <c r="AY1167">
        <v>1</v>
      </c>
      <c r="AZ1167">
        <v>2</v>
      </c>
      <c r="BA1167">
        <v>0</v>
      </c>
      <c r="BB1167">
        <v>0</v>
      </c>
      <c r="BC1167">
        <v>1720</v>
      </c>
      <c r="BD1167">
        <v>1880</v>
      </c>
      <c r="BE1167">
        <v>3</v>
      </c>
      <c r="BF1167">
        <v>7</v>
      </c>
      <c r="BG1167">
        <v>6</v>
      </c>
      <c r="BH1167">
        <v>0</v>
      </c>
      <c r="BJ1167">
        <v>7</v>
      </c>
      <c r="BK1167">
        <v>14</v>
      </c>
      <c r="BL1167">
        <v>0</v>
      </c>
      <c r="BM1167">
        <v>10</v>
      </c>
    </row>
    <row r="1168" spans="1:66" x14ac:dyDescent="0.25">
      <c r="A1168">
        <v>301114030</v>
      </c>
      <c r="B1168">
        <v>10</v>
      </c>
      <c r="C1168">
        <v>2010</v>
      </c>
      <c r="D1168" s="1">
        <v>40496</v>
      </c>
      <c r="E1168" t="s">
        <v>66</v>
      </c>
      <c r="F1168" t="s">
        <v>106</v>
      </c>
      <c r="G1168" t="s">
        <v>103</v>
      </c>
      <c r="H11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168" t="str">
        <f>IF(NOT(ISNA(VLOOKUP(Table_pigskin_games[[#This Row],[matchup]],rivalries!A$2:C$10,1,FALSE))),"Rivalry","Not a Rivalry")</f>
        <v>Not a Rivalry</v>
      </c>
      <c r="J1168">
        <v>24</v>
      </c>
      <c r="K1168">
        <v>31</v>
      </c>
      <c r="L1168">
        <f>ABS(Table_pigskin_games[[#This Row],[homeScore]]-Table_pigskin_games[[#This Row],[awayScore]])</f>
        <v>7</v>
      </c>
      <c r="M1168" t="s">
        <v>104</v>
      </c>
      <c r="N1168" s="2">
        <v>41914.541666666664</v>
      </c>
      <c r="O1168" t="s">
        <v>80</v>
      </c>
      <c r="P1168">
        <v>62340</v>
      </c>
      <c r="Q1168">
        <v>4</v>
      </c>
      <c r="R1168">
        <v>4</v>
      </c>
      <c r="S1168">
        <v>4</v>
      </c>
      <c r="T1168">
        <v>4</v>
      </c>
      <c r="U1168">
        <v>20</v>
      </c>
      <c r="V1168">
        <v>29</v>
      </c>
      <c r="W1168">
        <v>4</v>
      </c>
      <c r="X1168">
        <v>4</v>
      </c>
      <c r="Y1168">
        <v>10</v>
      </c>
      <c r="Z1168">
        <v>11</v>
      </c>
      <c r="AA1168">
        <v>0</v>
      </c>
      <c r="AB1168">
        <v>1</v>
      </c>
      <c r="AC1168">
        <v>0</v>
      </c>
      <c r="AD1168">
        <v>1</v>
      </c>
      <c r="AE1168">
        <v>395</v>
      </c>
      <c r="AF1168">
        <v>491</v>
      </c>
      <c r="AG1168">
        <v>314</v>
      </c>
      <c r="AH1168">
        <v>326</v>
      </c>
      <c r="AI1168">
        <v>22</v>
      </c>
      <c r="AJ1168">
        <v>24</v>
      </c>
      <c r="AK1168">
        <v>32</v>
      </c>
      <c r="AL1168">
        <v>31</v>
      </c>
      <c r="AM1168">
        <v>81</v>
      </c>
      <c r="AN1168">
        <v>165</v>
      </c>
      <c r="AO1168">
        <v>21</v>
      </c>
      <c r="AP1168">
        <v>36</v>
      </c>
      <c r="AQ1168">
        <v>8</v>
      </c>
      <c r="AR1168">
        <v>8</v>
      </c>
      <c r="AS1168">
        <v>49</v>
      </c>
      <c r="AT1168">
        <f>SUM(Table_pigskin_games[[#This Row],[awayPenaltyYards]],Table_pigskin_games[[#This Row],[homePenaltyYards]])</f>
        <v>111</v>
      </c>
      <c r="AU1168">
        <v>62</v>
      </c>
      <c r="AV1168">
        <v>1</v>
      </c>
      <c r="AW1168">
        <v>0</v>
      </c>
      <c r="AX1168">
        <f>SUM(Table_pigskin_games[[#This Row],[awayTurnovers]:[homeTurnovers]])</f>
        <v>1</v>
      </c>
      <c r="AY1168">
        <v>1</v>
      </c>
      <c r="AZ1168">
        <v>0</v>
      </c>
      <c r="BA1168">
        <v>0</v>
      </c>
      <c r="BB1168">
        <v>0</v>
      </c>
      <c r="BC1168">
        <v>1477</v>
      </c>
      <c r="BD1168">
        <v>2123</v>
      </c>
      <c r="BE1168">
        <v>3</v>
      </c>
      <c r="BF1168">
        <v>0</v>
      </c>
      <c r="BG1168">
        <v>14</v>
      </c>
      <c r="BH1168">
        <v>7</v>
      </c>
      <c r="BJ1168">
        <v>3</v>
      </c>
      <c r="BK1168">
        <v>14</v>
      </c>
      <c r="BL1168">
        <v>0</v>
      </c>
      <c r="BM1168">
        <v>14</v>
      </c>
    </row>
    <row r="1169" spans="1:66" x14ac:dyDescent="0.25">
      <c r="A1169">
        <v>301115028</v>
      </c>
      <c r="B1169">
        <v>10</v>
      </c>
      <c r="C1169">
        <v>2010</v>
      </c>
      <c r="D1169" s="1">
        <v>40497</v>
      </c>
      <c r="E1169" t="s">
        <v>108</v>
      </c>
      <c r="F1169" t="s">
        <v>105</v>
      </c>
      <c r="G1169" t="s">
        <v>114</v>
      </c>
      <c r="H11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169" t="str">
        <f>IF(NOT(ISNA(VLOOKUP(Table_pigskin_games[[#This Row],[matchup]],rivalries!A$2:C$10,1,FALSE))),"Rivalry","Not a Rivalry")</f>
        <v>Not a Rivalry</v>
      </c>
      <c r="J1169">
        <v>59</v>
      </c>
      <c r="K1169">
        <v>28</v>
      </c>
      <c r="L1169">
        <f>ABS(Table_pigskin_games[[#This Row],[homeScore]]-Table_pigskin_games[[#This Row],[awayScore]])</f>
        <v>31</v>
      </c>
      <c r="M1169" t="s">
        <v>115</v>
      </c>
      <c r="N1169" s="2">
        <v>41914.854166666664</v>
      </c>
      <c r="O1169" t="s">
        <v>112</v>
      </c>
      <c r="P1169">
        <v>84912</v>
      </c>
      <c r="Q1169">
        <v>5</v>
      </c>
      <c r="R1169">
        <v>3</v>
      </c>
      <c r="S1169">
        <v>4</v>
      </c>
      <c r="T1169">
        <v>4</v>
      </c>
      <c r="U1169">
        <v>28</v>
      </c>
      <c r="V1169">
        <v>15</v>
      </c>
      <c r="W1169">
        <v>8</v>
      </c>
      <c r="X1169">
        <v>0</v>
      </c>
      <c r="Y1169">
        <v>13</v>
      </c>
      <c r="Z1169">
        <v>10</v>
      </c>
      <c r="AA1169">
        <v>0</v>
      </c>
      <c r="AB1169">
        <v>1</v>
      </c>
      <c r="AC1169">
        <v>0</v>
      </c>
      <c r="AD1169">
        <v>1</v>
      </c>
      <c r="AE1169">
        <v>592</v>
      </c>
      <c r="AF1169">
        <v>375</v>
      </c>
      <c r="AG1169">
        <v>332</v>
      </c>
      <c r="AH1169">
        <v>270</v>
      </c>
      <c r="AI1169">
        <v>20</v>
      </c>
      <c r="AJ1169">
        <v>17</v>
      </c>
      <c r="AK1169">
        <v>28</v>
      </c>
      <c r="AL1169">
        <v>31</v>
      </c>
      <c r="AM1169">
        <v>260</v>
      </c>
      <c r="AN1169">
        <v>105</v>
      </c>
      <c r="AO1169">
        <v>38</v>
      </c>
      <c r="AP1169">
        <v>18</v>
      </c>
      <c r="AQ1169">
        <v>6</v>
      </c>
      <c r="AR1169">
        <v>6</v>
      </c>
      <c r="AS1169">
        <v>35</v>
      </c>
      <c r="AT1169">
        <f>SUM(Table_pigskin_games[[#This Row],[awayPenaltyYards]],Table_pigskin_games[[#This Row],[homePenaltyYards]])</f>
        <v>76</v>
      </c>
      <c r="AU1169">
        <v>41</v>
      </c>
      <c r="AV1169">
        <v>0</v>
      </c>
      <c r="AW1169">
        <v>3</v>
      </c>
      <c r="AX1169">
        <f>SUM(Table_pigskin_games[[#This Row],[awayTurnovers]:[homeTurnovers]])</f>
        <v>3</v>
      </c>
      <c r="AY1169">
        <v>0</v>
      </c>
      <c r="AZ1169">
        <v>0</v>
      </c>
      <c r="BA1169">
        <v>0</v>
      </c>
      <c r="BB1169">
        <v>3</v>
      </c>
      <c r="BC1169">
        <v>2291</v>
      </c>
      <c r="BD1169">
        <v>1309</v>
      </c>
      <c r="BE1169">
        <v>28</v>
      </c>
      <c r="BF1169">
        <v>17</v>
      </c>
      <c r="BG1169">
        <v>14</v>
      </c>
      <c r="BH1169">
        <v>0</v>
      </c>
      <c r="BJ1169">
        <v>0</v>
      </c>
      <c r="BK1169">
        <v>14</v>
      </c>
      <c r="BL1169">
        <v>7</v>
      </c>
      <c r="BM1169">
        <v>7</v>
      </c>
    </row>
    <row r="1170" spans="1:66" x14ac:dyDescent="0.25">
      <c r="A1170">
        <v>301118015</v>
      </c>
      <c r="B1170">
        <v>11</v>
      </c>
      <c r="C1170">
        <v>2010</v>
      </c>
      <c r="D1170" s="1">
        <v>40500</v>
      </c>
      <c r="E1170" t="s">
        <v>61</v>
      </c>
      <c r="F1170" t="s">
        <v>74</v>
      </c>
      <c r="G1170" t="s">
        <v>62</v>
      </c>
      <c r="H11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CHIvMIA</v>
      </c>
      <c r="I1170" t="str">
        <f>IF(NOT(ISNA(VLOOKUP(Table_pigskin_games[[#This Row],[matchup]],rivalries!A$2:C$10,1,FALSE))),"Rivalry","Not a Rivalry")</f>
        <v>Not a Rivalry</v>
      </c>
      <c r="J1170">
        <v>16</v>
      </c>
      <c r="K1170">
        <v>0</v>
      </c>
      <c r="L1170">
        <f>ABS(Table_pigskin_games[[#This Row],[homeScore]]-Table_pigskin_games[[#This Row],[awayScore]])</f>
        <v>16</v>
      </c>
      <c r="M1170" t="s">
        <v>132</v>
      </c>
      <c r="N1170" s="2">
        <v>41914.847222222219</v>
      </c>
      <c r="O1170" t="s">
        <v>128</v>
      </c>
      <c r="P1170">
        <v>68752</v>
      </c>
      <c r="Q1170">
        <v>6</v>
      </c>
      <c r="R1170">
        <v>3</v>
      </c>
      <c r="S1170">
        <v>5</v>
      </c>
      <c r="T1170">
        <v>4</v>
      </c>
      <c r="U1170">
        <v>19</v>
      </c>
      <c r="V1170">
        <v>10</v>
      </c>
      <c r="W1170">
        <v>10</v>
      </c>
      <c r="X1170">
        <v>1</v>
      </c>
      <c r="Y1170">
        <v>18</v>
      </c>
      <c r="Z1170">
        <v>11</v>
      </c>
      <c r="AA1170">
        <v>0</v>
      </c>
      <c r="AB1170">
        <v>1</v>
      </c>
      <c r="AC1170">
        <v>0</v>
      </c>
      <c r="AD1170">
        <v>2</v>
      </c>
      <c r="AE1170">
        <v>268</v>
      </c>
      <c r="AF1170">
        <v>187</v>
      </c>
      <c r="AG1170">
        <v>133</v>
      </c>
      <c r="AH1170">
        <v>148</v>
      </c>
      <c r="AI1170">
        <v>16</v>
      </c>
      <c r="AJ1170">
        <v>17</v>
      </c>
      <c r="AK1170">
        <v>25</v>
      </c>
      <c r="AL1170">
        <v>29</v>
      </c>
      <c r="AM1170">
        <v>135</v>
      </c>
      <c r="AN1170">
        <v>39</v>
      </c>
      <c r="AO1170">
        <v>40</v>
      </c>
      <c r="AP1170">
        <v>13</v>
      </c>
      <c r="AQ1170">
        <v>5</v>
      </c>
      <c r="AR1170">
        <v>5</v>
      </c>
      <c r="AS1170">
        <v>45</v>
      </c>
      <c r="AT1170">
        <f>SUM(Table_pigskin_games[[#This Row],[awayPenaltyYards]],Table_pigskin_games[[#This Row],[homePenaltyYards]])</f>
        <v>90</v>
      </c>
      <c r="AU1170">
        <v>45</v>
      </c>
      <c r="AV1170">
        <v>1</v>
      </c>
      <c r="AW1170">
        <v>1</v>
      </c>
      <c r="AX1170">
        <f>SUM(Table_pigskin_games[[#This Row],[awayTurnovers]:[homeTurnovers]])</f>
        <v>2</v>
      </c>
      <c r="AY1170">
        <v>0</v>
      </c>
      <c r="AZ1170">
        <v>0</v>
      </c>
      <c r="BA1170">
        <v>1</v>
      </c>
      <c r="BB1170">
        <v>1</v>
      </c>
      <c r="BC1170">
        <v>2271</v>
      </c>
      <c r="BD1170">
        <v>1329</v>
      </c>
      <c r="BE1170">
        <v>3</v>
      </c>
      <c r="BF1170">
        <v>3</v>
      </c>
      <c r="BG1170">
        <v>10</v>
      </c>
      <c r="BH1170">
        <v>0</v>
      </c>
      <c r="BJ1170">
        <v>0</v>
      </c>
      <c r="BK1170">
        <v>0</v>
      </c>
      <c r="BL1170">
        <v>0</v>
      </c>
      <c r="BM1170">
        <v>0</v>
      </c>
    </row>
    <row r="1171" spans="1:66" x14ac:dyDescent="0.25">
      <c r="A1171">
        <v>301121004</v>
      </c>
      <c r="B1171">
        <v>11</v>
      </c>
      <c r="C1171">
        <v>2010</v>
      </c>
      <c r="D1171" s="1">
        <v>40503</v>
      </c>
      <c r="E1171" t="s">
        <v>66</v>
      </c>
      <c r="F1171" t="s">
        <v>87</v>
      </c>
      <c r="G1171" t="s">
        <v>81</v>
      </c>
      <c r="H11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BUFvCIN</v>
      </c>
      <c r="I1171" t="str">
        <f>IF(NOT(ISNA(VLOOKUP(Table_pigskin_games[[#This Row],[matchup]],rivalries!A$2:C$10,1,FALSE))),"Rivalry","Not a Rivalry")</f>
        <v>Not a Rivalry</v>
      </c>
      <c r="J1171">
        <v>49</v>
      </c>
      <c r="K1171">
        <v>31</v>
      </c>
      <c r="L1171">
        <f>ABS(Table_pigskin_games[[#This Row],[homeScore]]-Table_pigskin_games[[#This Row],[awayScore]])</f>
        <v>18</v>
      </c>
      <c r="M1171" t="s">
        <v>118</v>
      </c>
      <c r="N1171" s="2">
        <v>41914.541666666664</v>
      </c>
      <c r="O1171" t="s">
        <v>80</v>
      </c>
      <c r="P1171">
        <v>55654</v>
      </c>
      <c r="Q1171">
        <v>1</v>
      </c>
      <c r="R1171">
        <v>8</v>
      </c>
      <c r="S1171">
        <v>2</v>
      </c>
      <c r="T1171">
        <v>7</v>
      </c>
      <c r="U1171">
        <v>23</v>
      </c>
      <c r="V1171">
        <v>26</v>
      </c>
      <c r="W1171">
        <v>5</v>
      </c>
      <c r="X1171">
        <v>9</v>
      </c>
      <c r="Y1171">
        <v>10</v>
      </c>
      <c r="Z1171">
        <v>16</v>
      </c>
      <c r="AA1171">
        <v>1</v>
      </c>
      <c r="AB1171">
        <v>2</v>
      </c>
      <c r="AC1171">
        <v>1</v>
      </c>
      <c r="AD1171">
        <v>2</v>
      </c>
      <c r="AE1171">
        <v>449</v>
      </c>
      <c r="AF1171">
        <v>361</v>
      </c>
      <c r="AG1171">
        <v>308</v>
      </c>
      <c r="AH1171">
        <v>228</v>
      </c>
      <c r="AI1171">
        <v>21</v>
      </c>
      <c r="AJ1171">
        <v>22</v>
      </c>
      <c r="AK1171">
        <v>34</v>
      </c>
      <c r="AL1171">
        <v>37</v>
      </c>
      <c r="AM1171">
        <v>141</v>
      </c>
      <c r="AN1171">
        <v>133</v>
      </c>
      <c r="AO1171">
        <v>25</v>
      </c>
      <c r="AP1171">
        <v>30</v>
      </c>
      <c r="AQ1171">
        <v>10</v>
      </c>
      <c r="AR1171">
        <v>7</v>
      </c>
      <c r="AS1171">
        <v>58</v>
      </c>
      <c r="AT1171">
        <f>SUM(Table_pigskin_games[[#This Row],[awayPenaltyYards]],Table_pigskin_games[[#This Row],[homePenaltyYards]])</f>
        <v>115</v>
      </c>
      <c r="AU1171">
        <v>57</v>
      </c>
      <c r="AV1171">
        <v>2</v>
      </c>
      <c r="AW1171">
        <v>3</v>
      </c>
      <c r="AX1171">
        <f>SUM(Table_pigskin_games[[#This Row],[awayTurnovers]:[homeTurnovers]])</f>
        <v>5</v>
      </c>
      <c r="AY1171">
        <v>0</v>
      </c>
      <c r="AZ1171">
        <v>1</v>
      </c>
      <c r="BA1171">
        <v>2</v>
      </c>
      <c r="BB1171">
        <v>2</v>
      </c>
      <c r="BC1171">
        <v>1671</v>
      </c>
      <c r="BD1171">
        <v>1929</v>
      </c>
      <c r="BE1171">
        <v>7</v>
      </c>
      <c r="BF1171">
        <v>7</v>
      </c>
      <c r="BG1171">
        <v>14</v>
      </c>
      <c r="BH1171">
        <v>21</v>
      </c>
      <c r="BJ1171">
        <v>7</v>
      </c>
      <c r="BK1171">
        <v>24</v>
      </c>
      <c r="BL1171">
        <v>0</v>
      </c>
      <c r="BM1171">
        <v>0</v>
      </c>
    </row>
    <row r="1172" spans="1:66" x14ac:dyDescent="0.25">
      <c r="A1172">
        <v>301121006</v>
      </c>
      <c r="B1172">
        <v>11</v>
      </c>
      <c r="C1172">
        <v>2010</v>
      </c>
      <c r="D1172" s="1">
        <v>40503</v>
      </c>
      <c r="E1172" t="s">
        <v>66</v>
      </c>
      <c r="F1172" t="s">
        <v>72</v>
      </c>
      <c r="G1172" t="s">
        <v>102</v>
      </c>
      <c r="H11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DALvDET</v>
      </c>
      <c r="I1172" t="str">
        <f>IF(NOT(ISNA(VLOOKUP(Table_pigskin_games[[#This Row],[matchup]],rivalries!A$2:C$10,1,FALSE))),"Rivalry","Not a Rivalry")</f>
        <v>Not a Rivalry</v>
      </c>
      <c r="J1172">
        <v>19</v>
      </c>
      <c r="K1172">
        <v>35</v>
      </c>
      <c r="L1172">
        <f>ABS(Table_pigskin_games[[#This Row],[homeScore]]-Table_pigskin_games[[#This Row],[awayScore]])</f>
        <v>16</v>
      </c>
      <c r="M1172" t="s">
        <v>138</v>
      </c>
      <c r="N1172" s="2">
        <v>41914.541666666664</v>
      </c>
      <c r="O1172" t="s">
        <v>70</v>
      </c>
      <c r="P1172">
        <v>81261</v>
      </c>
      <c r="Q1172">
        <v>2</v>
      </c>
      <c r="R1172">
        <v>7</v>
      </c>
      <c r="S1172">
        <v>2</v>
      </c>
      <c r="T1172">
        <v>7</v>
      </c>
      <c r="U1172">
        <v>17</v>
      </c>
      <c r="V1172">
        <v>19</v>
      </c>
      <c r="W1172">
        <v>10</v>
      </c>
      <c r="X1172">
        <v>6</v>
      </c>
      <c r="Y1172">
        <v>18</v>
      </c>
      <c r="Z1172">
        <v>11</v>
      </c>
      <c r="AA1172">
        <v>0</v>
      </c>
      <c r="AB1172">
        <v>1</v>
      </c>
      <c r="AC1172">
        <v>0</v>
      </c>
      <c r="AD1172">
        <v>1</v>
      </c>
      <c r="AE1172">
        <v>338</v>
      </c>
      <c r="AF1172">
        <v>265</v>
      </c>
      <c r="AG1172">
        <v>263</v>
      </c>
      <c r="AH1172">
        <v>131</v>
      </c>
      <c r="AI1172">
        <v>32</v>
      </c>
      <c r="AJ1172">
        <v>18</v>
      </c>
      <c r="AK1172">
        <v>47</v>
      </c>
      <c r="AL1172">
        <v>24</v>
      </c>
      <c r="AM1172">
        <v>75</v>
      </c>
      <c r="AN1172">
        <v>134</v>
      </c>
      <c r="AO1172">
        <v>20</v>
      </c>
      <c r="AP1172">
        <v>30</v>
      </c>
      <c r="AQ1172">
        <v>10</v>
      </c>
      <c r="AR1172">
        <v>6</v>
      </c>
      <c r="AS1172">
        <v>76</v>
      </c>
      <c r="AT1172">
        <f>SUM(Table_pigskin_games[[#This Row],[awayPenaltyYards]],Table_pigskin_games[[#This Row],[homePenaltyYards]])</f>
        <v>115</v>
      </c>
      <c r="AU1172">
        <v>39</v>
      </c>
      <c r="AV1172">
        <v>2</v>
      </c>
      <c r="AW1172">
        <v>1</v>
      </c>
      <c r="AX1172">
        <f>SUM(Table_pigskin_games[[#This Row],[awayTurnovers]:[homeTurnovers]])</f>
        <v>3</v>
      </c>
      <c r="AY1172">
        <v>1</v>
      </c>
      <c r="AZ1172">
        <v>1</v>
      </c>
      <c r="BA1172">
        <v>1</v>
      </c>
      <c r="BB1172">
        <v>0</v>
      </c>
      <c r="BC1172">
        <v>1796</v>
      </c>
      <c r="BD1172">
        <v>1804</v>
      </c>
      <c r="BE1172">
        <v>0</v>
      </c>
      <c r="BF1172">
        <v>10</v>
      </c>
      <c r="BG1172">
        <v>9</v>
      </c>
      <c r="BH1172">
        <v>0</v>
      </c>
      <c r="BJ1172">
        <v>7</v>
      </c>
      <c r="BK1172">
        <v>0</v>
      </c>
      <c r="BL1172">
        <v>14</v>
      </c>
      <c r="BM1172">
        <v>14</v>
      </c>
    </row>
    <row r="1173" spans="1:66" x14ac:dyDescent="0.25">
      <c r="A1173">
        <v>301121010</v>
      </c>
      <c r="B1173">
        <v>11</v>
      </c>
      <c r="C1173">
        <v>2010</v>
      </c>
      <c r="D1173" s="1">
        <v>40503</v>
      </c>
      <c r="E1173" t="s">
        <v>66</v>
      </c>
      <c r="F1173" t="s">
        <v>114</v>
      </c>
      <c r="G1173" t="s">
        <v>78</v>
      </c>
      <c r="H11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TENvWSH</v>
      </c>
      <c r="I1173" t="str">
        <f>IF(NOT(ISNA(VLOOKUP(Table_pigskin_games[[#This Row],[matchup]],rivalries!A$2:C$10,1,FALSE))),"Rivalry","Not a Rivalry")</f>
        <v>Not a Rivalry</v>
      </c>
      <c r="J1173">
        <v>19</v>
      </c>
      <c r="K1173">
        <v>16</v>
      </c>
      <c r="L1173">
        <f>ABS(Table_pigskin_games[[#This Row],[homeScore]]-Table_pigskin_games[[#This Row],[awayScore]])</f>
        <v>3</v>
      </c>
      <c r="M1173" t="s">
        <v>79</v>
      </c>
      <c r="N1173" s="2">
        <v>41914.541666666664</v>
      </c>
      <c r="O1173" t="s">
        <v>70</v>
      </c>
      <c r="P1173">
        <v>69143</v>
      </c>
      <c r="Q1173">
        <v>4</v>
      </c>
      <c r="R1173">
        <v>5</v>
      </c>
      <c r="S1173">
        <v>5</v>
      </c>
      <c r="T1173">
        <v>4</v>
      </c>
      <c r="U1173">
        <v>32</v>
      </c>
      <c r="V1173">
        <v>15</v>
      </c>
      <c r="W1173">
        <v>8</v>
      </c>
      <c r="X1173">
        <v>3</v>
      </c>
      <c r="Y1173">
        <v>16</v>
      </c>
      <c r="Z1173">
        <v>11</v>
      </c>
      <c r="AA1173">
        <v>0</v>
      </c>
      <c r="AB1173">
        <v>0</v>
      </c>
      <c r="AC1173">
        <v>0</v>
      </c>
      <c r="AD1173">
        <v>0</v>
      </c>
      <c r="AE1173">
        <v>465</v>
      </c>
      <c r="AF1173">
        <v>373</v>
      </c>
      <c r="AG1173">
        <v>358</v>
      </c>
      <c r="AH1173">
        <v>222</v>
      </c>
      <c r="AI1173">
        <v>30</v>
      </c>
      <c r="AJ1173">
        <v>15</v>
      </c>
      <c r="AK1173">
        <v>50</v>
      </c>
      <c r="AL1173">
        <v>25</v>
      </c>
      <c r="AM1173">
        <v>107</v>
      </c>
      <c r="AN1173">
        <v>151</v>
      </c>
      <c r="AO1173">
        <v>33</v>
      </c>
      <c r="AP1173">
        <v>25</v>
      </c>
      <c r="AQ1173">
        <v>3</v>
      </c>
      <c r="AR1173">
        <v>11</v>
      </c>
      <c r="AS1173">
        <v>20</v>
      </c>
      <c r="AT1173">
        <f>SUM(Table_pigskin_games[[#This Row],[awayPenaltyYards]],Table_pigskin_games[[#This Row],[homePenaltyYards]])</f>
        <v>101</v>
      </c>
      <c r="AU1173">
        <v>81</v>
      </c>
      <c r="AV1173">
        <v>1</v>
      </c>
      <c r="AW1173">
        <v>2</v>
      </c>
      <c r="AX1173">
        <f>SUM(Table_pigskin_games[[#This Row],[awayTurnovers]:[homeTurnovers]])</f>
        <v>3</v>
      </c>
      <c r="AY1173">
        <v>0</v>
      </c>
      <c r="AZ1173">
        <v>1</v>
      </c>
      <c r="BA1173">
        <v>1</v>
      </c>
      <c r="BB1173">
        <v>1</v>
      </c>
      <c r="BC1173">
        <v>2409</v>
      </c>
      <c r="BD1173">
        <v>1594</v>
      </c>
      <c r="BE1173">
        <v>7</v>
      </c>
      <c r="BF1173">
        <v>3</v>
      </c>
      <c r="BG1173">
        <v>3</v>
      </c>
      <c r="BH1173">
        <v>3</v>
      </c>
      <c r="BI1173">
        <v>3</v>
      </c>
      <c r="BJ1173">
        <v>7</v>
      </c>
      <c r="BK1173">
        <v>3</v>
      </c>
      <c r="BL1173">
        <v>3</v>
      </c>
      <c r="BM1173">
        <v>3</v>
      </c>
      <c r="BN1173">
        <v>0</v>
      </c>
    </row>
    <row r="1174" spans="1:66" x14ac:dyDescent="0.25">
      <c r="A1174">
        <v>301121012</v>
      </c>
      <c r="B1174">
        <v>11</v>
      </c>
      <c r="C1174">
        <v>2010</v>
      </c>
      <c r="D1174" s="1">
        <v>40503</v>
      </c>
      <c r="E1174" t="s">
        <v>66</v>
      </c>
      <c r="F1174" t="s">
        <v>94</v>
      </c>
      <c r="G1174" t="s">
        <v>82</v>
      </c>
      <c r="H11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ARIvKC</v>
      </c>
      <c r="I1174" t="str">
        <f>IF(NOT(ISNA(VLOOKUP(Table_pigskin_games[[#This Row],[matchup]],rivalries!A$2:C$10,1,FALSE))),"Rivalry","Not a Rivalry")</f>
        <v>Not a Rivalry</v>
      </c>
      <c r="J1174">
        <v>13</v>
      </c>
      <c r="K1174">
        <v>31</v>
      </c>
      <c r="L1174">
        <f>ABS(Table_pigskin_games[[#This Row],[homeScore]]-Table_pigskin_games[[#This Row],[awayScore]])</f>
        <v>18</v>
      </c>
      <c r="M1174" t="s">
        <v>83</v>
      </c>
      <c r="N1174" s="2">
        <v>41914.541666666664</v>
      </c>
      <c r="O1174" t="s">
        <v>70</v>
      </c>
      <c r="P1174">
        <v>66247</v>
      </c>
      <c r="Q1174">
        <v>3</v>
      </c>
      <c r="R1174">
        <v>6</v>
      </c>
      <c r="S1174">
        <v>5</v>
      </c>
      <c r="T1174">
        <v>4</v>
      </c>
      <c r="U1174">
        <v>19</v>
      </c>
      <c r="V1174">
        <v>17</v>
      </c>
      <c r="W1174">
        <v>4</v>
      </c>
      <c r="X1174">
        <v>4</v>
      </c>
      <c r="Y1174">
        <v>15</v>
      </c>
      <c r="Z1174">
        <v>11</v>
      </c>
      <c r="AA1174">
        <v>1</v>
      </c>
      <c r="AB1174">
        <v>0</v>
      </c>
      <c r="AC1174">
        <v>2</v>
      </c>
      <c r="AD1174">
        <v>1</v>
      </c>
      <c r="AE1174">
        <v>382</v>
      </c>
      <c r="AF1174">
        <v>352</v>
      </c>
      <c r="AG1174">
        <v>281</v>
      </c>
      <c r="AH1174">
        <v>193</v>
      </c>
      <c r="AI1174">
        <v>25</v>
      </c>
      <c r="AJ1174">
        <v>15</v>
      </c>
      <c r="AK1174">
        <v>46</v>
      </c>
      <c r="AL1174">
        <v>24</v>
      </c>
      <c r="AM1174">
        <v>101</v>
      </c>
      <c r="AN1174">
        <v>159</v>
      </c>
      <c r="AO1174">
        <v>20</v>
      </c>
      <c r="AP1174">
        <v>29</v>
      </c>
      <c r="AQ1174">
        <v>11</v>
      </c>
      <c r="AR1174">
        <v>5</v>
      </c>
      <c r="AS1174">
        <v>96</v>
      </c>
      <c r="AT1174">
        <f>SUM(Table_pigskin_games[[#This Row],[awayPenaltyYards]],Table_pigskin_games[[#This Row],[homePenaltyYards]])</f>
        <v>119</v>
      </c>
      <c r="AU1174">
        <v>23</v>
      </c>
      <c r="AV1174">
        <v>0</v>
      </c>
      <c r="AW1174">
        <v>0</v>
      </c>
      <c r="AX1174">
        <f>SUM(Table_pigskin_games[[#This Row],[awayTurnovers]:[homeTurnovers]])</f>
        <v>0</v>
      </c>
      <c r="AY1174">
        <v>0</v>
      </c>
      <c r="AZ1174">
        <v>0</v>
      </c>
      <c r="BA1174">
        <v>0</v>
      </c>
      <c r="BB1174">
        <v>0</v>
      </c>
      <c r="BC1174">
        <v>1942</v>
      </c>
      <c r="BD1174">
        <v>1658</v>
      </c>
      <c r="BE1174">
        <v>3</v>
      </c>
      <c r="BF1174">
        <v>0</v>
      </c>
      <c r="BG1174">
        <v>3</v>
      </c>
      <c r="BH1174">
        <v>7</v>
      </c>
      <c r="BJ1174">
        <v>0</v>
      </c>
      <c r="BK1174">
        <v>14</v>
      </c>
      <c r="BL1174">
        <v>7</v>
      </c>
      <c r="BM1174">
        <v>10</v>
      </c>
    </row>
    <row r="1175" spans="1:66" x14ac:dyDescent="0.25">
      <c r="A1175">
        <v>301121014</v>
      </c>
      <c r="B1175">
        <v>11</v>
      </c>
      <c r="C1175">
        <v>2010</v>
      </c>
      <c r="D1175" s="1">
        <v>40503</v>
      </c>
      <c r="E1175" t="s">
        <v>66</v>
      </c>
      <c r="F1175" t="s">
        <v>99</v>
      </c>
      <c r="G1175" t="s">
        <v>85</v>
      </c>
      <c r="H11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ATLvSTL</v>
      </c>
      <c r="I1175" t="str">
        <f>IF(NOT(ISNA(VLOOKUP(Table_pigskin_games[[#This Row],[matchup]],rivalries!A$2:C$10,1,FALSE))),"Rivalry","Not a Rivalry")</f>
        <v>Not a Rivalry</v>
      </c>
      <c r="J1175">
        <v>34</v>
      </c>
      <c r="K1175">
        <v>17</v>
      </c>
      <c r="L1175">
        <f>ABS(Table_pigskin_games[[#This Row],[homeScore]]-Table_pigskin_games[[#This Row],[awayScore]])</f>
        <v>17</v>
      </c>
      <c r="M1175" t="s">
        <v>86</v>
      </c>
      <c r="N1175" s="2">
        <v>41914.670138888891</v>
      </c>
      <c r="O1175" t="s">
        <v>70</v>
      </c>
      <c r="P1175">
        <v>53005</v>
      </c>
      <c r="Q1175">
        <v>7</v>
      </c>
      <c r="R1175">
        <v>2</v>
      </c>
      <c r="S1175">
        <v>4</v>
      </c>
      <c r="T1175">
        <v>5</v>
      </c>
      <c r="U1175">
        <v>24</v>
      </c>
      <c r="V1175">
        <v>15</v>
      </c>
      <c r="W1175">
        <v>9</v>
      </c>
      <c r="X1175">
        <v>1</v>
      </c>
      <c r="Y1175">
        <v>17</v>
      </c>
      <c r="Z1175">
        <v>10</v>
      </c>
      <c r="AA1175">
        <v>0</v>
      </c>
      <c r="AB1175">
        <v>1</v>
      </c>
      <c r="AC1175">
        <v>0</v>
      </c>
      <c r="AD1175">
        <v>2</v>
      </c>
      <c r="AE1175">
        <v>391</v>
      </c>
      <c r="AF1175">
        <v>304</v>
      </c>
      <c r="AG1175">
        <v>253</v>
      </c>
      <c r="AH1175">
        <v>233</v>
      </c>
      <c r="AI1175">
        <v>26</v>
      </c>
      <c r="AJ1175">
        <v>27</v>
      </c>
      <c r="AK1175">
        <v>39</v>
      </c>
      <c r="AL1175">
        <v>42</v>
      </c>
      <c r="AM1175">
        <v>138</v>
      </c>
      <c r="AN1175">
        <v>71</v>
      </c>
      <c r="AO1175">
        <v>31</v>
      </c>
      <c r="AP1175">
        <v>12</v>
      </c>
      <c r="AQ1175">
        <v>3</v>
      </c>
      <c r="AR1175">
        <v>7</v>
      </c>
      <c r="AS1175">
        <v>30</v>
      </c>
      <c r="AT1175">
        <f>SUM(Table_pigskin_games[[#This Row],[awayPenaltyYards]],Table_pigskin_games[[#This Row],[homePenaltyYards]])</f>
        <v>84</v>
      </c>
      <c r="AU1175">
        <v>54</v>
      </c>
      <c r="AV1175">
        <v>0</v>
      </c>
      <c r="AW1175">
        <v>1</v>
      </c>
      <c r="AX1175">
        <f>SUM(Table_pigskin_games[[#This Row],[awayTurnovers]:[homeTurnovers]])</f>
        <v>1</v>
      </c>
      <c r="AY1175">
        <v>0</v>
      </c>
      <c r="AZ1175">
        <v>0</v>
      </c>
      <c r="BA1175">
        <v>0</v>
      </c>
      <c r="BB1175">
        <v>1</v>
      </c>
      <c r="BC1175">
        <v>2155</v>
      </c>
      <c r="BD1175">
        <v>1445</v>
      </c>
      <c r="BE1175">
        <v>3</v>
      </c>
      <c r="BF1175">
        <v>13</v>
      </c>
      <c r="BG1175">
        <v>7</v>
      </c>
      <c r="BH1175">
        <v>11</v>
      </c>
      <c r="BJ1175">
        <v>7</v>
      </c>
      <c r="BK1175">
        <v>3</v>
      </c>
      <c r="BL1175">
        <v>7</v>
      </c>
      <c r="BM1175">
        <v>0</v>
      </c>
    </row>
    <row r="1176" spans="1:66" x14ac:dyDescent="0.25">
      <c r="A1176">
        <v>301121016</v>
      </c>
      <c r="B1176">
        <v>11</v>
      </c>
      <c r="C1176">
        <v>2010</v>
      </c>
      <c r="D1176" s="1">
        <v>40503</v>
      </c>
      <c r="E1176" t="s">
        <v>66</v>
      </c>
      <c r="F1176" t="s">
        <v>75</v>
      </c>
      <c r="G1176" t="s">
        <v>113</v>
      </c>
      <c r="H11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176" t="str">
        <f>IF(NOT(ISNA(VLOOKUP(Table_pigskin_games[[#This Row],[matchup]],rivalries!A$2:C$10,1,FALSE))),"Rivalry","Not a Rivalry")</f>
        <v>Not a Rivalry</v>
      </c>
      <c r="J1176">
        <v>31</v>
      </c>
      <c r="K1176">
        <v>3</v>
      </c>
      <c r="L1176">
        <f>ABS(Table_pigskin_games[[#This Row],[homeScore]]-Table_pigskin_games[[#This Row],[awayScore]])</f>
        <v>28</v>
      </c>
      <c r="M1176" t="s">
        <v>136</v>
      </c>
      <c r="N1176" s="2">
        <v>41914.541666666664</v>
      </c>
      <c r="O1176" t="s">
        <v>70</v>
      </c>
      <c r="P1176">
        <v>64120</v>
      </c>
      <c r="Q1176">
        <v>6</v>
      </c>
      <c r="R1176">
        <v>3</v>
      </c>
      <c r="S1176">
        <v>3</v>
      </c>
      <c r="T1176">
        <v>6</v>
      </c>
      <c r="U1176">
        <v>20</v>
      </c>
      <c r="V1176">
        <v>15</v>
      </c>
      <c r="W1176">
        <v>8</v>
      </c>
      <c r="X1176">
        <v>4</v>
      </c>
      <c r="Y1176">
        <v>15</v>
      </c>
      <c r="Z1176">
        <v>13</v>
      </c>
      <c r="AA1176">
        <v>0</v>
      </c>
      <c r="AB1176">
        <v>0</v>
      </c>
      <c r="AC1176">
        <v>1</v>
      </c>
      <c r="AD1176">
        <v>2</v>
      </c>
      <c r="AE1176">
        <v>374</v>
      </c>
      <c r="AF1176">
        <v>300</v>
      </c>
      <c r="AG1176">
        <v>283</v>
      </c>
      <c r="AH1176">
        <v>207</v>
      </c>
      <c r="AI1176">
        <v>23</v>
      </c>
      <c r="AJ1176">
        <v>17</v>
      </c>
      <c r="AK1176">
        <v>32</v>
      </c>
      <c r="AL1176">
        <v>38</v>
      </c>
      <c r="AM1176">
        <v>91</v>
      </c>
      <c r="AN1176">
        <v>93</v>
      </c>
      <c r="AO1176">
        <v>30</v>
      </c>
      <c r="AP1176">
        <v>18</v>
      </c>
      <c r="AQ1176">
        <v>1</v>
      </c>
      <c r="AR1176">
        <v>6</v>
      </c>
      <c r="AS1176">
        <v>5</v>
      </c>
      <c r="AT1176">
        <f>SUM(Table_pigskin_games[[#This Row],[awayPenaltyYards]],Table_pigskin_games[[#This Row],[homePenaltyYards]])</f>
        <v>55</v>
      </c>
      <c r="AU1176">
        <v>50</v>
      </c>
      <c r="AV1176">
        <v>0</v>
      </c>
      <c r="AW1176">
        <v>2</v>
      </c>
      <c r="AX1176">
        <f>SUM(Table_pigskin_games[[#This Row],[awayTurnovers]:[homeTurnovers]])</f>
        <v>2</v>
      </c>
      <c r="AY1176">
        <v>0</v>
      </c>
      <c r="AZ1176">
        <v>1</v>
      </c>
      <c r="BA1176">
        <v>0</v>
      </c>
      <c r="BB1176">
        <v>1</v>
      </c>
      <c r="BC1176">
        <v>1996</v>
      </c>
      <c r="BD1176">
        <v>1604</v>
      </c>
      <c r="BE1176">
        <v>0</v>
      </c>
      <c r="BF1176">
        <v>17</v>
      </c>
      <c r="BG1176">
        <v>7</v>
      </c>
      <c r="BH1176">
        <v>7</v>
      </c>
      <c r="BJ1176">
        <v>3</v>
      </c>
      <c r="BK1176">
        <v>0</v>
      </c>
      <c r="BL1176">
        <v>0</v>
      </c>
      <c r="BM1176">
        <v>0</v>
      </c>
    </row>
    <row r="1177" spans="1:66" x14ac:dyDescent="0.25">
      <c r="A1177">
        <v>301121017</v>
      </c>
      <c r="B1177">
        <v>11</v>
      </c>
      <c r="C1177">
        <v>2010</v>
      </c>
      <c r="D1177" s="1">
        <v>40503</v>
      </c>
      <c r="E1177" t="s">
        <v>66</v>
      </c>
      <c r="F1177" t="s">
        <v>90</v>
      </c>
      <c r="G1177" t="s">
        <v>88</v>
      </c>
      <c r="H11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INDvNE</v>
      </c>
      <c r="I1177" t="str">
        <f>IF(NOT(ISNA(VLOOKUP(Table_pigskin_games[[#This Row],[matchup]],rivalries!A$2:C$10,1,FALSE))),"Rivalry","Not a Rivalry")</f>
        <v>Rivalry</v>
      </c>
      <c r="J1177">
        <v>28</v>
      </c>
      <c r="K1177">
        <v>31</v>
      </c>
      <c r="L1177">
        <f>ABS(Table_pigskin_games[[#This Row],[homeScore]]-Table_pigskin_games[[#This Row],[awayScore]])</f>
        <v>3</v>
      </c>
      <c r="M1177" t="s">
        <v>89</v>
      </c>
      <c r="N1177" s="2">
        <v>41914.677083333336</v>
      </c>
      <c r="O1177" t="s">
        <v>80</v>
      </c>
      <c r="P1177">
        <v>68756</v>
      </c>
      <c r="Q1177">
        <v>6</v>
      </c>
      <c r="R1177">
        <v>3</v>
      </c>
      <c r="S1177">
        <v>7</v>
      </c>
      <c r="T1177">
        <v>2</v>
      </c>
      <c r="U1177">
        <v>28</v>
      </c>
      <c r="V1177">
        <v>22</v>
      </c>
      <c r="W1177">
        <v>11</v>
      </c>
      <c r="X1177">
        <v>7</v>
      </c>
      <c r="Y1177">
        <v>14</v>
      </c>
      <c r="Z1177">
        <v>11</v>
      </c>
      <c r="AA1177">
        <v>0</v>
      </c>
      <c r="AB1177">
        <v>0</v>
      </c>
      <c r="AC1177">
        <v>0</v>
      </c>
      <c r="AD1177">
        <v>0</v>
      </c>
      <c r="AE1177">
        <v>467</v>
      </c>
      <c r="AF1177">
        <v>346</v>
      </c>
      <c r="AG1177">
        <v>396</v>
      </c>
      <c r="AH1177">
        <v>178</v>
      </c>
      <c r="AI1177">
        <v>38</v>
      </c>
      <c r="AJ1177">
        <v>19</v>
      </c>
      <c r="AK1177">
        <v>52</v>
      </c>
      <c r="AL1177">
        <v>25</v>
      </c>
      <c r="AM1177">
        <v>71</v>
      </c>
      <c r="AN1177">
        <v>168</v>
      </c>
      <c r="AO1177">
        <v>20</v>
      </c>
      <c r="AP1177">
        <v>34</v>
      </c>
      <c r="AQ1177">
        <v>6</v>
      </c>
      <c r="AR1177">
        <v>1</v>
      </c>
      <c r="AS1177">
        <v>48</v>
      </c>
      <c r="AT1177">
        <f>SUM(Table_pigskin_games[[#This Row],[awayPenaltyYards]],Table_pigskin_games[[#This Row],[homePenaltyYards]])</f>
        <v>63</v>
      </c>
      <c r="AU1177">
        <v>15</v>
      </c>
      <c r="AV1177">
        <v>3</v>
      </c>
      <c r="AW1177">
        <v>0</v>
      </c>
      <c r="AX1177">
        <f>SUM(Table_pigskin_games[[#This Row],[awayTurnovers]:[homeTurnovers]])</f>
        <v>3</v>
      </c>
      <c r="AY1177">
        <v>0</v>
      </c>
      <c r="AZ1177">
        <v>0</v>
      </c>
      <c r="BA1177">
        <v>3</v>
      </c>
      <c r="BB1177">
        <v>0</v>
      </c>
      <c r="BC1177">
        <v>1761</v>
      </c>
      <c r="BD1177">
        <v>1839</v>
      </c>
      <c r="BE1177">
        <v>0</v>
      </c>
      <c r="BF1177">
        <v>14</v>
      </c>
      <c r="BG1177">
        <v>0</v>
      </c>
      <c r="BH1177">
        <v>14</v>
      </c>
      <c r="BJ1177">
        <v>7</v>
      </c>
      <c r="BK1177">
        <v>14</v>
      </c>
      <c r="BL1177">
        <v>7</v>
      </c>
      <c r="BM1177">
        <v>3</v>
      </c>
    </row>
    <row r="1178" spans="1:66" x14ac:dyDescent="0.25">
      <c r="A1178">
        <v>301121018</v>
      </c>
      <c r="B1178">
        <v>11</v>
      </c>
      <c r="C1178">
        <v>2010</v>
      </c>
      <c r="D1178" s="1">
        <v>40503</v>
      </c>
      <c r="E1178" t="s">
        <v>66</v>
      </c>
      <c r="F1178" t="s">
        <v>71</v>
      </c>
      <c r="G1178" t="s">
        <v>67</v>
      </c>
      <c r="H11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NOvSEA</v>
      </c>
      <c r="I1178" t="str">
        <f>IF(NOT(ISNA(VLOOKUP(Table_pigskin_games[[#This Row],[matchup]],rivalries!A$2:C$10,1,FALSE))),"Rivalry","Not a Rivalry")</f>
        <v>Not a Rivalry</v>
      </c>
      <c r="J1178">
        <v>19</v>
      </c>
      <c r="K1178">
        <v>34</v>
      </c>
      <c r="L1178">
        <f>ABS(Table_pigskin_games[[#This Row],[homeScore]]-Table_pigskin_games[[#This Row],[awayScore]])</f>
        <v>15</v>
      </c>
      <c r="M1178" t="s">
        <v>127</v>
      </c>
      <c r="N1178" s="2">
        <v>41914.670138888891</v>
      </c>
      <c r="O1178" t="s">
        <v>70</v>
      </c>
      <c r="P1178">
        <v>70015</v>
      </c>
      <c r="Q1178">
        <v>5</v>
      </c>
      <c r="R1178">
        <v>4</v>
      </c>
      <c r="S1178">
        <v>6</v>
      </c>
      <c r="T1178">
        <v>3</v>
      </c>
      <c r="U1178">
        <v>21</v>
      </c>
      <c r="V1178">
        <v>26</v>
      </c>
      <c r="W1178">
        <v>7</v>
      </c>
      <c r="X1178">
        <v>11</v>
      </c>
      <c r="Y1178">
        <v>12</v>
      </c>
      <c r="Z1178">
        <v>15</v>
      </c>
      <c r="AA1178">
        <v>0</v>
      </c>
      <c r="AB1178">
        <v>0</v>
      </c>
      <c r="AC1178">
        <v>0</v>
      </c>
      <c r="AD1178">
        <v>1</v>
      </c>
      <c r="AE1178">
        <v>424</v>
      </c>
      <c r="AF1178">
        <v>494</v>
      </c>
      <c r="AG1178">
        <v>366</v>
      </c>
      <c r="AH1178">
        <v>382</v>
      </c>
      <c r="AI1178">
        <v>32</v>
      </c>
      <c r="AJ1178">
        <v>29</v>
      </c>
      <c r="AK1178">
        <v>44</v>
      </c>
      <c r="AL1178">
        <v>43</v>
      </c>
      <c r="AM1178">
        <v>58</v>
      </c>
      <c r="AN1178">
        <v>112</v>
      </c>
      <c r="AO1178">
        <v>17</v>
      </c>
      <c r="AP1178">
        <v>29</v>
      </c>
      <c r="AQ1178">
        <v>8</v>
      </c>
      <c r="AR1178">
        <v>3</v>
      </c>
      <c r="AS1178">
        <v>79</v>
      </c>
      <c r="AT1178">
        <f>SUM(Table_pigskin_games[[#This Row],[awayPenaltyYards]],Table_pigskin_games[[#This Row],[homePenaltyYards]])</f>
        <v>103</v>
      </c>
      <c r="AU1178">
        <v>24</v>
      </c>
      <c r="AV1178">
        <v>2</v>
      </c>
      <c r="AW1178">
        <v>2</v>
      </c>
      <c r="AX1178">
        <f>SUM(Table_pigskin_games[[#This Row],[awayTurnovers]:[homeTurnovers]])</f>
        <v>4</v>
      </c>
      <c r="AY1178">
        <v>2</v>
      </c>
      <c r="AZ1178">
        <v>0</v>
      </c>
      <c r="BA1178">
        <v>0</v>
      </c>
      <c r="BB1178">
        <v>2</v>
      </c>
      <c r="BC1178">
        <v>1575</v>
      </c>
      <c r="BD1178">
        <v>2025</v>
      </c>
      <c r="BE1178">
        <v>3</v>
      </c>
      <c r="BF1178">
        <v>13</v>
      </c>
      <c r="BG1178">
        <v>0</v>
      </c>
      <c r="BH1178">
        <v>3</v>
      </c>
      <c r="BJ1178">
        <v>7</v>
      </c>
      <c r="BK1178">
        <v>20</v>
      </c>
      <c r="BL1178">
        <v>7</v>
      </c>
      <c r="BM1178">
        <v>0</v>
      </c>
    </row>
    <row r="1179" spans="1:66" x14ac:dyDescent="0.25">
      <c r="A1179">
        <v>301121020</v>
      </c>
      <c r="B1179">
        <v>11</v>
      </c>
      <c r="C1179">
        <v>2010</v>
      </c>
      <c r="D1179" s="1">
        <v>40503</v>
      </c>
      <c r="E1179" t="s">
        <v>66</v>
      </c>
      <c r="F1179" t="s">
        <v>106</v>
      </c>
      <c r="G1179" t="s">
        <v>77</v>
      </c>
      <c r="H11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HOUvNYJ</v>
      </c>
      <c r="I1179" t="str">
        <f>IF(NOT(ISNA(VLOOKUP(Table_pigskin_games[[#This Row],[matchup]],rivalries!A$2:C$10,1,FALSE))),"Rivalry","Not a Rivalry")</f>
        <v>Not a Rivalry</v>
      </c>
      <c r="J1179">
        <v>27</v>
      </c>
      <c r="K1179">
        <v>30</v>
      </c>
      <c r="L1179">
        <f>ABS(Table_pigskin_games[[#This Row],[homeScore]]-Table_pigskin_games[[#This Row],[awayScore]])</f>
        <v>3</v>
      </c>
      <c r="M1179" t="s">
        <v>140</v>
      </c>
      <c r="N1179" s="2">
        <v>41914.541666666664</v>
      </c>
      <c r="O1179" t="s">
        <v>80</v>
      </c>
      <c r="P1179">
        <v>78843</v>
      </c>
      <c r="Q1179">
        <v>4</v>
      </c>
      <c r="R1179">
        <v>5</v>
      </c>
      <c r="S1179">
        <v>7</v>
      </c>
      <c r="T1179">
        <v>2</v>
      </c>
      <c r="U1179">
        <v>17</v>
      </c>
      <c r="V1179">
        <v>22</v>
      </c>
      <c r="W1179">
        <v>4</v>
      </c>
      <c r="X1179">
        <v>7</v>
      </c>
      <c r="Y1179">
        <v>12</v>
      </c>
      <c r="Z1179">
        <v>15</v>
      </c>
      <c r="AA1179">
        <v>0</v>
      </c>
      <c r="AB1179">
        <v>0</v>
      </c>
      <c r="AC1179">
        <v>0</v>
      </c>
      <c r="AD1179">
        <v>0</v>
      </c>
      <c r="AE1179">
        <v>343</v>
      </c>
      <c r="AF1179">
        <v>401</v>
      </c>
      <c r="AG1179">
        <v>246</v>
      </c>
      <c r="AH1179">
        <v>298</v>
      </c>
      <c r="AI1179">
        <v>19</v>
      </c>
      <c r="AJ1179">
        <v>22</v>
      </c>
      <c r="AK1179">
        <v>33</v>
      </c>
      <c r="AL1179">
        <v>38</v>
      </c>
      <c r="AM1179">
        <v>97</v>
      </c>
      <c r="AN1179">
        <v>103</v>
      </c>
      <c r="AO1179">
        <v>26</v>
      </c>
      <c r="AP1179">
        <v>31</v>
      </c>
      <c r="AQ1179">
        <v>3</v>
      </c>
      <c r="AR1179">
        <v>4</v>
      </c>
      <c r="AS1179">
        <v>25</v>
      </c>
      <c r="AT1179">
        <f>SUM(Table_pigskin_games[[#This Row],[awayPenaltyYards]],Table_pigskin_games[[#This Row],[homePenaltyYards]])</f>
        <v>64</v>
      </c>
      <c r="AU1179">
        <v>39</v>
      </c>
      <c r="AV1179">
        <v>1</v>
      </c>
      <c r="AW1179">
        <v>2</v>
      </c>
      <c r="AX1179">
        <f>SUM(Table_pigskin_games[[#This Row],[awayTurnovers]:[homeTurnovers]])</f>
        <v>3</v>
      </c>
      <c r="AY1179">
        <v>1</v>
      </c>
      <c r="AZ1179">
        <v>1</v>
      </c>
      <c r="BA1179">
        <v>0</v>
      </c>
      <c r="BB1179">
        <v>1</v>
      </c>
      <c r="BC1179">
        <v>1541</v>
      </c>
      <c r="BD1179">
        <v>2059</v>
      </c>
      <c r="BE1179">
        <v>0</v>
      </c>
      <c r="BF1179">
        <v>7</v>
      </c>
      <c r="BG1179">
        <v>0</v>
      </c>
      <c r="BH1179">
        <v>20</v>
      </c>
      <c r="BJ1179">
        <v>3</v>
      </c>
      <c r="BK1179">
        <v>10</v>
      </c>
      <c r="BL1179">
        <v>7</v>
      </c>
      <c r="BM1179">
        <v>10</v>
      </c>
    </row>
    <row r="1180" spans="1:66" x14ac:dyDescent="0.25">
      <c r="A1180">
        <v>301121021</v>
      </c>
      <c r="B1180">
        <v>11</v>
      </c>
      <c r="C1180">
        <v>2010</v>
      </c>
      <c r="D1180" s="1">
        <v>40503</v>
      </c>
      <c r="E1180" t="s">
        <v>66</v>
      </c>
      <c r="F1180" t="s">
        <v>91</v>
      </c>
      <c r="G1180" t="s">
        <v>105</v>
      </c>
      <c r="H11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1180" t="str">
        <f>IF(NOT(ISNA(VLOOKUP(Table_pigskin_games[[#This Row],[matchup]],rivalries!A$2:C$10,1,FALSE))),"Rivalry","Not a Rivalry")</f>
        <v>Rivalry</v>
      </c>
      <c r="J1180">
        <v>17</v>
      </c>
      <c r="K1180">
        <v>27</v>
      </c>
      <c r="L1180">
        <f>ABS(Table_pigskin_games[[#This Row],[homeScore]]-Table_pigskin_games[[#This Row],[awayScore]])</f>
        <v>10</v>
      </c>
      <c r="M1180" t="s">
        <v>121</v>
      </c>
      <c r="N1180" s="2">
        <v>41914.847222222219</v>
      </c>
      <c r="O1180" t="s">
        <v>65</v>
      </c>
      <c r="P1180">
        <v>69144</v>
      </c>
      <c r="Q1180">
        <v>6</v>
      </c>
      <c r="R1180">
        <v>3</v>
      </c>
      <c r="S1180">
        <v>6</v>
      </c>
      <c r="T1180">
        <v>3</v>
      </c>
      <c r="U1180">
        <v>13</v>
      </c>
      <c r="V1180">
        <v>17</v>
      </c>
      <c r="W1180">
        <v>5</v>
      </c>
      <c r="X1180">
        <v>3</v>
      </c>
      <c r="Y1180">
        <v>11</v>
      </c>
      <c r="Z1180">
        <v>14</v>
      </c>
      <c r="AA1180">
        <v>0</v>
      </c>
      <c r="AB1180">
        <v>2</v>
      </c>
      <c r="AC1180">
        <v>1</v>
      </c>
      <c r="AD1180">
        <v>2</v>
      </c>
      <c r="AE1180">
        <v>208</v>
      </c>
      <c r="AF1180">
        <v>392</v>
      </c>
      <c r="AG1180">
        <v>147</v>
      </c>
      <c r="AH1180">
        <v>244</v>
      </c>
      <c r="AI1180">
        <v>20</v>
      </c>
      <c r="AJ1180">
        <v>24</v>
      </c>
      <c r="AK1180">
        <v>33</v>
      </c>
      <c r="AL1180">
        <v>38</v>
      </c>
      <c r="AM1180">
        <v>61</v>
      </c>
      <c r="AN1180">
        <v>148</v>
      </c>
      <c r="AO1180">
        <v>19</v>
      </c>
      <c r="AP1180">
        <v>26</v>
      </c>
      <c r="AQ1180">
        <v>6</v>
      </c>
      <c r="AR1180">
        <v>10</v>
      </c>
      <c r="AS1180">
        <v>54</v>
      </c>
      <c r="AT1180">
        <f>SUM(Table_pigskin_games[[#This Row],[awayPenaltyYards]],Table_pigskin_games[[#This Row],[homePenaltyYards]])</f>
        <v>173</v>
      </c>
      <c r="AU1180">
        <v>119</v>
      </c>
      <c r="AV1180">
        <v>5</v>
      </c>
      <c r="AW1180">
        <v>2</v>
      </c>
      <c r="AX1180">
        <f>SUM(Table_pigskin_games[[#This Row],[awayTurnovers]:[homeTurnovers]])</f>
        <v>7</v>
      </c>
      <c r="AY1180">
        <v>2</v>
      </c>
      <c r="AZ1180">
        <v>2</v>
      </c>
      <c r="BA1180">
        <v>3</v>
      </c>
      <c r="BB1180">
        <v>0</v>
      </c>
      <c r="BC1180">
        <v>1556</v>
      </c>
      <c r="BD1180">
        <v>2044</v>
      </c>
      <c r="BE1180">
        <v>0</v>
      </c>
      <c r="BF1180">
        <v>3</v>
      </c>
      <c r="BG1180">
        <v>7</v>
      </c>
      <c r="BH1180">
        <v>7</v>
      </c>
      <c r="BJ1180">
        <v>7</v>
      </c>
      <c r="BK1180">
        <v>6</v>
      </c>
      <c r="BL1180">
        <v>3</v>
      </c>
      <c r="BM1180">
        <v>11</v>
      </c>
    </row>
    <row r="1181" spans="1:66" x14ac:dyDescent="0.25">
      <c r="A1181">
        <v>301121023</v>
      </c>
      <c r="B1181">
        <v>11</v>
      </c>
      <c r="C1181">
        <v>2010</v>
      </c>
      <c r="D1181" s="1">
        <v>40503</v>
      </c>
      <c r="E1181" t="s">
        <v>66</v>
      </c>
      <c r="F1181" t="s">
        <v>110</v>
      </c>
      <c r="G1181" t="s">
        <v>63</v>
      </c>
      <c r="H11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OAKvPIT</v>
      </c>
      <c r="I1181" t="str">
        <f>IF(NOT(ISNA(VLOOKUP(Table_pigskin_games[[#This Row],[matchup]],rivalries!A$2:C$10,1,FALSE))),"Rivalry","Not a Rivalry")</f>
        <v>Not a Rivalry</v>
      </c>
      <c r="J1181">
        <v>3</v>
      </c>
      <c r="K1181">
        <v>35</v>
      </c>
      <c r="L1181">
        <f>ABS(Table_pigskin_games[[#This Row],[homeScore]]-Table_pigskin_games[[#This Row],[awayScore]])</f>
        <v>32</v>
      </c>
      <c r="M1181" t="s">
        <v>64</v>
      </c>
      <c r="N1181" s="2">
        <v>41914.541666666664</v>
      </c>
      <c r="O1181" t="s">
        <v>80</v>
      </c>
      <c r="P1181">
        <v>64987</v>
      </c>
      <c r="Q1181">
        <v>5</v>
      </c>
      <c r="R1181">
        <v>4</v>
      </c>
      <c r="S1181">
        <v>6</v>
      </c>
      <c r="T1181">
        <v>3</v>
      </c>
      <c r="U1181">
        <v>17</v>
      </c>
      <c r="V1181">
        <v>18</v>
      </c>
      <c r="W1181">
        <v>3</v>
      </c>
      <c r="X1181">
        <v>7</v>
      </c>
      <c r="Y1181">
        <v>14</v>
      </c>
      <c r="Z1181">
        <v>14</v>
      </c>
      <c r="AA1181">
        <v>0</v>
      </c>
      <c r="AB1181">
        <v>0</v>
      </c>
      <c r="AC1181">
        <v>1</v>
      </c>
      <c r="AD1181">
        <v>0</v>
      </c>
      <c r="AE1181">
        <v>182</v>
      </c>
      <c r="AF1181">
        <v>431</v>
      </c>
      <c r="AG1181">
        <v>121</v>
      </c>
      <c r="AH1181">
        <v>269</v>
      </c>
      <c r="AI1181">
        <v>20</v>
      </c>
      <c r="AJ1181">
        <v>18</v>
      </c>
      <c r="AK1181">
        <v>43</v>
      </c>
      <c r="AL1181">
        <v>29</v>
      </c>
      <c r="AM1181">
        <v>61</v>
      </c>
      <c r="AN1181">
        <v>162</v>
      </c>
      <c r="AO1181">
        <v>16</v>
      </c>
      <c r="AP1181">
        <v>33</v>
      </c>
      <c r="AQ1181">
        <v>7</v>
      </c>
      <c r="AR1181">
        <v>14</v>
      </c>
      <c r="AS1181">
        <v>55</v>
      </c>
      <c r="AT1181">
        <f>SUM(Table_pigskin_games[[#This Row],[awayPenaltyYards]],Table_pigskin_games[[#This Row],[homePenaltyYards]])</f>
        <v>218</v>
      </c>
      <c r="AU1181">
        <v>163</v>
      </c>
      <c r="AV1181">
        <v>3</v>
      </c>
      <c r="AW1181">
        <v>1</v>
      </c>
      <c r="AX1181">
        <f>SUM(Table_pigskin_games[[#This Row],[awayTurnovers]:[homeTurnovers]])</f>
        <v>4</v>
      </c>
      <c r="AY1181">
        <v>1</v>
      </c>
      <c r="AZ1181">
        <v>1</v>
      </c>
      <c r="BA1181">
        <v>2</v>
      </c>
      <c r="BB1181">
        <v>0</v>
      </c>
      <c r="BC1181">
        <v>1633</v>
      </c>
      <c r="BD1181">
        <v>1967</v>
      </c>
      <c r="BE1181">
        <v>3</v>
      </c>
      <c r="BF1181">
        <v>0</v>
      </c>
      <c r="BG1181">
        <v>0</v>
      </c>
      <c r="BH1181">
        <v>0</v>
      </c>
      <c r="BJ1181">
        <v>0</v>
      </c>
      <c r="BK1181">
        <v>21</v>
      </c>
      <c r="BL1181">
        <v>0</v>
      </c>
      <c r="BM1181">
        <v>14</v>
      </c>
    </row>
    <row r="1182" spans="1:66" x14ac:dyDescent="0.25">
      <c r="A1182">
        <v>301121025</v>
      </c>
      <c r="B1182">
        <v>11</v>
      </c>
      <c r="C1182">
        <v>2010</v>
      </c>
      <c r="D1182" s="1">
        <v>40503</v>
      </c>
      <c r="E1182" t="s">
        <v>66</v>
      </c>
      <c r="F1182" t="s">
        <v>97</v>
      </c>
      <c r="G1182" t="s">
        <v>93</v>
      </c>
      <c r="H11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SFvTB</v>
      </c>
      <c r="I1182" t="str">
        <f>IF(NOT(ISNA(VLOOKUP(Table_pigskin_games[[#This Row],[matchup]],rivalries!A$2:C$10,1,FALSE))),"Rivalry","Not a Rivalry")</f>
        <v>Not a Rivalry</v>
      </c>
      <c r="J1182">
        <v>21</v>
      </c>
      <c r="K1182">
        <v>0</v>
      </c>
      <c r="L1182">
        <f>ABS(Table_pigskin_games[[#This Row],[homeScore]]-Table_pigskin_games[[#This Row],[awayScore]])</f>
        <v>21</v>
      </c>
      <c r="M1182" t="s">
        <v>133</v>
      </c>
      <c r="N1182" s="2">
        <v>41914.670138888891</v>
      </c>
      <c r="O1182" t="s">
        <v>70</v>
      </c>
      <c r="P1182">
        <v>69732</v>
      </c>
      <c r="Q1182">
        <v>6</v>
      </c>
      <c r="R1182">
        <v>3</v>
      </c>
      <c r="S1182">
        <v>3</v>
      </c>
      <c r="T1182">
        <v>6</v>
      </c>
      <c r="U1182">
        <v>20</v>
      </c>
      <c r="V1182">
        <v>11</v>
      </c>
      <c r="W1182">
        <v>7</v>
      </c>
      <c r="X1182">
        <v>3</v>
      </c>
      <c r="Y1182">
        <v>14</v>
      </c>
      <c r="Z1182">
        <v>12</v>
      </c>
      <c r="AA1182">
        <v>0</v>
      </c>
      <c r="AB1182">
        <v>0</v>
      </c>
      <c r="AC1182">
        <v>1</v>
      </c>
      <c r="AD1182">
        <v>3</v>
      </c>
      <c r="AE1182">
        <v>299</v>
      </c>
      <c r="AF1182">
        <v>189</v>
      </c>
      <c r="AG1182">
        <v>137</v>
      </c>
      <c r="AH1182">
        <v>118</v>
      </c>
      <c r="AI1182">
        <v>14</v>
      </c>
      <c r="AJ1182">
        <v>16</v>
      </c>
      <c r="AK1182">
        <v>22</v>
      </c>
      <c r="AL1182">
        <v>31</v>
      </c>
      <c r="AM1182">
        <v>162</v>
      </c>
      <c r="AN1182">
        <v>71</v>
      </c>
      <c r="AO1182">
        <v>42</v>
      </c>
      <c r="AP1182">
        <v>18</v>
      </c>
      <c r="AQ1182">
        <v>3</v>
      </c>
      <c r="AR1182">
        <v>3</v>
      </c>
      <c r="AS1182">
        <v>35</v>
      </c>
      <c r="AT1182">
        <f>SUM(Table_pigskin_games[[#This Row],[awayPenaltyYards]],Table_pigskin_games[[#This Row],[homePenaltyYards]])</f>
        <v>53</v>
      </c>
      <c r="AU1182">
        <v>18</v>
      </c>
      <c r="AV1182">
        <v>0</v>
      </c>
      <c r="AW1182">
        <v>2</v>
      </c>
      <c r="AX1182">
        <f>SUM(Table_pigskin_games[[#This Row],[awayTurnovers]:[homeTurnovers]])</f>
        <v>2</v>
      </c>
      <c r="AY1182">
        <v>0</v>
      </c>
      <c r="AZ1182">
        <v>1</v>
      </c>
      <c r="BA1182">
        <v>0</v>
      </c>
      <c r="BB1182">
        <v>1</v>
      </c>
      <c r="BC1182">
        <v>2184</v>
      </c>
      <c r="BD1182">
        <v>1416</v>
      </c>
      <c r="BE1182">
        <v>0</v>
      </c>
      <c r="BF1182">
        <v>7</v>
      </c>
      <c r="BG1182">
        <v>7</v>
      </c>
      <c r="BH1182">
        <v>7</v>
      </c>
      <c r="BJ1182">
        <v>0</v>
      </c>
      <c r="BK1182">
        <v>0</v>
      </c>
      <c r="BL1182">
        <v>0</v>
      </c>
      <c r="BM1182">
        <v>0</v>
      </c>
    </row>
    <row r="1183" spans="1:66" x14ac:dyDescent="0.25">
      <c r="A1183">
        <v>301121029</v>
      </c>
      <c r="B1183">
        <v>11</v>
      </c>
      <c r="C1183">
        <v>2010</v>
      </c>
      <c r="D1183" s="1">
        <v>40503</v>
      </c>
      <c r="E1183" t="s">
        <v>66</v>
      </c>
      <c r="F1183" t="s">
        <v>96</v>
      </c>
      <c r="G1183" t="s">
        <v>100</v>
      </c>
      <c r="H11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BALvCAR</v>
      </c>
      <c r="I1183" t="str">
        <f>IF(NOT(ISNA(VLOOKUP(Table_pigskin_games[[#This Row],[matchup]],rivalries!A$2:C$10,1,FALSE))),"Rivalry","Not a Rivalry")</f>
        <v>Not a Rivalry</v>
      </c>
      <c r="J1183">
        <v>37</v>
      </c>
      <c r="K1183">
        <v>13</v>
      </c>
      <c r="L1183">
        <f>ABS(Table_pigskin_games[[#This Row],[homeScore]]-Table_pigskin_games[[#This Row],[awayScore]])</f>
        <v>24</v>
      </c>
      <c r="M1183" t="s">
        <v>101</v>
      </c>
      <c r="N1183" s="2">
        <v>41914.541666666664</v>
      </c>
      <c r="O1183" t="s">
        <v>80</v>
      </c>
      <c r="P1183">
        <v>73021</v>
      </c>
      <c r="Q1183">
        <v>6</v>
      </c>
      <c r="R1183">
        <v>3</v>
      </c>
      <c r="S1183">
        <v>1</v>
      </c>
      <c r="T1183">
        <v>8</v>
      </c>
      <c r="U1183">
        <v>22</v>
      </c>
      <c r="V1183">
        <v>9</v>
      </c>
      <c r="W1183">
        <v>2</v>
      </c>
      <c r="X1183">
        <v>1</v>
      </c>
      <c r="Y1183">
        <v>11</v>
      </c>
      <c r="Z1183">
        <v>13</v>
      </c>
      <c r="AA1183">
        <v>0</v>
      </c>
      <c r="AB1183">
        <v>0</v>
      </c>
      <c r="AC1183">
        <v>0</v>
      </c>
      <c r="AD1183">
        <v>0</v>
      </c>
      <c r="AE1183">
        <v>378</v>
      </c>
      <c r="AF1183">
        <v>270</v>
      </c>
      <c r="AG1183">
        <v>278</v>
      </c>
      <c r="AH1183">
        <v>150</v>
      </c>
      <c r="AI1183">
        <v>24</v>
      </c>
      <c r="AJ1183">
        <v>13</v>
      </c>
      <c r="AK1183">
        <v>33</v>
      </c>
      <c r="AL1183">
        <v>28</v>
      </c>
      <c r="AM1183">
        <v>100</v>
      </c>
      <c r="AN1183">
        <v>120</v>
      </c>
      <c r="AO1183">
        <v>31</v>
      </c>
      <c r="AP1183">
        <v>22</v>
      </c>
      <c r="AQ1183">
        <v>3</v>
      </c>
      <c r="AR1183">
        <v>7</v>
      </c>
      <c r="AS1183">
        <v>20</v>
      </c>
      <c r="AT1183">
        <f>SUM(Table_pigskin_games[[#This Row],[awayPenaltyYards]],Table_pigskin_games[[#This Row],[homePenaltyYards]])</f>
        <v>74</v>
      </c>
      <c r="AU1183">
        <v>54</v>
      </c>
      <c r="AV1183">
        <v>2</v>
      </c>
      <c r="AW1183">
        <v>2</v>
      </c>
      <c r="AX1183">
        <f>SUM(Table_pigskin_games[[#This Row],[awayTurnovers]:[homeTurnovers]])</f>
        <v>4</v>
      </c>
      <c r="AY1183">
        <v>2</v>
      </c>
      <c r="AZ1183">
        <v>0</v>
      </c>
      <c r="BA1183">
        <v>0</v>
      </c>
      <c r="BB1183">
        <v>2</v>
      </c>
      <c r="BC1183">
        <v>2073</v>
      </c>
      <c r="BD1183">
        <v>1527</v>
      </c>
      <c r="BE1183">
        <v>10</v>
      </c>
      <c r="BF1183">
        <v>7</v>
      </c>
      <c r="BG1183">
        <v>3</v>
      </c>
      <c r="BH1183">
        <v>17</v>
      </c>
      <c r="BJ1183">
        <v>0</v>
      </c>
      <c r="BK1183">
        <v>3</v>
      </c>
      <c r="BL1183">
        <v>3</v>
      </c>
      <c r="BM1183">
        <v>7</v>
      </c>
    </row>
    <row r="1184" spans="1:66" x14ac:dyDescent="0.25">
      <c r="A1184">
        <v>301121030</v>
      </c>
      <c r="B1184">
        <v>11</v>
      </c>
      <c r="C1184">
        <v>2010</v>
      </c>
      <c r="D1184" s="1">
        <v>40503</v>
      </c>
      <c r="E1184" t="s">
        <v>66</v>
      </c>
      <c r="F1184" t="s">
        <v>68</v>
      </c>
      <c r="G1184" t="s">
        <v>103</v>
      </c>
      <c r="H11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CLEvJAX</v>
      </c>
      <c r="I1184" t="str">
        <f>IF(NOT(ISNA(VLOOKUP(Table_pigskin_games[[#This Row],[matchup]],rivalries!A$2:C$10,1,FALSE))),"Rivalry","Not a Rivalry")</f>
        <v>Not a Rivalry</v>
      </c>
      <c r="J1184">
        <v>20</v>
      </c>
      <c r="K1184">
        <v>24</v>
      </c>
      <c r="L1184">
        <f>ABS(Table_pigskin_games[[#This Row],[homeScore]]-Table_pigskin_games[[#This Row],[awayScore]])</f>
        <v>4</v>
      </c>
      <c r="M1184" t="s">
        <v>104</v>
      </c>
      <c r="N1184" s="2">
        <v>41914.541666666664</v>
      </c>
      <c r="O1184" t="s">
        <v>80</v>
      </c>
      <c r="P1184">
        <v>62254</v>
      </c>
      <c r="Q1184">
        <v>3</v>
      </c>
      <c r="R1184">
        <v>6</v>
      </c>
      <c r="S1184">
        <v>5</v>
      </c>
      <c r="T1184">
        <v>4</v>
      </c>
      <c r="U1184">
        <v>15</v>
      </c>
      <c r="V1184">
        <v>24</v>
      </c>
      <c r="W1184">
        <v>7</v>
      </c>
      <c r="X1184">
        <v>4</v>
      </c>
      <c r="Y1184">
        <v>16</v>
      </c>
      <c r="Z1184">
        <v>11</v>
      </c>
      <c r="AA1184">
        <v>0</v>
      </c>
      <c r="AB1184">
        <v>2</v>
      </c>
      <c r="AC1184">
        <v>0</v>
      </c>
      <c r="AD1184">
        <v>2</v>
      </c>
      <c r="AE1184">
        <v>283</v>
      </c>
      <c r="AF1184">
        <v>371</v>
      </c>
      <c r="AG1184">
        <v>195</v>
      </c>
      <c r="AH1184">
        <v>226</v>
      </c>
      <c r="AI1184">
        <v>17</v>
      </c>
      <c r="AJ1184">
        <v>20</v>
      </c>
      <c r="AK1184">
        <v>28</v>
      </c>
      <c r="AL1184">
        <v>35</v>
      </c>
      <c r="AM1184">
        <v>88</v>
      </c>
      <c r="AN1184">
        <v>145</v>
      </c>
      <c r="AO1184">
        <v>26</v>
      </c>
      <c r="AP1184">
        <v>28</v>
      </c>
      <c r="AQ1184">
        <v>5</v>
      </c>
      <c r="AR1184">
        <v>2</v>
      </c>
      <c r="AS1184">
        <v>45</v>
      </c>
      <c r="AT1184">
        <f>SUM(Table_pigskin_games[[#This Row],[awayPenaltyYards]],Table_pigskin_games[[#This Row],[homePenaltyYards]])</f>
        <v>55</v>
      </c>
      <c r="AU1184">
        <v>10</v>
      </c>
      <c r="AV1184">
        <v>1</v>
      </c>
      <c r="AW1184">
        <v>6</v>
      </c>
      <c r="AX1184">
        <f>SUM(Table_pigskin_games[[#This Row],[awayTurnovers]:[homeTurnovers]])</f>
        <v>7</v>
      </c>
      <c r="AY1184">
        <v>0</v>
      </c>
      <c r="AZ1184">
        <v>2</v>
      </c>
      <c r="BA1184">
        <v>1</v>
      </c>
      <c r="BB1184">
        <v>4</v>
      </c>
      <c r="BC1184">
        <v>1712</v>
      </c>
      <c r="BD1184">
        <v>1888</v>
      </c>
      <c r="BE1184">
        <v>0</v>
      </c>
      <c r="BF1184">
        <v>7</v>
      </c>
      <c r="BG1184">
        <v>10</v>
      </c>
      <c r="BH1184">
        <v>3</v>
      </c>
      <c r="BJ1184">
        <v>3</v>
      </c>
      <c r="BK1184">
        <v>7</v>
      </c>
      <c r="BL1184">
        <v>0</v>
      </c>
      <c r="BM1184">
        <v>14</v>
      </c>
    </row>
    <row r="1185" spans="1:66" x14ac:dyDescent="0.25">
      <c r="A1185">
        <v>301122024</v>
      </c>
      <c r="B1185">
        <v>11</v>
      </c>
      <c r="C1185">
        <v>2010</v>
      </c>
      <c r="D1185" s="1">
        <v>40504</v>
      </c>
      <c r="E1185" t="s">
        <v>108</v>
      </c>
      <c r="F1185" t="s">
        <v>84</v>
      </c>
      <c r="G1185" t="s">
        <v>109</v>
      </c>
      <c r="H11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1185" t="str">
        <f>IF(NOT(ISNA(VLOOKUP(Table_pigskin_games[[#This Row],[matchup]],rivalries!A$2:C$10,1,FALSE))),"Rivalry","Not a Rivalry")</f>
        <v>Not a Rivalry</v>
      </c>
      <c r="J1185">
        <v>14</v>
      </c>
      <c r="K1185">
        <v>35</v>
      </c>
      <c r="L1185">
        <f>ABS(Table_pigskin_games[[#This Row],[homeScore]]-Table_pigskin_games[[#This Row],[awayScore]])</f>
        <v>21</v>
      </c>
      <c r="M1185" t="s">
        <v>122</v>
      </c>
      <c r="N1185" s="2">
        <v>41914.854166666664</v>
      </c>
      <c r="O1185" t="s">
        <v>112</v>
      </c>
      <c r="P1185">
        <v>68482</v>
      </c>
      <c r="Q1185">
        <v>3</v>
      </c>
      <c r="R1185">
        <v>6</v>
      </c>
      <c r="S1185">
        <v>4</v>
      </c>
      <c r="T1185">
        <v>5</v>
      </c>
      <c r="U1185">
        <v>16</v>
      </c>
      <c r="V1185">
        <v>21</v>
      </c>
      <c r="W1185">
        <v>1</v>
      </c>
      <c r="X1185">
        <v>7</v>
      </c>
      <c r="Y1185">
        <v>12</v>
      </c>
      <c r="Z1185">
        <v>14</v>
      </c>
      <c r="AA1185">
        <v>1</v>
      </c>
      <c r="AB1185">
        <v>1</v>
      </c>
      <c r="AC1185">
        <v>1</v>
      </c>
      <c r="AD1185">
        <v>1</v>
      </c>
      <c r="AE1185">
        <v>235</v>
      </c>
      <c r="AF1185">
        <v>400</v>
      </c>
      <c r="AG1185">
        <v>172</v>
      </c>
      <c r="AH1185">
        <v>253</v>
      </c>
      <c r="AI1185">
        <v>24</v>
      </c>
      <c r="AJ1185">
        <v>16</v>
      </c>
      <c r="AK1185">
        <v>38</v>
      </c>
      <c r="AL1185">
        <v>26</v>
      </c>
      <c r="AM1185">
        <v>63</v>
      </c>
      <c r="AN1185">
        <v>147</v>
      </c>
      <c r="AO1185">
        <v>15</v>
      </c>
      <c r="AP1185">
        <v>38</v>
      </c>
      <c r="AQ1185">
        <v>8</v>
      </c>
      <c r="AR1185">
        <v>5</v>
      </c>
      <c r="AS1185">
        <v>56</v>
      </c>
      <c r="AT1185">
        <f>SUM(Table_pigskin_games[[#This Row],[awayPenaltyYards]],Table_pigskin_games[[#This Row],[homePenaltyYards]])</f>
        <v>96</v>
      </c>
      <c r="AU1185">
        <v>40</v>
      </c>
      <c r="AV1185">
        <v>1</v>
      </c>
      <c r="AW1185">
        <v>1</v>
      </c>
      <c r="AX1185">
        <f>SUM(Table_pigskin_games[[#This Row],[awayTurnovers]:[homeTurnovers]])</f>
        <v>2</v>
      </c>
      <c r="AY1185">
        <v>0</v>
      </c>
      <c r="AZ1185">
        <v>0</v>
      </c>
      <c r="BA1185">
        <v>1</v>
      </c>
      <c r="BB1185">
        <v>1</v>
      </c>
      <c r="BC1185">
        <v>1541</v>
      </c>
      <c r="BD1185">
        <v>2059</v>
      </c>
      <c r="BE1185">
        <v>7</v>
      </c>
      <c r="BF1185">
        <v>0</v>
      </c>
      <c r="BG1185">
        <v>0</v>
      </c>
      <c r="BH1185">
        <v>7</v>
      </c>
      <c r="BJ1185">
        <v>7</v>
      </c>
      <c r="BK1185">
        <v>14</v>
      </c>
      <c r="BL1185">
        <v>7</v>
      </c>
      <c r="BM1185">
        <v>7</v>
      </c>
    </row>
    <row r="1186" spans="1:66" x14ac:dyDescent="0.25">
      <c r="A1186">
        <v>301125006</v>
      </c>
      <c r="B1186">
        <v>12</v>
      </c>
      <c r="C1186">
        <v>2010</v>
      </c>
      <c r="D1186" s="1">
        <v>40507</v>
      </c>
      <c r="E1186" t="s">
        <v>61</v>
      </c>
      <c r="F1186" t="s">
        <v>67</v>
      </c>
      <c r="G1186" t="s">
        <v>102</v>
      </c>
      <c r="H11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DALvNO</v>
      </c>
      <c r="I1186" t="str">
        <f>IF(NOT(ISNA(VLOOKUP(Table_pigskin_games[[#This Row],[matchup]],rivalries!A$2:C$10,1,FALSE))),"Rivalry","Not a Rivalry")</f>
        <v>Not a Rivalry</v>
      </c>
      <c r="J1186">
        <v>30</v>
      </c>
      <c r="K1186">
        <v>27</v>
      </c>
      <c r="L1186">
        <f>ABS(Table_pigskin_games[[#This Row],[homeScore]]-Table_pigskin_games[[#This Row],[awayScore]])</f>
        <v>3</v>
      </c>
      <c r="M1186" t="s">
        <v>138</v>
      </c>
      <c r="N1186" s="2">
        <v>41914.677083333336</v>
      </c>
      <c r="O1186" t="s">
        <v>70</v>
      </c>
      <c r="P1186">
        <v>93985</v>
      </c>
      <c r="Q1186">
        <v>7</v>
      </c>
      <c r="R1186">
        <v>3</v>
      </c>
      <c r="S1186">
        <v>3</v>
      </c>
      <c r="T1186">
        <v>7</v>
      </c>
      <c r="U1186">
        <v>21</v>
      </c>
      <c r="V1186">
        <v>24</v>
      </c>
      <c r="W1186">
        <v>6</v>
      </c>
      <c r="X1186">
        <v>7</v>
      </c>
      <c r="Y1186">
        <v>14</v>
      </c>
      <c r="Z1186">
        <v>15</v>
      </c>
      <c r="AA1186">
        <v>0</v>
      </c>
      <c r="AB1186">
        <v>1</v>
      </c>
      <c r="AC1186">
        <v>1</v>
      </c>
      <c r="AD1186">
        <v>3</v>
      </c>
      <c r="AE1186">
        <v>414</v>
      </c>
      <c r="AF1186">
        <v>457</v>
      </c>
      <c r="AG1186">
        <v>333</v>
      </c>
      <c r="AH1186">
        <v>313</v>
      </c>
      <c r="AI1186">
        <v>23</v>
      </c>
      <c r="AJ1186">
        <v>30</v>
      </c>
      <c r="AK1186">
        <v>39</v>
      </c>
      <c r="AL1186">
        <v>42</v>
      </c>
      <c r="AM1186">
        <v>81</v>
      </c>
      <c r="AN1186">
        <v>144</v>
      </c>
      <c r="AO1186">
        <v>21</v>
      </c>
      <c r="AP1186">
        <v>32</v>
      </c>
      <c r="AQ1186">
        <v>4</v>
      </c>
      <c r="AR1186">
        <v>4</v>
      </c>
      <c r="AS1186">
        <v>30</v>
      </c>
      <c r="AT1186">
        <f>SUM(Table_pigskin_games[[#This Row],[awayPenaltyYards]],Table_pigskin_games[[#This Row],[homePenaltyYards]])</f>
        <v>49</v>
      </c>
      <c r="AU1186">
        <v>19</v>
      </c>
      <c r="AV1186">
        <v>2</v>
      </c>
      <c r="AW1186">
        <v>3</v>
      </c>
      <c r="AX1186">
        <f>SUM(Table_pigskin_games[[#This Row],[awayTurnovers]:[homeTurnovers]])</f>
        <v>5</v>
      </c>
      <c r="AY1186">
        <v>1</v>
      </c>
      <c r="AZ1186">
        <v>2</v>
      </c>
      <c r="BA1186">
        <v>1</v>
      </c>
      <c r="BB1186">
        <v>1</v>
      </c>
      <c r="BC1186">
        <v>1519</v>
      </c>
      <c r="BD1186">
        <v>2081</v>
      </c>
      <c r="BE1186">
        <v>17</v>
      </c>
      <c r="BF1186">
        <v>3</v>
      </c>
      <c r="BG1186">
        <v>3</v>
      </c>
      <c r="BH1186">
        <v>7</v>
      </c>
      <c r="BJ1186">
        <v>0</v>
      </c>
      <c r="BK1186">
        <v>6</v>
      </c>
      <c r="BL1186">
        <v>14</v>
      </c>
      <c r="BM1186">
        <v>7</v>
      </c>
    </row>
    <row r="1187" spans="1:66" x14ac:dyDescent="0.25">
      <c r="A1187">
        <v>301125008</v>
      </c>
      <c r="B1187">
        <v>12</v>
      </c>
      <c r="C1187">
        <v>2010</v>
      </c>
      <c r="D1187" s="1">
        <v>40507</v>
      </c>
      <c r="E1187" t="s">
        <v>61</v>
      </c>
      <c r="F1187" t="s">
        <v>88</v>
      </c>
      <c r="G1187" t="s">
        <v>72</v>
      </c>
      <c r="H11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DETvNE</v>
      </c>
      <c r="I1187" t="str">
        <f>IF(NOT(ISNA(VLOOKUP(Table_pigskin_games[[#This Row],[matchup]],rivalries!A$2:C$10,1,FALSE))),"Rivalry","Not a Rivalry")</f>
        <v>Not a Rivalry</v>
      </c>
      <c r="J1187">
        <v>45</v>
      </c>
      <c r="K1187">
        <v>24</v>
      </c>
      <c r="L1187">
        <f>ABS(Table_pigskin_games[[#This Row],[homeScore]]-Table_pigskin_games[[#This Row],[awayScore]])</f>
        <v>21</v>
      </c>
      <c r="M1187" t="s">
        <v>73</v>
      </c>
      <c r="N1187" s="2">
        <v>41915.020833333336</v>
      </c>
      <c r="O1187" t="s">
        <v>80</v>
      </c>
      <c r="P1187">
        <v>60965</v>
      </c>
      <c r="Q1187">
        <v>8</v>
      </c>
      <c r="R1187">
        <v>2</v>
      </c>
      <c r="S1187">
        <v>2</v>
      </c>
      <c r="T1187">
        <v>8</v>
      </c>
      <c r="U1187">
        <v>20</v>
      </c>
      <c r="V1187">
        <v>25</v>
      </c>
      <c r="W1187">
        <v>4</v>
      </c>
      <c r="X1187">
        <v>7</v>
      </c>
      <c r="Y1187">
        <v>8</v>
      </c>
      <c r="Z1187">
        <v>14</v>
      </c>
      <c r="AA1187">
        <v>0</v>
      </c>
      <c r="AB1187">
        <v>2</v>
      </c>
      <c r="AC1187">
        <v>0</v>
      </c>
      <c r="AD1187">
        <v>3</v>
      </c>
      <c r="AE1187">
        <v>447</v>
      </c>
      <c r="AF1187">
        <v>406</v>
      </c>
      <c r="AG1187">
        <v>338</v>
      </c>
      <c r="AH1187">
        <v>277</v>
      </c>
      <c r="AI1187">
        <v>21</v>
      </c>
      <c r="AJ1187">
        <v>27</v>
      </c>
      <c r="AK1187">
        <v>27</v>
      </c>
      <c r="AL1187">
        <v>46</v>
      </c>
      <c r="AM1187">
        <v>109</v>
      </c>
      <c r="AN1187">
        <v>129</v>
      </c>
      <c r="AO1187">
        <v>25</v>
      </c>
      <c r="AP1187">
        <v>27</v>
      </c>
      <c r="AQ1187">
        <v>5</v>
      </c>
      <c r="AR1187">
        <v>8</v>
      </c>
      <c r="AS1187">
        <v>50</v>
      </c>
      <c r="AT1187">
        <f>SUM(Table_pigskin_games[[#This Row],[awayPenaltyYards]],Table_pigskin_games[[#This Row],[homePenaltyYards]])</f>
        <v>116</v>
      </c>
      <c r="AU1187">
        <v>66</v>
      </c>
      <c r="AV1187">
        <v>0</v>
      </c>
      <c r="AW1187">
        <v>2</v>
      </c>
      <c r="AX1187">
        <f>SUM(Table_pigskin_games[[#This Row],[awayTurnovers]:[homeTurnovers]])</f>
        <v>2</v>
      </c>
      <c r="AY1187">
        <v>0</v>
      </c>
      <c r="AZ1187">
        <v>0</v>
      </c>
      <c r="BA1187">
        <v>0</v>
      </c>
      <c r="BB1187">
        <v>2</v>
      </c>
      <c r="BC1187">
        <v>1735</v>
      </c>
      <c r="BD1187">
        <v>1865</v>
      </c>
      <c r="BE1187">
        <v>3</v>
      </c>
      <c r="BF1187">
        <v>7</v>
      </c>
      <c r="BG1187">
        <v>14</v>
      </c>
      <c r="BH1187">
        <v>21</v>
      </c>
      <c r="BJ1187">
        <v>7</v>
      </c>
      <c r="BK1187">
        <v>10</v>
      </c>
      <c r="BL1187">
        <v>7</v>
      </c>
      <c r="BM1187">
        <v>0</v>
      </c>
    </row>
    <row r="1188" spans="1:66" x14ac:dyDescent="0.25">
      <c r="A1188">
        <v>301125020</v>
      </c>
      <c r="B1188">
        <v>12</v>
      </c>
      <c r="C1188">
        <v>2010</v>
      </c>
      <c r="D1188" s="1">
        <v>40507</v>
      </c>
      <c r="E1188" t="s">
        <v>61</v>
      </c>
      <c r="F1188" t="s">
        <v>81</v>
      </c>
      <c r="G1188" t="s">
        <v>77</v>
      </c>
      <c r="H11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CINvNYJ</v>
      </c>
      <c r="I1188" t="str">
        <f>IF(NOT(ISNA(VLOOKUP(Table_pigskin_games[[#This Row],[matchup]],rivalries!A$2:C$10,1,FALSE))),"Rivalry","Not a Rivalry")</f>
        <v>Not a Rivalry</v>
      </c>
      <c r="J1188">
        <v>10</v>
      </c>
      <c r="K1188">
        <v>26</v>
      </c>
      <c r="L1188">
        <f>ABS(Table_pigskin_games[[#This Row],[homeScore]]-Table_pigskin_games[[#This Row],[awayScore]])</f>
        <v>16</v>
      </c>
      <c r="M1188" t="s">
        <v>140</v>
      </c>
      <c r="N1188" s="2">
        <v>41914.847222222219</v>
      </c>
      <c r="O1188" t="s">
        <v>128</v>
      </c>
      <c r="P1188">
        <v>78903</v>
      </c>
      <c r="Q1188">
        <v>2</v>
      </c>
      <c r="R1188">
        <v>8</v>
      </c>
      <c r="S1188">
        <v>8</v>
      </c>
      <c r="T1188">
        <v>2</v>
      </c>
      <c r="U1188">
        <v>13</v>
      </c>
      <c r="V1188">
        <v>18</v>
      </c>
      <c r="W1188">
        <v>4</v>
      </c>
      <c r="X1188">
        <v>3</v>
      </c>
      <c r="Y1188">
        <v>15</v>
      </c>
      <c r="Z1188">
        <v>13</v>
      </c>
      <c r="AA1188">
        <v>0</v>
      </c>
      <c r="AB1188">
        <v>0</v>
      </c>
      <c r="AC1188">
        <v>0</v>
      </c>
      <c r="AD1188">
        <v>0</v>
      </c>
      <c r="AE1188">
        <v>163</v>
      </c>
      <c r="AF1188">
        <v>319</v>
      </c>
      <c r="AG1188">
        <v>117</v>
      </c>
      <c r="AH1188">
        <v>149</v>
      </c>
      <c r="AI1188">
        <v>17</v>
      </c>
      <c r="AJ1188">
        <v>16</v>
      </c>
      <c r="AK1188">
        <v>39</v>
      </c>
      <c r="AL1188">
        <v>28</v>
      </c>
      <c r="AM1188">
        <v>46</v>
      </c>
      <c r="AN1188">
        <v>170</v>
      </c>
      <c r="AO1188">
        <v>20</v>
      </c>
      <c r="AP1188">
        <v>37</v>
      </c>
      <c r="AQ1188">
        <v>2</v>
      </c>
      <c r="AR1188">
        <v>8</v>
      </c>
      <c r="AS1188">
        <v>25</v>
      </c>
      <c r="AT1188">
        <f>SUM(Table_pigskin_games[[#This Row],[awayPenaltyYards]],Table_pigskin_games[[#This Row],[homePenaltyYards]])</f>
        <v>89</v>
      </c>
      <c r="AU1188">
        <v>64</v>
      </c>
      <c r="AV1188">
        <v>3</v>
      </c>
      <c r="AW1188">
        <v>1</v>
      </c>
      <c r="AX1188">
        <f>SUM(Table_pigskin_games[[#This Row],[awayTurnovers]:[homeTurnovers]])</f>
        <v>4</v>
      </c>
      <c r="AY1188">
        <v>1</v>
      </c>
      <c r="AZ1188">
        <v>0</v>
      </c>
      <c r="BA1188">
        <v>2</v>
      </c>
      <c r="BB1188">
        <v>1</v>
      </c>
      <c r="BC1188">
        <v>1591</v>
      </c>
      <c r="BD1188">
        <v>2009</v>
      </c>
      <c r="BE1188">
        <v>0</v>
      </c>
      <c r="BF1188">
        <v>7</v>
      </c>
      <c r="BG1188">
        <v>0</v>
      </c>
      <c r="BH1188">
        <v>3</v>
      </c>
      <c r="BJ1188">
        <v>0</v>
      </c>
      <c r="BK1188">
        <v>3</v>
      </c>
      <c r="BL1188">
        <v>14</v>
      </c>
      <c r="BM1188">
        <v>9</v>
      </c>
    </row>
    <row r="1189" spans="1:66" x14ac:dyDescent="0.25">
      <c r="A1189">
        <v>301128001</v>
      </c>
      <c r="B1189">
        <v>12</v>
      </c>
      <c r="C1189">
        <v>2010</v>
      </c>
      <c r="D1189" s="1">
        <v>40510</v>
      </c>
      <c r="E1189" t="s">
        <v>66</v>
      </c>
      <c r="F1189" t="s">
        <v>75</v>
      </c>
      <c r="G1189" t="s">
        <v>99</v>
      </c>
      <c r="H11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ATLvGB</v>
      </c>
      <c r="I1189" t="str">
        <f>IF(NOT(ISNA(VLOOKUP(Table_pigskin_games[[#This Row],[matchup]],rivalries!A$2:C$10,1,FALSE))),"Rivalry","Not a Rivalry")</f>
        <v>Not a Rivalry</v>
      </c>
      <c r="J1189">
        <v>17</v>
      </c>
      <c r="K1189">
        <v>20</v>
      </c>
      <c r="L1189">
        <f>ABS(Table_pigskin_games[[#This Row],[homeScore]]-Table_pigskin_games[[#This Row],[awayScore]])</f>
        <v>3</v>
      </c>
      <c r="M1189" t="s">
        <v>116</v>
      </c>
      <c r="N1189" s="2">
        <v>41914.541666666664</v>
      </c>
      <c r="O1189" t="s">
        <v>70</v>
      </c>
      <c r="P1189">
        <v>68204</v>
      </c>
      <c r="Q1189">
        <v>7</v>
      </c>
      <c r="R1189">
        <v>3</v>
      </c>
      <c r="S1189">
        <v>8</v>
      </c>
      <c r="T1189">
        <v>2</v>
      </c>
      <c r="U1189">
        <v>22</v>
      </c>
      <c r="V1189">
        <v>19</v>
      </c>
      <c r="W1189">
        <v>4</v>
      </c>
      <c r="X1189">
        <v>4</v>
      </c>
      <c r="Y1189">
        <v>11</v>
      </c>
      <c r="Z1189">
        <v>12</v>
      </c>
      <c r="AA1189">
        <v>2</v>
      </c>
      <c r="AB1189">
        <v>2</v>
      </c>
      <c r="AC1189">
        <v>3</v>
      </c>
      <c r="AD1189">
        <v>2</v>
      </c>
      <c r="AE1189">
        <v>418</v>
      </c>
      <c r="AF1189">
        <v>294</v>
      </c>
      <c r="AG1189">
        <v>341</v>
      </c>
      <c r="AH1189">
        <v>177</v>
      </c>
      <c r="AI1189">
        <v>26</v>
      </c>
      <c r="AJ1189">
        <v>24</v>
      </c>
      <c r="AK1189">
        <v>35</v>
      </c>
      <c r="AL1189">
        <v>28</v>
      </c>
      <c r="AM1189">
        <v>77</v>
      </c>
      <c r="AN1189">
        <v>117</v>
      </c>
      <c r="AO1189">
        <v>23</v>
      </c>
      <c r="AP1189">
        <v>27</v>
      </c>
      <c r="AQ1189">
        <v>8</v>
      </c>
      <c r="AR1189">
        <v>4</v>
      </c>
      <c r="AS1189">
        <v>66</v>
      </c>
      <c r="AT1189">
        <f>SUM(Table_pigskin_games[[#This Row],[awayPenaltyYards]],Table_pigskin_games[[#This Row],[homePenaltyYards]])</f>
        <v>116</v>
      </c>
      <c r="AU1189">
        <v>50</v>
      </c>
      <c r="AV1189">
        <v>1</v>
      </c>
      <c r="AW1189">
        <v>0</v>
      </c>
      <c r="AX1189">
        <f>SUM(Table_pigskin_games[[#This Row],[awayTurnovers]:[homeTurnovers]])</f>
        <v>1</v>
      </c>
      <c r="AY1189">
        <v>1</v>
      </c>
      <c r="AZ1189">
        <v>0</v>
      </c>
      <c r="BA1189">
        <v>0</v>
      </c>
      <c r="BB1189">
        <v>0</v>
      </c>
      <c r="BC1189">
        <v>1700</v>
      </c>
      <c r="BD1189">
        <v>1900</v>
      </c>
      <c r="BE1189">
        <v>3</v>
      </c>
      <c r="BF1189">
        <v>0</v>
      </c>
      <c r="BG1189">
        <v>7</v>
      </c>
      <c r="BH1189">
        <v>7</v>
      </c>
      <c r="BJ1189">
        <v>3</v>
      </c>
      <c r="BK1189">
        <v>7</v>
      </c>
      <c r="BL1189">
        <v>0</v>
      </c>
      <c r="BM1189">
        <v>10</v>
      </c>
    </row>
    <row r="1190" spans="1:66" x14ac:dyDescent="0.25">
      <c r="A1190">
        <v>301128002</v>
      </c>
      <c r="B1190">
        <v>12</v>
      </c>
      <c r="C1190">
        <v>2010</v>
      </c>
      <c r="D1190" s="1">
        <v>40510</v>
      </c>
      <c r="E1190" t="s">
        <v>66</v>
      </c>
      <c r="F1190" t="s">
        <v>63</v>
      </c>
      <c r="G1190" t="s">
        <v>87</v>
      </c>
      <c r="H11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BUFvPIT</v>
      </c>
      <c r="I1190" t="str">
        <f>IF(NOT(ISNA(VLOOKUP(Table_pigskin_games[[#This Row],[matchup]],rivalries!A$2:C$10,1,FALSE))),"Rivalry","Not a Rivalry")</f>
        <v>Not a Rivalry</v>
      </c>
      <c r="J1190">
        <v>19</v>
      </c>
      <c r="K1190">
        <v>16</v>
      </c>
      <c r="L1190">
        <f>ABS(Table_pigskin_games[[#This Row],[homeScore]]-Table_pigskin_games[[#This Row],[awayScore]])</f>
        <v>3</v>
      </c>
      <c r="M1190" t="s">
        <v>126</v>
      </c>
      <c r="N1190" s="2">
        <v>41914.541666666664</v>
      </c>
      <c r="O1190" t="s">
        <v>80</v>
      </c>
      <c r="P1190">
        <v>69642</v>
      </c>
      <c r="Q1190">
        <v>7</v>
      </c>
      <c r="R1190">
        <v>3</v>
      </c>
      <c r="S1190">
        <v>2</v>
      </c>
      <c r="T1190">
        <v>8</v>
      </c>
      <c r="U1190">
        <v>28</v>
      </c>
      <c r="V1190">
        <v>19</v>
      </c>
      <c r="W1190">
        <v>12</v>
      </c>
      <c r="X1190">
        <v>4</v>
      </c>
      <c r="Y1190">
        <v>19</v>
      </c>
      <c r="Z1190">
        <v>13</v>
      </c>
      <c r="AA1190">
        <v>0</v>
      </c>
      <c r="AB1190">
        <v>1</v>
      </c>
      <c r="AC1190">
        <v>0</v>
      </c>
      <c r="AD1190">
        <v>1</v>
      </c>
      <c r="AE1190">
        <v>426</v>
      </c>
      <c r="AF1190">
        <v>329</v>
      </c>
      <c r="AG1190">
        <v>220</v>
      </c>
      <c r="AH1190">
        <v>255</v>
      </c>
      <c r="AI1190">
        <v>20</v>
      </c>
      <c r="AJ1190">
        <v>23</v>
      </c>
      <c r="AK1190">
        <v>33</v>
      </c>
      <c r="AL1190">
        <v>45</v>
      </c>
      <c r="AM1190">
        <v>206</v>
      </c>
      <c r="AN1190">
        <v>74</v>
      </c>
      <c r="AO1190">
        <v>45</v>
      </c>
      <c r="AP1190">
        <v>17</v>
      </c>
      <c r="AQ1190">
        <v>10</v>
      </c>
      <c r="AR1190">
        <v>4</v>
      </c>
      <c r="AS1190">
        <v>107</v>
      </c>
      <c r="AT1190">
        <f>SUM(Table_pigskin_games[[#This Row],[awayPenaltyYards]],Table_pigskin_games[[#This Row],[homePenaltyYards]])</f>
        <v>127</v>
      </c>
      <c r="AU1190">
        <v>20</v>
      </c>
      <c r="AV1190">
        <v>1</v>
      </c>
      <c r="AW1190">
        <v>2</v>
      </c>
      <c r="AX1190">
        <f>SUM(Table_pigskin_games[[#This Row],[awayTurnovers]:[homeTurnovers]])</f>
        <v>3</v>
      </c>
      <c r="AY1190">
        <v>1</v>
      </c>
      <c r="AZ1190">
        <v>1</v>
      </c>
      <c r="BA1190">
        <v>0</v>
      </c>
      <c r="BB1190">
        <v>1</v>
      </c>
      <c r="BC1190">
        <v>2723</v>
      </c>
      <c r="BD1190">
        <v>1643</v>
      </c>
      <c r="BE1190">
        <v>7</v>
      </c>
      <c r="BF1190">
        <v>6</v>
      </c>
      <c r="BG1190">
        <v>0</v>
      </c>
      <c r="BH1190">
        <v>3</v>
      </c>
      <c r="BI1190">
        <v>3</v>
      </c>
      <c r="BJ1190">
        <v>0</v>
      </c>
      <c r="BK1190">
        <v>0</v>
      </c>
      <c r="BL1190">
        <v>7</v>
      </c>
      <c r="BM1190">
        <v>9</v>
      </c>
      <c r="BN1190">
        <v>0</v>
      </c>
    </row>
    <row r="1191" spans="1:66" x14ac:dyDescent="0.25">
      <c r="A1191">
        <v>301128003</v>
      </c>
      <c r="B1191">
        <v>12</v>
      </c>
      <c r="C1191">
        <v>2010</v>
      </c>
      <c r="D1191" s="1">
        <v>40510</v>
      </c>
      <c r="E1191" t="s">
        <v>66</v>
      </c>
      <c r="F1191" t="s">
        <v>105</v>
      </c>
      <c r="G1191" t="s">
        <v>74</v>
      </c>
      <c r="H11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CHIvPHI</v>
      </c>
      <c r="I1191" t="str">
        <f>IF(NOT(ISNA(VLOOKUP(Table_pigskin_games[[#This Row],[matchup]],rivalries!A$2:C$10,1,FALSE))),"Rivalry","Not a Rivalry")</f>
        <v>Not a Rivalry</v>
      </c>
      <c r="J1191">
        <v>26</v>
      </c>
      <c r="K1191">
        <v>31</v>
      </c>
      <c r="L1191">
        <f>ABS(Table_pigskin_games[[#This Row],[homeScore]]-Table_pigskin_games[[#This Row],[awayScore]])</f>
        <v>5</v>
      </c>
      <c r="M1191" t="s">
        <v>117</v>
      </c>
      <c r="N1191" s="2">
        <v>41914.677083333336</v>
      </c>
      <c r="O1191" t="s">
        <v>70</v>
      </c>
      <c r="P1191">
        <v>62147</v>
      </c>
      <c r="Q1191">
        <v>7</v>
      </c>
      <c r="R1191">
        <v>3</v>
      </c>
      <c r="S1191">
        <v>7</v>
      </c>
      <c r="T1191">
        <v>3</v>
      </c>
      <c r="U1191">
        <v>24</v>
      </c>
      <c r="V1191">
        <v>18</v>
      </c>
      <c r="W1191">
        <v>4</v>
      </c>
      <c r="X1191">
        <v>3</v>
      </c>
      <c r="Y1191">
        <v>13</v>
      </c>
      <c r="Z1191">
        <v>10</v>
      </c>
      <c r="AA1191">
        <v>2</v>
      </c>
      <c r="AB1191">
        <v>0</v>
      </c>
      <c r="AC1191">
        <v>2</v>
      </c>
      <c r="AD1191">
        <v>0</v>
      </c>
      <c r="AE1191">
        <v>398</v>
      </c>
      <c r="AF1191">
        <v>349</v>
      </c>
      <c r="AG1191">
        <v>293</v>
      </c>
      <c r="AH1191">
        <v>218</v>
      </c>
      <c r="AI1191">
        <v>29</v>
      </c>
      <c r="AJ1191">
        <v>14</v>
      </c>
      <c r="AK1191">
        <v>44</v>
      </c>
      <c r="AL1191">
        <v>21</v>
      </c>
      <c r="AM1191">
        <v>105</v>
      </c>
      <c r="AN1191">
        <v>131</v>
      </c>
      <c r="AO1191">
        <v>22</v>
      </c>
      <c r="AP1191">
        <v>28</v>
      </c>
      <c r="AQ1191">
        <v>3</v>
      </c>
      <c r="AR1191">
        <v>6</v>
      </c>
      <c r="AS1191">
        <v>19</v>
      </c>
      <c r="AT1191">
        <f>SUM(Table_pigskin_games[[#This Row],[awayPenaltyYards]],Table_pigskin_games[[#This Row],[homePenaltyYards]])</f>
        <v>75</v>
      </c>
      <c r="AU1191">
        <v>56</v>
      </c>
      <c r="AV1191">
        <v>1</v>
      </c>
      <c r="AW1191">
        <v>0</v>
      </c>
      <c r="AX1191">
        <f>SUM(Table_pigskin_games[[#This Row],[awayTurnovers]:[homeTurnovers]])</f>
        <v>1</v>
      </c>
      <c r="AY1191">
        <v>0</v>
      </c>
      <c r="AZ1191">
        <v>0</v>
      </c>
      <c r="BA1191">
        <v>1</v>
      </c>
      <c r="BB1191">
        <v>0</v>
      </c>
      <c r="BC1191">
        <v>1918</v>
      </c>
      <c r="BD1191">
        <v>1682</v>
      </c>
      <c r="BE1191">
        <v>3</v>
      </c>
      <c r="BF1191">
        <v>10</v>
      </c>
      <c r="BG1191">
        <v>0</v>
      </c>
      <c r="BH1191">
        <v>13</v>
      </c>
      <c r="BJ1191">
        <v>14</v>
      </c>
      <c r="BK1191">
        <v>7</v>
      </c>
      <c r="BL1191">
        <v>10</v>
      </c>
      <c r="BM1191">
        <v>0</v>
      </c>
    </row>
    <row r="1192" spans="1:66" x14ac:dyDescent="0.25">
      <c r="A1192">
        <v>301128005</v>
      </c>
      <c r="B1192">
        <v>12</v>
      </c>
      <c r="C1192">
        <v>2010</v>
      </c>
      <c r="D1192" s="1">
        <v>40510</v>
      </c>
      <c r="E1192" t="s">
        <v>66</v>
      </c>
      <c r="F1192" t="s">
        <v>100</v>
      </c>
      <c r="G1192" t="s">
        <v>68</v>
      </c>
      <c r="H11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CARvCLE</v>
      </c>
      <c r="I1192" t="str">
        <f>IF(NOT(ISNA(VLOOKUP(Table_pigskin_games[[#This Row],[matchup]],rivalries!A$2:C$10,1,FALSE))),"Rivalry","Not a Rivalry")</f>
        <v>Not a Rivalry</v>
      </c>
      <c r="J1192">
        <v>23</v>
      </c>
      <c r="K1192">
        <v>24</v>
      </c>
      <c r="L1192">
        <f>ABS(Table_pigskin_games[[#This Row],[homeScore]]-Table_pigskin_games[[#This Row],[awayScore]])</f>
        <v>1</v>
      </c>
      <c r="M1192" t="s">
        <v>69</v>
      </c>
      <c r="N1192" s="2">
        <v>41914.541666666664</v>
      </c>
      <c r="O1192" t="s">
        <v>70</v>
      </c>
      <c r="P1192">
        <v>64463</v>
      </c>
      <c r="Q1192">
        <v>1</v>
      </c>
      <c r="R1192">
        <v>9</v>
      </c>
      <c r="S1192">
        <v>3</v>
      </c>
      <c r="T1192">
        <v>7</v>
      </c>
      <c r="U1192">
        <v>16</v>
      </c>
      <c r="V1192">
        <v>26</v>
      </c>
      <c r="W1192">
        <v>7</v>
      </c>
      <c r="X1192">
        <v>4</v>
      </c>
      <c r="Y1192">
        <v>15</v>
      </c>
      <c r="Z1192">
        <v>11</v>
      </c>
      <c r="AA1192">
        <v>0</v>
      </c>
      <c r="AB1192">
        <v>0</v>
      </c>
      <c r="AC1192">
        <v>0</v>
      </c>
      <c r="AD1192">
        <v>1</v>
      </c>
      <c r="AE1192">
        <v>326</v>
      </c>
      <c r="AF1192">
        <v>379</v>
      </c>
      <c r="AG1192">
        <v>175</v>
      </c>
      <c r="AH1192">
        <v>227</v>
      </c>
      <c r="AI1192">
        <v>16</v>
      </c>
      <c r="AJ1192">
        <v>24</v>
      </c>
      <c r="AK1192">
        <v>28</v>
      </c>
      <c r="AL1192">
        <v>36</v>
      </c>
      <c r="AM1192">
        <v>151</v>
      </c>
      <c r="AN1192">
        <v>152</v>
      </c>
      <c r="AO1192">
        <v>27</v>
      </c>
      <c r="AP1192">
        <v>32</v>
      </c>
      <c r="AQ1192">
        <v>8</v>
      </c>
      <c r="AR1192">
        <v>5</v>
      </c>
      <c r="AS1192">
        <v>68</v>
      </c>
      <c r="AT1192">
        <f>SUM(Table_pigskin_games[[#This Row],[awayPenaltyYards]],Table_pigskin_games[[#This Row],[homePenaltyYards]])</f>
        <v>114</v>
      </c>
      <c r="AU1192">
        <v>46</v>
      </c>
      <c r="AV1192">
        <v>1</v>
      </c>
      <c r="AW1192">
        <v>3</v>
      </c>
      <c r="AX1192">
        <f>SUM(Table_pigskin_games[[#This Row],[awayTurnovers]:[homeTurnovers]])</f>
        <v>4</v>
      </c>
      <c r="AY1192">
        <v>0</v>
      </c>
      <c r="AZ1192">
        <v>1</v>
      </c>
      <c r="BA1192">
        <v>1</v>
      </c>
      <c r="BB1192">
        <v>2</v>
      </c>
      <c r="BC1192">
        <v>1696</v>
      </c>
      <c r="BD1192">
        <v>1904</v>
      </c>
      <c r="BE1192">
        <v>7</v>
      </c>
      <c r="BF1192">
        <v>6</v>
      </c>
      <c r="BG1192">
        <v>7</v>
      </c>
      <c r="BH1192">
        <v>3</v>
      </c>
      <c r="BJ1192">
        <v>14</v>
      </c>
      <c r="BK1192">
        <v>7</v>
      </c>
      <c r="BL1192">
        <v>0</v>
      </c>
      <c r="BM1192">
        <v>3</v>
      </c>
    </row>
    <row r="1193" spans="1:66" x14ac:dyDescent="0.25">
      <c r="A1193">
        <v>301128007</v>
      </c>
      <c r="B1193">
        <v>12</v>
      </c>
      <c r="C1193">
        <v>2010</v>
      </c>
      <c r="D1193" s="1">
        <v>40510</v>
      </c>
      <c r="E1193" t="s">
        <v>66</v>
      </c>
      <c r="F1193" t="s">
        <v>85</v>
      </c>
      <c r="G1193" t="s">
        <v>84</v>
      </c>
      <c r="H11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DENvSTL</v>
      </c>
      <c r="I1193" t="str">
        <f>IF(NOT(ISNA(VLOOKUP(Table_pigskin_games[[#This Row],[matchup]],rivalries!A$2:C$10,1,FALSE))),"Rivalry","Not a Rivalry")</f>
        <v>Not a Rivalry</v>
      </c>
      <c r="J1193">
        <v>36</v>
      </c>
      <c r="K1193">
        <v>33</v>
      </c>
      <c r="L1193">
        <f>ABS(Table_pigskin_games[[#This Row],[homeScore]]-Table_pigskin_games[[#This Row],[awayScore]])</f>
        <v>3</v>
      </c>
      <c r="M1193" t="s">
        <v>135</v>
      </c>
      <c r="N1193" s="2">
        <v>41914.677083333336</v>
      </c>
      <c r="O1193" t="s">
        <v>70</v>
      </c>
      <c r="P1193">
        <v>72736</v>
      </c>
      <c r="Q1193">
        <v>4</v>
      </c>
      <c r="R1193">
        <v>6</v>
      </c>
      <c r="S1193">
        <v>3</v>
      </c>
      <c r="T1193">
        <v>7</v>
      </c>
      <c r="U1193">
        <v>24</v>
      </c>
      <c r="V1193">
        <v>24</v>
      </c>
      <c r="W1193">
        <v>6</v>
      </c>
      <c r="X1193">
        <v>1</v>
      </c>
      <c r="Y1193">
        <v>16</v>
      </c>
      <c r="Z1193">
        <v>9</v>
      </c>
      <c r="AA1193">
        <v>1</v>
      </c>
      <c r="AB1193">
        <v>1</v>
      </c>
      <c r="AC1193">
        <v>1</v>
      </c>
      <c r="AD1193">
        <v>2</v>
      </c>
      <c r="AE1193">
        <v>431</v>
      </c>
      <c r="AF1193">
        <v>449</v>
      </c>
      <c r="AG1193">
        <v>308</v>
      </c>
      <c r="AH1193">
        <v>330</v>
      </c>
      <c r="AI1193">
        <v>22</v>
      </c>
      <c r="AJ1193">
        <v>24</v>
      </c>
      <c r="AK1193">
        <v>37</v>
      </c>
      <c r="AL1193">
        <v>41</v>
      </c>
      <c r="AM1193">
        <v>123</v>
      </c>
      <c r="AN1193">
        <v>119</v>
      </c>
      <c r="AO1193">
        <v>35</v>
      </c>
      <c r="AP1193">
        <v>18</v>
      </c>
      <c r="AQ1193">
        <v>4</v>
      </c>
      <c r="AR1193">
        <v>6</v>
      </c>
      <c r="AS1193">
        <v>30</v>
      </c>
      <c r="AT1193">
        <f>SUM(Table_pigskin_games[[#This Row],[awayPenaltyYards]],Table_pigskin_games[[#This Row],[homePenaltyYards]])</f>
        <v>90</v>
      </c>
      <c r="AU1193">
        <v>60</v>
      </c>
      <c r="AV1193">
        <v>0</v>
      </c>
      <c r="AW1193">
        <v>2</v>
      </c>
      <c r="AX1193">
        <f>SUM(Table_pigskin_games[[#This Row],[awayTurnovers]:[homeTurnovers]])</f>
        <v>2</v>
      </c>
      <c r="AY1193">
        <v>0</v>
      </c>
      <c r="AZ1193">
        <v>2</v>
      </c>
      <c r="BA1193">
        <v>0</v>
      </c>
      <c r="BB1193">
        <v>0</v>
      </c>
      <c r="BC1193">
        <v>2057</v>
      </c>
      <c r="BD1193">
        <v>1543</v>
      </c>
      <c r="BE1193">
        <v>7</v>
      </c>
      <c r="BF1193">
        <v>19</v>
      </c>
      <c r="BG1193">
        <v>7</v>
      </c>
      <c r="BH1193">
        <v>3</v>
      </c>
      <c r="BJ1193">
        <v>10</v>
      </c>
      <c r="BK1193">
        <v>3</v>
      </c>
      <c r="BL1193">
        <v>0</v>
      </c>
      <c r="BM1193">
        <v>20</v>
      </c>
    </row>
    <row r="1194" spans="1:66" x14ac:dyDescent="0.25">
      <c r="A1194">
        <v>301128011</v>
      </c>
      <c r="B1194">
        <v>12</v>
      </c>
      <c r="C1194">
        <v>2010</v>
      </c>
      <c r="D1194" s="1">
        <v>40510</v>
      </c>
      <c r="E1194" t="s">
        <v>66</v>
      </c>
      <c r="F1194" t="s">
        <v>109</v>
      </c>
      <c r="G1194" t="s">
        <v>90</v>
      </c>
      <c r="H11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INDvSD</v>
      </c>
      <c r="I1194" t="str">
        <f>IF(NOT(ISNA(VLOOKUP(Table_pigskin_games[[#This Row],[matchup]],rivalries!A$2:C$10,1,FALSE))),"Rivalry","Not a Rivalry")</f>
        <v>Not a Rivalry</v>
      </c>
      <c r="J1194">
        <v>36</v>
      </c>
      <c r="K1194">
        <v>14</v>
      </c>
      <c r="L1194">
        <f>ABS(Table_pigskin_games[[#This Row],[homeScore]]-Table_pigskin_games[[#This Row],[awayScore]])</f>
        <v>22</v>
      </c>
      <c r="M1194" t="s">
        <v>131</v>
      </c>
      <c r="N1194" s="2">
        <v>41914.847222222219</v>
      </c>
      <c r="O1194" t="s">
        <v>65</v>
      </c>
      <c r="P1194">
        <v>66085</v>
      </c>
      <c r="Q1194">
        <v>5</v>
      </c>
      <c r="R1194">
        <v>5</v>
      </c>
      <c r="S1194">
        <v>6</v>
      </c>
      <c r="T1194">
        <v>4</v>
      </c>
      <c r="U1194">
        <v>18</v>
      </c>
      <c r="V1194">
        <v>16</v>
      </c>
      <c r="W1194">
        <v>0</v>
      </c>
      <c r="X1194">
        <v>3</v>
      </c>
      <c r="Y1194">
        <v>8</v>
      </c>
      <c r="Z1194">
        <v>12</v>
      </c>
      <c r="AA1194">
        <v>0</v>
      </c>
      <c r="AB1194">
        <v>1</v>
      </c>
      <c r="AC1194">
        <v>0</v>
      </c>
      <c r="AD1194">
        <v>2</v>
      </c>
      <c r="AE1194">
        <v>301</v>
      </c>
      <c r="AF1194">
        <v>303</v>
      </c>
      <c r="AG1194">
        <v>172</v>
      </c>
      <c r="AH1194">
        <v>279</v>
      </c>
      <c r="AI1194">
        <v>19</v>
      </c>
      <c r="AJ1194">
        <v>31</v>
      </c>
      <c r="AK1194">
        <v>23</v>
      </c>
      <c r="AL1194">
        <v>48</v>
      </c>
      <c r="AM1194">
        <v>129</v>
      </c>
      <c r="AN1194">
        <v>24</v>
      </c>
      <c r="AO1194">
        <v>34</v>
      </c>
      <c r="AP1194">
        <v>13</v>
      </c>
      <c r="AQ1194">
        <v>4</v>
      </c>
      <c r="AR1194">
        <v>1</v>
      </c>
      <c r="AS1194">
        <v>40</v>
      </c>
      <c r="AT1194">
        <f>SUM(Table_pigskin_games[[#This Row],[awayPenaltyYards]],Table_pigskin_games[[#This Row],[homePenaltyYards]])</f>
        <v>55</v>
      </c>
      <c r="AU1194">
        <v>15</v>
      </c>
      <c r="AV1194">
        <v>0</v>
      </c>
      <c r="AW1194">
        <v>5</v>
      </c>
      <c r="AX1194">
        <f>SUM(Table_pigskin_games[[#This Row],[awayTurnovers]:[homeTurnovers]])</f>
        <v>5</v>
      </c>
      <c r="AY1194">
        <v>0</v>
      </c>
      <c r="AZ1194">
        <v>1</v>
      </c>
      <c r="BA1194">
        <v>0</v>
      </c>
      <c r="BB1194">
        <v>4</v>
      </c>
      <c r="BC1194">
        <v>2138</v>
      </c>
      <c r="BD1194">
        <v>1462</v>
      </c>
      <c r="BE1194">
        <v>10</v>
      </c>
      <c r="BF1194">
        <v>6</v>
      </c>
      <c r="BG1194">
        <v>10</v>
      </c>
      <c r="BH1194">
        <v>10</v>
      </c>
      <c r="BJ1194">
        <v>7</v>
      </c>
      <c r="BK1194">
        <v>7</v>
      </c>
      <c r="BL1194">
        <v>0</v>
      </c>
      <c r="BM1194">
        <v>0</v>
      </c>
    </row>
    <row r="1195" spans="1:66" x14ac:dyDescent="0.25">
      <c r="A1195">
        <v>301128013</v>
      </c>
      <c r="B1195">
        <v>12</v>
      </c>
      <c r="C1195">
        <v>2010</v>
      </c>
      <c r="D1195" s="1">
        <v>40510</v>
      </c>
      <c r="E1195" t="s">
        <v>66</v>
      </c>
      <c r="F1195" t="s">
        <v>62</v>
      </c>
      <c r="G1195" t="s">
        <v>110</v>
      </c>
      <c r="H11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MIAvOAK</v>
      </c>
      <c r="I1195" t="str">
        <f>IF(NOT(ISNA(VLOOKUP(Table_pigskin_games[[#This Row],[matchup]],rivalries!A$2:C$10,1,FALSE))),"Rivalry","Not a Rivalry")</f>
        <v>Not a Rivalry</v>
      </c>
      <c r="J1195">
        <v>33</v>
      </c>
      <c r="K1195">
        <v>17</v>
      </c>
      <c r="L1195">
        <f>ABS(Table_pigskin_games[[#This Row],[homeScore]]-Table_pigskin_games[[#This Row],[awayScore]])</f>
        <v>16</v>
      </c>
      <c r="M1195" t="s">
        <v>134</v>
      </c>
      <c r="N1195" s="2">
        <v>41914.670138888891</v>
      </c>
      <c r="O1195" t="s">
        <v>80</v>
      </c>
      <c r="P1195">
        <v>48946</v>
      </c>
      <c r="Q1195">
        <v>5</v>
      </c>
      <c r="R1195">
        <v>5</v>
      </c>
      <c r="S1195">
        <v>5</v>
      </c>
      <c r="T1195">
        <v>5</v>
      </c>
      <c r="U1195">
        <v>24</v>
      </c>
      <c r="V1195">
        <v>11</v>
      </c>
      <c r="W1195">
        <v>9</v>
      </c>
      <c r="X1195">
        <v>2</v>
      </c>
      <c r="Y1195">
        <v>19</v>
      </c>
      <c r="Z1195">
        <v>9</v>
      </c>
      <c r="AA1195">
        <v>1</v>
      </c>
      <c r="AB1195">
        <v>0</v>
      </c>
      <c r="AC1195">
        <v>1</v>
      </c>
      <c r="AD1195">
        <v>2</v>
      </c>
      <c r="AE1195">
        <v>471</v>
      </c>
      <c r="AF1195">
        <v>263</v>
      </c>
      <c r="AG1195">
        <v>285</v>
      </c>
      <c r="AH1195">
        <v>247</v>
      </c>
      <c r="AI1195">
        <v>17</v>
      </c>
      <c r="AJ1195">
        <v>17</v>
      </c>
      <c r="AK1195">
        <v>30</v>
      </c>
      <c r="AL1195">
        <v>32</v>
      </c>
      <c r="AM1195">
        <v>186</v>
      </c>
      <c r="AN1195">
        <v>16</v>
      </c>
      <c r="AO1195">
        <v>49</v>
      </c>
      <c r="AP1195">
        <v>12</v>
      </c>
      <c r="AQ1195">
        <v>5</v>
      </c>
      <c r="AR1195">
        <v>4</v>
      </c>
      <c r="AS1195">
        <v>35</v>
      </c>
      <c r="AT1195">
        <f>SUM(Table_pigskin_games[[#This Row],[awayPenaltyYards]],Table_pigskin_games[[#This Row],[homePenaltyYards]])</f>
        <v>55</v>
      </c>
      <c r="AU1195">
        <v>20</v>
      </c>
      <c r="AV1195">
        <v>1</v>
      </c>
      <c r="AW1195">
        <v>3</v>
      </c>
      <c r="AX1195">
        <f>SUM(Table_pigskin_games[[#This Row],[awayTurnovers]:[homeTurnovers]])</f>
        <v>4</v>
      </c>
      <c r="AY1195">
        <v>0</v>
      </c>
      <c r="AZ1195">
        <v>1</v>
      </c>
      <c r="BA1195">
        <v>1</v>
      </c>
      <c r="BB1195">
        <v>2</v>
      </c>
      <c r="BC1195">
        <v>2498</v>
      </c>
      <c r="BD1195">
        <v>1102</v>
      </c>
      <c r="BE1195">
        <v>10</v>
      </c>
      <c r="BF1195">
        <v>3</v>
      </c>
      <c r="BG1195">
        <v>10</v>
      </c>
      <c r="BH1195">
        <v>10</v>
      </c>
      <c r="BJ1195">
        <v>7</v>
      </c>
      <c r="BK1195">
        <v>7</v>
      </c>
      <c r="BL1195">
        <v>0</v>
      </c>
      <c r="BM1195">
        <v>3</v>
      </c>
    </row>
    <row r="1196" spans="1:66" x14ac:dyDescent="0.25">
      <c r="A1196">
        <v>301128019</v>
      </c>
      <c r="B1196">
        <v>12</v>
      </c>
      <c r="C1196">
        <v>2010</v>
      </c>
      <c r="D1196" s="1">
        <v>40510</v>
      </c>
      <c r="E1196" t="s">
        <v>66</v>
      </c>
      <c r="F1196" t="s">
        <v>103</v>
      </c>
      <c r="G1196" t="s">
        <v>91</v>
      </c>
      <c r="H11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JAXvNYG</v>
      </c>
      <c r="I1196" t="str">
        <f>IF(NOT(ISNA(VLOOKUP(Table_pigskin_games[[#This Row],[matchup]],rivalries!A$2:C$10,1,FALSE))),"Rivalry","Not a Rivalry")</f>
        <v>Not a Rivalry</v>
      </c>
      <c r="J1196">
        <v>20</v>
      </c>
      <c r="K1196">
        <v>24</v>
      </c>
      <c r="L1196">
        <f>ABS(Table_pigskin_games[[#This Row],[homeScore]]-Table_pigskin_games[[#This Row],[awayScore]])</f>
        <v>4</v>
      </c>
      <c r="M1196" t="s">
        <v>140</v>
      </c>
      <c r="N1196" s="2">
        <v>41914.541666666664</v>
      </c>
      <c r="O1196" t="s">
        <v>80</v>
      </c>
      <c r="P1196">
        <v>78533</v>
      </c>
      <c r="Q1196">
        <v>6</v>
      </c>
      <c r="R1196">
        <v>4</v>
      </c>
      <c r="S1196">
        <v>6</v>
      </c>
      <c r="T1196">
        <v>4</v>
      </c>
      <c r="U1196">
        <v>26</v>
      </c>
      <c r="V1196">
        <v>17</v>
      </c>
      <c r="W1196">
        <v>10</v>
      </c>
      <c r="X1196">
        <v>3</v>
      </c>
      <c r="Y1196">
        <v>16</v>
      </c>
      <c r="Z1196">
        <v>10</v>
      </c>
      <c r="AA1196">
        <v>0</v>
      </c>
      <c r="AB1196">
        <v>0</v>
      </c>
      <c r="AC1196">
        <v>0</v>
      </c>
      <c r="AD1196">
        <v>0</v>
      </c>
      <c r="AE1196">
        <v>328</v>
      </c>
      <c r="AF1196">
        <v>361</v>
      </c>
      <c r="AG1196">
        <v>121</v>
      </c>
      <c r="AH1196">
        <v>226</v>
      </c>
      <c r="AI1196">
        <v>20</v>
      </c>
      <c r="AJ1196">
        <v>14</v>
      </c>
      <c r="AK1196">
        <v>35</v>
      </c>
      <c r="AL1196">
        <v>24</v>
      </c>
      <c r="AM1196">
        <v>207</v>
      </c>
      <c r="AN1196">
        <v>135</v>
      </c>
      <c r="AO1196">
        <v>34</v>
      </c>
      <c r="AP1196">
        <v>26</v>
      </c>
      <c r="AQ1196">
        <v>3</v>
      </c>
      <c r="AR1196">
        <v>4</v>
      </c>
      <c r="AS1196">
        <v>20</v>
      </c>
      <c r="AT1196">
        <f>SUM(Table_pigskin_games[[#This Row],[awayPenaltyYards]],Table_pigskin_games[[#This Row],[homePenaltyYards]])</f>
        <v>45</v>
      </c>
      <c r="AU1196">
        <v>25</v>
      </c>
      <c r="AV1196">
        <v>2</v>
      </c>
      <c r="AW1196">
        <v>0</v>
      </c>
      <c r="AX1196">
        <f>SUM(Table_pigskin_games[[#This Row],[awayTurnovers]:[homeTurnovers]])</f>
        <v>2</v>
      </c>
      <c r="AY1196">
        <v>1</v>
      </c>
      <c r="AZ1196">
        <v>0</v>
      </c>
      <c r="BA1196">
        <v>1</v>
      </c>
      <c r="BB1196">
        <v>0</v>
      </c>
      <c r="BC1196">
        <v>2127</v>
      </c>
      <c r="BD1196">
        <v>1473</v>
      </c>
      <c r="BE1196">
        <v>7</v>
      </c>
      <c r="BF1196">
        <v>10</v>
      </c>
      <c r="BG1196">
        <v>0</v>
      </c>
      <c r="BH1196">
        <v>3</v>
      </c>
      <c r="BJ1196">
        <v>3</v>
      </c>
      <c r="BK1196">
        <v>3</v>
      </c>
      <c r="BL1196">
        <v>3</v>
      </c>
      <c r="BM1196">
        <v>15</v>
      </c>
    </row>
    <row r="1197" spans="1:66" x14ac:dyDescent="0.25">
      <c r="A1197">
        <v>301128026</v>
      </c>
      <c r="B1197">
        <v>12</v>
      </c>
      <c r="C1197">
        <v>2010</v>
      </c>
      <c r="D1197" s="1">
        <v>40510</v>
      </c>
      <c r="E1197" t="s">
        <v>66</v>
      </c>
      <c r="F1197" t="s">
        <v>82</v>
      </c>
      <c r="G1197" t="s">
        <v>71</v>
      </c>
      <c r="H11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KCvSEA</v>
      </c>
      <c r="I1197" t="str">
        <f>IF(NOT(ISNA(VLOOKUP(Table_pigskin_games[[#This Row],[matchup]],rivalries!A$2:C$10,1,FALSE))),"Rivalry","Not a Rivalry")</f>
        <v>Not a Rivalry</v>
      </c>
      <c r="J1197">
        <v>42</v>
      </c>
      <c r="K1197">
        <v>24</v>
      </c>
      <c r="L1197">
        <f>ABS(Table_pigskin_games[[#This Row],[homeScore]]-Table_pigskin_games[[#This Row],[awayScore]])</f>
        <v>18</v>
      </c>
      <c r="M1197" t="s">
        <v>124</v>
      </c>
      <c r="N1197" s="2">
        <v>41914.670138888891</v>
      </c>
      <c r="O1197" t="s">
        <v>80</v>
      </c>
      <c r="P1197">
        <v>66370</v>
      </c>
      <c r="Q1197">
        <v>6</v>
      </c>
      <c r="R1197">
        <v>4</v>
      </c>
      <c r="S1197">
        <v>5</v>
      </c>
      <c r="T1197">
        <v>5</v>
      </c>
      <c r="U1197">
        <v>28</v>
      </c>
      <c r="V1197">
        <v>13</v>
      </c>
      <c r="W1197">
        <v>11</v>
      </c>
      <c r="X1197">
        <v>3</v>
      </c>
      <c r="Y1197">
        <v>17</v>
      </c>
      <c r="Z1197">
        <v>12</v>
      </c>
      <c r="AA1197">
        <v>0</v>
      </c>
      <c r="AB1197">
        <v>0</v>
      </c>
      <c r="AC1197">
        <v>0</v>
      </c>
      <c r="AD1197">
        <v>2</v>
      </c>
      <c r="AE1197">
        <v>503</v>
      </c>
      <c r="AF1197">
        <v>288</v>
      </c>
      <c r="AG1197">
        <v>233</v>
      </c>
      <c r="AH1197">
        <v>268</v>
      </c>
      <c r="AI1197">
        <v>22</v>
      </c>
      <c r="AJ1197">
        <v>20</v>
      </c>
      <c r="AK1197">
        <v>32</v>
      </c>
      <c r="AL1197">
        <v>37</v>
      </c>
      <c r="AM1197">
        <v>270</v>
      </c>
      <c r="AN1197">
        <v>20</v>
      </c>
      <c r="AO1197">
        <v>48</v>
      </c>
      <c r="AP1197">
        <v>12</v>
      </c>
      <c r="AQ1197">
        <v>5</v>
      </c>
      <c r="AR1197">
        <v>3</v>
      </c>
      <c r="AS1197">
        <v>50</v>
      </c>
      <c r="AT1197">
        <f>SUM(Table_pigskin_games[[#This Row],[awayPenaltyYards]],Table_pigskin_games[[#This Row],[homePenaltyYards]])</f>
        <v>76</v>
      </c>
      <c r="AU1197">
        <v>26</v>
      </c>
      <c r="AV1197">
        <v>1</v>
      </c>
      <c r="AW1197">
        <v>3</v>
      </c>
      <c r="AX1197">
        <f>SUM(Table_pigskin_games[[#This Row],[awayTurnovers]:[homeTurnovers]])</f>
        <v>4</v>
      </c>
      <c r="AY1197">
        <v>1</v>
      </c>
      <c r="AZ1197">
        <v>1</v>
      </c>
      <c r="BA1197">
        <v>0</v>
      </c>
      <c r="BB1197">
        <v>2</v>
      </c>
      <c r="BC1197">
        <v>2463</v>
      </c>
      <c r="BD1197">
        <v>1137</v>
      </c>
      <c r="BE1197">
        <v>7</v>
      </c>
      <c r="BF1197">
        <v>14</v>
      </c>
      <c r="BG1197">
        <v>0</v>
      </c>
      <c r="BH1197">
        <v>21</v>
      </c>
      <c r="BJ1197">
        <v>7</v>
      </c>
      <c r="BK1197">
        <v>3</v>
      </c>
      <c r="BL1197">
        <v>7</v>
      </c>
      <c r="BM1197">
        <v>7</v>
      </c>
    </row>
    <row r="1198" spans="1:66" x14ac:dyDescent="0.25">
      <c r="A1198">
        <v>301128028</v>
      </c>
      <c r="B1198">
        <v>12</v>
      </c>
      <c r="C1198">
        <v>2010</v>
      </c>
      <c r="D1198" s="1">
        <v>40510</v>
      </c>
      <c r="E1198" t="s">
        <v>66</v>
      </c>
      <c r="F1198" t="s">
        <v>113</v>
      </c>
      <c r="G1198" t="s">
        <v>114</v>
      </c>
      <c r="H11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MINvWSH</v>
      </c>
      <c r="I1198" t="str">
        <f>IF(NOT(ISNA(VLOOKUP(Table_pigskin_games[[#This Row],[matchup]],rivalries!A$2:C$10,1,FALSE))),"Rivalry","Not a Rivalry")</f>
        <v>Not a Rivalry</v>
      </c>
      <c r="J1198">
        <v>17</v>
      </c>
      <c r="K1198">
        <v>13</v>
      </c>
      <c r="L1198">
        <f>ABS(Table_pigskin_games[[#This Row],[homeScore]]-Table_pigskin_games[[#This Row],[awayScore]])</f>
        <v>4</v>
      </c>
      <c r="M1198" t="s">
        <v>115</v>
      </c>
      <c r="N1198" s="2">
        <v>41914.541666666664</v>
      </c>
      <c r="O1198" t="s">
        <v>70</v>
      </c>
      <c r="P1198">
        <v>83602</v>
      </c>
      <c r="Q1198">
        <v>3</v>
      </c>
      <c r="R1198">
        <v>7</v>
      </c>
      <c r="S1198">
        <v>5</v>
      </c>
      <c r="T1198">
        <v>5</v>
      </c>
      <c r="U1198">
        <v>17</v>
      </c>
      <c r="V1198">
        <v>10</v>
      </c>
      <c r="W1198">
        <v>6</v>
      </c>
      <c r="X1198">
        <v>7</v>
      </c>
      <c r="Y1198">
        <v>15</v>
      </c>
      <c r="Z1198">
        <v>15</v>
      </c>
      <c r="AA1198">
        <v>0</v>
      </c>
      <c r="AB1198">
        <v>0</v>
      </c>
      <c r="AC1198">
        <v>0</v>
      </c>
      <c r="AD1198">
        <v>0</v>
      </c>
      <c r="AE1198">
        <v>299</v>
      </c>
      <c r="AF1198">
        <v>216</v>
      </c>
      <c r="AG1198">
        <v>162</v>
      </c>
      <c r="AH1198">
        <v>187</v>
      </c>
      <c r="AI1198">
        <v>15</v>
      </c>
      <c r="AJ1198">
        <v>21</v>
      </c>
      <c r="AK1198">
        <v>23</v>
      </c>
      <c r="AL1198">
        <v>35</v>
      </c>
      <c r="AM1198">
        <v>137</v>
      </c>
      <c r="AN1198">
        <v>29</v>
      </c>
      <c r="AO1198">
        <v>38</v>
      </c>
      <c r="AP1198">
        <v>13</v>
      </c>
      <c r="AQ1198">
        <v>3</v>
      </c>
      <c r="AR1198">
        <v>6</v>
      </c>
      <c r="AS1198">
        <v>15</v>
      </c>
      <c r="AT1198">
        <f>SUM(Table_pigskin_games[[#This Row],[awayPenaltyYards]],Table_pigskin_games[[#This Row],[homePenaltyYards]])</f>
        <v>50</v>
      </c>
      <c r="AU1198">
        <v>35</v>
      </c>
      <c r="AV1198">
        <v>0</v>
      </c>
      <c r="AW1198">
        <v>1</v>
      </c>
      <c r="AX1198">
        <f>SUM(Table_pigskin_games[[#This Row],[awayTurnovers]:[homeTurnovers]])</f>
        <v>1</v>
      </c>
      <c r="AY1198">
        <v>0</v>
      </c>
      <c r="AZ1198">
        <v>0</v>
      </c>
      <c r="BA1198">
        <v>0</v>
      </c>
      <c r="BB1198">
        <v>1</v>
      </c>
      <c r="BC1198">
        <v>1985</v>
      </c>
      <c r="BD1198">
        <v>1615</v>
      </c>
      <c r="BE1198">
        <v>7</v>
      </c>
      <c r="BF1198">
        <v>0</v>
      </c>
      <c r="BG1198">
        <v>10</v>
      </c>
      <c r="BH1198">
        <v>0</v>
      </c>
      <c r="BJ1198">
        <v>7</v>
      </c>
      <c r="BK1198">
        <v>0</v>
      </c>
      <c r="BL1198">
        <v>0</v>
      </c>
      <c r="BM1198">
        <v>6</v>
      </c>
    </row>
    <row r="1199" spans="1:66" x14ac:dyDescent="0.25">
      <c r="A1199">
        <v>301128033</v>
      </c>
      <c r="B1199">
        <v>12</v>
      </c>
      <c r="C1199">
        <v>2010</v>
      </c>
      <c r="D1199" s="1">
        <v>40510</v>
      </c>
      <c r="E1199" t="s">
        <v>66</v>
      </c>
      <c r="F1199" t="s">
        <v>97</v>
      </c>
      <c r="G1199" t="s">
        <v>96</v>
      </c>
      <c r="H11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BALvTB</v>
      </c>
      <c r="I1199" t="str">
        <f>IF(NOT(ISNA(VLOOKUP(Table_pigskin_games[[#This Row],[matchup]],rivalries!A$2:C$10,1,FALSE))),"Rivalry","Not a Rivalry")</f>
        <v>Not a Rivalry</v>
      </c>
      <c r="J1199">
        <v>10</v>
      </c>
      <c r="K1199">
        <v>17</v>
      </c>
      <c r="L1199">
        <f>ABS(Table_pigskin_games[[#This Row],[homeScore]]-Table_pigskin_games[[#This Row],[awayScore]])</f>
        <v>7</v>
      </c>
      <c r="M1199" t="s">
        <v>125</v>
      </c>
      <c r="N1199" s="2">
        <v>41914.677083333336</v>
      </c>
      <c r="O1199" t="s">
        <v>70</v>
      </c>
      <c r="P1199">
        <v>70989</v>
      </c>
      <c r="Q1199">
        <v>7</v>
      </c>
      <c r="R1199">
        <v>3</v>
      </c>
      <c r="S1199">
        <v>7</v>
      </c>
      <c r="T1199">
        <v>3</v>
      </c>
      <c r="U1199">
        <v>14</v>
      </c>
      <c r="V1199">
        <v>18</v>
      </c>
      <c r="W1199">
        <v>6</v>
      </c>
      <c r="X1199">
        <v>3</v>
      </c>
      <c r="Y1199">
        <v>16</v>
      </c>
      <c r="Z1199">
        <v>12</v>
      </c>
      <c r="AA1199">
        <v>0</v>
      </c>
      <c r="AB1199">
        <v>0</v>
      </c>
      <c r="AC1199">
        <v>0</v>
      </c>
      <c r="AD1199">
        <v>0</v>
      </c>
      <c r="AE1199">
        <v>263</v>
      </c>
      <c r="AF1199">
        <v>349</v>
      </c>
      <c r="AG1199">
        <v>162</v>
      </c>
      <c r="AH1199">
        <v>257</v>
      </c>
      <c r="AI1199">
        <v>17</v>
      </c>
      <c r="AJ1199">
        <v>25</v>
      </c>
      <c r="AK1199">
        <v>37</v>
      </c>
      <c r="AL1199">
        <v>35</v>
      </c>
      <c r="AM1199">
        <v>101</v>
      </c>
      <c r="AN1199">
        <v>92</v>
      </c>
      <c r="AO1199">
        <v>23</v>
      </c>
      <c r="AP1199">
        <v>26</v>
      </c>
      <c r="AQ1199">
        <v>9</v>
      </c>
      <c r="AR1199">
        <v>4</v>
      </c>
      <c r="AS1199">
        <v>78</v>
      </c>
      <c r="AT1199">
        <f>SUM(Table_pigskin_games[[#This Row],[awayPenaltyYards]],Table_pigskin_games[[#This Row],[homePenaltyYards]])</f>
        <v>108</v>
      </c>
      <c r="AU1199">
        <v>30</v>
      </c>
      <c r="AV1199">
        <v>0</v>
      </c>
      <c r="AW1199">
        <v>1</v>
      </c>
      <c r="AX1199">
        <f>SUM(Table_pigskin_games[[#This Row],[awayTurnovers]:[homeTurnovers]])</f>
        <v>1</v>
      </c>
      <c r="AY1199">
        <v>0</v>
      </c>
      <c r="AZ1199">
        <v>0</v>
      </c>
      <c r="BA1199">
        <v>0</v>
      </c>
      <c r="BB1199">
        <v>1</v>
      </c>
      <c r="BC1199">
        <v>1738</v>
      </c>
      <c r="BD1199">
        <v>1862</v>
      </c>
      <c r="BE1199">
        <v>0</v>
      </c>
      <c r="BF1199">
        <v>3</v>
      </c>
      <c r="BG1199">
        <v>0</v>
      </c>
      <c r="BH1199">
        <v>7</v>
      </c>
      <c r="BJ1199">
        <v>0</v>
      </c>
      <c r="BK1199">
        <v>17</v>
      </c>
      <c r="BL1199">
        <v>0</v>
      </c>
      <c r="BM1199">
        <v>0</v>
      </c>
    </row>
    <row r="1200" spans="1:66" x14ac:dyDescent="0.25">
      <c r="A1200">
        <v>301128034</v>
      </c>
      <c r="B1200">
        <v>12</v>
      </c>
      <c r="C1200">
        <v>2010</v>
      </c>
      <c r="D1200" s="1">
        <v>40510</v>
      </c>
      <c r="E1200" t="s">
        <v>66</v>
      </c>
      <c r="F1200" t="s">
        <v>78</v>
      </c>
      <c r="G1200" t="s">
        <v>106</v>
      </c>
      <c r="H12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1200" t="str">
        <f>IF(NOT(ISNA(VLOOKUP(Table_pigskin_games[[#This Row],[matchup]],rivalries!A$2:C$10,1,FALSE))),"Rivalry","Not a Rivalry")</f>
        <v>Not a Rivalry</v>
      </c>
      <c r="J1200">
        <v>0</v>
      </c>
      <c r="K1200">
        <v>20</v>
      </c>
      <c r="L1200">
        <f>ABS(Table_pigskin_games[[#This Row],[homeScore]]-Table_pigskin_games[[#This Row],[awayScore]])</f>
        <v>20</v>
      </c>
      <c r="M1200" t="s">
        <v>107</v>
      </c>
      <c r="N1200" s="2">
        <v>41914.541666666664</v>
      </c>
      <c r="O1200" t="s">
        <v>80</v>
      </c>
      <c r="P1200">
        <v>70855</v>
      </c>
      <c r="Q1200">
        <v>5</v>
      </c>
      <c r="R1200">
        <v>5</v>
      </c>
      <c r="S1200">
        <v>4</v>
      </c>
      <c r="T1200">
        <v>6</v>
      </c>
      <c r="U1200">
        <v>9</v>
      </c>
      <c r="V1200">
        <v>24</v>
      </c>
      <c r="W1200">
        <v>3</v>
      </c>
      <c r="X1200">
        <v>9</v>
      </c>
      <c r="Y1200">
        <v>11</v>
      </c>
      <c r="Z1200">
        <v>18</v>
      </c>
      <c r="AA1200">
        <v>0</v>
      </c>
      <c r="AB1200">
        <v>1</v>
      </c>
      <c r="AC1200">
        <v>0</v>
      </c>
      <c r="AD1200">
        <v>2</v>
      </c>
      <c r="AE1200">
        <v>162</v>
      </c>
      <c r="AF1200">
        <v>346</v>
      </c>
      <c r="AG1200">
        <v>138</v>
      </c>
      <c r="AH1200">
        <v>158</v>
      </c>
      <c r="AI1200">
        <v>17</v>
      </c>
      <c r="AJ1200">
        <v>25</v>
      </c>
      <c r="AK1200">
        <v>31</v>
      </c>
      <c r="AL1200">
        <v>35</v>
      </c>
      <c r="AM1200">
        <v>24</v>
      </c>
      <c r="AN1200">
        <v>188</v>
      </c>
      <c r="AO1200">
        <v>12</v>
      </c>
      <c r="AP1200">
        <v>39</v>
      </c>
      <c r="AQ1200">
        <v>10</v>
      </c>
      <c r="AR1200">
        <v>6</v>
      </c>
      <c r="AS1200">
        <v>79</v>
      </c>
      <c r="AT1200">
        <f>SUM(Table_pigskin_games[[#This Row],[awayPenaltyYards]],Table_pigskin_games[[#This Row],[homePenaltyYards]])</f>
        <v>147</v>
      </c>
      <c r="AU1200">
        <v>68</v>
      </c>
      <c r="AV1200">
        <v>3</v>
      </c>
      <c r="AW1200">
        <v>0</v>
      </c>
      <c r="AX1200">
        <f>SUM(Table_pigskin_games[[#This Row],[awayTurnovers]:[homeTurnovers]])</f>
        <v>3</v>
      </c>
      <c r="AY1200">
        <v>0</v>
      </c>
      <c r="AZ1200">
        <v>0</v>
      </c>
      <c r="BA1200">
        <v>3</v>
      </c>
      <c r="BB1200">
        <v>0</v>
      </c>
      <c r="BC1200">
        <v>1219</v>
      </c>
      <c r="BD1200">
        <v>2381</v>
      </c>
      <c r="BE1200">
        <v>0</v>
      </c>
      <c r="BF1200">
        <v>0</v>
      </c>
      <c r="BG1200">
        <v>0</v>
      </c>
      <c r="BH1200">
        <v>0</v>
      </c>
      <c r="BJ1200">
        <v>0</v>
      </c>
      <c r="BK1200">
        <v>14</v>
      </c>
      <c r="BL1200">
        <v>3</v>
      </c>
      <c r="BM1200">
        <v>3</v>
      </c>
    </row>
    <row r="1201" spans="1:66" x14ac:dyDescent="0.25">
      <c r="A1201">
        <v>301129022</v>
      </c>
      <c r="B1201">
        <v>12</v>
      </c>
      <c r="C1201">
        <v>2010</v>
      </c>
      <c r="D1201" s="1">
        <v>40511</v>
      </c>
      <c r="E1201" t="s">
        <v>108</v>
      </c>
      <c r="F1201" t="s">
        <v>93</v>
      </c>
      <c r="G1201" t="s">
        <v>94</v>
      </c>
      <c r="H12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1201" t="str">
        <f>IF(NOT(ISNA(VLOOKUP(Table_pigskin_games[[#This Row],[matchup]],rivalries!A$2:C$10,1,FALSE))),"Rivalry","Not a Rivalry")</f>
        <v>Not a Rivalry</v>
      </c>
      <c r="J1201">
        <v>27</v>
      </c>
      <c r="K1201">
        <v>6</v>
      </c>
      <c r="L1201">
        <f>ABS(Table_pigskin_games[[#This Row],[homeScore]]-Table_pigskin_games[[#This Row],[awayScore]])</f>
        <v>21</v>
      </c>
      <c r="M1201" t="s">
        <v>95</v>
      </c>
      <c r="N1201" s="2">
        <v>41914.854166666664</v>
      </c>
      <c r="O1201" t="s">
        <v>112</v>
      </c>
      <c r="P1201">
        <v>62308</v>
      </c>
      <c r="Q1201">
        <v>3</v>
      </c>
      <c r="R1201">
        <v>7</v>
      </c>
      <c r="S1201">
        <v>3</v>
      </c>
      <c r="T1201">
        <v>7</v>
      </c>
      <c r="U1201">
        <v>26</v>
      </c>
      <c r="V1201">
        <v>8</v>
      </c>
      <c r="W1201">
        <v>7</v>
      </c>
      <c r="X1201">
        <v>2</v>
      </c>
      <c r="Y1201">
        <v>13</v>
      </c>
      <c r="Z1201">
        <v>11</v>
      </c>
      <c r="AA1201">
        <v>0</v>
      </c>
      <c r="AB1201">
        <v>0</v>
      </c>
      <c r="AC1201">
        <v>0</v>
      </c>
      <c r="AD1201">
        <v>1</v>
      </c>
      <c r="AE1201">
        <v>386</v>
      </c>
      <c r="AF1201">
        <v>203</v>
      </c>
      <c r="AG1201">
        <v>125</v>
      </c>
      <c r="AH1201">
        <v>190</v>
      </c>
      <c r="AI1201">
        <v>11</v>
      </c>
      <c r="AJ1201">
        <v>16</v>
      </c>
      <c r="AK1201">
        <v>23</v>
      </c>
      <c r="AL1201">
        <v>35</v>
      </c>
      <c r="AM1201">
        <v>261</v>
      </c>
      <c r="AN1201">
        <v>13</v>
      </c>
      <c r="AO1201">
        <v>47</v>
      </c>
      <c r="AP1201">
        <v>11</v>
      </c>
      <c r="AQ1201">
        <v>6</v>
      </c>
      <c r="AR1201">
        <v>6</v>
      </c>
      <c r="AS1201">
        <v>40</v>
      </c>
      <c r="AT1201">
        <f>SUM(Table_pigskin_games[[#This Row],[awayPenaltyYards]],Table_pigskin_games[[#This Row],[homePenaltyYards]])</f>
        <v>101</v>
      </c>
      <c r="AU1201">
        <v>61</v>
      </c>
      <c r="AV1201">
        <v>1</v>
      </c>
      <c r="AW1201">
        <v>2</v>
      </c>
      <c r="AX1201">
        <f>SUM(Table_pigskin_games[[#This Row],[awayTurnovers]:[homeTurnovers]])</f>
        <v>3</v>
      </c>
      <c r="AY1201">
        <v>0</v>
      </c>
      <c r="AZ1201">
        <v>1</v>
      </c>
      <c r="BA1201">
        <v>1</v>
      </c>
      <c r="BB1201">
        <v>1</v>
      </c>
      <c r="BC1201">
        <v>2341</v>
      </c>
      <c r="BD1201">
        <v>1259</v>
      </c>
      <c r="BE1201">
        <v>14</v>
      </c>
      <c r="BF1201">
        <v>7</v>
      </c>
      <c r="BG1201">
        <v>3</v>
      </c>
      <c r="BH1201">
        <v>3</v>
      </c>
      <c r="BJ1201">
        <v>3</v>
      </c>
      <c r="BK1201">
        <v>3</v>
      </c>
      <c r="BL1201">
        <v>0</v>
      </c>
      <c r="BM1201">
        <v>0</v>
      </c>
    </row>
    <row r="1202" spans="1:66" x14ac:dyDescent="0.25">
      <c r="A1202">
        <v>301202021</v>
      </c>
      <c r="B1202">
        <v>13</v>
      </c>
      <c r="C1202">
        <v>2010</v>
      </c>
      <c r="D1202" s="1">
        <v>40514</v>
      </c>
      <c r="E1202" t="s">
        <v>61</v>
      </c>
      <c r="F1202" t="s">
        <v>106</v>
      </c>
      <c r="G1202" t="s">
        <v>105</v>
      </c>
      <c r="H12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HOUvPHI</v>
      </c>
      <c r="I1202" t="str">
        <f>IF(NOT(ISNA(VLOOKUP(Table_pigskin_games[[#This Row],[matchup]],rivalries!A$2:C$10,1,FALSE))),"Rivalry","Not a Rivalry")</f>
        <v>Not a Rivalry</v>
      </c>
      <c r="J1202">
        <v>24</v>
      </c>
      <c r="K1202">
        <v>34</v>
      </c>
      <c r="L1202">
        <f>ABS(Table_pigskin_games[[#This Row],[homeScore]]-Table_pigskin_games[[#This Row],[awayScore]])</f>
        <v>10</v>
      </c>
      <c r="M1202" t="s">
        <v>121</v>
      </c>
      <c r="N1202" s="2">
        <v>41914.847222222219</v>
      </c>
      <c r="O1202" t="s">
        <v>128</v>
      </c>
      <c r="P1202">
        <v>69144</v>
      </c>
      <c r="Q1202">
        <v>5</v>
      </c>
      <c r="R1202">
        <v>6</v>
      </c>
      <c r="S1202">
        <v>7</v>
      </c>
      <c r="T1202">
        <v>4</v>
      </c>
      <c r="U1202">
        <v>27</v>
      </c>
      <c r="V1202">
        <v>22</v>
      </c>
      <c r="W1202">
        <v>6</v>
      </c>
      <c r="X1202">
        <v>6</v>
      </c>
      <c r="Y1202">
        <v>10</v>
      </c>
      <c r="Z1202">
        <v>12</v>
      </c>
      <c r="AA1202">
        <v>0</v>
      </c>
      <c r="AB1202">
        <v>0</v>
      </c>
      <c r="AC1202">
        <v>1</v>
      </c>
      <c r="AD1202">
        <v>0</v>
      </c>
      <c r="AE1202">
        <v>431</v>
      </c>
      <c r="AF1202">
        <v>416</v>
      </c>
      <c r="AG1202">
        <v>323</v>
      </c>
      <c r="AH1202">
        <v>301</v>
      </c>
      <c r="AI1202">
        <v>22</v>
      </c>
      <c r="AJ1202">
        <v>22</v>
      </c>
      <c r="AK1202">
        <v>36</v>
      </c>
      <c r="AL1202">
        <v>33</v>
      </c>
      <c r="AM1202">
        <v>108</v>
      </c>
      <c r="AN1202">
        <v>115</v>
      </c>
      <c r="AO1202">
        <v>26</v>
      </c>
      <c r="AP1202">
        <v>29</v>
      </c>
      <c r="AQ1202">
        <v>4</v>
      </c>
      <c r="AR1202">
        <v>11</v>
      </c>
      <c r="AS1202">
        <v>25</v>
      </c>
      <c r="AT1202">
        <f>SUM(Table_pigskin_games[[#This Row],[awayPenaltyYards]],Table_pigskin_games[[#This Row],[homePenaltyYards]])</f>
        <v>110</v>
      </c>
      <c r="AU1202">
        <v>85</v>
      </c>
      <c r="AV1202">
        <v>2</v>
      </c>
      <c r="AW1202">
        <v>1</v>
      </c>
      <c r="AX1202">
        <f>SUM(Table_pigskin_games[[#This Row],[awayTurnovers]:[homeTurnovers]])</f>
        <v>3</v>
      </c>
      <c r="AY1202">
        <v>1</v>
      </c>
      <c r="AZ1202">
        <v>0</v>
      </c>
      <c r="BA1202">
        <v>1</v>
      </c>
      <c r="BB1202">
        <v>1</v>
      </c>
      <c r="BC1202">
        <v>1691</v>
      </c>
      <c r="BD1202">
        <v>1909</v>
      </c>
      <c r="BE1202">
        <v>3</v>
      </c>
      <c r="BF1202">
        <v>7</v>
      </c>
      <c r="BG1202">
        <v>14</v>
      </c>
      <c r="BH1202">
        <v>0</v>
      </c>
      <c r="BJ1202">
        <v>7</v>
      </c>
      <c r="BK1202">
        <v>13</v>
      </c>
      <c r="BL1202">
        <v>0</v>
      </c>
      <c r="BM1202">
        <v>14</v>
      </c>
    </row>
    <row r="1203" spans="1:66" x14ac:dyDescent="0.25">
      <c r="A1203">
        <v>301205004</v>
      </c>
      <c r="B1203">
        <v>13</v>
      </c>
      <c r="C1203">
        <v>2010</v>
      </c>
      <c r="D1203" s="1">
        <v>40517</v>
      </c>
      <c r="E1203" t="s">
        <v>66</v>
      </c>
      <c r="F1203" t="s">
        <v>67</v>
      </c>
      <c r="G1203" t="s">
        <v>81</v>
      </c>
      <c r="H12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CINvNO</v>
      </c>
      <c r="I1203" t="str">
        <f>IF(NOT(ISNA(VLOOKUP(Table_pigskin_games[[#This Row],[matchup]],rivalries!A$2:C$10,1,FALSE))),"Rivalry","Not a Rivalry")</f>
        <v>Not a Rivalry</v>
      </c>
      <c r="J1203">
        <v>34</v>
      </c>
      <c r="K1203">
        <v>30</v>
      </c>
      <c r="L1203">
        <f>ABS(Table_pigskin_games[[#This Row],[homeScore]]-Table_pigskin_games[[#This Row],[awayScore]])</f>
        <v>4</v>
      </c>
      <c r="M1203" t="s">
        <v>118</v>
      </c>
      <c r="N1203" s="2">
        <v>41914.541666666664</v>
      </c>
      <c r="O1203" t="s">
        <v>70</v>
      </c>
      <c r="P1203">
        <v>59963</v>
      </c>
      <c r="Q1203">
        <v>8</v>
      </c>
      <c r="R1203">
        <v>3</v>
      </c>
      <c r="S1203">
        <v>2</v>
      </c>
      <c r="T1203">
        <v>9</v>
      </c>
      <c r="U1203">
        <v>19</v>
      </c>
      <c r="V1203">
        <v>21</v>
      </c>
      <c r="W1203">
        <v>1</v>
      </c>
      <c r="X1203">
        <v>5</v>
      </c>
      <c r="Y1203">
        <v>8</v>
      </c>
      <c r="Z1203">
        <v>14</v>
      </c>
      <c r="AA1203">
        <v>0</v>
      </c>
      <c r="AB1203">
        <v>2</v>
      </c>
      <c r="AC1203">
        <v>0</v>
      </c>
      <c r="AD1203">
        <v>3</v>
      </c>
      <c r="AE1203">
        <v>436</v>
      </c>
      <c r="AF1203">
        <v>311</v>
      </c>
      <c r="AG1203">
        <v>290</v>
      </c>
      <c r="AH1203">
        <v>215</v>
      </c>
      <c r="AI1203">
        <v>24</v>
      </c>
      <c r="AJ1203">
        <v>23</v>
      </c>
      <c r="AK1203">
        <v>29</v>
      </c>
      <c r="AL1203">
        <v>33</v>
      </c>
      <c r="AM1203">
        <v>146</v>
      </c>
      <c r="AN1203">
        <v>96</v>
      </c>
      <c r="AO1203">
        <v>22</v>
      </c>
      <c r="AP1203">
        <v>26</v>
      </c>
      <c r="AQ1203">
        <v>11</v>
      </c>
      <c r="AR1203">
        <v>7</v>
      </c>
      <c r="AS1203">
        <v>100</v>
      </c>
      <c r="AT1203">
        <f>SUM(Table_pigskin_games[[#This Row],[awayPenaltyYards]],Table_pigskin_games[[#This Row],[homePenaltyYards]])</f>
        <v>143</v>
      </c>
      <c r="AU1203">
        <v>43</v>
      </c>
      <c r="AV1203">
        <v>1</v>
      </c>
      <c r="AW1203">
        <v>0</v>
      </c>
      <c r="AX1203">
        <f>SUM(Table_pigskin_games[[#This Row],[awayTurnovers]:[homeTurnovers]])</f>
        <v>1</v>
      </c>
      <c r="AY1203">
        <v>0</v>
      </c>
      <c r="AZ1203">
        <v>0</v>
      </c>
      <c r="BA1203">
        <v>1</v>
      </c>
      <c r="BB1203">
        <v>0</v>
      </c>
      <c r="BC1203">
        <v>1647</v>
      </c>
      <c r="BD1203">
        <v>1953</v>
      </c>
      <c r="BE1203">
        <v>3</v>
      </c>
      <c r="BF1203">
        <v>10</v>
      </c>
      <c r="BG1203">
        <v>7</v>
      </c>
      <c r="BH1203">
        <v>14</v>
      </c>
      <c r="BJ1203">
        <v>0</v>
      </c>
      <c r="BK1203">
        <v>6</v>
      </c>
      <c r="BL1203">
        <v>6</v>
      </c>
      <c r="BM1203">
        <v>18</v>
      </c>
    </row>
    <row r="1204" spans="1:66" x14ac:dyDescent="0.25">
      <c r="A1204">
        <v>301205008</v>
      </c>
      <c r="B1204">
        <v>13</v>
      </c>
      <c r="C1204">
        <v>2010</v>
      </c>
      <c r="D1204" s="1">
        <v>40517</v>
      </c>
      <c r="E1204" t="s">
        <v>66</v>
      </c>
      <c r="F1204" t="s">
        <v>74</v>
      </c>
      <c r="G1204" t="s">
        <v>72</v>
      </c>
      <c r="H12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204" t="str">
        <f>IF(NOT(ISNA(VLOOKUP(Table_pigskin_games[[#This Row],[matchup]],rivalries!A$2:C$10,1,FALSE))),"Rivalry","Not a Rivalry")</f>
        <v>Not a Rivalry</v>
      </c>
      <c r="J1204">
        <v>24</v>
      </c>
      <c r="K1204">
        <v>20</v>
      </c>
      <c r="L1204">
        <f>ABS(Table_pigskin_games[[#This Row],[homeScore]]-Table_pigskin_games[[#This Row],[awayScore]])</f>
        <v>4</v>
      </c>
      <c r="M1204" t="s">
        <v>73</v>
      </c>
      <c r="N1204" s="2">
        <v>41914.541666666664</v>
      </c>
      <c r="O1204" t="s">
        <v>70</v>
      </c>
      <c r="P1204">
        <v>58119</v>
      </c>
      <c r="Q1204">
        <v>8</v>
      </c>
      <c r="R1204">
        <v>3</v>
      </c>
      <c r="S1204">
        <v>2</v>
      </c>
      <c r="T1204">
        <v>9</v>
      </c>
      <c r="U1204">
        <v>23</v>
      </c>
      <c r="V1204">
        <v>14</v>
      </c>
      <c r="W1204">
        <v>5</v>
      </c>
      <c r="X1204">
        <v>6</v>
      </c>
      <c r="Y1204">
        <v>9</v>
      </c>
      <c r="Z1204">
        <v>14</v>
      </c>
      <c r="AA1204">
        <v>0</v>
      </c>
      <c r="AB1204">
        <v>1</v>
      </c>
      <c r="AC1204">
        <v>0</v>
      </c>
      <c r="AD1204">
        <v>2</v>
      </c>
      <c r="AE1204">
        <v>311</v>
      </c>
      <c r="AF1204">
        <v>302</v>
      </c>
      <c r="AG1204">
        <v>197</v>
      </c>
      <c r="AH1204">
        <v>168</v>
      </c>
      <c r="AI1204">
        <v>21</v>
      </c>
      <c r="AJ1204">
        <v>16</v>
      </c>
      <c r="AK1204">
        <v>26</v>
      </c>
      <c r="AL1204">
        <v>24</v>
      </c>
      <c r="AM1204">
        <v>114</v>
      </c>
      <c r="AN1204">
        <v>134</v>
      </c>
      <c r="AO1204">
        <v>28</v>
      </c>
      <c r="AP1204">
        <v>27</v>
      </c>
      <c r="AQ1204">
        <v>4</v>
      </c>
      <c r="AR1204">
        <v>6</v>
      </c>
      <c r="AS1204">
        <v>25</v>
      </c>
      <c r="AT1204">
        <f>SUM(Table_pigskin_games[[#This Row],[awayPenaltyYards]],Table_pigskin_games[[#This Row],[homePenaltyYards]])</f>
        <v>67</v>
      </c>
      <c r="AU1204">
        <v>42</v>
      </c>
      <c r="AV1204">
        <v>1</v>
      </c>
      <c r="AW1204">
        <v>0</v>
      </c>
      <c r="AX1204">
        <f>SUM(Table_pigskin_games[[#This Row],[awayTurnovers]:[homeTurnovers]])</f>
        <v>1</v>
      </c>
      <c r="AY1204">
        <v>1</v>
      </c>
      <c r="AZ1204">
        <v>0</v>
      </c>
      <c r="BA1204">
        <v>0</v>
      </c>
      <c r="BB1204">
        <v>0</v>
      </c>
      <c r="BC1204">
        <v>1999</v>
      </c>
      <c r="BD1204">
        <v>1601</v>
      </c>
      <c r="BE1204">
        <v>7</v>
      </c>
      <c r="BF1204">
        <v>7</v>
      </c>
      <c r="BG1204">
        <v>3</v>
      </c>
      <c r="BH1204">
        <v>7</v>
      </c>
      <c r="BJ1204">
        <v>7</v>
      </c>
      <c r="BK1204">
        <v>10</v>
      </c>
      <c r="BL1204">
        <v>3</v>
      </c>
      <c r="BM1204">
        <v>0</v>
      </c>
    </row>
    <row r="1205" spans="1:66" x14ac:dyDescent="0.25">
      <c r="A1205">
        <v>301205009</v>
      </c>
      <c r="B1205">
        <v>13</v>
      </c>
      <c r="C1205">
        <v>2010</v>
      </c>
      <c r="D1205" s="1">
        <v>40517</v>
      </c>
      <c r="E1205" t="s">
        <v>66</v>
      </c>
      <c r="F1205" t="s">
        <v>93</v>
      </c>
      <c r="G1205" t="s">
        <v>75</v>
      </c>
      <c r="H12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GBvSF</v>
      </c>
      <c r="I1205" t="str">
        <f>IF(NOT(ISNA(VLOOKUP(Table_pigskin_games[[#This Row],[matchup]],rivalries!A$2:C$10,1,FALSE))),"Rivalry","Not a Rivalry")</f>
        <v>Not a Rivalry</v>
      </c>
      <c r="J1205">
        <v>16</v>
      </c>
      <c r="K1205">
        <v>34</v>
      </c>
      <c r="L1205">
        <f>ABS(Table_pigskin_games[[#This Row],[homeScore]]-Table_pigskin_games[[#This Row],[awayScore]])</f>
        <v>18</v>
      </c>
      <c r="M1205" t="s">
        <v>76</v>
      </c>
      <c r="N1205" s="2">
        <v>41914.541666666664</v>
      </c>
      <c r="O1205" t="s">
        <v>70</v>
      </c>
      <c r="P1205">
        <v>70575</v>
      </c>
      <c r="Q1205">
        <v>4</v>
      </c>
      <c r="R1205">
        <v>7</v>
      </c>
      <c r="S1205">
        <v>7</v>
      </c>
      <c r="T1205">
        <v>4</v>
      </c>
      <c r="U1205">
        <v>11</v>
      </c>
      <c r="V1205">
        <v>21</v>
      </c>
      <c r="W1205">
        <v>3</v>
      </c>
      <c r="X1205">
        <v>9</v>
      </c>
      <c r="Y1205">
        <v>12</v>
      </c>
      <c r="Z1205">
        <v>15</v>
      </c>
      <c r="AA1205">
        <v>1</v>
      </c>
      <c r="AB1205">
        <v>0</v>
      </c>
      <c r="AC1205">
        <v>1</v>
      </c>
      <c r="AD1205">
        <v>0</v>
      </c>
      <c r="AE1205">
        <v>269</v>
      </c>
      <c r="AF1205">
        <v>410</v>
      </c>
      <c r="AG1205">
        <v>172</v>
      </c>
      <c r="AH1205">
        <v>274</v>
      </c>
      <c r="AI1205">
        <v>10</v>
      </c>
      <c r="AJ1205">
        <v>21</v>
      </c>
      <c r="AK1205">
        <v>25</v>
      </c>
      <c r="AL1205">
        <v>30</v>
      </c>
      <c r="AM1205">
        <v>97</v>
      </c>
      <c r="AN1205">
        <v>136</v>
      </c>
      <c r="AO1205">
        <v>22</v>
      </c>
      <c r="AP1205">
        <v>34</v>
      </c>
      <c r="AQ1205">
        <v>6</v>
      </c>
      <c r="AR1205">
        <v>5</v>
      </c>
      <c r="AS1205">
        <v>32</v>
      </c>
      <c r="AT1205">
        <f>SUM(Table_pigskin_games[[#This Row],[awayPenaltyYards]],Table_pigskin_games[[#This Row],[homePenaltyYards]])</f>
        <v>72</v>
      </c>
      <c r="AU1205">
        <v>40</v>
      </c>
      <c r="AV1205">
        <v>1</v>
      </c>
      <c r="AW1205">
        <v>0</v>
      </c>
      <c r="AX1205">
        <f>SUM(Table_pigskin_games[[#This Row],[awayTurnovers]:[homeTurnovers]])</f>
        <v>1</v>
      </c>
      <c r="AY1205">
        <v>0</v>
      </c>
      <c r="AZ1205">
        <v>0</v>
      </c>
      <c r="BA1205">
        <v>1</v>
      </c>
      <c r="BB1205">
        <v>0</v>
      </c>
      <c r="BC1205">
        <v>1369</v>
      </c>
      <c r="BD1205">
        <v>2231</v>
      </c>
      <c r="BE1205">
        <v>3</v>
      </c>
      <c r="BF1205">
        <v>10</v>
      </c>
      <c r="BG1205">
        <v>3</v>
      </c>
      <c r="BH1205">
        <v>0</v>
      </c>
      <c r="BJ1205">
        <v>0</v>
      </c>
      <c r="BK1205">
        <v>14</v>
      </c>
      <c r="BL1205">
        <v>14</v>
      </c>
      <c r="BM1205">
        <v>6</v>
      </c>
    </row>
    <row r="1206" spans="1:66" x14ac:dyDescent="0.25">
      <c r="A1206">
        <v>301205010</v>
      </c>
      <c r="B1206">
        <v>13</v>
      </c>
      <c r="C1206">
        <v>2010</v>
      </c>
      <c r="D1206" s="1">
        <v>40517</v>
      </c>
      <c r="E1206" t="s">
        <v>66</v>
      </c>
      <c r="F1206" t="s">
        <v>103</v>
      </c>
      <c r="G1206" t="s">
        <v>78</v>
      </c>
      <c r="H12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1206" t="str">
        <f>IF(NOT(ISNA(VLOOKUP(Table_pigskin_games[[#This Row],[matchup]],rivalries!A$2:C$10,1,FALSE))),"Rivalry","Not a Rivalry")</f>
        <v>Not a Rivalry</v>
      </c>
      <c r="J1206">
        <v>17</v>
      </c>
      <c r="K1206">
        <v>6</v>
      </c>
      <c r="L1206">
        <f>ABS(Table_pigskin_games[[#This Row],[homeScore]]-Table_pigskin_games[[#This Row],[awayScore]])</f>
        <v>11</v>
      </c>
      <c r="M1206" t="s">
        <v>79</v>
      </c>
      <c r="N1206" s="2">
        <v>41914.541666666664</v>
      </c>
      <c r="O1206" t="s">
        <v>80</v>
      </c>
      <c r="P1206">
        <v>69143</v>
      </c>
      <c r="Q1206">
        <v>6</v>
      </c>
      <c r="R1206">
        <v>5</v>
      </c>
      <c r="S1206">
        <v>5</v>
      </c>
      <c r="T1206">
        <v>6</v>
      </c>
      <c r="U1206">
        <v>23</v>
      </c>
      <c r="V1206">
        <v>11</v>
      </c>
      <c r="W1206">
        <v>6</v>
      </c>
      <c r="X1206">
        <v>2</v>
      </c>
      <c r="Y1206">
        <v>15</v>
      </c>
      <c r="Z1206">
        <v>11</v>
      </c>
      <c r="AA1206">
        <v>2</v>
      </c>
      <c r="AB1206">
        <v>1</v>
      </c>
      <c r="AC1206">
        <v>3</v>
      </c>
      <c r="AD1206">
        <v>3</v>
      </c>
      <c r="AE1206">
        <v>377</v>
      </c>
      <c r="AF1206">
        <v>220</v>
      </c>
      <c r="AG1206">
        <v>119</v>
      </c>
      <c r="AH1206">
        <v>163</v>
      </c>
      <c r="AI1206">
        <v>14</v>
      </c>
      <c r="AJ1206">
        <v>14</v>
      </c>
      <c r="AK1206">
        <v>19</v>
      </c>
      <c r="AL1206">
        <v>32</v>
      </c>
      <c r="AM1206">
        <v>258</v>
      </c>
      <c r="AN1206">
        <v>57</v>
      </c>
      <c r="AO1206">
        <v>53</v>
      </c>
      <c r="AP1206">
        <v>14</v>
      </c>
      <c r="AQ1206">
        <v>4</v>
      </c>
      <c r="AR1206">
        <v>4</v>
      </c>
      <c r="AS1206">
        <v>31</v>
      </c>
      <c r="AT1206">
        <f>SUM(Table_pigskin_games[[#This Row],[awayPenaltyYards]],Table_pigskin_games[[#This Row],[homePenaltyYards]])</f>
        <v>61</v>
      </c>
      <c r="AU1206">
        <v>30</v>
      </c>
      <c r="AV1206">
        <v>0</v>
      </c>
      <c r="AW1206">
        <v>2</v>
      </c>
      <c r="AX1206">
        <f>SUM(Table_pigskin_games[[#This Row],[awayTurnovers]:[homeTurnovers]])</f>
        <v>2</v>
      </c>
      <c r="AY1206">
        <v>0</v>
      </c>
      <c r="AZ1206">
        <v>0</v>
      </c>
      <c r="BA1206">
        <v>0</v>
      </c>
      <c r="BB1206">
        <v>2</v>
      </c>
      <c r="BC1206">
        <v>2394</v>
      </c>
      <c r="BD1206">
        <v>1206</v>
      </c>
      <c r="BE1206">
        <v>7</v>
      </c>
      <c r="BF1206">
        <v>10</v>
      </c>
      <c r="BG1206">
        <v>0</v>
      </c>
      <c r="BH1206">
        <v>0</v>
      </c>
      <c r="BJ1206">
        <v>0</v>
      </c>
      <c r="BK1206">
        <v>0</v>
      </c>
      <c r="BL1206">
        <v>3</v>
      </c>
      <c r="BM1206">
        <v>3</v>
      </c>
    </row>
    <row r="1207" spans="1:66" x14ac:dyDescent="0.25">
      <c r="A1207">
        <v>301205011</v>
      </c>
      <c r="B1207">
        <v>13</v>
      </c>
      <c r="C1207">
        <v>2010</v>
      </c>
      <c r="D1207" s="1">
        <v>40517</v>
      </c>
      <c r="E1207" t="s">
        <v>66</v>
      </c>
      <c r="F1207" t="s">
        <v>102</v>
      </c>
      <c r="G1207" t="s">
        <v>90</v>
      </c>
      <c r="H12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DALvIND</v>
      </c>
      <c r="I1207" t="str">
        <f>IF(NOT(ISNA(VLOOKUP(Table_pigskin_games[[#This Row],[matchup]],rivalries!A$2:C$10,1,FALSE))),"Rivalry","Not a Rivalry")</f>
        <v>Not a Rivalry</v>
      </c>
      <c r="J1207">
        <v>38</v>
      </c>
      <c r="K1207">
        <v>35</v>
      </c>
      <c r="L1207">
        <f>ABS(Table_pigskin_games[[#This Row],[homeScore]]-Table_pigskin_games[[#This Row],[awayScore]])</f>
        <v>3</v>
      </c>
      <c r="M1207" t="s">
        <v>131</v>
      </c>
      <c r="N1207" s="2">
        <v>41914.677083333336</v>
      </c>
      <c r="O1207" t="s">
        <v>70</v>
      </c>
      <c r="P1207">
        <v>67471</v>
      </c>
      <c r="Q1207">
        <v>3</v>
      </c>
      <c r="R1207">
        <v>8</v>
      </c>
      <c r="S1207">
        <v>6</v>
      </c>
      <c r="T1207">
        <v>5</v>
      </c>
      <c r="U1207">
        <v>24</v>
      </c>
      <c r="V1207">
        <v>24</v>
      </c>
      <c r="W1207">
        <v>8</v>
      </c>
      <c r="X1207">
        <v>6</v>
      </c>
      <c r="Y1207">
        <v>15</v>
      </c>
      <c r="Z1207">
        <v>11</v>
      </c>
      <c r="AA1207">
        <v>0</v>
      </c>
      <c r="AB1207">
        <v>0</v>
      </c>
      <c r="AC1207">
        <v>0</v>
      </c>
      <c r="AD1207">
        <v>0</v>
      </c>
      <c r="AE1207">
        <v>368</v>
      </c>
      <c r="AF1207">
        <v>405</v>
      </c>
      <c r="AG1207">
        <v>151</v>
      </c>
      <c r="AH1207">
        <v>365</v>
      </c>
      <c r="AI1207">
        <v>18</v>
      </c>
      <c r="AJ1207">
        <v>36</v>
      </c>
      <c r="AK1207">
        <v>26</v>
      </c>
      <c r="AL1207">
        <v>48</v>
      </c>
      <c r="AM1207">
        <v>217</v>
      </c>
      <c r="AN1207">
        <v>40</v>
      </c>
      <c r="AO1207">
        <v>46</v>
      </c>
      <c r="AP1207">
        <v>17</v>
      </c>
      <c r="AQ1207">
        <v>5</v>
      </c>
      <c r="AR1207">
        <v>3</v>
      </c>
      <c r="AS1207">
        <v>35</v>
      </c>
      <c r="AT1207">
        <f>SUM(Table_pigskin_games[[#This Row],[awayPenaltyYards]],Table_pigskin_games[[#This Row],[homePenaltyYards]])</f>
        <v>63</v>
      </c>
      <c r="AU1207">
        <v>28</v>
      </c>
      <c r="AV1207">
        <v>0</v>
      </c>
      <c r="AW1207">
        <v>4</v>
      </c>
      <c r="AX1207">
        <f>SUM(Table_pigskin_games[[#This Row],[awayTurnovers]:[homeTurnovers]])</f>
        <v>4</v>
      </c>
      <c r="AY1207">
        <v>0</v>
      </c>
      <c r="AZ1207">
        <v>0</v>
      </c>
      <c r="BA1207">
        <v>0</v>
      </c>
      <c r="BB1207">
        <v>4</v>
      </c>
      <c r="BC1207">
        <v>2400</v>
      </c>
      <c r="BD1207">
        <v>1625</v>
      </c>
      <c r="BE1207">
        <v>10</v>
      </c>
      <c r="BF1207">
        <v>7</v>
      </c>
      <c r="BG1207">
        <v>10</v>
      </c>
      <c r="BH1207">
        <v>8</v>
      </c>
      <c r="BI1207">
        <v>3</v>
      </c>
      <c r="BJ1207">
        <v>0</v>
      </c>
      <c r="BK1207">
        <v>7</v>
      </c>
      <c r="BL1207">
        <v>7</v>
      </c>
      <c r="BM1207">
        <v>21</v>
      </c>
      <c r="BN1207">
        <v>0</v>
      </c>
    </row>
    <row r="1208" spans="1:66" x14ac:dyDescent="0.25">
      <c r="A1208">
        <v>301205012</v>
      </c>
      <c r="B1208">
        <v>13</v>
      </c>
      <c r="C1208">
        <v>2010</v>
      </c>
      <c r="D1208" s="1">
        <v>40517</v>
      </c>
      <c r="E1208" t="s">
        <v>66</v>
      </c>
      <c r="F1208" t="s">
        <v>84</v>
      </c>
      <c r="G1208" t="s">
        <v>82</v>
      </c>
      <c r="H12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208" t="str">
        <f>IF(NOT(ISNA(VLOOKUP(Table_pigskin_games[[#This Row],[matchup]],rivalries!A$2:C$10,1,FALSE))),"Rivalry","Not a Rivalry")</f>
        <v>Not a Rivalry</v>
      </c>
      <c r="J1208">
        <v>6</v>
      </c>
      <c r="K1208">
        <v>10</v>
      </c>
      <c r="L1208">
        <f>ABS(Table_pigskin_games[[#This Row],[homeScore]]-Table_pigskin_games[[#This Row],[awayScore]])</f>
        <v>4</v>
      </c>
      <c r="M1208" t="s">
        <v>83</v>
      </c>
      <c r="N1208" s="2">
        <v>41914.541666666664</v>
      </c>
      <c r="O1208" t="s">
        <v>80</v>
      </c>
      <c r="P1208">
        <v>67267</v>
      </c>
      <c r="Q1208">
        <v>3</v>
      </c>
      <c r="R1208">
        <v>8</v>
      </c>
      <c r="S1208">
        <v>7</v>
      </c>
      <c r="T1208">
        <v>4</v>
      </c>
      <c r="U1208">
        <v>13</v>
      </c>
      <c r="V1208">
        <v>21</v>
      </c>
      <c r="W1208">
        <v>3</v>
      </c>
      <c r="X1208">
        <v>6</v>
      </c>
      <c r="Y1208">
        <v>12</v>
      </c>
      <c r="Z1208">
        <v>14</v>
      </c>
      <c r="AA1208">
        <v>0</v>
      </c>
      <c r="AB1208">
        <v>0</v>
      </c>
      <c r="AC1208">
        <v>0</v>
      </c>
      <c r="AD1208">
        <v>1</v>
      </c>
      <c r="AE1208">
        <v>247</v>
      </c>
      <c r="AF1208">
        <v>359</v>
      </c>
      <c r="AG1208">
        <v>86</v>
      </c>
      <c r="AH1208">
        <v>174</v>
      </c>
      <c r="AI1208">
        <v>9</v>
      </c>
      <c r="AJ1208">
        <v>17</v>
      </c>
      <c r="AK1208">
        <v>28</v>
      </c>
      <c r="AL1208">
        <v>31</v>
      </c>
      <c r="AM1208">
        <v>161</v>
      </c>
      <c r="AN1208">
        <v>185</v>
      </c>
      <c r="AO1208">
        <v>23</v>
      </c>
      <c r="AP1208">
        <v>39</v>
      </c>
      <c r="AQ1208">
        <v>4</v>
      </c>
      <c r="AR1208">
        <v>8</v>
      </c>
      <c r="AS1208">
        <v>35</v>
      </c>
      <c r="AT1208">
        <f>SUM(Table_pigskin_games[[#This Row],[awayPenaltyYards]],Table_pigskin_games[[#This Row],[homePenaltyYards]])</f>
        <v>95</v>
      </c>
      <c r="AU1208">
        <v>60</v>
      </c>
      <c r="AV1208">
        <v>1</v>
      </c>
      <c r="AW1208">
        <v>1</v>
      </c>
      <c r="AX1208">
        <f>SUM(Table_pigskin_games[[#This Row],[awayTurnovers]:[homeTurnovers]])</f>
        <v>2</v>
      </c>
      <c r="AY1208">
        <v>1</v>
      </c>
      <c r="AZ1208">
        <v>1</v>
      </c>
      <c r="BA1208">
        <v>0</v>
      </c>
      <c r="BB1208">
        <v>0</v>
      </c>
      <c r="BC1208">
        <v>1366</v>
      </c>
      <c r="BD1208">
        <v>2234</v>
      </c>
      <c r="BE1208">
        <v>0</v>
      </c>
      <c r="BF1208">
        <v>3</v>
      </c>
      <c r="BG1208">
        <v>0</v>
      </c>
      <c r="BH1208">
        <v>3</v>
      </c>
      <c r="BJ1208">
        <v>7</v>
      </c>
      <c r="BK1208">
        <v>3</v>
      </c>
      <c r="BL1208">
        <v>0</v>
      </c>
      <c r="BM1208">
        <v>0</v>
      </c>
    </row>
    <row r="1209" spans="1:66" x14ac:dyDescent="0.25">
      <c r="A1209">
        <v>301205015</v>
      </c>
      <c r="B1209">
        <v>13</v>
      </c>
      <c r="C1209">
        <v>2010</v>
      </c>
      <c r="D1209" s="1">
        <v>40517</v>
      </c>
      <c r="E1209" t="s">
        <v>66</v>
      </c>
      <c r="F1209" t="s">
        <v>68</v>
      </c>
      <c r="G1209" t="s">
        <v>62</v>
      </c>
      <c r="H12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CLEvMIA</v>
      </c>
      <c r="I1209" t="str">
        <f>IF(NOT(ISNA(VLOOKUP(Table_pigskin_games[[#This Row],[matchup]],rivalries!A$2:C$10,1,FALSE))),"Rivalry","Not a Rivalry")</f>
        <v>Not a Rivalry</v>
      </c>
      <c r="J1209">
        <v>13</v>
      </c>
      <c r="K1209">
        <v>10</v>
      </c>
      <c r="L1209">
        <f>ABS(Table_pigskin_games[[#This Row],[homeScore]]-Table_pigskin_games[[#This Row],[awayScore]])</f>
        <v>3</v>
      </c>
      <c r="M1209" t="s">
        <v>132</v>
      </c>
      <c r="N1209" s="2">
        <v>41914.541666666664</v>
      </c>
      <c r="O1209" t="s">
        <v>80</v>
      </c>
      <c r="P1209">
        <v>65942</v>
      </c>
      <c r="Q1209">
        <v>4</v>
      </c>
      <c r="R1209">
        <v>7</v>
      </c>
      <c r="S1209">
        <v>6</v>
      </c>
      <c r="T1209">
        <v>5</v>
      </c>
      <c r="U1209">
        <v>12</v>
      </c>
      <c r="V1209">
        <v>17</v>
      </c>
      <c r="W1209">
        <v>2</v>
      </c>
      <c r="X1209">
        <v>4</v>
      </c>
      <c r="Y1209">
        <v>14</v>
      </c>
      <c r="Z1209">
        <v>14</v>
      </c>
      <c r="AA1209">
        <v>0</v>
      </c>
      <c r="AB1209">
        <v>0</v>
      </c>
      <c r="AC1209">
        <v>0</v>
      </c>
      <c r="AD1209">
        <v>0</v>
      </c>
      <c r="AE1209">
        <v>252</v>
      </c>
      <c r="AF1209">
        <v>281</v>
      </c>
      <c r="AG1209">
        <v>200</v>
      </c>
      <c r="AH1209">
        <v>167</v>
      </c>
      <c r="AI1209">
        <v>24</v>
      </c>
      <c r="AJ1209">
        <v>16</v>
      </c>
      <c r="AK1209">
        <v>34</v>
      </c>
      <c r="AL1209">
        <v>32</v>
      </c>
      <c r="AM1209">
        <v>52</v>
      </c>
      <c r="AN1209">
        <v>114</v>
      </c>
      <c r="AO1209">
        <v>22</v>
      </c>
      <c r="AP1209">
        <v>32</v>
      </c>
      <c r="AQ1209">
        <v>4</v>
      </c>
      <c r="AR1209">
        <v>4</v>
      </c>
      <c r="AS1209">
        <v>45</v>
      </c>
      <c r="AT1209">
        <f>SUM(Table_pigskin_games[[#This Row],[awayPenaltyYards]],Table_pigskin_games[[#This Row],[homePenaltyYards]])</f>
        <v>82</v>
      </c>
      <c r="AU1209">
        <v>37</v>
      </c>
      <c r="AV1209">
        <v>0</v>
      </c>
      <c r="AW1209">
        <v>3</v>
      </c>
      <c r="AX1209">
        <f>SUM(Table_pigskin_games[[#This Row],[awayTurnovers]:[homeTurnovers]])</f>
        <v>3</v>
      </c>
      <c r="AY1209">
        <v>0</v>
      </c>
      <c r="AZ1209">
        <v>0</v>
      </c>
      <c r="BA1209">
        <v>0</v>
      </c>
      <c r="BB1209">
        <v>3</v>
      </c>
      <c r="BC1209">
        <v>1764</v>
      </c>
      <c r="BD1209">
        <v>1836</v>
      </c>
      <c r="BE1209">
        <v>0</v>
      </c>
      <c r="BF1209">
        <v>3</v>
      </c>
      <c r="BG1209">
        <v>7</v>
      </c>
      <c r="BH1209">
        <v>3</v>
      </c>
      <c r="BJ1209">
        <v>0</v>
      </c>
      <c r="BK1209">
        <v>3</v>
      </c>
      <c r="BL1209">
        <v>0</v>
      </c>
      <c r="BM1209">
        <v>7</v>
      </c>
    </row>
    <row r="1210" spans="1:66" x14ac:dyDescent="0.25">
      <c r="A1210">
        <v>301205016</v>
      </c>
      <c r="B1210">
        <v>13</v>
      </c>
      <c r="C1210">
        <v>2010</v>
      </c>
      <c r="D1210" s="1">
        <v>40517</v>
      </c>
      <c r="E1210" t="s">
        <v>66</v>
      </c>
      <c r="F1210" t="s">
        <v>87</v>
      </c>
      <c r="G1210" t="s">
        <v>113</v>
      </c>
      <c r="H12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BUFvMIN</v>
      </c>
      <c r="I1210" t="str">
        <f>IF(NOT(ISNA(VLOOKUP(Table_pigskin_games[[#This Row],[matchup]],rivalries!A$2:C$10,1,FALSE))),"Rivalry","Not a Rivalry")</f>
        <v>Not a Rivalry</v>
      </c>
      <c r="J1210">
        <v>14</v>
      </c>
      <c r="K1210">
        <v>38</v>
      </c>
      <c r="L1210">
        <f>ABS(Table_pigskin_games[[#This Row],[homeScore]]-Table_pigskin_games[[#This Row],[awayScore]])</f>
        <v>24</v>
      </c>
      <c r="M1210" t="s">
        <v>136</v>
      </c>
      <c r="N1210" s="2">
        <v>41914.541666666664</v>
      </c>
      <c r="O1210" t="s">
        <v>80</v>
      </c>
      <c r="P1210">
        <v>64012</v>
      </c>
      <c r="Q1210">
        <v>2</v>
      </c>
      <c r="R1210">
        <v>9</v>
      </c>
      <c r="S1210">
        <v>4</v>
      </c>
      <c r="T1210">
        <v>7</v>
      </c>
      <c r="U1210">
        <v>10</v>
      </c>
      <c r="V1210">
        <v>22</v>
      </c>
      <c r="W1210">
        <v>3</v>
      </c>
      <c r="X1210">
        <v>4</v>
      </c>
      <c r="Y1210">
        <v>12</v>
      </c>
      <c r="Z1210">
        <v>12</v>
      </c>
      <c r="AA1210">
        <v>1</v>
      </c>
      <c r="AB1210">
        <v>0</v>
      </c>
      <c r="AC1210">
        <v>1</v>
      </c>
      <c r="AD1210">
        <v>0</v>
      </c>
      <c r="AE1210">
        <v>239</v>
      </c>
      <c r="AF1210">
        <v>387</v>
      </c>
      <c r="AG1210">
        <v>155</v>
      </c>
      <c r="AH1210">
        <v>177</v>
      </c>
      <c r="AI1210">
        <v>15</v>
      </c>
      <c r="AJ1210">
        <v>15</v>
      </c>
      <c r="AK1210">
        <v>25</v>
      </c>
      <c r="AL1210">
        <v>23</v>
      </c>
      <c r="AM1210">
        <v>84</v>
      </c>
      <c r="AN1210">
        <v>210</v>
      </c>
      <c r="AO1210">
        <v>23</v>
      </c>
      <c r="AP1210">
        <v>40</v>
      </c>
      <c r="AQ1210">
        <v>6</v>
      </c>
      <c r="AR1210">
        <v>4</v>
      </c>
      <c r="AS1210">
        <v>54</v>
      </c>
      <c r="AT1210">
        <f>SUM(Table_pigskin_games[[#This Row],[awayPenaltyYards]],Table_pigskin_games[[#This Row],[homePenaltyYards]])</f>
        <v>74</v>
      </c>
      <c r="AU1210">
        <v>20</v>
      </c>
      <c r="AV1210">
        <v>5</v>
      </c>
      <c r="AW1210">
        <v>4</v>
      </c>
      <c r="AX1210">
        <f>SUM(Table_pigskin_games[[#This Row],[awayTurnovers]:[homeTurnovers]])</f>
        <v>9</v>
      </c>
      <c r="AY1210">
        <v>4</v>
      </c>
      <c r="AZ1210">
        <v>0</v>
      </c>
      <c r="BA1210">
        <v>1</v>
      </c>
      <c r="BB1210">
        <v>4</v>
      </c>
      <c r="BC1210">
        <v>1563</v>
      </c>
      <c r="BD1210">
        <v>2037</v>
      </c>
      <c r="BE1210">
        <v>7</v>
      </c>
      <c r="BF1210">
        <v>0</v>
      </c>
      <c r="BG1210">
        <v>0</v>
      </c>
      <c r="BH1210">
        <v>7</v>
      </c>
      <c r="BJ1210">
        <v>7</v>
      </c>
      <c r="BK1210">
        <v>24</v>
      </c>
      <c r="BL1210">
        <v>0</v>
      </c>
      <c r="BM1210">
        <v>7</v>
      </c>
    </row>
    <row r="1211" spans="1:66" x14ac:dyDescent="0.25">
      <c r="A1211">
        <v>301205019</v>
      </c>
      <c r="B1211">
        <v>13</v>
      </c>
      <c r="C1211">
        <v>2010</v>
      </c>
      <c r="D1211" s="1">
        <v>40517</v>
      </c>
      <c r="E1211" t="s">
        <v>66</v>
      </c>
      <c r="F1211" t="s">
        <v>114</v>
      </c>
      <c r="G1211" t="s">
        <v>91</v>
      </c>
      <c r="H12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1211" t="str">
        <f>IF(NOT(ISNA(VLOOKUP(Table_pigskin_games[[#This Row],[matchup]],rivalries!A$2:C$10,1,FALSE))),"Rivalry","Not a Rivalry")</f>
        <v>Not a Rivalry</v>
      </c>
      <c r="J1211">
        <v>7</v>
      </c>
      <c r="K1211">
        <v>31</v>
      </c>
      <c r="L1211">
        <f>ABS(Table_pigskin_games[[#This Row],[homeScore]]-Table_pigskin_games[[#This Row],[awayScore]])</f>
        <v>24</v>
      </c>
      <c r="M1211" t="s">
        <v>140</v>
      </c>
      <c r="N1211" s="2">
        <v>41914.541666666664</v>
      </c>
      <c r="O1211" t="s">
        <v>70</v>
      </c>
      <c r="P1211">
        <v>78861</v>
      </c>
      <c r="Q1211">
        <v>5</v>
      </c>
      <c r="R1211">
        <v>6</v>
      </c>
      <c r="S1211">
        <v>7</v>
      </c>
      <c r="T1211">
        <v>4</v>
      </c>
      <c r="U1211">
        <v>19</v>
      </c>
      <c r="V1211">
        <v>22</v>
      </c>
      <c r="W1211">
        <v>5</v>
      </c>
      <c r="X1211">
        <v>2</v>
      </c>
      <c r="Y1211">
        <v>12</v>
      </c>
      <c r="Z1211">
        <v>10</v>
      </c>
      <c r="AA1211">
        <v>0</v>
      </c>
      <c r="AB1211">
        <v>0</v>
      </c>
      <c r="AC1211">
        <v>0</v>
      </c>
      <c r="AD1211">
        <v>0</v>
      </c>
      <c r="AE1211">
        <v>338</v>
      </c>
      <c r="AF1211">
        <v>358</v>
      </c>
      <c r="AG1211">
        <v>264</v>
      </c>
      <c r="AH1211">
        <v>161</v>
      </c>
      <c r="AI1211">
        <v>26</v>
      </c>
      <c r="AJ1211">
        <v>15</v>
      </c>
      <c r="AK1211">
        <v>44</v>
      </c>
      <c r="AL1211">
        <v>25</v>
      </c>
      <c r="AM1211">
        <v>74</v>
      </c>
      <c r="AN1211">
        <v>197</v>
      </c>
      <c r="AO1211">
        <v>16</v>
      </c>
      <c r="AP1211">
        <v>36</v>
      </c>
      <c r="AQ1211">
        <v>5</v>
      </c>
      <c r="AR1211">
        <v>5</v>
      </c>
      <c r="AS1211">
        <v>35</v>
      </c>
      <c r="AT1211">
        <f>SUM(Table_pigskin_games[[#This Row],[awayPenaltyYards]],Table_pigskin_games[[#This Row],[homePenaltyYards]])</f>
        <v>70</v>
      </c>
      <c r="AU1211">
        <v>35</v>
      </c>
      <c r="AV1211">
        <v>6</v>
      </c>
      <c r="AW1211">
        <v>1</v>
      </c>
      <c r="AX1211">
        <f>SUM(Table_pigskin_games[[#This Row],[awayTurnovers]:[homeTurnovers]])</f>
        <v>7</v>
      </c>
      <c r="AY1211">
        <v>4</v>
      </c>
      <c r="AZ1211">
        <v>0</v>
      </c>
      <c r="BA1211">
        <v>2</v>
      </c>
      <c r="BB1211">
        <v>1</v>
      </c>
      <c r="BC1211">
        <v>1532</v>
      </c>
      <c r="BD1211">
        <v>2068</v>
      </c>
      <c r="BE1211">
        <v>0</v>
      </c>
      <c r="BF1211">
        <v>0</v>
      </c>
      <c r="BG1211">
        <v>7</v>
      </c>
      <c r="BH1211">
        <v>0</v>
      </c>
      <c r="BJ1211">
        <v>14</v>
      </c>
      <c r="BK1211">
        <v>7</v>
      </c>
      <c r="BL1211">
        <v>7</v>
      </c>
      <c r="BM1211">
        <v>3</v>
      </c>
    </row>
    <row r="1212" spans="1:66" x14ac:dyDescent="0.25">
      <c r="A1212">
        <v>301205022</v>
      </c>
      <c r="B1212">
        <v>13</v>
      </c>
      <c r="C1212">
        <v>2010</v>
      </c>
      <c r="D1212" s="1">
        <v>40517</v>
      </c>
      <c r="E1212" t="s">
        <v>66</v>
      </c>
      <c r="F1212" t="s">
        <v>85</v>
      </c>
      <c r="G1212" t="s">
        <v>94</v>
      </c>
      <c r="H12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212" t="str">
        <f>IF(NOT(ISNA(VLOOKUP(Table_pigskin_games[[#This Row],[matchup]],rivalries!A$2:C$10,1,FALSE))),"Rivalry","Not a Rivalry")</f>
        <v>Not a Rivalry</v>
      </c>
      <c r="J1212">
        <v>19</v>
      </c>
      <c r="K1212">
        <v>6</v>
      </c>
      <c r="L1212">
        <f>ABS(Table_pigskin_games[[#This Row],[homeScore]]-Table_pigskin_games[[#This Row],[awayScore]])</f>
        <v>13</v>
      </c>
      <c r="M1212" t="s">
        <v>95</v>
      </c>
      <c r="N1212" s="2">
        <v>41914.677083333336</v>
      </c>
      <c r="O1212" t="s">
        <v>70</v>
      </c>
      <c r="P1212">
        <v>61874</v>
      </c>
      <c r="Q1212">
        <v>5</v>
      </c>
      <c r="R1212">
        <v>6</v>
      </c>
      <c r="S1212">
        <v>3</v>
      </c>
      <c r="T1212">
        <v>8</v>
      </c>
      <c r="U1212">
        <v>18</v>
      </c>
      <c r="V1212">
        <v>14</v>
      </c>
      <c r="W1212">
        <v>6</v>
      </c>
      <c r="X1212">
        <v>1</v>
      </c>
      <c r="Y1212">
        <v>17</v>
      </c>
      <c r="Z1212">
        <v>11</v>
      </c>
      <c r="AA1212">
        <v>0</v>
      </c>
      <c r="AB1212">
        <v>0</v>
      </c>
      <c r="AC1212">
        <v>0</v>
      </c>
      <c r="AD1212">
        <v>0</v>
      </c>
      <c r="AE1212">
        <v>288</v>
      </c>
      <c r="AF1212">
        <v>224</v>
      </c>
      <c r="AG1212">
        <v>169</v>
      </c>
      <c r="AH1212">
        <v>119</v>
      </c>
      <c r="AI1212">
        <v>18</v>
      </c>
      <c r="AJ1212">
        <v>11</v>
      </c>
      <c r="AK1212">
        <v>29</v>
      </c>
      <c r="AL1212">
        <v>29</v>
      </c>
      <c r="AM1212">
        <v>119</v>
      </c>
      <c r="AN1212">
        <v>105</v>
      </c>
      <c r="AO1212">
        <v>36</v>
      </c>
      <c r="AP1212">
        <v>19</v>
      </c>
      <c r="AQ1212">
        <v>2</v>
      </c>
      <c r="AR1212">
        <v>6</v>
      </c>
      <c r="AS1212">
        <v>15</v>
      </c>
      <c r="AT1212">
        <f>SUM(Table_pigskin_games[[#This Row],[awayPenaltyYards]],Table_pigskin_games[[#This Row],[homePenaltyYards]])</f>
        <v>69</v>
      </c>
      <c r="AU1212">
        <v>54</v>
      </c>
      <c r="AV1212">
        <v>1</v>
      </c>
      <c r="AW1212">
        <v>2</v>
      </c>
      <c r="AX1212">
        <f>SUM(Table_pigskin_games[[#This Row],[awayTurnovers]:[homeTurnovers]])</f>
        <v>3</v>
      </c>
      <c r="AY1212">
        <v>0</v>
      </c>
      <c r="AZ1212">
        <v>0</v>
      </c>
      <c r="BA1212">
        <v>1</v>
      </c>
      <c r="BB1212">
        <v>2</v>
      </c>
      <c r="BC1212">
        <v>2026</v>
      </c>
      <c r="BD1212">
        <v>1574</v>
      </c>
      <c r="BE1212">
        <v>3</v>
      </c>
      <c r="BF1212">
        <v>6</v>
      </c>
      <c r="BG1212">
        <v>7</v>
      </c>
      <c r="BH1212">
        <v>3</v>
      </c>
      <c r="BJ1212">
        <v>6</v>
      </c>
      <c r="BK1212">
        <v>0</v>
      </c>
      <c r="BL1212">
        <v>0</v>
      </c>
      <c r="BM1212">
        <v>0</v>
      </c>
    </row>
    <row r="1213" spans="1:66" x14ac:dyDescent="0.25">
      <c r="A1213">
        <v>301205024</v>
      </c>
      <c r="B1213">
        <v>13</v>
      </c>
      <c r="C1213">
        <v>2010</v>
      </c>
      <c r="D1213" s="1">
        <v>40517</v>
      </c>
      <c r="E1213" t="s">
        <v>66</v>
      </c>
      <c r="F1213" t="s">
        <v>110</v>
      </c>
      <c r="G1213" t="s">
        <v>109</v>
      </c>
      <c r="H12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213" t="str">
        <f>IF(NOT(ISNA(VLOOKUP(Table_pigskin_games[[#This Row],[matchup]],rivalries!A$2:C$10,1,FALSE))),"Rivalry","Not a Rivalry")</f>
        <v>Not a Rivalry</v>
      </c>
      <c r="J1213">
        <v>28</v>
      </c>
      <c r="K1213">
        <v>13</v>
      </c>
      <c r="L1213">
        <f>ABS(Table_pigskin_games[[#This Row],[homeScore]]-Table_pigskin_games[[#This Row],[awayScore]])</f>
        <v>15</v>
      </c>
      <c r="M1213" t="s">
        <v>122</v>
      </c>
      <c r="N1213" s="2">
        <v>41914.670138888891</v>
      </c>
      <c r="O1213" t="s">
        <v>80</v>
      </c>
      <c r="P1213">
        <v>68183</v>
      </c>
      <c r="Q1213">
        <v>5</v>
      </c>
      <c r="R1213">
        <v>6</v>
      </c>
      <c r="S1213">
        <v>6</v>
      </c>
      <c r="T1213">
        <v>5</v>
      </c>
      <c r="U1213">
        <v>22</v>
      </c>
      <c r="V1213">
        <v>18</v>
      </c>
      <c r="W1213">
        <v>8</v>
      </c>
      <c r="X1213">
        <v>3</v>
      </c>
      <c r="Y1213">
        <v>15</v>
      </c>
      <c r="Z1213">
        <v>10</v>
      </c>
      <c r="AA1213">
        <v>2</v>
      </c>
      <c r="AB1213">
        <v>0</v>
      </c>
      <c r="AC1213">
        <v>2</v>
      </c>
      <c r="AD1213">
        <v>2</v>
      </c>
      <c r="AE1213">
        <v>368</v>
      </c>
      <c r="AF1213">
        <v>286</v>
      </c>
      <c r="AG1213">
        <v>117</v>
      </c>
      <c r="AH1213">
        <v>265</v>
      </c>
      <c r="AI1213">
        <v>10</v>
      </c>
      <c r="AJ1213">
        <v>23</v>
      </c>
      <c r="AK1213">
        <v>16</v>
      </c>
      <c r="AL1213">
        <v>39</v>
      </c>
      <c r="AM1213">
        <v>251</v>
      </c>
      <c r="AN1213">
        <v>21</v>
      </c>
      <c r="AO1213">
        <v>52</v>
      </c>
      <c r="AP1213">
        <v>8</v>
      </c>
      <c r="AQ1213">
        <v>13</v>
      </c>
      <c r="AR1213">
        <v>3</v>
      </c>
      <c r="AS1213">
        <v>105</v>
      </c>
      <c r="AT1213">
        <f>SUM(Table_pigskin_games[[#This Row],[awayPenaltyYards]],Table_pigskin_games[[#This Row],[homePenaltyYards]])</f>
        <v>124</v>
      </c>
      <c r="AU1213">
        <v>19</v>
      </c>
      <c r="AV1213">
        <v>1</v>
      </c>
      <c r="AW1213">
        <v>2</v>
      </c>
      <c r="AX1213">
        <f>SUM(Table_pigskin_games[[#This Row],[awayTurnovers]:[homeTurnovers]])</f>
        <v>3</v>
      </c>
      <c r="AY1213">
        <v>1</v>
      </c>
      <c r="AZ1213">
        <v>1</v>
      </c>
      <c r="BA1213">
        <v>0</v>
      </c>
      <c r="BB1213">
        <v>1</v>
      </c>
      <c r="BC1213">
        <v>2319</v>
      </c>
      <c r="BD1213">
        <v>1281</v>
      </c>
      <c r="BE1213">
        <v>14</v>
      </c>
      <c r="BF1213">
        <v>7</v>
      </c>
      <c r="BG1213">
        <v>0</v>
      </c>
      <c r="BH1213">
        <v>7</v>
      </c>
      <c r="BJ1213">
        <v>0</v>
      </c>
      <c r="BK1213">
        <v>3</v>
      </c>
      <c r="BL1213">
        <v>3</v>
      </c>
      <c r="BM1213">
        <v>7</v>
      </c>
    </row>
    <row r="1214" spans="1:66" x14ac:dyDescent="0.25">
      <c r="A1214">
        <v>301205026</v>
      </c>
      <c r="B1214">
        <v>13</v>
      </c>
      <c r="C1214">
        <v>2010</v>
      </c>
      <c r="D1214" s="1">
        <v>40517</v>
      </c>
      <c r="E1214" t="s">
        <v>66</v>
      </c>
      <c r="F1214" t="s">
        <v>100</v>
      </c>
      <c r="G1214" t="s">
        <v>71</v>
      </c>
      <c r="H12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CARvSEA</v>
      </c>
      <c r="I1214" t="str">
        <f>IF(NOT(ISNA(VLOOKUP(Table_pigskin_games[[#This Row],[matchup]],rivalries!A$2:C$10,1,FALSE))),"Rivalry","Not a Rivalry")</f>
        <v>Not a Rivalry</v>
      </c>
      <c r="J1214">
        <v>14</v>
      </c>
      <c r="K1214">
        <v>31</v>
      </c>
      <c r="L1214">
        <f>ABS(Table_pigskin_games[[#This Row],[homeScore]]-Table_pigskin_games[[#This Row],[awayScore]])</f>
        <v>17</v>
      </c>
      <c r="M1214" t="s">
        <v>124</v>
      </c>
      <c r="N1214" s="2">
        <v>41914.677083333336</v>
      </c>
      <c r="O1214" t="s">
        <v>70</v>
      </c>
      <c r="P1214">
        <v>66577</v>
      </c>
      <c r="Q1214">
        <v>1</v>
      </c>
      <c r="R1214">
        <v>10</v>
      </c>
      <c r="S1214">
        <v>5</v>
      </c>
      <c r="T1214">
        <v>6</v>
      </c>
      <c r="U1214">
        <v>18</v>
      </c>
      <c r="V1214">
        <v>25</v>
      </c>
      <c r="W1214">
        <v>5</v>
      </c>
      <c r="X1214">
        <v>5</v>
      </c>
      <c r="Y1214">
        <v>15</v>
      </c>
      <c r="Z1214">
        <v>10</v>
      </c>
      <c r="AA1214">
        <v>1</v>
      </c>
      <c r="AB1214">
        <v>0</v>
      </c>
      <c r="AC1214">
        <v>2</v>
      </c>
      <c r="AD1214">
        <v>0</v>
      </c>
      <c r="AE1214">
        <v>283</v>
      </c>
      <c r="AF1214">
        <v>371</v>
      </c>
      <c r="AG1214">
        <v>152</v>
      </c>
      <c r="AH1214">
        <v>210</v>
      </c>
      <c r="AI1214">
        <v>18</v>
      </c>
      <c r="AJ1214">
        <v>17</v>
      </c>
      <c r="AK1214">
        <v>34</v>
      </c>
      <c r="AL1214">
        <v>30</v>
      </c>
      <c r="AM1214">
        <v>131</v>
      </c>
      <c r="AN1214">
        <v>161</v>
      </c>
      <c r="AO1214">
        <v>30</v>
      </c>
      <c r="AP1214">
        <v>31</v>
      </c>
      <c r="AQ1214">
        <v>8</v>
      </c>
      <c r="AR1214">
        <v>4</v>
      </c>
      <c r="AS1214">
        <v>53</v>
      </c>
      <c r="AT1214">
        <f>SUM(Table_pigskin_games[[#This Row],[awayPenaltyYards]],Table_pigskin_games[[#This Row],[homePenaltyYards]])</f>
        <v>73</v>
      </c>
      <c r="AU1214">
        <v>20</v>
      </c>
      <c r="AV1214">
        <v>1</v>
      </c>
      <c r="AW1214">
        <v>2</v>
      </c>
      <c r="AX1214">
        <f>SUM(Table_pigskin_games[[#This Row],[awayTurnovers]:[homeTurnovers]])</f>
        <v>3</v>
      </c>
      <c r="AY1214">
        <v>0</v>
      </c>
      <c r="AZ1214">
        <v>0</v>
      </c>
      <c r="BA1214">
        <v>1</v>
      </c>
      <c r="BB1214">
        <v>2</v>
      </c>
      <c r="BC1214">
        <v>1830</v>
      </c>
      <c r="BD1214">
        <v>1770</v>
      </c>
      <c r="BE1214">
        <v>7</v>
      </c>
      <c r="BF1214">
        <v>7</v>
      </c>
      <c r="BG1214">
        <v>0</v>
      </c>
      <c r="BH1214">
        <v>0</v>
      </c>
      <c r="BJ1214">
        <v>0</v>
      </c>
      <c r="BK1214">
        <v>3</v>
      </c>
      <c r="BL1214">
        <v>21</v>
      </c>
      <c r="BM1214">
        <v>7</v>
      </c>
    </row>
    <row r="1215" spans="1:66" x14ac:dyDescent="0.25">
      <c r="A1215">
        <v>301205027</v>
      </c>
      <c r="B1215">
        <v>13</v>
      </c>
      <c r="C1215">
        <v>2010</v>
      </c>
      <c r="D1215" s="1">
        <v>40517</v>
      </c>
      <c r="E1215" t="s">
        <v>66</v>
      </c>
      <c r="F1215" t="s">
        <v>99</v>
      </c>
      <c r="G1215" t="s">
        <v>97</v>
      </c>
      <c r="H12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215" t="str">
        <f>IF(NOT(ISNA(VLOOKUP(Table_pigskin_games[[#This Row],[matchup]],rivalries!A$2:C$10,1,FALSE))),"Rivalry","Not a Rivalry")</f>
        <v>Not a Rivalry</v>
      </c>
      <c r="J1215">
        <v>28</v>
      </c>
      <c r="K1215">
        <v>24</v>
      </c>
      <c r="L1215">
        <f>ABS(Table_pigskin_games[[#This Row],[homeScore]]-Table_pigskin_games[[#This Row],[awayScore]])</f>
        <v>4</v>
      </c>
      <c r="M1215" t="s">
        <v>98</v>
      </c>
      <c r="N1215" s="2">
        <v>41914.677083333336</v>
      </c>
      <c r="O1215" t="s">
        <v>70</v>
      </c>
      <c r="P1215">
        <v>53955</v>
      </c>
      <c r="Q1215">
        <v>9</v>
      </c>
      <c r="R1215">
        <v>2</v>
      </c>
      <c r="S1215">
        <v>7</v>
      </c>
      <c r="T1215">
        <v>4</v>
      </c>
      <c r="U1215">
        <v>20</v>
      </c>
      <c r="V1215">
        <v>19</v>
      </c>
      <c r="W1215">
        <v>6</v>
      </c>
      <c r="X1215">
        <v>5</v>
      </c>
      <c r="Y1215">
        <v>11</v>
      </c>
      <c r="Z1215">
        <v>15</v>
      </c>
      <c r="AA1215">
        <v>0</v>
      </c>
      <c r="AB1215">
        <v>1</v>
      </c>
      <c r="AC1215">
        <v>0</v>
      </c>
      <c r="AD1215">
        <v>1</v>
      </c>
      <c r="AE1215">
        <v>290</v>
      </c>
      <c r="AF1215">
        <v>325</v>
      </c>
      <c r="AG1215">
        <v>205</v>
      </c>
      <c r="AH1215">
        <v>174</v>
      </c>
      <c r="AI1215">
        <v>18</v>
      </c>
      <c r="AJ1215">
        <v>20</v>
      </c>
      <c r="AK1215">
        <v>36</v>
      </c>
      <c r="AL1215">
        <v>39</v>
      </c>
      <c r="AM1215">
        <v>85</v>
      </c>
      <c r="AN1215">
        <v>151</v>
      </c>
      <c r="AO1215">
        <v>27</v>
      </c>
      <c r="AP1215">
        <v>29</v>
      </c>
      <c r="AQ1215">
        <v>6</v>
      </c>
      <c r="AR1215">
        <v>9</v>
      </c>
      <c r="AS1215">
        <v>55</v>
      </c>
      <c r="AT1215">
        <f>SUM(Table_pigskin_games[[#This Row],[awayPenaltyYards]],Table_pigskin_games[[#This Row],[homePenaltyYards]])</f>
        <v>157</v>
      </c>
      <c r="AU1215">
        <v>102</v>
      </c>
      <c r="AV1215">
        <v>2</v>
      </c>
      <c r="AW1215">
        <v>1</v>
      </c>
      <c r="AX1215">
        <f>SUM(Table_pigskin_games[[#This Row],[awayTurnovers]:[homeTurnovers]])</f>
        <v>3</v>
      </c>
      <c r="AY1215">
        <v>0</v>
      </c>
      <c r="AZ1215">
        <v>0</v>
      </c>
      <c r="BA1215">
        <v>2</v>
      </c>
      <c r="BB1215">
        <v>1</v>
      </c>
      <c r="BC1215">
        <v>1680</v>
      </c>
      <c r="BD1215">
        <v>1920</v>
      </c>
      <c r="BE1215">
        <v>7</v>
      </c>
      <c r="BF1215">
        <v>7</v>
      </c>
      <c r="BG1215">
        <v>0</v>
      </c>
      <c r="BH1215">
        <v>14</v>
      </c>
      <c r="BJ1215">
        <v>7</v>
      </c>
      <c r="BK1215">
        <v>7</v>
      </c>
      <c r="BL1215">
        <v>3</v>
      </c>
      <c r="BM1215">
        <v>7</v>
      </c>
    </row>
    <row r="1216" spans="1:66" x14ac:dyDescent="0.25">
      <c r="A1216">
        <v>301205033</v>
      </c>
      <c r="B1216">
        <v>13</v>
      </c>
      <c r="C1216">
        <v>2010</v>
      </c>
      <c r="D1216" s="1">
        <v>40517</v>
      </c>
      <c r="E1216" t="s">
        <v>66</v>
      </c>
      <c r="F1216" t="s">
        <v>63</v>
      </c>
      <c r="G1216" t="s">
        <v>96</v>
      </c>
      <c r="H12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216" t="str">
        <f>IF(NOT(ISNA(VLOOKUP(Table_pigskin_games[[#This Row],[matchup]],rivalries!A$2:C$10,1,FALSE))),"Rivalry","Not a Rivalry")</f>
        <v>Rivalry</v>
      </c>
      <c r="J1216">
        <v>13</v>
      </c>
      <c r="K1216">
        <v>10</v>
      </c>
      <c r="L1216">
        <f>ABS(Table_pigskin_games[[#This Row],[homeScore]]-Table_pigskin_games[[#This Row],[awayScore]])</f>
        <v>3</v>
      </c>
      <c r="M1216" t="s">
        <v>125</v>
      </c>
      <c r="N1216" s="2">
        <v>41914.847222222219</v>
      </c>
      <c r="O1216" t="s">
        <v>65</v>
      </c>
      <c r="P1216">
        <v>71418</v>
      </c>
      <c r="Q1216">
        <v>8</v>
      </c>
      <c r="R1216">
        <v>3</v>
      </c>
      <c r="S1216">
        <v>8</v>
      </c>
      <c r="T1216">
        <v>3</v>
      </c>
      <c r="U1216">
        <v>17</v>
      </c>
      <c r="V1216">
        <v>14</v>
      </c>
      <c r="W1216">
        <v>4</v>
      </c>
      <c r="X1216">
        <v>4</v>
      </c>
      <c r="Y1216">
        <v>14</v>
      </c>
      <c r="Z1216">
        <v>13</v>
      </c>
      <c r="AA1216">
        <v>1</v>
      </c>
      <c r="AB1216">
        <v>1</v>
      </c>
      <c r="AC1216">
        <v>1</v>
      </c>
      <c r="AD1216">
        <v>2</v>
      </c>
      <c r="AE1216">
        <v>288</v>
      </c>
      <c r="AF1216">
        <v>269</v>
      </c>
      <c r="AG1216">
        <v>234</v>
      </c>
      <c r="AH1216">
        <v>226</v>
      </c>
      <c r="AI1216">
        <v>22</v>
      </c>
      <c r="AJ1216">
        <v>17</v>
      </c>
      <c r="AK1216">
        <v>38</v>
      </c>
      <c r="AL1216">
        <v>33</v>
      </c>
      <c r="AM1216">
        <v>54</v>
      </c>
      <c r="AN1216">
        <v>43</v>
      </c>
      <c r="AO1216">
        <v>24</v>
      </c>
      <c r="AP1216">
        <v>20</v>
      </c>
      <c r="AQ1216">
        <v>9</v>
      </c>
      <c r="AR1216">
        <v>9</v>
      </c>
      <c r="AS1216">
        <v>61</v>
      </c>
      <c r="AT1216">
        <f>SUM(Table_pigskin_games[[#This Row],[awayPenaltyYards]],Table_pigskin_games[[#This Row],[homePenaltyYards]])</f>
        <v>114</v>
      </c>
      <c r="AU1216">
        <v>53</v>
      </c>
      <c r="AV1216">
        <v>1</v>
      </c>
      <c r="AW1216">
        <v>1</v>
      </c>
      <c r="AX1216">
        <f>SUM(Table_pigskin_games[[#This Row],[awayTurnovers]:[homeTurnovers]])</f>
        <v>2</v>
      </c>
      <c r="AY1216">
        <v>0</v>
      </c>
      <c r="AZ1216">
        <v>1</v>
      </c>
      <c r="BA1216">
        <v>1</v>
      </c>
      <c r="BB1216">
        <v>0</v>
      </c>
      <c r="BC1216">
        <v>2048</v>
      </c>
      <c r="BD1216">
        <v>1552</v>
      </c>
      <c r="BE1216">
        <v>0</v>
      </c>
      <c r="BF1216">
        <v>0</v>
      </c>
      <c r="BG1216">
        <v>3</v>
      </c>
      <c r="BH1216">
        <v>10</v>
      </c>
      <c r="BJ1216">
        <v>7</v>
      </c>
      <c r="BK1216">
        <v>0</v>
      </c>
      <c r="BL1216">
        <v>3</v>
      </c>
      <c r="BM1216">
        <v>0</v>
      </c>
    </row>
    <row r="1217" spans="1:65" x14ac:dyDescent="0.25">
      <c r="A1217">
        <v>301206017</v>
      </c>
      <c r="B1217">
        <v>13</v>
      </c>
      <c r="C1217">
        <v>2010</v>
      </c>
      <c r="D1217" s="1">
        <v>40518</v>
      </c>
      <c r="E1217" t="s">
        <v>108</v>
      </c>
      <c r="F1217" t="s">
        <v>77</v>
      </c>
      <c r="G1217" t="s">
        <v>88</v>
      </c>
      <c r="H12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217" t="str">
        <f>IF(NOT(ISNA(VLOOKUP(Table_pigskin_games[[#This Row],[matchup]],rivalries!A$2:C$10,1,FALSE))),"Rivalry","Not a Rivalry")</f>
        <v>Not a Rivalry</v>
      </c>
      <c r="J1217">
        <v>3</v>
      </c>
      <c r="K1217">
        <v>45</v>
      </c>
      <c r="L1217">
        <f>ABS(Table_pigskin_games[[#This Row],[homeScore]]-Table_pigskin_games[[#This Row],[awayScore]])</f>
        <v>42</v>
      </c>
      <c r="M1217" t="s">
        <v>89</v>
      </c>
      <c r="N1217" s="2">
        <v>41914.854166666664</v>
      </c>
      <c r="O1217" t="s">
        <v>112</v>
      </c>
      <c r="P1217">
        <v>68756</v>
      </c>
      <c r="Q1217">
        <v>9</v>
      </c>
      <c r="R1217">
        <v>2</v>
      </c>
      <c r="S1217">
        <v>9</v>
      </c>
      <c r="T1217">
        <v>2</v>
      </c>
      <c r="U1217">
        <v>18</v>
      </c>
      <c r="V1217">
        <v>23</v>
      </c>
      <c r="W1217">
        <v>3</v>
      </c>
      <c r="X1217">
        <v>4</v>
      </c>
      <c r="Y1217">
        <v>12</v>
      </c>
      <c r="Z1217">
        <v>10</v>
      </c>
      <c r="AA1217">
        <v>2</v>
      </c>
      <c r="AB1217">
        <v>2</v>
      </c>
      <c r="AC1217">
        <v>3</v>
      </c>
      <c r="AD1217">
        <v>2</v>
      </c>
      <c r="AE1217">
        <v>301</v>
      </c>
      <c r="AF1217">
        <v>405</v>
      </c>
      <c r="AG1217">
        <v>149</v>
      </c>
      <c r="AH1217">
        <v>304</v>
      </c>
      <c r="AI1217">
        <v>17</v>
      </c>
      <c r="AJ1217">
        <v>21</v>
      </c>
      <c r="AK1217">
        <v>33</v>
      </c>
      <c r="AL1217">
        <v>29</v>
      </c>
      <c r="AM1217">
        <v>152</v>
      </c>
      <c r="AN1217">
        <v>101</v>
      </c>
      <c r="AO1217">
        <v>31</v>
      </c>
      <c r="AP1217">
        <v>26</v>
      </c>
      <c r="AQ1217">
        <v>4</v>
      </c>
      <c r="AR1217">
        <v>1</v>
      </c>
      <c r="AS1217">
        <v>56</v>
      </c>
      <c r="AT1217">
        <f>SUM(Table_pigskin_games[[#This Row],[awayPenaltyYards]],Table_pigskin_games[[#This Row],[homePenaltyYards]])</f>
        <v>66</v>
      </c>
      <c r="AU1217">
        <v>10</v>
      </c>
      <c r="AV1217">
        <v>3</v>
      </c>
      <c r="AW1217">
        <v>0</v>
      </c>
      <c r="AX1217">
        <f>SUM(Table_pigskin_games[[#This Row],[awayTurnovers]:[homeTurnovers]])</f>
        <v>3</v>
      </c>
      <c r="AY1217">
        <v>0</v>
      </c>
      <c r="AZ1217">
        <v>0</v>
      </c>
      <c r="BA1217">
        <v>3</v>
      </c>
      <c r="BB1217">
        <v>0</v>
      </c>
      <c r="BC1217">
        <v>1739</v>
      </c>
      <c r="BD1217">
        <v>1861</v>
      </c>
      <c r="BE1217">
        <v>0</v>
      </c>
      <c r="BF1217">
        <v>3</v>
      </c>
      <c r="BG1217">
        <v>0</v>
      </c>
      <c r="BH1217">
        <v>0</v>
      </c>
      <c r="BJ1217">
        <v>17</v>
      </c>
      <c r="BK1217">
        <v>7</v>
      </c>
      <c r="BL1217">
        <v>7</v>
      </c>
      <c r="BM1217">
        <v>14</v>
      </c>
    </row>
    <row r="1218" spans="1:65" x14ac:dyDescent="0.25">
      <c r="A1218">
        <v>301209010</v>
      </c>
      <c r="B1218">
        <v>14</v>
      </c>
      <c r="C1218">
        <v>2010</v>
      </c>
      <c r="D1218" s="1">
        <v>40521</v>
      </c>
      <c r="E1218" t="s">
        <v>61</v>
      </c>
      <c r="F1218" t="s">
        <v>90</v>
      </c>
      <c r="G1218" t="s">
        <v>78</v>
      </c>
      <c r="H12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218" t="str">
        <f>IF(NOT(ISNA(VLOOKUP(Table_pigskin_games[[#This Row],[matchup]],rivalries!A$2:C$10,1,FALSE))),"Rivalry","Not a Rivalry")</f>
        <v>Not a Rivalry</v>
      </c>
      <c r="J1218">
        <v>30</v>
      </c>
      <c r="K1218">
        <v>28</v>
      </c>
      <c r="L1218">
        <f>ABS(Table_pigskin_games[[#This Row],[homeScore]]-Table_pigskin_games[[#This Row],[awayScore]])</f>
        <v>2</v>
      </c>
      <c r="M1218" t="s">
        <v>79</v>
      </c>
      <c r="N1218" s="2">
        <v>41914.847222222219</v>
      </c>
      <c r="O1218" t="s">
        <v>128</v>
      </c>
      <c r="P1218">
        <v>69143</v>
      </c>
      <c r="Q1218">
        <v>6</v>
      </c>
      <c r="R1218">
        <v>6</v>
      </c>
      <c r="S1218">
        <v>5</v>
      </c>
      <c r="T1218">
        <v>7</v>
      </c>
      <c r="U1218">
        <v>21</v>
      </c>
      <c r="V1218">
        <v>22</v>
      </c>
      <c r="W1218">
        <v>8</v>
      </c>
      <c r="X1218">
        <v>5</v>
      </c>
      <c r="Y1218">
        <v>15</v>
      </c>
      <c r="Z1218">
        <v>11</v>
      </c>
      <c r="AA1218">
        <v>1</v>
      </c>
      <c r="AB1218">
        <v>1</v>
      </c>
      <c r="AC1218">
        <v>1</v>
      </c>
      <c r="AD1218">
        <v>2</v>
      </c>
      <c r="AE1218">
        <v>399</v>
      </c>
      <c r="AF1218">
        <v>365</v>
      </c>
      <c r="AG1218">
        <v>312</v>
      </c>
      <c r="AH1218">
        <v>244</v>
      </c>
      <c r="AI1218">
        <v>25</v>
      </c>
      <c r="AJ1218">
        <v>28</v>
      </c>
      <c r="AK1218">
        <v>35</v>
      </c>
      <c r="AL1218">
        <v>39</v>
      </c>
      <c r="AM1218">
        <v>87</v>
      </c>
      <c r="AN1218">
        <v>121</v>
      </c>
      <c r="AO1218">
        <v>32</v>
      </c>
      <c r="AP1218">
        <v>25</v>
      </c>
      <c r="AQ1218">
        <v>7</v>
      </c>
      <c r="AR1218">
        <v>5</v>
      </c>
      <c r="AS1218">
        <v>60</v>
      </c>
      <c r="AT1218">
        <f>SUM(Table_pigskin_games[[#This Row],[awayPenaltyYards]],Table_pigskin_games[[#This Row],[homePenaltyYards]])</f>
        <v>89</v>
      </c>
      <c r="AU1218">
        <v>29</v>
      </c>
      <c r="AV1218">
        <v>0</v>
      </c>
      <c r="AW1218">
        <v>2</v>
      </c>
      <c r="AX1218">
        <f>SUM(Table_pigskin_games[[#This Row],[awayTurnovers]:[homeTurnovers]])</f>
        <v>2</v>
      </c>
      <c r="AY1218">
        <v>0</v>
      </c>
      <c r="AZ1218">
        <v>2</v>
      </c>
      <c r="BA1218">
        <v>0</v>
      </c>
      <c r="BB1218">
        <v>0</v>
      </c>
      <c r="BC1218">
        <v>1951</v>
      </c>
      <c r="BD1218">
        <v>1649</v>
      </c>
      <c r="BE1218">
        <v>7</v>
      </c>
      <c r="BF1218">
        <v>14</v>
      </c>
      <c r="BG1218">
        <v>3</v>
      </c>
      <c r="BH1218">
        <v>6</v>
      </c>
      <c r="BJ1218">
        <v>0</v>
      </c>
      <c r="BK1218">
        <v>7</v>
      </c>
      <c r="BL1218">
        <v>7</v>
      </c>
      <c r="BM1218">
        <v>14</v>
      </c>
    </row>
    <row r="1219" spans="1:65" x14ac:dyDescent="0.25">
      <c r="A1219">
        <v>301212002</v>
      </c>
      <c r="B1219">
        <v>14</v>
      </c>
      <c r="C1219">
        <v>2010</v>
      </c>
      <c r="D1219" s="1">
        <v>40524</v>
      </c>
      <c r="E1219" t="s">
        <v>66</v>
      </c>
      <c r="F1219" t="s">
        <v>68</v>
      </c>
      <c r="G1219" t="s">
        <v>87</v>
      </c>
      <c r="H12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BUFvCLE</v>
      </c>
      <c r="I1219" t="str">
        <f>IF(NOT(ISNA(VLOOKUP(Table_pigskin_games[[#This Row],[matchup]],rivalries!A$2:C$10,1,FALSE))),"Rivalry","Not a Rivalry")</f>
        <v>Not a Rivalry</v>
      </c>
      <c r="J1219">
        <v>6</v>
      </c>
      <c r="K1219">
        <v>13</v>
      </c>
      <c r="L1219">
        <f>ABS(Table_pigskin_games[[#This Row],[homeScore]]-Table_pigskin_games[[#This Row],[awayScore]])</f>
        <v>7</v>
      </c>
      <c r="M1219" t="s">
        <v>126</v>
      </c>
      <c r="N1219" s="2">
        <v>41914.541666666664</v>
      </c>
      <c r="O1219" t="s">
        <v>80</v>
      </c>
      <c r="P1219">
        <v>50861</v>
      </c>
      <c r="Q1219">
        <v>5</v>
      </c>
      <c r="R1219">
        <v>7</v>
      </c>
      <c r="S1219">
        <v>2</v>
      </c>
      <c r="T1219">
        <v>10</v>
      </c>
      <c r="U1219">
        <v>9</v>
      </c>
      <c r="V1219">
        <v>19</v>
      </c>
      <c r="W1219">
        <v>2</v>
      </c>
      <c r="X1219">
        <v>5</v>
      </c>
      <c r="Y1219">
        <v>10</v>
      </c>
      <c r="Z1219">
        <v>14</v>
      </c>
      <c r="AA1219">
        <v>0</v>
      </c>
      <c r="AB1219">
        <v>1</v>
      </c>
      <c r="AC1219">
        <v>0</v>
      </c>
      <c r="AD1219">
        <v>2</v>
      </c>
      <c r="AE1219">
        <v>187</v>
      </c>
      <c r="AF1219">
        <v>323</v>
      </c>
      <c r="AG1219">
        <v>82</v>
      </c>
      <c r="AH1219">
        <v>131</v>
      </c>
      <c r="AI1219">
        <v>12</v>
      </c>
      <c r="AJ1219">
        <v>14</v>
      </c>
      <c r="AK1219">
        <v>20</v>
      </c>
      <c r="AL1219">
        <v>23</v>
      </c>
      <c r="AM1219">
        <v>105</v>
      </c>
      <c r="AN1219">
        <v>192</v>
      </c>
      <c r="AO1219">
        <v>25</v>
      </c>
      <c r="AP1219">
        <v>42</v>
      </c>
      <c r="AQ1219">
        <v>2</v>
      </c>
      <c r="AR1219">
        <v>6</v>
      </c>
      <c r="AS1219">
        <v>10</v>
      </c>
      <c r="AT1219">
        <f>SUM(Table_pigskin_games[[#This Row],[awayPenaltyYards]],Table_pigskin_games[[#This Row],[homePenaltyYards]])</f>
        <v>54</v>
      </c>
      <c r="AU1219">
        <v>44</v>
      </c>
      <c r="AV1219">
        <v>3</v>
      </c>
      <c r="AW1219">
        <v>1</v>
      </c>
      <c r="AX1219">
        <f>SUM(Table_pigskin_games[[#This Row],[awayTurnovers]:[homeTurnovers]])</f>
        <v>4</v>
      </c>
      <c r="AY1219">
        <v>2</v>
      </c>
      <c r="AZ1219">
        <v>1</v>
      </c>
      <c r="BA1219">
        <v>1</v>
      </c>
      <c r="BB1219">
        <v>0</v>
      </c>
      <c r="BC1219">
        <v>1430</v>
      </c>
      <c r="BD1219">
        <v>2170</v>
      </c>
      <c r="BE1219">
        <v>3</v>
      </c>
      <c r="BF1219">
        <v>3</v>
      </c>
      <c r="BG1219">
        <v>0</v>
      </c>
      <c r="BH1219">
        <v>0</v>
      </c>
      <c r="BJ1219">
        <v>0</v>
      </c>
      <c r="BK1219">
        <v>10</v>
      </c>
      <c r="BL1219">
        <v>0</v>
      </c>
      <c r="BM1219">
        <v>3</v>
      </c>
    </row>
    <row r="1220" spans="1:65" x14ac:dyDescent="0.25">
      <c r="A1220">
        <v>301212003</v>
      </c>
      <c r="B1220">
        <v>14</v>
      </c>
      <c r="C1220">
        <v>2010</v>
      </c>
      <c r="D1220" s="1">
        <v>40524</v>
      </c>
      <c r="E1220" t="s">
        <v>66</v>
      </c>
      <c r="F1220" t="s">
        <v>88</v>
      </c>
      <c r="G1220" t="s">
        <v>74</v>
      </c>
      <c r="H12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CHIvNE</v>
      </c>
      <c r="I1220" t="str">
        <f>IF(NOT(ISNA(VLOOKUP(Table_pigskin_games[[#This Row],[matchup]],rivalries!A$2:C$10,1,FALSE))),"Rivalry","Not a Rivalry")</f>
        <v>Not a Rivalry</v>
      </c>
      <c r="J1220">
        <v>36</v>
      </c>
      <c r="K1220">
        <v>7</v>
      </c>
      <c r="L1220">
        <f>ABS(Table_pigskin_games[[#This Row],[homeScore]]-Table_pigskin_games[[#This Row],[awayScore]])</f>
        <v>29</v>
      </c>
      <c r="M1220" t="s">
        <v>117</v>
      </c>
      <c r="N1220" s="2">
        <v>41914.677083333336</v>
      </c>
      <c r="O1220" t="s">
        <v>80</v>
      </c>
      <c r="P1220">
        <v>62347</v>
      </c>
      <c r="Q1220">
        <v>10</v>
      </c>
      <c r="R1220">
        <v>2</v>
      </c>
      <c r="S1220">
        <v>9</v>
      </c>
      <c r="T1220">
        <v>3</v>
      </c>
      <c r="U1220">
        <v>27</v>
      </c>
      <c r="V1220">
        <v>12</v>
      </c>
      <c r="W1220">
        <v>12</v>
      </c>
      <c r="X1220">
        <v>3</v>
      </c>
      <c r="Y1220">
        <v>19</v>
      </c>
      <c r="Z1220">
        <v>8</v>
      </c>
      <c r="AA1220">
        <v>0</v>
      </c>
      <c r="AB1220">
        <v>0</v>
      </c>
      <c r="AC1220">
        <v>1</v>
      </c>
      <c r="AD1220">
        <v>0</v>
      </c>
      <c r="AE1220">
        <v>475</v>
      </c>
      <c r="AF1220">
        <v>185</v>
      </c>
      <c r="AG1220">
        <v>351</v>
      </c>
      <c r="AH1220">
        <v>138</v>
      </c>
      <c r="AI1220">
        <v>27</v>
      </c>
      <c r="AJ1220">
        <v>12</v>
      </c>
      <c r="AK1220">
        <v>40</v>
      </c>
      <c r="AL1220">
        <v>26</v>
      </c>
      <c r="AM1220">
        <v>124</v>
      </c>
      <c r="AN1220">
        <v>47</v>
      </c>
      <c r="AO1220">
        <v>35</v>
      </c>
      <c r="AP1220">
        <v>14</v>
      </c>
      <c r="AQ1220">
        <v>4</v>
      </c>
      <c r="AR1220">
        <v>4</v>
      </c>
      <c r="AS1220">
        <v>43</v>
      </c>
      <c r="AT1220">
        <f>SUM(Table_pigskin_games[[#This Row],[awayPenaltyYards]],Table_pigskin_games[[#This Row],[homePenaltyYards]])</f>
        <v>73</v>
      </c>
      <c r="AU1220">
        <v>30</v>
      </c>
      <c r="AV1220">
        <v>0</v>
      </c>
      <c r="AW1220">
        <v>4</v>
      </c>
      <c r="AX1220">
        <f>SUM(Table_pigskin_games[[#This Row],[awayTurnovers]:[homeTurnovers]])</f>
        <v>4</v>
      </c>
      <c r="AY1220">
        <v>0</v>
      </c>
      <c r="AZ1220">
        <v>2</v>
      </c>
      <c r="BA1220">
        <v>0</v>
      </c>
      <c r="BB1220">
        <v>2</v>
      </c>
      <c r="BC1220">
        <v>2381</v>
      </c>
      <c r="BD1220">
        <v>1219</v>
      </c>
      <c r="BE1220">
        <v>7</v>
      </c>
      <c r="BF1220">
        <v>26</v>
      </c>
      <c r="BG1220">
        <v>3</v>
      </c>
      <c r="BH1220">
        <v>0</v>
      </c>
      <c r="BJ1220">
        <v>0</v>
      </c>
      <c r="BK1220">
        <v>0</v>
      </c>
      <c r="BL1220">
        <v>7</v>
      </c>
      <c r="BM1220">
        <v>0</v>
      </c>
    </row>
    <row r="1221" spans="1:65" x14ac:dyDescent="0.25">
      <c r="A1221">
        <v>301212006</v>
      </c>
      <c r="B1221">
        <v>14</v>
      </c>
      <c r="C1221">
        <v>2010</v>
      </c>
      <c r="D1221" s="1">
        <v>40524</v>
      </c>
      <c r="E1221" t="s">
        <v>66</v>
      </c>
      <c r="F1221" t="s">
        <v>105</v>
      </c>
      <c r="G1221" t="s">
        <v>102</v>
      </c>
      <c r="H12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1221" t="str">
        <f>IF(NOT(ISNA(VLOOKUP(Table_pigskin_games[[#This Row],[matchup]],rivalries!A$2:C$10,1,FALSE))),"Rivalry","Not a Rivalry")</f>
        <v>Not a Rivalry</v>
      </c>
      <c r="J1221">
        <v>30</v>
      </c>
      <c r="K1221">
        <v>27</v>
      </c>
      <c r="L1221">
        <f>ABS(Table_pigskin_games[[#This Row],[homeScore]]-Table_pigskin_games[[#This Row],[awayScore]])</f>
        <v>3</v>
      </c>
      <c r="M1221" t="s">
        <v>138</v>
      </c>
      <c r="N1221" s="2">
        <v>41914.847222222219</v>
      </c>
      <c r="O1221" t="s">
        <v>65</v>
      </c>
      <c r="P1221">
        <v>85673</v>
      </c>
      <c r="Q1221">
        <v>8</v>
      </c>
      <c r="R1221">
        <v>4</v>
      </c>
      <c r="S1221">
        <v>4</v>
      </c>
      <c r="T1221">
        <v>8</v>
      </c>
      <c r="U1221">
        <v>18</v>
      </c>
      <c r="V1221">
        <v>22</v>
      </c>
      <c r="W1221">
        <v>4</v>
      </c>
      <c r="X1221">
        <v>3</v>
      </c>
      <c r="Y1221">
        <v>11</v>
      </c>
      <c r="Z1221">
        <v>11</v>
      </c>
      <c r="AA1221">
        <v>1</v>
      </c>
      <c r="AB1221">
        <v>1</v>
      </c>
      <c r="AC1221">
        <v>1</v>
      </c>
      <c r="AD1221">
        <v>1</v>
      </c>
      <c r="AE1221">
        <v>429</v>
      </c>
      <c r="AF1221">
        <v>349</v>
      </c>
      <c r="AG1221">
        <v>258</v>
      </c>
      <c r="AH1221">
        <v>239</v>
      </c>
      <c r="AI1221">
        <v>16</v>
      </c>
      <c r="AJ1221">
        <v>24</v>
      </c>
      <c r="AK1221">
        <v>26</v>
      </c>
      <c r="AL1221">
        <v>35</v>
      </c>
      <c r="AM1221">
        <v>171</v>
      </c>
      <c r="AN1221">
        <v>110</v>
      </c>
      <c r="AO1221">
        <v>27</v>
      </c>
      <c r="AP1221">
        <v>24</v>
      </c>
      <c r="AQ1221">
        <v>6</v>
      </c>
      <c r="AR1221">
        <v>5</v>
      </c>
      <c r="AS1221">
        <v>59</v>
      </c>
      <c r="AT1221">
        <f>SUM(Table_pigskin_games[[#This Row],[awayPenaltyYards]],Table_pigskin_games[[#This Row],[homePenaltyYards]])</f>
        <v>99</v>
      </c>
      <c r="AU1221">
        <v>40</v>
      </c>
      <c r="AV1221">
        <v>2</v>
      </c>
      <c r="AW1221">
        <v>2</v>
      </c>
      <c r="AX1221">
        <f>SUM(Table_pigskin_games[[#This Row],[awayTurnovers]:[homeTurnovers]])</f>
        <v>4</v>
      </c>
      <c r="AY1221">
        <v>0</v>
      </c>
      <c r="AZ1221">
        <v>0</v>
      </c>
      <c r="BA1221">
        <v>2</v>
      </c>
      <c r="BB1221">
        <v>2</v>
      </c>
      <c r="BC1221">
        <v>1671</v>
      </c>
      <c r="BD1221">
        <v>1929</v>
      </c>
      <c r="BE1221">
        <v>7</v>
      </c>
      <c r="BF1221">
        <v>7</v>
      </c>
      <c r="BG1221">
        <v>3</v>
      </c>
      <c r="BH1221">
        <v>13</v>
      </c>
      <c r="BJ1221">
        <v>7</v>
      </c>
      <c r="BK1221">
        <v>3</v>
      </c>
      <c r="BL1221">
        <v>10</v>
      </c>
      <c r="BM1221">
        <v>7</v>
      </c>
    </row>
    <row r="1222" spans="1:65" x14ac:dyDescent="0.25">
      <c r="A1222">
        <v>301212008</v>
      </c>
      <c r="B1222">
        <v>14</v>
      </c>
      <c r="C1222">
        <v>2010</v>
      </c>
      <c r="D1222" s="1">
        <v>40524</v>
      </c>
      <c r="E1222" t="s">
        <v>66</v>
      </c>
      <c r="F1222" t="s">
        <v>75</v>
      </c>
      <c r="G1222" t="s">
        <v>72</v>
      </c>
      <c r="H12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1222" t="str">
        <f>IF(NOT(ISNA(VLOOKUP(Table_pigskin_games[[#This Row],[matchup]],rivalries!A$2:C$10,1,FALSE))),"Rivalry","Not a Rivalry")</f>
        <v>Not a Rivalry</v>
      </c>
      <c r="J1222">
        <v>3</v>
      </c>
      <c r="K1222">
        <v>7</v>
      </c>
      <c r="L1222">
        <f>ABS(Table_pigskin_games[[#This Row],[homeScore]]-Table_pigskin_games[[#This Row],[awayScore]])</f>
        <v>4</v>
      </c>
      <c r="M1222" t="s">
        <v>73</v>
      </c>
      <c r="N1222" s="2">
        <v>41914.541666666664</v>
      </c>
      <c r="O1222" t="s">
        <v>70</v>
      </c>
      <c r="P1222">
        <v>57659</v>
      </c>
      <c r="Q1222">
        <v>8</v>
      </c>
      <c r="R1222">
        <v>4</v>
      </c>
      <c r="S1222">
        <v>2</v>
      </c>
      <c r="T1222">
        <v>10</v>
      </c>
      <c r="U1222">
        <v>13</v>
      </c>
      <c r="V1222">
        <v>15</v>
      </c>
      <c r="W1222">
        <v>2</v>
      </c>
      <c r="X1222">
        <v>3</v>
      </c>
      <c r="Y1222">
        <v>12</v>
      </c>
      <c r="Z1222">
        <v>15</v>
      </c>
      <c r="AA1222">
        <v>0</v>
      </c>
      <c r="AB1222">
        <v>0</v>
      </c>
      <c r="AC1222">
        <v>1</v>
      </c>
      <c r="AD1222">
        <v>1</v>
      </c>
      <c r="AE1222">
        <v>258</v>
      </c>
      <c r="AF1222">
        <v>286</v>
      </c>
      <c r="AG1222">
        <v>192</v>
      </c>
      <c r="AH1222">
        <v>96</v>
      </c>
      <c r="AI1222">
        <v>22</v>
      </c>
      <c r="AJ1222">
        <v>10</v>
      </c>
      <c r="AK1222">
        <v>37</v>
      </c>
      <c r="AL1222">
        <v>22</v>
      </c>
      <c r="AM1222">
        <v>66</v>
      </c>
      <c r="AN1222">
        <v>190</v>
      </c>
      <c r="AO1222">
        <v>20</v>
      </c>
      <c r="AP1222">
        <v>41</v>
      </c>
      <c r="AQ1222">
        <v>3</v>
      </c>
      <c r="AR1222">
        <v>6</v>
      </c>
      <c r="AS1222">
        <v>20</v>
      </c>
      <c r="AT1222">
        <f>SUM(Table_pigskin_games[[#This Row],[awayPenaltyYards]],Table_pigskin_games[[#This Row],[homePenaltyYards]])</f>
        <v>55</v>
      </c>
      <c r="AU1222">
        <v>35</v>
      </c>
      <c r="AV1222">
        <v>3</v>
      </c>
      <c r="AW1222">
        <v>2</v>
      </c>
      <c r="AX1222">
        <f>SUM(Table_pigskin_games[[#This Row],[awayTurnovers]:[homeTurnovers]])</f>
        <v>5</v>
      </c>
      <c r="AY1222">
        <v>1</v>
      </c>
      <c r="AZ1222">
        <v>0</v>
      </c>
      <c r="BA1222">
        <v>2</v>
      </c>
      <c r="BB1222">
        <v>2</v>
      </c>
      <c r="BC1222">
        <v>1752</v>
      </c>
      <c r="BD1222">
        <v>1848</v>
      </c>
      <c r="BE1222">
        <v>0</v>
      </c>
      <c r="BF1222">
        <v>0</v>
      </c>
      <c r="BG1222">
        <v>3</v>
      </c>
      <c r="BH1222">
        <v>0</v>
      </c>
      <c r="BJ1222">
        <v>0</v>
      </c>
      <c r="BK1222">
        <v>0</v>
      </c>
      <c r="BL1222">
        <v>0</v>
      </c>
      <c r="BM1222">
        <v>7</v>
      </c>
    </row>
    <row r="1223" spans="1:65" x14ac:dyDescent="0.25">
      <c r="A1223">
        <v>301212018</v>
      </c>
      <c r="B1223">
        <v>14</v>
      </c>
      <c r="C1223">
        <v>2010</v>
      </c>
      <c r="D1223" s="1">
        <v>40524</v>
      </c>
      <c r="E1223" t="s">
        <v>66</v>
      </c>
      <c r="F1223" t="s">
        <v>85</v>
      </c>
      <c r="G1223" t="s">
        <v>67</v>
      </c>
      <c r="H12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NOvSTL</v>
      </c>
      <c r="I1223" t="str">
        <f>IF(NOT(ISNA(VLOOKUP(Table_pigskin_games[[#This Row],[matchup]],rivalries!A$2:C$10,1,FALSE))),"Rivalry","Not a Rivalry")</f>
        <v>Not a Rivalry</v>
      </c>
      <c r="J1223">
        <v>13</v>
      </c>
      <c r="K1223">
        <v>31</v>
      </c>
      <c r="L1223">
        <f>ABS(Table_pigskin_games[[#This Row],[homeScore]]-Table_pigskin_games[[#This Row],[awayScore]])</f>
        <v>18</v>
      </c>
      <c r="M1223" t="s">
        <v>127</v>
      </c>
      <c r="N1223" s="2">
        <v>41914.670138888891</v>
      </c>
      <c r="O1223" t="s">
        <v>70</v>
      </c>
      <c r="P1223">
        <v>70015</v>
      </c>
      <c r="Q1223">
        <v>6</v>
      </c>
      <c r="R1223">
        <v>6</v>
      </c>
      <c r="S1223">
        <v>9</v>
      </c>
      <c r="T1223">
        <v>3</v>
      </c>
      <c r="U1223">
        <v>14</v>
      </c>
      <c r="V1223">
        <v>22</v>
      </c>
      <c r="W1223">
        <v>1</v>
      </c>
      <c r="X1223">
        <v>11</v>
      </c>
      <c r="Y1223">
        <v>11</v>
      </c>
      <c r="Z1223">
        <v>16</v>
      </c>
      <c r="AA1223">
        <v>2</v>
      </c>
      <c r="AB1223">
        <v>0</v>
      </c>
      <c r="AC1223">
        <v>2</v>
      </c>
      <c r="AD1223">
        <v>1</v>
      </c>
      <c r="AE1223">
        <v>327</v>
      </c>
      <c r="AF1223">
        <v>345</v>
      </c>
      <c r="AG1223">
        <v>191</v>
      </c>
      <c r="AH1223">
        <v>213</v>
      </c>
      <c r="AI1223">
        <v>18</v>
      </c>
      <c r="AJ1223">
        <v>25</v>
      </c>
      <c r="AK1223">
        <v>32</v>
      </c>
      <c r="AL1223">
        <v>40</v>
      </c>
      <c r="AM1223">
        <v>136</v>
      </c>
      <c r="AN1223">
        <v>132</v>
      </c>
      <c r="AO1223">
        <v>24</v>
      </c>
      <c r="AP1223">
        <v>29</v>
      </c>
      <c r="AQ1223">
        <v>4</v>
      </c>
      <c r="AR1223">
        <v>5</v>
      </c>
      <c r="AS1223">
        <v>39</v>
      </c>
      <c r="AT1223">
        <f>SUM(Table_pigskin_games[[#This Row],[awayPenaltyYards]],Table_pigskin_games[[#This Row],[homePenaltyYards]])</f>
        <v>94</v>
      </c>
      <c r="AU1223">
        <v>55</v>
      </c>
      <c r="AV1223">
        <v>3</v>
      </c>
      <c r="AW1223">
        <v>3</v>
      </c>
      <c r="AX1223">
        <f>SUM(Table_pigskin_games[[#This Row],[awayTurnovers]:[homeTurnovers]])</f>
        <v>6</v>
      </c>
      <c r="AY1223">
        <v>1</v>
      </c>
      <c r="AZ1223">
        <v>1</v>
      </c>
      <c r="BA1223">
        <v>2</v>
      </c>
      <c r="BB1223">
        <v>2</v>
      </c>
      <c r="BC1223">
        <v>1619</v>
      </c>
      <c r="BD1223">
        <v>1981</v>
      </c>
      <c r="BE1223">
        <v>0</v>
      </c>
      <c r="BF1223">
        <v>6</v>
      </c>
      <c r="BG1223">
        <v>0</v>
      </c>
      <c r="BH1223">
        <v>7</v>
      </c>
      <c r="BJ1223">
        <v>14</v>
      </c>
      <c r="BK1223">
        <v>7</v>
      </c>
      <c r="BL1223">
        <v>7</v>
      </c>
      <c r="BM1223">
        <v>3</v>
      </c>
    </row>
    <row r="1224" spans="1:65" x14ac:dyDescent="0.25">
      <c r="A1224">
        <v>301212020</v>
      </c>
      <c r="B1224">
        <v>14</v>
      </c>
      <c r="C1224">
        <v>2010</v>
      </c>
      <c r="D1224" s="1">
        <v>40524</v>
      </c>
      <c r="E1224" t="s">
        <v>66</v>
      </c>
      <c r="F1224" t="s">
        <v>62</v>
      </c>
      <c r="G1224" t="s">
        <v>77</v>
      </c>
      <c r="H12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1224" t="str">
        <f>IF(NOT(ISNA(VLOOKUP(Table_pigskin_games[[#This Row],[matchup]],rivalries!A$2:C$10,1,FALSE))),"Rivalry","Not a Rivalry")</f>
        <v>Rivalry</v>
      </c>
      <c r="J1224">
        <v>10</v>
      </c>
      <c r="K1224">
        <v>6</v>
      </c>
      <c r="L1224">
        <f>ABS(Table_pigskin_games[[#This Row],[homeScore]]-Table_pigskin_games[[#This Row],[awayScore]])</f>
        <v>4</v>
      </c>
      <c r="M1224" t="s">
        <v>140</v>
      </c>
      <c r="N1224" s="2">
        <v>41914.677083333336</v>
      </c>
      <c r="O1224" t="s">
        <v>80</v>
      </c>
      <c r="P1224">
        <v>78948</v>
      </c>
      <c r="Q1224">
        <v>6</v>
      </c>
      <c r="R1224">
        <v>6</v>
      </c>
      <c r="S1224">
        <v>9</v>
      </c>
      <c r="T1224">
        <v>3</v>
      </c>
      <c r="U1224">
        <v>6</v>
      </c>
      <c r="V1224">
        <v>14</v>
      </c>
      <c r="W1224">
        <v>3</v>
      </c>
      <c r="X1224">
        <v>6</v>
      </c>
      <c r="Y1224">
        <v>15</v>
      </c>
      <c r="Z1224">
        <v>21</v>
      </c>
      <c r="AA1224">
        <v>0</v>
      </c>
      <c r="AB1224">
        <v>0</v>
      </c>
      <c r="AC1224">
        <v>0</v>
      </c>
      <c r="AD1224">
        <v>3</v>
      </c>
      <c r="AE1224">
        <v>131</v>
      </c>
      <c r="AF1224">
        <v>280</v>
      </c>
      <c r="AG1224">
        <v>30</v>
      </c>
      <c r="AH1224">
        <v>193</v>
      </c>
      <c r="AI1224">
        <v>5</v>
      </c>
      <c r="AJ1224">
        <v>17</v>
      </c>
      <c r="AK1224">
        <v>19</v>
      </c>
      <c r="AL1224">
        <v>44</v>
      </c>
      <c r="AM1224">
        <v>101</v>
      </c>
      <c r="AN1224">
        <v>87</v>
      </c>
      <c r="AO1224">
        <v>32</v>
      </c>
      <c r="AP1224">
        <v>31</v>
      </c>
      <c r="AQ1224">
        <v>5</v>
      </c>
      <c r="AR1224">
        <v>6</v>
      </c>
      <c r="AS1224">
        <v>36</v>
      </c>
      <c r="AT1224">
        <f>SUM(Table_pigskin_games[[#This Row],[awayPenaltyYards]],Table_pigskin_games[[#This Row],[homePenaltyYards]])</f>
        <v>86</v>
      </c>
      <c r="AU1224">
        <v>50</v>
      </c>
      <c r="AV1224">
        <v>3</v>
      </c>
      <c r="AW1224">
        <v>2</v>
      </c>
      <c r="AX1224">
        <f>SUM(Table_pigskin_games[[#This Row],[awayTurnovers]:[homeTurnovers]])</f>
        <v>5</v>
      </c>
      <c r="AY1224">
        <v>3</v>
      </c>
      <c r="AZ1224">
        <v>1</v>
      </c>
      <c r="BA1224">
        <v>0</v>
      </c>
      <c r="BB1224">
        <v>1</v>
      </c>
      <c r="BC1224">
        <v>1572</v>
      </c>
      <c r="BD1224">
        <v>2028</v>
      </c>
      <c r="BE1224">
        <v>10</v>
      </c>
      <c r="BF1224">
        <v>0</v>
      </c>
      <c r="BG1224">
        <v>0</v>
      </c>
      <c r="BH1224">
        <v>0</v>
      </c>
      <c r="BJ1224">
        <v>0</v>
      </c>
      <c r="BK1224">
        <v>3</v>
      </c>
      <c r="BL1224">
        <v>0</v>
      </c>
      <c r="BM1224">
        <v>3</v>
      </c>
    </row>
    <row r="1225" spans="1:65" x14ac:dyDescent="0.25">
      <c r="A1225">
        <v>301212022</v>
      </c>
      <c r="B1225">
        <v>14</v>
      </c>
      <c r="C1225">
        <v>2010</v>
      </c>
      <c r="D1225" s="1">
        <v>40524</v>
      </c>
      <c r="E1225" t="s">
        <v>66</v>
      </c>
      <c r="F1225" t="s">
        <v>84</v>
      </c>
      <c r="G1225" t="s">
        <v>94</v>
      </c>
      <c r="H12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ARIvDEN</v>
      </c>
      <c r="I1225" t="str">
        <f>IF(NOT(ISNA(VLOOKUP(Table_pigskin_games[[#This Row],[matchup]],rivalries!A$2:C$10,1,FALSE))),"Rivalry","Not a Rivalry")</f>
        <v>Not a Rivalry</v>
      </c>
      <c r="J1225">
        <v>13</v>
      </c>
      <c r="K1225">
        <v>43</v>
      </c>
      <c r="L1225">
        <f>ABS(Table_pigskin_games[[#This Row],[homeScore]]-Table_pigskin_games[[#This Row],[awayScore]])</f>
        <v>30</v>
      </c>
      <c r="M1225" t="s">
        <v>95</v>
      </c>
      <c r="N1225" s="2">
        <v>41914.677083333336</v>
      </c>
      <c r="O1225" t="s">
        <v>80</v>
      </c>
      <c r="P1225">
        <v>62223</v>
      </c>
      <c r="Q1225">
        <v>3</v>
      </c>
      <c r="R1225">
        <v>9</v>
      </c>
      <c r="S1225">
        <v>3</v>
      </c>
      <c r="T1225">
        <v>9</v>
      </c>
      <c r="U1225">
        <v>20</v>
      </c>
      <c r="V1225">
        <v>21</v>
      </c>
      <c r="W1225">
        <v>3</v>
      </c>
      <c r="X1225">
        <v>4</v>
      </c>
      <c r="Y1225">
        <v>15</v>
      </c>
      <c r="Z1225">
        <v>16</v>
      </c>
      <c r="AA1225">
        <v>0</v>
      </c>
      <c r="AB1225">
        <v>1</v>
      </c>
      <c r="AC1225">
        <v>1</v>
      </c>
      <c r="AD1225">
        <v>1</v>
      </c>
      <c r="AE1225">
        <v>288</v>
      </c>
      <c r="AF1225">
        <v>357</v>
      </c>
      <c r="AG1225">
        <v>156</v>
      </c>
      <c r="AH1225">
        <v>146</v>
      </c>
      <c r="AI1225">
        <v>19</v>
      </c>
      <c r="AJ1225">
        <v>15</v>
      </c>
      <c r="AK1225">
        <v>41</v>
      </c>
      <c r="AL1225">
        <v>38</v>
      </c>
      <c r="AM1225">
        <v>132</v>
      </c>
      <c r="AN1225">
        <v>211</v>
      </c>
      <c r="AO1225">
        <v>31</v>
      </c>
      <c r="AP1225">
        <v>34</v>
      </c>
      <c r="AQ1225">
        <v>8</v>
      </c>
      <c r="AR1225">
        <v>7</v>
      </c>
      <c r="AS1225">
        <v>66</v>
      </c>
      <c r="AT1225">
        <f>SUM(Table_pigskin_games[[#This Row],[awayPenaltyYards]],Table_pigskin_games[[#This Row],[homePenaltyYards]])</f>
        <v>128</v>
      </c>
      <c r="AU1225">
        <v>62</v>
      </c>
      <c r="AV1225">
        <v>6</v>
      </c>
      <c r="AW1225">
        <v>1</v>
      </c>
      <c r="AX1225">
        <f>SUM(Table_pigskin_games[[#This Row],[awayTurnovers]:[homeTurnovers]])</f>
        <v>7</v>
      </c>
      <c r="AY1225">
        <v>3</v>
      </c>
      <c r="AZ1225">
        <v>1</v>
      </c>
      <c r="BA1225">
        <v>3</v>
      </c>
      <c r="BB1225">
        <v>0</v>
      </c>
      <c r="BC1225">
        <v>1779</v>
      </c>
      <c r="BD1225">
        <v>1821</v>
      </c>
      <c r="BE1225">
        <v>3</v>
      </c>
      <c r="BF1225">
        <v>0</v>
      </c>
      <c r="BG1225">
        <v>0</v>
      </c>
      <c r="BH1225">
        <v>10</v>
      </c>
      <c r="BJ1225">
        <v>3</v>
      </c>
      <c r="BK1225">
        <v>13</v>
      </c>
      <c r="BL1225">
        <v>3</v>
      </c>
      <c r="BM1225">
        <v>24</v>
      </c>
    </row>
    <row r="1226" spans="1:65" x14ac:dyDescent="0.25">
      <c r="A1226">
        <v>301212023</v>
      </c>
      <c r="B1226">
        <v>14</v>
      </c>
      <c r="C1226">
        <v>2010</v>
      </c>
      <c r="D1226" s="1">
        <v>40524</v>
      </c>
      <c r="E1226" t="s">
        <v>66</v>
      </c>
      <c r="F1226" t="s">
        <v>81</v>
      </c>
      <c r="G1226" t="s">
        <v>63</v>
      </c>
      <c r="H12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1226" t="str">
        <f>IF(NOT(ISNA(VLOOKUP(Table_pigskin_games[[#This Row],[matchup]],rivalries!A$2:C$10,1,FALSE))),"Rivalry","Not a Rivalry")</f>
        <v>Not a Rivalry</v>
      </c>
      <c r="J1226">
        <v>7</v>
      </c>
      <c r="K1226">
        <v>23</v>
      </c>
      <c r="L1226">
        <f>ABS(Table_pigskin_games[[#This Row],[homeScore]]-Table_pigskin_games[[#This Row],[awayScore]])</f>
        <v>16</v>
      </c>
      <c r="M1226" t="s">
        <v>64</v>
      </c>
      <c r="N1226" s="2">
        <v>41914.541666666664</v>
      </c>
      <c r="O1226" t="s">
        <v>80</v>
      </c>
      <c r="P1226">
        <v>57501</v>
      </c>
      <c r="Q1226">
        <v>2</v>
      </c>
      <c r="R1226">
        <v>10</v>
      </c>
      <c r="S1226">
        <v>9</v>
      </c>
      <c r="T1226">
        <v>3</v>
      </c>
      <c r="U1226">
        <v>14</v>
      </c>
      <c r="V1226">
        <v>18</v>
      </c>
      <c r="W1226">
        <v>2</v>
      </c>
      <c r="X1226">
        <v>7</v>
      </c>
      <c r="Y1226">
        <v>8</v>
      </c>
      <c r="Z1226">
        <v>15</v>
      </c>
      <c r="AA1226">
        <v>1</v>
      </c>
      <c r="AB1226">
        <v>0</v>
      </c>
      <c r="AC1226">
        <v>1</v>
      </c>
      <c r="AD1226">
        <v>0</v>
      </c>
      <c r="AE1226">
        <v>190</v>
      </c>
      <c r="AF1226">
        <v>354</v>
      </c>
      <c r="AG1226">
        <v>156</v>
      </c>
      <c r="AH1226">
        <v>231</v>
      </c>
      <c r="AI1226">
        <v>20</v>
      </c>
      <c r="AJ1226">
        <v>21</v>
      </c>
      <c r="AK1226">
        <v>32</v>
      </c>
      <c r="AL1226">
        <v>33</v>
      </c>
      <c r="AM1226">
        <v>34</v>
      </c>
      <c r="AN1226">
        <v>123</v>
      </c>
      <c r="AO1226">
        <v>14</v>
      </c>
      <c r="AP1226">
        <v>27</v>
      </c>
      <c r="AQ1226">
        <v>4</v>
      </c>
      <c r="AR1226">
        <v>9</v>
      </c>
      <c r="AS1226">
        <v>25</v>
      </c>
      <c r="AT1226">
        <f>SUM(Table_pigskin_games[[#This Row],[awayPenaltyYards]],Table_pigskin_games[[#This Row],[homePenaltyYards]])</f>
        <v>114</v>
      </c>
      <c r="AU1226">
        <v>89</v>
      </c>
      <c r="AV1226">
        <v>3</v>
      </c>
      <c r="AW1226">
        <v>0</v>
      </c>
      <c r="AX1226">
        <f>SUM(Table_pigskin_games[[#This Row],[awayTurnovers]:[homeTurnovers]])</f>
        <v>3</v>
      </c>
      <c r="AY1226">
        <v>0</v>
      </c>
      <c r="AZ1226">
        <v>0</v>
      </c>
      <c r="BA1226">
        <v>3</v>
      </c>
      <c r="BB1226">
        <v>0</v>
      </c>
      <c r="BC1226">
        <v>1529</v>
      </c>
      <c r="BD1226">
        <v>2071</v>
      </c>
      <c r="BE1226">
        <v>7</v>
      </c>
      <c r="BF1226">
        <v>0</v>
      </c>
      <c r="BG1226">
        <v>0</v>
      </c>
      <c r="BH1226">
        <v>0</v>
      </c>
      <c r="BJ1226">
        <v>0</v>
      </c>
      <c r="BK1226">
        <v>10</v>
      </c>
      <c r="BL1226">
        <v>3</v>
      </c>
      <c r="BM1226">
        <v>10</v>
      </c>
    </row>
    <row r="1227" spans="1:65" x14ac:dyDescent="0.25">
      <c r="A1227">
        <v>301212024</v>
      </c>
      <c r="B1227">
        <v>14</v>
      </c>
      <c r="C1227">
        <v>2010</v>
      </c>
      <c r="D1227" s="1">
        <v>40524</v>
      </c>
      <c r="E1227" t="s">
        <v>66</v>
      </c>
      <c r="F1227" t="s">
        <v>82</v>
      </c>
      <c r="G1227" t="s">
        <v>109</v>
      </c>
      <c r="H12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1227" t="str">
        <f>IF(NOT(ISNA(VLOOKUP(Table_pigskin_games[[#This Row],[matchup]],rivalries!A$2:C$10,1,FALSE))),"Rivalry","Not a Rivalry")</f>
        <v>Not a Rivalry</v>
      </c>
      <c r="J1227">
        <v>0</v>
      </c>
      <c r="K1227">
        <v>31</v>
      </c>
      <c r="L1227">
        <f>ABS(Table_pigskin_games[[#This Row],[homeScore]]-Table_pigskin_games[[#This Row],[awayScore]])</f>
        <v>31</v>
      </c>
      <c r="M1227" t="s">
        <v>122</v>
      </c>
      <c r="N1227" s="2">
        <v>41914.677083333336</v>
      </c>
      <c r="O1227" t="s">
        <v>80</v>
      </c>
      <c r="P1227">
        <v>66780</v>
      </c>
      <c r="Q1227">
        <v>8</v>
      </c>
      <c r="R1227">
        <v>4</v>
      </c>
      <c r="S1227">
        <v>6</v>
      </c>
      <c r="T1227">
        <v>6</v>
      </c>
      <c r="U1227">
        <v>5</v>
      </c>
      <c r="V1227">
        <v>25</v>
      </c>
      <c r="W1227">
        <v>0</v>
      </c>
      <c r="X1227">
        <v>11</v>
      </c>
      <c r="Y1227">
        <v>11</v>
      </c>
      <c r="Z1227">
        <v>15</v>
      </c>
      <c r="AA1227">
        <v>1</v>
      </c>
      <c r="AB1227">
        <v>0</v>
      </c>
      <c r="AC1227">
        <v>1</v>
      </c>
      <c r="AD1227">
        <v>0</v>
      </c>
      <c r="AE1227">
        <v>67</v>
      </c>
      <c r="AF1227">
        <v>426</v>
      </c>
      <c r="AG1227">
        <v>19</v>
      </c>
      <c r="AH1227">
        <v>219</v>
      </c>
      <c r="AI1227">
        <v>9</v>
      </c>
      <c r="AJ1227">
        <v>18</v>
      </c>
      <c r="AK1227">
        <v>20</v>
      </c>
      <c r="AL1227">
        <v>24</v>
      </c>
      <c r="AM1227">
        <v>48</v>
      </c>
      <c r="AN1227">
        <v>207</v>
      </c>
      <c r="AO1227">
        <v>17</v>
      </c>
      <c r="AP1227">
        <v>43</v>
      </c>
      <c r="AQ1227">
        <v>2</v>
      </c>
      <c r="AR1227">
        <v>6</v>
      </c>
      <c r="AS1227">
        <v>15</v>
      </c>
      <c r="AT1227">
        <f>SUM(Table_pigskin_games[[#This Row],[awayPenaltyYards]],Table_pigskin_games[[#This Row],[homePenaltyYards]])</f>
        <v>62</v>
      </c>
      <c r="AU1227">
        <v>47</v>
      </c>
      <c r="AV1227">
        <v>0</v>
      </c>
      <c r="AW1227">
        <v>2</v>
      </c>
      <c r="AX1227">
        <f>SUM(Table_pigskin_games[[#This Row],[awayTurnovers]:[homeTurnovers]])</f>
        <v>2</v>
      </c>
      <c r="AY1227">
        <v>0</v>
      </c>
      <c r="AZ1227">
        <v>1</v>
      </c>
      <c r="BA1227">
        <v>0</v>
      </c>
      <c r="BB1227">
        <v>1</v>
      </c>
      <c r="BC1227">
        <v>1190</v>
      </c>
      <c r="BD1227">
        <v>2410</v>
      </c>
      <c r="BE1227">
        <v>0</v>
      </c>
      <c r="BF1227">
        <v>0</v>
      </c>
      <c r="BG1227">
        <v>0</v>
      </c>
      <c r="BH1227">
        <v>0</v>
      </c>
      <c r="BJ1227">
        <v>7</v>
      </c>
      <c r="BK1227">
        <v>14</v>
      </c>
      <c r="BL1227">
        <v>0</v>
      </c>
      <c r="BM1227">
        <v>10</v>
      </c>
    </row>
    <row r="1228" spans="1:65" x14ac:dyDescent="0.25">
      <c r="A1228">
        <v>301212025</v>
      </c>
      <c r="B1228">
        <v>14</v>
      </c>
      <c r="C1228">
        <v>2010</v>
      </c>
      <c r="D1228" s="1">
        <v>40524</v>
      </c>
      <c r="E1228" t="s">
        <v>66</v>
      </c>
      <c r="F1228" t="s">
        <v>71</v>
      </c>
      <c r="G1228" t="s">
        <v>93</v>
      </c>
      <c r="H12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228" t="str">
        <f>IF(NOT(ISNA(VLOOKUP(Table_pigskin_games[[#This Row],[matchup]],rivalries!A$2:C$10,1,FALSE))),"Rivalry","Not a Rivalry")</f>
        <v>Not a Rivalry</v>
      </c>
      <c r="J1228">
        <v>21</v>
      </c>
      <c r="K1228">
        <v>40</v>
      </c>
      <c r="L1228">
        <f>ABS(Table_pigskin_games[[#This Row],[homeScore]]-Table_pigskin_games[[#This Row],[awayScore]])</f>
        <v>19</v>
      </c>
      <c r="M1228" t="s">
        <v>133</v>
      </c>
      <c r="N1228" s="2">
        <v>41914.670138888891</v>
      </c>
      <c r="O1228" t="s">
        <v>70</v>
      </c>
      <c r="P1228">
        <v>69732</v>
      </c>
      <c r="Q1228">
        <v>6</v>
      </c>
      <c r="R1228">
        <v>6</v>
      </c>
      <c r="S1228">
        <v>4</v>
      </c>
      <c r="T1228">
        <v>8</v>
      </c>
      <c r="U1228">
        <v>20</v>
      </c>
      <c r="V1228">
        <v>10</v>
      </c>
      <c r="W1228">
        <v>4</v>
      </c>
      <c r="X1228">
        <v>7</v>
      </c>
      <c r="Y1228">
        <v>10</v>
      </c>
      <c r="Z1228">
        <v>17</v>
      </c>
      <c r="AA1228">
        <v>0</v>
      </c>
      <c r="AB1228">
        <v>0</v>
      </c>
      <c r="AC1228">
        <v>2</v>
      </c>
      <c r="AD1228">
        <v>0</v>
      </c>
      <c r="AE1228">
        <v>361</v>
      </c>
      <c r="AF1228">
        <v>336</v>
      </c>
      <c r="AG1228">
        <v>277</v>
      </c>
      <c r="AH1228">
        <v>241</v>
      </c>
      <c r="AI1228">
        <v>27</v>
      </c>
      <c r="AJ1228">
        <v>17</v>
      </c>
      <c r="AK1228">
        <v>42</v>
      </c>
      <c r="AL1228">
        <v>27</v>
      </c>
      <c r="AM1228">
        <v>84</v>
      </c>
      <c r="AN1228">
        <v>95</v>
      </c>
      <c r="AO1228">
        <v>22</v>
      </c>
      <c r="AP1228">
        <v>27</v>
      </c>
      <c r="AQ1228">
        <v>8</v>
      </c>
      <c r="AR1228">
        <v>2</v>
      </c>
      <c r="AS1228">
        <v>75</v>
      </c>
      <c r="AT1228">
        <f>SUM(Table_pigskin_games[[#This Row],[awayPenaltyYards]],Table_pigskin_games[[#This Row],[homePenaltyYards]])</f>
        <v>90</v>
      </c>
      <c r="AU1228">
        <v>15</v>
      </c>
      <c r="AV1228">
        <v>5</v>
      </c>
      <c r="AW1228">
        <v>0</v>
      </c>
      <c r="AX1228">
        <f>SUM(Table_pigskin_games[[#This Row],[awayTurnovers]:[homeTurnovers]])</f>
        <v>5</v>
      </c>
      <c r="AY1228">
        <v>1</v>
      </c>
      <c r="AZ1228">
        <v>0</v>
      </c>
      <c r="BA1228">
        <v>4</v>
      </c>
      <c r="BB1228">
        <v>0</v>
      </c>
      <c r="BC1228">
        <v>1747</v>
      </c>
      <c r="BD1228">
        <v>1853</v>
      </c>
      <c r="BE1228">
        <v>7</v>
      </c>
      <c r="BF1228">
        <v>0</v>
      </c>
      <c r="BG1228">
        <v>7</v>
      </c>
      <c r="BH1228">
        <v>7</v>
      </c>
      <c r="BJ1228">
        <v>10</v>
      </c>
      <c r="BK1228">
        <v>20</v>
      </c>
      <c r="BL1228">
        <v>10</v>
      </c>
      <c r="BM1228">
        <v>0</v>
      </c>
    </row>
    <row r="1229" spans="1:65" x14ac:dyDescent="0.25">
      <c r="A1229">
        <v>301212028</v>
      </c>
      <c r="B1229">
        <v>14</v>
      </c>
      <c r="C1229">
        <v>2010</v>
      </c>
      <c r="D1229" s="1">
        <v>40524</v>
      </c>
      <c r="E1229" t="s">
        <v>66</v>
      </c>
      <c r="F1229" t="s">
        <v>97</v>
      </c>
      <c r="G1229" t="s">
        <v>114</v>
      </c>
      <c r="H12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TBvWSH</v>
      </c>
      <c r="I1229" t="str">
        <f>IF(NOT(ISNA(VLOOKUP(Table_pigskin_games[[#This Row],[matchup]],rivalries!A$2:C$10,1,FALSE))),"Rivalry","Not a Rivalry")</f>
        <v>Not a Rivalry</v>
      </c>
      <c r="J1229">
        <v>17</v>
      </c>
      <c r="K1229">
        <v>16</v>
      </c>
      <c r="L1229">
        <f>ABS(Table_pigskin_games[[#This Row],[homeScore]]-Table_pigskin_games[[#This Row],[awayScore]])</f>
        <v>1</v>
      </c>
      <c r="M1229" t="s">
        <v>115</v>
      </c>
      <c r="N1229" s="2">
        <v>41914.541666666664</v>
      </c>
      <c r="O1229" t="s">
        <v>70</v>
      </c>
      <c r="P1229">
        <v>66124</v>
      </c>
      <c r="Q1229">
        <v>7</v>
      </c>
      <c r="R1229">
        <v>5</v>
      </c>
      <c r="S1229">
        <v>5</v>
      </c>
      <c r="T1229">
        <v>7</v>
      </c>
      <c r="U1229">
        <v>15</v>
      </c>
      <c r="V1229">
        <v>22</v>
      </c>
      <c r="W1229">
        <v>5</v>
      </c>
      <c r="X1229">
        <v>6</v>
      </c>
      <c r="Y1229">
        <v>12</v>
      </c>
      <c r="Z1229">
        <v>16</v>
      </c>
      <c r="AA1229">
        <v>0</v>
      </c>
      <c r="AB1229">
        <v>2</v>
      </c>
      <c r="AC1229">
        <v>0</v>
      </c>
      <c r="AD1229">
        <v>2</v>
      </c>
      <c r="AE1229">
        <v>365</v>
      </c>
      <c r="AF1229">
        <v>399</v>
      </c>
      <c r="AG1229">
        <v>262</v>
      </c>
      <c r="AH1229">
        <v>211</v>
      </c>
      <c r="AI1229">
        <v>15</v>
      </c>
      <c r="AJ1229">
        <v>22</v>
      </c>
      <c r="AK1229">
        <v>25</v>
      </c>
      <c r="AL1229">
        <v>35</v>
      </c>
      <c r="AM1229">
        <v>103</v>
      </c>
      <c r="AN1229">
        <v>188</v>
      </c>
      <c r="AO1229">
        <v>26</v>
      </c>
      <c r="AP1229">
        <v>28</v>
      </c>
      <c r="AQ1229">
        <v>2</v>
      </c>
      <c r="AR1229">
        <v>4</v>
      </c>
      <c r="AS1229">
        <v>14</v>
      </c>
      <c r="AT1229">
        <f>SUM(Table_pigskin_games[[#This Row],[awayPenaltyYards]],Table_pigskin_games[[#This Row],[homePenaltyYards]])</f>
        <v>39</v>
      </c>
      <c r="AU1229">
        <v>25</v>
      </c>
      <c r="AV1229">
        <v>2</v>
      </c>
      <c r="AW1229">
        <v>1</v>
      </c>
      <c r="AX1229">
        <f>SUM(Table_pigskin_games[[#This Row],[awayTurnovers]:[homeTurnovers]])</f>
        <v>3</v>
      </c>
      <c r="AY1229">
        <v>2</v>
      </c>
      <c r="AZ1229">
        <v>1</v>
      </c>
      <c r="BA1229">
        <v>0</v>
      </c>
      <c r="BB1229">
        <v>0</v>
      </c>
      <c r="BC1229">
        <v>1732</v>
      </c>
      <c r="BD1229">
        <v>1868</v>
      </c>
      <c r="BE1229">
        <v>0</v>
      </c>
      <c r="BF1229">
        <v>3</v>
      </c>
      <c r="BG1229">
        <v>6</v>
      </c>
      <c r="BH1229">
        <v>8</v>
      </c>
      <c r="BJ1229">
        <v>0</v>
      </c>
      <c r="BK1229">
        <v>10</v>
      </c>
      <c r="BL1229">
        <v>0</v>
      </c>
      <c r="BM1229">
        <v>6</v>
      </c>
    </row>
    <row r="1230" spans="1:65" x14ac:dyDescent="0.25">
      <c r="A1230">
        <v>301212029</v>
      </c>
      <c r="B1230">
        <v>14</v>
      </c>
      <c r="C1230">
        <v>2010</v>
      </c>
      <c r="D1230" s="1">
        <v>40524</v>
      </c>
      <c r="E1230" t="s">
        <v>66</v>
      </c>
      <c r="F1230" t="s">
        <v>99</v>
      </c>
      <c r="G1230" t="s">
        <v>100</v>
      </c>
      <c r="H12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1230" t="str">
        <f>IF(NOT(ISNA(VLOOKUP(Table_pigskin_games[[#This Row],[matchup]],rivalries!A$2:C$10,1,FALSE))),"Rivalry","Not a Rivalry")</f>
        <v>Not a Rivalry</v>
      </c>
      <c r="J1230">
        <v>31</v>
      </c>
      <c r="K1230">
        <v>10</v>
      </c>
      <c r="L1230">
        <f>ABS(Table_pigskin_games[[#This Row],[homeScore]]-Table_pigskin_games[[#This Row],[awayScore]])</f>
        <v>21</v>
      </c>
      <c r="M1230" t="s">
        <v>101</v>
      </c>
      <c r="N1230" s="2">
        <v>41914.541666666664</v>
      </c>
      <c r="O1230" t="s">
        <v>70</v>
      </c>
      <c r="P1230">
        <v>71235</v>
      </c>
      <c r="Q1230">
        <v>10</v>
      </c>
      <c r="R1230">
        <v>2</v>
      </c>
      <c r="S1230">
        <v>1</v>
      </c>
      <c r="T1230">
        <v>11</v>
      </c>
      <c r="U1230">
        <v>24</v>
      </c>
      <c r="V1230">
        <v>13</v>
      </c>
      <c r="W1230">
        <v>9</v>
      </c>
      <c r="X1230">
        <v>3</v>
      </c>
      <c r="Y1230">
        <v>17</v>
      </c>
      <c r="Z1230">
        <v>13</v>
      </c>
      <c r="AA1230">
        <v>0</v>
      </c>
      <c r="AB1230">
        <v>1</v>
      </c>
      <c r="AC1230">
        <v>0</v>
      </c>
      <c r="AD1230">
        <v>2</v>
      </c>
      <c r="AE1230">
        <v>327</v>
      </c>
      <c r="AF1230">
        <v>288</v>
      </c>
      <c r="AG1230">
        <v>200</v>
      </c>
      <c r="AH1230">
        <v>76</v>
      </c>
      <c r="AI1230">
        <v>20</v>
      </c>
      <c r="AJ1230">
        <v>15</v>
      </c>
      <c r="AK1230">
        <v>34</v>
      </c>
      <c r="AL1230">
        <v>25</v>
      </c>
      <c r="AM1230">
        <v>127</v>
      </c>
      <c r="AN1230">
        <v>212</v>
      </c>
      <c r="AO1230">
        <v>36</v>
      </c>
      <c r="AP1230">
        <v>28</v>
      </c>
      <c r="AQ1230">
        <v>1</v>
      </c>
      <c r="AR1230">
        <v>6</v>
      </c>
      <c r="AS1230">
        <v>10</v>
      </c>
      <c r="AT1230">
        <f>SUM(Table_pigskin_games[[#This Row],[awayPenaltyYards]],Table_pigskin_games[[#This Row],[homePenaltyYards]])</f>
        <v>60</v>
      </c>
      <c r="AU1230">
        <v>50</v>
      </c>
      <c r="AV1230">
        <v>1</v>
      </c>
      <c r="AW1230">
        <v>2</v>
      </c>
      <c r="AX1230">
        <f>SUM(Table_pigskin_games[[#This Row],[awayTurnovers]:[homeTurnovers]])</f>
        <v>3</v>
      </c>
      <c r="AY1230">
        <v>0</v>
      </c>
      <c r="AZ1230">
        <v>1</v>
      </c>
      <c r="BA1230">
        <v>1</v>
      </c>
      <c r="BB1230">
        <v>1</v>
      </c>
      <c r="BC1230">
        <v>2090</v>
      </c>
      <c r="BD1230">
        <v>1510</v>
      </c>
      <c r="BE1230">
        <v>14</v>
      </c>
      <c r="BF1230">
        <v>3</v>
      </c>
      <c r="BG1230">
        <v>7</v>
      </c>
      <c r="BH1230">
        <v>7</v>
      </c>
      <c r="BJ1230">
        <v>0</v>
      </c>
      <c r="BK1230">
        <v>0</v>
      </c>
      <c r="BL1230">
        <v>7</v>
      </c>
      <c r="BM1230">
        <v>3</v>
      </c>
    </row>
    <row r="1231" spans="1:65" x14ac:dyDescent="0.25">
      <c r="A1231">
        <v>301212030</v>
      </c>
      <c r="B1231">
        <v>14</v>
      </c>
      <c r="C1231">
        <v>2010</v>
      </c>
      <c r="D1231" s="1">
        <v>40524</v>
      </c>
      <c r="E1231" t="s">
        <v>66</v>
      </c>
      <c r="F1231" t="s">
        <v>110</v>
      </c>
      <c r="G1231" t="s">
        <v>103</v>
      </c>
      <c r="H12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JAXvOAK</v>
      </c>
      <c r="I1231" t="str">
        <f>IF(NOT(ISNA(VLOOKUP(Table_pigskin_games[[#This Row],[matchup]],rivalries!A$2:C$10,1,FALSE))),"Rivalry","Not a Rivalry")</f>
        <v>Not a Rivalry</v>
      </c>
      <c r="J1231">
        <v>31</v>
      </c>
      <c r="K1231">
        <v>38</v>
      </c>
      <c r="L1231">
        <f>ABS(Table_pigskin_games[[#This Row],[homeScore]]-Table_pigskin_games[[#This Row],[awayScore]])</f>
        <v>7</v>
      </c>
      <c r="M1231" t="s">
        <v>104</v>
      </c>
      <c r="N1231" s="2">
        <v>41914.541666666664</v>
      </c>
      <c r="O1231" t="s">
        <v>80</v>
      </c>
      <c r="P1231">
        <v>62570</v>
      </c>
      <c r="Q1231">
        <v>6</v>
      </c>
      <c r="R1231">
        <v>6</v>
      </c>
      <c r="S1231">
        <v>7</v>
      </c>
      <c r="T1231">
        <v>5</v>
      </c>
      <c r="U1231">
        <v>21</v>
      </c>
      <c r="V1231">
        <v>19</v>
      </c>
      <c r="W1231">
        <v>6</v>
      </c>
      <c r="X1231">
        <v>5</v>
      </c>
      <c r="Y1231">
        <v>13</v>
      </c>
      <c r="Z1231">
        <v>12</v>
      </c>
      <c r="AA1231">
        <v>0</v>
      </c>
      <c r="AB1231">
        <v>0</v>
      </c>
      <c r="AC1231">
        <v>1</v>
      </c>
      <c r="AD1231">
        <v>0</v>
      </c>
      <c r="AE1231">
        <v>476</v>
      </c>
      <c r="AF1231">
        <v>385</v>
      </c>
      <c r="AG1231">
        <v>323</v>
      </c>
      <c r="AH1231">
        <v>151</v>
      </c>
      <c r="AI1231">
        <v>22</v>
      </c>
      <c r="AJ1231">
        <v>11</v>
      </c>
      <c r="AK1231">
        <v>33</v>
      </c>
      <c r="AL1231">
        <v>22</v>
      </c>
      <c r="AM1231">
        <v>153</v>
      </c>
      <c r="AN1231">
        <v>234</v>
      </c>
      <c r="AO1231">
        <v>25</v>
      </c>
      <c r="AP1231">
        <v>34</v>
      </c>
      <c r="AQ1231">
        <v>4</v>
      </c>
      <c r="AR1231">
        <v>6</v>
      </c>
      <c r="AS1231">
        <v>25</v>
      </c>
      <c r="AT1231">
        <f>SUM(Table_pigskin_games[[#This Row],[awayPenaltyYards]],Table_pigskin_games[[#This Row],[homePenaltyYards]])</f>
        <v>77</v>
      </c>
      <c r="AU1231">
        <v>52</v>
      </c>
      <c r="AV1231">
        <v>2</v>
      </c>
      <c r="AW1231">
        <v>1</v>
      </c>
      <c r="AX1231">
        <f>SUM(Table_pigskin_games[[#This Row],[awayTurnovers]:[homeTurnovers]])</f>
        <v>3</v>
      </c>
      <c r="AY1231">
        <v>1</v>
      </c>
      <c r="AZ1231">
        <v>0</v>
      </c>
      <c r="BA1231">
        <v>1</v>
      </c>
      <c r="BB1231">
        <v>1</v>
      </c>
      <c r="BC1231">
        <v>1805</v>
      </c>
      <c r="BD1231">
        <v>1795</v>
      </c>
      <c r="BE1231">
        <v>7</v>
      </c>
      <c r="BF1231">
        <v>10</v>
      </c>
      <c r="BG1231">
        <v>7</v>
      </c>
      <c r="BH1231">
        <v>7</v>
      </c>
      <c r="BJ1231">
        <v>0</v>
      </c>
      <c r="BK1231">
        <v>7</v>
      </c>
      <c r="BL1231">
        <v>21</v>
      </c>
      <c r="BM1231">
        <v>10</v>
      </c>
    </row>
    <row r="1232" spans="1:65" x14ac:dyDescent="0.25">
      <c r="A1232">
        <v>301213016</v>
      </c>
      <c r="B1232">
        <v>14</v>
      </c>
      <c r="C1232">
        <v>2010</v>
      </c>
      <c r="D1232" s="1">
        <v>40525</v>
      </c>
      <c r="E1232" t="s">
        <v>108</v>
      </c>
      <c r="F1232" t="s">
        <v>91</v>
      </c>
      <c r="G1232" t="s">
        <v>113</v>
      </c>
      <c r="H12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MINvNYG</v>
      </c>
      <c r="I1232" t="str">
        <f>IF(NOT(ISNA(VLOOKUP(Table_pigskin_games[[#This Row],[matchup]],rivalries!A$2:C$10,1,FALSE))),"Rivalry","Not a Rivalry")</f>
        <v>Not a Rivalry</v>
      </c>
      <c r="J1232">
        <v>21</v>
      </c>
      <c r="K1232">
        <v>3</v>
      </c>
      <c r="L1232">
        <f>ABS(Table_pigskin_games[[#This Row],[homeScore]]-Table_pigskin_games[[#This Row],[awayScore]])</f>
        <v>18</v>
      </c>
      <c r="M1232" t="s">
        <v>73</v>
      </c>
      <c r="N1232" s="2">
        <v>41914.805555555555</v>
      </c>
      <c r="O1232" t="s">
        <v>70</v>
      </c>
      <c r="P1232">
        <v>45910</v>
      </c>
      <c r="Q1232">
        <v>8</v>
      </c>
      <c r="R1232">
        <v>4</v>
      </c>
      <c r="S1232">
        <v>5</v>
      </c>
      <c r="T1232">
        <v>7</v>
      </c>
      <c r="U1232">
        <v>21</v>
      </c>
      <c r="V1232">
        <v>10</v>
      </c>
      <c r="W1232">
        <v>3</v>
      </c>
      <c r="X1232">
        <v>2</v>
      </c>
      <c r="Y1232">
        <v>13</v>
      </c>
      <c r="Z1232">
        <v>16</v>
      </c>
      <c r="AA1232">
        <v>0</v>
      </c>
      <c r="AB1232">
        <v>3</v>
      </c>
      <c r="AC1232">
        <v>1</v>
      </c>
      <c r="AD1232">
        <v>3</v>
      </c>
      <c r="AE1232">
        <v>395</v>
      </c>
      <c r="AF1232">
        <v>164</v>
      </c>
      <c r="AG1232">
        <v>182</v>
      </c>
      <c r="AH1232">
        <v>103</v>
      </c>
      <c r="AI1232">
        <v>22</v>
      </c>
      <c r="AJ1232">
        <v>17</v>
      </c>
      <c r="AK1232">
        <v>37</v>
      </c>
      <c r="AL1232">
        <v>35</v>
      </c>
      <c r="AM1232">
        <v>213</v>
      </c>
      <c r="AN1232">
        <v>61</v>
      </c>
      <c r="AO1232">
        <v>28</v>
      </c>
      <c r="AP1232">
        <v>22</v>
      </c>
      <c r="AQ1232">
        <v>7</v>
      </c>
      <c r="AR1232">
        <v>10</v>
      </c>
      <c r="AS1232">
        <v>55</v>
      </c>
      <c r="AT1232">
        <f>SUM(Table_pigskin_games[[#This Row],[awayPenaltyYards]],Table_pigskin_games[[#This Row],[homePenaltyYards]])</f>
        <v>126</v>
      </c>
      <c r="AU1232">
        <v>71</v>
      </c>
      <c r="AV1232">
        <v>2</v>
      </c>
      <c r="AW1232">
        <v>1</v>
      </c>
      <c r="AX1232">
        <f>SUM(Table_pigskin_games[[#This Row],[awayTurnovers]:[homeTurnovers]])</f>
        <v>3</v>
      </c>
      <c r="AY1232">
        <v>0</v>
      </c>
      <c r="AZ1232">
        <v>0</v>
      </c>
      <c r="BA1232">
        <v>2</v>
      </c>
      <c r="BB1232">
        <v>1</v>
      </c>
      <c r="BC1232">
        <v>1962</v>
      </c>
      <c r="BD1232">
        <v>1638</v>
      </c>
      <c r="BE1232">
        <v>0</v>
      </c>
      <c r="BF1232">
        <v>14</v>
      </c>
      <c r="BG1232">
        <v>7</v>
      </c>
      <c r="BH1232">
        <v>0</v>
      </c>
      <c r="BJ1232">
        <v>3</v>
      </c>
      <c r="BK1232">
        <v>0</v>
      </c>
      <c r="BL1232">
        <v>0</v>
      </c>
      <c r="BM1232">
        <v>0</v>
      </c>
    </row>
    <row r="1233" spans="1:66" x14ac:dyDescent="0.25">
      <c r="A1233">
        <v>301213034</v>
      </c>
      <c r="B1233">
        <v>14</v>
      </c>
      <c r="C1233">
        <v>2010</v>
      </c>
      <c r="D1233" s="1">
        <v>40525</v>
      </c>
      <c r="E1233" t="s">
        <v>108</v>
      </c>
      <c r="F1233" t="s">
        <v>96</v>
      </c>
      <c r="G1233" t="s">
        <v>106</v>
      </c>
      <c r="H12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BALvHOU</v>
      </c>
      <c r="I1233" t="str">
        <f>IF(NOT(ISNA(VLOOKUP(Table_pigskin_games[[#This Row],[matchup]],rivalries!A$2:C$10,1,FALSE))),"Rivalry","Not a Rivalry")</f>
        <v>Not a Rivalry</v>
      </c>
      <c r="J1233">
        <v>34</v>
      </c>
      <c r="K1233">
        <v>28</v>
      </c>
      <c r="L1233">
        <f>ABS(Table_pigskin_games[[#This Row],[homeScore]]-Table_pigskin_games[[#This Row],[awayScore]])</f>
        <v>6</v>
      </c>
      <c r="M1233" t="s">
        <v>107</v>
      </c>
      <c r="N1233" s="2">
        <v>41914.854166666664</v>
      </c>
      <c r="O1233" t="s">
        <v>112</v>
      </c>
      <c r="P1233">
        <v>71413</v>
      </c>
      <c r="Q1233">
        <v>8</v>
      </c>
      <c r="R1233">
        <v>4</v>
      </c>
      <c r="S1233">
        <v>5</v>
      </c>
      <c r="T1233">
        <v>7</v>
      </c>
      <c r="U1233">
        <v>19</v>
      </c>
      <c r="V1233">
        <v>28</v>
      </c>
      <c r="W1233">
        <v>8</v>
      </c>
      <c r="X1233">
        <v>7</v>
      </c>
      <c r="Y1233">
        <v>15</v>
      </c>
      <c r="Z1233">
        <v>18</v>
      </c>
      <c r="AA1233">
        <v>0</v>
      </c>
      <c r="AB1233">
        <v>4</v>
      </c>
      <c r="AC1233">
        <v>0</v>
      </c>
      <c r="AD1233">
        <v>4</v>
      </c>
      <c r="AE1233">
        <v>253</v>
      </c>
      <c r="AF1233">
        <v>489</v>
      </c>
      <c r="AG1233">
        <v>190</v>
      </c>
      <c r="AH1233">
        <v>378</v>
      </c>
      <c r="AI1233">
        <v>22</v>
      </c>
      <c r="AJ1233">
        <v>31</v>
      </c>
      <c r="AK1233">
        <v>33</v>
      </c>
      <c r="AL1233">
        <v>62</v>
      </c>
      <c r="AM1233">
        <v>63</v>
      </c>
      <c r="AN1233">
        <v>111</v>
      </c>
      <c r="AO1233">
        <v>24</v>
      </c>
      <c r="AP1233">
        <v>22</v>
      </c>
      <c r="AQ1233">
        <v>3</v>
      </c>
      <c r="AR1233">
        <v>8</v>
      </c>
      <c r="AS1233">
        <v>15</v>
      </c>
      <c r="AT1233">
        <f>SUM(Table_pigskin_games[[#This Row],[awayPenaltyYards]],Table_pigskin_games[[#This Row],[homePenaltyYards]])</f>
        <v>66</v>
      </c>
      <c r="AU1233">
        <v>51</v>
      </c>
      <c r="AV1233">
        <v>0</v>
      </c>
      <c r="AW1233">
        <v>2</v>
      </c>
      <c r="AX1233">
        <f>SUM(Table_pigskin_games[[#This Row],[awayTurnovers]:[homeTurnovers]])</f>
        <v>2</v>
      </c>
      <c r="AY1233">
        <v>0</v>
      </c>
      <c r="AZ1233">
        <v>0</v>
      </c>
      <c r="BA1233">
        <v>0</v>
      </c>
      <c r="BB1233">
        <v>2</v>
      </c>
      <c r="BC1233">
        <v>1878</v>
      </c>
      <c r="BD1233">
        <v>1907</v>
      </c>
      <c r="BE1233">
        <v>7</v>
      </c>
      <c r="BF1233">
        <v>14</v>
      </c>
      <c r="BG1233">
        <v>7</v>
      </c>
      <c r="BH1233">
        <v>0</v>
      </c>
      <c r="BI1233">
        <v>6</v>
      </c>
      <c r="BJ1233">
        <v>0</v>
      </c>
      <c r="BK1233">
        <v>7</v>
      </c>
      <c r="BL1233">
        <v>6</v>
      </c>
      <c r="BM1233">
        <v>15</v>
      </c>
      <c r="BN1233">
        <v>0</v>
      </c>
    </row>
    <row r="1234" spans="1:66" x14ac:dyDescent="0.25">
      <c r="A1234">
        <v>301216024</v>
      </c>
      <c r="B1234">
        <v>15</v>
      </c>
      <c r="C1234">
        <v>2010</v>
      </c>
      <c r="D1234" s="1">
        <v>40528</v>
      </c>
      <c r="E1234" t="s">
        <v>61</v>
      </c>
      <c r="F1234" t="s">
        <v>93</v>
      </c>
      <c r="G1234" t="s">
        <v>109</v>
      </c>
      <c r="H12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SDvSF</v>
      </c>
      <c r="I1234" t="str">
        <f>IF(NOT(ISNA(VLOOKUP(Table_pigskin_games[[#This Row],[matchup]],rivalries!A$2:C$10,1,FALSE))),"Rivalry","Not a Rivalry")</f>
        <v>Not a Rivalry</v>
      </c>
      <c r="J1234">
        <v>7</v>
      </c>
      <c r="K1234">
        <v>34</v>
      </c>
      <c r="L1234">
        <f>ABS(Table_pigskin_games[[#This Row],[homeScore]]-Table_pigskin_games[[#This Row],[awayScore]])</f>
        <v>27</v>
      </c>
      <c r="M1234" t="s">
        <v>122</v>
      </c>
      <c r="N1234" s="2">
        <v>41914.847222222219</v>
      </c>
      <c r="O1234" t="s">
        <v>128</v>
      </c>
      <c r="P1234">
        <v>67820</v>
      </c>
      <c r="Q1234">
        <v>5</v>
      </c>
      <c r="R1234">
        <v>8</v>
      </c>
      <c r="S1234">
        <v>7</v>
      </c>
      <c r="T1234">
        <v>6</v>
      </c>
      <c r="U1234">
        <v>11</v>
      </c>
      <c r="V1234">
        <v>24</v>
      </c>
      <c r="W1234">
        <v>2</v>
      </c>
      <c r="X1234">
        <v>7</v>
      </c>
      <c r="Y1234">
        <v>12</v>
      </c>
      <c r="Z1234">
        <v>14</v>
      </c>
      <c r="AA1234">
        <v>0</v>
      </c>
      <c r="AB1234">
        <v>1</v>
      </c>
      <c r="AC1234">
        <v>3</v>
      </c>
      <c r="AD1234">
        <v>1</v>
      </c>
      <c r="AE1234">
        <v>192</v>
      </c>
      <c r="AF1234">
        <v>374</v>
      </c>
      <c r="AG1234">
        <v>131</v>
      </c>
      <c r="AH1234">
        <v>266</v>
      </c>
      <c r="AI1234">
        <v>19</v>
      </c>
      <c r="AJ1234">
        <v>19</v>
      </c>
      <c r="AK1234">
        <v>29</v>
      </c>
      <c r="AL1234">
        <v>25</v>
      </c>
      <c r="AM1234">
        <v>61</v>
      </c>
      <c r="AN1234">
        <v>108</v>
      </c>
      <c r="AO1234">
        <v>15</v>
      </c>
      <c r="AP1234">
        <v>41</v>
      </c>
      <c r="AQ1234">
        <v>5</v>
      </c>
      <c r="AR1234">
        <v>4</v>
      </c>
      <c r="AS1234">
        <v>60</v>
      </c>
      <c r="AT1234">
        <f>SUM(Table_pigskin_games[[#This Row],[awayPenaltyYards]],Table_pigskin_games[[#This Row],[homePenaltyYards]])</f>
        <v>95</v>
      </c>
      <c r="AU1234">
        <v>35</v>
      </c>
      <c r="AV1234">
        <v>1</v>
      </c>
      <c r="AW1234">
        <v>0</v>
      </c>
      <c r="AX1234">
        <f>SUM(Table_pigskin_games[[#This Row],[awayTurnovers]:[homeTurnovers]])</f>
        <v>1</v>
      </c>
      <c r="AY1234">
        <v>0</v>
      </c>
      <c r="AZ1234">
        <v>0</v>
      </c>
      <c r="BA1234">
        <v>1</v>
      </c>
      <c r="BB1234">
        <v>0</v>
      </c>
      <c r="BC1234">
        <v>1369</v>
      </c>
      <c r="BD1234">
        <v>2231</v>
      </c>
      <c r="BE1234">
        <v>0</v>
      </c>
      <c r="BF1234">
        <v>0</v>
      </c>
      <c r="BG1234">
        <v>0</v>
      </c>
      <c r="BH1234">
        <v>7</v>
      </c>
      <c r="BJ1234">
        <v>7</v>
      </c>
      <c r="BK1234">
        <v>10</v>
      </c>
      <c r="BL1234">
        <v>7</v>
      </c>
      <c r="BM1234">
        <v>10</v>
      </c>
    </row>
    <row r="1235" spans="1:66" x14ac:dyDescent="0.25">
      <c r="A1235">
        <v>301219004</v>
      </c>
      <c r="B1235">
        <v>15</v>
      </c>
      <c r="C1235">
        <v>2010</v>
      </c>
      <c r="D1235" s="1">
        <v>40531</v>
      </c>
      <c r="E1235" t="s">
        <v>66</v>
      </c>
      <c r="F1235" t="s">
        <v>68</v>
      </c>
      <c r="G1235" t="s">
        <v>81</v>
      </c>
      <c r="H12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235" t="str">
        <f>IF(NOT(ISNA(VLOOKUP(Table_pigskin_games[[#This Row],[matchup]],rivalries!A$2:C$10,1,FALSE))),"Rivalry","Not a Rivalry")</f>
        <v>Rivalry</v>
      </c>
      <c r="J1235">
        <v>17</v>
      </c>
      <c r="K1235">
        <v>19</v>
      </c>
      <c r="L1235">
        <f>ABS(Table_pigskin_games[[#This Row],[homeScore]]-Table_pigskin_games[[#This Row],[awayScore]])</f>
        <v>2</v>
      </c>
      <c r="M1235" t="s">
        <v>118</v>
      </c>
      <c r="N1235" s="2">
        <v>41914.541666666664</v>
      </c>
      <c r="O1235" t="s">
        <v>80</v>
      </c>
      <c r="P1235">
        <v>56342</v>
      </c>
      <c r="Q1235">
        <v>5</v>
      </c>
      <c r="R1235">
        <v>8</v>
      </c>
      <c r="S1235">
        <v>2</v>
      </c>
      <c r="T1235">
        <v>11</v>
      </c>
      <c r="U1235">
        <v>14</v>
      </c>
      <c r="V1235">
        <v>22</v>
      </c>
      <c r="W1235">
        <v>2</v>
      </c>
      <c r="X1235">
        <v>6</v>
      </c>
      <c r="Y1235">
        <v>8</v>
      </c>
      <c r="Z1235">
        <v>13</v>
      </c>
      <c r="AA1235">
        <v>0</v>
      </c>
      <c r="AB1235">
        <v>0</v>
      </c>
      <c r="AC1235">
        <v>0</v>
      </c>
      <c r="AD1235">
        <v>1</v>
      </c>
      <c r="AE1235">
        <v>278</v>
      </c>
      <c r="AF1235">
        <v>397</v>
      </c>
      <c r="AG1235">
        <v>219</v>
      </c>
      <c r="AH1235">
        <v>209</v>
      </c>
      <c r="AI1235">
        <v>19</v>
      </c>
      <c r="AJ1235">
        <v>14</v>
      </c>
      <c r="AK1235">
        <v>25</v>
      </c>
      <c r="AL1235">
        <v>23</v>
      </c>
      <c r="AM1235">
        <v>59</v>
      </c>
      <c r="AN1235">
        <v>188</v>
      </c>
      <c r="AO1235">
        <v>14</v>
      </c>
      <c r="AP1235">
        <v>45</v>
      </c>
      <c r="AQ1235">
        <v>3</v>
      </c>
      <c r="AR1235">
        <v>6</v>
      </c>
      <c r="AS1235">
        <v>25</v>
      </c>
      <c r="AT1235">
        <f>SUM(Table_pigskin_games[[#This Row],[awayPenaltyYards]],Table_pigskin_games[[#This Row],[homePenaltyYards]])</f>
        <v>80</v>
      </c>
      <c r="AU1235">
        <v>55</v>
      </c>
      <c r="AV1235">
        <v>0</v>
      </c>
      <c r="AW1235">
        <v>0</v>
      </c>
      <c r="AX1235">
        <f>SUM(Table_pigskin_games[[#This Row],[awayTurnovers]:[homeTurnovers]])</f>
        <v>0</v>
      </c>
      <c r="AY1235">
        <v>0</v>
      </c>
      <c r="AZ1235">
        <v>0</v>
      </c>
      <c r="BA1235">
        <v>0</v>
      </c>
      <c r="BB1235">
        <v>0</v>
      </c>
      <c r="BC1235">
        <v>1317</v>
      </c>
      <c r="BD1235">
        <v>2283</v>
      </c>
      <c r="BE1235">
        <v>7</v>
      </c>
      <c r="BF1235">
        <v>0</v>
      </c>
      <c r="BG1235">
        <v>0</v>
      </c>
      <c r="BH1235">
        <v>10</v>
      </c>
      <c r="BJ1235">
        <v>0</v>
      </c>
      <c r="BK1235">
        <v>10</v>
      </c>
      <c r="BL1235">
        <v>6</v>
      </c>
      <c r="BM1235">
        <v>3</v>
      </c>
    </row>
    <row r="1236" spans="1:66" x14ac:dyDescent="0.25">
      <c r="A1236">
        <v>301219006</v>
      </c>
      <c r="B1236">
        <v>15</v>
      </c>
      <c r="C1236">
        <v>2010</v>
      </c>
      <c r="D1236" s="1">
        <v>40531</v>
      </c>
      <c r="E1236" t="s">
        <v>66</v>
      </c>
      <c r="F1236" t="s">
        <v>114</v>
      </c>
      <c r="G1236" t="s">
        <v>102</v>
      </c>
      <c r="H12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236" t="str">
        <f>IF(NOT(ISNA(VLOOKUP(Table_pigskin_games[[#This Row],[matchup]],rivalries!A$2:C$10,1,FALSE))),"Rivalry","Not a Rivalry")</f>
        <v>Not a Rivalry</v>
      </c>
      <c r="J1236">
        <v>30</v>
      </c>
      <c r="K1236">
        <v>33</v>
      </c>
      <c r="L1236">
        <f>ABS(Table_pigskin_games[[#This Row],[homeScore]]-Table_pigskin_games[[#This Row],[awayScore]])</f>
        <v>3</v>
      </c>
      <c r="M1236" t="s">
        <v>138</v>
      </c>
      <c r="N1236" s="2">
        <v>41914.541666666664</v>
      </c>
      <c r="O1236" t="s">
        <v>70</v>
      </c>
      <c r="P1236">
        <v>86904</v>
      </c>
      <c r="Q1236">
        <v>5</v>
      </c>
      <c r="R1236">
        <v>8</v>
      </c>
      <c r="S1236">
        <v>4</v>
      </c>
      <c r="T1236">
        <v>9</v>
      </c>
      <c r="U1236">
        <v>23</v>
      </c>
      <c r="V1236">
        <v>25</v>
      </c>
      <c r="W1236">
        <v>4</v>
      </c>
      <c r="X1236">
        <v>5</v>
      </c>
      <c r="Y1236">
        <v>11</v>
      </c>
      <c r="Z1236">
        <v>13</v>
      </c>
      <c r="AA1236">
        <v>1</v>
      </c>
      <c r="AB1236">
        <v>0</v>
      </c>
      <c r="AC1236">
        <v>1</v>
      </c>
      <c r="AD1236">
        <v>1</v>
      </c>
      <c r="AE1236">
        <v>341</v>
      </c>
      <c r="AF1236">
        <v>434</v>
      </c>
      <c r="AG1236">
        <v>286</v>
      </c>
      <c r="AH1236">
        <v>300</v>
      </c>
      <c r="AI1236">
        <v>25</v>
      </c>
      <c r="AJ1236">
        <v>25</v>
      </c>
      <c r="AK1236">
        <v>43</v>
      </c>
      <c r="AL1236">
        <v>37</v>
      </c>
      <c r="AM1236">
        <v>55</v>
      </c>
      <c r="AN1236">
        <v>134</v>
      </c>
      <c r="AO1236">
        <v>15</v>
      </c>
      <c r="AP1236">
        <v>31</v>
      </c>
      <c r="AQ1236">
        <v>3</v>
      </c>
      <c r="AR1236">
        <v>9</v>
      </c>
      <c r="AS1236">
        <v>25</v>
      </c>
      <c r="AT1236">
        <f>SUM(Table_pigskin_games[[#This Row],[awayPenaltyYards]],Table_pigskin_games[[#This Row],[homePenaltyYards]])</f>
        <v>95</v>
      </c>
      <c r="AU1236">
        <v>70</v>
      </c>
      <c r="AV1236">
        <v>3</v>
      </c>
      <c r="AW1236">
        <v>0</v>
      </c>
      <c r="AX1236">
        <f>SUM(Table_pigskin_games[[#This Row],[awayTurnovers]:[homeTurnovers]])</f>
        <v>3</v>
      </c>
      <c r="AY1236">
        <v>1</v>
      </c>
      <c r="AZ1236">
        <v>0</v>
      </c>
      <c r="BA1236">
        <v>2</v>
      </c>
      <c r="BB1236">
        <v>0</v>
      </c>
      <c r="BC1236">
        <v>1479</v>
      </c>
      <c r="BD1236">
        <v>2121</v>
      </c>
      <c r="BE1236">
        <v>0</v>
      </c>
      <c r="BF1236">
        <v>7</v>
      </c>
      <c r="BG1236">
        <v>7</v>
      </c>
      <c r="BH1236">
        <v>16</v>
      </c>
      <c r="BJ1236">
        <v>10</v>
      </c>
      <c r="BK1236">
        <v>10</v>
      </c>
      <c r="BL1236">
        <v>10</v>
      </c>
      <c r="BM1236">
        <v>3</v>
      </c>
    </row>
    <row r="1237" spans="1:66" x14ac:dyDescent="0.25">
      <c r="A1237">
        <v>301219010</v>
      </c>
      <c r="B1237">
        <v>15</v>
      </c>
      <c r="C1237">
        <v>2010</v>
      </c>
      <c r="D1237" s="1">
        <v>40531</v>
      </c>
      <c r="E1237" t="s">
        <v>66</v>
      </c>
      <c r="F1237" t="s">
        <v>106</v>
      </c>
      <c r="G1237" t="s">
        <v>78</v>
      </c>
      <c r="H12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1237" t="str">
        <f>IF(NOT(ISNA(VLOOKUP(Table_pigskin_games[[#This Row],[matchup]],rivalries!A$2:C$10,1,FALSE))),"Rivalry","Not a Rivalry")</f>
        <v>Not a Rivalry</v>
      </c>
      <c r="J1237">
        <v>17</v>
      </c>
      <c r="K1237">
        <v>31</v>
      </c>
      <c r="L1237">
        <f>ABS(Table_pigskin_games[[#This Row],[homeScore]]-Table_pigskin_games[[#This Row],[awayScore]])</f>
        <v>14</v>
      </c>
      <c r="M1237" t="s">
        <v>79</v>
      </c>
      <c r="N1237" s="2">
        <v>41914.541666666664</v>
      </c>
      <c r="O1237" t="s">
        <v>80</v>
      </c>
      <c r="P1237">
        <v>69143</v>
      </c>
      <c r="Q1237">
        <v>5</v>
      </c>
      <c r="R1237">
        <v>8</v>
      </c>
      <c r="S1237">
        <v>5</v>
      </c>
      <c r="T1237">
        <v>8</v>
      </c>
      <c r="U1237">
        <v>26</v>
      </c>
      <c r="V1237">
        <v>19</v>
      </c>
      <c r="W1237">
        <v>5</v>
      </c>
      <c r="X1237">
        <v>3</v>
      </c>
      <c r="Y1237">
        <v>13</v>
      </c>
      <c r="Z1237">
        <v>11</v>
      </c>
      <c r="AA1237">
        <v>1</v>
      </c>
      <c r="AB1237">
        <v>2</v>
      </c>
      <c r="AC1237">
        <v>3</v>
      </c>
      <c r="AD1237">
        <v>2</v>
      </c>
      <c r="AE1237">
        <v>323</v>
      </c>
      <c r="AF1237">
        <v>359</v>
      </c>
      <c r="AG1237">
        <v>293</v>
      </c>
      <c r="AH1237">
        <v>212</v>
      </c>
      <c r="AI1237">
        <v>35</v>
      </c>
      <c r="AJ1237">
        <v>14</v>
      </c>
      <c r="AK1237">
        <v>54</v>
      </c>
      <c r="AL1237">
        <v>24</v>
      </c>
      <c r="AM1237">
        <v>30</v>
      </c>
      <c r="AN1237">
        <v>147</v>
      </c>
      <c r="AO1237">
        <v>17</v>
      </c>
      <c r="AP1237">
        <v>30</v>
      </c>
      <c r="AQ1237">
        <v>9</v>
      </c>
      <c r="AR1237">
        <v>12</v>
      </c>
      <c r="AS1237">
        <v>66</v>
      </c>
      <c r="AT1237">
        <f>SUM(Table_pigskin_games[[#This Row],[awayPenaltyYards]],Table_pigskin_games[[#This Row],[homePenaltyYards]])</f>
        <v>142</v>
      </c>
      <c r="AU1237">
        <v>76</v>
      </c>
      <c r="AV1237">
        <v>1</v>
      </c>
      <c r="AW1237">
        <v>1</v>
      </c>
      <c r="AX1237">
        <f>SUM(Table_pigskin_games[[#This Row],[awayTurnovers]:[homeTurnovers]])</f>
        <v>2</v>
      </c>
      <c r="AY1237">
        <v>0</v>
      </c>
      <c r="AZ1237">
        <v>0</v>
      </c>
      <c r="BA1237">
        <v>1</v>
      </c>
      <c r="BB1237">
        <v>1</v>
      </c>
      <c r="BC1237">
        <v>1949</v>
      </c>
      <c r="BD1237">
        <v>1651</v>
      </c>
      <c r="BE1237">
        <v>0</v>
      </c>
      <c r="BF1237">
        <v>3</v>
      </c>
      <c r="BG1237">
        <v>7</v>
      </c>
      <c r="BH1237">
        <v>7</v>
      </c>
      <c r="BJ1237">
        <v>21</v>
      </c>
      <c r="BK1237">
        <v>3</v>
      </c>
      <c r="BL1237">
        <v>7</v>
      </c>
      <c r="BM1237">
        <v>0</v>
      </c>
    </row>
    <row r="1238" spans="1:66" x14ac:dyDescent="0.25">
      <c r="A1238">
        <v>301219011</v>
      </c>
      <c r="B1238">
        <v>15</v>
      </c>
      <c r="C1238">
        <v>2010</v>
      </c>
      <c r="D1238" s="1">
        <v>40531</v>
      </c>
      <c r="E1238" t="s">
        <v>66</v>
      </c>
      <c r="F1238" t="s">
        <v>103</v>
      </c>
      <c r="G1238" t="s">
        <v>90</v>
      </c>
      <c r="H12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1238" t="str">
        <f>IF(NOT(ISNA(VLOOKUP(Table_pigskin_games[[#This Row],[matchup]],rivalries!A$2:C$10,1,FALSE))),"Rivalry","Not a Rivalry")</f>
        <v>Not a Rivalry</v>
      </c>
      <c r="J1238">
        <v>24</v>
      </c>
      <c r="K1238">
        <v>34</v>
      </c>
      <c r="L1238">
        <f>ABS(Table_pigskin_games[[#This Row],[homeScore]]-Table_pigskin_games[[#This Row],[awayScore]])</f>
        <v>10</v>
      </c>
      <c r="M1238" t="s">
        <v>131</v>
      </c>
      <c r="N1238" s="2">
        <v>41914.541666666664</v>
      </c>
      <c r="O1238" t="s">
        <v>80</v>
      </c>
      <c r="P1238">
        <v>67147</v>
      </c>
      <c r="Q1238">
        <v>8</v>
      </c>
      <c r="R1238">
        <v>5</v>
      </c>
      <c r="S1238">
        <v>7</v>
      </c>
      <c r="T1238">
        <v>6</v>
      </c>
      <c r="U1238">
        <v>20</v>
      </c>
      <c r="V1238">
        <v>19</v>
      </c>
      <c r="W1238">
        <v>5</v>
      </c>
      <c r="X1238">
        <v>5</v>
      </c>
      <c r="Y1238">
        <v>13</v>
      </c>
      <c r="Z1238">
        <v>13</v>
      </c>
      <c r="AA1238">
        <v>2</v>
      </c>
      <c r="AB1238">
        <v>0</v>
      </c>
      <c r="AC1238">
        <v>3</v>
      </c>
      <c r="AD1238">
        <v>0</v>
      </c>
      <c r="AE1238">
        <v>356</v>
      </c>
      <c r="AF1238">
        <v>376</v>
      </c>
      <c r="AG1238">
        <v>289</v>
      </c>
      <c r="AH1238">
        <v>221</v>
      </c>
      <c r="AI1238">
        <v>24</v>
      </c>
      <c r="AJ1238">
        <v>29</v>
      </c>
      <c r="AK1238">
        <v>38</v>
      </c>
      <c r="AL1238">
        <v>39</v>
      </c>
      <c r="AM1238">
        <v>67</v>
      </c>
      <c r="AN1238">
        <v>155</v>
      </c>
      <c r="AO1238">
        <v>22</v>
      </c>
      <c r="AP1238">
        <v>24</v>
      </c>
      <c r="AQ1238">
        <v>6</v>
      </c>
      <c r="AR1238">
        <v>6</v>
      </c>
      <c r="AS1238">
        <v>55</v>
      </c>
      <c r="AT1238">
        <f>SUM(Table_pigskin_games[[#This Row],[awayPenaltyYards]],Table_pigskin_games[[#This Row],[homePenaltyYards]])</f>
        <v>123</v>
      </c>
      <c r="AU1238">
        <v>68</v>
      </c>
      <c r="AV1238">
        <v>2</v>
      </c>
      <c r="AW1238">
        <v>0</v>
      </c>
      <c r="AX1238">
        <f>SUM(Table_pigskin_games[[#This Row],[awayTurnovers]:[homeTurnovers]])</f>
        <v>2</v>
      </c>
      <c r="AY1238">
        <v>1</v>
      </c>
      <c r="AZ1238">
        <v>0</v>
      </c>
      <c r="BA1238">
        <v>1</v>
      </c>
      <c r="BB1238">
        <v>0</v>
      </c>
      <c r="BC1238">
        <v>1822</v>
      </c>
      <c r="BD1238">
        <v>1778</v>
      </c>
      <c r="BE1238">
        <v>0</v>
      </c>
      <c r="BF1238">
        <v>10</v>
      </c>
      <c r="BG1238">
        <v>7</v>
      </c>
      <c r="BH1238">
        <v>7</v>
      </c>
      <c r="BJ1238">
        <v>7</v>
      </c>
      <c r="BK1238">
        <v>7</v>
      </c>
      <c r="BL1238">
        <v>10</v>
      </c>
      <c r="BM1238">
        <v>10</v>
      </c>
    </row>
    <row r="1239" spans="1:66" x14ac:dyDescent="0.25">
      <c r="A1239">
        <v>301219013</v>
      </c>
      <c r="B1239">
        <v>15</v>
      </c>
      <c r="C1239">
        <v>2010</v>
      </c>
      <c r="D1239" s="1">
        <v>40531</v>
      </c>
      <c r="E1239" t="s">
        <v>66</v>
      </c>
      <c r="F1239" t="s">
        <v>84</v>
      </c>
      <c r="G1239" t="s">
        <v>110</v>
      </c>
      <c r="H12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1239" t="str">
        <f>IF(NOT(ISNA(VLOOKUP(Table_pigskin_games[[#This Row],[matchup]],rivalries!A$2:C$10,1,FALSE))),"Rivalry","Not a Rivalry")</f>
        <v>Not a Rivalry</v>
      </c>
      <c r="J1239">
        <v>23</v>
      </c>
      <c r="K1239">
        <v>39</v>
      </c>
      <c r="L1239">
        <f>ABS(Table_pigskin_games[[#This Row],[homeScore]]-Table_pigskin_games[[#This Row],[awayScore]])</f>
        <v>16</v>
      </c>
      <c r="M1239" t="s">
        <v>134</v>
      </c>
      <c r="N1239" s="2">
        <v>41914.677083333336</v>
      </c>
      <c r="O1239" t="s">
        <v>80</v>
      </c>
      <c r="P1239">
        <v>44246</v>
      </c>
      <c r="Q1239">
        <v>3</v>
      </c>
      <c r="R1239">
        <v>10</v>
      </c>
      <c r="S1239">
        <v>6</v>
      </c>
      <c r="T1239">
        <v>7</v>
      </c>
      <c r="U1239">
        <v>9</v>
      </c>
      <c r="V1239">
        <v>20</v>
      </c>
      <c r="W1239">
        <v>2</v>
      </c>
      <c r="X1239">
        <v>2</v>
      </c>
      <c r="Y1239">
        <v>12</v>
      </c>
      <c r="Z1239">
        <v>11</v>
      </c>
      <c r="AA1239">
        <v>0</v>
      </c>
      <c r="AB1239">
        <v>1</v>
      </c>
      <c r="AC1239">
        <v>0</v>
      </c>
      <c r="AD1239">
        <v>1</v>
      </c>
      <c r="AE1239">
        <v>235</v>
      </c>
      <c r="AF1239">
        <v>502</v>
      </c>
      <c r="AG1239">
        <v>129</v>
      </c>
      <c r="AH1239">
        <v>238</v>
      </c>
      <c r="AI1239">
        <v>8</v>
      </c>
      <c r="AJ1239">
        <v>15</v>
      </c>
      <c r="AK1239">
        <v>16</v>
      </c>
      <c r="AL1239">
        <v>26</v>
      </c>
      <c r="AM1239">
        <v>106</v>
      </c>
      <c r="AN1239">
        <v>264</v>
      </c>
      <c r="AO1239">
        <v>33</v>
      </c>
      <c r="AP1239">
        <v>41</v>
      </c>
      <c r="AQ1239">
        <v>10</v>
      </c>
      <c r="AR1239">
        <v>9</v>
      </c>
      <c r="AS1239">
        <v>93</v>
      </c>
      <c r="AT1239">
        <f>SUM(Table_pigskin_games[[#This Row],[awayPenaltyYards]],Table_pigskin_games[[#This Row],[homePenaltyYards]])</f>
        <v>177</v>
      </c>
      <c r="AU1239">
        <v>84</v>
      </c>
      <c r="AV1239">
        <v>1</v>
      </c>
      <c r="AW1239">
        <v>3</v>
      </c>
      <c r="AX1239">
        <f>SUM(Table_pigskin_games[[#This Row],[awayTurnovers]:[homeTurnovers]])</f>
        <v>4</v>
      </c>
      <c r="AY1239">
        <v>1</v>
      </c>
      <c r="AZ1239">
        <v>1</v>
      </c>
      <c r="BA1239">
        <v>0</v>
      </c>
      <c r="BB1239">
        <v>2</v>
      </c>
      <c r="BC1239">
        <v>1563</v>
      </c>
      <c r="BD1239">
        <v>2037</v>
      </c>
      <c r="BE1239">
        <v>14</v>
      </c>
      <c r="BF1239">
        <v>3</v>
      </c>
      <c r="BG1239">
        <v>3</v>
      </c>
      <c r="BH1239">
        <v>3</v>
      </c>
      <c r="BJ1239">
        <v>14</v>
      </c>
      <c r="BK1239">
        <v>3</v>
      </c>
      <c r="BL1239">
        <v>6</v>
      </c>
      <c r="BM1239">
        <v>16</v>
      </c>
    </row>
    <row r="1240" spans="1:66" x14ac:dyDescent="0.25">
      <c r="A1240">
        <v>301219014</v>
      </c>
      <c r="B1240">
        <v>15</v>
      </c>
      <c r="C1240">
        <v>2010</v>
      </c>
      <c r="D1240" s="1">
        <v>40531</v>
      </c>
      <c r="E1240" t="s">
        <v>66</v>
      </c>
      <c r="F1240" t="s">
        <v>82</v>
      </c>
      <c r="G1240" t="s">
        <v>85</v>
      </c>
      <c r="H12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KCvSTL</v>
      </c>
      <c r="I1240" t="str">
        <f>IF(NOT(ISNA(VLOOKUP(Table_pigskin_games[[#This Row],[matchup]],rivalries!A$2:C$10,1,FALSE))),"Rivalry","Not a Rivalry")</f>
        <v>Not a Rivalry</v>
      </c>
      <c r="J1240">
        <v>27</v>
      </c>
      <c r="K1240">
        <v>13</v>
      </c>
      <c r="L1240">
        <f>ABS(Table_pigskin_games[[#This Row],[homeScore]]-Table_pigskin_games[[#This Row],[awayScore]])</f>
        <v>14</v>
      </c>
      <c r="M1240" t="s">
        <v>86</v>
      </c>
      <c r="N1240" s="2">
        <v>41914.541666666664</v>
      </c>
      <c r="O1240" t="s">
        <v>80</v>
      </c>
      <c r="P1240">
        <v>55669</v>
      </c>
      <c r="Q1240">
        <v>8</v>
      </c>
      <c r="R1240">
        <v>5</v>
      </c>
      <c r="S1240">
        <v>6</v>
      </c>
      <c r="T1240">
        <v>7</v>
      </c>
      <c r="U1240">
        <v>21</v>
      </c>
      <c r="V1240">
        <v>14</v>
      </c>
      <c r="W1240">
        <v>5</v>
      </c>
      <c r="X1240">
        <v>6</v>
      </c>
      <c r="Y1240">
        <v>17</v>
      </c>
      <c r="Z1240">
        <v>17</v>
      </c>
      <c r="AA1240">
        <v>1</v>
      </c>
      <c r="AB1240">
        <v>0</v>
      </c>
      <c r="AC1240">
        <v>2</v>
      </c>
      <c r="AD1240">
        <v>1</v>
      </c>
      <c r="AE1240">
        <v>383</v>
      </c>
      <c r="AF1240">
        <v>224</v>
      </c>
      <c r="AG1240">
        <v>173</v>
      </c>
      <c r="AH1240">
        <v>155</v>
      </c>
      <c r="AI1240">
        <v>15</v>
      </c>
      <c r="AJ1240">
        <v>21</v>
      </c>
      <c r="AK1240">
        <v>29</v>
      </c>
      <c r="AL1240">
        <v>43</v>
      </c>
      <c r="AM1240">
        <v>210</v>
      </c>
      <c r="AN1240">
        <v>69</v>
      </c>
      <c r="AO1240">
        <v>42</v>
      </c>
      <c r="AP1240">
        <v>21</v>
      </c>
      <c r="AQ1240">
        <v>5</v>
      </c>
      <c r="AR1240">
        <v>9</v>
      </c>
      <c r="AS1240">
        <v>40</v>
      </c>
      <c r="AT1240">
        <f>SUM(Table_pigskin_games[[#This Row],[awayPenaltyYards]],Table_pigskin_games[[#This Row],[homePenaltyYards]])</f>
        <v>100</v>
      </c>
      <c r="AU1240">
        <v>60</v>
      </c>
      <c r="AV1240">
        <v>1</v>
      </c>
      <c r="AW1240">
        <v>2</v>
      </c>
      <c r="AX1240">
        <f>SUM(Table_pigskin_games[[#This Row],[awayTurnovers]:[homeTurnovers]])</f>
        <v>3</v>
      </c>
      <c r="AY1240">
        <v>0</v>
      </c>
      <c r="AZ1240">
        <v>0</v>
      </c>
      <c r="BA1240">
        <v>1</v>
      </c>
      <c r="BB1240">
        <v>2</v>
      </c>
      <c r="BC1240">
        <v>1904</v>
      </c>
      <c r="BD1240">
        <v>1696</v>
      </c>
      <c r="BE1240">
        <v>0</v>
      </c>
      <c r="BF1240">
        <v>14</v>
      </c>
      <c r="BG1240">
        <v>3</v>
      </c>
      <c r="BH1240">
        <v>10</v>
      </c>
      <c r="BJ1240">
        <v>6</v>
      </c>
      <c r="BK1240">
        <v>0</v>
      </c>
      <c r="BL1240">
        <v>0</v>
      </c>
      <c r="BM1240">
        <v>7</v>
      </c>
    </row>
    <row r="1241" spans="1:66" x14ac:dyDescent="0.25">
      <c r="A1241">
        <v>301219015</v>
      </c>
      <c r="B1241">
        <v>15</v>
      </c>
      <c r="C1241">
        <v>2010</v>
      </c>
      <c r="D1241" s="1">
        <v>40531</v>
      </c>
      <c r="E1241" t="s">
        <v>66</v>
      </c>
      <c r="F1241" t="s">
        <v>87</v>
      </c>
      <c r="G1241" t="s">
        <v>62</v>
      </c>
      <c r="H12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1241" t="str">
        <f>IF(NOT(ISNA(VLOOKUP(Table_pigskin_games[[#This Row],[matchup]],rivalries!A$2:C$10,1,FALSE))),"Rivalry","Not a Rivalry")</f>
        <v>Not a Rivalry</v>
      </c>
      <c r="J1241">
        <v>17</v>
      </c>
      <c r="K1241">
        <v>14</v>
      </c>
      <c r="L1241">
        <f>ABS(Table_pigskin_games[[#This Row],[homeScore]]-Table_pigskin_games[[#This Row],[awayScore]])</f>
        <v>3</v>
      </c>
      <c r="M1241" t="s">
        <v>132</v>
      </c>
      <c r="N1241" s="2">
        <v>41914.541666666664</v>
      </c>
      <c r="O1241" t="s">
        <v>80</v>
      </c>
      <c r="P1241">
        <v>65511</v>
      </c>
      <c r="Q1241">
        <v>3</v>
      </c>
      <c r="R1241">
        <v>10</v>
      </c>
      <c r="S1241">
        <v>7</v>
      </c>
      <c r="T1241">
        <v>6</v>
      </c>
      <c r="U1241">
        <v>15</v>
      </c>
      <c r="V1241">
        <v>22</v>
      </c>
      <c r="W1241">
        <v>4</v>
      </c>
      <c r="X1241">
        <v>4</v>
      </c>
      <c r="Y1241">
        <v>12</v>
      </c>
      <c r="Z1241">
        <v>12</v>
      </c>
      <c r="AA1241">
        <v>1</v>
      </c>
      <c r="AB1241">
        <v>0</v>
      </c>
      <c r="AC1241">
        <v>1</v>
      </c>
      <c r="AD1241">
        <v>0</v>
      </c>
      <c r="AE1241">
        <v>282</v>
      </c>
      <c r="AF1241">
        <v>326</v>
      </c>
      <c r="AG1241">
        <v>211</v>
      </c>
      <c r="AH1241">
        <v>261</v>
      </c>
      <c r="AI1241">
        <v>16</v>
      </c>
      <c r="AJ1241">
        <v>33</v>
      </c>
      <c r="AK1241">
        <v>26</v>
      </c>
      <c r="AL1241">
        <v>45</v>
      </c>
      <c r="AM1241">
        <v>71</v>
      </c>
      <c r="AN1241">
        <v>65</v>
      </c>
      <c r="AO1241">
        <v>27</v>
      </c>
      <c r="AP1241">
        <v>19</v>
      </c>
      <c r="AQ1241">
        <v>5</v>
      </c>
      <c r="AR1241">
        <v>4</v>
      </c>
      <c r="AS1241">
        <v>44</v>
      </c>
      <c r="AT1241">
        <f>SUM(Table_pigskin_games[[#This Row],[awayPenaltyYards]],Table_pigskin_games[[#This Row],[homePenaltyYards]])</f>
        <v>79</v>
      </c>
      <c r="AU1241">
        <v>35</v>
      </c>
      <c r="AV1241">
        <v>1</v>
      </c>
      <c r="AW1241">
        <v>2</v>
      </c>
      <c r="AX1241">
        <f>SUM(Table_pigskin_games[[#This Row],[awayTurnovers]:[homeTurnovers]])</f>
        <v>3</v>
      </c>
      <c r="AY1241">
        <v>0</v>
      </c>
      <c r="AZ1241">
        <v>1</v>
      </c>
      <c r="BA1241">
        <v>1</v>
      </c>
      <c r="BB1241">
        <v>1</v>
      </c>
      <c r="BC1241">
        <v>1717</v>
      </c>
      <c r="BD1241">
        <v>1883</v>
      </c>
      <c r="BE1241">
        <v>0</v>
      </c>
      <c r="BF1241">
        <v>10</v>
      </c>
      <c r="BG1241">
        <v>7</v>
      </c>
      <c r="BH1241">
        <v>0</v>
      </c>
      <c r="BJ1241">
        <v>0</v>
      </c>
      <c r="BK1241">
        <v>7</v>
      </c>
      <c r="BL1241">
        <v>0</v>
      </c>
      <c r="BM1241">
        <v>7</v>
      </c>
    </row>
    <row r="1242" spans="1:66" x14ac:dyDescent="0.25">
      <c r="A1242">
        <v>301219017</v>
      </c>
      <c r="B1242">
        <v>15</v>
      </c>
      <c r="C1242">
        <v>2010</v>
      </c>
      <c r="D1242" s="1">
        <v>40531</v>
      </c>
      <c r="E1242" t="s">
        <v>66</v>
      </c>
      <c r="F1242" t="s">
        <v>75</v>
      </c>
      <c r="G1242" t="s">
        <v>88</v>
      </c>
      <c r="H12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GBvNE</v>
      </c>
      <c r="I1242" t="str">
        <f>IF(NOT(ISNA(VLOOKUP(Table_pigskin_games[[#This Row],[matchup]],rivalries!A$2:C$10,1,FALSE))),"Rivalry","Not a Rivalry")</f>
        <v>Not a Rivalry</v>
      </c>
      <c r="J1242">
        <v>27</v>
      </c>
      <c r="K1242">
        <v>31</v>
      </c>
      <c r="L1242">
        <f>ABS(Table_pigskin_games[[#This Row],[homeScore]]-Table_pigskin_games[[#This Row],[awayScore]])</f>
        <v>4</v>
      </c>
      <c r="M1242" t="s">
        <v>89</v>
      </c>
      <c r="N1242" s="2">
        <v>41914.847222222219</v>
      </c>
      <c r="O1242" t="s">
        <v>65</v>
      </c>
      <c r="P1242">
        <v>68756</v>
      </c>
      <c r="Q1242">
        <v>8</v>
      </c>
      <c r="R1242">
        <v>5</v>
      </c>
      <c r="S1242">
        <v>11</v>
      </c>
      <c r="T1242">
        <v>2</v>
      </c>
      <c r="U1242">
        <v>26</v>
      </c>
      <c r="V1242">
        <v>14</v>
      </c>
      <c r="W1242">
        <v>11</v>
      </c>
      <c r="X1242">
        <v>4</v>
      </c>
      <c r="Y1242">
        <v>19</v>
      </c>
      <c r="Z1242">
        <v>10</v>
      </c>
      <c r="AA1242">
        <v>0</v>
      </c>
      <c r="AB1242">
        <v>0</v>
      </c>
      <c r="AC1242">
        <v>1</v>
      </c>
      <c r="AD1242">
        <v>0</v>
      </c>
      <c r="AE1242">
        <v>369</v>
      </c>
      <c r="AF1242">
        <v>249</v>
      </c>
      <c r="AG1242">
        <v>226</v>
      </c>
      <c r="AH1242">
        <v>136</v>
      </c>
      <c r="AI1242">
        <v>24</v>
      </c>
      <c r="AJ1242">
        <v>15</v>
      </c>
      <c r="AK1242">
        <v>37</v>
      </c>
      <c r="AL1242">
        <v>24</v>
      </c>
      <c r="AM1242">
        <v>143</v>
      </c>
      <c r="AN1242">
        <v>113</v>
      </c>
      <c r="AO1242">
        <v>38</v>
      </c>
      <c r="AP1242">
        <v>16</v>
      </c>
      <c r="AQ1242">
        <v>2</v>
      </c>
      <c r="AR1242">
        <v>7</v>
      </c>
      <c r="AS1242">
        <v>15</v>
      </c>
      <c r="AT1242">
        <f>SUM(Table_pigskin_games[[#This Row],[awayPenaltyYards]],Table_pigskin_games[[#This Row],[homePenaltyYards]])</f>
        <v>67</v>
      </c>
      <c r="AU1242">
        <v>52</v>
      </c>
      <c r="AV1242">
        <v>2</v>
      </c>
      <c r="AW1242">
        <v>0</v>
      </c>
      <c r="AX1242">
        <f>SUM(Table_pigskin_games[[#This Row],[awayTurnovers]:[homeTurnovers]])</f>
        <v>2</v>
      </c>
      <c r="AY1242">
        <v>1</v>
      </c>
      <c r="AZ1242">
        <v>0</v>
      </c>
      <c r="BA1242">
        <v>1</v>
      </c>
      <c r="BB1242">
        <v>0</v>
      </c>
      <c r="BC1242">
        <v>2448</v>
      </c>
      <c r="BD1242">
        <v>1152</v>
      </c>
      <c r="BE1242">
        <v>3</v>
      </c>
      <c r="BF1242">
        <v>14</v>
      </c>
      <c r="BG1242">
        <v>7</v>
      </c>
      <c r="BH1242">
        <v>3</v>
      </c>
      <c r="BJ1242">
        <v>7</v>
      </c>
      <c r="BK1242">
        <v>7</v>
      </c>
      <c r="BL1242">
        <v>7</v>
      </c>
      <c r="BM1242">
        <v>10</v>
      </c>
    </row>
    <row r="1243" spans="1:66" x14ac:dyDescent="0.25">
      <c r="A1243">
        <v>301219019</v>
      </c>
      <c r="B1243">
        <v>15</v>
      </c>
      <c r="C1243">
        <v>2010</v>
      </c>
      <c r="D1243" s="1">
        <v>40531</v>
      </c>
      <c r="E1243" t="s">
        <v>66</v>
      </c>
      <c r="F1243" t="s">
        <v>105</v>
      </c>
      <c r="G1243" t="s">
        <v>91</v>
      </c>
      <c r="H12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1243" t="str">
        <f>IF(NOT(ISNA(VLOOKUP(Table_pigskin_games[[#This Row],[matchup]],rivalries!A$2:C$10,1,FALSE))),"Rivalry","Not a Rivalry")</f>
        <v>Rivalry</v>
      </c>
      <c r="J1243">
        <v>38</v>
      </c>
      <c r="K1243">
        <v>31</v>
      </c>
      <c r="L1243">
        <f>ABS(Table_pigskin_games[[#This Row],[homeScore]]-Table_pigskin_games[[#This Row],[awayScore]])</f>
        <v>7</v>
      </c>
      <c r="M1243" t="s">
        <v>140</v>
      </c>
      <c r="N1243" s="2">
        <v>41914.541666666664</v>
      </c>
      <c r="O1243" t="s">
        <v>70</v>
      </c>
      <c r="P1243">
        <v>81223</v>
      </c>
      <c r="Q1243">
        <v>9</v>
      </c>
      <c r="R1243">
        <v>4</v>
      </c>
      <c r="S1243">
        <v>9</v>
      </c>
      <c r="T1243">
        <v>4</v>
      </c>
      <c r="U1243">
        <v>19</v>
      </c>
      <c r="V1243">
        <v>20</v>
      </c>
      <c r="W1243">
        <v>4</v>
      </c>
      <c r="X1243">
        <v>8</v>
      </c>
      <c r="Y1243">
        <v>11</v>
      </c>
      <c r="Z1243">
        <v>17</v>
      </c>
      <c r="AA1243">
        <v>0</v>
      </c>
      <c r="AB1243">
        <v>0</v>
      </c>
      <c r="AC1243">
        <v>0</v>
      </c>
      <c r="AD1243">
        <v>0</v>
      </c>
      <c r="AE1243">
        <v>418</v>
      </c>
      <c r="AF1243">
        <v>364</v>
      </c>
      <c r="AG1243">
        <v>221</v>
      </c>
      <c r="AH1243">
        <v>264</v>
      </c>
      <c r="AI1243">
        <v>21</v>
      </c>
      <c r="AJ1243">
        <v>23</v>
      </c>
      <c r="AK1243">
        <v>35</v>
      </c>
      <c r="AL1243">
        <v>39</v>
      </c>
      <c r="AM1243">
        <v>197</v>
      </c>
      <c r="AN1243">
        <v>100</v>
      </c>
      <c r="AO1243">
        <v>21</v>
      </c>
      <c r="AP1243">
        <v>31</v>
      </c>
      <c r="AQ1243">
        <v>5</v>
      </c>
      <c r="AR1243">
        <v>4</v>
      </c>
      <c r="AS1243">
        <v>30</v>
      </c>
      <c r="AT1243">
        <f>SUM(Table_pigskin_games[[#This Row],[awayPenaltyYards]],Table_pigskin_games[[#This Row],[homePenaltyYards]])</f>
        <v>65</v>
      </c>
      <c r="AU1243">
        <v>35</v>
      </c>
      <c r="AV1243">
        <v>3</v>
      </c>
      <c r="AW1243">
        <v>2</v>
      </c>
      <c r="AX1243">
        <f>SUM(Table_pigskin_games[[#This Row],[awayTurnovers]:[homeTurnovers]])</f>
        <v>5</v>
      </c>
      <c r="AY1243">
        <v>2</v>
      </c>
      <c r="AZ1243">
        <v>1</v>
      </c>
      <c r="BA1243">
        <v>1</v>
      </c>
      <c r="BB1243">
        <v>1</v>
      </c>
      <c r="BC1243">
        <v>1591</v>
      </c>
      <c r="BD1243">
        <v>2009</v>
      </c>
      <c r="BE1243">
        <v>0</v>
      </c>
      <c r="BF1243">
        <v>3</v>
      </c>
      <c r="BG1243">
        <v>7</v>
      </c>
      <c r="BH1243">
        <v>28</v>
      </c>
      <c r="BJ1243">
        <v>7</v>
      </c>
      <c r="BK1243">
        <v>17</v>
      </c>
      <c r="BL1243">
        <v>0</v>
      </c>
      <c r="BM1243">
        <v>7</v>
      </c>
    </row>
    <row r="1244" spans="1:66" x14ac:dyDescent="0.25">
      <c r="A1244">
        <v>301219023</v>
      </c>
      <c r="B1244">
        <v>15</v>
      </c>
      <c r="C1244">
        <v>2010</v>
      </c>
      <c r="D1244" s="1">
        <v>40531</v>
      </c>
      <c r="E1244" t="s">
        <v>66</v>
      </c>
      <c r="F1244" t="s">
        <v>77</v>
      </c>
      <c r="G1244" t="s">
        <v>63</v>
      </c>
      <c r="H12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NYJvPIT</v>
      </c>
      <c r="I1244" t="str">
        <f>IF(NOT(ISNA(VLOOKUP(Table_pigskin_games[[#This Row],[matchup]],rivalries!A$2:C$10,1,FALSE))),"Rivalry","Not a Rivalry")</f>
        <v>Not a Rivalry</v>
      </c>
      <c r="J1244">
        <v>22</v>
      </c>
      <c r="K1244">
        <v>17</v>
      </c>
      <c r="L1244">
        <f>ABS(Table_pigskin_games[[#This Row],[homeScore]]-Table_pigskin_games[[#This Row],[awayScore]])</f>
        <v>5</v>
      </c>
      <c r="M1244" t="s">
        <v>64</v>
      </c>
      <c r="N1244" s="2">
        <v>41914.677083333336</v>
      </c>
      <c r="O1244" t="s">
        <v>80</v>
      </c>
      <c r="P1244">
        <v>62568</v>
      </c>
      <c r="Q1244">
        <v>9</v>
      </c>
      <c r="R1244">
        <v>4</v>
      </c>
      <c r="S1244">
        <v>10</v>
      </c>
      <c r="T1244">
        <v>3</v>
      </c>
      <c r="U1244">
        <v>17</v>
      </c>
      <c r="V1244">
        <v>25</v>
      </c>
      <c r="W1244">
        <v>6</v>
      </c>
      <c r="X1244">
        <v>11</v>
      </c>
      <c r="Y1244">
        <v>13</v>
      </c>
      <c r="Z1244">
        <v>17</v>
      </c>
      <c r="AA1244">
        <v>1</v>
      </c>
      <c r="AB1244">
        <v>0</v>
      </c>
      <c r="AC1244">
        <v>1</v>
      </c>
      <c r="AD1244">
        <v>0</v>
      </c>
      <c r="AE1244">
        <v>276</v>
      </c>
      <c r="AF1244">
        <v>377</v>
      </c>
      <c r="AG1244">
        <v>170</v>
      </c>
      <c r="AH1244">
        <v>231</v>
      </c>
      <c r="AI1244">
        <v>19</v>
      </c>
      <c r="AJ1244">
        <v>23</v>
      </c>
      <c r="AK1244">
        <v>29</v>
      </c>
      <c r="AL1244">
        <v>44</v>
      </c>
      <c r="AM1244">
        <v>106</v>
      </c>
      <c r="AN1244">
        <v>146</v>
      </c>
      <c r="AO1244">
        <v>27</v>
      </c>
      <c r="AP1244">
        <v>25</v>
      </c>
      <c r="AQ1244">
        <v>3</v>
      </c>
      <c r="AR1244">
        <v>3</v>
      </c>
      <c r="AS1244">
        <v>19</v>
      </c>
      <c r="AT1244">
        <f>SUM(Table_pigskin_games[[#This Row],[awayPenaltyYards]],Table_pigskin_games[[#This Row],[homePenaltyYards]])</f>
        <v>54</v>
      </c>
      <c r="AU1244">
        <v>35</v>
      </c>
      <c r="AV1244">
        <v>0</v>
      </c>
      <c r="AW1244">
        <v>0</v>
      </c>
      <c r="AX1244">
        <f>SUM(Table_pigskin_games[[#This Row],[awayTurnovers]:[homeTurnovers]])</f>
        <v>0</v>
      </c>
      <c r="AY1244">
        <v>0</v>
      </c>
      <c r="AZ1244">
        <v>0</v>
      </c>
      <c r="BA1244">
        <v>0</v>
      </c>
      <c r="BB1244">
        <v>0</v>
      </c>
      <c r="BC1244">
        <v>1722</v>
      </c>
      <c r="BD1244">
        <v>1878</v>
      </c>
      <c r="BE1244">
        <v>7</v>
      </c>
      <c r="BF1244">
        <v>3</v>
      </c>
      <c r="BG1244">
        <v>7</v>
      </c>
      <c r="BH1244">
        <v>5</v>
      </c>
      <c r="BJ1244">
        <v>0</v>
      </c>
      <c r="BK1244">
        <v>10</v>
      </c>
      <c r="BL1244">
        <v>7</v>
      </c>
      <c r="BM1244">
        <v>0</v>
      </c>
    </row>
    <row r="1245" spans="1:66" x14ac:dyDescent="0.25">
      <c r="A1245">
        <v>301219026</v>
      </c>
      <c r="B1245">
        <v>15</v>
      </c>
      <c r="C1245">
        <v>2010</v>
      </c>
      <c r="D1245" s="1">
        <v>40531</v>
      </c>
      <c r="E1245" t="s">
        <v>66</v>
      </c>
      <c r="F1245" t="s">
        <v>99</v>
      </c>
      <c r="G1245" t="s">
        <v>71</v>
      </c>
      <c r="H12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ATLvSEA</v>
      </c>
      <c r="I1245" t="str">
        <f>IF(NOT(ISNA(VLOOKUP(Table_pigskin_games[[#This Row],[matchup]],rivalries!A$2:C$10,1,FALSE))),"Rivalry","Not a Rivalry")</f>
        <v>Not a Rivalry</v>
      </c>
      <c r="J1245">
        <v>34</v>
      </c>
      <c r="K1245">
        <v>18</v>
      </c>
      <c r="L1245">
        <f>ABS(Table_pigskin_games[[#This Row],[homeScore]]-Table_pigskin_games[[#This Row],[awayScore]])</f>
        <v>16</v>
      </c>
      <c r="M1245" t="s">
        <v>124</v>
      </c>
      <c r="N1245" s="2">
        <v>41914.670138888891</v>
      </c>
      <c r="O1245" t="s">
        <v>70</v>
      </c>
      <c r="P1245">
        <v>67101</v>
      </c>
      <c r="Q1245">
        <v>11</v>
      </c>
      <c r="R1245">
        <v>2</v>
      </c>
      <c r="S1245">
        <v>6</v>
      </c>
      <c r="T1245">
        <v>7</v>
      </c>
      <c r="U1245">
        <v>21</v>
      </c>
      <c r="V1245">
        <v>15</v>
      </c>
      <c r="W1245">
        <v>9</v>
      </c>
      <c r="X1245">
        <v>4</v>
      </c>
      <c r="Y1245">
        <v>19</v>
      </c>
      <c r="Z1245">
        <v>12</v>
      </c>
      <c r="AA1245">
        <v>2</v>
      </c>
      <c r="AB1245">
        <v>1</v>
      </c>
      <c r="AC1245">
        <v>2</v>
      </c>
      <c r="AD1245">
        <v>2</v>
      </c>
      <c r="AE1245">
        <v>266</v>
      </c>
      <c r="AF1245">
        <v>234</v>
      </c>
      <c r="AG1245">
        <v>168</v>
      </c>
      <c r="AH1245">
        <v>143</v>
      </c>
      <c r="AI1245">
        <v>20</v>
      </c>
      <c r="AJ1245">
        <v>18</v>
      </c>
      <c r="AK1245">
        <v>35</v>
      </c>
      <c r="AL1245">
        <v>33</v>
      </c>
      <c r="AM1245">
        <v>98</v>
      </c>
      <c r="AN1245">
        <v>91</v>
      </c>
      <c r="AO1245">
        <v>37</v>
      </c>
      <c r="AP1245">
        <v>21</v>
      </c>
      <c r="AQ1245">
        <v>4</v>
      </c>
      <c r="AR1245">
        <v>10</v>
      </c>
      <c r="AS1245">
        <v>35</v>
      </c>
      <c r="AT1245">
        <f>SUM(Table_pigskin_games[[#This Row],[awayPenaltyYards]],Table_pigskin_games[[#This Row],[homePenaltyYards]])</f>
        <v>111</v>
      </c>
      <c r="AU1245">
        <v>76</v>
      </c>
      <c r="AV1245">
        <v>1</v>
      </c>
      <c r="AW1245">
        <v>3</v>
      </c>
      <c r="AX1245">
        <f>SUM(Table_pigskin_games[[#This Row],[awayTurnovers]:[homeTurnovers]])</f>
        <v>4</v>
      </c>
      <c r="AY1245">
        <v>0</v>
      </c>
      <c r="AZ1245">
        <v>1</v>
      </c>
      <c r="BA1245">
        <v>1</v>
      </c>
      <c r="BB1245">
        <v>2</v>
      </c>
      <c r="BC1245">
        <v>2125</v>
      </c>
      <c r="BD1245">
        <v>1475</v>
      </c>
      <c r="BE1245">
        <v>0</v>
      </c>
      <c r="BF1245">
        <v>17</v>
      </c>
      <c r="BG1245">
        <v>17</v>
      </c>
      <c r="BH1245">
        <v>0</v>
      </c>
      <c r="BJ1245">
        <v>7</v>
      </c>
      <c r="BK1245">
        <v>3</v>
      </c>
      <c r="BL1245">
        <v>0</v>
      </c>
      <c r="BM1245">
        <v>8</v>
      </c>
    </row>
    <row r="1246" spans="1:66" x14ac:dyDescent="0.25">
      <c r="A1246">
        <v>301219027</v>
      </c>
      <c r="B1246">
        <v>15</v>
      </c>
      <c r="C1246">
        <v>2010</v>
      </c>
      <c r="D1246" s="1">
        <v>40531</v>
      </c>
      <c r="E1246" t="s">
        <v>66</v>
      </c>
      <c r="F1246" t="s">
        <v>72</v>
      </c>
      <c r="G1246" t="s">
        <v>97</v>
      </c>
      <c r="H12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DETvTB</v>
      </c>
      <c r="I1246" t="str">
        <f>IF(NOT(ISNA(VLOOKUP(Table_pigskin_games[[#This Row],[matchup]],rivalries!A$2:C$10,1,FALSE))),"Rivalry","Not a Rivalry")</f>
        <v>Not a Rivalry</v>
      </c>
      <c r="J1246">
        <v>23</v>
      </c>
      <c r="K1246">
        <v>20</v>
      </c>
      <c r="L1246">
        <f>ABS(Table_pigskin_games[[#This Row],[homeScore]]-Table_pigskin_games[[#This Row],[awayScore]])</f>
        <v>3</v>
      </c>
      <c r="M1246" t="s">
        <v>98</v>
      </c>
      <c r="N1246" s="2">
        <v>41914.541666666664</v>
      </c>
      <c r="O1246" t="s">
        <v>70</v>
      </c>
      <c r="P1246">
        <v>47692</v>
      </c>
      <c r="Q1246">
        <v>3</v>
      </c>
      <c r="R1246">
        <v>10</v>
      </c>
      <c r="S1246">
        <v>8</v>
      </c>
      <c r="T1246">
        <v>5</v>
      </c>
      <c r="U1246">
        <v>26</v>
      </c>
      <c r="V1246">
        <v>22</v>
      </c>
      <c r="W1246">
        <v>6</v>
      </c>
      <c r="X1246">
        <v>5</v>
      </c>
      <c r="Y1246">
        <v>12</v>
      </c>
      <c r="Z1246">
        <v>12</v>
      </c>
      <c r="AA1246">
        <v>0</v>
      </c>
      <c r="AB1246">
        <v>2</v>
      </c>
      <c r="AC1246">
        <v>0</v>
      </c>
      <c r="AD1246">
        <v>2</v>
      </c>
      <c r="AE1246">
        <v>433</v>
      </c>
      <c r="AF1246">
        <v>403</v>
      </c>
      <c r="AG1246">
        <v>252</v>
      </c>
      <c r="AH1246">
        <v>227</v>
      </c>
      <c r="AI1246">
        <v>23</v>
      </c>
      <c r="AJ1246">
        <v>22</v>
      </c>
      <c r="AK1246">
        <v>38</v>
      </c>
      <c r="AL1246">
        <v>33</v>
      </c>
      <c r="AM1246">
        <v>181</v>
      </c>
      <c r="AN1246">
        <v>176</v>
      </c>
      <c r="AO1246">
        <v>28</v>
      </c>
      <c r="AP1246">
        <v>28</v>
      </c>
      <c r="AQ1246">
        <v>7</v>
      </c>
      <c r="AR1246">
        <v>9</v>
      </c>
      <c r="AS1246">
        <v>57</v>
      </c>
      <c r="AT1246">
        <f>SUM(Table_pigskin_games[[#This Row],[awayPenaltyYards]],Table_pigskin_games[[#This Row],[homePenaltyYards]])</f>
        <v>122</v>
      </c>
      <c r="AU1246">
        <v>65</v>
      </c>
      <c r="AV1246">
        <v>0</v>
      </c>
      <c r="AW1246">
        <v>0</v>
      </c>
      <c r="AX1246">
        <f>SUM(Table_pigskin_games[[#This Row],[awayTurnovers]:[homeTurnovers]])</f>
        <v>0</v>
      </c>
      <c r="AY1246">
        <v>0</v>
      </c>
      <c r="AZ1246">
        <v>0</v>
      </c>
      <c r="BA1246">
        <v>0</v>
      </c>
      <c r="BB1246">
        <v>0</v>
      </c>
      <c r="BC1246">
        <v>1985</v>
      </c>
      <c r="BD1246">
        <v>1924</v>
      </c>
      <c r="BE1246">
        <v>7</v>
      </c>
      <c r="BF1246">
        <v>3</v>
      </c>
      <c r="BG1246">
        <v>7</v>
      </c>
      <c r="BH1246">
        <v>3</v>
      </c>
      <c r="BI1246">
        <v>3</v>
      </c>
      <c r="BJ1246">
        <v>0</v>
      </c>
      <c r="BK1246">
        <v>14</v>
      </c>
      <c r="BL1246">
        <v>0</v>
      </c>
      <c r="BM1246">
        <v>6</v>
      </c>
      <c r="BN1246">
        <v>0</v>
      </c>
    </row>
    <row r="1247" spans="1:66" x14ac:dyDescent="0.25">
      <c r="A1247">
        <v>301219029</v>
      </c>
      <c r="B1247">
        <v>15</v>
      </c>
      <c r="C1247">
        <v>2010</v>
      </c>
      <c r="D1247" s="1">
        <v>40531</v>
      </c>
      <c r="E1247" t="s">
        <v>66</v>
      </c>
      <c r="F1247" t="s">
        <v>94</v>
      </c>
      <c r="G1247" t="s">
        <v>100</v>
      </c>
      <c r="H12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ARIvCAR</v>
      </c>
      <c r="I1247" t="str">
        <f>IF(NOT(ISNA(VLOOKUP(Table_pigskin_games[[#This Row],[matchup]],rivalries!A$2:C$10,1,FALSE))),"Rivalry","Not a Rivalry")</f>
        <v>Not a Rivalry</v>
      </c>
      <c r="J1247">
        <v>12</v>
      </c>
      <c r="K1247">
        <v>19</v>
      </c>
      <c r="L1247">
        <f>ABS(Table_pigskin_games[[#This Row],[homeScore]]-Table_pigskin_games[[#This Row],[awayScore]])</f>
        <v>7</v>
      </c>
      <c r="M1247" t="s">
        <v>101</v>
      </c>
      <c r="N1247" s="2">
        <v>41914.541666666664</v>
      </c>
      <c r="O1247" t="s">
        <v>70</v>
      </c>
      <c r="P1247">
        <v>71849</v>
      </c>
      <c r="Q1247">
        <v>4</v>
      </c>
      <c r="R1247">
        <v>9</v>
      </c>
      <c r="S1247">
        <v>1</v>
      </c>
      <c r="T1247">
        <v>12</v>
      </c>
      <c r="U1247">
        <v>11</v>
      </c>
      <c r="V1247">
        <v>16</v>
      </c>
      <c r="W1247">
        <v>4</v>
      </c>
      <c r="X1247">
        <v>4</v>
      </c>
      <c r="Y1247">
        <v>15</v>
      </c>
      <c r="Z1247">
        <v>15</v>
      </c>
      <c r="AA1247">
        <v>1</v>
      </c>
      <c r="AB1247">
        <v>2</v>
      </c>
      <c r="AC1247">
        <v>1</v>
      </c>
      <c r="AD1247">
        <v>3</v>
      </c>
      <c r="AE1247">
        <v>218</v>
      </c>
      <c r="AF1247">
        <v>303</v>
      </c>
      <c r="AG1247">
        <v>175</v>
      </c>
      <c r="AH1247">
        <v>126</v>
      </c>
      <c r="AI1247">
        <v>17</v>
      </c>
      <c r="AJ1247">
        <v>13</v>
      </c>
      <c r="AK1247">
        <v>33</v>
      </c>
      <c r="AL1247">
        <v>19</v>
      </c>
      <c r="AM1247">
        <v>43</v>
      </c>
      <c r="AN1247">
        <v>177</v>
      </c>
      <c r="AO1247">
        <v>17</v>
      </c>
      <c r="AP1247">
        <v>45</v>
      </c>
      <c r="AQ1247">
        <v>4</v>
      </c>
      <c r="AR1247">
        <v>6</v>
      </c>
      <c r="AS1247">
        <v>39</v>
      </c>
      <c r="AT1247">
        <f>SUM(Table_pigskin_games[[#This Row],[awayPenaltyYards]],Table_pigskin_games[[#This Row],[homePenaltyYards]])</f>
        <v>97</v>
      </c>
      <c r="AU1247">
        <v>58</v>
      </c>
      <c r="AV1247">
        <v>2</v>
      </c>
      <c r="AW1247">
        <v>1</v>
      </c>
      <c r="AX1247">
        <f>SUM(Table_pigskin_games[[#This Row],[awayTurnovers]:[homeTurnovers]])</f>
        <v>3</v>
      </c>
      <c r="AY1247">
        <v>1</v>
      </c>
      <c r="AZ1247">
        <v>1</v>
      </c>
      <c r="BA1247">
        <v>1</v>
      </c>
      <c r="BB1247">
        <v>0</v>
      </c>
      <c r="BC1247">
        <v>1384</v>
      </c>
      <c r="BD1247">
        <v>2216</v>
      </c>
      <c r="BE1247">
        <v>0</v>
      </c>
      <c r="BF1247">
        <v>3</v>
      </c>
      <c r="BG1247">
        <v>0</v>
      </c>
      <c r="BH1247">
        <v>9</v>
      </c>
      <c r="BJ1247">
        <v>6</v>
      </c>
      <c r="BK1247">
        <v>7</v>
      </c>
      <c r="BL1247">
        <v>6</v>
      </c>
      <c r="BM1247">
        <v>0</v>
      </c>
    </row>
    <row r="1248" spans="1:66" x14ac:dyDescent="0.25">
      <c r="A1248">
        <v>301219033</v>
      </c>
      <c r="B1248">
        <v>15</v>
      </c>
      <c r="C1248">
        <v>2010</v>
      </c>
      <c r="D1248" s="1">
        <v>40531</v>
      </c>
      <c r="E1248" t="s">
        <v>66</v>
      </c>
      <c r="F1248" t="s">
        <v>67</v>
      </c>
      <c r="G1248" t="s">
        <v>96</v>
      </c>
      <c r="H12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BALvNO</v>
      </c>
      <c r="I1248" t="str">
        <f>IF(NOT(ISNA(VLOOKUP(Table_pigskin_games[[#This Row],[matchup]],rivalries!A$2:C$10,1,FALSE))),"Rivalry","Not a Rivalry")</f>
        <v>Not a Rivalry</v>
      </c>
      <c r="J1248">
        <v>24</v>
      </c>
      <c r="K1248">
        <v>30</v>
      </c>
      <c r="L1248">
        <f>ABS(Table_pigskin_games[[#This Row],[homeScore]]-Table_pigskin_games[[#This Row],[awayScore]])</f>
        <v>6</v>
      </c>
      <c r="M1248" t="s">
        <v>125</v>
      </c>
      <c r="N1248" s="2">
        <v>41914.541666666664</v>
      </c>
      <c r="O1248" t="s">
        <v>70</v>
      </c>
      <c r="P1248">
        <v>71432</v>
      </c>
      <c r="Q1248">
        <v>10</v>
      </c>
      <c r="R1248">
        <v>3</v>
      </c>
      <c r="S1248">
        <v>9</v>
      </c>
      <c r="T1248">
        <v>4</v>
      </c>
      <c r="U1248">
        <v>21</v>
      </c>
      <c r="V1248">
        <v>17</v>
      </c>
      <c r="W1248">
        <v>5</v>
      </c>
      <c r="X1248">
        <v>5</v>
      </c>
      <c r="Y1248">
        <v>13</v>
      </c>
      <c r="Z1248">
        <v>14</v>
      </c>
      <c r="AA1248">
        <v>0</v>
      </c>
      <c r="AB1248">
        <v>1</v>
      </c>
      <c r="AC1248">
        <v>1</v>
      </c>
      <c r="AD1248">
        <v>1</v>
      </c>
      <c r="AE1248">
        <v>269</v>
      </c>
      <c r="AF1248">
        <v>356</v>
      </c>
      <c r="AG1248">
        <v>242</v>
      </c>
      <c r="AH1248">
        <v>148</v>
      </c>
      <c r="AI1248">
        <v>29</v>
      </c>
      <c r="AJ1248">
        <v>10</v>
      </c>
      <c r="AK1248">
        <v>46</v>
      </c>
      <c r="AL1248">
        <v>20</v>
      </c>
      <c r="AM1248">
        <v>27</v>
      </c>
      <c r="AN1248">
        <v>208</v>
      </c>
      <c r="AO1248">
        <v>14</v>
      </c>
      <c r="AP1248">
        <v>39</v>
      </c>
      <c r="AQ1248">
        <v>5</v>
      </c>
      <c r="AR1248">
        <v>10</v>
      </c>
      <c r="AS1248">
        <v>68</v>
      </c>
      <c r="AT1248">
        <f>SUM(Table_pigskin_games[[#This Row],[awayPenaltyYards]],Table_pigskin_games[[#This Row],[homePenaltyYards]])</f>
        <v>136</v>
      </c>
      <c r="AU1248">
        <v>68</v>
      </c>
      <c r="AV1248">
        <v>2</v>
      </c>
      <c r="AW1248">
        <v>0</v>
      </c>
      <c r="AX1248">
        <f>SUM(Table_pigskin_games[[#This Row],[awayTurnovers]:[homeTurnovers]])</f>
        <v>2</v>
      </c>
      <c r="AY1248">
        <v>1</v>
      </c>
      <c r="AZ1248">
        <v>0</v>
      </c>
      <c r="BA1248">
        <v>1</v>
      </c>
      <c r="BB1248">
        <v>0</v>
      </c>
      <c r="BC1248">
        <v>1711</v>
      </c>
      <c r="BD1248">
        <v>1889</v>
      </c>
      <c r="BE1248">
        <v>7</v>
      </c>
      <c r="BF1248">
        <v>7</v>
      </c>
      <c r="BG1248">
        <v>3</v>
      </c>
      <c r="BH1248">
        <v>7</v>
      </c>
      <c r="BJ1248">
        <v>7</v>
      </c>
      <c r="BK1248">
        <v>14</v>
      </c>
      <c r="BL1248">
        <v>3</v>
      </c>
      <c r="BM1248">
        <v>6</v>
      </c>
    </row>
    <row r="1249" spans="1:66" x14ac:dyDescent="0.25">
      <c r="A1249">
        <v>301220016</v>
      </c>
      <c r="B1249">
        <v>15</v>
      </c>
      <c r="C1249">
        <v>2010</v>
      </c>
      <c r="D1249" s="1">
        <v>40532</v>
      </c>
      <c r="E1249" t="s">
        <v>108</v>
      </c>
      <c r="F1249" t="s">
        <v>74</v>
      </c>
      <c r="G1249" t="s">
        <v>113</v>
      </c>
      <c r="H12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249" t="str">
        <f>IF(NOT(ISNA(VLOOKUP(Table_pigskin_games[[#This Row],[matchup]],rivalries!A$2:C$10,1,FALSE))),"Rivalry","Not a Rivalry")</f>
        <v>Not a Rivalry</v>
      </c>
      <c r="J1249">
        <v>40</v>
      </c>
      <c r="K1249">
        <v>14</v>
      </c>
      <c r="L1249">
        <f>ABS(Table_pigskin_games[[#This Row],[homeScore]]-Table_pigskin_games[[#This Row],[awayScore]])</f>
        <v>26</v>
      </c>
      <c r="M1249" t="s">
        <v>141</v>
      </c>
      <c r="N1249" s="2">
        <v>41914.854166666664</v>
      </c>
      <c r="O1249" t="s">
        <v>112</v>
      </c>
      <c r="P1249">
        <v>40504</v>
      </c>
      <c r="Q1249">
        <v>9</v>
      </c>
      <c r="R1249">
        <v>4</v>
      </c>
      <c r="S1249">
        <v>5</v>
      </c>
      <c r="T1249">
        <v>8</v>
      </c>
      <c r="U1249">
        <v>17</v>
      </c>
      <c r="V1249">
        <v>16</v>
      </c>
      <c r="W1249">
        <v>2</v>
      </c>
      <c r="X1249">
        <v>3</v>
      </c>
      <c r="Y1249">
        <v>10</v>
      </c>
      <c r="Z1249">
        <v>11</v>
      </c>
      <c r="AA1249">
        <v>0</v>
      </c>
      <c r="AB1249">
        <v>0</v>
      </c>
      <c r="AC1249">
        <v>1</v>
      </c>
      <c r="AD1249">
        <v>1</v>
      </c>
      <c r="AE1249">
        <v>293</v>
      </c>
      <c r="AF1249">
        <v>273</v>
      </c>
      <c r="AG1249">
        <v>189</v>
      </c>
      <c r="AH1249">
        <v>159</v>
      </c>
      <c r="AI1249">
        <v>14</v>
      </c>
      <c r="AJ1249">
        <v>20</v>
      </c>
      <c r="AK1249">
        <v>24</v>
      </c>
      <c r="AL1249">
        <v>33</v>
      </c>
      <c r="AM1249">
        <v>104</v>
      </c>
      <c r="AN1249">
        <v>114</v>
      </c>
      <c r="AO1249">
        <v>33</v>
      </c>
      <c r="AP1249">
        <v>24</v>
      </c>
      <c r="AQ1249">
        <v>5</v>
      </c>
      <c r="AR1249">
        <v>6</v>
      </c>
      <c r="AS1249">
        <v>72</v>
      </c>
      <c r="AT1249">
        <f>SUM(Table_pigskin_games[[#This Row],[awayPenaltyYards]],Table_pigskin_games[[#This Row],[homePenaltyYards]])</f>
        <v>127</v>
      </c>
      <c r="AU1249">
        <v>55</v>
      </c>
      <c r="AV1249">
        <v>1</v>
      </c>
      <c r="AW1249">
        <v>5</v>
      </c>
      <c r="AX1249">
        <f>SUM(Table_pigskin_games[[#This Row],[awayTurnovers]:[homeTurnovers]])</f>
        <v>6</v>
      </c>
      <c r="AY1249">
        <v>0</v>
      </c>
      <c r="AZ1249">
        <v>2</v>
      </c>
      <c r="BA1249">
        <v>1</v>
      </c>
      <c r="BB1249">
        <v>3</v>
      </c>
      <c r="BC1249">
        <v>1890</v>
      </c>
      <c r="BD1249">
        <v>1710</v>
      </c>
      <c r="BE1249">
        <v>10</v>
      </c>
      <c r="BF1249">
        <v>7</v>
      </c>
      <c r="BG1249">
        <v>20</v>
      </c>
      <c r="BH1249">
        <v>3</v>
      </c>
      <c r="BJ1249">
        <v>7</v>
      </c>
      <c r="BK1249">
        <v>0</v>
      </c>
      <c r="BL1249">
        <v>7</v>
      </c>
      <c r="BM1249">
        <v>0</v>
      </c>
    </row>
    <row r="1250" spans="1:66" x14ac:dyDescent="0.25">
      <c r="A1250">
        <v>301223023</v>
      </c>
      <c r="B1250">
        <v>16</v>
      </c>
      <c r="C1250">
        <v>2010</v>
      </c>
      <c r="D1250" s="1">
        <v>40535</v>
      </c>
      <c r="E1250" t="s">
        <v>61</v>
      </c>
      <c r="F1250" t="s">
        <v>100</v>
      </c>
      <c r="G1250" t="s">
        <v>63</v>
      </c>
      <c r="H12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CARvPIT</v>
      </c>
      <c r="I1250" t="str">
        <f>IF(NOT(ISNA(VLOOKUP(Table_pigskin_games[[#This Row],[matchup]],rivalries!A$2:C$10,1,FALSE))),"Rivalry","Not a Rivalry")</f>
        <v>Not a Rivalry</v>
      </c>
      <c r="J1250">
        <v>3</v>
      </c>
      <c r="K1250">
        <v>27</v>
      </c>
      <c r="L1250">
        <f>ABS(Table_pigskin_games[[#This Row],[homeScore]]-Table_pigskin_games[[#This Row],[awayScore]])</f>
        <v>24</v>
      </c>
      <c r="M1250" t="s">
        <v>64</v>
      </c>
      <c r="N1250" s="2">
        <v>41914.847222222219</v>
      </c>
      <c r="O1250" t="s">
        <v>128</v>
      </c>
      <c r="P1250">
        <v>61748</v>
      </c>
      <c r="Q1250">
        <v>2</v>
      </c>
      <c r="R1250">
        <v>12</v>
      </c>
      <c r="S1250">
        <v>10</v>
      </c>
      <c r="T1250">
        <v>4</v>
      </c>
      <c r="U1250">
        <v>7</v>
      </c>
      <c r="V1250">
        <v>22</v>
      </c>
      <c r="W1250">
        <v>3</v>
      </c>
      <c r="X1250">
        <v>4</v>
      </c>
      <c r="Y1250">
        <v>13</v>
      </c>
      <c r="Z1250">
        <v>12</v>
      </c>
      <c r="AA1250">
        <v>0</v>
      </c>
      <c r="AB1250">
        <v>0</v>
      </c>
      <c r="AC1250">
        <v>1</v>
      </c>
      <c r="AD1250">
        <v>1</v>
      </c>
      <c r="AE1250">
        <v>119</v>
      </c>
      <c r="AF1250">
        <v>408</v>
      </c>
      <c r="AG1250">
        <v>45</v>
      </c>
      <c r="AH1250">
        <v>293</v>
      </c>
      <c r="AI1250">
        <v>10</v>
      </c>
      <c r="AJ1250">
        <v>22</v>
      </c>
      <c r="AK1250">
        <v>23</v>
      </c>
      <c r="AL1250">
        <v>32</v>
      </c>
      <c r="AM1250">
        <v>74</v>
      </c>
      <c r="AN1250">
        <v>115</v>
      </c>
      <c r="AO1250">
        <v>22</v>
      </c>
      <c r="AP1250">
        <v>33</v>
      </c>
      <c r="AQ1250">
        <v>6</v>
      </c>
      <c r="AR1250">
        <v>4</v>
      </c>
      <c r="AS1250">
        <v>62</v>
      </c>
      <c r="AT1250">
        <f>SUM(Table_pigskin_games[[#This Row],[awayPenaltyYards]],Table_pigskin_games[[#This Row],[homePenaltyYards]])</f>
        <v>102</v>
      </c>
      <c r="AU1250">
        <v>40</v>
      </c>
      <c r="AV1250">
        <v>2</v>
      </c>
      <c r="AW1250">
        <v>2</v>
      </c>
      <c r="AX1250">
        <f>SUM(Table_pigskin_games[[#This Row],[awayTurnovers]:[homeTurnovers]])</f>
        <v>4</v>
      </c>
      <c r="AY1250">
        <v>1</v>
      </c>
      <c r="AZ1250">
        <v>2</v>
      </c>
      <c r="BA1250">
        <v>1</v>
      </c>
      <c r="BB1250">
        <v>0</v>
      </c>
      <c r="BC1250">
        <v>1476</v>
      </c>
      <c r="BD1250">
        <v>2124</v>
      </c>
      <c r="BE1250">
        <v>0</v>
      </c>
      <c r="BF1250">
        <v>0</v>
      </c>
      <c r="BG1250">
        <v>0</v>
      </c>
      <c r="BH1250">
        <v>3</v>
      </c>
      <c r="BJ1250">
        <v>3</v>
      </c>
      <c r="BK1250">
        <v>17</v>
      </c>
      <c r="BL1250">
        <v>7</v>
      </c>
      <c r="BM1250">
        <v>0</v>
      </c>
    </row>
    <row r="1251" spans="1:66" x14ac:dyDescent="0.25">
      <c r="A1251">
        <v>301225022</v>
      </c>
      <c r="B1251">
        <v>16</v>
      </c>
      <c r="C1251">
        <v>2010</v>
      </c>
      <c r="D1251" s="1">
        <v>40537</v>
      </c>
      <c r="E1251" t="s">
        <v>129</v>
      </c>
      <c r="F1251" t="s">
        <v>102</v>
      </c>
      <c r="G1251" t="s">
        <v>94</v>
      </c>
      <c r="H12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ARIvDAL</v>
      </c>
      <c r="I1251" t="str">
        <f>IF(NOT(ISNA(VLOOKUP(Table_pigskin_games[[#This Row],[matchup]],rivalries!A$2:C$10,1,FALSE))),"Rivalry","Not a Rivalry")</f>
        <v>Not a Rivalry</v>
      </c>
      <c r="J1251">
        <v>26</v>
      </c>
      <c r="K1251">
        <v>27</v>
      </c>
      <c r="L1251">
        <f>ABS(Table_pigskin_games[[#This Row],[homeScore]]-Table_pigskin_games[[#This Row],[awayScore]])</f>
        <v>1</v>
      </c>
      <c r="M1251" t="s">
        <v>95</v>
      </c>
      <c r="N1251" s="2">
        <v>41914.8125</v>
      </c>
      <c r="O1251" t="s">
        <v>128</v>
      </c>
      <c r="P1251">
        <v>66971</v>
      </c>
      <c r="Q1251">
        <v>5</v>
      </c>
      <c r="R1251">
        <v>9</v>
      </c>
      <c r="S1251">
        <v>4</v>
      </c>
      <c r="T1251">
        <v>10</v>
      </c>
      <c r="U1251">
        <v>24</v>
      </c>
      <c r="V1251">
        <v>10</v>
      </c>
      <c r="W1251">
        <v>8</v>
      </c>
      <c r="X1251">
        <v>2</v>
      </c>
      <c r="Y1251">
        <v>18</v>
      </c>
      <c r="Z1251">
        <v>11</v>
      </c>
      <c r="AA1251">
        <v>1</v>
      </c>
      <c r="AB1251">
        <v>1</v>
      </c>
      <c r="AC1251">
        <v>1</v>
      </c>
      <c r="AD1251">
        <v>1</v>
      </c>
      <c r="AE1251">
        <v>382</v>
      </c>
      <c r="AF1251">
        <v>271</v>
      </c>
      <c r="AG1251">
        <v>199</v>
      </c>
      <c r="AH1251">
        <v>178</v>
      </c>
      <c r="AI1251">
        <v>23</v>
      </c>
      <c r="AJ1251">
        <v>11</v>
      </c>
      <c r="AK1251">
        <v>37</v>
      </c>
      <c r="AL1251">
        <v>25</v>
      </c>
      <c r="AM1251">
        <v>183</v>
      </c>
      <c r="AN1251">
        <v>93</v>
      </c>
      <c r="AO1251">
        <v>34</v>
      </c>
      <c r="AP1251">
        <v>21</v>
      </c>
      <c r="AQ1251">
        <v>7</v>
      </c>
      <c r="AR1251">
        <v>6</v>
      </c>
      <c r="AS1251">
        <v>49</v>
      </c>
      <c r="AT1251">
        <f>SUM(Table_pigskin_games[[#This Row],[awayPenaltyYards]],Table_pigskin_games[[#This Row],[homePenaltyYards]])</f>
        <v>92</v>
      </c>
      <c r="AU1251">
        <v>43</v>
      </c>
      <c r="AV1251">
        <v>3</v>
      </c>
      <c r="AW1251">
        <v>0</v>
      </c>
      <c r="AX1251">
        <f>SUM(Table_pigskin_games[[#This Row],[awayTurnovers]:[homeTurnovers]])</f>
        <v>3</v>
      </c>
      <c r="AY1251">
        <v>1</v>
      </c>
      <c r="AZ1251">
        <v>0</v>
      </c>
      <c r="BA1251">
        <v>2</v>
      </c>
      <c r="BB1251">
        <v>0</v>
      </c>
      <c r="BC1251">
        <v>2285</v>
      </c>
      <c r="BD1251">
        <v>1315</v>
      </c>
      <c r="BE1251">
        <v>0</v>
      </c>
      <c r="BF1251">
        <v>10</v>
      </c>
      <c r="BG1251">
        <v>10</v>
      </c>
      <c r="BH1251">
        <v>6</v>
      </c>
      <c r="BJ1251">
        <v>14</v>
      </c>
      <c r="BK1251">
        <v>7</v>
      </c>
      <c r="BL1251">
        <v>0</v>
      </c>
      <c r="BM1251">
        <v>6</v>
      </c>
    </row>
    <row r="1252" spans="1:66" x14ac:dyDescent="0.25">
      <c r="A1252">
        <v>301226002</v>
      </c>
      <c r="B1252">
        <v>16</v>
      </c>
      <c r="C1252">
        <v>2010</v>
      </c>
      <c r="D1252" s="1">
        <v>40538</v>
      </c>
      <c r="E1252" t="s">
        <v>66</v>
      </c>
      <c r="F1252" t="s">
        <v>88</v>
      </c>
      <c r="G1252" t="s">
        <v>87</v>
      </c>
      <c r="H12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1252" t="str">
        <f>IF(NOT(ISNA(VLOOKUP(Table_pigskin_games[[#This Row],[matchup]],rivalries!A$2:C$10,1,FALSE))),"Rivalry","Not a Rivalry")</f>
        <v>Not a Rivalry</v>
      </c>
      <c r="J1252">
        <v>34</v>
      </c>
      <c r="K1252">
        <v>3</v>
      </c>
      <c r="L1252">
        <f>ABS(Table_pigskin_games[[#This Row],[homeScore]]-Table_pigskin_games[[#This Row],[awayScore]])</f>
        <v>31</v>
      </c>
      <c r="M1252" t="s">
        <v>126</v>
      </c>
      <c r="N1252" s="2">
        <v>41914.541666666664</v>
      </c>
      <c r="O1252" t="s">
        <v>80</v>
      </c>
      <c r="P1252">
        <v>68281</v>
      </c>
      <c r="Q1252">
        <v>12</v>
      </c>
      <c r="R1252">
        <v>2</v>
      </c>
      <c r="S1252">
        <v>4</v>
      </c>
      <c r="T1252">
        <v>10</v>
      </c>
      <c r="U1252">
        <v>20</v>
      </c>
      <c r="V1252">
        <v>16</v>
      </c>
      <c r="W1252">
        <v>8</v>
      </c>
      <c r="X1252">
        <v>3</v>
      </c>
      <c r="Y1252">
        <v>17</v>
      </c>
      <c r="Z1252">
        <v>10</v>
      </c>
      <c r="AA1252">
        <v>0</v>
      </c>
      <c r="AB1252">
        <v>1</v>
      </c>
      <c r="AC1252">
        <v>1</v>
      </c>
      <c r="AD1252">
        <v>3</v>
      </c>
      <c r="AE1252">
        <v>348</v>
      </c>
      <c r="AF1252">
        <v>369</v>
      </c>
      <c r="AG1252">
        <v>131</v>
      </c>
      <c r="AH1252">
        <v>244</v>
      </c>
      <c r="AI1252">
        <v>15</v>
      </c>
      <c r="AJ1252">
        <v>18</v>
      </c>
      <c r="AK1252">
        <v>27</v>
      </c>
      <c r="AL1252">
        <v>37</v>
      </c>
      <c r="AM1252">
        <v>217</v>
      </c>
      <c r="AN1252">
        <v>125</v>
      </c>
      <c r="AO1252">
        <v>41</v>
      </c>
      <c r="AP1252">
        <v>21</v>
      </c>
      <c r="AQ1252">
        <v>6</v>
      </c>
      <c r="AR1252">
        <v>6</v>
      </c>
      <c r="AS1252">
        <v>40</v>
      </c>
      <c r="AT1252">
        <f>SUM(Table_pigskin_games[[#This Row],[awayPenaltyYards]],Table_pigskin_games[[#This Row],[homePenaltyYards]])</f>
        <v>80</v>
      </c>
      <c r="AU1252">
        <v>40</v>
      </c>
      <c r="AV1252">
        <v>0</v>
      </c>
      <c r="AW1252">
        <v>7</v>
      </c>
      <c r="AX1252">
        <f>SUM(Table_pigskin_games[[#This Row],[awayTurnovers]:[homeTurnovers]])</f>
        <v>7</v>
      </c>
      <c r="AY1252">
        <v>0</v>
      </c>
      <c r="AZ1252">
        <v>4</v>
      </c>
      <c r="BA1252">
        <v>0</v>
      </c>
      <c r="BB1252">
        <v>3</v>
      </c>
      <c r="BC1252">
        <v>1950</v>
      </c>
      <c r="BD1252">
        <v>1650</v>
      </c>
      <c r="BE1252">
        <v>7</v>
      </c>
      <c r="BF1252">
        <v>17</v>
      </c>
      <c r="BG1252">
        <v>7</v>
      </c>
      <c r="BH1252">
        <v>3</v>
      </c>
      <c r="BJ1252">
        <v>3</v>
      </c>
      <c r="BK1252">
        <v>0</v>
      </c>
      <c r="BL1252">
        <v>0</v>
      </c>
      <c r="BM1252">
        <v>0</v>
      </c>
    </row>
    <row r="1253" spans="1:66" x14ac:dyDescent="0.25">
      <c r="A1253">
        <v>301226003</v>
      </c>
      <c r="B1253">
        <v>16</v>
      </c>
      <c r="C1253">
        <v>2010</v>
      </c>
      <c r="D1253" s="1">
        <v>40538</v>
      </c>
      <c r="E1253" t="s">
        <v>66</v>
      </c>
      <c r="F1253" t="s">
        <v>77</v>
      </c>
      <c r="G1253" t="s">
        <v>74</v>
      </c>
      <c r="H12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CHIvNYJ</v>
      </c>
      <c r="I1253" t="str">
        <f>IF(NOT(ISNA(VLOOKUP(Table_pigskin_games[[#This Row],[matchup]],rivalries!A$2:C$10,1,FALSE))),"Rivalry","Not a Rivalry")</f>
        <v>Not a Rivalry</v>
      </c>
      <c r="J1253">
        <v>34</v>
      </c>
      <c r="K1253">
        <v>38</v>
      </c>
      <c r="L1253">
        <f>ABS(Table_pigskin_games[[#This Row],[homeScore]]-Table_pigskin_games[[#This Row],[awayScore]])</f>
        <v>4</v>
      </c>
      <c r="M1253" t="s">
        <v>117</v>
      </c>
      <c r="N1253" s="2">
        <v>41914.541666666664</v>
      </c>
      <c r="O1253" t="s">
        <v>80</v>
      </c>
      <c r="P1253">
        <v>62310</v>
      </c>
      <c r="Q1253">
        <v>10</v>
      </c>
      <c r="R1253">
        <v>4</v>
      </c>
      <c r="S1253">
        <v>10</v>
      </c>
      <c r="T1253">
        <v>4</v>
      </c>
      <c r="U1253">
        <v>24</v>
      </c>
      <c r="V1253">
        <v>16</v>
      </c>
      <c r="W1253">
        <v>7</v>
      </c>
      <c r="X1253">
        <v>3</v>
      </c>
      <c r="Y1253">
        <v>14</v>
      </c>
      <c r="Z1253">
        <v>9</v>
      </c>
      <c r="AA1253">
        <v>0</v>
      </c>
      <c r="AB1253">
        <v>0</v>
      </c>
      <c r="AC1253">
        <v>1</v>
      </c>
      <c r="AD1253">
        <v>0</v>
      </c>
      <c r="AE1253">
        <v>393</v>
      </c>
      <c r="AF1253">
        <v>322</v>
      </c>
      <c r="AG1253">
        <v>269</v>
      </c>
      <c r="AH1253">
        <v>202</v>
      </c>
      <c r="AI1253">
        <v>24</v>
      </c>
      <c r="AJ1253">
        <v>13</v>
      </c>
      <c r="AK1253">
        <v>38</v>
      </c>
      <c r="AL1253">
        <v>25</v>
      </c>
      <c r="AM1253">
        <v>124</v>
      </c>
      <c r="AN1253">
        <v>120</v>
      </c>
      <c r="AO1253">
        <v>30</v>
      </c>
      <c r="AP1253">
        <v>27</v>
      </c>
      <c r="AQ1253">
        <v>3</v>
      </c>
      <c r="AR1253">
        <v>6</v>
      </c>
      <c r="AS1253">
        <v>34</v>
      </c>
      <c r="AT1253">
        <f>SUM(Table_pigskin_games[[#This Row],[awayPenaltyYards]],Table_pigskin_games[[#This Row],[homePenaltyYards]])</f>
        <v>65</v>
      </c>
      <c r="AU1253">
        <v>31</v>
      </c>
      <c r="AV1253">
        <v>2</v>
      </c>
      <c r="AW1253">
        <v>1</v>
      </c>
      <c r="AX1253">
        <f>SUM(Table_pigskin_games[[#This Row],[awayTurnovers]:[homeTurnovers]])</f>
        <v>3</v>
      </c>
      <c r="AY1253">
        <v>1</v>
      </c>
      <c r="AZ1253">
        <v>0</v>
      </c>
      <c r="BA1253">
        <v>1</v>
      </c>
      <c r="BB1253">
        <v>1</v>
      </c>
      <c r="BC1253">
        <v>2031</v>
      </c>
      <c r="BD1253">
        <v>1569</v>
      </c>
      <c r="BE1253">
        <v>0</v>
      </c>
      <c r="BF1253">
        <v>24</v>
      </c>
      <c r="BG1253">
        <v>7</v>
      </c>
      <c r="BH1253">
        <v>3</v>
      </c>
      <c r="BJ1253">
        <v>10</v>
      </c>
      <c r="BK1253">
        <v>7</v>
      </c>
      <c r="BL1253">
        <v>21</v>
      </c>
      <c r="BM1253">
        <v>0</v>
      </c>
    </row>
    <row r="1254" spans="1:66" x14ac:dyDescent="0.25">
      <c r="A1254">
        <v>301226004</v>
      </c>
      <c r="B1254">
        <v>16</v>
      </c>
      <c r="C1254">
        <v>2010</v>
      </c>
      <c r="D1254" s="1">
        <v>40538</v>
      </c>
      <c r="E1254" t="s">
        <v>66</v>
      </c>
      <c r="F1254" t="s">
        <v>109</v>
      </c>
      <c r="G1254" t="s">
        <v>81</v>
      </c>
      <c r="H12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CINvSD</v>
      </c>
      <c r="I1254" t="str">
        <f>IF(NOT(ISNA(VLOOKUP(Table_pigskin_games[[#This Row],[matchup]],rivalries!A$2:C$10,1,FALSE))),"Rivalry","Not a Rivalry")</f>
        <v>Not a Rivalry</v>
      </c>
      <c r="J1254">
        <v>20</v>
      </c>
      <c r="K1254">
        <v>34</v>
      </c>
      <c r="L1254">
        <f>ABS(Table_pigskin_games[[#This Row],[homeScore]]-Table_pigskin_games[[#This Row],[awayScore]])</f>
        <v>14</v>
      </c>
      <c r="M1254" t="s">
        <v>118</v>
      </c>
      <c r="N1254" s="2">
        <v>41914.670138888891</v>
      </c>
      <c r="O1254" t="s">
        <v>80</v>
      </c>
      <c r="P1254">
        <v>54194</v>
      </c>
      <c r="Q1254">
        <v>8</v>
      </c>
      <c r="R1254">
        <v>6</v>
      </c>
      <c r="S1254">
        <v>3</v>
      </c>
      <c r="T1254">
        <v>11</v>
      </c>
      <c r="U1254">
        <v>23</v>
      </c>
      <c r="V1254">
        <v>18</v>
      </c>
      <c r="W1254">
        <v>6</v>
      </c>
      <c r="X1254">
        <v>8</v>
      </c>
      <c r="Y1254">
        <v>13</v>
      </c>
      <c r="Z1254">
        <v>14</v>
      </c>
      <c r="AA1254">
        <v>0</v>
      </c>
      <c r="AB1254">
        <v>1</v>
      </c>
      <c r="AC1254">
        <v>1</v>
      </c>
      <c r="AD1254">
        <v>2</v>
      </c>
      <c r="AE1254">
        <v>313</v>
      </c>
      <c r="AF1254">
        <v>371</v>
      </c>
      <c r="AG1254">
        <v>249</v>
      </c>
      <c r="AH1254">
        <v>269</v>
      </c>
      <c r="AI1254">
        <v>27</v>
      </c>
      <c r="AJ1254">
        <v>16</v>
      </c>
      <c r="AK1254">
        <v>40</v>
      </c>
      <c r="AL1254">
        <v>21</v>
      </c>
      <c r="AM1254">
        <v>64</v>
      </c>
      <c r="AN1254">
        <v>102</v>
      </c>
      <c r="AO1254">
        <v>22</v>
      </c>
      <c r="AP1254">
        <v>38</v>
      </c>
      <c r="AQ1254">
        <v>1</v>
      </c>
      <c r="AR1254">
        <v>6</v>
      </c>
      <c r="AS1254">
        <v>5</v>
      </c>
      <c r="AT1254">
        <f>SUM(Table_pigskin_games[[#This Row],[awayPenaltyYards]],Table_pigskin_games[[#This Row],[homePenaltyYards]])</f>
        <v>62</v>
      </c>
      <c r="AU1254">
        <v>57</v>
      </c>
      <c r="AV1254">
        <v>2</v>
      </c>
      <c r="AW1254">
        <v>1</v>
      </c>
      <c r="AX1254">
        <f>SUM(Table_pigskin_games[[#This Row],[awayTurnovers]:[homeTurnovers]])</f>
        <v>3</v>
      </c>
      <c r="AY1254">
        <v>1</v>
      </c>
      <c r="AZ1254">
        <v>1</v>
      </c>
      <c r="BA1254">
        <v>1</v>
      </c>
      <c r="BB1254">
        <v>0</v>
      </c>
      <c r="BC1254">
        <v>1791</v>
      </c>
      <c r="BD1254">
        <v>1809</v>
      </c>
      <c r="BE1254">
        <v>0</v>
      </c>
      <c r="BF1254">
        <v>3</v>
      </c>
      <c r="BG1254">
        <v>7</v>
      </c>
      <c r="BH1254">
        <v>10</v>
      </c>
      <c r="BJ1254">
        <v>7</v>
      </c>
      <c r="BK1254">
        <v>6</v>
      </c>
      <c r="BL1254">
        <v>0</v>
      </c>
      <c r="BM1254">
        <v>21</v>
      </c>
    </row>
    <row r="1255" spans="1:66" x14ac:dyDescent="0.25">
      <c r="A1255">
        <v>301226005</v>
      </c>
      <c r="B1255">
        <v>16</v>
      </c>
      <c r="C1255">
        <v>2010</v>
      </c>
      <c r="D1255" s="1">
        <v>40538</v>
      </c>
      <c r="E1255" t="s">
        <v>66</v>
      </c>
      <c r="F1255" t="s">
        <v>96</v>
      </c>
      <c r="G1255" t="s">
        <v>68</v>
      </c>
      <c r="H12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1255" t="str">
        <f>IF(NOT(ISNA(VLOOKUP(Table_pigskin_games[[#This Row],[matchup]],rivalries!A$2:C$10,1,FALSE))),"Rivalry","Not a Rivalry")</f>
        <v>Not a Rivalry</v>
      </c>
      <c r="J1255">
        <v>20</v>
      </c>
      <c r="K1255">
        <v>10</v>
      </c>
      <c r="L1255">
        <f>ABS(Table_pigskin_games[[#This Row],[homeScore]]-Table_pigskin_games[[#This Row],[awayScore]])</f>
        <v>10</v>
      </c>
      <c r="M1255" t="s">
        <v>69</v>
      </c>
      <c r="N1255" s="2">
        <v>41914.541666666664</v>
      </c>
      <c r="O1255" t="s">
        <v>80</v>
      </c>
      <c r="P1255">
        <v>65028</v>
      </c>
      <c r="Q1255">
        <v>10</v>
      </c>
      <c r="R1255">
        <v>4</v>
      </c>
      <c r="S1255">
        <v>5</v>
      </c>
      <c r="T1255">
        <v>9</v>
      </c>
      <c r="U1255">
        <v>15</v>
      </c>
      <c r="V1255">
        <v>17</v>
      </c>
      <c r="W1255">
        <v>7</v>
      </c>
      <c r="X1255">
        <v>7</v>
      </c>
      <c r="Y1255">
        <v>13</v>
      </c>
      <c r="Z1255">
        <v>11</v>
      </c>
      <c r="AA1255">
        <v>0</v>
      </c>
      <c r="AB1255">
        <v>0</v>
      </c>
      <c r="AC1255">
        <v>1</v>
      </c>
      <c r="AD1255">
        <v>0</v>
      </c>
      <c r="AE1255">
        <v>258</v>
      </c>
      <c r="AF1255">
        <v>280</v>
      </c>
      <c r="AG1255">
        <v>97</v>
      </c>
      <c r="AH1255">
        <v>178</v>
      </c>
      <c r="AI1255">
        <v>12</v>
      </c>
      <c r="AJ1255">
        <v>16</v>
      </c>
      <c r="AK1255">
        <v>19</v>
      </c>
      <c r="AL1255">
        <v>30</v>
      </c>
      <c r="AM1255">
        <v>161</v>
      </c>
      <c r="AN1255">
        <v>102</v>
      </c>
      <c r="AO1255">
        <v>38</v>
      </c>
      <c r="AP1255">
        <v>26</v>
      </c>
      <c r="AQ1255">
        <v>1</v>
      </c>
      <c r="AR1255">
        <v>2</v>
      </c>
      <c r="AS1255">
        <v>5</v>
      </c>
      <c r="AT1255">
        <f>SUM(Table_pigskin_games[[#This Row],[awayPenaltyYards]],Table_pigskin_games[[#This Row],[homePenaltyYards]])</f>
        <v>25</v>
      </c>
      <c r="AU1255">
        <v>20</v>
      </c>
      <c r="AV1255">
        <v>1</v>
      </c>
      <c r="AW1255">
        <v>4</v>
      </c>
      <c r="AX1255">
        <f>SUM(Table_pigskin_games[[#This Row],[awayTurnovers]:[homeTurnovers]])</f>
        <v>5</v>
      </c>
      <c r="AY1255">
        <v>0</v>
      </c>
      <c r="AZ1255">
        <v>1</v>
      </c>
      <c r="BA1255">
        <v>1</v>
      </c>
      <c r="BB1255">
        <v>3</v>
      </c>
      <c r="BC1255">
        <v>1906</v>
      </c>
      <c r="BD1255">
        <v>1694</v>
      </c>
      <c r="BE1255">
        <v>0</v>
      </c>
      <c r="BF1255">
        <v>13</v>
      </c>
      <c r="BG1255">
        <v>7</v>
      </c>
      <c r="BH1255">
        <v>0</v>
      </c>
      <c r="BJ1255">
        <v>7</v>
      </c>
      <c r="BK1255">
        <v>3</v>
      </c>
      <c r="BL1255">
        <v>0</v>
      </c>
      <c r="BM1255">
        <v>0</v>
      </c>
    </row>
    <row r="1256" spans="1:66" x14ac:dyDescent="0.25">
      <c r="A1256">
        <v>301226007</v>
      </c>
      <c r="B1256">
        <v>16</v>
      </c>
      <c r="C1256">
        <v>2010</v>
      </c>
      <c r="D1256" s="1">
        <v>40538</v>
      </c>
      <c r="E1256" t="s">
        <v>66</v>
      </c>
      <c r="F1256" t="s">
        <v>106</v>
      </c>
      <c r="G1256" t="s">
        <v>84</v>
      </c>
      <c r="H12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DENvHOU</v>
      </c>
      <c r="I1256" t="str">
        <f>IF(NOT(ISNA(VLOOKUP(Table_pigskin_games[[#This Row],[matchup]],rivalries!A$2:C$10,1,FALSE))),"Rivalry","Not a Rivalry")</f>
        <v>Not a Rivalry</v>
      </c>
      <c r="J1256">
        <v>23</v>
      </c>
      <c r="K1256">
        <v>24</v>
      </c>
      <c r="L1256">
        <f>ABS(Table_pigskin_games[[#This Row],[homeScore]]-Table_pigskin_games[[#This Row],[awayScore]])</f>
        <v>1</v>
      </c>
      <c r="M1256" t="s">
        <v>135</v>
      </c>
      <c r="N1256" s="2">
        <v>41914.670138888891</v>
      </c>
      <c r="O1256" t="s">
        <v>80</v>
      </c>
      <c r="P1256">
        <v>73691</v>
      </c>
      <c r="Q1256">
        <v>5</v>
      </c>
      <c r="R1256">
        <v>9</v>
      </c>
      <c r="S1256">
        <v>3</v>
      </c>
      <c r="T1256">
        <v>11</v>
      </c>
      <c r="U1256">
        <v>21</v>
      </c>
      <c r="V1256">
        <v>25</v>
      </c>
      <c r="W1256">
        <v>1</v>
      </c>
      <c r="X1256">
        <v>5</v>
      </c>
      <c r="Y1256">
        <v>8</v>
      </c>
      <c r="Z1256">
        <v>11</v>
      </c>
      <c r="AA1256">
        <v>0</v>
      </c>
      <c r="AB1256">
        <v>0</v>
      </c>
      <c r="AC1256">
        <v>0</v>
      </c>
      <c r="AD1256">
        <v>0</v>
      </c>
      <c r="AE1256">
        <v>401</v>
      </c>
      <c r="AF1256">
        <v>431</v>
      </c>
      <c r="AG1256">
        <v>310</v>
      </c>
      <c r="AH1256">
        <v>305</v>
      </c>
      <c r="AI1256">
        <v>23</v>
      </c>
      <c r="AJ1256">
        <v>16</v>
      </c>
      <c r="AK1256">
        <v>33</v>
      </c>
      <c r="AL1256">
        <v>29</v>
      </c>
      <c r="AM1256">
        <v>91</v>
      </c>
      <c r="AN1256">
        <v>126</v>
      </c>
      <c r="AO1256">
        <v>22</v>
      </c>
      <c r="AP1256">
        <v>33</v>
      </c>
      <c r="AQ1256">
        <v>3</v>
      </c>
      <c r="AR1256">
        <v>4</v>
      </c>
      <c r="AS1256">
        <v>24</v>
      </c>
      <c r="AT1256">
        <f>SUM(Table_pigskin_games[[#This Row],[awayPenaltyYards]],Table_pigskin_games[[#This Row],[homePenaltyYards]])</f>
        <v>51</v>
      </c>
      <c r="AU1256">
        <v>27</v>
      </c>
      <c r="AV1256">
        <v>1</v>
      </c>
      <c r="AW1256">
        <v>1</v>
      </c>
      <c r="AX1256">
        <f>SUM(Table_pigskin_games[[#This Row],[awayTurnovers]:[homeTurnovers]])</f>
        <v>2</v>
      </c>
      <c r="AY1256">
        <v>0</v>
      </c>
      <c r="AZ1256">
        <v>0</v>
      </c>
      <c r="BA1256">
        <v>1</v>
      </c>
      <c r="BB1256">
        <v>1</v>
      </c>
      <c r="BC1256">
        <v>1690</v>
      </c>
      <c r="BD1256">
        <v>1910</v>
      </c>
      <c r="BE1256">
        <v>7</v>
      </c>
      <c r="BF1256">
        <v>10</v>
      </c>
      <c r="BG1256">
        <v>6</v>
      </c>
      <c r="BH1256">
        <v>0</v>
      </c>
      <c r="BJ1256">
        <v>0</v>
      </c>
      <c r="BK1256">
        <v>0</v>
      </c>
      <c r="BL1256">
        <v>10</v>
      </c>
      <c r="BM1256">
        <v>14</v>
      </c>
    </row>
    <row r="1257" spans="1:66" x14ac:dyDescent="0.25">
      <c r="A1257">
        <v>301226009</v>
      </c>
      <c r="B1257">
        <v>16</v>
      </c>
      <c r="C1257">
        <v>2010</v>
      </c>
      <c r="D1257" s="1">
        <v>40538</v>
      </c>
      <c r="E1257" t="s">
        <v>66</v>
      </c>
      <c r="F1257" t="s">
        <v>91</v>
      </c>
      <c r="G1257" t="s">
        <v>75</v>
      </c>
      <c r="H12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GBvNYG</v>
      </c>
      <c r="I1257" t="str">
        <f>IF(NOT(ISNA(VLOOKUP(Table_pigskin_games[[#This Row],[matchup]],rivalries!A$2:C$10,1,FALSE))),"Rivalry","Not a Rivalry")</f>
        <v>Not a Rivalry</v>
      </c>
      <c r="J1257">
        <v>17</v>
      </c>
      <c r="K1257">
        <v>45</v>
      </c>
      <c r="L1257">
        <f>ABS(Table_pigskin_games[[#This Row],[homeScore]]-Table_pigskin_games[[#This Row],[awayScore]])</f>
        <v>28</v>
      </c>
      <c r="M1257" t="s">
        <v>76</v>
      </c>
      <c r="N1257" s="2">
        <v>41914.677083333336</v>
      </c>
      <c r="O1257" t="s">
        <v>70</v>
      </c>
      <c r="P1257">
        <v>70649</v>
      </c>
      <c r="Q1257">
        <v>9</v>
      </c>
      <c r="R1257">
        <v>5</v>
      </c>
      <c r="S1257">
        <v>8</v>
      </c>
      <c r="T1257">
        <v>6</v>
      </c>
      <c r="U1257">
        <v>16</v>
      </c>
      <c r="V1257">
        <v>27</v>
      </c>
      <c r="W1257">
        <v>4</v>
      </c>
      <c r="X1257">
        <v>6</v>
      </c>
      <c r="Y1257">
        <v>12</v>
      </c>
      <c r="Z1257">
        <v>13</v>
      </c>
      <c r="AA1257">
        <v>1</v>
      </c>
      <c r="AB1257">
        <v>0</v>
      </c>
      <c r="AC1257">
        <v>1</v>
      </c>
      <c r="AD1257">
        <v>0</v>
      </c>
      <c r="AE1257">
        <v>386</v>
      </c>
      <c r="AF1257">
        <v>515</v>
      </c>
      <c r="AG1257">
        <v>296</v>
      </c>
      <c r="AH1257">
        <v>396</v>
      </c>
      <c r="AI1257">
        <v>17</v>
      </c>
      <c r="AJ1257">
        <v>25</v>
      </c>
      <c r="AK1257">
        <v>33</v>
      </c>
      <c r="AL1257">
        <v>37</v>
      </c>
      <c r="AM1257">
        <v>90</v>
      </c>
      <c r="AN1257">
        <v>119</v>
      </c>
      <c r="AO1257">
        <v>21</v>
      </c>
      <c r="AP1257">
        <v>35</v>
      </c>
      <c r="AQ1257">
        <v>5</v>
      </c>
      <c r="AR1257">
        <v>3</v>
      </c>
      <c r="AS1257">
        <v>45</v>
      </c>
      <c r="AT1257">
        <f>SUM(Table_pigskin_games[[#This Row],[awayPenaltyYards]],Table_pigskin_games[[#This Row],[homePenaltyYards]])</f>
        <v>76</v>
      </c>
      <c r="AU1257">
        <v>31</v>
      </c>
      <c r="AV1257">
        <v>6</v>
      </c>
      <c r="AW1257">
        <v>1</v>
      </c>
      <c r="AX1257">
        <f>SUM(Table_pigskin_games[[#This Row],[awayTurnovers]:[homeTurnovers]])</f>
        <v>7</v>
      </c>
      <c r="AY1257">
        <v>2</v>
      </c>
      <c r="AZ1257">
        <v>1</v>
      </c>
      <c r="BA1257">
        <v>4</v>
      </c>
      <c r="BB1257">
        <v>0</v>
      </c>
      <c r="BC1257">
        <v>1379</v>
      </c>
      <c r="BD1257">
        <v>2221</v>
      </c>
      <c r="BE1257">
        <v>0</v>
      </c>
      <c r="BF1257">
        <v>14</v>
      </c>
      <c r="BG1257">
        <v>3</v>
      </c>
      <c r="BH1257">
        <v>0</v>
      </c>
      <c r="BJ1257">
        <v>14</v>
      </c>
      <c r="BK1257">
        <v>7</v>
      </c>
      <c r="BL1257">
        <v>10</v>
      </c>
      <c r="BM1257">
        <v>14</v>
      </c>
    </row>
    <row r="1258" spans="1:66" x14ac:dyDescent="0.25">
      <c r="A1258">
        <v>301226012</v>
      </c>
      <c r="B1258">
        <v>16</v>
      </c>
      <c r="C1258">
        <v>2010</v>
      </c>
      <c r="D1258" s="1">
        <v>40538</v>
      </c>
      <c r="E1258" t="s">
        <v>66</v>
      </c>
      <c r="F1258" t="s">
        <v>78</v>
      </c>
      <c r="G1258" t="s">
        <v>82</v>
      </c>
      <c r="H12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KCvTEN</v>
      </c>
      <c r="I1258" t="str">
        <f>IF(NOT(ISNA(VLOOKUP(Table_pigskin_games[[#This Row],[matchup]],rivalries!A$2:C$10,1,FALSE))),"Rivalry","Not a Rivalry")</f>
        <v>Not a Rivalry</v>
      </c>
      <c r="J1258">
        <v>14</v>
      </c>
      <c r="K1258">
        <v>34</v>
      </c>
      <c r="L1258">
        <f>ABS(Table_pigskin_games[[#This Row],[homeScore]]-Table_pigskin_games[[#This Row],[awayScore]])</f>
        <v>20</v>
      </c>
      <c r="M1258" t="s">
        <v>83</v>
      </c>
      <c r="N1258" s="2">
        <v>41914.541666666664</v>
      </c>
      <c r="O1258" t="s">
        <v>80</v>
      </c>
      <c r="P1258">
        <v>65606</v>
      </c>
      <c r="Q1258">
        <v>6</v>
      </c>
      <c r="R1258">
        <v>8</v>
      </c>
      <c r="S1258">
        <v>9</v>
      </c>
      <c r="T1258">
        <v>5</v>
      </c>
      <c r="U1258">
        <v>16</v>
      </c>
      <c r="V1258">
        <v>23</v>
      </c>
      <c r="W1258">
        <v>3</v>
      </c>
      <c r="X1258">
        <v>9</v>
      </c>
      <c r="Y1258">
        <v>12</v>
      </c>
      <c r="Z1258">
        <v>18</v>
      </c>
      <c r="AA1258">
        <v>0</v>
      </c>
      <c r="AB1258">
        <v>0</v>
      </c>
      <c r="AC1258">
        <v>1</v>
      </c>
      <c r="AD1258">
        <v>0</v>
      </c>
      <c r="AE1258">
        <v>270</v>
      </c>
      <c r="AF1258">
        <v>458</v>
      </c>
      <c r="AG1258">
        <v>213</v>
      </c>
      <c r="AH1258">
        <v>306</v>
      </c>
      <c r="AI1258">
        <v>14</v>
      </c>
      <c r="AJ1258">
        <v>25</v>
      </c>
      <c r="AK1258">
        <v>37</v>
      </c>
      <c r="AL1258">
        <v>36</v>
      </c>
      <c r="AM1258">
        <v>57</v>
      </c>
      <c r="AN1258">
        <v>152</v>
      </c>
      <c r="AO1258">
        <v>16</v>
      </c>
      <c r="AP1258">
        <v>40</v>
      </c>
      <c r="AQ1258">
        <v>9</v>
      </c>
      <c r="AR1258">
        <v>7</v>
      </c>
      <c r="AS1258">
        <v>74</v>
      </c>
      <c r="AT1258">
        <f>SUM(Table_pigskin_games[[#This Row],[awayPenaltyYards]],Table_pigskin_games[[#This Row],[homePenaltyYards]])</f>
        <v>158</v>
      </c>
      <c r="AU1258">
        <v>84</v>
      </c>
      <c r="AV1258">
        <v>2</v>
      </c>
      <c r="AW1258">
        <v>2</v>
      </c>
      <c r="AX1258">
        <f>SUM(Table_pigskin_games[[#This Row],[awayTurnovers]:[homeTurnovers]])</f>
        <v>4</v>
      </c>
      <c r="AY1258">
        <v>0</v>
      </c>
      <c r="AZ1258">
        <v>1</v>
      </c>
      <c r="BA1258">
        <v>2</v>
      </c>
      <c r="BB1258">
        <v>1</v>
      </c>
      <c r="BC1258">
        <v>1256</v>
      </c>
      <c r="BD1258">
        <v>2344</v>
      </c>
      <c r="BE1258">
        <v>0</v>
      </c>
      <c r="BF1258">
        <v>7</v>
      </c>
      <c r="BG1258">
        <v>7</v>
      </c>
      <c r="BH1258">
        <v>0</v>
      </c>
      <c r="BJ1258">
        <v>14</v>
      </c>
      <c r="BK1258">
        <v>17</v>
      </c>
      <c r="BL1258">
        <v>3</v>
      </c>
      <c r="BM1258">
        <v>0</v>
      </c>
    </row>
    <row r="1259" spans="1:66" x14ac:dyDescent="0.25">
      <c r="A1259">
        <v>301226013</v>
      </c>
      <c r="B1259">
        <v>16</v>
      </c>
      <c r="C1259">
        <v>2010</v>
      </c>
      <c r="D1259" s="1">
        <v>40538</v>
      </c>
      <c r="E1259" t="s">
        <v>66</v>
      </c>
      <c r="F1259" t="s">
        <v>90</v>
      </c>
      <c r="G1259" t="s">
        <v>110</v>
      </c>
      <c r="H12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INDvOAK</v>
      </c>
      <c r="I1259" t="str">
        <f>IF(NOT(ISNA(VLOOKUP(Table_pigskin_games[[#This Row],[matchup]],rivalries!A$2:C$10,1,FALSE))),"Rivalry","Not a Rivalry")</f>
        <v>Not a Rivalry</v>
      </c>
      <c r="J1259">
        <v>31</v>
      </c>
      <c r="K1259">
        <v>26</v>
      </c>
      <c r="L1259">
        <f>ABS(Table_pigskin_games[[#This Row],[homeScore]]-Table_pigskin_games[[#This Row],[awayScore]])</f>
        <v>5</v>
      </c>
      <c r="M1259" t="s">
        <v>134</v>
      </c>
      <c r="N1259" s="2">
        <v>41914.670138888891</v>
      </c>
      <c r="O1259" t="s">
        <v>80</v>
      </c>
      <c r="P1259">
        <v>52567</v>
      </c>
      <c r="Q1259">
        <v>8</v>
      </c>
      <c r="R1259">
        <v>6</v>
      </c>
      <c r="S1259">
        <v>7</v>
      </c>
      <c r="T1259">
        <v>7</v>
      </c>
      <c r="U1259">
        <v>27</v>
      </c>
      <c r="V1259">
        <v>16</v>
      </c>
      <c r="W1259">
        <v>4</v>
      </c>
      <c r="X1259">
        <v>4</v>
      </c>
      <c r="Y1259">
        <v>11</v>
      </c>
      <c r="Z1259">
        <v>15</v>
      </c>
      <c r="AA1259">
        <v>0</v>
      </c>
      <c r="AB1259">
        <v>0</v>
      </c>
      <c r="AC1259">
        <v>0</v>
      </c>
      <c r="AD1259">
        <v>1</v>
      </c>
      <c r="AE1259">
        <v>370</v>
      </c>
      <c r="AF1259">
        <v>290</v>
      </c>
      <c r="AG1259">
        <v>179</v>
      </c>
      <c r="AH1259">
        <v>210</v>
      </c>
      <c r="AI1259">
        <v>16</v>
      </c>
      <c r="AJ1259">
        <v>29</v>
      </c>
      <c r="AK1259">
        <v>30</v>
      </c>
      <c r="AL1259">
        <v>42</v>
      </c>
      <c r="AM1259">
        <v>191</v>
      </c>
      <c r="AN1259">
        <v>80</v>
      </c>
      <c r="AO1259">
        <v>39</v>
      </c>
      <c r="AP1259">
        <v>20</v>
      </c>
      <c r="AQ1259">
        <v>4</v>
      </c>
      <c r="AR1259">
        <v>10</v>
      </c>
      <c r="AS1259">
        <v>42</v>
      </c>
      <c r="AT1259">
        <f>SUM(Table_pigskin_games[[#This Row],[awayPenaltyYards]],Table_pigskin_games[[#This Row],[homePenaltyYards]])</f>
        <v>158</v>
      </c>
      <c r="AU1259">
        <v>116</v>
      </c>
      <c r="AV1259">
        <v>2</v>
      </c>
      <c r="AW1259">
        <v>0</v>
      </c>
      <c r="AX1259">
        <f>SUM(Table_pigskin_games[[#This Row],[awayTurnovers]:[homeTurnovers]])</f>
        <v>2</v>
      </c>
      <c r="AY1259">
        <v>0</v>
      </c>
      <c r="AZ1259">
        <v>0</v>
      </c>
      <c r="BA1259">
        <v>2</v>
      </c>
      <c r="BB1259">
        <v>0</v>
      </c>
      <c r="BC1259">
        <v>1799</v>
      </c>
      <c r="BD1259">
        <v>1801</v>
      </c>
      <c r="BE1259">
        <v>7</v>
      </c>
      <c r="BF1259">
        <v>10</v>
      </c>
      <c r="BG1259">
        <v>7</v>
      </c>
      <c r="BH1259">
        <v>7</v>
      </c>
      <c r="BJ1259">
        <v>7</v>
      </c>
      <c r="BK1259">
        <v>6</v>
      </c>
      <c r="BL1259">
        <v>3</v>
      </c>
      <c r="BM1259">
        <v>10</v>
      </c>
    </row>
    <row r="1260" spans="1:66" x14ac:dyDescent="0.25">
      <c r="A1260">
        <v>301226014</v>
      </c>
      <c r="B1260">
        <v>16</v>
      </c>
      <c r="C1260">
        <v>2010</v>
      </c>
      <c r="D1260" s="1">
        <v>40538</v>
      </c>
      <c r="E1260" t="s">
        <v>66</v>
      </c>
      <c r="F1260" t="s">
        <v>93</v>
      </c>
      <c r="G1260" t="s">
        <v>85</v>
      </c>
      <c r="H12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260" t="str">
        <f>IF(NOT(ISNA(VLOOKUP(Table_pigskin_games[[#This Row],[matchup]],rivalries!A$2:C$10,1,FALSE))),"Rivalry","Not a Rivalry")</f>
        <v>Not a Rivalry</v>
      </c>
      <c r="J1260">
        <v>17</v>
      </c>
      <c r="K1260">
        <v>25</v>
      </c>
      <c r="L1260">
        <f>ABS(Table_pigskin_games[[#This Row],[homeScore]]-Table_pigskin_games[[#This Row],[awayScore]])</f>
        <v>8</v>
      </c>
      <c r="M1260" t="s">
        <v>86</v>
      </c>
      <c r="N1260" s="2">
        <v>41914.541666666664</v>
      </c>
      <c r="O1260" t="s">
        <v>70</v>
      </c>
      <c r="P1260">
        <v>52820</v>
      </c>
      <c r="Q1260">
        <v>5</v>
      </c>
      <c r="R1260">
        <v>9</v>
      </c>
      <c r="S1260">
        <v>6</v>
      </c>
      <c r="T1260">
        <v>8</v>
      </c>
      <c r="U1260">
        <v>12</v>
      </c>
      <c r="V1260">
        <v>19</v>
      </c>
      <c r="W1260">
        <v>4</v>
      </c>
      <c r="X1260">
        <v>4</v>
      </c>
      <c r="Y1260">
        <v>16</v>
      </c>
      <c r="Z1260">
        <v>14</v>
      </c>
      <c r="AA1260">
        <v>1</v>
      </c>
      <c r="AB1260">
        <v>0</v>
      </c>
      <c r="AC1260">
        <v>1</v>
      </c>
      <c r="AD1260">
        <v>0</v>
      </c>
      <c r="AE1260">
        <v>331</v>
      </c>
      <c r="AF1260">
        <v>335</v>
      </c>
      <c r="AG1260">
        <v>246</v>
      </c>
      <c r="AH1260">
        <v>275</v>
      </c>
      <c r="AI1260">
        <v>17</v>
      </c>
      <c r="AJ1260">
        <v>28</v>
      </c>
      <c r="AK1260">
        <v>34</v>
      </c>
      <c r="AL1260">
        <v>37</v>
      </c>
      <c r="AM1260">
        <v>85</v>
      </c>
      <c r="AN1260">
        <v>60</v>
      </c>
      <c r="AO1260">
        <v>21</v>
      </c>
      <c r="AP1260">
        <v>28</v>
      </c>
      <c r="AQ1260">
        <v>8</v>
      </c>
      <c r="AR1260">
        <v>5</v>
      </c>
      <c r="AS1260">
        <v>87</v>
      </c>
      <c r="AT1260">
        <f>SUM(Table_pigskin_games[[#This Row],[awayPenaltyYards]],Table_pigskin_games[[#This Row],[homePenaltyYards]])</f>
        <v>128</v>
      </c>
      <c r="AU1260">
        <v>41</v>
      </c>
      <c r="AV1260">
        <v>2</v>
      </c>
      <c r="AW1260">
        <v>1</v>
      </c>
      <c r="AX1260">
        <f>SUM(Table_pigskin_games[[#This Row],[awayTurnovers]:[homeTurnovers]])</f>
        <v>3</v>
      </c>
      <c r="AY1260">
        <v>1</v>
      </c>
      <c r="AZ1260">
        <v>1</v>
      </c>
      <c r="BA1260">
        <v>1</v>
      </c>
      <c r="BB1260">
        <v>0</v>
      </c>
      <c r="BC1260">
        <v>1612</v>
      </c>
      <c r="BD1260">
        <v>1988</v>
      </c>
      <c r="BE1260">
        <v>0</v>
      </c>
      <c r="BF1260">
        <v>14</v>
      </c>
      <c r="BG1260">
        <v>0</v>
      </c>
      <c r="BH1260">
        <v>3</v>
      </c>
      <c r="BJ1260">
        <v>9</v>
      </c>
      <c r="BK1260">
        <v>3</v>
      </c>
      <c r="BL1260">
        <v>3</v>
      </c>
      <c r="BM1260">
        <v>10</v>
      </c>
    </row>
    <row r="1261" spans="1:66" x14ac:dyDescent="0.25">
      <c r="A1261">
        <v>301226015</v>
      </c>
      <c r="B1261">
        <v>16</v>
      </c>
      <c r="C1261">
        <v>2010</v>
      </c>
      <c r="D1261" s="1">
        <v>40538</v>
      </c>
      <c r="E1261" t="s">
        <v>66</v>
      </c>
      <c r="F1261" t="s">
        <v>72</v>
      </c>
      <c r="G1261" t="s">
        <v>62</v>
      </c>
      <c r="H12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DETvMIA</v>
      </c>
      <c r="I1261" t="str">
        <f>IF(NOT(ISNA(VLOOKUP(Table_pigskin_games[[#This Row],[matchup]],rivalries!A$2:C$10,1,FALSE))),"Rivalry","Not a Rivalry")</f>
        <v>Not a Rivalry</v>
      </c>
      <c r="J1261">
        <v>34</v>
      </c>
      <c r="K1261">
        <v>27</v>
      </c>
      <c r="L1261">
        <f>ABS(Table_pigskin_games[[#This Row],[homeScore]]-Table_pigskin_games[[#This Row],[awayScore]])</f>
        <v>7</v>
      </c>
      <c r="M1261" t="s">
        <v>132</v>
      </c>
      <c r="N1261" s="2">
        <v>41914.541666666664</v>
      </c>
      <c r="O1261" t="s">
        <v>70</v>
      </c>
      <c r="P1261">
        <v>66731</v>
      </c>
      <c r="Q1261">
        <v>4</v>
      </c>
      <c r="R1261">
        <v>10</v>
      </c>
      <c r="S1261">
        <v>7</v>
      </c>
      <c r="T1261">
        <v>7</v>
      </c>
      <c r="U1261">
        <v>14</v>
      </c>
      <c r="V1261">
        <v>28</v>
      </c>
      <c r="W1261">
        <v>4</v>
      </c>
      <c r="X1261">
        <v>8</v>
      </c>
      <c r="Y1261">
        <v>12</v>
      </c>
      <c r="Z1261">
        <v>17</v>
      </c>
      <c r="AA1261">
        <v>0</v>
      </c>
      <c r="AB1261">
        <v>1</v>
      </c>
      <c r="AC1261">
        <v>0</v>
      </c>
      <c r="AD1261">
        <v>1</v>
      </c>
      <c r="AE1261">
        <v>275</v>
      </c>
      <c r="AF1261">
        <v>425</v>
      </c>
      <c r="AG1261">
        <v>208</v>
      </c>
      <c r="AH1261">
        <v>271</v>
      </c>
      <c r="AI1261">
        <v>14</v>
      </c>
      <c r="AJ1261">
        <v>29</v>
      </c>
      <c r="AK1261">
        <v>26</v>
      </c>
      <c r="AL1261">
        <v>44</v>
      </c>
      <c r="AM1261">
        <v>67</v>
      </c>
      <c r="AN1261">
        <v>154</v>
      </c>
      <c r="AO1261">
        <v>21</v>
      </c>
      <c r="AP1261">
        <v>37</v>
      </c>
      <c r="AQ1261">
        <v>6</v>
      </c>
      <c r="AR1261">
        <v>8</v>
      </c>
      <c r="AS1261">
        <v>53</v>
      </c>
      <c r="AT1261">
        <f>SUM(Table_pigskin_games[[#This Row],[awayPenaltyYards]],Table_pigskin_games[[#This Row],[homePenaltyYards]])</f>
        <v>116</v>
      </c>
      <c r="AU1261">
        <v>63</v>
      </c>
      <c r="AV1261">
        <v>0</v>
      </c>
      <c r="AW1261">
        <v>3</v>
      </c>
      <c r="AX1261">
        <f>SUM(Table_pigskin_games[[#This Row],[awayTurnovers]:[homeTurnovers]])</f>
        <v>3</v>
      </c>
      <c r="AY1261">
        <v>0</v>
      </c>
      <c r="AZ1261">
        <v>1</v>
      </c>
      <c r="BA1261">
        <v>0</v>
      </c>
      <c r="BB1261">
        <v>2</v>
      </c>
      <c r="BC1261">
        <v>1365</v>
      </c>
      <c r="BD1261">
        <v>2235</v>
      </c>
      <c r="BE1261">
        <v>3</v>
      </c>
      <c r="BF1261">
        <v>7</v>
      </c>
      <c r="BG1261">
        <v>7</v>
      </c>
      <c r="BH1261">
        <v>17</v>
      </c>
      <c r="BJ1261">
        <v>3</v>
      </c>
      <c r="BK1261">
        <v>14</v>
      </c>
      <c r="BL1261">
        <v>7</v>
      </c>
      <c r="BM1261">
        <v>3</v>
      </c>
    </row>
    <row r="1262" spans="1:66" x14ac:dyDescent="0.25">
      <c r="A1262">
        <v>301226027</v>
      </c>
      <c r="B1262">
        <v>16</v>
      </c>
      <c r="C1262">
        <v>2010</v>
      </c>
      <c r="D1262" s="1">
        <v>40538</v>
      </c>
      <c r="E1262" t="s">
        <v>66</v>
      </c>
      <c r="F1262" t="s">
        <v>71</v>
      </c>
      <c r="G1262" t="s">
        <v>97</v>
      </c>
      <c r="H12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SEAvTB</v>
      </c>
      <c r="I1262" t="str">
        <f>IF(NOT(ISNA(VLOOKUP(Table_pigskin_games[[#This Row],[matchup]],rivalries!A$2:C$10,1,FALSE))),"Rivalry","Not a Rivalry")</f>
        <v>Not a Rivalry</v>
      </c>
      <c r="J1262">
        <v>15</v>
      </c>
      <c r="K1262">
        <v>38</v>
      </c>
      <c r="L1262">
        <f>ABS(Table_pigskin_games[[#This Row],[homeScore]]-Table_pigskin_games[[#This Row],[awayScore]])</f>
        <v>23</v>
      </c>
      <c r="M1262" t="s">
        <v>98</v>
      </c>
      <c r="N1262" s="2">
        <v>41914.677083333336</v>
      </c>
      <c r="O1262" t="s">
        <v>70</v>
      </c>
      <c r="P1262">
        <v>46576</v>
      </c>
      <c r="Q1262">
        <v>6</v>
      </c>
      <c r="R1262">
        <v>8</v>
      </c>
      <c r="S1262">
        <v>8</v>
      </c>
      <c r="T1262">
        <v>6</v>
      </c>
      <c r="U1262">
        <v>10</v>
      </c>
      <c r="V1262">
        <v>22</v>
      </c>
      <c r="W1262">
        <v>5</v>
      </c>
      <c r="X1262">
        <v>6</v>
      </c>
      <c r="Y1262">
        <v>15</v>
      </c>
      <c r="Z1262">
        <v>11</v>
      </c>
      <c r="AA1262">
        <v>2</v>
      </c>
      <c r="AB1262">
        <v>0</v>
      </c>
      <c r="AC1262">
        <v>2</v>
      </c>
      <c r="AD1262">
        <v>0</v>
      </c>
      <c r="AE1262">
        <v>174</v>
      </c>
      <c r="AF1262">
        <v>439</v>
      </c>
      <c r="AG1262">
        <v>84</v>
      </c>
      <c r="AH1262">
        <v>231</v>
      </c>
      <c r="AI1262">
        <v>14</v>
      </c>
      <c r="AJ1262">
        <v>23</v>
      </c>
      <c r="AK1262">
        <v>22</v>
      </c>
      <c r="AL1262">
        <v>28</v>
      </c>
      <c r="AM1262">
        <v>90</v>
      </c>
      <c r="AN1262">
        <v>208</v>
      </c>
      <c r="AO1262">
        <v>28</v>
      </c>
      <c r="AP1262">
        <v>26</v>
      </c>
      <c r="AQ1262">
        <v>1</v>
      </c>
      <c r="AR1262">
        <v>3</v>
      </c>
      <c r="AS1262">
        <v>10</v>
      </c>
      <c r="AT1262">
        <f>SUM(Table_pigskin_games[[#This Row],[awayPenaltyYards]],Table_pigskin_games[[#This Row],[homePenaltyYards]])</f>
        <v>32</v>
      </c>
      <c r="AU1262">
        <v>22</v>
      </c>
      <c r="AV1262">
        <v>0</v>
      </c>
      <c r="AW1262">
        <v>0</v>
      </c>
      <c r="AX1262">
        <f>SUM(Table_pigskin_games[[#This Row],[awayTurnovers]:[homeTurnovers]])</f>
        <v>0</v>
      </c>
      <c r="AY1262">
        <v>0</v>
      </c>
      <c r="AZ1262">
        <v>0</v>
      </c>
      <c r="BA1262">
        <v>0</v>
      </c>
      <c r="BB1262">
        <v>0</v>
      </c>
      <c r="BC1262">
        <v>1712</v>
      </c>
      <c r="BD1262">
        <v>1888</v>
      </c>
      <c r="BE1262">
        <v>7</v>
      </c>
      <c r="BF1262">
        <v>0</v>
      </c>
      <c r="BG1262">
        <v>0</v>
      </c>
      <c r="BH1262">
        <v>8</v>
      </c>
      <c r="BJ1262">
        <v>3</v>
      </c>
      <c r="BK1262">
        <v>14</v>
      </c>
      <c r="BL1262">
        <v>14</v>
      </c>
      <c r="BM1262">
        <v>7</v>
      </c>
    </row>
    <row r="1263" spans="1:66" x14ac:dyDescent="0.25">
      <c r="A1263">
        <v>301226030</v>
      </c>
      <c r="B1263">
        <v>16</v>
      </c>
      <c r="C1263">
        <v>2010</v>
      </c>
      <c r="D1263" s="1">
        <v>40538</v>
      </c>
      <c r="E1263" t="s">
        <v>66</v>
      </c>
      <c r="F1263" t="s">
        <v>114</v>
      </c>
      <c r="G1263" t="s">
        <v>103</v>
      </c>
      <c r="H12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JAXvWSH</v>
      </c>
      <c r="I1263" t="str">
        <f>IF(NOT(ISNA(VLOOKUP(Table_pigskin_games[[#This Row],[matchup]],rivalries!A$2:C$10,1,FALSE))),"Rivalry","Not a Rivalry")</f>
        <v>Not a Rivalry</v>
      </c>
      <c r="J1263">
        <v>20</v>
      </c>
      <c r="K1263">
        <v>17</v>
      </c>
      <c r="L1263">
        <f>ABS(Table_pigskin_games[[#This Row],[homeScore]]-Table_pigskin_games[[#This Row],[awayScore]])</f>
        <v>3</v>
      </c>
      <c r="M1263" t="s">
        <v>104</v>
      </c>
      <c r="N1263" s="2">
        <v>41914.541666666664</v>
      </c>
      <c r="O1263" t="s">
        <v>70</v>
      </c>
      <c r="P1263">
        <v>63470</v>
      </c>
      <c r="Q1263">
        <v>5</v>
      </c>
      <c r="R1263">
        <v>9</v>
      </c>
      <c r="S1263">
        <v>8</v>
      </c>
      <c r="T1263">
        <v>6</v>
      </c>
      <c r="U1263">
        <v>15</v>
      </c>
      <c r="V1263">
        <v>15</v>
      </c>
      <c r="W1263">
        <v>4</v>
      </c>
      <c r="X1263">
        <v>7</v>
      </c>
      <c r="Y1263">
        <v>15</v>
      </c>
      <c r="Z1263">
        <v>17</v>
      </c>
      <c r="AA1263">
        <v>1</v>
      </c>
      <c r="AB1263">
        <v>0</v>
      </c>
      <c r="AC1263">
        <v>1</v>
      </c>
      <c r="AD1263">
        <v>0</v>
      </c>
      <c r="AE1263">
        <v>251</v>
      </c>
      <c r="AF1263">
        <v>336</v>
      </c>
      <c r="AG1263">
        <v>172</v>
      </c>
      <c r="AH1263">
        <v>258</v>
      </c>
      <c r="AI1263">
        <v>19</v>
      </c>
      <c r="AJ1263">
        <v>22</v>
      </c>
      <c r="AK1263">
        <v>39</v>
      </c>
      <c r="AL1263">
        <v>38</v>
      </c>
      <c r="AM1263">
        <v>79</v>
      </c>
      <c r="AN1263">
        <v>78</v>
      </c>
      <c r="AO1263">
        <v>24</v>
      </c>
      <c r="AP1263">
        <v>23</v>
      </c>
      <c r="AQ1263">
        <v>5</v>
      </c>
      <c r="AR1263">
        <v>7</v>
      </c>
      <c r="AS1263">
        <v>40</v>
      </c>
      <c r="AT1263">
        <f>SUM(Table_pigskin_games[[#This Row],[awayPenaltyYards]],Table_pigskin_games[[#This Row],[homePenaltyYards]])</f>
        <v>106</v>
      </c>
      <c r="AU1263">
        <v>66</v>
      </c>
      <c r="AV1263">
        <v>1</v>
      </c>
      <c r="AW1263">
        <v>2</v>
      </c>
      <c r="AX1263">
        <f>SUM(Table_pigskin_games[[#This Row],[awayTurnovers]:[homeTurnovers]])</f>
        <v>3</v>
      </c>
      <c r="AY1263">
        <v>0</v>
      </c>
      <c r="AZ1263">
        <v>0</v>
      </c>
      <c r="BA1263">
        <v>1</v>
      </c>
      <c r="BB1263">
        <v>2</v>
      </c>
      <c r="BC1263">
        <v>1793</v>
      </c>
      <c r="BD1263">
        <v>1974</v>
      </c>
      <c r="BE1263">
        <v>10</v>
      </c>
      <c r="BF1263">
        <v>0</v>
      </c>
      <c r="BG1263">
        <v>0</v>
      </c>
      <c r="BH1263">
        <v>7</v>
      </c>
      <c r="BI1263">
        <v>3</v>
      </c>
      <c r="BJ1263">
        <v>0</v>
      </c>
      <c r="BK1263">
        <v>7</v>
      </c>
      <c r="BL1263">
        <v>3</v>
      </c>
      <c r="BM1263">
        <v>7</v>
      </c>
      <c r="BN1263">
        <v>0</v>
      </c>
    </row>
    <row r="1264" spans="1:66" x14ac:dyDescent="0.25">
      <c r="A1264">
        <v>301227001</v>
      </c>
      <c r="B1264">
        <v>16</v>
      </c>
      <c r="C1264">
        <v>2010</v>
      </c>
      <c r="D1264" s="1">
        <v>40539</v>
      </c>
      <c r="E1264" t="s">
        <v>108</v>
      </c>
      <c r="F1264" t="s">
        <v>67</v>
      </c>
      <c r="G1264" t="s">
        <v>99</v>
      </c>
      <c r="H12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264" t="str">
        <f>IF(NOT(ISNA(VLOOKUP(Table_pigskin_games[[#This Row],[matchup]],rivalries!A$2:C$10,1,FALSE))),"Rivalry","Not a Rivalry")</f>
        <v>Rivalry</v>
      </c>
      <c r="J1264">
        <v>17</v>
      </c>
      <c r="K1264">
        <v>14</v>
      </c>
      <c r="L1264">
        <f>ABS(Table_pigskin_games[[#This Row],[homeScore]]-Table_pigskin_games[[#This Row],[awayScore]])</f>
        <v>3</v>
      </c>
      <c r="M1264" t="s">
        <v>116</v>
      </c>
      <c r="N1264" s="2">
        <v>41914.854166666664</v>
      </c>
      <c r="O1264" t="s">
        <v>112</v>
      </c>
      <c r="P1264">
        <v>70144</v>
      </c>
      <c r="Q1264">
        <v>10</v>
      </c>
      <c r="R1264">
        <v>4</v>
      </c>
      <c r="S1264">
        <v>12</v>
      </c>
      <c r="T1264">
        <v>2</v>
      </c>
      <c r="U1264">
        <v>23</v>
      </c>
      <c r="V1264">
        <v>14</v>
      </c>
      <c r="W1264">
        <v>8</v>
      </c>
      <c r="X1264">
        <v>3</v>
      </c>
      <c r="Y1264">
        <v>17</v>
      </c>
      <c r="Z1264">
        <v>12</v>
      </c>
      <c r="AA1264">
        <v>0</v>
      </c>
      <c r="AB1264">
        <v>0</v>
      </c>
      <c r="AC1264">
        <v>0</v>
      </c>
      <c r="AD1264">
        <v>0</v>
      </c>
      <c r="AE1264">
        <v>368</v>
      </c>
      <c r="AF1264">
        <v>215</v>
      </c>
      <c r="AG1264">
        <v>296</v>
      </c>
      <c r="AH1264">
        <v>140</v>
      </c>
      <c r="AI1264">
        <v>35</v>
      </c>
      <c r="AJ1264">
        <v>15</v>
      </c>
      <c r="AK1264">
        <v>49</v>
      </c>
      <c r="AL1264">
        <v>29</v>
      </c>
      <c r="AM1264">
        <v>72</v>
      </c>
      <c r="AN1264">
        <v>75</v>
      </c>
      <c r="AO1264">
        <v>24</v>
      </c>
      <c r="AP1264">
        <v>22</v>
      </c>
      <c r="AQ1264">
        <v>8</v>
      </c>
      <c r="AR1264">
        <v>1</v>
      </c>
      <c r="AS1264">
        <v>92</v>
      </c>
      <c r="AT1264">
        <f>SUM(Table_pigskin_games[[#This Row],[awayPenaltyYards]],Table_pigskin_games[[#This Row],[homePenaltyYards]])</f>
        <v>102</v>
      </c>
      <c r="AU1264">
        <v>10</v>
      </c>
      <c r="AV1264">
        <v>2</v>
      </c>
      <c r="AW1264">
        <v>2</v>
      </c>
      <c r="AX1264">
        <f>SUM(Table_pigskin_games[[#This Row],[awayTurnovers]:[homeTurnovers]])</f>
        <v>4</v>
      </c>
      <c r="AY1264">
        <v>0</v>
      </c>
      <c r="AZ1264">
        <v>2</v>
      </c>
      <c r="BA1264">
        <v>2</v>
      </c>
      <c r="BB1264">
        <v>0</v>
      </c>
      <c r="BC1264">
        <v>2195</v>
      </c>
      <c r="BD1264">
        <v>1405</v>
      </c>
      <c r="BE1264">
        <v>3</v>
      </c>
      <c r="BF1264">
        <v>7</v>
      </c>
      <c r="BG1264">
        <v>0</v>
      </c>
      <c r="BH1264">
        <v>7</v>
      </c>
      <c r="BJ1264">
        <v>0</v>
      </c>
      <c r="BK1264">
        <v>7</v>
      </c>
      <c r="BL1264">
        <v>0</v>
      </c>
      <c r="BM1264">
        <v>7</v>
      </c>
    </row>
    <row r="1265" spans="1:65" x14ac:dyDescent="0.25">
      <c r="A1265">
        <v>301228021</v>
      </c>
      <c r="B1265">
        <v>16</v>
      </c>
      <c r="C1265">
        <v>2010</v>
      </c>
      <c r="D1265" s="1">
        <v>40540</v>
      </c>
      <c r="E1265" t="s">
        <v>142</v>
      </c>
      <c r="F1265" t="s">
        <v>113</v>
      </c>
      <c r="G1265" t="s">
        <v>105</v>
      </c>
      <c r="H12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MINvPHI</v>
      </c>
      <c r="I1265" t="str">
        <f>IF(NOT(ISNA(VLOOKUP(Table_pigskin_games[[#This Row],[matchup]],rivalries!A$2:C$10,1,FALSE))),"Rivalry","Not a Rivalry")</f>
        <v>Not a Rivalry</v>
      </c>
      <c r="J1265">
        <v>24</v>
      </c>
      <c r="K1265">
        <v>14</v>
      </c>
      <c r="L1265">
        <f>ABS(Table_pigskin_games[[#This Row],[homeScore]]-Table_pigskin_games[[#This Row],[awayScore]])</f>
        <v>10</v>
      </c>
      <c r="M1265" t="s">
        <v>121</v>
      </c>
      <c r="N1265" s="2">
        <v>41914.833333333336</v>
      </c>
      <c r="O1265" t="s">
        <v>65</v>
      </c>
      <c r="P1265">
        <v>69144</v>
      </c>
      <c r="Q1265">
        <v>5</v>
      </c>
      <c r="R1265">
        <v>9</v>
      </c>
      <c r="S1265">
        <v>10</v>
      </c>
      <c r="T1265">
        <v>4</v>
      </c>
      <c r="U1265">
        <v>21</v>
      </c>
      <c r="V1265">
        <v>24</v>
      </c>
      <c r="W1265">
        <v>6</v>
      </c>
      <c r="X1265">
        <v>4</v>
      </c>
      <c r="Y1265">
        <v>13</v>
      </c>
      <c r="Z1265">
        <v>11</v>
      </c>
      <c r="AA1265">
        <v>0</v>
      </c>
      <c r="AB1265">
        <v>1</v>
      </c>
      <c r="AC1265">
        <v>0</v>
      </c>
      <c r="AD1265">
        <v>1</v>
      </c>
      <c r="AE1265">
        <v>337</v>
      </c>
      <c r="AF1265">
        <v>331</v>
      </c>
      <c r="AG1265">
        <v>176</v>
      </c>
      <c r="AH1265">
        <v>224</v>
      </c>
      <c r="AI1265">
        <v>17</v>
      </c>
      <c r="AJ1265">
        <v>25</v>
      </c>
      <c r="AK1265">
        <v>26</v>
      </c>
      <c r="AL1265">
        <v>43</v>
      </c>
      <c r="AM1265">
        <v>161</v>
      </c>
      <c r="AN1265">
        <v>107</v>
      </c>
      <c r="AO1265">
        <v>31</v>
      </c>
      <c r="AP1265">
        <v>22</v>
      </c>
      <c r="AQ1265">
        <v>5</v>
      </c>
      <c r="AR1265">
        <v>12</v>
      </c>
      <c r="AS1265">
        <v>74</v>
      </c>
      <c r="AT1265">
        <f>SUM(Table_pigskin_games[[#This Row],[awayPenaltyYards]],Table_pigskin_games[[#This Row],[homePenaltyYards]])</f>
        <v>136</v>
      </c>
      <c r="AU1265">
        <v>62</v>
      </c>
      <c r="AV1265">
        <v>1</v>
      </c>
      <c r="AW1265">
        <v>3</v>
      </c>
      <c r="AX1265">
        <f>SUM(Table_pigskin_games[[#This Row],[awayTurnovers]:[homeTurnovers]])</f>
        <v>4</v>
      </c>
      <c r="AY1265">
        <v>1</v>
      </c>
      <c r="AZ1265">
        <v>2</v>
      </c>
      <c r="BA1265">
        <v>0</v>
      </c>
      <c r="BB1265">
        <v>1</v>
      </c>
      <c r="BC1265">
        <v>1821</v>
      </c>
      <c r="BD1265">
        <v>1779</v>
      </c>
      <c r="BE1265">
        <v>0</v>
      </c>
      <c r="BF1265">
        <v>7</v>
      </c>
      <c r="BG1265">
        <v>10</v>
      </c>
      <c r="BH1265">
        <v>7</v>
      </c>
      <c r="BJ1265">
        <v>7</v>
      </c>
      <c r="BK1265">
        <v>0</v>
      </c>
      <c r="BL1265">
        <v>0</v>
      </c>
      <c r="BM1265">
        <v>7</v>
      </c>
    </row>
    <row r="1266" spans="1:65" x14ac:dyDescent="0.25">
      <c r="A1266">
        <v>310102001</v>
      </c>
      <c r="B1266">
        <v>17</v>
      </c>
      <c r="C1266">
        <v>2010</v>
      </c>
      <c r="D1266" s="1">
        <v>40545</v>
      </c>
      <c r="E1266" t="s">
        <v>66</v>
      </c>
      <c r="F1266" t="s">
        <v>100</v>
      </c>
      <c r="G1266" t="s">
        <v>99</v>
      </c>
      <c r="H12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1266" t="str">
        <f>IF(NOT(ISNA(VLOOKUP(Table_pigskin_games[[#This Row],[matchup]],rivalries!A$2:C$10,1,FALSE))),"Rivalry","Not a Rivalry")</f>
        <v>Not a Rivalry</v>
      </c>
      <c r="J1266">
        <v>10</v>
      </c>
      <c r="K1266">
        <v>31</v>
      </c>
      <c r="L1266">
        <f>ABS(Table_pigskin_games[[#This Row],[homeScore]]-Table_pigskin_games[[#This Row],[awayScore]])</f>
        <v>21</v>
      </c>
      <c r="M1266" t="s">
        <v>116</v>
      </c>
      <c r="N1266" s="2">
        <v>41914.541666666664</v>
      </c>
      <c r="O1266" t="s">
        <v>70</v>
      </c>
      <c r="P1266">
        <v>67349</v>
      </c>
      <c r="Q1266">
        <v>2</v>
      </c>
      <c r="R1266">
        <v>13</v>
      </c>
      <c r="S1266">
        <v>12</v>
      </c>
      <c r="T1266">
        <v>3</v>
      </c>
      <c r="U1266">
        <v>12</v>
      </c>
      <c r="V1266">
        <v>24</v>
      </c>
      <c r="W1266">
        <v>3</v>
      </c>
      <c r="X1266">
        <v>4</v>
      </c>
      <c r="Y1266">
        <v>13</v>
      </c>
      <c r="Z1266">
        <v>11</v>
      </c>
      <c r="AA1266">
        <v>0</v>
      </c>
      <c r="AB1266">
        <v>0</v>
      </c>
      <c r="AC1266">
        <v>1</v>
      </c>
      <c r="AD1266">
        <v>2</v>
      </c>
      <c r="AE1266">
        <v>291</v>
      </c>
      <c r="AF1266">
        <v>352</v>
      </c>
      <c r="AG1266">
        <v>154</v>
      </c>
      <c r="AH1266">
        <v>253</v>
      </c>
      <c r="AI1266">
        <v>19</v>
      </c>
      <c r="AJ1266">
        <v>26</v>
      </c>
      <c r="AK1266">
        <v>34</v>
      </c>
      <c r="AL1266">
        <v>38</v>
      </c>
      <c r="AM1266">
        <v>137</v>
      </c>
      <c r="AN1266">
        <v>99</v>
      </c>
      <c r="AO1266">
        <v>19</v>
      </c>
      <c r="AP1266">
        <v>32</v>
      </c>
      <c r="AQ1266">
        <v>10</v>
      </c>
      <c r="AR1266">
        <v>4</v>
      </c>
      <c r="AS1266">
        <v>97</v>
      </c>
      <c r="AT1266">
        <f>SUM(Table_pigskin_games[[#This Row],[awayPenaltyYards]],Table_pigskin_games[[#This Row],[homePenaltyYards]])</f>
        <v>117</v>
      </c>
      <c r="AU1266">
        <v>20</v>
      </c>
      <c r="AV1266">
        <v>2</v>
      </c>
      <c r="AW1266">
        <v>1</v>
      </c>
      <c r="AX1266">
        <f>SUM(Table_pigskin_games[[#This Row],[awayTurnovers]:[homeTurnovers]])</f>
        <v>3</v>
      </c>
      <c r="AY1266">
        <v>1</v>
      </c>
      <c r="AZ1266">
        <v>1</v>
      </c>
      <c r="BA1266">
        <v>1</v>
      </c>
      <c r="BB1266">
        <v>0</v>
      </c>
      <c r="BC1266">
        <v>1470</v>
      </c>
      <c r="BD1266">
        <v>2130</v>
      </c>
      <c r="BE1266">
        <v>0</v>
      </c>
      <c r="BF1266">
        <v>0</v>
      </c>
      <c r="BG1266">
        <v>3</v>
      </c>
      <c r="BH1266">
        <v>7</v>
      </c>
      <c r="BJ1266">
        <v>14</v>
      </c>
      <c r="BK1266">
        <v>7</v>
      </c>
      <c r="BL1266">
        <v>10</v>
      </c>
      <c r="BM1266">
        <v>0</v>
      </c>
    </row>
    <row r="1267" spans="1:65" x14ac:dyDescent="0.25">
      <c r="A1267">
        <v>310102005</v>
      </c>
      <c r="B1267">
        <v>17</v>
      </c>
      <c r="C1267">
        <v>2010</v>
      </c>
      <c r="D1267" s="1">
        <v>40545</v>
      </c>
      <c r="E1267" t="s">
        <v>66</v>
      </c>
      <c r="F1267" t="s">
        <v>63</v>
      </c>
      <c r="G1267" t="s">
        <v>68</v>
      </c>
      <c r="H12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267" t="str">
        <f>IF(NOT(ISNA(VLOOKUP(Table_pigskin_games[[#This Row],[matchup]],rivalries!A$2:C$10,1,FALSE))),"Rivalry","Not a Rivalry")</f>
        <v>Not a Rivalry</v>
      </c>
      <c r="J1267">
        <v>41</v>
      </c>
      <c r="K1267">
        <v>9</v>
      </c>
      <c r="L1267">
        <f>ABS(Table_pigskin_games[[#This Row],[homeScore]]-Table_pigskin_games[[#This Row],[awayScore]])</f>
        <v>32</v>
      </c>
      <c r="M1267" t="s">
        <v>69</v>
      </c>
      <c r="N1267" s="2">
        <v>41914.541666666664</v>
      </c>
      <c r="O1267" t="s">
        <v>80</v>
      </c>
      <c r="P1267">
        <v>68303</v>
      </c>
      <c r="Q1267">
        <v>11</v>
      </c>
      <c r="R1267">
        <v>4</v>
      </c>
      <c r="S1267">
        <v>5</v>
      </c>
      <c r="T1267">
        <v>10</v>
      </c>
      <c r="U1267">
        <v>24</v>
      </c>
      <c r="V1267">
        <v>17</v>
      </c>
      <c r="W1267">
        <v>8</v>
      </c>
      <c r="X1267">
        <v>6</v>
      </c>
      <c r="Y1267">
        <v>13</v>
      </c>
      <c r="Z1267">
        <v>17</v>
      </c>
      <c r="AA1267">
        <v>1</v>
      </c>
      <c r="AB1267">
        <v>3</v>
      </c>
      <c r="AC1267">
        <v>1</v>
      </c>
      <c r="AD1267">
        <v>3</v>
      </c>
      <c r="AE1267">
        <v>418</v>
      </c>
      <c r="AF1267">
        <v>225</v>
      </c>
      <c r="AG1267">
        <v>318</v>
      </c>
      <c r="AH1267">
        <v>182</v>
      </c>
      <c r="AI1267">
        <v>21</v>
      </c>
      <c r="AJ1267">
        <v>21</v>
      </c>
      <c r="AK1267">
        <v>30</v>
      </c>
      <c r="AL1267">
        <v>43</v>
      </c>
      <c r="AM1267">
        <v>100</v>
      </c>
      <c r="AN1267">
        <v>43</v>
      </c>
      <c r="AO1267">
        <v>30</v>
      </c>
      <c r="AP1267">
        <v>17</v>
      </c>
      <c r="AQ1267">
        <v>3</v>
      </c>
      <c r="AR1267">
        <v>6</v>
      </c>
      <c r="AS1267">
        <v>25</v>
      </c>
      <c r="AT1267">
        <f>SUM(Table_pigskin_games[[#This Row],[awayPenaltyYards]],Table_pigskin_games[[#This Row],[homePenaltyYards]])</f>
        <v>71</v>
      </c>
      <c r="AU1267">
        <v>46</v>
      </c>
      <c r="AV1267">
        <v>0</v>
      </c>
      <c r="AW1267">
        <v>3</v>
      </c>
      <c r="AX1267">
        <f>SUM(Table_pigskin_games[[#This Row],[awayTurnovers]:[homeTurnovers]])</f>
        <v>3</v>
      </c>
      <c r="AY1267">
        <v>0</v>
      </c>
      <c r="AZ1267">
        <v>0</v>
      </c>
      <c r="BA1267">
        <v>0</v>
      </c>
      <c r="BB1267">
        <v>3</v>
      </c>
      <c r="BC1267">
        <v>1994</v>
      </c>
      <c r="BD1267">
        <v>1606</v>
      </c>
      <c r="BE1267">
        <v>14</v>
      </c>
      <c r="BF1267">
        <v>17</v>
      </c>
      <c r="BG1267">
        <v>7</v>
      </c>
      <c r="BH1267">
        <v>3</v>
      </c>
      <c r="BJ1267">
        <v>0</v>
      </c>
      <c r="BK1267">
        <v>3</v>
      </c>
      <c r="BL1267">
        <v>0</v>
      </c>
      <c r="BM1267">
        <v>6</v>
      </c>
    </row>
    <row r="1268" spans="1:65" x14ac:dyDescent="0.25">
      <c r="A1268">
        <v>310102007</v>
      </c>
      <c r="B1268">
        <v>17</v>
      </c>
      <c r="C1268">
        <v>2010</v>
      </c>
      <c r="D1268" s="1">
        <v>40545</v>
      </c>
      <c r="E1268" t="s">
        <v>66</v>
      </c>
      <c r="F1268" t="s">
        <v>109</v>
      </c>
      <c r="G1268" t="s">
        <v>84</v>
      </c>
      <c r="H12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1268" t="str">
        <f>IF(NOT(ISNA(VLOOKUP(Table_pigskin_games[[#This Row],[matchup]],rivalries!A$2:C$10,1,FALSE))),"Rivalry","Not a Rivalry")</f>
        <v>Not a Rivalry</v>
      </c>
      <c r="J1268">
        <v>33</v>
      </c>
      <c r="K1268">
        <v>28</v>
      </c>
      <c r="L1268">
        <f>ABS(Table_pigskin_games[[#This Row],[homeScore]]-Table_pigskin_games[[#This Row],[awayScore]])</f>
        <v>5</v>
      </c>
      <c r="M1268" t="s">
        <v>135</v>
      </c>
      <c r="N1268" s="2">
        <v>41914.677083333336</v>
      </c>
      <c r="O1268" t="s">
        <v>80</v>
      </c>
      <c r="P1268">
        <v>74155</v>
      </c>
      <c r="Q1268">
        <v>8</v>
      </c>
      <c r="R1268">
        <v>7</v>
      </c>
      <c r="S1268">
        <v>4</v>
      </c>
      <c r="T1268">
        <v>11</v>
      </c>
      <c r="U1268">
        <v>20</v>
      </c>
      <c r="V1268">
        <v>18</v>
      </c>
      <c r="W1268">
        <v>7</v>
      </c>
      <c r="X1268">
        <v>5</v>
      </c>
      <c r="Y1268">
        <v>18</v>
      </c>
      <c r="Z1268">
        <v>14</v>
      </c>
      <c r="AA1268">
        <v>1</v>
      </c>
      <c r="AB1268">
        <v>1</v>
      </c>
      <c r="AC1268">
        <v>1</v>
      </c>
      <c r="AD1268">
        <v>3</v>
      </c>
      <c r="AE1268">
        <v>447</v>
      </c>
      <c r="AF1268">
        <v>337</v>
      </c>
      <c r="AG1268">
        <v>283</v>
      </c>
      <c r="AH1268">
        <v>191</v>
      </c>
      <c r="AI1268">
        <v>21</v>
      </c>
      <c r="AJ1268">
        <v>16</v>
      </c>
      <c r="AK1268">
        <v>37</v>
      </c>
      <c r="AL1268">
        <v>36</v>
      </c>
      <c r="AM1268">
        <v>164</v>
      </c>
      <c r="AN1268">
        <v>146</v>
      </c>
      <c r="AO1268">
        <v>31</v>
      </c>
      <c r="AP1268">
        <v>29</v>
      </c>
      <c r="AQ1268">
        <v>3</v>
      </c>
      <c r="AR1268">
        <v>5</v>
      </c>
      <c r="AS1268">
        <v>32</v>
      </c>
      <c r="AT1268">
        <f>SUM(Table_pigskin_games[[#This Row],[awayPenaltyYards]],Table_pigskin_games[[#This Row],[homePenaltyYards]])</f>
        <v>77</v>
      </c>
      <c r="AU1268">
        <v>45</v>
      </c>
      <c r="AV1268">
        <v>1</v>
      </c>
      <c r="AW1268">
        <v>2</v>
      </c>
      <c r="AX1268">
        <f>SUM(Table_pigskin_games[[#This Row],[awayTurnovers]:[homeTurnovers]])</f>
        <v>3</v>
      </c>
      <c r="AY1268">
        <v>0</v>
      </c>
      <c r="AZ1268">
        <v>0</v>
      </c>
      <c r="BA1268">
        <v>1</v>
      </c>
      <c r="BB1268">
        <v>2</v>
      </c>
      <c r="BC1268">
        <v>2062</v>
      </c>
      <c r="BD1268">
        <v>1538</v>
      </c>
      <c r="BE1268">
        <v>0</v>
      </c>
      <c r="BF1268">
        <v>16</v>
      </c>
      <c r="BG1268">
        <v>10</v>
      </c>
      <c r="BH1268">
        <v>7</v>
      </c>
      <c r="BJ1268">
        <v>7</v>
      </c>
      <c r="BK1268">
        <v>0</v>
      </c>
      <c r="BL1268">
        <v>7</v>
      </c>
      <c r="BM1268">
        <v>14</v>
      </c>
    </row>
    <row r="1269" spans="1:65" x14ac:dyDescent="0.25">
      <c r="A1269">
        <v>310102008</v>
      </c>
      <c r="B1269">
        <v>17</v>
      </c>
      <c r="C1269">
        <v>2010</v>
      </c>
      <c r="D1269" s="1">
        <v>40545</v>
      </c>
      <c r="E1269" t="s">
        <v>66</v>
      </c>
      <c r="F1269" t="s">
        <v>113</v>
      </c>
      <c r="G1269" t="s">
        <v>72</v>
      </c>
      <c r="H12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1269" t="str">
        <f>IF(NOT(ISNA(VLOOKUP(Table_pigskin_games[[#This Row],[matchup]],rivalries!A$2:C$10,1,FALSE))),"Rivalry","Not a Rivalry")</f>
        <v>Not a Rivalry</v>
      </c>
      <c r="J1269">
        <v>13</v>
      </c>
      <c r="K1269">
        <v>20</v>
      </c>
      <c r="L1269">
        <f>ABS(Table_pigskin_games[[#This Row],[homeScore]]-Table_pigskin_games[[#This Row],[awayScore]])</f>
        <v>7</v>
      </c>
      <c r="M1269" t="s">
        <v>73</v>
      </c>
      <c r="N1269" s="2">
        <v>41914.541666666664</v>
      </c>
      <c r="O1269" t="s">
        <v>70</v>
      </c>
      <c r="P1269">
        <v>57013</v>
      </c>
      <c r="Q1269">
        <v>6</v>
      </c>
      <c r="R1269">
        <v>9</v>
      </c>
      <c r="S1269">
        <v>5</v>
      </c>
      <c r="T1269">
        <v>10</v>
      </c>
      <c r="U1269">
        <v>16</v>
      </c>
      <c r="V1269">
        <v>22</v>
      </c>
      <c r="W1269">
        <v>6</v>
      </c>
      <c r="X1269">
        <v>9</v>
      </c>
      <c r="Y1269">
        <v>14</v>
      </c>
      <c r="Z1269">
        <v>15</v>
      </c>
      <c r="AA1269">
        <v>0</v>
      </c>
      <c r="AB1269">
        <v>0</v>
      </c>
      <c r="AC1269">
        <v>0</v>
      </c>
      <c r="AD1269">
        <v>0</v>
      </c>
      <c r="AE1269">
        <v>211</v>
      </c>
      <c r="AF1269">
        <v>357</v>
      </c>
      <c r="AG1269">
        <v>137</v>
      </c>
      <c r="AH1269">
        <v>250</v>
      </c>
      <c r="AI1269">
        <v>20</v>
      </c>
      <c r="AJ1269">
        <v>28</v>
      </c>
      <c r="AK1269">
        <v>32</v>
      </c>
      <c r="AL1269">
        <v>39</v>
      </c>
      <c r="AM1269">
        <v>74</v>
      </c>
      <c r="AN1269">
        <v>107</v>
      </c>
      <c r="AO1269">
        <v>24</v>
      </c>
      <c r="AP1269">
        <v>27</v>
      </c>
      <c r="AQ1269">
        <v>3</v>
      </c>
      <c r="AR1269">
        <v>5</v>
      </c>
      <c r="AS1269">
        <v>25</v>
      </c>
      <c r="AT1269">
        <f>SUM(Table_pigskin_games[[#This Row],[awayPenaltyYards]],Table_pigskin_games[[#This Row],[homePenaltyYards]])</f>
        <v>58</v>
      </c>
      <c r="AU1269">
        <v>33</v>
      </c>
      <c r="AV1269">
        <v>1</v>
      </c>
      <c r="AW1269">
        <v>2</v>
      </c>
      <c r="AX1269">
        <f>SUM(Table_pigskin_games[[#This Row],[awayTurnovers]:[homeTurnovers]])</f>
        <v>3</v>
      </c>
      <c r="AY1269">
        <v>0</v>
      </c>
      <c r="AZ1269">
        <v>1</v>
      </c>
      <c r="BA1269">
        <v>1</v>
      </c>
      <c r="BB1269">
        <v>1</v>
      </c>
      <c r="BC1269">
        <v>1748</v>
      </c>
      <c r="BD1269">
        <v>1852</v>
      </c>
      <c r="BE1269">
        <v>0</v>
      </c>
      <c r="BF1269">
        <v>0</v>
      </c>
      <c r="BG1269">
        <v>7</v>
      </c>
      <c r="BH1269">
        <v>6</v>
      </c>
      <c r="BJ1269">
        <v>0</v>
      </c>
      <c r="BK1269">
        <v>10</v>
      </c>
      <c r="BL1269">
        <v>3</v>
      </c>
      <c r="BM1269">
        <v>7</v>
      </c>
    </row>
    <row r="1270" spans="1:65" x14ac:dyDescent="0.25">
      <c r="A1270">
        <v>310102009</v>
      </c>
      <c r="B1270">
        <v>17</v>
      </c>
      <c r="C1270">
        <v>2010</v>
      </c>
      <c r="D1270" s="1">
        <v>40545</v>
      </c>
      <c r="E1270" t="s">
        <v>66</v>
      </c>
      <c r="F1270" t="s">
        <v>74</v>
      </c>
      <c r="G1270" t="s">
        <v>75</v>
      </c>
      <c r="H12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1270" t="str">
        <f>IF(NOT(ISNA(VLOOKUP(Table_pigskin_games[[#This Row],[matchup]],rivalries!A$2:C$10,1,FALSE))),"Rivalry","Not a Rivalry")</f>
        <v>Rivalry</v>
      </c>
      <c r="J1270">
        <v>3</v>
      </c>
      <c r="K1270">
        <v>10</v>
      </c>
      <c r="L1270">
        <f>ABS(Table_pigskin_games[[#This Row],[homeScore]]-Table_pigskin_games[[#This Row],[awayScore]])</f>
        <v>7</v>
      </c>
      <c r="M1270" t="s">
        <v>76</v>
      </c>
      <c r="N1270" s="2">
        <v>41914.677083333336</v>
      </c>
      <c r="O1270" t="s">
        <v>70</v>
      </c>
      <c r="P1270">
        <v>70833</v>
      </c>
      <c r="Q1270">
        <v>11</v>
      </c>
      <c r="R1270">
        <v>4</v>
      </c>
      <c r="S1270">
        <v>9</v>
      </c>
      <c r="T1270">
        <v>6</v>
      </c>
      <c r="U1270">
        <v>13</v>
      </c>
      <c r="V1270">
        <v>14</v>
      </c>
      <c r="W1270">
        <v>5</v>
      </c>
      <c r="X1270">
        <v>2</v>
      </c>
      <c r="Y1270">
        <v>16</v>
      </c>
      <c r="Z1270">
        <v>11</v>
      </c>
      <c r="AA1270">
        <v>0</v>
      </c>
      <c r="AB1270">
        <v>0</v>
      </c>
      <c r="AC1270">
        <v>1</v>
      </c>
      <c r="AD1270">
        <v>0</v>
      </c>
      <c r="AE1270">
        <v>227</v>
      </c>
      <c r="AF1270">
        <v>284</v>
      </c>
      <c r="AG1270">
        <v>117</v>
      </c>
      <c r="AH1270">
        <v>224</v>
      </c>
      <c r="AI1270">
        <v>21</v>
      </c>
      <c r="AJ1270">
        <v>19</v>
      </c>
      <c r="AK1270">
        <v>39</v>
      </c>
      <c r="AL1270">
        <v>28</v>
      </c>
      <c r="AM1270">
        <v>110</v>
      </c>
      <c r="AN1270">
        <v>60</v>
      </c>
      <c r="AO1270">
        <v>20</v>
      </c>
      <c r="AP1270">
        <v>23</v>
      </c>
      <c r="AQ1270">
        <v>6</v>
      </c>
      <c r="AR1270">
        <v>4</v>
      </c>
      <c r="AS1270">
        <v>46</v>
      </c>
      <c r="AT1270">
        <f>SUM(Table_pigskin_games[[#This Row],[awayPenaltyYards]],Table_pigskin_games[[#This Row],[homePenaltyYards]])</f>
        <v>76</v>
      </c>
      <c r="AU1270">
        <v>30</v>
      </c>
      <c r="AV1270">
        <v>2</v>
      </c>
      <c r="AW1270">
        <v>2</v>
      </c>
      <c r="AX1270">
        <f>SUM(Table_pigskin_games[[#This Row],[awayTurnovers]:[homeTurnovers]])</f>
        <v>4</v>
      </c>
      <c r="AY1270">
        <v>0</v>
      </c>
      <c r="AZ1270">
        <v>1</v>
      </c>
      <c r="BA1270">
        <v>2</v>
      </c>
      <c r="BB1270">
        <v>1</v>
      </c>
      <c r="BC1270">
        <v>1840</v>
      </c>
      <c r="BD1270">
        <v>1760</v>
      </c>
      <c r="BE1270">
        <v>0</v>
      </c>
      <c r="BF1270">
        <v>3</v>
      </c>
      <c r="BG1270">
        <v>0</v>
      </c>
      <c r="BH1270">
        <v>0</v>
      </c>
      <c r="BJ1270">
        <v>0</v>
      </c>
      <c r="BK1270">
        <v>0</v>
      </c>
      <c r="BL1270">
        <v>3</v>
      </c>
      <c r="BM1270">
        <v>7</v>
      </c>
    </row>
    <row r="1271" spans="1:65" x14ac:dyDescent="0.25">
      <c r="A1271">
        <v>310102011</v>
      </c>
      <c r="B1271">
        <v>17</v>
      </c>
      <c r="C1271">
        <v>2010</v>
      </c>
      <c r="D1271" s="1">
        <v>40545</v>
      </c>
      <c r="E1271" t="s">
        <v>66</v>
      </c>
      <c r="F1271" t="s">
        <v>78</v>
      </c>
      <c r="G1271" t="s">
        <v>90</v>
      </c>
      <c r="H12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271" t="str">
        <f>IF(NOT(ISNA(VLOOKUP(Table_pigskin_games[[#This Row],[matchup]],rivalries!A$2:C$10,1,FALSE))),"Rivalry","Not a Rivalry")</f>
        <v>Not a Rivalry</v>
      </c>
      <c r="J1271">
        <v>20</v>
      </c>
      <c r="K1271">
        <v>23</v>
      </c>
      <c r="L1271">
        <f>ABS(Table_pigskin_games[[#This Row],[homeScore]]-Table_pigskin_games[[#This Row],[awayScore]])</f>
        <v>3</v>
      </c>
      <c r="M1271" t="s">
        <v>131</v>
      </c>
      <c r="N1271" s="2">
        <v>41914.677083333336</v>
      </c>
      <c r="O1271" t="s">
        <v>80</v>
      </c>
      <c r="P1271">
        <v>67188</v>
      </c>
      <c r="Q1271">
        <v>6</v>
      </c>
      <c r="R1271">
        <v>9</v>
      </c>
      <c r="S1271">
        <v>9</v>
      </c>
      <c r="T1271">
        <v>6</v>
      </c>
      <c r="U1271">
        <v>17</v>
      </c>
      <c r="V1271">
        <v>24</v>
      </c>
      <c r="W1271">
        <v>6</v>
      </c>
      <c r="X1271">
        <v>4</v>
      </c>
      <c r="Y1271">
        <v>15</v>
      </c>
      <c r="Z1271">
        <v>11</v>
      </c>
      <c r="AA1271">
        <v>1</v>
      </c>
      <c r="AB1271">
        <v>0</v>
      </c>
      <c r="AC1271">
        <v>1</v>
      </c>
      <c r="AD1271">
        <v>0</v>
      </c>
      <c r="AE1271">
        <v>341</v>
      </c>
      <c r="AF1271">
        <v>358</v>
      </c>
      <c r="AG1271">
        <v>290</v>
      </c>
      <c r="AH1271">
        <v>257</v>
      </c>
      <c r="AI1271">
        <v>28</v>
      </c>
      <c r="AJ1271">
        <v>27</v>
      </c>
      <c r="AK1271">
        <v>39</v>
      </c>
      <c r="AL1271">
        <v>41</v>
      </c>
      <c r="AM1271">
        <v>51</v>
      </c>
      <c r="AN1271">
        <v>101</v>
      </c>
      <c r="AO1271">
        <v>24</v>
      </c>
      <c r="AP1271">
        <v>25</v>
      </c>
      <c r="AQ1271">
        <v>7</v>
      </c>
      <c r="AR1271">
        <v>5</v>
      </c>
      <c r="AS1271">
        <v>58</v>
      </c>
      <c r="AT1271">
        <f>SUM(Table_pigskin_games[[#This Row],[awayPenaltyYards]],Table_pigskin_games[[#This Row],[homePenaltyYards]])</f>
        <v>83</v>
      </c>
      <c r="AU1271">
        <v>25</v>
      </c>
      <c r="AV1271">
        <v>1</v>
      </c>
      <c r="AW1271">
        <v>1</v>
      </c>
      <c r="AX1271">
        <f>SUM(Table_pigskin_games[[#This Row],[awayTurnovers]:[homeTurnovers]])</f>
        <v>2</v>
      </c>
      <c r="AY1271">
        <v>1</v>
      </c>
      <c r="AZ1271">
        <v>1</v>
      </c>
      <c r="BA1271">
        <v>0</v>
      </c>
      <c r="BB1271">
        <v>0</v>
      </c>
      <c r="BC1271">
        <v>1877</v>
      </c>
      <c r="BD1271">
        <v>1723</v>
      </c>
      <c r="BE1271">
        <v>3</v>
      </c>
      <c r="BF1271">
        <v>3</v>
      </c>
      <c r="BG1271">
        <v>14</v>
      </c>
      <c r="BH1271">
        <v>0</v>
      </c>
      <c r="BJ1271">
        <v>3</v>
      </c>
      <c r="BK1271">
        <v>10</v>
      </c>
      <c r="BL1271">
        <v>7</v>
      </c>
      <c r="BM1271">
        <v>3</v>
      </c>
    </row>
    <row r="1272" spans="1:65" x14ac:dyDescent="0.25">
      <c r="A1272">
        <v>310102012</v>
      </c>
      <c r="B1272">
        <v>17</v>
      </c>
      <c r="C1272">
        <v>2010</v>
      </c>
      <c r="D1272" s="1">
        <v>40545</v>
      </c>
      <c r="E1272" t="s">
        <v>66</v>
      </c>
      <c r="F1272" t="s">
        <v>110</v>
      </c>
      <c r="G1272" t="s">
        <v>82</v>
      </c>
      <c r="H12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1272" t="str">
        <f>IF(NOT(ISNA(VLOOKUP(Table_pigskin_games[[#This Row],[matchup]],rivalries!A$2:C$10,1,FALSE))),"Rivalry","Not a Rivalry")</f>
        <v>Rivalry</v>
      </c>
      <c r="J1272">
        <v>31</v>
      </c>
      <c r="K1272">
        <v>10</v>
      </c>
      <c r="L1272">
        <f>ABS(Table_pigskin_games[[#This Row],[homeScore]]-Table_pigskin_games[[#This Row],[awayScore]])</f>
        <v>21</v>
      </c>
      <c r="M1272" t="s">
        <v>83</v>
      </c>
      <c r="N1272" s="2">
        <v>41914.541666666664</v>
      </c>
      <c r="O1272" t="s">
        <v>80</v>
      </c>
      <c r="P1272">
        <v>67045</v>
      </c>
      <c r="Q1272">
        <v>7</v>
      </c>
      <c r="R1272">
        <v>8</v>
      </c>
      <c r="S1272">
        <v>10</v>
      </c>
      <c r="T1272">
        <v>5</v>
      </c>
      <c r="U1272">
        <v>21</v>
      </c>
      <c r="V1272">
        <v>17</v>
      </c>
      <c r="W1272">
        <v>6</v>
      </c>
      <c r="X1272">
        <v>7</v>
      </c>
      <c r="Y1272">
        <v>13</v>
      </c>
      <c r="Z1272">
        <v>18</v>
      </c>
      <c r="AA1272">
        <v>0</v>
      </c>
      <c r="AB1272">
        <v>0</v>
      </c>
      <c r="AC1272">
        <v>1</v>
      </c>
      <c r="AD1272">
        <v>2</v>
      </c>
      <c r="AE1272">
        <v>344</v>
      </c>
      <c r="AF1272">
        <v>201</v>
      </c>
      <c r="AG1272">
        <v>135</v>
      </c>
      <c r="AH1272">
        <v>86</v>
      </c>
      <c r="AI1272">
        <v>16</v>
      </c>
      <c r="AJ1272">
        <v>13</v>
      </c>
      <c r="AK1272">
        <v>26</v>
      </c>
      <c r="AL1272">
        <v>36</v>
      </c>
      <c r="AM1272">
        <v>209</v>
      </c>
      <c r="AN1272">
        <v>115</v>
      </c>
      <c r="AO1272">
        <v>37</v>
      </c>
      <c r="AP1272">
        <v>29</v>
      </c>
      <c r="AQ1272">
        <v>10</v>
      </c>
      <c r="AR1272">
        <v>5</v>
      </c>
      <c r="AS1272">
        <v>77</v>
      </c>
      <c r="AT1272">
        <f>SUM(Table_pigskin_games[[#This Row],[awayPenaltyYards]],Table_pigskin_games[[#This Row],[homePenaltyYards]])</f>
        <v>116</v>
      </c>
      <c r="AU1272">
        <v>39</v>
      </c>
      <c r="AV1272">
        <v>1</v>
      </c>
      <c r="AW1272">
        <v>2</v>
      </c>
      <c r="AX1272">
        <f>SUM(Table_pigskin_games[[#This Row],[awayTurnovers]:[homeTurnovers]])</f>
        <v>3</v>
      </c>
      <c r="AY1272">
        <v>1</v>
      </c>
      <c r="AZ1272">
        <v>0</v>
      </c>
      <c r="BA1272">
        <v>0</v>
      </c>
      <c r="BB1272">
        <v>2</v>
      </c>
      <c r="BC1272">
        <v>2008</v>
      </c>
      <c r="BD1272">
        <v>1592</v>
      </c>
      <c r="BE1272">
        <v>0</v>
      </c>
      <c r="BF1272">
        <v>10</v>
      </c>
      <c r="BG1272">
        <v>7</v>
      </c>
      <c r="BH1272">
        <v>14</v>
      </c>
      <c r="BJ1272">
        <v>3</v>
      </c>
      <c r="BK1272">
        <v>0</v>
      </c>
      <c r="BL1272">
        <v>7</v>
      </c>
      <c r="BM1272">
        <v>0</v>
      </c>
    </row>
    <row r="1273" spans="1:65" x14ac:dyDescent="0.25">
      <c r="A1273">
        <v>310102017</v>
      </c>
      <c r="B1273">
        <v>17</v>
      </c>
      <c r="C1273">
        <v>2010</v>
      </c>
      <c r="D1273" s="1">
        <v>40545</v>
      </c>
      <c r="E1273" t="s">
        <v>66</v>
      </c>
      <c r="F1273" t="s">
        <v>62</v>
      </c>
      <c r="G1273" t="s">
        <v>88</v>
      </c>
      <c r="H12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1273" t="str">
        <f>IF(NOT(ISNA(VLOOKUP(Table_pigskin_games[[#This Row],[matchup]],rivalries!A$2:C$10,1,FALSE))),"Rivalry","Not a Rivalry")</f>
        <v>Not a Rivalry</v>
      </c>
      <c r="J1273">
        <v>7</v>
      </c>
      <c r="K1273">
        <v>38</v>
      </c>
      <c r="L1273">
        <f>ABS(Table_pigskin_games[[#This Row],[homeScore]]-Table_pigskin_games[[#This Row],[awayScore]])</f>
        <v>31</v>
      </c>
      <c r="M1273" t="s">
        <v>89</v>
      </c>
      <c r="N1273" s="2">
        <v>41914.541666666664</v>
      </c>
      <c r="O1273" t="s">
        <v>80</v>
      </c>
      <c r="P1273">
        <v>68756</v>
      </c>
      <c r="Q1273">
        <v>7</v>
      </c>
      <c r="R1273">
        <v>8</v>
      </c>
      <c r="S1273">
        <v>13</v>
      </c>
      <c r="T1273">
        <v>2</v>
      </c>
      <c r="U1273">
        <v>16</v>
      </c>
      <c r="V1273">
        <v>24</v>
      </c>
      <c r="W1273">
        <v>4</v>
      </c>
      <c r="X1273">
        <v>11</v>
      </c>
      <c r="Y1273">
        <v>13</v>
      </c>
      <c r="Z1273">
        <v>17</v>
      </c>
      <c r="AA1273">
        <v>0</v>
      </c>
      <c r="AB1273">
        <v>0</v>
      </c>
      <c r="AC1273">
        <v>1</v>
      </c>
      <c r="AD1273">
        <v>2</v>
      </c>
      <c r="AE1273">
        <v>250</v>
      </c>
      <c r="AF1273">
        <v>502</v>
      </c>
      <c r="AG1273">
        <v>206</v>
      </c>
      <c r="AH1273">
        <v>321</v>
      </c>
      <c r="AI1273">
        <v>16</v>
      </c>
      <c r="AJ1273">
        <v>17</v>
      </c>
      <c r="AK1273">
        <v>37</v>
      </c>
      <c r="AL1273">
        <v>29</v>
      </c>
      <c r="AM1273">
        <v>44</v>
      </c>
      <c r="AN1273">
        <v>181</v>
      </c>
      <c r="AO1273">
        <v>16</v>
      </c>
      <c r="AP1273">
        <v>45</v>
      </c>
      <c r="AQ1273">
        <v>5</v>
      </c>
      <c r="AR1273">
        <v>5</v>
      </c>
      <c r="AS1273">
        <v>40</v>
      </c>
      <c r="AT1273">
        <f>SUM(Table_pigskin_games[[#This Row],[awayPenaltyYards]],Table_pigskin_games[[#This Row],[homePenaltyYards]])</f>
        <v>112</v>
      </c>
      <c r="AU1273">
        <v>72</v>
      </c>
      <c r="AV1273">
        <v>2</v>
      </c>
      <c r="AW1273">
        <v>1</v>
      </c>
      <c r="AX1273">
        <f>SUM(Table_pigskin_games[[#This Row],[awayTurnovers]:[homeTurnovers]])</f>
        <v>3</v>
      </c>
      <c r="AY1273">
        <v>1</v>
      </c>
      <c r="AZ1273">
        <v>1</v>
      </c>
      <c r="BA1273">
        <v>1</v>
      </c>
      <c r="BB1273">
        <v>0</v>
      </c>
      <c r="BC1273">
        <v>1421</v>
      </c>
      <c r="BD1273">
        <v>2179</v>
      </c>
      <c r="BE1273">
        <v>0</v>
      </c>
      <c r="BF1273">
        <v>0</v>
      </c>
      <c r="BG1273">
        <v>0</v>
      </c>
      <c r="BH1273">
        <v>7</v>
      </c>
      <c r="BJ1273">
        <v>14</v>
      </c>
      <c r="BK1273">
        <v>10</v>
      </c>
      <c r="BL1273">
        <v>14</v>
      </c>
      <c r="BM1273">
        <v>0</v>
      </c>
    </row>
    <row r="1274" spans="1:65" x14ac:dyDescent="0.25">
      <c r="A1274">
        <v>310102018</v>
      </c>
      <c r="B1274">
        <v>17</v>
      </c>
      <c r="C1274">
        <v>2010</v>
      </c>
      <c r="D1274" s="1">
        <v>40545</v>
      </c>
      <c r="E1274" t="s">
        <v>66</v>
      </c>
      <c r="F1274" t="s">
        <v>97</v>
      </c>
      <c r="G1274" t="s">
        <v>67</v>
      </c>
      <c r="H12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274" t="str">
        <f>IF(NOT(ISNA(VLOOKUP(Table_pigskin_games[[#This Row],[matchup]],rivalries!A$2:C$10,1,FALSE))),"Rivalry","Not a Rivalry")</f>
        <v>Not a Rivalry</v>
      </c>
      <c r="J1274">
        <v>23</v>
      </c>
      <c r="K1274">
        <v>13</v>
      </c>
      <c r="L1274">
        <f>ABS(Table_pigskin_games[[#This Row],[homeScore]]-Table_pigskin_games[[#This Row],[awayScore]])</f>
        <v>10</v>
      </c>
      <c r="M1274" t="s">
        <v>127</v>
      </c>
      <c r="N1274" s="2">
        <v>41914.541666666664</v>
      </c>
      <c r="O1274" t="s">
        <v>70</v>
      </c>
      <c r="P1274">
        <v>70068</v>
      </c>
      <c r="Q1274">
        <v>9</v>
      </c>
      <c r="R1274">
        <v>6</v>
      </c>
      <c r="S1274">
        <v>11</v>
      </c>
      <c r="T1274">
        <v>4</v>
      </c>
      <c r="U1274">
        <v>18</v>
      </c>
      <c r="V1274">
        <v>20</v>
      </c>
      <c r="W1274">
        <v>3</v>
      </c>
      <c r="X1274">
        <v>8</v>
      </c>
      <c r="Y1274">
        <v>10</v>
      </c>
      <c r="Z1274">
        <v>16</v>
      </c>
      <c r="AA1274">
        <v>1</v>
      </c>
      <c r="AB1274">
        <v>0</v>
      </c>
      <c r="AC1274">
        <v>1</v>
      </c>
      <c r="AD1274">
        <v>0</v>
      </c>
      <c r="AE1274">
        <v>317</v>
      </c>
      <c r="AF1274">
        <v>305</v>
      </c>
      <c r="AG1274">
        <v>233</v>
      </c>
      <c r="AH1274">
        <v>199</v>
      </c>
      <c r="AI1274">
        <v>21</v>
      </c>
      <c r="AJ1274">
        <v>24</v>
      </c>
      <c r="AK1274">
        <v>27</v>
      </c>
      <c r="AL1274">
        <v>41</v>
      </c>
      <c r="AM1274">
        <v>84</v>
      </c>
      <c r="AN1274">
        <v>106</v>
      </c>
      <c r="AO1274">
        <v>24</v>
      </c>
      <c r="AP1274">
        <v>22</v>
      </c>
      <c r="AQ1274">
        <v>7</v>
      </c>
      <c r="AR1274">
        <v>5</v>
      </c>
      <c r="AS1274">
        <v>54</v>
      </c>
      <c r="AT1274">
        <f>SUM(Table_pigskin_games[[#This Row],[awayPenaltyYards]],Table_pigskin_games[[#This Row],[homePenaltyYards]])</f>
        <v>99</v>
      </c>
      <c r="AU1274">
        <v>45</v>
      </c>
      <c r="AV1274">
        <v>2</v>
      </c>
      <c r="AW1274">
        <v>3</v>
      </c>
      <c r="AX1274">
        <f>SUM(Table_pigskin_games[[#This Row],[awayTurnovers]:[homeTurnovers]])</f>
        <v>5</v>
      </c>
      <c r="AY1274">
        <v>2</v>
      </c>
      <c r="AZ1274">
        <v>2</v>
      </c>
      <c r="BA1274">
        <v>0</v>
      </c>
      <c r="BB1274">
        <v>1</v>
      </c>
      <c r="BC1274">
        <v>1743</v>
      </c>
      <c r="BD1274">
        <v>1857</v>
      </c>
      <c r="BE1274">
        <v>3</v>
      </c>
      <c r="BF1274">
        <v>7</v>
      </c>
      <c r="BG1274">
        <v>10</v>
      </c>
      <c r="BH1274">
        <v>3</v>
      </c>
      <c r="BJ1274">
        <v>7</v>
      </c>
      <c r="BK1274">
        <v>0</v>
      </c>
      <c r="BL1274">
        <v>3</v>
      </c>
      <c r="BM1274">
        <v>3</v>
      </c>
    </row>
    <row r="1275" spans="1:65" x14ac:dyDescent="0.25">
      <c r="A1275">
        <v>310102020</v>
      </c>
      <c r="B1275">
        <v>17</v>
      </c>
      <c r="C1275">
        <v>2010</v>
      </c>
      <c r="D1275" s="1">
        <v>40545</v>
      </c>
      <c r="E1275" t="s">
        <v>66</v>
      </c>
      <c r="F1275" t="s">
        <v>87</v>
      </c>
      <c r="G1275" t="s">
        <v>77</v>
      </c>
      <c r="H12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1275" t="str">
        <f>IF(NOT(ISNA(VLOOKUP(Table_pigskin_games[[#This Row],[matchup]],rivalries!A$2:C$10,1,FALSE))),"Rivalry","Not a Rivalry")</f>
        <v>Not a Rivalry</v>
      </c>
      <c r="J1275">
        <v>7</v>
      </c>
      <c r="K1275">
        <v>38</v>
      </c>
      <c r="L1275">
        <f>ABS(Table_pigskin_games[[#This Row],[homeScore]]-Table_pigskin_games[[#This Row],[awayScore]])</f>
        <v>31</v>
      </c>
      <c r="M1275" t="s">
        <v>140</v>
      </c>
      <c r="N1275" s="2">
        <v>41914.541666666664</v>
      </c>
      <c r="O1275" t="s">
        <v>80</v>
      </c>
      <c r="P1275">
        <v>79019</v>
      </c>
      <c r="Q1275">
        <v>4</v>
      </c>
      <c r="R1275">
        <v>11</v>
      </c>
      <c r="S1275">
        <v>10</v>
      </c>
      <c r="T1275">
        <v>5</v>
      </c>
      <c r="U1275">
        <v>6</v>
      </c>
      <c r="V1275">
        <v>17</v>
      </c>
      <c r="W1275">
        <v>4</v>
      </c>
      <c r="X1275">
        <v>8</v>
      </c>
      <c r="Y1275">
        <v>12</v>
      </c>
      <c r="Z1275">
        <v>16</v>
      </c>
      <c r="AA1275">
        <v>0</v>
      </c>
      <c r="AB1275">
        <v>0</v>
      </c>
      <c r="AC1275">
        <v>0</v>
      </c>
      <c r="AD1275">
        <v>0</v>
      </c>
      <c r="AE1275">
        <v>162</v>
      </c>
      <c r="AF1275">
        <v>388</v>
      </c>
      <c r="AG1275">
        <v>125</v>
      </c>
      <c r="AH1275">
        <v>112</v>
      </c>
      <c r="AI1275">
        <v>12</v>
      </c>
      <c r="AJ1275">
        <v>8</v>
      </c>
      <c r="AK1275">
        <v>26</v>
      </c>
      <c r="AL1275">
        <v>15</v>
      </c>
      <c r="AM1275">
        <v>37</v>
      </c>
      <c r="AN1275">
        <v>276</v>
      </c>
      <c r="AO1275">
        <v>18</v>
      </c>
      <c r="AP1275">
        <v>50</v>
      </c>
      <c r="AQ1275">
        <v>3</v>
      </c>
      <c r="AR1275">
        <v>3</v>
      </c>
      <c r="AS1275">
        <v>15</v>
      </c>
      <c r="AT1275">
        <f>SUM(Table_pigskin_games[[#This Row],[awayPenaltyYards]],Table_pigskin_games[[#This Row],[homePenaltyYards]])</f>
        <v>40</v>
      </c>
      <c r="AU1275">
        <v>25</v>
      </c>
      <c r="AV1275">
        <v>6</v>
      </c>
      <c r="AW1275">
        <v>1</v>
      </c>
      <c r="AX1275">
        <f>SUM(Table_pigskin_games[[#This Row],[awayTurnovers]:[homeTurnovers]])</f>
        <v>7</v>
      </c>
      <c r="AY1275">
        <v>2</v>
      </c>
      <c r="AZ1275">
        <v>0</v>
      </c>
      <c r="BA1275">
        <v>4</v>
      </c>
      <c r="BB1275">
        <v>1</v>
      </c>
      <c r="BC1275">
        <v>1465</v>
      </c>
      <c r="BD1275">
        <v>2135</v>
      </c>
      <c r="BE1275">
        <v>0</v>
      </c>
      <c r="BF1275">
        <v>0</v>
      </c>
      <c r="BG1275">
        <v>7</v>
      </c>
      <c r="BH1275">
        <v>0</v>
      </c>
      <c r="BJ1275">
        <v>3</v>
      </c>
      <c r="BK1275">
        <v>14</v>
      </c>
      <c r="BL1275">
        <v>7</v>
      </c>
      <c r="BM1275">
        <v>14</v>
      </c>
    </row>
    <row r="1276" spans="1:65" x14ac:dyDescent="0.25">
      <c r="A1276">
        <v>310102021</v>
      </c>
      <c r="B1276">
        <v>17</v>
      </c>
      <c r="C1276">
        <v>2010</v>
      </c>
      <c r="D1276" s="1">
        <v>40545</v>
      </c>
      <c r="E1276" t="s">
        <v>66</v>
      </c>
      <c r="F1276" t="s">
        <v>102</v>
      </c>
      <c r="G1276" t="s">
        <v>105</v>
      </c>
      <c r="H12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1276" t="str">
        <f>IF(NOT(ISNA(VLOOKUP(Table_pigskin_games[[#This Row],[matchup]],rivalries!A$2:C$10,1,FALSE))),"Rivalry","Not a Rivalry")</f>
        <v>Not a Rivalry</v>
      </c>
      <c r="J1276">
        <v>14</v>
      </c>
      <c r="K1276">
        <v>13</v>
      </c>
      <c r="L1276">
        <f>ABS(Table_pigskin_games[[#This Row],[homeScore]]-Table_pigskin_games[[#This Row],[awayScore]])</f>
        <v>1</v>
      </c>
      <c r="M1276" t="s">
        <v>121</v>
      </c>
      <c r="N1276" s="2">
        <v>41914.677083333336</v>
      </c>
      <c r="O1276" t="s">
        <v>70</v>
      </c>
      <c r="P1276">
        <v>69144</v>
      </c>
      <c r="Q1276">
        <v>5</v>
      </c>
      <c r="R1276">
        <v>10</v>
      </c>
      <c r="S1276">
        <v>10</v>
      </c>
      <c r="T1276">
        <v>5</v>
      </c>
      <c r="U1276">
        <v>14</v>
      </c>
      <c r="V1276">
        <v>14</v>
      </c>
      <c r="W1276">
        <v>5</v>
      </c>
      <c r="X1276">
        <v>4</v>
      </c>
      <c r="Y1276">
        <v>16</v>
      </c>
      <c r="Z1276">
        <v>16</v>
      </c>
      <c r="AA1276">
        <v>1</v>
      </c>
      <c r="AB1276">
        <v>0</v>
      </c>
      <c r="AC1276">
        <v>2</v>
      </c>
      <c r="AD1276">
        <v>1</v>
      </c>
      <c r="AE1276">
        <v>272</v>
      </c>
      <c r="AF1276">
        <v>244</v>
      </c>
      <c r="AG1276">
        <v>113</v>
      </c>
      <c r="AH1276">
        <v>123</v>
      </c>
      <c r="AI1276">
        <v>11</v>
      </c>
      <c r="AJ1276">
        <v>18</v>
      </c>
      <c r="AK1276">
        <v>27</v>
      </c>
      <c r="AL1276">
        <v>36</v>
      </c>
      <c r="AM1276">
        <v>159</v>
      </c>
      <c r="AN1276">
        <v>121</v>
      </c>
      <c r="AO1276">
        <v>34</v>
      </c>
      <c r="AP1276">
        <v>28</v>
      </c>
      <c r="AQ1276">
        <v>6</v>
      </c>
      <c r="AR1276">
        <v>4</v>
      </c>
      <c r="AS1276">
        <v>45</v>
      </c>
      <c r="AT1276">
        <f>SUM(Table_pigskin_games[[#This Row],[awayPenaltyYards]],Table_pigskin_games[[#This Row],[homePenaltyYards]])</f>
        <v>85</v>
      </c>
      <c r="AU1276">
        <v>40</v>
      </c>
      <c r="AV1276">
        <v>1</v>
      </c>
      <c r="AW1276">
        <v>4</v>
      </c>
      <c r="AX1276">
        <f>SUM(Table_pigskin_games[[#This Row],[awayTurnovers]:[homeTurnovers]])</f>
        <v>5</v>
      </c>
      <c r="AY1276">
        <v>1</v>
      </c>
      <c r="AZ1276">
        <v>1</v>
      </c>
      <c r="BA1276">
        <v>0</v>
      </c>
      <c r="BB1276">
        <v>3</v>
      </c>
      <c r="BC1276">
        <v>1750</v>
      </c>
      <c r="BD1276">
        <v>1850</v>
      </c>
      <c r="BE1276">
        <v>0</v>
      </c>
      <c r="BF1276">
        <v>7</v>
      </c>
      <c r="BG1276">
        <v>0</v>
      </c>
      <c r="BH1276">
        <v>7</v>
      </c>
      <c r="BJ1276">
        <v>0</v>
      </c>
      <c r="BK1276">
        <v>7</v>
      </c>
      <c r="BL1276">
        <v>0</v>
      </c>
      <c r="BM1276">
        <v>6</v>
      </c>
    </row>
    <row r="1277" spans="1:65" x14ac:dyDescent="0.25">
      <c r="A1277">
        <v>310102025</v>
      </c>
      <c r="B1277">
        <v>17</v>
      </c>
      <c r="C1277">
        <v>2010</v>
      </c>
      <c r="D1277" s="1">
        <v>40545</v>
      </c>
      <c r="E1277" t="s">
        <v>66</v>
      </c>
      <c r="F1277" t="s">
        <v>94</v>
      </c>
      <c r="G1277" t="s">
        <v>93</v>
      </c>
      <c r="H12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1277" t="str">
        <f>IF(NOT(ISNA(VLOOKUP(Table_pigskin_games[[#This Row],[matchup]],rivalries!A$2:C$10,1,FALSE))),"Rivalry","Not a Rivalry")</f>
        <v>Not a Rivalry</v>
      </c>
      <c r="J1277">
        <v>7</v>
      </c>
      <c r="K1277">
        <v>38</v>
      </c>
      <c r="L1277">
        <f>ABS(Table_pigskin_games[[#This Row],[homeScore]]-Table_pigskin_games[[#This Row],[awayScore]])</f>
        <v>31</v>
      </c>
      <c r="M1277" t="s">
        <v>133</v>
      </c>
      <c r="N1277" s="2">
        <v>41914.677083333336</v>
      </c>
      <c r="O1277" t="s">
        <v>70</v>
      </c>
      <c r="P1277">
        <v>69732</v>
      </c>
      <c r="Q1277">
        <v>5</v>
      </c>
      <c r="R1277">
        <v>10</v>
      </c>
      <c r="S1277">
        <v>5</v>
      </c>
      <c r="T1277">
        <v>10</v>
      </c>
      <c r="U1277">
        <v>19</v>
      </c>
      <c r="V1277">
        <v>16</v>
      </c>
      <c r="W1277">
        <v>9</v>
      </c>
      <c r="X1277">
        <v>2</v>
      </c>
      <c r="Y1277">
        <v>20</v>
      </c>
      <c r="Z1277">
        <v>11</v>
      </c>
      <c r="AA1277">
        <v>0</v>
      </c>
      <c r="AB1277">
        <v>0</v>
      </c>
      <c r="AC1277">
        <v>3</v>
      </c>
      <c r="AD1277">
        <v>0</v>
      </c>
      <c r="AE1277">
        <v>279</v>
      </c>
      <c r="AF1277">
        <v>362</v>
      </c>
      <c r="AG1277">
        <v>201</v>
      </c>
      <c r="AH1277">
        <v>262</v>
      </c>
      <c r="AI1277">
        <v>30</v>
      </c>
      <c r="AJ1277">
        <v>15</v>
      </c>
      <c r="AK1277">
        <v>53</v>
      </c>
      <c r="AL1277">
        <v>29</v>
      </c>
      <c r="AM1277">
        <v>78</v>
      </c>
      <c r="AN1277">
        <v>100</v>
      </c>
      <c r="AO1277">
        <v>22</v>
      </c>
      <c r="AP1277">
        <v>25</v>
      </c>
      <c r="AQ1277">
        <v>8</v>
      </c>
      <c r="AR1277">
        <v>5</v>
      </c>
      <c r="AS1277">
        <v>43</v>
      </c>
      <c r="AT1277">
        <f>SUM(Table_pigskin_games[[#This Row],[awayPenaltyYards]],Table_pigskin_games[[#This Row],[homePenaltyYards]])</f>
        <v>68</v>
      </c>
      <c r="AU1277">
        <v>25</v>
      </c>
      <c r="AV1277">
        <v>2</v>
      </c>
      <c r="AW1277">
        <v>0</v>
      </c>
      <c r="AX1277">
        <f>SUM(Table_pigskin_games[[#This Row],[awayTurnovers]:[homeTurnovers]])</f>
        <v>2</v>
      </c>
      <c r="AY1277">
        <v>0</v>
      </c>
      <c r="AZ1277">
        <v>0</v>
      </c>
      <c r="BA1277">
        <v>2</v>
      </c>
      <c r="BB1277">
        <v>0</v>
      </c>
      <c r="BC1277">
        <v>1968</v>
      </c>
      <c r="BD1277">
        <v>1632</v>
      </c>
      <c r="BE1277">
        <v>0</v>
      </c>
      <c r="BF1277">
        <v>7</v>
      </c>
      <c r="BG1277">
        <v>0</v>
      </c>
      <c r="BH1277">
        <v>0</v>
      </c>
      <c r="BJ1277">
        <v>7</v>
      </c>
      <c r="BK1277">
        <v>3</v>
      </c>
      <c r="BL1277">
        <v>21</v>
      </c>
      <c r="BM1277">
        <v>7</v>
      </c>
    </row>
    <row r="1278" spans="1:65" x14ac:dyDescent="0.25">
      <c r="A1278">
        <v>310102026</v>
      </c>
      <c r="B1278">
        <v>17</v>
      </c>
      <c r="C1278">
        <v>2010</v>
      </c>
      <c r="D1278" s="1">
        <v>40545</v>
      </c>
      <c r="E1278" t="s">
        <v>66</v>
      </c>
      <c r="F1278" t="s">
        <v>85</v>
      </c>
      <c r="G1278" t="s">
        <v>71</v>
      </c>
      <c r="H12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1278" t="str">
        <f>IF(NOT(ISNA(VLOOKUP(Table_pigskin_games[[#This Row],[matchup]],rivalries!A$2:C$10,1,FALSE))),"Rivalry","Not a Rivalry")</f>
        <v>Not a Rivalry</v>
      </c>
      <c r="J1278">
        <v>6</v>
      </c>
      <c r="K1278">
        <v>16</v>
      </c>
      <c r="L1278">
        <f>ABS(Table_pigskin_games[[#This Row],[homeScore]]-Table_pigskin_games[[#This Row],[awayScore]])</f>
        <v>10</v>
      </c>
      <c r="M1278" t="s">
        <v>124</v>
      </c>
      <c r="N1278" s="2">
        <v>41914.847222222219</v>
      </c>
      <c r="O1278" t="s">
        <v>65</v>
      </c>
      <c r="P1278">
        <v>67325</v>
      </c>
      <c r="Q1278">
        <v>7</v>
      </c>
      <c r="R1278">
        <v>8</v>
      </c>
      <c r="S1278">
        <v>6</v>
      </c>
      <c r="T1278">
        <v>9</v>
      </c>
      <c r="U1278">
        <v>10</v>
      </c>
      <c r="V1278">
        <v>19</v>
      </c>
      <c r="W1278">
        <v>2</v>
      </c>
      <c r="X1278">
        <v>4</v>
      </c>
      <c r="Y1278">
        <v>14</v>
      </c>
      <c r="Z1278">
        <v>15</v>
      </c>
      <c r="AA1278">
        <v>0</v>
      </c>
      <c r="AB1278">
        <v>0</v>
      </c>
      <c r="AC1278">
        <v>1</v>
      </c>
      <c r="AD1278">
        <v>0</v>
      </c>
      <c r="AE1278">
        <v>184</v>
      </c>
      <c r="AF1278">
        <v>333</v>
      </c>
      <c r="AG1278">
        <v>137</v>
      </c>
      <c r="AH1278">
        <v>192</v>
      </c>
      <c r="AI1278">
        <v>19</v>
      </c>
      <c r="AJ1278">
        <v>22</v>
      </c>
      <c r="AK1278">
        <v>36</v>
      </c>
      <c r="AL1278">
        <v>36</v>
      </c>
      <c r="AM1278">
        <v>47</v>
      </c>
      <c r="AN1278">
        <v>141</v>
      </c>
      <c r="AO1278">
        <v>15</v>
      </c>
      <c r="AP1278">
        <v>35</v>
      </c>
      <c r="AQ1278">
        <v>6</v>
      </c>
      <c r="AR1278">
        <v>7</v>
      </c>
      <c r="AS1278">
        <v>46</v>
      </c>
      <c r="AT1278">
        <f>SUM(Table_pigskin_games[[#This Row],[awayPenaltyYards]],Table_pigskin_games[[#This Row],[homePenaltyYards]])</f>
        <v>116</v>
      </c>
      <c r="AU1278">
        <v>70</v>
      </c>
      <c r="AV1278">
        <v>1</v>
      </c>
      <c r="AW1278">
        <v>1</v>
      </c>
      <c r="AX1278">
        <f>SUM(Table_pigskin_games[[#This Row],[awayTurnovers]:[homeTurnovers]])</f>
        <v>2</v>
      </c>
      <c r="AY1278">
        <v>0</v>
      </c>
      <c r="AZ1278">
        <v>1</v>
      </c>
      <c r="BA1278">
        <v>1</v>
      </c>
      <c r="BB1278">
        <v>0</v>
      </c>
      <c r="BC1278">
        <v>1515</v>
      </c>
      <c r="BD1278">
        <v>2085</v>
      </c>
      <c r="BE1278">
        <v>0</v>
      </c>
      <c r="BF1278">
        <v>3</v>
      </c>
      <c r="BG1278">
        <v>3</v>
      </c>
      <c r="BH1278">
        <v>0</v>
      </c>
      <c r="BJ1278">
        <v>7</v>
      </c>
      <c r="BK1278">
        <v>0</v>
      </c>
      <c r="BL1278">
        <v>3</v>
      </c>
      <c r="BM1278">
        <v>6</v>
      </c>
    </row>
    <row r="1279" spans="1:65" x14ac:dyDescent="0.25">
      <c r="A1279">
        <v>310102028</v>
      </c>
      <c r="B1279">
        <v>17</v>
      </c>
      <c r="C1279">
        <v>2010</v>
      </c>
      <c r="D1279" s="1">
        <v>40545</v>
      </c>
      <c r="E1279" t="s">
        <v>66</v>
      </c>
      <c r="F1279" t="s">
        <v>91</v>
      </c>
      <c r="G1279" t="s">
        <v>114</v>
      </c>
      <c r="H12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1279" t="str">
        <f>IF(NOT(ISNA(VLOOKUP(Table_pigskin_games[[#This Row],[matchup]],rivalries!A$2:C$10,1,FALSE))),"Rivalry","Not a Rivalry")</f>
        <v>Not a Rivalry</v>
      </c>
      <c r="J1279">
        <v>17</v>
      </c>
      <c r="K1279">
        <v>14</v>
      </c>
      <c r="L1279">
        <f>ABS(Table_pigskin_games[[#This Row],[homeScore]]-Table_pigskin_games[[#This Row],[awayScore]])</f>
        <v>3</v>
      </c>
      <c r="M1279" t="s">
        <v>115</v>
      </c>
      <c r="N1279" s="2">
        <v>41914.677083333336</v>
      </c>
      <c r="O1279" t="s">
        <v>70</v>
      </c>
      <c r="P1279">
        <v>76189</v>
      </c>
      <c r="Q1279">
        <v>9</v>
      </c>
      <c r="R1279">
        <v>6</v>
      </c>
      <c r="S1279">
        <v>6</v>
      </c>
      <c r="T1279">
        <v>9</v>
      </c>
      <c r="U1279">
        <v>14</v>
      </c>
      <c r="V1279">
        <v>20</v>
      </c>
      <c r="W1279">
        <v>5</v>
      </c>
      <c r="X1279">
        <v>3</v>
      </c>
      <c r="Y1279">
        <v>16</v>
      </c>
      <c r="Z1279">
        <v>12</v>
      </c>
      <c r="AA1279">
        <v>0</v>
      </c>
      <c r="AB1279">
        <v>0</v>
      </c>
      <c r="AC1279">
        <v>0</v>
      </c>
      <c r="AD1279">
        <v>2</v>
      </c>
      <c r="AE1279">
        <v>325</v>
      </c>
      <c r="AF1279">
        <v>385</v>
      </c>
      <c r="AG1279">
        <v>243</v>
      </c>
      <c r="AH1279">
        <v>318</v>
      </c>
      <c r="AI1279">
        <v>17</v>
      </c>
      <c r="AJ1279">
        <v>26</v>
      </c>
      <c r="AK1279">
        <v>29</v>
      </c>
      <c r="AL1279">
        <v>44</v>
      </c>
      <c r="AM1279">
        <v>82</v>
      </c>
      <c r="AN1279">
        <v>67</v>
      </c>
      <c r="AO1279">
        <v>32</v>
      </c>
      <c r="AP1279">
        <v>20</v>
      </c>
      <c r="AQ1279">
        <v>2</v>
      </c>
      <c r="AR1279">
        <v>4</v>
      </c>
      <c r="AS1279">
        <v>24</v>
      </c>
      <c r="AT1279">
        <f>SUM(Table_pigskin_games[[#This Row],[awayPenaltyYards]],Table_pigskin_games[[#This Row],[homePenaltyYards]])</f>
        <v>49</v>
      </c>
      <c r="AU1279">
        <v>25</v>
      </c>
      <c r="AV1279">
        <v>1</v>
      </c>
      <c r="AW1279">
        <v>4</v>
      </c>
      <c r="AX1279">
        <f>SUM(Table_pigskin_games[[#This Row],[awayTurnovers]:[homeTurnovers]])</f>
        <v>5</v>
      </c>
      <c r="AY1279">
        <v>0</v>
      </c>
      <c r="AZ1279">
        <v>3</v>
      </c>
      <c r="BA1279">
        <v>1</v>
      </c>
      <c r="BB1279">
        <v>1</v>
      </c>
      <c r="BC1279">
        <v>1940</v>
      </c>
      <c r="BD1279">
        <v>1660</v>
      </c>
      <c r="BE1279">
        <v>3</v>
      </c>
      <c r="BF1279">
        <v>7</v>
      </c>
      <c r="BG1279">
        <v>7</v>
      </c>
      <c r="BH1279">
        <v>0</v>
      </c>
      <c r="BJ1279">
        <v>0</v>
      </c>
      <c r="BK1279">
        <v>7</v>
      </c>
      <c r="BL1279">
        <v>0</v>
      </c>
      <c r="BM1279">
        <v>7</v>
      </c>
    </row>
    <row r="1280" spans="1:65" x14ac:dyDescent="0.25">
      <c r="A1280">
        <v>310102033</v>
      </c>
      <c r="B1280">
        <v>17</v>
      </c>
      <c r="C1280">
        <v>2010</v>
      </c>
      <c r="D1280" s="1">
        <v>40545</v>
      </c>
      <c r="E1280" t="s">
        <v>66</v>
      </c>
      <c r="F1280" t="s">
        <v>81</v>
      </c>
      <c r="G1280" t="s">
        <v>96</v>
      </c>
      <c r="H12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280" t="str">
        <f>IF(NOT(ISNA(VLOOKUP(Table_pigskin_games[[#This Row],[matchup]],rivalries!A$2:C$10,1,FALSE))),"Rivalry","Not a Rivalry")</f>
        <v>Not a Rivalry</v>
      </c>
      <c r="J1280">
        <v>7</v>
      </c>
      <c r="K1280">
        <v>13</v>
      </c>
      <c r="L1280">
        <f>ABS(Table_pigskin_games[[#This Row],[homeScore]]-Table_pigskin_games[[#This Row],[awayScore]])</f>
        <v>6</v>
      </c>
      <c r="M1280" t="s">
        <v>125</v>
      </c>
      <c r="N1280" s="2">
        <v>41914.541666666664</v>
      </c>
      <c r="O1280" t="s">
        <v>80</v>
      </c>
      <c r="P1280">
        <v>71088</v>
      </c>
      <c r="Q1280">
        <v>4</v>
      </c>
      <c r="R1280">
        <v>11</v>
      </c>
      <c r="S1280">
        <v>11</v>
      </c>
      <c r="T1280">
        <v>4</v>
      </c>
      <c r="U1280">
        <v>20</v>
      </c>
      <c r="V1280">
        <v>10</v>
      </c>
      <c r="W1280">
        <v>7</v>
      </c>
      <c r="X1280">
        <v>2</v>
      </c>
      <c r="Y1280">
        <v>17</v>
      </c>
      <c r="Z1280">
        <v>11</v>
      </c>
      <c r="AA1280">
        <v>0</v>
      </c>
      <c r="AB1280">
        <v>0</v>
      </c>
      <c r="AC1280">
        <v>2</v>
      </c>
      <c r="AD1280">
        <v>0</v>
      </c>
      <c r="AE1280">
        <v>395</v>
      </c>
      <c r="AF1280">
        <v>199</v>
      </c>
      <c r="AG1280">
        <v>305</v>
      </c>
      <c r="AH1280">
        <v>101</v>
      </c>
      <c r="AI1280">
        <v>32</v>
      </c>
      <c r="AJ1280">
        <v>14</v>
      </c>
      <c r="AK1280">
        <v>45</v>
      </c>
      <c r="AL1280">
        <v>19</v>
      </c>
      <c r="AM1280">
        <v>90</v>
      </c>
      <c r="AN1280">
        <v>98</v>
      </c>
      <c r="AO1280">
        <v>31</v>
      </c>
      <c r="AP1280">
        <v>27</v>
      </c>
      <c r="AQ1280">
        <v>4</v>
      </c>
      <c r="AR1280">
        <v>7</v>
      </c>
      <c r="AS1280">
        <v>49</v>
      </c>
      <c r="AT1280">
        <f>SUM(Table_pigskin_games[[#This Row],[awayPenaltyYards]],Table_pigskin_games[[#This Row],[homePenaltyYards]])</f>
        <v>94</v>
      </c>
      <c r="AU1280">
        <v>45</v>
      </c>
      <c r="AV1280">
        <v>5</v>
      </c>
      <c r="AW1280">
        <v>2</v>
      </c>
      <c r="AX1280">
        <f>SUM(Table_pigskin_games[[#This Row],[awayTurnovers]:[homeTurnovers]])</f>
        <v>7</v>
      </c>
      <c r="AY1280">
        <v>3</v>
      </c>
      <c r="AZ1280">
        <v>1</v>
      </c>
      <c r="BA1280">
        <v>2</v>
      </c>
      <c r="BB1280">
        <v>1</v>
      </c>
      <c r="BC1280">
        <v>2082</v>
      </c>
      <c r="BD1280">
        <v>1518</v>
      </c>
      <c r="BE1280">
        <v>0</v>
      </c>
      <c r="BF1280">
        <v>0</v>
      </c>
      <c r="BG1280">
        <v>0</v>
      </c>
      <c r="BH1280">
        <v>7</v>
      </c>
      <c r="BJ1280">
        <v>3</v>
      </c>
      <c r="BK1280">
        <v>3</v>
      </c>
      <c r="BL1280">
        <v>7</v>
      </c>
      <c r="BM1280">
        <v>0</v>
      </c>
    </row>
    <row r="1281" spans="1:65" x14ac:dyDescent="0.25">
      <c r="A1281">
        <v>310102034</v>
      </c>
      <c r="B1281">
        <v>17</v>
      </c>
      <c r="C1281">
        <v>2010</v>
      </c>
      <c r="D1281" s="1">
        <v>40545</v>
      </c>
      <c r="E1281" t="s">
        <v>66</v>
      </c>
      <c r="F1281" t="s">
        <v>103</v>
      </c>
      <c r="G1281" t="s">
        <v>106</v>
      </c>
      <c r="H12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281" t="str">
        <f>IF(NOT(ISNA(VLOOKUP(Table_pigskin_games[[#This Row],[matchup]],rivalries!A$2:C$10,1,FALSE))),"Rivalry","Not a Rivalry")</f>
        <v>Not a Rivalry</v>
      </c>
      <c r="J1281">
        <v>17</v>
      </c>
      <c r="K1281">
        <v>34</v>
      </c>
      <c r="L1281">
        <f>ABS(Table_pigskin_games[[#This Row],[homeScore]]-Table_pigskin_games[[#This Row],[awayScore]])</f>
        <v>17</v>
      </c>
      <c r="M1281" t="s">
        <v>107</v>
      </c>
      <c r="N1281" s="2">
        <v>41914.677083333336</v>
      </c>
      <c r="O1281" t="s">
        <v>80</v>
      </c>
      <c r="P1281">
        <v>71023</v>
      </c>
      <c r="Q1281">
        <v>8</v>
      </c>
      <c r="R1281">
        <v>7</v>
      </c>
      <c r="S1281">
        <v>5</v>
      </c>
      <c r="T1281">
        <v>10</v>
      </c>
      <c r="U1281">
        <v>23</v>
      </c>
      <c r="V1281">
        <v>22</v>
      </c>
      <c r="W1281">
        <v>1</v>
      </c>
      <c r="X1281">
        <v>5</v>
      </c>
      <c r="Y1281">
        <v>10</v>
      </c>
      <c r="Z1281">
        <v>11</v>
      </c>
      <c r="AA1281">
        <v>3</v>
      </c>
      <c r="AB1281">
        <v>0</v>
      </c>
      <c r="AC1281">
        <v>3</v>
      </c>
      <c r="AD1281">
        <v>1</v>
      </c>
      <c r="AE1281">
        <v>322</v>
      </c>
      <c r="AF1281">
        <v>497</v>
      </c>
      <c r="AG1281">
        <v>124</v>
      </c>
      <c r="AH1281">
        <v>253</v>
      </c>
      <c r="AI1281">
        <v>12</v>
      </c>
      <c r="AJ1281">
        <v>18</v>
      </c>
      <c r="AK1281">
        <v>25</v>
      </c>
      <c r="AL1281">
        <v>22</v>
      </c>
      <c r="AM1281">
        <v>198</v>
      </c>
      <c r="AN1281">
        <v>244</v>
      </c>
      <c r="AO1281">
        <v>35</v>
      </c>
      <c r="AP1281">
        <v>37</v>
      </c>
      <c r="AQ1281">
        <v>2</v>
      </c>
      <c r="AR1281">
        <v>5</v>
      </c>
      <c r="AS1281">
        <v>15</v>
      </c>
      <c r="AT1281">
        <f>SUM(Table_pigskin_games[[#This Row],[awayPenaltyYards]],Table_pigskin_games[[#This Row],[homePenaltyYards]])</f>
        <v>63</v>
      </c>
      <c r="AU1281">
        <v>48</v>
      </c>
      <c r="AV1281">
        <v>2</v>
      </c>
      <c r="AW1281">
        <v>0</v>
      </c>
      <c r="AX1281">
        <f>SUM(Table_pigskin_games[[#This Row],[awayTurnovers]:[homeTurnovers]])</f>
        <v>2</v>
      </c>
      <c r="AY1281">
        <v>1</v>
      </c>
      <c r="AZ1281">
        <v>0</v>
      </c>
      <c r="BA1281">
        <v>1</v>
      </c>
      <c r="BB1281">
        <v>0</v>
      </c>
      <c r="BC1281">
        <v>1848</v>
      </c>
      <c r="BD1281">
        <v>1752</v>
      </c>
      <c r="BE1281">
        <v>0</v>
      </c>
      <c r="BF1281">
        <v>17</v>
      </c>
      <c r="BG1281">
        <v>0</v>
      </c>
      <c r="BH1281">
        <v>0</v>
      </c>
      <c r="BJ1281">
        <v>10</v>
      </c>
      <c r="BK1281">
        <v>10</v>
      </c>
      <c r="BL1281">
        <v>7</v>
      </c>
      <c r="BM1281">
        <v>7</v>
      </c>
    </row>
    <row r="1282" spans="1:65" x14ac:dyDescent="0.25">
      <c r="A1282">
        <v>310908009</v>
      </c>
      <c r="B1282">
        <v>1</v>
      </c>
      <c r="C1282">
        <v>2011</v>
      </c>
      <c r="D1282" s="1">
        <v>40794</v>
      </c>
      <c r="E1282" t="s">
        <v>61</v>
      </c>
      <c r="F1282" t="s">
        <v>67</v>
      </c>
      <c r="G1282" t="s">
        <v>75</v>
      </c>
      <c r="H12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GBvNO</v>
      </c>
      <c r="I1282" t="str">
        <f>IF(NOT(ISNA(VLOOKUP(Table_pigskin_games[[#This Row],[matchup]],rivalries!A$2:C$10,1,FALSE))),"Rivalry","Not a Rivalry")</f>
        <v>Not a Rivalry</v>
      </c>
      <c r="J1282">
        <v>34</v>
      </c>
      <c r="K1282">
        <v>42</v>
      </c>
      <c r="L1282">
        <f>ABS(Table_pigskin_games[[#This Row],[homeScore]]-Table_pigskin_games[[#This Row],[awayScore]])</f>
        <v>8</v>
      </c>
      <c r="M1282" t="s">
        <v>76</v>
      </c>
      <c r="N1282" s="2">
        <v>41914.854166666664</v>
      </c>
      <c r="O1282" t="s">
        <v>65</v>
      </c>
      <c r="P1282">
        <v>70555</v>
      </c>
      <c r="Q1282">
        <v>0</v>
      </c>
      <c r="R1282">
        <v>0</v>
      </c>
      <c r="S1282">
        <v>0</v>
      </c>
      <c r="T1282">
        <v>0</v>
      </c>
      <c r="U1282">
        <v>27</v>
      </c>
      <c r="V1282">
        <v>24</v>
      </c>
      <c r="W1282">
        <v>9</v>
      </c>
      <c r="X1282">
        <v>8</v>
      </c>
      <c r="Y1282">
        <v>14</v>
      </c>
      <c r="Z1282">
        <v>12</v>
      </c>
      <c r="AA1282">
        <v>0</v>
      </c>
      <c r="AB1282">
        <v>0</v>
      </c>
      <c r="AC1282">
        <v>1</v>
      </c>
      <c r="AD1282">
        <v>0</v>
      </c>
      <c r="AE1282">
        <v>477</v>
      </c>
      <c r="AF1282">
        <v>399</v>
      </c>
      <c r="AG1282">
        <v>396</v>
      </c>
      <c r="AH1282">
        <v>296</v>
      </c>
      <c r="AI1282">
        <v>32</v>
      </c>
      <c r="AJ1282">
        <v>27</v>
      </c>
      <c r="AK1282">
        <v>49</v>
      </c>
      <c r="AL1282">
        <v>35</v>
      </c>
      <c r="AM1282">
        <v>81</v>
      </c>
      <c r="AN1282">
        <v>103</v>
      </c>
      <c r="AO1282">
        <v>21</v>
      </c>
      <c r="AP1282">
        <v>27</v>
      </c>
      <c r="AQ1282">
        <v>3</v>
      </c>
      <c r="AR1282">
        <v>6</v>
      </c>
      <c r="AS1282">
        <v>15</v>
      </c>
      <c r="AT1282">
        <f>SUM(Table_pigskin_games[[#This Row],[awayPenaltyYards]],Table_pigskin_games[[#This Row],[homePenaltyYards]])</f>
        <v>63</v>
      </c>
      <c r="AU1282">
        <v>48</v>
      </c>
      <c r="AV1282">
        <v>1</v>
      </c>
      <c r="AW1282">
        <v>0</v>
      </c>
      <c r="AX1282">
        <f>SUM(Table_pigskin_games[[#This Row],[awayTurnovers]:[homeTurnovers]])</f>
        <v>1</v>
      </c>
      <c r="AY1282">
        <v>1</v>
      </c>
      <c r="AZ1282">
        <v>0</v>
      </c>
      <c r="BA1282">
        <v>0</v>
      </c>
      <c r="BB1282">
        <v>0</v>
      </c>
      <c r="BC1282">
        <v>1626</v>
      </c>
      <c r="BD1282">
        <v>1974</v>
      </c>
      <c r="BE1282">
        <v>7</v>
      </c>
      <c r="BF1282">
        <v>10</v>
      </c>
      <c r="BG1282">
        <v>10</v>
      </c>
      <c r="BH1282">
        <v>7</v>
      </c>
      <c r="BJ1282">
        <v>21</v>
      </c>
      <c r="BK1282">
        <v>7</v>
      </c>
      <c r="BL1282">
        <v>7</v>
      </c>
      <c r="BM1282">
        <v>7</v>
      </c>
    </row>
    <row r="1283" spans="1:65" x14ac:dyDescent="0.25">
      <c r="A1283">
        <v>310911003</v>
      </c>
      <c r="B1283">
        <v>1</v>
      </c>
      <c r="C1283">
        <v>2011</v>
      </c>
      <c r="D1283" s="1">
        <v>40797</v>
      </c>
      <c r="E1283" t="s">
        <v>66</v>
      </c>
      <c r="F1283" t="s">
        <v>99</v>
      </c>
      <c r="G1283" t="s">
        <v>74</v>
      </c>
      <c r="H12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ATLvCHI</v>
      </c>
      <c r="I1283" t="str">
        <f>IF(NOT(ISNA(VLOOKUP(Table_pigskin_games[[#This Row],[matchup]],rivalries!A$2:C$10,1,FALSE))),"Rivalry","Not a Rivalry")</f>
        <v>Not a Rivalry</v>
      </c>
      <c r="J1283">
        <v>12</v>
      </c>
      <c r="K1283">
        <v>30</v>
      </c>
      <c r="L1283">
        <f>ABS(Table_pigskin_games[[#This Row],[homeScore]]-Table_pigskin_games[[#This Row],[awayScore]])</f>
        <v>18</v>
      </c>
      <c r="M1283" t="s">
        <v>117</v>
      </c>
      <c r="N1283" s="2">
        <v>41914.541666666664</v>
      </c>
      <c r="O1283" t="s">
        <v>70</v>
      </c>
      <c r="P1283">
        <v>62115</v>
      </c>
      <c r="Q1283">
        <v>0</v>
      </c>
      <c r="R1283">
        <v>0</v>
      </c>
      <c r="S1283">
        <v>0</v>
      </c>
      <c r="T1283">
        <v>0</v>
      </c>
      <c r="U1283">
        <v>20</v>
      </c>
      <c r="V1283">
        <v>17</v>
      </c>
      <c r="W1283">
        <v>4</v>
      </c>
      <c r="X1283">
        <v>6</v>
      </c>
      <c r="Y1283">
        <v>13</v>
      </c>
      <c r="Z1283">
        <v>16</v>
      </c>
      <c r="AA1283">
        <v>0</v>
      </c>
      <c r="AB1283">
        <v>0</v>
      </c>
      <c r="AC1283">
        <v>1</v>
      </c>
      <c r="AD1283">
        <v>0</v>
      </c>
      <c r="AE1283">
        <v>386</v>
      </c>
      <c r="AF1283">
        <v>377</v>
      </c>
      <c r="AG1283">
        <v>276</v>
      </c>
      <c r="AH1283">
        <v>289</v>
      </c>
      <c r="AI1283">
        <v>31</v>
      </c>
      <c r="AJ1283">
        <v>22</v>
      </c>
      <c r="AK1283">
        <v>47</v>
      </c>
      <c r="AL1283">
        <v>32</v>
      </c>
      <c r="AM1283">
        <v>110</v>
      </c>
      <c r="AN1283">
        <v>88</v>
      </c>
      <c r="AO1283">
        <v>14</v>
      </c>
      <c r="AP1283">
        <v>27</v>
      </c>
      <c r="AQ1283">
        <v>9</v>
      </c>
      <c r="AR1283">
        <v>8</v>
      </c>
      <c r="AS1283">
        <v>65</v>
      </c>
      <c r="AT1283">
        <f>SUM(Table_pigskin_games[[#This Row],[awayPenaltyYards]],Table_pigskin_games[[#This Row],[homePenaltyYards]])</f>
        <v>121</v>
      </c>
      <c r="AU1283">
        <v>56</v>
      </c>
      <c r="AV1283">
        <v>3</v>
      </c>
      <c r="AW1283">
        <v>1</v>
      </c>
      <c r="AX1283">
        <f>SUM(Table_pigskin_games[[#This Row],[awayTurnovers]:[homeTurnovers]])</f>
        <v>4</v>
      </c>
      <c r="AY1283">
        <v>2</v>
      </c>
      <c r="AZ1283">
        <v>0</v>
      </c>
      <c r="BA1283">
        <v>1</v>
      </c>
      <c r="BB1283">
        <v>1</v>
      </c>
      <c r="BC1283">
        <v>1601</v>
      </c>
      <c r="BD1283">
        <v>1999</v>
      </c>
      <c r="BE1283">
        <v>3</v>
      </c>
      <c r="BF1283">
        <v>0</v>
      </c>
      <c r="BG1283">
        <v>3</v>
      </c>
      <c r="BH1283">
        <v>6</v>
      </c>
      <c r="BJ1283">
        <v>10</v>
      </c>
      <c r="BK1283">
        <v>6</v>
      </c>
      <c r="BL1283">
        <v>14</v>
      </c>
      <c r="BM1283">
        <v>0</v>
      </c>
    </row>
    <row r="1284" spans="1:65" x14ac:dyDescent="0.25">
      <c r="A1284">
        <v>310911005</v>
      </c>
      <c r="B1284">
        <v>1</v>
      </c>
      <c r="C1284">
        <v>2011</v>
      </c>
      <c r="D1284" s="1">
        <v>40797</v>
      </c>
      <c r="E1284" t="s">
        <v>66</v>
      </c>
      <c r="F1284" t="s">
        <v>81</v>
      </c>
      <c r="G1284" t="s">
        <v>68</v>
      </c>
      <c r="H12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284" t="str">
        <f>IF(NOT(ISNA(VLOOKUP(Table_pigskin_games[[#This Row],[matchup]],rivalries!A$2:C$10,1,FALSE))),"Rivalry","Not a Rivalry")</f>
        <v>Rivalry</v>
      </c>
      <c r="J1284">
        <v>27</v>
      </c>
      <c r="K1284">
        <v>17</v>
      </c>
      <c r="L1284">
        <f>ABS(Table_pigskin_games[[#This Row],[homeScore]]-Table_pigskin_games[[#This Row],[awayScore]])</f>
        <v>10</v>
      </c>
      <c r="M1284" t="s">
        <v>69</v>
      </c>
      <c r="N1284" s="2">
        <v>41914.541666666664</v>
      </c>
      <c r="O1284" t="s">
        <v>80</v>
      </c>
      <c r="P1284">
        <v>67321</v>
      </c>
      <c r="Q1284">
        <v>0</v>
      </c>
      <c r="R1284">
        <v>0</v>
      </c>
      <c r="S1284">
        <v>0</v>
      </c>
      <c r="T1284">
        <v>0</v>
      </c>
      <c r="U1284">
        <v>17</v>
      </c>
      <c r="V1284">
        <v>17</v>
      </c>
      <c r="W1284">
        <v>7</v>
      </c>
      <c r="X1284">
        <v>4</v>
      </c>
      <c r="Y1284">
        <v>17</v>
      </c>
      <c r="Z1284">
        <v>15</v>
      </c>
      <c r="AA1284">
        <v>0</v>
      </c>
      <c r="AB1284">
        <v>1</v>
      </c>
      <c r="AC1284">
        <v>0</v>
      </c>
      <c r="AD1284">
        <v>2</v>
      </c>
      <c r="AE1284">
        <v>294</v>
      </c>
      <c r="AF1284">
        <v>285</v>
      </c>
      <c r="AG1284">
        <v>155</v>
      </c>
      <c r="AH1284">
        <v>202</v>
      </c>
      <c r="AI1284">
        <v>15</v>
      </c>
      <c r="AJ1284">
        <v>19</v>
      </c>
      <c r="AK1284">
        <v>27</v>
      </c>
      <c r="AL1284">
        <v>40</v>
      </c>
      <c r="AM1284">
        <v>139</v>
      </c>
      <c r="AN1284">
        <v>83</v>
      </c>
      <c r="AO1284">
        <v>33</v>
      </c>
      <c r="AP1284">
        <v>26</v>
      </c>
      <c r="AQ1284">
        <v>3</v>
      </c>
      <c r="AR1284">
        <v>11</v>
      </c>
      <c r="AS1284">
        <v>22</v>
      </c>
      <c r="AT1284">
        <f>SUM(Table_pigskin_games[[#This Row],[awayPenaltyYards]],Table_pigskin_games[[#This Row],[homePenaltyYards]])</f>
        <v>94</v>
      </c>
      <c r="AU1284">
        <v>72</v>
      </c>
      <c r="AV1284">
        <v>0</v>
      </c>
      <c r="AW1284">
        <v>1</v>
      </c>
      <c r="AX1284">
        <f>SUM(Table_pigskin_games[[#This Row],[awayTurnovers]:[homeTurnovers]])</f>
        <v>1</v>
      </c>
      <c r="AY1284">
        <v>0</v>
      </c>
      <c r="AZ1284">
        <v>0</v>
      </c>
      <c r="BA1284">
        <v>0</v>
      </c>
      <c r="BB1284">
        <v>1</v>
      </c>
      <c r="BC1284">
        <v>1823</v>
      </c>
      <c r="BD1284">
        <v>1777</v>
      </c>
      <c r="BE1284">
        <v>10</v>
      </c>
      <c r="BF1284">
        <v>3</v>
      </c>
      <c r="BG1284">
        <v>0</v>
      </c>
      <c r="BH1284">
        <v>14</v>
      </c>
      <c r="BJ1284">
        <v>0</v>
      </c>
      <c r="BK1284">
        <v>14</v>
      </c>
      <c r="BL1284">
        <v>3</v>
      </c>
      <c r="BM1284">
        <v>0</v>
      </c>
    </row>
    <row r="1285" spans="1:65" x14ac:dyDescent="0.25">
      <c r="A1285">
        <v>310911012</v>
      </c>
      <c r="B1285">
        <v>1</v>
      </c>
      <c r="C1285">
        <v>2011</v>
      </c>
      <c r="D1285" s="1">
        <v>40797</v>
      </c>
      <c r="E1285" t="s">
        <v>66</v>
      </c>
      <c r="F1285" t="s">
        <v>87</v>
      </c>
      <c r="G1285" t="s">
        <v>82</v>
      </c>
      <c r="H12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BUFvKC</v>
      </c>
      <c r="I1285" t="str">
        <f>IF(NOT(ISNA(VLOOKUP(Table_pigskin_games[[#This Row],[matchup]],rivalries!A$2:C$10,1,FALSE))),"Rivalry","Not a Rivalry")</f>
        <v>Not a Rivalry</v>
      </c>
      <c r="J1285">
        <v>41</v>
      </c>
      <c r="K1285">
        <v>7</v>
      </c>
      <c r="L1285">
        <f>ABS(Table_pigskin_games[[#This Row],[homeScore]]-Table_pigskin_games[[#This Row],[awayScore]])</f>
        <v>34</v>
      </c>
      <c r="M1285" t="s">
        <v>83</v>
      </c>
      <c r="N1285" s="2">
        <v>41914.541666666664</v>
      </c>
      <c r="O1285" t="s">
        <v>80</v>
      </c>
      <c r="P1285">
        <v>68755</v>
      </c>
      <c r="Q1285">
        <v>0</v>
      </c>
      <c r="R1285">
        <v>0</v>
      </c>
      <c r="S1285">
        <v>0</v>
      </c>
      <c r="T1285">
        <v>0</v>
      </c>
      <c r="U1285">
        <v>23</v>
      </c>
      <c r="V1285">
        <v>13</v>
      </c>
      <c r="W1285">
        <v>7</v>
      </c>
      <c r="X1285">
        <v>3</v>
      </c>
      <c r="Y1285">
        <v>14</v>
      </c>
      <c r="Z1285">
        <v>13</v>
      </c>
      <c r="AA1285">
        <v>0</v>
      </c>
      <c r="AB1285">
        <v>0</v>
      </c>
      <c r="AC1285">
        <v>0</v>
      </c>
      <c r="AD1285">
        <v>0</v>
      </c>
      <c r="AE1285">
        <v>364</v>
      </c>
      <c r="AF1285">
        <v>213</v>
      </c>
      <c r="AG1285">
        <v>201</v>
      </c>
      <c r="AH1285">
        <v>105</v>
      </c>
      <c r="AI1285">
        <v>17</v>
      </c>
      <c r="AJ1285">
        <v>22</v>
      </c>
      <c r="AK1285">
        <v>26</v>
      </c>
      <c r="AL1285">
        <v>36</v>
      </c>
      <c r="AM1285">
        <v>163</v>
      </c>
      <c r="AN1285">
        <v>108</v>
      </c>
      <c r="AO1285">
        <v>39</v>
      </c>
      <c r="AP1285">
        <v>18</v>
      </c>
      <c r="AQ1285">
        <v>5</v>
      </c>
      <c r="AR1285">
        <v>1</v>
      </c>
      <c r="AS1285">
        <v>30</v>
      </c>
      <c r="AT1285">
        <f>SUM(Table_pigskin_games[[#This Row],[awayPenaltyYards]],Table_pigskin_games[[#This Row],[homePenaltyYards]])</f>
        <v>33</v>
      </c>
      <c r="AU1285">
        <v>3</v>
      </c>
      <c r="AV1285">
        <v>1</v>
      </c>
      <c r="AW1285">
        <v>3</v>
      </c>
      <c r="AX1285">
        <f>SUM(Table_pigskin_games[[#This Row],[awayTurnovers]:[homeTurnovers]])</f>
        <v>4</v>
      </c>
      <c r="AY1285">
        <v>0</v>
      </c>
      <c r="AZ1285">
        <v>2</v>
      </c>
      <c r="BA1285">
        <v>1</v>
      </c>
      <c r="BB1285">
        <v>1</v>
      </c>
      <c r="BC1285">
        <v>2222</v>
      </c>
      <c r="BD1285">
        <v>1378</v>
      </c>
      <c r="BE1285">
        <v>14</v>
      </c>
      <c r="BF1285">
        <v>6</v>
      </c>
      <c r="BG1285">
        <v>14</v>
      </c>
      <c r="BH1285">
        <v>7</v>
      </c>
      <c r="BJ1285">
        <v>0</v>
      </c>
      <c r="BK1285">
        <v>7</v>
      </c>
      <c r="BL1285">
        <v>0</v>
      </c>
      <c r="BM1285">
        <v>0</v>
      </c>
    </row>
    <row r="1286" spans="1:65" x14ac:dyDescent="0.25">
      <c r="A1286">
        <v>310911014</v>
      </c>
      <c r="B1286">
        <v>1</v>
      </c>
      <c r="C1286">
        <v>2011</v>
      </c>
      <c r="D1286" s="1">
        <v>40797</v>
      </c>
      <c r="E1286" t="s">
        <v>66</v>
      </c>
      <c r="F1286" t="s">
        <v>105</v>
      </c>
      <c r="G1286" t="s">
        <v>85</v>
      </c>
      <c r="H12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PHIvSTL</v>
      </c>
      <c r="I1286" t="str">
        <f>IF(NOT(ISNA(VLOOKUP(Table_pigskin_games[[#This Row],[matchup]],rivalries!A$2:C$10,1,FALSE))),"Rivalry","Not a Rivalry")</f>
        <v>Not a Rivalry</v>
      </c>
      <c r="J1286">
        <v>31</v>
      </c>
      <c r="K1286">
        <v>13</v>
      </c>
      <c r="L1286">
        <f>ABS(Table_pigskin_games[[#This Row],[homeScore]]-Table_pigskin_games[[#This Row],[awayScore]])</f>
        <v>18</v>
      </c>
      <c r="M1286" t="s">
        <v>86</v>
      </c>
      <c r="N1286" s="2">
        <v>41914.541666666664</v>
      </c>
      <c r="O1286" t="s">
        <v>70</v>
      </c>
      <c r="P1286">
        <v>56722</v>
      </c>
      <c r="Q1286">
        <v>0</v>
      </c>
      <c r="R1286">
        <v>0</v>
      </c>
      <c r="S1286">
        <v>0</v>
      </c>
      <c r="T1286">
        <v>0</v>
      </c>
      <c r="U1286">
        <v>27</v>
      </c>
      <c r="V1286">
        <v>21</v>
      </c>
      <c r="W1286">
        <v>8</v>
      </c>
      <c r="X1286">
        <v>2</v>
      </c>
      <c r="Y1286">
        <v>12</v>
      </c>
      <c r="Z1286">
        <v>12</v>
      </c>
      <c r="AA1286">
        <v>0</v>
      </c>
      <c r="AB1286">
        <v>2</v>
      </c>
      <c r="AC1286">
        <v>1</v>
      </c>
      <c r="AD1286">
        <v>3</v>
      </c>
      <c r="AE1286">
        <v>403</v>
      </c>
      <c r="AF1286">
        <v>335</v>
      </c>
      <c r="AG1286">
        <v>167</v>
      </c>
      <c r="AH1286">
        <v>181</v>
      </c>
      <c r="AI1286">
        <v>14</v>
      </c>
      <c r="AJ1286">
        <v>18</v>
      </c>
      <c r="AK1286">
        <v>32</v>
      </c>
      <c r="AL1286">
        <v>35</v>
      </c>
      <c r="AM1286">
        <v>236</v>
      </c>
      <c r="AN1286">
        <v>154</v>
      </c>
      <c r="AO1286">
        <v>32</v>
      </c>
      <c r="AP1286">
        <v>26</v>
      </c>
      <c r="AQ1286">
        <v>8</v>
      </c>
      <c r="AR1286">
        <v>9</v>
      </c>
      <c r="AS1286">
        <v>91</v>
      </c>
      <c r="AT1286">
        <f>SUM(Table_pigskin_games[[#This Row],[awayPenaltyYards]],Table_pigskin_games[[#This Row],[homePenaltyYards]])</f>
        <v>151</v>
      </c>
      <c r="AU1286">
        <v>60</v>
      </c>
      <c r="AV1286">
        <v>1</v>
      </c>
      <c r="AW1286">
        <v>1</v>
      </c>
      <c r="AX1286">
        <f>SUM(Table_pigskin_games[[#This Row],[awayTurnovers]:[homeTurnovers]])</f>
        <v>2</v>
      </c>
      <c r="AY1286">
        <v>1</v>
      </c>
      <c r="AZ1286">
        <v>1</v>
      </c>
      <c r="BA1286">
        <v>0</v>
      </c>
      <c r="BB1286">
        <v>0</v>
      </c>
      <c r="BC1286">
        <v>1814</v>
      </c>
      <c r="BD1286">
        <v>1786</v>
      </c>
      <c r="BE1286">
        <v>14</v>
      </c>
      <c r="BF1286">
        <v>3</v>
      </c>
      <c r="BG1286">
        <v>7</v>
      </c>
      <c r="BH1286">
        <v>7</v>
      </c>
      <c r="BJ1286">
        <v>7</v>
      </c>
      <c r="BK1286">
        <v>3</v>
      </c>
      <c r="BL1286">
        <v>3</v>
      </c>
      <c r="BM1286">
        <v>0</v>
      </c>
    </row>
    <row r="1287" spans="1:65" x14ac:dyDescent="0.25">
      <c r="A1287">
        <v>310911020</v>
      </c>
      <c r="B1287">
        <v>1</v>
      </c>
      <c r="C1287">
        <v>2011</v>
      </c>
      <c r="D1287" s="1">
        <v>40797</v>
      </c>
      <c r="E1287" t="s">
        <v>66</v>
      </c>
      <c r="F1287" t="s">
        <v>102</v>
      </c>
      <c r="G1287" t="s">
        <v>77</v>
      </c>
      <c r="H12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DALvNYJ</v>
      </c>
      <c r="I1287" t="str">
        <f>IF(NOT(ISNA(VLOOKUP(Table_pigskin_games[[#This Row],[matchup]],rivalries!A$2:C$10,1,FALSE))),"Rivalry","Not a Rivalry")</f>
        <v>Not a Rivalry</v>
      </c>
      <c r="J1287">
        <v>24</v>
      </c>
      <c r="K1287">
        <v>27</v>
      </c>
      <c r="L1287">
        <f>ABS(Table_pigskin_games[[#This Row],[homeScore]]-Table_pigskin_games[[#This Row],[awayScore]])</f>
        <v>3</v>
      </c>
      <c r="M1287" t="s">
        <v>140</v>
      </c>
      <c r="N1287" s="2">
        <v>41914.847222222219</v>
      </c>
      <c r="O1287" t="s">
        <v>65</v>
      </c>
      <c r="P1287">
        <v>78702</v>
      </c>
      <c r="Q1287">
        <v>0</v>
      </c>
      <c r="R1287">
        <v>0</v>
      </c>
      <c r="S1287">
        <v>0</v>
      </c>
      <c r="T1287">
        <v>0</v>
      </c>
      <c r="U1287">
        <v>21</v>
      </c>
      <c r="V1287">
        <v>19</v>
      </c>
      <c r="W1287">
        <v>4</v>
      </c>
      <c r="X1287">
        <v>6</v>
      </c>
      <c r="Y1287">
        <v>12</v>
      </c>
      <c r="Z1287">
        <v>14</v>
      </c>
      <c r="AA1287">
        <v>0</v>
      </c>
      <c r="AB1287">
        <v>0</v>
      </c>
      <c r="AC1287">
        <v>0</v>
      </c>
      <c r="AD1287">
        <v>0</v>
      </c>
      <c r="AE1287">
        <v>390</v>
      </c>
      <c r="AF1287">
        <v>360</v>
      </c>
      <c r="AG1287">
        <v>326</v>
      </c>
      <c r="AH1287">
        <v>315</v>
      </c>
      <c r="AI1287">
        <v>23</v>
      </c>
      <c r="AJ1287">
        <v>26</v>
      </c>
      <c r="AK1287">
        <v>36</v>
      </c>
      <c r="AL1287">
        <v>44</v>
      </c>
      <c r="AM1287">
        <v>64</v>
      </c>
      <c r="AN1287">
        <v>45</v>
      </c>
      <c r="AO1287">
        <v>26</v>
      </c>
      <c r="AP1287">
        <v>16</v>
      </c>
      <c r="AQ1287">
        <v>7</v>
      </c>
      <c r="AR1287">
        <v>0</v>
      </c>
      <c r="AS1287">
        <v>40</v>
      </c>
      <c r="AT1287">
        <f>SUM(Table_pigskin_games[[#This Row],[awayPenaltyYards]],Table_pigskin_games[[#This Row],[homePenaltyYards]])</f>
        <v>40</v>
      </c>
      <c r="AU1287">
        <v>0</v>
      </c>
      <c r="AV1287">
        <v>3</v>
      </c>
      <c r="AW1287">
        <v>2</v>
      </c>
      <c r="AX1287">
        <f>SUM(Table_pigskin_games[[#This Row],[awayTurnovers]:[homeTurnovers]])</f>
        <v>5</v>
      </c>
      <c r="AY1287">
        <v>2</v>
      </c>
      <c r="AZ1287">
        <v>1</v>
      </c>
      <c r="BA1287">
        <v>1</v>
      </c>
      <c r="BB1287">
        <v>1</v>
      </c>
      <c r="BC1287">
        <v>2033</v>
      </c>
      <c r="BD1287">
        <v>1567</v>
      </c>
      <c r="BE1287">
        <v>7</v>
      </c>
      <c r="BF1287">
        <v>3</v>
      </c>
      <c r="BG1287">
        <v>7</v>
      </c>
      <c r="BH1287">
        <v>7</v>
      </c>
      <c r="BJ1287">
        <v>0</v>
      </c>
      <c r="BK1287">
        <v>7</v>
      </c>
      <c r="BL1287">
        <v>3</v>
      </c>
      <c r="BM1287">
        <v>17</v>
      </c>
    </row>
    <row r="1288" spans="1:65" x14ac:dyDescent="0.25">
      <c r="A1288">
        <v>310911022</v>
      </c>
      <c r="B1288">
        <v>1</v>
      </c>
      <c r="C1288">
        <v>2011</v>
      </c>
      <c r="D1288" s="1">
        <v>40797</v>
      </c>
      <c r="E1288" t="s">
        <v>66</v>
      </c>
      <c r="F1288" t="s">
        <v>100</v>
      </c>
      <c r="G1288" t="s">
        <v>94</v>
      </c>
      <c r="H12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ARIvCAR</v>
      </c>
      <c r="I1288" t="str">
        <f>IF(NOT(ISNA(VLOOKUP(Table_pigskin_games[[#This Row],[matchup]],rivalries!A$2:C$10,1,FALSE))),"Rivalry","Not a Rivalry")</f>
        <v>Not a Rivalry</v>
      </c>
      <c r="J1288">
        <v>21</v>
      </c>
      <c r="K1288">
        <v>28</v>
      </c>
      <c r="L1288">
        <f>ABS(Table_pigskin_games[[#This Row],[homeScore]]-Table_pigskin_games[[#This Row],[awayScore]])</f>
        <v>7</v>
      </c>
      <c r="M1288" t="s">
        <v>95</v>
      </c>
      <c r="N1288" s="2">
        <v>41914.677083333336</v>
      </c>
      <c r="O1288" t="s">
        <v>70</v>
      </c>
      <c r="P1288">
        <v>60627</v>
      </c>
      <c r="Q1288">
        <v>0</v>
      </c>
      <c r="R1288">
        <v>0</v>
      </c>
      <c r="S1288">
        <v>0</v>
      </c>
      <c r="T1288">
        <v>0</v>
      </c>
      <c r="U1288">
        <v>26</v>
      </c>
      <c r="V1288">
        <v>15</v>
      </c>
      <c r="W1288">
        <v>3</v>
      </c>
      <c r="X1288">
        <v>5</v>
      </c>
      <c r="Y1288">
        <v>11</v>
      </c>
      <c r="Z1288">
        <v>12</v>
      </c>
      <c r="AA1288">
        <v>0</v>
      </c>
      <c r="AB1288">
        <v>0</v>
      </c>
      <c r="AC1288">
        <v>1</v>
      </c>
      <c r="AD1288">
        <v>0</v>
      </c>
      <c r="AE1288">
        <v>477</v>
      </c>
      <c r="AF1288">
        <v>394</v>
      </c>
      <c r="AG1288">
        <v>403</v>
      </c>
      <c r="AH1288">
        <v>295</v>
      </c>
      <c r="AI1288">
        <v>24</v>
      </c>
      <c r="AJ1288">
        <v>18</v>
      </c>
      <c r="AK1288">
        <v>37</v>
      </c>
      <c r="AL1288">
        <v>27</v>
      </c>
      <c r="AM1288">
        <v>74</v>
      </c>
      <c r="AN1288">
        <v>99</v>
      </c>
      <c r="AO1288">
        <v>27</v>
      </c>
      <c r="AP1288">
        <v>25</v>
      </c>
      <c r="AQ1288">
        <v>10</v>
      </c>
      <c r="AR1288">
        <v>6</v>
      </c>
      <c r="AS1288">
        <v>74</v>
      </c>
      <c r="AT1288">
        <f>SUM(Table_pigskin_games[[#This Row],[awayPenaltyYards]],Table_pigskin_games[[#This Row],[homePenaltyYards]])</f>
        <v>135</v>
      </c>
      <c r="AU1288">
        <v>61</v>
      </c>
      <c r="AV1288">
        <v>1</v>
      </c>
      <c r="AW1288">
        <v>1</v>
      </c>
      <c r="AX1288">
        <f>SUM(Table_pigskin_games[[#This Row],[awayTurnovers]:[homeTurnovers]])</f>
        <v>2</v>
      </c>
      <c r="AY1288">
        <v>0</v>
      </c>
      <c r="AZ1288">
        <v>1</v>
      </c>
      <c r="BA1288">
        <v>1</v>
      </c>
      <c r="BB1288">
        <v>0</v>
      </c>
      <c r="BC1288">
        <v>1967</v>
      </c>
      <c r="BD1288">
        <v>1633</v>
      </c>
      <c r="BE1288">
        <v>7</v>
      </c>
      <c r="BF1288">
        <v>7</v>
      </c>
      <c r="BG1288">
        <v>7</v>
      </c>
      <c r="BH1288">
        <v>0</v>
      </c>
      <c r="BJ1288">
        <v>7</v>
      </c>
      <c r="BK1288">
        <v>0</v>
      </c>
      <c r="BL1288">
        <v>7</v>
      </c>
      <c r="BM1288">
        <v>14</v>
      </c>
    </row>
    <row r="1289" spans="1:65" x14ac:dyDescent="0.25">
      <c r="A1289">
        <v>310911024</v>
      </c>
      <c r="B1289">
        <v>1</v>
      </c>
      <c r="C1289">
        <v>2011</v>
      </c>
      <c r="D1289" s="1">
        <v>40797</v>
      </c>
      <c r="E1289" t="s">
        <v>66</v>
      </c>
      <c r="F1289" t="s">
        <v>113</v>
      </c>
      <c r="G1289" t="s">
        <v>109</v>
      </c>
      <c r="H12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MINvSD</v>
      </c>
      <c r="I1289" t="str">
        <f>IF(NOT(ISNA(VLOOKUP(Table_pigskin_games[[#This Row],[matchup]],rivalries!A$2:C$10,1,FALSE))),"Rivalry","Not a Rivalry")</f>
        <v>Not a Rivalry</v>
      </c>
      <c r="J1289">
        <v>17</v>
      </c>
      <c r="K1289">
        <v>24</v>
      </c>
      <c r="L1289">
        <f>ABS(Table_pigskin_games[[#This Row],[homeScore]]-Table_pigskin_games[[#This Row],[awayScore]])</f>
        <v>7</v>
      </c>
      <c r="M1289" t="s">
        <v>122</v>
      </c>
      <c r="N1289" s="2">
        <v>41914.677083333336</v>
      </c>
      <c r="O1289" t="s">
        <v>70</v>
      </c>
      <c r="P1289">
        <v>66716</v>
      </c>
      <c r="Q1289">
        <v>0</v>
      </c>
      <c r="R1289">
        <v>0</v>
      </c>
      <c r="S1289">
        <v>0</v>
      </c>
      <c r="T1289">
        <v>0</v>
      </c>
      <c r="U1289">
        <v>10</v>
      </c>
      <c r="V1289">
        <v>31</v>
      </c>
      <c r="W1289">
        <v>4</v>
      </c>
      <c r="X1289">
        <v>6</v>
      </c>
      <c r="Y1289">
        <v>11</v>
      </c>
      <c r="Z1289">
        <v>13</v>
      </c>
      <c r="AA1289">
        <v>0</v>
      </c>
      <c r="AB1289">
        <v>0</v>
      </c>
      <c r="AC1289">
        <v>0</v>
      </c>
      <c r="AD1289">
        <v>1</v>
      </c>
      <c r="AE1289">
        <v>187</v>
      </c>
      <c r="AF1289">
        <v>407</v>
      </c>
      <c r="AG1289">
        <v>28</v>
      </c>
      <c r="AH1289">
        <v>330</v>
      </c>
      <c r="AI1289">
        <v>7</v>
      </c>
      <c r="AJ1289">
        <v>33</v>
      </c>
      <c r="AK1289">
        <v>15</v>
      </c>
      <c r="AL1289">
        <v>48</v>
      </c>
      <c r="AM1289">
        <v>159</v>
      </c>
      <c r="AN1289">
        <v>77</v>
      </c>
      <c r="AO1289">
        <v>26</v>
      </c>
      <c r="AP1289">
        <v>27</v>
      </c>
      <c r="AQ1289">
        <v>9</v>
      </c>
      <c r="AR1289">
        <v>4</v>
      </c>
      <c r="AS1289">
        <v>78</v>
      </c>
      <c r="AT1289">
        <f>SUM(Table_pigskin_games[[#This Row],[awayPenaltyYards]],Table_pigskin_games[[#This Row],[homePenaltyYards]])</f>
        <v>104</v>
      </c>
      <c r="AU1289">
        <v>26</v>
      </c>
      <c r="AV1289">
        <v>1</v>
      </c>
      <c r="AW1289">
        <v>2</v>
      </c>
      <c r="AX1289">
        <f>SUM(Table_pigskin_games[[#This Row],[awayTurnovers]:[homeTurnovers]])</f>
        <v>3</v>
      </c>
      <c r="AY1289">
        <v>0</v>
      </c>
      <c r="AZ1289">
        <v>0</v>
      </c>
      <c r="BA1289">
        <v>1</v>
      </c>
      <c r="BB1289">
        <v>2</v>
      </c>
      <c r="BC1289">
        <v>1363</v>
      </c>
      <c r="BD1289">
        <v>2237</v>
      </c>
      <c r="BE1289">
        <v>7</v>
      </c>
      <c r="BF1289">
        <v>10</v>
      </c>
      <c r="BG1289">
        <v>0</v>
      </c>
      <c r="BH1289">
        <v>0</v>
      </c>
      <c r="BJ1289">
        <v>7</v>
      </c>
      <c r="BK1289">
        <v>0</v>
      </c>
      <c r="BL1289">
        <v>7</v>
      </c>
      <c r="BM1289">
        <v>10</v>
      </c>
    </row>
    <row r="1290" spans="1:65" x14ac:dyDescent="0.25">
      <c r="A1290">
        <v>310911025</v>
      </c>
      <c r="B1290">
        <v>1</v>
      </c>
      <c r="C1290">
        <v>2011</v>
      </c>
      <c r="D1290" s="1">
        <v>40797</v>
      </c>
      <c r="E1290" t="s">
        <v>66</v>
      </c>
      <c r="F1290" t="s">
        <v>71</v>
      </c>
      <c r="G1290" t="s">
        <v>93</v>
      </c>
      <c r="H12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290" t="str">
        <f>IF(NOT(ISNA(VLOOKUP(Table_pigskin_games[[#This Row],[matchup]],rivalries!A$2:C$10,1,FALSE))),"Rivalry","Not a Rivalry")</f>
        <v>Not a Rivalry</v>
      </c>
      <c r="J1290">
        <v>17</v>
      </c>
      <c r="K1290">
        <v>33</v>
      </c>
      <c r="L1290">
        <f>ABS(Table_pigskin_games[[#This Row],[homeScore]]-Table_pigskin_games[[#This Row],[awayScore]])</f>
        <v>16</v>
      </c>
      <c r="M1290" t="s">
        <v>133</v>
      </c>
      <c r="N1290" s="2">
        <v>41914.677083333336</v>
      </c>
      <c r="O1290" t="s">
        <v>70</v>
      </c>
      <c r="P1290">
        <v>69732</v>
      </c>
      <c r="Q1290">
        <v>0</v>
      </c>
      <c r="R1290">
        <v>0</v>
      </c>
      <c r="S1290">
        <v>0</v>
      </c>
      <c r="T1290">
        <v>0</v>
      </c>
      <c r="U1290">
        <v>18</v>
      </c>
      <c r="V1290">
        <v>12</v>
      </c>
      <c r="W1290">
        <v>5</v>
      </c>
      <c r="X1290">
        <v>1</v>
      </c>
      <c r="Y1290">
        <v>15</v>
      </c>
      <c r="Z1290">
        <v>12</v>
      </c>
      <c r="AA1290">
        <v>1</v>
      </c>
      <c r="AB1290">
        <v>0</v>
      </c>
      <c r="AC1290">
        <v>1</v>
      </c>
      <c r="AD1290">
        <v>0</v>
      </c>
      <c r="AE1290">
        <v>219</v>
      </c>
      <c r="AF1290">
        <v>209</v>
      </c>
      <c r="AG1290">
        <v>155</v>
      </c>
      <c r="AH1290">
        <v>124</v>
      </c>
      <c r="AI1290">
        <v>21</v>
      </c>
      <c r="AJ1290">
        <v>15</v>
      </c>
      <c r="AK1290">
        <v>37</v>
      </c>
      <c r="AL1290">
        <v>20</v>
      </c>
      <c r="AM1290">
        <v>64</v>
      </c>
      <c r="AN1290">
        <v>85</v>
      </c>
      <c r="AO1290">
        <v>22</v>
      </c>
      <c r="AP1290">
        <v>32</v>
      </c>
      <c r="AQ1290">
        <v>11</v>
      </c>
      <c r="AR1290">
        <v>9</v>
      </c>
      <c r="AS1290">
        <v>72</v>
      </c>
      <c r="AT1290">
        <f>SUM(Table_pigskin_games[[#This Row],[awayPenaltyYards]],Table_pigskin_games[[#This Row],[homePenaltyYards]])</f>
        <v>174</v>
      </c>
      <c r="AU1290">
        <v>102</v>
      </c>
      <c r="AV1290">
        <v>3</v>
      </c>
      <c r="AW1290">
        <v>0</v>
      </c>
      <c r="AX1290">
        <f>SUM(Table_pigskin_games[[#This Row],[awayTurnovers]:[homeTurnovers]])</f>
        <v>3</v>
      </c>
      <c r="AY1290">
        <v>2</v>
      </c>
      <c r="AZ1290">
        <v>0</v>
      </c>
      <c r="BA1290">
        <v>1</v>
      </c>
      <c r="BB1290">
        <v>0</v>
      </c>
      <c r="BC1290">
        <v>1733</v>
      </c>
      <c r="BD1290">
        <v>1867</v>
      </c>
      <c r="BE1290">
        <v>0</v>
      </c>
      <c r="BF1290">
        <v>0</v>
      </c>
      <c r="BG1290">
        <v>7</v>
      </c>
      <c r="BH1290">
        <v>10</v>
      </c>
      <c r="BJ1290">
        <v>0</v>
      </c>
      <c r="BK1290">
        <v>16</v>
      </c>
      <c r="BL1290">
        <v>0</v>
      </c>
      <c r="BM1290">
        <v>17</v>
      </c>
    </row>
    <row r="1291" spans="1:65" x14ac:dyDescent="0.25">
      <c r="A1291">
        <v>310911027</v>
      </c>
      <c r="B1291">
        <v>1</v>
      </c>
      <c r="C1291">
        <v>2011</v>
      </c>
      <c r="D1291" s="1">
        <v>40797</v>
      </c>
      <c r="E1291" t="s">
        <v>66</v>
      </c>
      <c r="F1291" t="s">
        <v>72</v>
      </c>
      <c r="G1291" t="s">
        <v>97</v>
      </c>
      <c r="H12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DETvTB</v>
      </c>
      <c r="I1291" t="str">
        <f>IF(NOT(ISNA(VLOOKUP(Table_pigskin_games[[#This Row],[matchup]],rivalries!A$2:C$10,1,FALSE))),"Rivalry","Not a Rivalry")</f>
        <v>Not a Rivalry</v>
      </c>
      <c r="J1291">
        <v>27</v>
      </c>
      <c r="K1291">
        <v>20</v>
      </c>
      <c r="L1291">
        <f>ABS(Table_pigskin_games[[#This Row],[homeScore]]-Table_pigskin_games[[#This Row],[awayScore]])</f>
        <v>7</v>
      </c>
      <c r="M1291" t="s">
        <v>98</v>
      </c>
      <c r="N1291" s="2">
        <v>41914.541666666664</v>
      </c>
      <c r="O1291" t="s">
        <v>70</v>
      </c>
      <c r="P1291">
        <v>51274</v>
      </c>
      <c r="Q1291">
        <v>0</v>
      </c>
      <c r="R1291">
        <v>0</v>
      </c>
      <c r="S1291">
        <v>0</v>
      </c>
      <c r="T1291">
        <v>0</v>
      </c>
      <c r="U1291">
        <v>25</v>
      </c>
      <c r="V1291">
        <v>17</v>
      </c>
      <c r="W1291">
        <v>2</v>
      </c>
      <c r="X1291">
        <v>6</v>
      </c>
      <c r="Y1291">
        <v>11</v>
      </c>
      <c r="Z1291">
        <v>14</v>
      </c>
      <c r="AA1291">
        <v>1</v>
      </c>
      <c r="AB1291">
        <v>1</v>
      </c>
      <c r="AC1291">
        <v>1</v>
      </c>
      <c r="AD1291">
        <v>2</v>
      </c>
      <c r="AE1291">
        <v>431</v>
      </c>
      <c r="AF1291">
        <v>315</v>
      </c>
      <c r="AG1291">
        <v>305</v>
      </c>
      <c r="AH1291">
        <v>259</v>
      </c>
      <c r="AI1291">
        <v>24</v>
      </c>
      <c r="AJ1291">
        <v>29</v>
      </c>
      <c r="AK1291">
        <v>33</v>
      </c>
      <c r="AL1291">
        <v>46</v>
      </c>
      <c r="AM1291">
        <v>126</v>
      </c>
      <c r="AN1291">
        <v>56</v>
      </c>
      <c r="AO1291">
        <v>35</v>
      </c>
      <c r="AP1291">
        <v>16</v>
      </c>
      <c r="AQ1291">
        <v>8</v>
      </c>
      <c r="AR1291">
        <v>6</v>
      </c>
      <c r="AS1291">
        <v>68</v>
      </c>
      <c r="AT1291">
        <f>SUM(Table_pigskin_games[[#This Row],[awayPenaltyYards]],Table_pigskin_games[[#This Row],[homePenaltyYards]])</f>
        <v>107</v>
      </c>
      <c r="AU1291">
        <v>39</v>
      </c>
      <c r="AV1291">
        <v>1</v>
      </c>
      <c r="AW1291">
        <v>2</v>
      </c>
      <c r="AX1291">
        <f>SUM(Table_pigskin_games[[#This Row],[awayTurnovers]:[homeTurnovers]])</f>
        <v>3</v>
      </c>
      <c r="AY1291">
        <v>0</v>
      </c>
      <c r="AZ1291">
        <v>1</v>
      </c>
      <c r="BA1291">
        <v>1</v>
      </c>
      <c r="BB1291">
        <v>1</v>
      </c>
      <c r="BC1291">
        <v>2185</v>
      </c>
      <c r="BD1291">
        <v>1415</v>
      </c>
      <c r="BE1291">
        <v>6</v>
      </c>
      <c r="BF1291">
        <v>14</v>
      </c>
      <c r="BG1291">
        <v>7</v>
      </c>
      <c r="BH1291">
        <v>0</v>
      </c>
      <c r="BJ1291">
        <v>10</v>
      </c>
      <c r="BK1291">
        <v>3</v>
      </c>
      <c r="BL1291">
        <v>0</v>
      </c>
      <c r="BM1291">
        <v>7</v>
      </c>
    </row>
    <row r="1292" spans="1:65" x14ac:dyDescent="0.25">
      <c r="A1292">
        <v>310911028</v>
      </c>
      <c r="B1292">
        <v>1</v>
      </c>
      <c r="C1292">
        <v>2011</v>
      </c>
      <c r="D1292" s="1">
        <v>40797</v>
      </c>
      <c r="E1292" t="s">
        <v>66</v>
      </c>
      <c r="F1292" t="s">
        <v>91</v>
      </c>
      <c r="G1292" t="s">
        <v>114</v>
      </c>
      <c r="H12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1292" t="str">
        <f>IF(NOT(ISNA(VLOOKUP(Table_pigskin_games[[#This Row],[matchup]],rivalries!A$2:C$10,1,FALSE))),"Rivalry","Not a Rivalry")</f>
        <v>Not a Rivalry</v>
      </c>
      <c r="J1292">
        <v>14</v>
      </c>
      <c r="K1292">
        <v>28</v>
      </c>
      <c r="L1292">
        <f>ABS(Table_pigskin_games[[#This Row],[homeScore]]-Table_pigskin_games[[#This Row],[awayScore]])</f>
        <v>14</v>
      </c>
      <c r="M1292" t="s">
        <v>115</v>
      </c>
      <c r="N1292" s="2">
        <v>41914.677083333336</v>
      </c>
      <c r="O1292" t="s">
        <v>70</v>
      </c>
      <c r="P1292">
        <v>80121</v>
      </c>
      <c r="Q1292">
        <v>0</v>
      </c>
      <c r="R1292">
        <v>0</v>
      </c>
      <c r="S1292">
        <v>0</v>
      </c>
      <c r="T1292">
        <v>0</v>
      </c>
      <c r="U1292">
        <v>15</v>
      </c>
      <c r="V1292">
        <v>22</v>
      </c>
      <c r="W1292">
        <v>1</v>
      </c>
      <c r="X1292">
        <v>5</v>
      </c>
      <c r="Y1292">
        <v>10</v>
      </c>
      <c r="Z1292">
        <v>14</v>
      </c>
      <c r="AA1292">
        <v>0</v>
      </c>
      <c r="AB1292">
        <v>1</v>
      </c>
      <c r="AC1292">
        <v>1</v>
      </c>
      <c r="AD1292">
        <v>1</v>
      </c>
      <c r="AE1292">
        <v>315</v>
      </c>
      <c r="AF1292">
        <v>332</v>
      </c>
      <c r="AG1292">
        <v>240</v>
      </c>
      <c r="AH1292">
        <v>258</v>
      </c>
      <c r="AI1292">
        <v>18</v>
      </c>
      <c r="AJ1292">
        <v>21</v>
      </c>
      <c r="AK1292">
        <v>32</v>
      </c>
      <c r="AL1292">
        <v>34</v>
      </c>
      <c r="AM1292">
        <v>75</v>
      </c>
      <c r="AN1292">
        <v>74</v>
      </c>
      <c r="AO1292">
        <v>20</v>
      </c>
      <c r="AP1292">
        <v>26</v>
      </c>
      <c r="AQ1292">
        <v>8</v>
      </c>
      <c r="AR1292">
        <v>3</v>
      </c>
      <c r="AS1292">
        <v>63</v>
      </c>
      <c r="AT1292">
        <f>SUM(Table_pigskin_games[[#This Row],[awayPenaltyYards]],Table_pigskin_games[[#This Row],[homePenaltyYards]])</f>
        <v>88</v>
      </c>
      <c r="AU1292">
        <v>25</v>
      </c>
      <c r="AV1292">
        <v>1</v>
      </c>
      <c r="AW1292">
        <v>1</v>
      </c>
      <c r="AX1292">
        <f>SUM(Table_pigskin_games[[#This Row],[awayTurnovers]:[homeTurnovers]])</f>
        <v>2</v>
      </c>
      <c r="AY1292">
        <v>0</v>
      </c>
      <c r="AZ1292">
        <v>1</v>
      </c>
      <c r="BA1292">
        <v>1</v>
      </c>
      <c r="BB1292">
        <v>0</v>
      </c>
      <c r="BC1292">
        <v>1644</v>
      </c>
      <c r="BD1292">
        <v>1956</v>
      </c>
      <c r="BE1292">
        <v>7</v>
      </c>
      <c r="BF1292">
        <v>7</v>
      </c>
      <c r="BG1292">
        <v>0</v>
      </c>
      <c r="BH1292">
        <v>0</v>
      </c>
      <c r="BJ1292">
        <v>0</v>
      </c>
      <c r="BK1292">
        <v>14</v>
      </c>
      <c r="BL1292">
        <v>7</v>
      </c>
      <c r="BM1292">
        <v>7</v>
      </c>
    </row>
    <row r="1293" spans="1:65" x14ac:dyDescent="0.25">
      <c r="A1293">
        <v>310911030</v>
      </c>
      <c r="B1293">
        <v>1</v>
      </c>
      <c r="C1293">
        <v>2011</v>
      </c>
      <c r="D1293" s="1">
        <v>40797</v>
      </c>
      <c r="E1293" t="s">
        <v>66</v>
      </c>
      <c r="F1293" t="s">
        <v>78</v>
      </c>
      <c r="G1293" t="s">
        <v>103</v>
      </c>
      <c r="H12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1293" t="str">
        <f>IF(NOT(ISNA(VLOOKUP(Table_pigskin_games[[#This Row],[matchup]],rivalries!A$2:C$10,1,FALSE))),"Rivalry","Not a Rivalry")</f>
        <v>Not a Rivalry</v>
      </c>
      <c r="J1293">
        <v>14</v>
      </c>
      <c r="K1293">
        <v>16</v>
      </c>
      <c r="L1293">
        <f>ABS(Table_pigskin_games[[#This Row],[homeScore]]-Table_pigskin_games[[#This Row],[awayScore]])</f>
        <v>2</v>
      </c>
      <c r="M1293" t="s">
        <v>104</v>
      </c>
      <c r="N1293" s="2">
        <v>41914.541666666664</v>
      </c>
      <c r="O1293" t="s">
        <v>80</v>
      </c>
      <c r="P1293">
        <v>61619</v>
      </c>
      <c r="Q1293">
        <v>0</v>
      </c>
      <c r="R1293">
        <v>0</v>
      </c>
      <c r="S1293">
        <v>0</v>
      </c>
      <c r="T1293">
        <v>0</v>
      </c>
      <c r="U1293">
        <v>13</v>
      </c>
      <c r="V1293">
        <v>20</v>
      </c>
      <c r="W1293">
        <v>4</v>
      </c>
      <c r="X1293">
        <v>9</v>
      </c>
      <c r="Y1293">
        <v>11</v>
      </c>
      <c r="Z1293">
        <v>18</v>
      </c>
      <c r="AA1293">
        <v>0</v>
      </c>
      <c r="AB1293">
        <v>0</v>
      </c>
      <c r="AC1293">
        <v>0</v>
      </c>
      <c r="AD1293">
        <v>0</v>
      </c>
      <c r="AE1293">
        <v>292</v>
      </c>
      <c r="AF1293">
        <v>323</v>
      </c>
      <c r="AG1293">
        <v>249</v>
      </c>
      <c r="AH1293">
        <v>160</v>
      </c>
      <c r="AI1293">
        <v>21</v>
      </c>
      <c r="AJ1293">
        <v>17</v>
      </c>
      <c r="AK1293">
        <v>34</v>
      </c>
      <c r="AL1293">
        <v>24</v>
      </c>
      <c r="AM1293">
        <v>43</v>
      </c>
      <c r="AN1293">
        <v>163</v>
      </c>
      <c r="AO1293">
        <v>13</v>
      </c>
      <c r="AP1293">
        <v>47</v>
      </c>
      <c r="AQ1293">
        <v>7</v>
      </c>
      <c r="AR1293">
        <v>5</v>
      </c>
      <c r="AS1293">
        <v>60</v>
      </c>
      <c r="AT1293">
        <f>SUM(Table_pigskin_games[[#This Row],[awayPenaltyYards]],Table_pigskin_games[[#This Row],[homePenaltyYards]])</f>
        <v>99</v>
      </c>
      <c r="AU1293">
        <v>39</v>
      </c>
      <c r="AV1293">
        <v>1</v>
      </c>
      <c r="AW1293">
        <v>1</v>
      </c>
      <c r="AX1293">
        <f>SUM(Table_pigskin_games[[#This Row],[awayTurnovers]:[homeTurnovers]])</f>
        <v>2</v>
      </c>
      <c r="AY1293">
        <v>0</v>
      </c>
      <c r="AZ1293">
        <v>1</v>
      </c>
      <c r="BA1293">
        <v>1</v>
      </c>
      <c r="BB1293">
        <v>0</v>
      </c>
      <c r="BC1293">
        <v>1222</v>
      </c>
      <c r="BD1293">
        <v>2378</v>
      </c>
      <c r="BE1293">
        <v>0</v>
      </c>
      <c r="BF1293">
        <v>0</v>
      </c>
      <c r="BG1293">
        <v>7</v>
      </c>
      <c r="BH1293">
        <v>7</v>
      </c>
      <c r="BJ1293">
        <v>7</v>
      </c>
      <c r="BK1293">
        <v>3</v>
      </c>
      <c r="BL1293">
        <v>3</v>
      </c>
      <c r="BM1293">
        <v>3</v>
      </c>
    </row>
    <row r="1294" spans="1:65" x14ac:dyDescent="0.25">
      <c r="A1294">
        <v>310911033</v>
      </c>
      <c r="B1294">
        <v>1</v>
      </c>
      <c r="C1294">
        <v>2011</v>
      </c>
      <c r="D1294" s="1">
        <v>40797</v>
      </c>
      <c r="E1294" t="s">
        <v>66</v>
      </c>
      <c r="F1294" t="s">
        <v>63</v>
      </c>
      <c r="G1294" t="s">
        <v>96</v>
      </c>
      <c r="H12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294" t="str">
        <f>IF(NOT(ISNA(VLOOKUP(Table_pigskin_games[[#This Row],[matchup]],rivalries!A$2:C$10,1,FALSE))),"Rivalry","Not a Rivalry")</f>
        <v>Rivalry</v>
      </c>
      <c r="J1294">
        <v>7</v>
      </c>
      <c r="K1294">
        <v>35</v>
      </c>
      <c r="L1294">
        <f>ABS(Table_pigskin_games[[#This Row],[homeScore]]-Table_pigskin_games[[#This Row],[awayScore]])</f>
        <v>28</v>
      </c>
      <c r="M1294" t="s">
        <v>125</v>
      </c>
      <c r="N1294" s="2">
        <v>41914.541666666664</v>
      </c>
      <c r="O1294" t="s">
        <v>80</v>
      </c>
      <c r="P1294">
        <v>71434</v>
      </c>
      <c r="Q1294">
        <v>0</v>
      </c>
      <c r="R1294">
        <v>0</v>
      </c>
      <c r="S1294">
        <v>0</v>
      </c>
      <c r="T1294">
        <v>0</v>
      </c>
      <c r="U1294">
        <v>20</v>
      </c>
      <c r="V1294">
        <v>17</v>
      </c>
      <c r="W1294">
        <v>3</v>
      </c>
      <c r="X1294">
        <v>7</v>
      </c>
      <c r="Y1294">
        <v>9</v>
      </c>
      <c r="Z1294">
        <v>16</v>
      </c>
      <c r="AA1294">
        <v>0</v>
      </c>
      <c r="AB1294">
        <v>0</v>
      </c>
      <c r="AC1294">
        <v>1</v>
      </c>
      <c r="AD1294">
        <v>1</v>
      </c>
      <c r="AE1294">
        <v>312</v>
      </c>
      <c r="AF1294">
        <v>385</v>
      </c>
      <c r="AG1294">
        <v>246</v>
      </c>
      <c r="AH1294">
        <v>215</v>
      </c>
      <c r="AI1294">
        <v>22</v>
      </c>
      <c r="AJ1294">
        <v>17</v>
      </c>
      <c r="AK1294">
        <v>41</v>
      </c>
      <c r="AL1294">
        <v>29</v>
      </c>
      <c r="AM1294">
        <v>66</v>
      </c>
      <c r="AN1294">
        <v>170</v>
      </c>
      <c r="AO1294">
        <v>16</v>
      </c>
      <c r="AP1294">
        <v>31</v>
      </c>
      <c r="AQ1294">
        <v>6</v>
      </c>
      <c r="AR1294">
        <v>7</v>
      </c>
      <c r="AS1294">
        <v>53</v>
      </c>
      <c r="AT1294">
        <f>SUM(Table_pigskin_games[[#This Row],[awayPenaltyYards]],Table_pigskin_games[[#This Row],[homePenaltyYards]])</f>
        <v>128</v>
      </c>
      <c r="AU1294">
        <v>75</v>
      </c>
      <c r="AV1294">
        <v>7</v>
      </c>
      <c r="AW1294">
        <v>0</v>
      </c>
      <c r="AX1294">
        <f>SUM(Table_pigskin_games[[#This Row],[awayTurnovers]:[homeTurnovers]])</f>
        <v>7</v>
      </c>
      <c r="AY1294">
        <v>4</v>
      </c>
      <c r="AZ1294">
        <v>0</v>
      </c>
      <c r="BA1294">
        <v>3</v>
      </c>
      <c r="BB1294">
        <v>0</v>
      </c>
      <c r="BC1294">
        <v>1649</v>
      </c>
      <c r="BD1294">
        <v>1951</v>
      </c>
      <c r="BE1294">
        <v>0</v>
      </c>
      <c r="BF1294">
        <v>7</v>
      </c>
      <c r="BG1294">
        <v>0</v>
      </c>
      <c r="BH1294">
        <v>0</v>
      </c>
      <c r="BJ1294">
        <v>14</v>
      </c>
      <c r="BK1294">
        <v>7</v>
      </c>
      <c r="BL1294">
        <v>11</v>
      </c>
      <c r="BM1294">
        <v>3</v>
      </c>
    </row>
    <row r="1295" spans="1:65" x14ac:dyDescent="0.25">
      <c r="A1295">
        <v>310911034</v>
      </c>
      <c r="B1295">
        <v>1</v>
      </c>
      <c r="C1295">
        <v>2011</v>
      </c>
      <c r="D1295" s="1">
        <v>40797</v>
      </c>
      <c r="E1295" t="s">
        <v>66</v>
      </c>
      <c r="F1295" t="s">
        <v>90</v>
      </c>
      <c r="G1295" t="s">
        <v>106</v>
      </c>
      <c r="H12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1295" t="str">
        <f>IF(NOT(ISNA(VLOOKUP(Table_pigskin_games[[#This Row],[matchup]],rivalries!A$2:C$10,1,FALSE))),"Rivalry","Not a Rivalry")</f>
        <v>Not a Rivalry</v>
      </c>
      <c r="J1295">
        <v>7</v>
      </c>
      <c r="K1295">
        <v>34</v>
      </c>
      <c r="L1295">
        <f>ABS(Table_pigskin_games[[#This Row],[homeScore]]-Table_pigskin_games[[#This Row],[awayScore]])</f>
        <v>27</v>
      </c>
      <c r="M1295" t="s">
        <v>107</v>
      </c>
      <c r="N1295" s="2">
        <v>41914.541666666664</v>
      </c>
      <c r="O1295" t="s">
        <v>80</v>
      </c>
      <c r="P1295">
        <v>71444</v>
      </c>
      <c r="Q1295">
        <v>0</v>
      </c>
      <c r="R1295">
        <v>0</v>
      </c>
      <c r="S1295">
        <v>0</v>
      </c>
      <c r="T1295">
        <v>0</v>
      </c>
      <c r="U1295">
        <v>15</v>
      </c>
      <c r="V1295">
        <v>26</v>
      </c>
      <c r="W1295">
        <v>1</v>
      </c>
      <c r="X1295">
        <v>5</v>
      </c>
      <c r="Y1295">
        <v>9</v>
      </c>
      <c r="Z1295">
        <v>11</v>
      </c>
      <c r="AA1295">
        <v>0</v>
      </c>
      <c r="AB1295">
        <v>0</v>
      </c>
      <c r="AC1295">
        <v>1</v>
      </c>
      <c r="AD1295">
        <v>0</v>
      </c>
      <c r="AE1295">
        <v>236</v>
      </c>
      <c r="AF1295">
        <v>384</v>
      </c>
      <c r="AG1295">
        <v>172</v>
      </c>
      <c r="AH1295">
        <v>217</v>
      </c>
      <c r="AI1295">
        <v>16</v>
      </c>
      <c r="AJ1295">
        <v>17</v>
      </c>
      <c r="AK1295">
        <v>31</v>
      </c>
      <c r="AL1295">
        <v>24</v>
      </c>
      <c r="AM1295">
        <v>64</v>
      </c>
      <c r="AN1295">
        <v>167</v>
      </c>
      <c r="AO1295">
        <v>16</v>
      </c>
      <c r="AP1295">
        <v>41</v>
      </c>
      <c r="AQ1295">
        <v>6</v>
      </c>
      <c r="AR1295">
        <v>4</v>
      </c>
      <c r="AS1295">
        <v>60</v>
      </c>
      <c r="AT1295">
        <f>SUM(Table_pigskin_games[[#This Row],[awayPenaltyYards]],Table_pigskin_games[[#This Row],[homePenaltyYards]])</f>
        <v>90</v>
      </c>
      <c r="AU1295">
        <v>30</v>
      </c>
      <c r="AV1295">
        <v>2</v>
      </c>
      <c r="AW1295">
        <v>3</v>
      </c>
      <c r="AX1295">
        <f>SUM(Table_pigskin_games[[#This Row],[awayTurnovers]:[homeTurnovers]])</f>
        <v>5</v>
      </c>
      <c r="AY1295">
        <v>2</v>
      </c>
      <c r="AZ1295">
        <v>1</v>
      </c>
      <c r="BA1295">
        <v>0</v>
      </c>
      <c r="BB1295">
        <v>2</v>
      </c>
      <c r="BC1295">
        <v>1396</v>
      </c>
      <c r="BD1295">
        <v>2204</v>
      </c>
      <c r="BE1295">
        <v>0</v>
      </c>
      <c r="BF1295">
        <v>0</v>
      </c>
      <c r="BG1295">
        <v>0</v>
      </c>
      <c r="BH1295">
        <v>7</v>
      </c>
      <c r="BJ1295">
        <v>17</v>
      </c>
      <c r="BK1295">
        <v>17</v>
      </c>
      <c r="BL1295">
        <v>0</v>
      </c>
      <c r="BM1295">
        <v>0</v>
      </c>
    </row>
    <row r="1296" spans="1:65" x14ac:dyDescent="0.25">
      <c r="A1296">
        <v>310912007</v>
      </c>
      <c r="B1296">
        <v>1</v>
      </c>
      <c r="C1296">
        <v>2011</v>
      </c>
      <c r="D1296" s="1">
        <v>40798</v>
      </c>
      <c r="E1296" t="s">
        <v>108</v>
      </c>
      <c r="F1296" t="s">
        <v>110</v>
      </c>
      <c r="G1296" t="s">
        <v>84</v>
      </c>
      <c r="H12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1296" t="str">
        <f>IF(NOT(ISNA(VLOOKUP(Table_pigskin_games[[#This Row],[matchup]],rivalries!A$2:C$10,1,FALSE))),"Rivalry","Not a Rivalry")</f>
        <v>Not a Rivalry</v>
      </c>
      <c r="J1296">
        <v>23</v>
      </c>
      <c r="K1296">
        <v>20</v>
      </c>
      <c r="L1296">
        <f>ABS(Table_pigskin_games[[#This Row],[homeScore]]-Table_pigskin_games[[#This Row],[awayScore]])</f>
        <v>3</v>
      </c>
      <c r="M1296" t="s">
        <v>135</v>
      </c>
      <c r="N1296" s="2">
        <v>41914.934027777781</v>
      </c>
      <c r="O1296" t="s">
        <v>112</v>
      </c>
      <c r="P1296">
        <v>75671</v>
      </c>
      <c r="Q1296">
        <v>0</v>
      </c>
      <c r="R1296">
        <v>0</v>
      </c>
      <c r="S1296">
        <v>0</v>
      </c>
      <c r="T1296">
        <v>0</v>
      </c>
      <c r="U1296">
        <v>20</v>
      </c>
      <c r="V1296">
        <v>25</v>
      </c>
      <c r="W1296">
        <v>5</v>
      </c>
      <c r="X1296">
        <v>6</v>
      </c>
      <c r="Y1296">
        <v>14</v>
      </c>
      <c r="Z1296">
        <v>13</v>
      </c>
      <c r="AA1296">
        <v>0</v>
      </c>
      <c r="AB1296">
        <v>0</v>
      </c>
      <c r="AC1296">
        <v>0</v>
      </c>
      <c r="AD1296">
        <v>0</v>
      </c>
      <c r="AE1296">
        <v>289</v>
      </c>
      <c r="AF1296">
        <v>310</v>
      </c>
      <c r="AG1296">
        <v>99</v>
      </c>
      <c r="AH1296">
        <v>272</v>
      </c>
      <c r="AI1296">
        <v>13</v>
      </c>
      <c r="AJ1296">
        <v>24</v>
      </c>
      <c r="AK1296">
        <v>22</v>
      </c>
      <c r="AL1296">
        <v>46</v>
      </c>
      <c r="AM1296">
        <v>190</v>
      </c>
      <c r="AN1296">
        <v>38</v>
      </c>
      <c r="AO1296">
        <v>39</v>
      </c>
      <c r="AP1296">
        <v>13</v>
      </c>
      <c r="AQ1296">
        <v>15</v>
      </c>
      <c r="AR1296">
        <v>10</v>
      </c>
      <c r="AS1296">
        <v>131</v>
      </c>
      <c r="AT1296">
        <f>SUM(Table_pigskin_games[[#This Row],[awayPenaltyYards]],Table_pigskin_games[[#This Row],[homePenaltyYards]])</f>
        <v>222</v>
      </c>
      <c r="AU1296">
        <v>91</v>
      </c>
      <c r="AV1296">
        <v>1</v>
      </c>
      <c r="AW1296">
        <v>3</v>
      </c>
      <c r="AX1296">
        <f>SUM(Table_pigskin_games[[#This Row],[awayTurnovers]:[homeTurnovers]])</f>
        <v>4</v>
      </c>
      <c r="AY1296">
        <v>1</v>
      </c>
      <c r="AZ1296">
        <v>2</v>
      </c>
      <c r="BA1296">
        <v>0</v>
      </c>
      <c r="BB1296">
        <v>1</v>
      </c>
      <c r="BC1296">
        <v>1955</v>
      </c>
      <c r="BD1296">
        <v>1645</v>
      </c>
      <c r="BE1296">
        <v>0</v>
      </c>
      <c r="BF1296">
        <v>16</v>
      </c>
      <c r="BG1296">
        <v>0</v>
      </c>
      <c r="BH1296">
        <v>7</v>
      </c>
      <c r="BJ1296">
        <v>3</v>
      </c>
      <c r="BK1296">
        <v>0</v>
      </c>
      <c r="BL1296">
        <v>10</v>
      </c>
      <c r="BM1296">
        <v>7</v>
      </c>
    </row>
    <row r="1297" spans="1:66" x14ac:dyDescent="0.25">
      <c r="A1297">
        <v>310912015</v>
      </c>
      <c r="B1297">
        <v>1</v>
      </c>
      <c r="C1297">
        <v>2011</v>
      </c>
      <c r="D1297" s="1">
        <v>40798</v>
      </c>
      <c r="E1297" t="s">
        <v>108</v>
      </c>
      <c r="F1297" t="s">
        <v>88</v>
      </c>
      <c r="G1297" t="s">
        <v>62</v>
      </c>
      <c r="H12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1297" t="str">
        <f>IF(NOT(ISNA(VLOOKUP(Table_pigskin_games[[#This Row],[matchup]],rivalries!A$2:C$10,1,FALSE))),"Rivalry","Not a Rivalry")</f>
        <v>Not a Rivalry</v>
      </c>
      <c r="J1297">
        <v>38</v>
      </c>
      <c r="K1297">
        <v>24</v>
      </c>
      <c r="L1297">
        <f>ABS(Table_pigskin_games[[#This Row],[homeScore]]-Table_pigskin_games[[#This Row],[awayScore]])</f>
        <v>14</v>
      </c>
      <c r="M1297" t="s">
        <v>132</v>
      </c>
      <c r="N1297" s="2">
        <v>41914.791666666664</v>
      </c>
      <c r="O1297" t="s">
        <v>112</v>
      </c>
      <c r="P1297">
        <v>66860</v>
      </c>
      <c r="Q1297">
        <v>0</v>
      </c>
      <c r="R1297">
        <v>0</v>
      </c>
      <c r="S1297">
        <v>0</v>
      </c>
      <c r="T1297">
        <v>0</v>
      </c>
      <c r="U1297">
        <v>27</v>
      </c>
      <c r="V1297">
        <v>25</v>
      </c>
      <c r="W1297">
        <v>8</v>
      </c>
      <c r="X1297">
        <v>2</v>
      </c>
      <c r="Y1297">
        <v>13</v>
      </c>
      <c r="Z1297">
        <v>14</v>
      </c>
      <c r="AA1297">
        <v>0</v>
      </c>
      <c r="AB1297">
        <v>4</v>
      </c>
      <c r="AC1297">
        <v>0</v>
      </c>
      <c r="AD1297">
        <v>5</v>
      </c>
      <c r="AE1297">
        <v>622</v>
      </c>
      <c r="AF1297">
        <v>488</v>
      </c>
      <c r="AG1297">
        <v>516</v>
      </c>
      <c r="AH1297">
        <v>390</v>
      </c>
      <c r="AI1297">
        <v>32</v>
      </c>
      <c r="AJ1297">
        <v>30</v>
      </c>
      <c r="AK1297">
        <v>48</v>
      </c>
      <c r="AL1297">
        <v>49</v>
      </c>
      <c r="AM1297">
        <v>106</v>
      </c>
      <c r="AN1297">
        <v>98</v>
      </c>
      <c r="AO1297">
        <v>22</v>
      </c>
      <c r="AP1297">
        <v>20</v>
      </c>
      <c r="AQ1297">
        <v>7</v>
      </c>
      <c r="AR1297">
        <v>8</v>
      </c>
      <c r="AS1297">
        <v>50</v>
      </c>
      <c r="AT1297">
        <f>SUM(Table_pigskin_games[[#This Row],[awayPenaltyYards]],Table_pigskin_games[[#This Row],[homePenaltyYards]])</f>
        <v>110</v>
      </c>
      <c r="AU1297">
        <v>60</v>
      </c>
      <c r="AV1297">
        <v>1</v>
      </c>
      <c r="AW1297">
        <v>1</v>
      </c>
      <c r="AX1297">
        <f>SUM(Table_pigskin_games[[#This Row],[awayTurnovers]:[homeTurnovers]])</f>
        <v>2</v>
      </c>
      <c r="AY1297">
        <v>0</v>
      </c>
      <c r="AZ1297">
        <v>0</v>
      </c>
      <c r="BA1297">
        <v>1</v>
      </c>
      <c r="BB1297">
        <v>1</v>
      </c>
      <c r="BC1297">
        <v>1707</v>
      </c>
      <c r="BD1297">
        <v>1893</v>
      </c>
      <c r="BE1297">
        <v>7</v>
      </c>
      <c r="BF1297">
        <v>7</v>
      </c>
      <c r="BG1297">
        <v>14</v>
      </c>
      <c r="BH1297">
        <v>10</v>
      </c>
      <c r="BJ1297">
        <v>7</v>
      </c>
      <c r="BK1297">
        <v>0</v>
      </c>
      <c r="BL1297">
        <v>10</v>
      </c>
      <c r="BM1297">
        <v>7</v>
      </c>
    </row>
    <row r="1298" spans="1:66" x14ac:dyDescent="0.25">
      <c r="A1298">
        <v>310918001</v>
      </c>
      <c r="B1298">
        <v>2</v>
      </c>
      <c r="C1298">
        <v>2011</v>
      </c>
      <c r="D1298" s="1">
        <v>40804</v>
      </c>
      <c r="E1298" t="s">
        <v>66</v>
      </c>
      <c r="F1298" t="s">
        <v>105</v>
      </c>
      <c r="G1298" t="s">
        <v>99</v>
      </c>
      <c r="H12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ATLvPHI</v>
      </c>
      <c r="I1298" t="str">
        <f>IF(NOT(ISNA(VLOOKUP(Table_pigskin_games[[#This Row],[matchup]],rivalries!A$2:C$10,1,FALSE))),"Rivalry","Not a Rivalry")</f>
        <v>Not a Rivalry</v>
      </c>
      <c r="J1298">
        <v>31</v>
      </c>
      <c r="K1298">
        <v>35</v>
      </c>
      <c r="L1298">
        <f>ABS(Table_pigskin_games[[#This Row],[homeScore]]-Table_pigskin_games[[#This Row],[awayScore]])</f>
        <v>4</v>
      </c>
      <c r="M1298" t="s">
        <v>116</v>
      </c>
      <c r="N1298" s="2">
        <v>41914.847222222219</v>
      </c>
      <c r="O1298" t="s">
        <v>65</v>
      </c>
      <c r="P1298">
        <v>69608</v>
      </c>
      <c r="Q1298">
        <v>1</v>
      </c>
      <c r="R1298">
        <v>0</v>
      </c>
      <c r="S1298">
        <v>0</v>
      </c>
      <c r="T1298">
        <v>1</v>
      </c>
      <c r="U1298">
        <v>27</v>
      </c>
      <c r="V1298">
        <v>20</v>
      </c>
      <c r="W1298">
        <v>5</v>
      </c>
      <c r="X1298">
        <v>6</v>
      </c>
      <c r="Y1298">
        <v>11</v>
      </c>
      <c r="Z1298">
        <v>13</v>
      </c>
      <c r="AA1298">
        <v>0</v>
      </c>
      <c r="AB1298">
        <v>0</v>
      </c>
      <c r="AC1298">
        <v>1</v>
      </c>
      <c r="AD1298">
        <v>0</v>
      </c>
      <c r="AE1298">
        <v>447</v>
      </c>
      <c r="AF1298">
        <v>318</v>
      </c>
      <c r="AG1298">
        <v>314</v>
      </c>
      <c r="AH1298">
        <v>180</v>
      </c>
      <c r="AI1298">
        <v>26</v>
      </c>
      <c r="AJ1298">
        <v>17</v>
      </c>
      <c r="AK1298">
        <v>37</v>
      </c>
      <c r="AL1298">
        <v>28</v>
      </c>
      <c r="AM1298">
        <v>133</v>
      </c>
      <c r="AN1298">
        <v>138</v>
      </c>
      <c r="AO1298">
        <v>30</v>
      </c>
      <c r="AP1298">
        <v>29</v>
      </c>
      <c r="AQ1298">
        <v>4</v>
      </c>
      <c r="AR1298">
        <v>7</v>
      </c>
      <c r="AS1298">
        <v>20</v>
      </c>
      <c r="AT1298">
        <f>SUM(Table_pigskin_games[[#This Row],[awayPenaltyYards]],Table_pigskin_games[[#This Row],[homePenaltyYards]])</f>
        <v>77</v>
      </c>
      <c r="AU1298">
        <v>57</v>
      </c>
      <c r="AV1298">
        <v>3</v>
      </c>
      <c r="AW1298">
        <v>2</v>
      </c>
      <c r="AX1298">
        <f>SUM(Table_pigskin_games[[#This Row],[awayTurnovers]:[homeTurnovers]])</f>
        <v>5</v>
      </c>
      <c r="AY1298">
        <v>2</v>
      </c>
      <c r="AZ1298">
        <v>0</v>
      </c>
      <c r="BA1298">
        <v>1</v>
      </c>
      <c r="BB1298">
        <v>2</v>
      </c>
      <c r="BC1298">
        <v>1803</v>
      </c>
      <c r="BD1298">
        <v>1797</v>
      </c>
      <c r="BE1298">
        <v>0</v>
      </c>
      <c r="BF1298">
        <v>10</v>
      </c>
      <c r="BG1298">
        <v>21</v>
      </c>
      <c r="BH1298">
        <v>0</v>
      </c>
      <c r="BJ1298">
        <v>7</v>
      </c>
      <c r="BK1298">
        <v>7</v>
      </c>
      <c r="BL1298">
        <v>7</v>
      </c>
      <c r="BM1298">
        <v>14</v>
      </c>
    </row>
    <row r="1299" spans="1:66" x14ac:dyDescent="0.25">
      <c r="A1299">
        <v>310918002</v>
      </c>
      <c r="B1299">
        <v>2</v>
      </c>
      <c r="C1299">
        <v>2011</v>
      </c>
      <c r="D1299" s="1">
        <v>40804</v>
      </c>
      <c r="E1299" t="s">
        <v>66</v>
      </c>
      <c r="F1299" t="s">
        <v>110</v>
      </c>
      <c r="G1299" t="s">
        <v>87</v>
      </c>
      <c r="H12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BUFvOAK</v>
      </c>
      <c r="I1299" t="str">
        <f>IF(NOT(ISNA(VLOOKUP(Table_pigskin_games[[#This Row],[matchup]],rivalries!A$2:C$10,1,FALSE))),"Rivalry","Not a Rivalry")</f>
        <v>Not a Rivalry</v>
      </c>
      <c r="J1299">
        <v>35</v>
      </c>
      <c r="K1299">
        <v>38</v>
      </c>
      <c r="L1299">
        <f>ABS(Table_pigskin_games[[#This Row],[homeScore]]-Table_pigskin_games[[#This Row],[awayScore]])</f>
        <v>3</v>
      </c>
      <c r="M1299" t="s">
        <v>126</v>
      </c>
      <c r="N1299" s="2">
        <v>41914.541666666664</v>
      </c>
      <c r="O1299" t="s">
        <v>80</v>
      </c>
      <c r="P1299">
        <v>68191</v>
      </c>
      <c r="Q1299">
        <v>1</v>
      </c>
      <c r="R1299">
        <v>0</v>
      </c>
      <c r="S1299">
        <v>1</v>
      </c>
      <c r="T1299">
        <v>0</v>
      </c>
      <c r="U1299">
        <v>26</v>
      </c>
      <c r="V1299">
        <v>34</v>
      </c>
      <c r="W1299">
        <v>8</v>
      </c>
      <c r="X1299">
        <v>4</v>
      </c>
      <c r="Y1299">
        <v>12</v>
      </c>
      <c r="Z1299">
        <v>11</v>
      </c>
      <c r="AA1299">
        <v>1</v>
      </c>
      <c r="AB1299">
        <v>2</v>
      </c>
      <c r="AC1299">
        <v>1</v>
      </c>
      <c r="AD1299">
        <v>2</v>
      </c>
      <c r="AE1299">
        <v>454</v>
      </c>
      <c r="AF1299">
        <v>481</v>
      </c>
      <c r="AG1299">
        <v>323</v>
      </c>
      <c r="AH1299">
        <v>258</v>
      </c>
      <c r="AI1299">
        <v>23</v>
      </c>
      <c r="AJ1299">
        <v>28</v>
      </c>
      <c r="AK1299">
        <v>33</v>
      </c>
      <c r="AL1299">
        <v>46</v>
      </c>
      <c r="AM1299">
        <v>131</v>
      </c>
      <c r="AN1299">
        <v>223</v>
      </c>
      <c r="AO1299">
        <v>30</v>
      </c>
      <c r="AP1299">
        <v>24</v>
      </c>
      <c r="AQ1299">
        <v>8</v>
      </c>
      <c r="AR1299">
        <v>3</v>
      </c>
      <c r="AS1299">
        <v>85</v>
      </c>
      <c r="AT1299">
        <f>SUM(Table_pigskin_games[[#This Row],[awayPenaltyYards]],Table_pigskin_games[[#This Row],[homePenaltyYards]])</f>
        <v>111</v>
      </c>
      <c r="AU1299">
        <v>26</v>
      </c>
      <c r="AV1299">
        <v>2</v>
      </c>
      <c r="AW1299">
        <v>1</v>
      </c>
      <c r="AX1299">
        <f>SUM(Table_pigskin_games[[#This Row],[awayTurnovers]:[homeTurnovers]])</f>
        <v>3</v>
      </c>
      <c r="AY1299">
        <v>1</v>
      </c>
      <c r="AZ1299">
        <v>0</v>
      </c>
      <c r="BA1299">
        <v>1</v>
      </c>
      <c r="BB1299">
        <v>1</v>
      </c>
      <c r="BC1299">
        <v>1753</v>
      </c>
      <c r="BD1299">
        <v>1847</v>
      </c>
      <c r="BE1299">
        <v>0</v>
      </c>
      <c r="BF1299">
        <v>21</v>
      </c>
      <c r="BG1299">
        <v>0</v>
      </c>
      <c r="BH1299">
        <v>14</v>
      </c>
      <c r="BJ1299">
        <v>0</v>
      </c>
      <c r="BK1299">
        <v>3</v>
      </c>
      <c r="BL1299">
        <v>14</v>
      </c>
      <c r="BM1299">
        <v>21</v>
      </c>
    </row>
    <row r="1300" spans="1:66" x14ac:dyDescent="0.25">
      <c r="A1300">
        <v>310918007</v>
      </c>
      <c r="B1300">
        <v>2</v>
      </c>
      <c r="C1300">
        <v>2011</v>
      </c>
      <c r="D1300" s="1">
        <v>40804</v>
      </c>
      <c r="E1300" t="s">
        <v>66</v>
      </c>
      <c r="F1300" t="s">
        <v>81</v>
      </c>
      <c r="G1300" t="s">
        <v>84</v>
      </c>
      <c r="H13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CINvDEN</v>
      </c>
      <c r="I1300" t="str">
        <f>IF(NOT(ISNA(VLOOKUP(Table_pigskin_games[[#This Row],[matchup]],rivalries!A$2:C$10,1,FALSE))),"Rivalry","Not a Rivalry")</f>
        <v>Not a Rivalry</v>
      </c>
      <c r="J1300">
        <v>22</v>
      </c>
      <c r="K1300">
        <v>24</v>
      </c>
      <c r="L1300">
        <f>ABS(Table_pigskin_games[[#This Row],[homeScore]]-Table_pigskin_games[[#This Row],[awayScore]])</f>
        <v>2</v>
      </c>
      <c r="M1300" t="s">
        <v>135</v>
      </c>
      <c r="N1300" s="2">
        <v>41914.677083333336</v>
      </c>
      <c r="O1300" t="s">
        <v>80</v>
      </c>
      <c r="P1300">
        <v>73281</v>
      </c>
      <c r="Q1300">
        <v>1</v>
      </c>
      <c r="R1300">
        <v>0</v>
      </c>
      <c r="S1300">
        <v>0</v>
      </c>
      <c r="T1300">
        <v>1</v>
      </c>
      <c r="U1300">
        <v>18</v>
      </c>
      <c r="V1300">
        <v>19</v>
      </c>
      <c r="W1300">
        <v>1</v>
      </c>
      <c r="X1300">
        <v>5</v>
      </c>
      <c r="Y1300">
        <v>11</v>
      </c>
      <c r="Z1300">
        <v>12</v>
      </c>
      <c r="AA1300">
        <v>0</v>
      </c>
      <c r="AB1300">
        <v>0</v>
      </c>
      <c r="AC1300">
        <v>2</v>
      </c>
      <c r="AD1300">
        <v>0</v>
      </c>
      <c r="AE1300">
        <v>382</v>
      </c>
      <c r="AF1300">
        <v>318</v>
      </c>
      <c r="AG1300">
        <v>310</v>
      </c>
      <c r="AH1300">
        <v>187</v>
      </c>
      <c r="AI1300">
        <v>27</v>
      </c>
      <c r="AJ1300">
        <v>15</v>
      </c>
      <c r="AK1300">
        <v>41</v>
      </c>
      <c r="AL1300">
        <v>25</v>
      </c>
      <c r="AM1300">
        <v>72</v>
      </c>
      <c r="AN1300">
        <v>131</v>
      </c>
      <c r="AO1300">
        <v>20</v>
      </c>
      <c r="AP1300">
        <v>36</v>
      </c>
      <c r="AQ1300">
        <v>7</v>
      </c>
      <c r="AR1300">
        <v>7</v>
      </c>
      <c r="AS1300">
        <v>69</v>
      </c>
      <c r="AT1300">
        <f>SUM(Table_pigskin_games[[#This Row],[awayPenaltyYards]],Table_pigskin_games[[#This Row],[homePenaltyYards]])</f>
        <v>124</v>
      </c>
      <c r="AU1300">
        <v>55</v>
      </c>
      <c r="AV1300">
        <v>0</v>
      </c>
      <c r="AW1300">
        <v>2</v>
      </c>
      <c r="AX1300">
        <f>SUM(Table_pigskin_games[[#This Row],[awayTurnovers]:[homeTurnovers]])</f>
        <v>2</v>
      </c>
      <c r="AY1300">
        <v>0</v>
      </c>
      <c r="AZ1300">
        <v>2</v>
      </c>
      <c r="BA1300">
        <v>0</v>
      </c>
      <c r="BB1300">
        <v>0</v>
      </c>
      <c r="BC1300">
        <v>1785</v>
      </c>
      <c r="BD1300">
        <v>1815</v>
      </c>
      <c r="BE1300">
        <v>0</v>
      </c>
      <c r="BF1300">
        <v>3</v>
      </c>
      <c r="BG1300">
        <v>12</v>
      </c>
      <c r="BH1300">
        <v>7</v>
      </c>
      <c r="BJ1300">
        <v>7</v>
      </c>
      <c r="BK1300">
        <v>3</v>
      </c>
      <c r="BL1300">
        <v>7</v>
      </c>
      <c r="BM1300">
        <v>7</v>
      </c>
    </row>
    <row r="1301" spans="1:66" x14ac:dyDescent="0.25">
      <c r="A1301">
        <v>310918008</v>
      </c>
      <c r="B1301">
        <v>2</v>
      </c>
      <c r="C1301">
        <v>2011</v>
      </c>
      <c r="D1301" s="1">
        <v>40804</v>
      </c>
      <c r="E1301" t="s">
        <v>66</v>
      </c>
      <c r="F1301" t="s">
        <v>82</v>
      </c>
      <c r="G1301" t="s">
        <v>72</v>
      </c>
      <c r="H13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DETvKC</v>
      </c>
      <c r="I1301" t="str">
        <f>IF(NOT(ISNA(VLOOKUP(Table_pigskin_games[[#This Row],[matchup]],rivalries!A$2:C$10,1,FALSE))),"Rivalry","Not a Rivalry")</f>
        <v>Not a Rivalry</v>
      </c>
      <c r="J1301">
        <v>3</v>
      </c>
      <c r="K1301">
        <v>48</v>
      </c>
      <c r="L1301">
        <f>ABS(Table_pigskin_games[[#This Row],[homeScore]]-Table_pigskin_games[[#This Row],[awayScore]])</f>
        <v>45</v>
      </c>
      <c r="M1301" t="s">
        <v>73</v>
      </c>
      <c r="N1301" s="2">
        <v>41914.541666666664</v>
      </c>
      <c r="O1301" t="s">
        <v>80</v>
      </c>
      <c r="P1301">
        <v>60040</v>
      </c>
      <c r="Q1301">
        <v>0</v>
      </c>
      <c r="R1301">
        <v>1</v>
      </c>
      <c r="S1301">
        <v>1</v>
      </c>
      <c r="T1301">
        <v>0</v>
      </c>
      <c r="U1301">
        <v>12</v>
      </c>
      <c r="V1301">
        <v>23</v>
      </c>
      <c r="W1301">
        <v>2</v>
      </c>
      <c r="X1301">
        <v>5</v>
      </c>
      <c r="Y1301">
        <v>11</v>
      </c>
      <c r="Z1301">
        <v>15</v>
      </c>
      <c r="AA1301">
        <v>0</v>
      </c>
      <c r="AB1301">
        <v>2</v>
      </c>
      <c r="AC1301">
        <v>0</v>
      </c>
      <c r="AD1301">
        <v>2</v>
      </c>
      <c r="AE1301">
        <v>267</v>
      </c>
      <c r="AF1301">
        <v>411</v>
      </c>
      <c r="AG1301">
        <v>116</v>
      </c>
      <c r="AH1301">
        <v>322</v>
      </c>
      <c r="AI1301">
        <v>15</v>
      </c>
      <c r="AJ1301">
        <v>24</v>
      </c>
      <c r="AK1301">
        <v>23</v>
      </c>
      <c r="AL1301">
        <v>40</v>
      </c>
      <c r="AM1301">
        <v>151</v>
      </c>
      <c r="AN1301">
        <v>89</v>
      </c>
      <c r="AO1301">
        <v>29</v>
      </c>
      <c r="AP1301">
        <v>30</v>
      </c>
      <c r="AQ1301">
        <v>8</v>
      </c>
      <c r="AR1301">
        <v>4</v>
      </c>
      <c r="AS1301">
        <v>70</v>
      </c>
      <c r="AT1301">
        <f>SUM(Table_pigskin_games[[#This Row],[awayPenaltyYards]],Table_pigskin_games[[#This Row],[homePenaltyYards]])</f>
        <v>105</v>
      </c>
      <c r="AU1301">
        <v>35</v>
      </c>
      <c r="AV1301">
        <v>6</v>
      </c>
      <c r="AW1301">
        <v>1</v>
      </c>
      <c r="AX1301">
        <f>SUM(Table_pigskin_games[[#This Row],[awayTurnovers]:[homeTurnovers]])</f>
        <v>7</v>
      </c>
      <c r="AY1301">
        <v>3</v>
      </c>
      <c r="AZ1301">
        <v>0</v>
      </c>
      <c r="BA1301">
        <v>3</v>
      </c>
      <c r="BB1301">
        <v>1</v>
      </c>
      <c r="BC1301">
        <v>1656</v>
      </c>
      <c r="BD1301">
        <v>1944</v>
      </c>
      <c r="BE1301">
        <v>3</v>
      </c>
      <c r="BF1301">
        <v>0</v>
      </c>
      <c r="BG1301">
        <v>0</v>
      </c>
      <c r="BH1301">
        <v>0</v>
      </c>
      <c r="BJ1301">
        <v>7</v>
      </c>
      <c r="BK1301">
        <v>13</v>
      </c>
      <c r="BL1301">
        <v>7</v>
      </c>
      <c r="BM1301">
        <v>21</v>
      </c>
    </row>
    <row r="1302" spans="1:66" x14ac:dyDescent="0.25">
      <c r="A1302">
        <v>310918010</v>
      </c>
      <c r="B1302">
        <v>2</v>
      </c>
      <c r="C1302">
        <v>2011</v>
      </c>
      <c r="D1302" s="1">
        <v>40804</v>
      </c>
      <c r="E1302" t="s">
        <v>66</v>
      </c>
      <c r="F1302" t="s">
        <v>96</v>
      </c>
      <c r="G1302" t="s">
        <v>78</v>
      </c>
      <c r="H13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BALvTEN</v>
      </c>
      <c r="I1302" t="str">
        <f>IF(NOT(ISNA(VLOOKUP(Table_pigskin_games[[#This Row],[matchup]],rivalries!A$2:C$10,1,FALSE))),"Rivalry","Not a Rivalry")</f>
        <v>Not a Rivalry</v>
      </c>
      <c r="J1302">
        <v>13</v>
      </c>
      <c r="K1302">
        <v>26</v>
      </c>
      <c r="L1302">
        <f>ABS(Table_pigskin_games[[#This Row],[homeScore]]-Table_pigskin_games[[#This Row],[awayScore]])</f>
        <v>13</v>
      </c>
      <c r="M1302" t="s">
        <v>79</v>
      </c>
      <c r="N1302" s="2">
        <v>41914.541666666664</v>
      </c>
      <c r="O1302" t="s">
        <v>80</v>
      </c>
      <c r="P1302">
        <v>69143</v>
      </c>
      <c r="Q1302">
        <v>1</v>
      </c>
      <c r="R1302">
        <v>0</v>
      </c>
      <c r="S1302">
        <v>0</v>
      </c>
      <c r="T1302">
        <v>1</v>
      </c>
      <c r="U1302">
        <v>15</v>
      </c>
      <c r="V1302">
        <v>21</v>
      </c>
      <c r="W1302">
        <v>3</v>
      </c>
      <c r="X1302">
        <v>7</v>
      </c>
      <c r="Y1302">
        <v>10</v>
      </c>
      <c r="Z1302">
        <v>17</v>
      </c>
      <c r="AA1302">
        <v>0</v>
      </c>
      <c r="AB1302">
        <v>2</v>
      </c>
      <c r="AC1302">
        <v>0</v>
      </c>
      <c r="AD1302">
        <v>2</v>
      </c>
      <c r="AE1302">
        <v>229</v>
      </c>
      <c r="AF1302">
        <v>432</v>
      </c>
      <c r="AG1302">
        <v>184</v>
      </c>
      <c r="AH1302">
        <v>358</v>
      </c>
      <c r="AI1302">
        <v>15</v>
      </c>
      <c r="AJ1302">
        <v>30</v>
      </c>
      <c r="AK1302">
        <v>32</v>
      </c>
      <c r="AL1302">
        <v>42</v>
      </c>
      <c r="AM1302">
        <v>45</v>
      </c>
      <c r="AN1302">
        <v>74</v>
      </c>
      <c r="AO1302">
        <v>17</v>
      </c>
      <c r="AP1302">
        <v>29</v>
      </c>
      <c r="AQ1302">
        <v>7</v>
      </c>
      <c r="AR1302">
        <v>6</v>
      </c>
      <c r="AS1302">
        <v>44</v>
      </c>
      <c r="AT1302">
        <f>SUM(Table_pigskin_games[[#This Row],[awayPenaltyYards]],Table_pigskin_games[[#This Row],[homePenaltyYards]])</f>
        <v>114</v>
      </c>
      <c r="AU1302">
        <v>70</v>
      </c>
      <c r="AV1302">
        <v>3</v>
      </c>
      <c r="AW1302">
        <v>1</v>
      </c>
      <c r="AX1302">
        <f>SUM(Table_pigskin_games[[#This Row],[awayTurnovers]:[homeTurnovers]])</f>
        <v>4</v>
      </c>
      <c r="AY1302">
        <v>1</v>
      </c>
      <c r="AZ1302">
        <v>0</v>
      </c>
      <c r="BA1302">
        <v>2</v>
      </c>
      <c r="BB1302">
        <v>1</v>
      </c>
      <c r="BC1302">
        <v>1448</v>
      </c>
      <c r="BD1302">
        <v>2152</v>
      </c>
      <c r="BE1302">
        <v>0</v>
      </c>
      <c r="BF1302">
        <v>10</v>
      </c>
      <c r="BG1302">
        <v>0</v>
      </c>
      <c r="BH1302">
        <v>3</v>
      </c>
      <c r="BJ1302">
        <v>0</v>
      </c>
      <c r="BK1302">
        <v>10</v>
      </c>
      <c r="BL1302">
        <v>10</v>
      </c>
      <c r="BM1302">
        <v>6</v>
      </c>
    </row>
    <row r="1303" spans="1:66" x14ac:dyDescent="0.25">
      <c r="A1303">
        <v>310918011</v>
      </c>
      <c r="B1303">
        <v>2</v>
      </c>
      <c r="C1303">
        <v>2011</v>
      </c>
      <c r="D1303" s="1">
        <v>40804</v>
      </c>
      <c r="E1303" t="s">
        <v>66</v>
      </c>
      <c r="F1303" t="s">
        <v>68</v>
      </c>
      <c r="G1303" t="s">
        <v>90</v>
      </c>
      <c r="H13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CLEvIND</v>
      </c>
      <c r="I1303" t="str">
        <f>IF(NOT(ISNA(VLOOKUP(Table_pigskin_games[[#This Row],[matchup]],rivalries!A$2:C$10,1,FALSE))),"Rivalry","Not a Rivalry")</f>
        <v>Not a Rivalry</v>
      </c>
      <c r="J1303">
        <v>27</v>
      </c>
      <c r="K1303">
        <v>19</v>
      </c>
      <c r="L1303">
        <f>ABS(Table_pigskin_games[[#This Row],[homeScore]]-Table_pigskin_games[[#This Row],[awayScore]])</f>
        <v>8</v>
      </c>
      <c r="M1303" t="s">
        <v>131</v>
      </c>
      <c r="N1303" s="2">
        <v>41914.541666666664</v>
      </c>
      <c r="O1303" t="s">
        <v>80</v>
      </c>
      <c r="P1303">
        <v>65035</v>
      </c>
      <c r="Q1303">
        <v>0</v>
      </c>
      <c r="R1303">
        <v>1</v>
      </c>
      <c r="S1303">
        <v>0</v>
      </c>
      <c r="T1303">
        <v>1</v>
      </c>
      <c r="U1303">
        <v>18</v>
      </c>
      <c r="V1303">
        <v>19</v>
      </c>
      <c r="W1303">
        <v>8</v>
      </c>
      <c r="X1303">
        <v>4</v>
      </c>
      <c r="Y1303">
        <v>16</v>
      </c>
      <c r="Z1303">
        <v>14</v>
      </c>
      <c r="AA1303">
        <v>1</v>
      </c>
      <c r="AB1303">
        <v>0</v>
      </c>
      <c r="AC1303">
        <v>1</v>
      </c>
      <c r="AD1303">
        <v>0</v>
      </c>
      <c r="AE1303">
        <v>303</v>
      </c>
      <c r="AF1303">
        <v>285</v>
      </c>
      <c r="AG1303">
        <v>197</v>
      </c>
      <c r="AH1303">
        <v>176</v>
      </c>
      <c r="AI1303">
        <v>22</v>
      </c>
      <c r="AJ1303">
        <v>19</v>
      </c>
      <c r="AK1303">
        <v>32</v>
      </c>
      <c r="AL1303">
        <v>38</v>
      </c>
      <c r="AM1303">
        <v>106</v>
      </c>
      <c r="AN1303">
        <v>109</v>
      </c>
      <c r="AO1303">
        <v>34</v>
      </c>
      <c r="AP1303">
        <v>26</v>
      </c>
      <c r="AQ1303">
        <v>3</v>
      </c>
      <c r="AR1303">
        <v>4</v>
      </c>
      <c r="AS1303">
        <v>49</v>
      </c>
      <c r="AT1303">
        <f>SUM(Table_pigskin_games[[#This Row],[awayPenaltyYards]],Table_pigskin_games[[#This Row],[homePenaltyYards]])</f>
        <v>70</v>
      </c>
      <c r="AU1303">
        <v>21</v>
      </c>
      <c r="AV1303">
        <v>1</v>
      </c>
      <c r="AW1303">
        <v>2</v>
      </c>
      <c r="AX1303">
        <f>SUM(Table_pigskin_games[[#This Row],[awayTurnovers]:[homeTurnovers]])</f>
        <v>3</v>
      </c>
      <c r="AY1303">
        <v>1</v>
      </c>
      <c r="AZ1303">
        <v>1</v>
      </c>
      <c r="BA1303">
        <v>0</v>
      </c>
      <c r="BB1303">
        <v>1</v>
      </c>
      <c r="BC1303">
        <v>2074</v>
      </c>
      <c r="BD1303">
        <v>1526</v>
      </c>
      <c r="BE1303">
        <v>0</v>
      </c>
      <c r="BF1303">
        <v>14</v>
      </c>
      <c r="BG1303">
        <v>0</v>
      </c>
      <c r="BH1303">
        <v>13</v>
      </c>
      <c r="BJ1303">
        <v>3</v>
      </c>
      <c r="BK1303">
        <v>6</v>
      </c>
      <c r="BL1303">
        <v>3</v>
      </c>
      <c r="BM1303">
        <v>7</v>
      </c>
    </row>
    <row r="1304" spans="1:66" x14ac:dyDescent="0.25">
      <c r="A1304">
        <v>310918015</v>
      </c>
      <c r="B1304">
        <v>2</v>
      </c>
      <c r="C1304">
        <v>2011</v>
      </c>
      <c r="D1304" s="1">
        <v>40804</v>
      </c>
      <c r="E1304" t="s">
        <v>66</v>
      </c>
      <c r="F1304" t="s">
        <v>106</v>
      </c>
      <c r="G1304" t="s">
        <v>62</v>
      </c>
      <c r="H13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HOUvMIA</v>
      </c>
      <c r="I1304" t="str">
        <f>IF(NOT(ISNA(VLOOKUP(Table_pigskin_games[[#This Row],[matchup]],rivalries!A$2:C$10,1,FALSE))),"Rivalry","Not a Rivalry")</f>
        <v>Not a Rivalry</v>
      </c>
      <c r="J1304">
        <v>23</v>
      </c>
      <c r="K1304">
        <v>13</v>
      </c>
      <c r="L1304">
        <f>ABS(Table_pigskin_games[[#This Row],[homeScore]]-Table_pigskin_games[[#This Row],[awayScore]])</f>
        <v>10</v>
      </c>
      <c r="M1304" t="s">
        <v>132</v>
      </c>
      <c r="N1304" s="2">
        <v>41914.677083333336</v>
      </c>
      <c r="O1304" t="s">
        <v>80</v>
      </c>
      <c r="P1304">
        <v>51032</v>
      </c>
      <c r="Q1304">
        <v>1</v>
      </c>
      <c r="R1304">
        <v>0</v>
      </c>
      <c r="S1304">
        <v>0</v>
      </c>
      <c r="T1304">
        <v>1</v>
      </c>
      <c r="U1304">
        <v>19</v>
      </c>
      <c r="V1304">
        <v>18</v>
      </c>
      <c r="W1304">
        <v>5</v>
      </c>
      <c r="X1304">
        <v>4</v>
      </c>
      <c r="Y1304">
        <v>15</v>
      </c>
      <c r="Z1304">
        <v>12</v>
      </c>
      <c r="AA1304">
        <v>1</v>
      </c>
      <c r="AB1304">
        <v>0</v>
      </c>
      <c r="AC1304">
        <v>1</v>
      </c>
      <c r="AD1304">
        <v>1</v>
      </c>
      <c r="AE1304">
        <v>345</v>
      </c>
      <c r="AF1304">
        <v>306</v>
      </c>
      <c r="AG1304">
        <v>207</v>
      </c>
      <c r="AH1304">
        <v>153</v>
      </c>
      <c r="AI1304">
        <v>21</v>
      </c>
      <c r="AJ1304">
        <v>12</v>
      </c>
      <c r="AK1304">
        <v>29</v>
      </c>
      <c r="AL1304">
        <v>30</v>
      </c>
      <c r="AM1304">
        <v>138</v>
      </c>
      <c r="AN1304">
        <v>153</v>
      </c>
      <c r="AO1304">
        <v>36</v>
      </c>
      <c r="AP1304">
        <v>28</v>
      </c>
      <c r="AQ1304">
        <v>4</v>
      </c>
      <c r="AR1304">
        <v>3</v>
      </c>
      <c r="AS1304">
        <v>76</v>
      </c>
      <c r="AT1304">
        <f>SUM(Table_pigskin_games[[#This Row],[awayPenaltyYards]],Table_pigskin_games[[#This Row],[homePenaltyYards]])</f>
        <v>96</v>
      </c>
      <c r="AU1304">
        <v>20</v>
      </c>
      <c r="AV1304">
        <v>0</v>
      </c>
      <c r="AW1304">
        <v>2</v>
      </c>
      <c r="AX1304">
        <f>SUM(Table_pigskin_games[[#This Row],[awayTurnovers]:[homeTurnovers]])</f>
        <v>2</v>
      </c>
      <c r="AY1304">
        <v>0</v>
      </c>
      <c r="AZ1304">
        <v>1</v>
      </c>
      <c r="BA1304">
        <v>0</v>
      </c>
      <c r="BB1304">
        <v>1</v>
      </c>
      <c r="BC1304">
        <v>2046</v>
      </c>
      <c r="BD1304">
        <v>1554</v>
      </c>
      <c r="BE1304">
        <v>6</v>
      </c>
      <c r="BF1304">
        <v>10</v>
      </c>
      <c r="BG1304">
        <v>0</v>
      </c>
      <c r="BH1304">
        <v>7</v>
      </c>
      <c r="BJ1304">
        <v>3</v>
      </c>
      <c r="BK1304">
        <v>0</v>
      </c>
      <c r="BL1304">
        <v>7</v>
      </c>
      <c r="BM1304">
        <v>3</v>
      </c>
    </row>
    <row r="1305" spans="1:66" x14ac:dyDescent="0.25">
      <c r="A1305">
        <v>310918016</v>
      </c>
      <c r="B1305">
        <v>2</v>
      </c>
      <c r="C1305">
        <v>2011</v>
      </c>
      <c r="D1305" s="1">
        <v>40804</v>
      </c>
      <c r="E1305" t="s">
        <v>66</v>
      </c>
      <c r="F1305" t="s">
        <v>97</v>
      </c>
      <c r="G1305" t="s">
        <v>113</v>
      </c>
      <c r="H13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MINvTB</v>
      </c>
      <c r="I1305" t="str">
        <f>IF(NOT(ISNA(VLOOKUP(Table_pigskin_games[[#This Row],[matchup]],rivalries!A$2:C$10,1,FALSE))),"Rivalry","Not a Rivalry")</f>
        <v>Not a Rivalry</v>
      </c>
      <c r="J1305">
        <v>24</v>
      </c>
      <c r="K1305">
        <v>20</v>
      </c>
      <c r="L1305">
        <f>ABS(Table_pigskin_games[[#This Row],[homeScore]]-Table_pigskin_games[[#This Row],[awayScore]])</f>
        <v>4</v>
      </c>
      <c r="M1305" t="s">
        <v>136</v>
      </c>
      <c r="N1305" s="2">
        <v>41914.541666666664</v>
      </c>
      <c r="O1305" t="s">
        <v>70</v>
      </c>
      <c r="P1305">
        <v>62461</v>
      </c>
      <c r="Q1305">
        <v>0</v>
      </c>
      <c r="R1305">
        <v>1</v>
      </c>
      <c r="S1305">
        <v>0</v>
      </c>
      <c r="T1305">
        <v>1</v>
      </c>
      <c r="U1305">
        <v>19</v>
      </c>
      <c r="V1305">
        <v>25</v>
      </c>
      <c r="W1305">
        <v>7</v>
      </c>
      <c r="X1305">
        <v>5</v>
      </c>
      <c r="Y1305">
        <v>12</v>
      </c>
      <c r="Z1305">
        <v>11</v>
      </c>
      <c r="AA1305">
        <v>0</v>
      </c>
      <c r="AB1305">
        <v>0</v>
      </c>
      <c r="AC1305">
        <v>0</v>
      </c>
      <c r="AD1305">
        <v>0</v>
      </c>
      <c r="AE1305">
        <v>335</v>
      </c>
      <c r="AF1305">
        <v>398</v>
      </c>
      <c r="AG1305">
        <v>230</v>
      </c>
      <c r="AH1305">
        <v>212</v>
      </c>
      <c r="AI1305">
        <v>22</v>
      </c>
      <c r="AJ1305">
        <v>18</v>
      </c>
      <c r="AK1305">
        <v>31</v>
      </c>
      <c r="AL1305">
        <v>30</v>
      </c>
      <c r="AM1305">
        <v>105</v>
      </c>
      <c r="AN1305">
        <v>186</v>
      </c>
      <c r="AO1305">
        <v>19</v>
      </c>
      <c r="AP1305">
        <v>33</v>
      </c>
      <c r="AQ1305">
        <v>6</v>
      </c>
      <c r="AR1305">
        <v>8</v>
      </c>
      <c r="AS1305">
        <v>53</v>
      </c>
      <c r="AT1305">
        <f>SUM(Table_pigskin_games[[#This Row],[awayPenaltyYards]],Table_pigskin_games[[#This Row],[homePenaltyYards]])</f>
        <v>118</v>
      </c>
      <c r="AU1305">
        <v>65</v>
      </c>
      <c r="AV1305">
        <v>1</v>
      </c>
      <c r="AW1305">
        <v>1</v>
      </c>
      <c r="AX1305">
        <f>SUM(Table_pigskin_games[[#This Row],[awayTurnovers]:[homeTurnovers]])</f>
        <v>2</v>
      </c>
      <c r="AY1305">
        <v>0</v>
      </c>
      <c r="AZ1305">
        <v>1</v>
      </c>
      <c r="BA1305">
        <v>1</v>
      </c>
      <c r="BB1305">
        <v>0</v>
      </c>
      <c r="BC1305">
        <v>1590</v>
      </c>
      <c r="BD1305">
        <v>2010</v>
      </c>
      <c r="BE1305">
        <v>0</v>
      </c>
      <c r="BF1305">
        <v>0</v>
      </c>
      <c r="BG1305">
        <v>10</v>
      </c>
      <c r="BH1305">
        <v>14</v>
      </c>
      <c r="BJ1305">
        <v>7</v>
      </c>
      <c r="BK1305">
        <v>10</v>
      </c>
      <c r="BL1305">
        <v>0</v>
      </c>
      <c r="BM1305">
        <v>3</v>
      </c>
    </row>
    <row r="1306" spans="1:66" x14ac:dyDescent="0.25">
      <c r="A1306">
        <v>310918017</v>
      </c>
      <c r="B1306">
        <v>2</v>
      </c>
      <c r="C1306">
        <v>2011</v>
      </c>
      <c r="D1306" s="1">
        <v>40804</v>
      </c>
      <c r="E1306" t="s">
        <v>66</v>
      </c>
      <c r="F1306" t="s">
        <v>109</v>
      </c>
      <c r="G1306" t="s">
        <v>88</v>
      </c>
      <c r="H13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NEvSD</v>
      </c>
      <c r="I1306" t="str">
        <f>IF(NOT(ISNA(VLOOKUP(Table_pigskin_games[[#This Row],[matchup]],rivalries!A$2:C$10,1,FALSE))),"Rivalry","Not a Rivalry")</f>
        <v>Not a Rivalry</v>
      </c>
      <c r="J1306">
        <v>21</v>
      </c>
      <c r="K1306">
        <v>35</v>
      </c>
      <c r="L1306">
        <f>ABS(Table_pigskin_games[[#This Row],[homeScore]]-Table_pigskin_games[[#This Row],[awayScore]])</f>
        <v>14</v>
      </c>
      <c r="M1306" t="s">
        <v>89</v>
      </c>
      <c r="N1306" s="2">
        <v>41914.677083333336</v>
      </c>
      <c r="O1306" t="s">
        <v>80</v>
      </c>
      <c r="P1306">
        <v>68756</v>
      </c>
      <c r="Q1306">
        <v>1</v>
      </c>
      <c r="R1306">
        <v>0</v>
      </c>
      <c r="S1306">
        <v>1</v>
      </c>
      <c r="T1306">
        <v>0</v>
      </c>
      <c r="U1306">
        <v>29</v>
      </c>
      <c r="V1306">
        <v>28</v>
      </c>
      <c r="W1306">
        <v>10</v>
      </c>
      <c r="X1306">
        <v>7</v>
      </c>
      <c r="Y1306">
        <v>12</v>
      </c>
      <c r="Z1306">
        <v>11</v>
      </c>
      <c r="AA1306">
        <v>0</v>
      </c>
      <c r="AB1306">
        <v>0</v>
      </c>
      <c r="AC1306">
        <v>1</v>
      </c>
      <c r="AD1306">
        <v>1</v>
      </c>
      <c r="AE1306">
        <v>470</v>
      </c>
      <c r="AF1306">
        <v>504</v>
      </c>
      <c r="AG1306">
        <v>372</v>
      </c>
      <c r="AH1306">
        <v>410</v>
      </c>
      <c r="AI1306">
        <v>29</v>
      </c>
      <c r="AJ1306">
        <v>31</v>
      </c>
      <c r="AK1306">
        <v>40</v>
      </c>
      <c r="AL1306">
        <v>40</v>
      </c>
      <c r="AM1306">
        <v>98</v>
      </c>
      <c r="AN1306">
        <v>94</v>
      </c>
      <c r="AO1306">
        <v>24</v>
      </c>
      <c r="AP1306">
        <v>25</v>
      </c>
      <c r="AQ1306">
        <v>6</v>
      </c>
      <c r="AR1306">
        <v>8</v>
      </c>
      <c r="AS1306">
        <v>44</v>
      </c>
      <c r="AT1306">
        <f>SUM(Table_pigskin_games[[#This Row],[awayPenaltyYards]],Table_pigskin_games[[#This Row],[homePenaltyYards]])</f>
        <v>124</v>
      </c>
      <c r="AU1306">
        <v>80</v>
      </c>
      <c r="AV1306">
        <v>4</v>
      </c>
      <c r="AW1306">
        <v>0</v>
      </c>
      <c r="AX1306">
        <f>SUM(Table_pigskin_games[[#This Row],[awayTurnovers]:[homeTurnovers]])</f>
        <v>4</v>
      </c>
      <c r="AY1306">
        <v>2</v>
      </c>
      <c r="AZ1306">
        <v>0</v>
      </c>
      <c r="BA1306">
        <v>2</v>
      </c>
      <c r="BB1306">
        <v>0</v>
      </c>
      <c r="BC1306">
        <v>1858</v>
      </c>
      <c r="BD1306">
        <v>1742</v>
      </c>
      <c r="BE1306">
        <v>7</v>
      </c>
      <c r="BF1306">
        <v>0</v>
      </c>
      <c r="BG1306">
        <v>0</v>
      </c>
      <c r="BH1306">
        <v>14</v>
      </c>
      <c r="BJ1306">
        <v>7</v>
      </c>
      <c r="BK1306">
        <v>13</v>
      </c>
      <c r="BL1306">
        <v>0</v>
      </c>
      <c r="BM1306">
        <v>15</v>
      </c>
    </row>
    <row r="1307" spans="1:66" x14ac:dyDescent="0.25">
      <c r="A1307">
        <v>310918018</v>
      </c>
      <c r="B1307">
        <v>2</v>
      </c>
      <c r="C1307">
        <v>2011</v>
      </c>
      <c r="D1307" s="1">
        <v>40804</v>
      </c>
      <c r="E1307" t="s">
        <v>66</v>
      </c>
      <c r="F1307" t="s">
        <v>74</v>
      </c>
      <c r="G1307" t="s">
        <v>67</v>
      </c>
      <c r="H13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CHIvNO</v>
      </c>
      <c r="I1307" t="str">
        <f>IF(NOT(ISNA(VLOOKUP(Table_pigskin_games[[#This Row],[matchup]],rivalries!A$2:C$10,1,FALSE))),"Rivalry","Not a Rivalry")</f>
        <v>Not a Rivalry</v>
      </c>
      <c r="J1307">
        <v>13</v>
      </c>
      <c r="K1307">
        <v>30</v>
      </c>
      <c r="L1307">
        <f>ABS(Table_pigskin_games[[#This Row],[homeScore]]-Table_pigskin_games[[#This Row],[awayScore]])</f>
        <v>17</v>
      </c>
      <c r="M1307" t="s">
        <v>127</v>
      </c>
      <c r="N1307" s="2">
        <v>41914.541666666664</v>
      </c>
      <c r="O1307" t="s">
        <v>70</v>
      </c>
      <c r="P1307">
        <v>73019</v>
      </c>
      <c r="Q1307">
        <v>1</v>
      </c>
      <c r="R1307">
        <v>0</v>
      </c>
      <c r="S1307">
        <v>0</v>
      </c>
      <c r="T1307">
        <v>1</v>
      </c>
      <c r="U1307">
        <v>18</v>
      </c>
      <c r="V1307">
        <v>16</v>
      </c>
      <c r="W1307">
        <v>2</v>
      </c>
      <c r="X1307">
        <v>8</v>
      </c>
      <c r="Y1307">
        <v>12</v>
      </c>
      <c r="Z1307">
        <v>17</v>
      </c>
      <c r="AA1307">
        <v>0</v>
      </c>
      <c r="AB1307">
        <v>1</v>
      </c>
      <c r="AC1307">
        <v>1</v>
      </c>
      <c r="AD1307">
        <v>1</v>
      </c>
      <c r="AE1307">
        <v>246</v>
      </c>
      <c r="AF1307">
        <v>382</v>
      </c>
      <c r="AG1307">
        <v>186</v>
      </c>
      <c r="AH1307">
        <v>264</v>
      </c>
      <c r="AI1307">
        <v>19</v>
      </c>
      <c r="AJ1307">
        <v>26</v>
      </c>
      <c r="AK1307">
        <v>45</v>
      </c>
      <c r="AL1307">
        <v>37</v>
      </c>
      <c r="AM1307">
        <v>60</v>
      </c>
      <c r="AN1307">
        <v>118</v>
      </c>
      <c r="AO1307">
        <v>12</v>
      </c>
      <c r="AP1307">
        <v>29</v>
      </c>
      <c r="AQ1307">
        <v>6</v>
      </c>
      <c r="AR1307">
        <v>7</v>
      </c>
      <c r="AS1307">
        <v>47</v>
      </c>
      <c r="AT1307">
        <f>SUM(Table_pigskin_games[[#This Row],[awayPenaltyYards]],Table_pigskin_games[[#This Row],[homePenaltyYards]])</f>
        <v>88</v>
      </c>
      <c r="AU1307">
        <v>41</v>
      </c>
      <c r="AV1307">
        <v>1</v>
      </c>
      <c r="AW1307">
        <v>1</v>
      </c>
      <c r="AX1307">
        <f>SUM(Table_pigskin_games[[#This Row],[awayTurnovers]:[homeTurnovers]])</f>
        <v>2</v>
      </c>
      <c r="AY1307">
        <v>1</v>
      </c>
      <c r="AZ1307">
        <v>1</v>
      </c>
      <c r="BA1307">
        <v>0</v>
      </c>
      <c r="BB1307">
        <v>0</v>
      </c>
      <c r="BC1307">
        <v>1426</v>
      </c>
      <c r="BD1307">
        <v>2174</v>
      </c>
      <c r="BE1307">
        <v>7</v>
      </c>
      <c r="BF1307">
        <v>3</v>
      </c>
      <c r="BG1307">
        <v>3</v>
      </c>
      <c r="BH1307">
        <v>0</v>
      </c>
      <c r="BJ1307">
        <v>3</v>
      </c>
      <c r="BK1307">
        <v>13</v>
      </c>
      <c r="BL1307">
        <v>7</v>
      </c>
      <c r="BM1307">
        <v>7</v>
      </c>
    </row>
    <row r="1308" spans="1:66" x14ac:dyDescent="0.25">
      <c r="A1308">
        <v>310918020</v>
      </c>
      <c r="B1308">
        <v>2</v>
      </c>
      <c r="C1308">
        <v>2011</v>
      </c>
      <c r="D1308" s="1">
        <v>40804</v>
      </c>
      <c r="E1308" t="s">
        <v>66</v>
      </c>
      <c r="F1308" t="s">
        <v>103</v>
      </c>
      <c r="G1308" t="s">
        <v>77</v>
      </c>
      <c r="H13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JAXvNYJ</v>
      </c>
      <c r="I1308" t="str">
        <f>IF(NOT(ISNA(VLOOKUP(Table_pigskin_games[[#This Row],[matchup]],rivalries!A$2:C$10,1,FALSE))),"Rivalry","Not a Rivalry")</f>
        <v>Not a Rivalry</v>
      </c>
      <c r="J1308">
        <v>3</v>
      </c>
      <c r="K1308">
        <v>32</v>
      </c>
      <c r="L1308">
        <f>ABS(Table_pigskin_games[[#This Row],[homeScore]]-Table_pigskin_games[[#This Row],[awayScore]])</f>
        <v>29</v>
      </c>
      <c r="M1308" t="s">
        <v>140</v>
      </c>
      <c r="N1308" s="2">
        <v>41914.541666666664</v>
      </c>
      <c r="O1308" t="s">
        <v>80</v>
      </c>
      <c r="P1308">
        <v>78834</v>
      </c>
      <c r="Q1308">
        <v>1</v>
      </c>
      <c r="R1308">
        <v>0</v>
      </c>
      <c r="S1308">
        <v>1</v>
      </c>
      <c r="T1308">
        <v>0</v>
      </c>
      <c r="U1308">
        <v>11</v>
      </c>
      <c r="V1308">
        <v>15</v>
      </c>
      <c r="W1308">
        <v>3</v>
      </c>
      <c r="X1308">
        <v>3</v>
      </c>
      <c r="Y1308">
        <v>12</v>
      </c>
      <c r="Z1308">
        <v>12</v>
      </c>
      <c r="AA1308">
        <v>0</v>
      </c>
      <c r="AB1308">
        <v>0</v>
      </c>
      <c r="AC1308">
        <v>1</v>
      </c>
      <c r="AD1308">
        <v>0</v>
      </c>
      <c r="AE1308">
        <v>203</v>
      </c>
      <c r="AF1308">
        <v>283</v>
      </c>
      <c r="AG1308">
        <v>91</v>
      </c>
      <c r="AH1308">
        <v>182</v>
      </c>
      <c r="AI1308">
        <v>11</v>
      </c>
      <c r="AJ1308">
        <v>17</v>
      </c>
      <c r="AK1308">
        <v>25</v>
      </c>
      <c r="AL1308">
        <v>24</v>
      </c>
      <c r="AM1308">
        <v>112</v>
      </c>
      <c r="AN1308">
        <v>101</v>
      </c>
      <c r="AO1308">
        <v>27</v>
      </c>
      <c r="AP1308">
        <v>32</v>
      </c>
      <c r="AQ1308">
        <v>4</v>
      </c>
      <c r="AR1308">
        <v>7</v>
      </c>
      <c r="AS1308">
        <v>50</v>
      </c>
      <c r="AT1308">
        <f>SUM(Table_pigskin_games[[#This Row],[awayPenaltyYards]],Table_pigskin_games[[#This Row],[homePenaltyYards]])</f>
        <v>110</v>
      </c>
      <c r="AU1308">
        <v>60</v>
      </c>
      <c r="AV1308">
        <v>4</v>
      </c>
      <c r="AW1308">
        <v>2</v>
      </c>
      <c r="AX1308">
        <f>SUM(Table_pigskin_games[[#This Row],[awayTurnovers]:[homeTurnovers]])</f>
        <v>6</v>
      </c>
      <c r="AY1308">
        <v>0</v>
      </c>
      <c r="AZ1308">
        <v>0</v>
      </c>
      <c r="BA1308">
        <v>4</v>
      </c>
      <c r="BB1308">
        <v>2</v>
      </c>
      <c r="BC1308">
        <v>1597</v>
      </c>
      <c r="BD1308">
        <v>2003</v>
      </c>
      <c r="BE1308">
        <v>3</v>
      </c>
      <c r="BF1308">
        <v>0</v>
      </c>
      <c r="BG1308">
        <v>0</v>
      </c>
      <c r="BH1308">
        <v>0</v>
      </c>
      <c r="BJ1308">
        <v>9</v>
      </c>
      <c r="BK1308">
        <v>6</v>
      </c>
      <c r="BL1308">
        <v>14</v>
      </c>
      <c r="BM1308">
        <v>3</v>
      </c>
    </row>
    <row r="1309" spans="1:66" x14ac:dyDescent="0.25">
      <c r="A1309">
        <v>310918023</v>
      </c>
      <c r="B1309">
        <v>2</v>
      </c>
      <c r="C1309">
        <v>2011</v>
      </c>
      <c r="D1309" s="1">
        <v>40804</v>
      </c>
      <c r="E1309" t="s">
        <v>66</v>
      </c>
      <c r="F1309" t="s">
        <v>71</v>
      </c>
      <c r="G1309" t="s">
        <v>63</v>
      </c>
      <c r="H13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PITvSEA</v>
      </c>
      <c r="I1309" t="str">
        <f>IF(NOT(ISNA(VLOOKUP(Table_pigskin_games[[#This Row],[matchup]],rivalries!A$2:C$10,1,FALSE))),"Rivalry","Not a Rivalry")</f>
        <v>Not a Rivalry</v>
      </c>
      <c r="J1309">
        <v>0</v>
      </c>
      <c r="K1309">
        <v>24</v>
      </c>
      <c r="L1309">
        <f>ABS(Table_pigskin_games[[#This Row],[homeScore]]-Table_pigskin_games[[#This Row],[awayScore]])</f>
        <v>24</v>
      </c>
      <c r="M1309" t="s">
        <v>64</v>
      </c>
      <c r="N1309" s="2">
        <v>41914.541666666664</v>
      </c>
      <c r="O1309" t="s">
        <v>70</v>
      </c>
      <c r="P1309">
        <v>63663</v>
      </c>
      <c r="Q1309">
        <v>0</v>
      </c>
      <c r="R1309">
        <v>1</v>
      </c>
      <c r="S1309">
        <v>0</v>
      </c>
      <c r="T1309">
        <v>1</v>
      </c>
      <c r="U1309">
        <v>8</v>
      </c>
      <c r="V1309">
        <v>23</v>
      </c>
      <c r="W1309">
        <v>2</v>
      </c>
      <c r="X1309">
        <v>8</v>
      </c>
      <c r="Y1309">
        <v>12</v>
      </c>
      <c r="Z1309">
        <v>15</v>
      </c>
      <c r="AA1309">
        <v>1</v>
      </c>
      <c r="AB1309">
        <v>0</v>
      </c>
      <c r="AC1309">
        <v>2</v>
      </c>
      <c r="AD1309">
        <v>1</v>
      </c>
      <c r="AE1309">
        <v>164</v>
      </c>
      <c r="AF1309">
        <v>421</v>
      </c>
      <c r="AG1309">
        <v>133</v>
      </c>
      <c r="AH1309">
        <v>297</v>
      </c>
      <c r="AI1309">
        <v>20</v>
      </c>
      <c r="AJ1309">
        <v>23</v>
      </c>
      <c r="AK1309">
        <v>29</v>
      </c>
      <c r="AL1309">
        <v>31</v>
      </c>
      <c r="AM1309">
        <v>31</v>
      </c>
      <c r="AN1309">
        <v>124</v>
      </c>
      <c r="AO1309">
        <v>13</v>
      </c>
      <c r="AP1309">
        <v>35</v>
      </c>
      <c r="AQ1309">
        <v>6</v>
      </c>
      <c r="AR1309">
        <v>4</v>
      </c>
      <c r="AS1309">
        <v>66</v>
      </c>
      <c r="AT1309">
        <f>SUM(Table_pigskin_games[[#This Row],[awayPenaltyYards]],Table_pigskin_games[[#This Row],[homePenaltyYards]])</f>
        <v>114</v>
      </c>
      <c r="AU1309">
        <v>48</v>
      </c>
      <c r="AV1309">
        <v>0</v>
      </c>
      <c r="AW1309">
        <v>0</v>
      </c>
      <c r="AX1309">
        <f>SUM(Table_pigskin_games[[#This Row],[awayTurnovers]:[homeTurnovers]])</f>
        <v>0</v>
      </c>
      <c r="AY1309">
        <v>0</v>
      </c>
      <c r="AZ1309">
        <v>0</v>
      </c>
      <c r="BA1309">
        <v>0</v>
      </c>
      <c r="BB1309">
        <v>0</v>
      </c>
      <c r="BC1309">
        <v>1276</v>
      </c>
      <c r="BD1309">
        <v>2324</v>
      </c>
      <c r="BE1309">
        <v>0</v>
      </c>
      <c r="BF1309">
        <v>0</v>
      </c>
      <c r="BG1309">
        <v>0</v>
      </c>
      <c r="BH1309">
        <v>0</v>
      </c>
      <c r="BJ1309">
        <v>7</v>
      </c>
      <c r="BK1309">
        <v>10</v>
      </c>
      <c r="BL1309">
        <v>7</v>
      </c>
      <c r="BM1309">
        <v>0</v>
      </c>
    </row>
    <row r="1310" spans="1:66" x14ac:dyDescent="0.25">
      <c r="A1310">
        <v>310918025</v>
      </c>
      <c r="B1310">
        <v>2</v>
      </c>
      <c r="C1310">
        <v>2011</v>
      </c>
      <c r="D1310" s="1">
        <v>40804</v>
      </c>
      <c r="E1310" t="s">
        <v>66</v>
      </c>
      <c r="F1310" t="s">
        <v>102</v>
      </c>
      <c r="G1310" t="s">
        <v>93</v>
      </c>
      <c r="H13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DALvSF</v>
      </c>
      <c r="I1310" t="str">
        <f>IF(NOT(ISNA(VLOOKUP(Table_pigskin_games[[#This Row],[matchup]],rivalries!A$2:C$10,1,FALSE))),"Rivalry","Not a Rivalry")</f>
        <v>Not a Rivalry</v>
      </c>
      <c r="J1310">
        <v>27</v>
      </c>
      <c r="K1310">
        <v>24</v>
      </c>
      <c r="L1310">
        <f>ABS(Table_pigskin_games[[#This Row],[homeScore]]-Table_pigskin_games[[#This Row],[awayScore]])</f>
        <v>3</v>
      </c>
      <c r="M1310" t="s">
        <v>133</v>
      </c>
      <c r="N1310" s="2">
        <v>41914.670138888891</v>
      </c>
      <c r="O1310" t="s">
        <v>70</v>
      </c>
      <c r="P1310">
        <v>69732</v>
      </c>
      <c r="Q1310">
        <v>0</v>
      </c>
      <c r="R1310">
        <v>1</v>
      </c>
      <c r="S1310">
        <v>1</v>
      </c>
      <c r="T1310">
        <v>0</v>
      </c>
      <c r="U1310">
        <v>20</v>
      </c>
      <c r="V1310">
        <v>14</v>
      </c>
      <c r="W1310">
        <v>6</v>
      </c>
      <c r="X1310">
        <v>8</v>
      </c>
      <c r="Y1310">
        <v>14</v>
      </c>
      <c r="Z1310">
        <v>16</v>
      </c>
      <c r="AA1310">
        <v>1</v>
      </c>
      <c r="AB1310">
        <v>0</v>
      </c>
      <c r="AC1310">
        <v>1</v>
      </c>
      <c r="AD1310">
        <v>0</v>
      </c>
      <c r="AE1310">
        <v>472</v>
      </c>
      <c r="AF1310">
        <v>206</v>
      </c>
      <c r="AG1310">
        <v>427</v>
      </c>
      <c r="AH1310">
        <v>132</v>
      </c>
      <c r="AI1310">
        <v>26</v>
      </c>
      <c r="AJ1310">
        <v>16</v>
      </c>
      <c r="AK1310">
        <v>43</v>
      </c>
      <c r="AL1310">
        <v>24</v>
      </c>
      <c r="AM1310">
        <v>45</v>
      </c>
      <c r="AN1310">
        <v>74</v>
      </c>
      <c r="AO1310">
        <v>22</v>
      </c>
      <c r="AP1310">
        <v>24</v>
      </c>
      <c r="AQ1310">
        <v>8</v>
      </c>
      <c r="AR1310">
        <v>5</v>
      </c>
      <c r="AS1310">
        <v>83</v>
      </c>
      <c r="AT1310">
        <f>SUM(Table_pigskin_games[[#This Row],[awayPenaltyYards]],Table_pigskin_games[[#This Row],[homePenaltyYards]])</f>
        <v>108</v>
      </c>
      <c r="AU1310">
        <v>25</v>
      </c>
      <c r="AV1310">
        <v>2</v>
      </c>
      <c r="AW1310">
        <v>1</v>
      </c>
      <c r="AX1310">
        <f>SUM(Table_pigskin_games[[#This Row],[awayTurnovers]:[homeTurnovers]])</f>
        <v>3</v>
      </c>
      <c r="AY1310">
        <v>0</v>
      </c>
      <c r="AZ1310">
        <v>0</v>
      </c>
      <c r="BA1310">
        <v>2</v>
      </c>
      <c r="BB1310">
        <v>1</v>
      </c>
      <c r="BC1310">
        <v>1930</v>
      </c>
      <c r="BD1310">
        <v>1843</v>
      </c>
      <c r="BE1310">
        <v>0</v>
      </c>
      <c r="BF1310">
        <v>7</v>
      </c>
      <c r="BG1310">
        <v>7</v>
      </c>
      <c r="BH1310">
        <v>10</v>
      </c>
      <c r="BI1310">
        <v>3</v>
      </c>
      <c r="BJ1310">
        <v>0</v>
      </c>
      <c r="BK1310">
        <v>14</v>
      </c>
      <c r="BL1310">
        <v>7</v>
      </c>
      <c r="BM1310">
        <v>3</v>
      </c>
      <c r="BN1310">
        <v>0</v>
      </c>
    </row>
    <row r="1311" spans="1:66" x14ac:dyDescent="0.25">
      <c r="A1311">
        <v>310918028</v>
      </c>
      <c r="B1311">
        <v>2</v>
      </c>
      <c r="C1311">
        <v>2011</v>
      </c>
      <c r="D1311" s="1">
        <v>40804</v>
      </c>
      <c r="E1311" t="s">
        <v>66</v>
      </c>
      <c r="F1311" t="s">
        <v>94</v>
      </c>
      <c r="G1311" t="s">
        <v>114</v>
      </c>
      <c r="H13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ARIvWSH</v>
      </c>
      <c r="I1311" t="str">
        <f>IF(NOT(ISNA(VLOOKUP(Table_pigskin_games[[#This Row],[matchup]],rivalries!A$2:C$10,1,FALSE))),"Rivalry","Not a Rivalry")</f>
        <v>Not a Rivalry</v>
      </c>
      <c r="J1311">
        <v>21</v>
      </c>
      <c r="K1311">
        <v>22</v>
      </c>
      <c r="L1311">
        <f>ABS(Table_pigskin_games[[#This Row],[homeScore]]-Table_pigskin_games[[#This Row],[awayScore]])</f>
        <v>1</v>
      </c>
      <c r="M1311" t="s">
        <v>115</v>
      </c>
      <c r="N1311" s="2">
        <v>41914.541666666664</v>
      </c>
      <c r="O1311" t="s">
        <v>70</v>
      </c>
      <c r="P1311">
        <v>76330</v>
      </c>
      <c r="Q1311">
        <v>1</v>
      </c>
      <c r="R1311">
        <v>0</v>
      </c>
      <c r="S1311">
        <v>1</v>
      </c>
      <c r="T1311">
        <v>0</v>
      </c>
      <c r="U1311">
        <v>16</v>
      </c>
      <c r="V1311">
        <v>28</v>
      </c>
      <c r="W1311">
        <v>3</v>
      </c>
      <c r="X1311">
        <v>6</v>
      </c>
      <c r="Y1311">
        <v>9</v>
      </c>
      <c r="Z1311">
        <v>17</v>
      </c>
      <c r="AA1311">
        <v>0</v>
      </c>
      <c r="AB1311">
        <v>1</v>
      </c>
      <c r="AC1311">
        <v>0</v>
      </c>
      <c r="AD1311">
        <v>1</v>
      </c>
      <c r="AE1311">
        <v>324</v>
      </c>
      <c r="AF1311">
        <v>455</v>
      </c>
      <c r="AG1311">
        <v>231</v>
      </c>
      <c r="AH1311">
        <v>283</v>
      </c>
      <c r="AI1311">
        <v>17</v>
      </c>
      <c r="AJ1311">
        <v>25</v>
      </c>
      <c r="AK1311">
        <v>30</v>
      </c>
      <c r="AL1311">
        <v>43</v>
      </c>
      <c r="AM1311">
        <v>93</v>
      </c>
      <c r="AN1311">
        <v>172</v>
      </c>
      <c r="AO1311">
        <v>15</v>
      </c>
      <c r="AP1311">
        <v>35</v>
      </c>
      <c r="AQ1311">
        <v>10</v>
      </c>
      <c r="AR1311">
        <v>3</v>
      </c>
      <c r="AS1311">
        <v>97</v>
      </c>
      <c r="AT1311">
        <f>SUM(Table_pigskin_games[[#This Row],[awayPenaltyYards]],Table_pigskin_games[[#This Row],[homePenaltyYards]])</f>
        <v>112</v>
      </c>
      <c r="AU1311">
        <v>15</v>
      </c>
      <c r="AV1311">
        <v>2</v>
      </c>
      <c r="AW1311">
        <v>2</v>
      </c>
      <c r="AX1311">
        <f>SUM(Table_pigskin_games[[#This Row],[awayTurnovers]:[homeTurnovers]])</f>
        <v>4</v>
      </c>
      <c r="AY1311">
        <v>1</v>
      </c>
      <c r="AZ1311">
        <v>0</v>
      </c>
      <c r="BA1311">
        <v>1</v>
      </c>
      <c r="BB1311">
        <v>2</v>
      </c>
      <c r="BC1311">
        <v>1290</v>
      </c>
      <c r="BD1311">
        <v>2310</v>
      </c>
      <c r="BE1311">
        <v>7</v>
      </c>
      <c r="BF1311">
        <v>0</v>
      </c>
      <c r="BG1311">
        <v>7</v>
      </c>
      <c r="BH1311">
        <v>7</v>
      </c>
      <c r="BJ1311">
        <v>0</v>
      </c>
      <c r="BK1311">
        <v>10</v>
      </c>
      <c r="BL1311">
        <v>0</v>
      </c>
      <c r="BM1311">
        <v>12</v>
      </c>
    </row>
    <row r="1312" spans="1:66" x14ac:dyDescent="0.25">
      <c r="A1312">
        <v>310918029</v>
      </c>
      <c r="B1312">
        <v>2</v>
      </c>
      <c r="C1312">
        <v>2011</v>
      </c>
      <c r="D1312" s="1">
        <v>40804</v>
      </c>
      <c r="E1312" t="s">
        <v>66</v>
      </c>
      <c r="F1312" t="s">
        <v>75</v>
      </c>
      <c r="G1312" t="s">
        <v>100</v>
      </c>
      <c r="H13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CARvGB</v>
      </c>
      <c r="I1312" t="str">
        <f>IF(NOT(ISNA(VLOOKUP(Table_pigskin_games[[#This Row],[matchup]],rivalries!A$2:C$10,1,FALSE))),"Rivalry","Not a Rivalry")</f>
        <v>Not a Rivalry</v>
      </c>
      <c r="J1312">
        <v>30</v>
      </c>
      <c r="K1312">
        <v>23</v>
      </c>
      <c r="L1312">
        <f>ABS(Table_pigskin_games[[#This Row],[homeScore]]-Table_pigskin_games[[#This Row],[awayScore]])</f>
        <v>7</v>
      </c>
      <c r="M1312" t="s">
        <v>101</v>
      </c>
      <c r="N1312" s="2">
        <v>41914.541666666664</v>
      </c>
      <c r="O1312" t="s">
        <v>70</v>
      </c>
      <c r="P1312">
        <v>73167</v>
      </c>
      <c r="Q1312">
        <v>1</v>
      </c>
      <c r="R1312">
        <v>0</v>
      </c>
      <c r="S1312">
        <v>0</v>
      </c>
      <c r="T1312">
        <v>1</v>
      </c>
      <c r="U1312">
        <v>16</v>
      </c>
      <c r="V1312">
        <v>26</v>
      </c>
      <c r="W1312">
        <v>5</v>
      </c>
      <c r="X1312">
        <v>6</v>
      </c>
      <c r="Y1312">
        <v>12</v>
      </c>
      <c r="Z1312">
        <v>13</v>
      </c>
      <c r="AA1312">
        <v>0</v>
      </c>
      <c r="AB1312">
        <v>0</v>
      </c>
      <c r="AC1312">
        <v>1</v>
      </c>
      <c r="AD1312">
        <v>1</v>
      </c>
      <c r="AE1312">
        <v>419</v>
      </c>
      <c r="AF1312">
        <v>475</v>
      </c>
      <c r="AG1312">
        <v>295</v>
      </c>
      <c r="AH1312">
        <v>404</v>
      </c>
      <c r="AI1312">
        <v>19</v>
      </c>
      <c r="AJ1312">
        <v>28</v>
      </c>
      <c r="AK1312">
        <v>30</v>
      </c>
      <c r="AL1312">
        <v>46</v>
      </c>
      <c r="AM1312">
        <v>124</v>
      </c>
      <c r="AN1312">
        <v>71</v>
      </c>
      <c r="AO1312">
        <v>21</v>
      </c>
      <c r="AP1312">
        <v>21</v>
      </c>
      <c r="AQ1312">
        <v>7</v>
      </c>
      <c r="AR1312">
        <v>6</v>
      </c>
      <c r="AS1312">
        <v>57</v>
      </c>
      <c r="AT1312">
        <f>SUM(Table_pigskin_games[[#This Row],[awayPenaltyYards]],Table_pigskin_games[[#This Row],[homePenaltyYards]])</f>
        <v>107</v>
      </c>
      <c r="AU1312">
        <v>50</v>
      </c>
      <c r="AV1312">
        <v>1</v>
      </c>
      <c r="AW1312">
        <v>4</v>
      </c>
      <c r="AX1312">
        <f>SUM(Table_pigskin_games[[#This Row],[awayTurnovers]:[homeTurnovers]])</f>
        <v>5</v>
      </c>
      <c r="AY1312">
        <v>1</v>
      </c>
      <c r="AZ1312">
        <v>1</v>
      </c>
      <c r="BA1312">
        <v>0</v>
      </c>
      <c r="BB1312">
        <v>3</v>
      </c>
      <c r="BC1312">
        <v>1646</v>
      </c>
      <c r="BD1312">
        <v>1954</v>
      </c>
      <c r="BE1312">
        <v>0</v>
      </c>
      <c r="BF1312">
        <v>7</v>
      </c>
      <c r="BG1312">
        <v>16</v>
      </c>
      <c r="BH1312">
        <v>7</v>
      </c>
      <c r="BJ1312">
        <v>10</v>
      </c>
      <c r="BK1312">
        <v>3</v>
      </c>
      <c r="BL1312">
        <v>0</v>
      </c>
      <c r="BM1312">
        <v>10</v>
      </c>
    </row>
    <row r="1313" spans="1:66" x14ac:dyDescent="0.25">
      <c r="A1313">
        <v>310919019</v>
      </c>
      <c r="B1313">
        <v>2</v>
      </c>
      <c r="C1313">
        <v>2011</v>
      </c>
      <c r="D1313" s="1">
        <v>40805</v>
      </c>
      <c r="E1313" t="s">
        <v>108</v>
      </c>
      <c r="F1313" t="s">
        <v>85</v>
      </c>
      <c r="G1313" t="s">
        <v>91</v>
      </c>
      <c r="H13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NYGvSTL</v>
      </c>
      <c r="I1313" t="str">
        <f>IF(NOT(ISNA(VLOOKUP(Table_pigskin_games[[#This Row],[matchup]],rivalries!A$2:C$10,1,FALSE))),"Rivalry","Not a Rivalry")</f>
        <v>Not a Rivalry</v>
      </c>
      <c r="J1313">
        <v>16</v>
      </c>
      <c r="K1313">
        <v>28</v>
      </c>
      <c r="L1313">
        <f>ABS(Table_pigskin_games[[#This Row],[homeScore]]-Table_pigskin_games[[#This Row],[awayScore]])</f>
        <v>12</v>
      </c>
      <c r="M1313" t="s">
        <v>140</v>
      </c>
      <c r="N1313" s="2">
        <v>41914.854166666664</v>
      </c>
      <c r="O1313" t="s">
        <v>112</v>
      </c>
      <c r="P1313">
        <v>78290</v>
      </c>
      <c r="Q1313">
        <v>0</v>
      </c>
      <c r="R1313">
        <v>1</v>
      </c>
      <c r="S1313">
        <v>0</v>
      </c>
      <c r="T1313">
        <v>1</v>
      </c>
      <c r="U1313">
        <v>14</v>
      </c>
      <c r="V1313">
        <v>22</v>
      </c>
      <c r="W1313">
        <v>5</v>
      </c>
      <c r="X1313">
        <v>5</v>
      </c>
      <c r="Y1313">
        <v>17</v>
      </c>
      <c r="Z1313">
        <v>15</v>
      </c>
      <c r="AA1313">
        <v>1</v>
      </c>
      <c r="AB1313">
        <v>1</v>
      </c>
      <c r="AC1313">
        <v>1</v>
      </c>
      <c r="AD1313">
        <v>2</v>
      </c>
      <c r="AE1313">
        <v>367</v>
      </c>
      <c r="AF1313">
        <v>323</v>
      </c>
      <c r="AG1313">
        <v>308</v>
      </c>
      <c r="AH1313">
        <v>204</v>
      </c>
      <c r="AI1313">
        <v>22</v>
      </c>
      <c r="AJ1313">
        <v>19</v>
      </c>
      <c r="AK1313">
        <v>46</v>
      </c>
      <c r="AL1313">
        <v>30</v>
      </c>
      <c r="AM1313">
        <v>59</v>
      </c>
      <c r="AN1313">
        <v>119</v>
      </c>
      <c r="AO1313">
        <v>19</v>
      </c>
      <c r="AP1313">
        <v>38</v>
      </c>
      <c r="AQ1313">
        <v>7</v>
      </c>
      <c r="AR1313">
        <v>5</v>
      </c>
      <c r="AS1313">
        <v>62</v>
      </c>
      <c r="AT1313">
        <f>SUM(Table_pigskin_games[[#This Row],[awayPenaltyYards]],Table_pigskin_games[[#This Row],[homePenaltyYards]])</f>
        <v>117</v>
      </c>
      <c r="AU1313">
        <v>55</v>
      </c>
      <c r="AV1313">
        <v>2</v>
      </c>
      <c r="AW1313">
        <v>1</v>
      </c>
      <c r="AX1313">
        <f>SUM(Table_pigskin_games[[#This Row],[awayTurnovers]:[homeTurnovers]])</f>
        <v>3</v>
      </c>
      <c r="AY1313">
        <v>2</v>
      </c>
      <c r="AZ1313">
        <v>0</v>
      </c>
      <c r="BA1313">
        <v>0</v>
      </c>
      <c r="BB1313">
        <v>1</v>
      </c>
      <c r="BC1313">
        <v>1548</v>
      </c>
      <c r="BD1313">
        <v>2052</v>
      </c>
      <c r="BE1313">
        <v>6</v>
      </c>
      <c r="BF1313">
        <v>0</v>
      </c>
      <c r="BG1313">
        <v>10</v>
      </c>
      <c r="BH1313">
        <v>0</v>
      </c>
      <c r="BJ1313">
        <v>7</v>
      </c>
      <c r="BK1313">
        <v>14</v>
      </c>
      <c r="BL1313">
        <v>7</v>
      </c>
      <c r="BM1313">
        <v>0</v>
      </c>
    </row>
    <row r="1314" spans="1:66" x14ac:dyDescent="0.25">
      <c r="A1314">
        <v>310925002</v>
      </c>
      <c r="B1314">
        <v>3</v>
      </c>
      <c r="C1314">
        <v>2011</v>
      </c>
      <c r="D1314" s="1">
        <v>40811</v>
      </c>
      <c r="E1314" t="s">
        <v>66</v>
      </c>
      <c r="F1314" t="s">
        <v>88</v>
      </c>
      <c r="G1314" t="s">
        <v>87</v>
      </c>
      <c r="H13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1314" t="str">
        <f>IF(NOT(ISNA(VLOOKUP(Table_pigskin_games[[#This Row],[matchup]],rivalries!A$2:C$10,1,FALSE))),"Rivalry","Not a Rivalry")</f>
        <v>Not a Rivalry</v>
      </c>
      <c r="J1314">
        <v>31</v>
      </c>
      <c r="K1314">
        <v>34</v>
      </c>
      <c r="L1314">
        <f>ABS(Table_pigskin_games[[#This Row],[homeScore]]-Table_pigskin_games[[#This Row],[awayScore]])</f>
        <v>3</v>
      </c>
      <c r="M1314" t="s">
        <v>126</v>
      </c>
      <c r="N1314" s="2">
        <v>41914.541666666664</v>
      </c>
      <c r="O1314" t="s">
        <v>80</v>
      </c>
      <c r="P1314">
        <v>68174</v>
      </c>
      <c r="Q1314">
        <v>2</v>
      </c>
      <c r="R1314">
        <v>0</v>
      </c>
      <c r="S1314">
        <v>2</v>
      </c>
      <c r="T1314">
        <v>0</v>
      </c>
      <c r="U1314">
        <v>30</v>
      </c>
      <c r="V1314">
        <v>24</v>
      </c>
      <c r="W1314">
        <v>3</v>
      </c>
      <c r="X1314">
        <v>4</v>
      </c>
      <c r="Y1314">
        <v>9</v>
      </c>
      <c r="Z1314">
        <v>11</v>
      </c>
      <c r="AA1314">
        <v>2</v>
      </c>
      <c r="AB1314">
        <v>0</v>
      </c>
      <c r="AC1314">
        <v>2</v>
      </c>
      <c r="AD1314">
        <v>1</v>
      </c>
      <c r="AE1314">
        <v>495</v>
      </c>
      <c r="AF1314">
        <v>448</v>
      </c>
      <c r="AG1314">
        <v>387</v>
      </c>
      <c r="AH1314">
        <v>369</v>
      </c>
      <c r="AI1314">
        <v>30</v>
      </c>
      <c r="AJ1314">
        <v>27</v>
      </c>
      <c r="AK1314">
        <v>45</v>
      </c>
      <c r="AL1314">
        <v>40</v>
      </c>
      <c r="AM1314">
        <v>108</v>
      </c>
      <c r="AN1314">
        <v>79</v>
      </c>
      <c r="AO1314">
        <v>26</v>
      </c>
      <c r="AP1314">
        <v>20</v>
      </c>
      <c r="AQ1314">
        <v>8</v>
      </c>
      <c r="AR1314">
        <v>9</v>
      </c>
      <c r="AS1314">
        <v>93</v>
      </c>
      <c r="AT1314">
        <f>SUM(Table_pigskin_games[[#This Row],[awayPenaltyYards]],Table_pigskin_games[[#This Row],[homePenaltyYards]])</f>
        <v>170</v>
      </c>
      <c r="AU1314">
        <v>77</v>
      </c>
      <c r="AV1314">
        <v>4</v>
      </c>
      <c r="AW1314">
        <v>2</v>
      </c>
      <c r="AX1314">
        <f>SUM(Table_pigskin_games[[#This Row],[awayTurnovers]:[homeTurnovers]])</f>
        <v>6</v>
      </c>
      <c r="AY1314">
        <v>0</v>
      </c>
      <c r="AZ1314">
        <v>0</v>
      </c>
      <c r="BA1314">
        <v>4</v>
      </c>
      <c r="BB1314">
        <v>2</v>
      </c>
      <c r="BC1314">
        <v>1875</v>
      </c>
      <c r="BD1314">
        <v>1725</v>
      </c>
      <c r="BE1314">
        <v>14</v>
      </c>
      <c r="BF1314">
        <v>7</v>
      </c>
      <c r="BG1314">
        <v>3</v>
      </c>
      <c r="BH1314">
        <v>7</v>
      </c>
      <c r="BJ1314">
        <v>0</v>
      </c>
      <c r="BK1314">
        <v>10</v>
      </c>
      <c r="BL1314">
        <v>7</v>
      </c>
      <c r="BM1314">
        <v>17</v>
      </c>
    </row>
    <row r="1315" spans="1:66" x14ac:dyDescent="0.25">
      <c r="A1315">
        <v>310925003</v>
      </c>
      <c r="B1315">
        <v>3</v>
      </c>
      <c r="C1315">
        <v>2011</v>
      </c>
      <c r="D1315" s="1">
        <v>40811</v>
      </c>
      <c r="E1315" t="s">
        <v>66</v>
      </c>
      <c r="F1315" t="s">
        <v>75</v>
      </c>
      <c r="G1315" t="s">
        <v>74</v>
      </c>
      <c r="H13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1315" t="str">
        <f>IF(NOT(ISNA(VLOOKUP(Table_pigskin_games[[#This Row],[matchup]],rivalries!A$2:C$10,1,FALSE))),"Rivalry","Not a Rivalry")</f>
        <v>Rivalry</v>
      </c>
      <c r="J1315">
        <v>27</v>
      </c>
      <c r="K1315">
        <v>17</v>
      </c>
      <c r="L1315">
        <f>ABS(Table_pigskin_games[[#This Row],[homeScore]]-Table_pigskin_games[[#This Row],[awayScore]])</f>
        <v>10</v>
      </c>
      <c r="M1315" t="s">
        <v>117</v>
      </c>
      <c r="N1315" s="2">
        <v>41914.677083333336</v>
      </c>
      <c r="O1315" t="s">
        <v>70</v>
      </c>
      <c r="P1315">
        <v>62339</v>
      </c>
      <c r="Q1315">
        <v>2</v>
      </c>
      <c r="R1315">
        <v>0</v>
      </c>
      <c r="S1315">
        <v>1</v>
      </c>
      <c r="T1315">
        <v>1</v>
      </c>
      <c r="U1315">
        <v>24</v>
      </c>
      <c r="V1315">
        <v>12</v>
      </c>
      <c r="W1315">
        <v>5</v>
      </c>
      <c r="X1315">
        <v>3</v>
      </c>
      <c r="Y1315">
        <v>13</v>
      </c>
      <c r="Z1315">
        <v>12</v>
      </c>
      <c r="AA1315">
        <v>0</v>
      </c>
      <c r="AB1315">
        <v>0</v>
      </c>
      <c r="AC1315">
        <v>0</v>
      </c>
      <c r="AD1315">
        <v>1</v>
      </c>
      <c r="AE1315">
        <v>392</v>
      </c>
      <c r="AF1315">
        <v>291</v>
      </c>
      <c r="AG1315">
        <v>292</v>
      </c>
      <c r="AH1315">
        <v>278</v>
      </c>
      <c r="AI1315">
        <v>28</v>
      </c>
      <c r="AJ1315">
        <v>21</v>
      </c>
      <c r="AK1315">
        <v>38</v>
      </c>
      <c r="AL1315">
        <v>37</v>
      </c>
      <c r="AM1315">
        <v>100</v>
      </c>
      <c r="AN1315">
        <v>13</v>
      </c>
      <c r="AO1315">
        <v>29</v>
      </c>
      <c r="AP1315">
        <v>12</v>
      </c>
      <c r="AQ1315">
        <v>7</v>
      </c>
      <c r="AR1315">
        <v>10</v>
      </c>
      <c r="AS1315">
        <v>35</v>
      </c>
      <c r="AT1315">
        <f>SUM(Table_pigskin_games[[#This Row],[awayPenaltyYards]],Table_pigskin_games[[#This Row],[homePenaltyYards]])</f>
        <v>105</v>
      </c>
      <c r="AU1315">
        <v>70</v>
      </c>
      <c r="AV1315">
        <v>2</v>
      </c>
      <c r="AW1315">
        <v>2</v>
      </c>
      <c r="AX1315">
        <f>SUM(Table_pigskin_games[[#This Row],[awayTurnovers]:[homeTurnovers]])</f>
        <v>4</v>
      </c>
      <c r="AY1315">
        <v>1</v>
      </c>
      <c r="AZ1315">
        <v>0</v>
      </c>
      <c r="BA1315">
        <v>1</v>
      </c>
      <c r="BB1315">
        <v>2</v>
      </c>
      <c r="BC1315">
        <v>2249</v>
      </c>
      <c r="BD1315">
        <v>1351</v>
      </c>
      <c r="BE1315">
        <v>7</v>
      </c>
      <c r="BF1315">
        <v>10</v>
      </c>
      <c r="BG1315">
        <v>3</v>
      </c>
      <c r="BH1315">
        <v>7</v>
      </c>
      <c r="BJ1315">
        <v>0</v>
      </c>
      <c r="BK1315">
        <v>10</v>
      </c>
      <c r="BL1315">
        <v>0</v>
      </c>
      <c r="BM1315">
        <v>7</v>
      </c>
    </row>
    <row r="1316" spans="1:66" x14ac:dyDescent="0.25">
      <c r="A1316">
        <v>310925004</v>
      </c>
      <c r="B1316">
        <v>3</v>
      </c>
      <c r="C1316">
        <v>2011</v>
      </c>
      <c r="D1316" s="1">
        <v>40811</v>
      </c>
      <c r="E1316" t="s">
        <v>66</v>
      </c>
      <c r="F1316" t="s">
        <v>93</v>
      </c>
      <c r="G1316" t="s">
        <v>81</v>
      </c>
      <c r="H13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CINvSF</v>
      </c>
      <c r="I1316" t="str">
        <f>IF(NOT(ISNA(VLOOKUP(Table_pigskin_games[[#This Row],[matchup]],rivalries!A$2:C$10,1,FALSE))),"Rivalry","Not a Rivalry")</f>
        <v>Not a Rivalry</v>
      </c>
      <c r="J1316">
        <v>13</v>
      </c>
      <c r="K1316">
        <v>8</v>
      </c>
      <c r="L1316">
        <f>ABS(Table_pigskin_games[[#This Row],[homeScore]]-Table_pigskin_games[[#This Row],[awayScore]])</f>
        <v>5</v>
      </c>
      <c r="M1316" t="s">
        <v>118</v>
      </c>
      <c r="N1316" s="2">
        <v>41914.541666666664</v>
      </c>
      <c r="O1316" t="s">
        <v>70</v>
      </c>
      <c r="P1316">
        <v>43363</v>
      </c>
      <c r="Q1316">
        <v>1</v>
      </c>
      <c r="R1316">
        <v>1</v>
      </c>
      <c r="S1316">
        <v>1</v>
      </c>
      <c r="T1316">
        <v>1</v>
      </c>
      <c r="U1316">
        <v>16</v>
      </c>
      <c r="V1316">
        <v>14</v>
      </c>
      <c r="W1316">
        <v>5</v>
      </c>
      <c r="X1316">
        <v>1</v>
      </c>
      <c r="Y1316">
        <v>15</v>
      </c>
      <c r="Z1316">
        <v>10</v>
      </c>
      <c r="AA1316">
        <v>0</v>
      </c>
      <c r="AB1316">
        <v>0</v>
      </c>
      <c r="AC1316">
        <v>1</v>
      </c>
      <c r="AD1316">
        <v>0</v>
      </c>
      <c r="AE1316">
        <v>226</v>
      </c>
      <c r="AF1316">
        <v>228</v>
      </c>
      <c r="AG1316">
        <v>176</v>
      </c>
      <c r="AH1316">
        <v>149</v>
      </c>
      <c r="AI1316">
        <v>20</v>
      </c>
      <c r="AJ1316">
        <v>17</v>
      </c>
      <c r="AK1316">
        <v>30</v>
      </c>
      <c r="AL1316">
        <v>32</v>
      </c>
      <c r="AM1316">
        <v>50</v>
      </c>
      <c r="AN1316">
        <v>79</v>
      </c>
      <c r="AO1316">
        <v>29</v>
      </c>
      <c r="AP1316">
        <v>20</v>
      </c>
      <c r="AQ1316">
        <v>12</v>
      </c>
      <c r="AR1316">
        <v>6</v>
      </c>
      <c r="AS1316">
        <v>70</v>
      </c>
      <c r="AT1316">
        <f>SUM(Table_pigskin_games[[#This Row],[awayPenaltyYards]],Table_pigskin_games[[#This Row],[homePenaltyYards]])</f>
        <v>110</v>
      </c>
      <c r="AU1316">
        <v>40</v>
      </c>
      <c r="AV1316">
        <v>1</v>
      </c>
      <c r="AW1316">
        <v>3</v>
      </c>
      <c r="AX1316">
        <f>SUM(Table_pigskin_games[[#This Row],[awayTurnovers]:[homeTurnovers]])</f>
        <v>4</v>
      </c>
      <c r="AY1316">
        <v>1</v>
      </c>
      <c r="AZ1316">
        <v>1</v>
      </c>
      <c r="BA1316">
        <v>0</v>
      </c>
      <c r="BB1316">
        <v>2</v>
      </c>
      <c r="BC1316">
        <v>2120</v>
      </c>
      <c r="BD1316">
        <v>1480</v>
      </c>
      <c r="BE1316">
        <v>0</v>
      </c>
      <c r="BF1316">
        <v>0</v>
      </c>
      <c r="BG1316">
        <v>3</v>
      </c>
      <c r="BH1316">
        <v>10</v>
      </c>
      <c r="BJ1316">
        <v>3</v>
      </c>
      <c r="BK1316">
        <v>0</v>
      </c>
      <c r="BL1316">
        <v>0</v>
      </c>
      <c r="BM1316">
        <v>5</v>
      </c>
    </row>
    <row r="1317" spans="1:66" x14ac:dyDescent="0.25">
      <c r="A1317">
        <v>310925005</v>
      </c>
      <c r="B1317">
        <v>3</v>
      </c>
      <c r="C1317">
        <v>2011</v>
      </c>
      <c r="D1317" s="1">
        <v>40811</v>
      </c>
      <c r="E1317" t="s">
        <v>66</v>
      </c>
      <c r="F1317" t="s">
        <v>62</v>
      </c>
      <c r="G1317" t="s">
        <v>68</v>
      </c>
      <c r="H13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CLEvMIA</v>
      </c>
      <c r="I1317" t="str">
        <f>IF(NOT(ISNA(VLOOKUP(Table_pigskin_games[[#This Row],[matchup]],rivalries!A$2:C$10,1,FALSE))),"Rivalry","Not a Rivalry")</f>
        <v>Not a Rivalry</v>
      </c>
      <c r="J1317">
        <v>16</v>
      </c>
      <c r="K1317">
        <v>17</v>
      </c>
      <c r="L1317">
        <f>ABS(Table_pigskin_games[[#This Row],[homeScore]]-Table_pigskin_games[[#This Row],[awayScore]])</f>
        <v>1</v>
      </c>
      <c r="M1317" t="s">
        <v>69</v>
      </c>
      <c r="N1317" s="2">
        <v>41914.541666666664</v>
      </c>
      <c r="O1317" t="s">
        <v>80</v>
      </c>
      <c r="P1317">
        <v>66651</v>
      </c>
      <c r="Q1317">
        <v>0</v>
      </c>
      <c r="R1317">
        <v>2</v>
      </c>
      <c r="S1317">
        <v>1</v>
      </c>
      <c r="T1317">
        <v>1</v>
      </c>
      <c r="U1317">
        <v>22</v>
      </c>
      <c r="V1317">
        <v>19</v>
      </c>
      <c r="W1317">
        <v>4</v>
      </c>
      <c r="X1317">
        <v>3</v>
      </c>
      <c r="Y1317">
        <v>13</v>
      </c>
      <c r="Z1317">
        <v>11</v>
      </c>
      <c r="AA1317">
        <v>1</v>
      </c>
      <c r="AB1317">
        <v>1</v>
      </c>
      <c r="AC1317">
        <v>2</v>
      </c>
      <c r="AD1317">
        <v>1</v>
      </c>
      <c r="AE1317">
        <v>369</v>
      </c>
      <c r="AF1317">
        <v>280</v>
      </c>
      <c r="AG1317">
        <v>231</v>
      </c>
      <c r="AH1317">
        <v>210</v>
      </c>
      <c r="AI1317">
        <v>19</v>
      </c>
      <c r="AJ1317">
        <v>19</v>
      </c>
      <c r="AK1317">
        <v>29</v>
      </c>
      <c r="AL1317">
        <v>39</v>
      </c>
      <c r="AM1317">
        <v>138</v>
      </c>
      <c r="AN1317">
        <v>70</v>
      </c>
      <c r="AO1317">
        <v>38</v>
      </c>
      <c r="AP1317">
        <v>19</v>
      </c>
      <c r="AQ1317">
        <v>10</v>
      </c>
      <c r="AR1317">
        <v>8</v>
      </c>
      <c r="AS1317">
        <v>93</v>
      </c>
      <c r="AT1317">
        <f>SUM(Table_pigskin_games[[#This Row],[awayPenaltyYards]],Table_pigskin_games[[#This Row],[homePenaltyYards]])</f>
        <v>178</v>
      </c>
      <c r="AU1317">
        <v>85</v>
      </c>
      <c r="AV1317">
        <v>2</v>
      </c>
      <c r="AW1317">
        <v>1</v>
      </c>
      <c r="AX1317">
        <f>SUM(Table_pigskin_games[[#This Row],[awayTurnovers]:[homeTurnovers]])</f>
        <v>3</v>
      </c>
      <c r="AY1317">
        <v>1</v>
      </c>
      <c r="AZ1317">
        <v>0</v>
      </c>
      <c r="BA1317">
        <v>1</v>
      </c>
      <c r="BB1317">
        <v>1</v>
      </c>
      <c r="BC1317">
        <v>2271</v>
      </c>
      <c r="BD1317">
        <v>1329</v>
      </c>
      <c r="BE1317">
        <v>7</v>
      </c>
      <c r="BF1317">
        <v>3</v>
      </c>
      <c r="BG1317">
        <v>3</v>
      </c>
      <c r="BH1317">
        <v>3</v>
      </c>
      <c r="BJ1317">
        <v>0</v>
      </c>
      <c r="BK1317">
        <v>7</v>
      </c>
      <c r="BL1317">
        <v>3</v>
      </c>
      <c r="BM1317">
        <v>7</v>
      </c>
    </row>
    <row r="1318" spans="1:66" x14ac:dyDescent="0.25">
      <c r="A1318">
        <v>310925010</v>
      </c>
      <c r="B1318">
        <v>3</v>
      </c>
      <c r="C1318">
        <v>2011</v>
      </c>
      <c r="D1318" s="1">
        <v>40811</v>
      </c>
      <c r="E1318" t="s">
        <v>66</v>
      </c>
      <c r="F1318" t="s">
        <v>84</v>
      </c>
      <c r="G1318" t="s">
        <v>78</v>
      </c>
      <c r="H13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DENvTEN</v>
      </c>
      <c r="I1318" t="str">
        <f>IF(NOT(ISNA(VLOOKUP(Table_pigskin_games[[#This Row],[matchup]],rivalries!A$2:C$10,1,FALSE))),"Rivalry","Not a Rivalry")</f>
        <v>Not a Rivalry</v>
      </c>
      <c r="J1318">
        <v>14</v>
      </c>
      <c r="K1318">
        <v>17</v>
      </c>
      <c r="L1318">
        <f>ABS(Table_pigskin_games[[#This Row],[homeScore]]-Table_pigskin_games[[#This Row],[awayScore]])</f>
        <v>3</v>
      </c>
      <c r="M1318" t="s">
        <v>79</v>
      </c>
      <c r="N1318" s="2">
        <v>41914.541666666664</v>
      </c>
      <c r="O1318" t="s">
        <v>80</v>
      </c>
      <c r="P1318">
        <v>69143</v>
      </c>
      <c r="Q1318">
        <v>1</v>
      </c>
      <c r="R1318">
        <v>1</v>
      </c>
      <c r="S1318">
        <v>1</v>
      </c>
      <c r="T1318">
        <v>1</v>
      </c>
      <c r="U1318">
        <v>19</v>
      </c>
      <c r="V1318">
        <v>17</v>
      </c>
      <c r="W1318">
        <v>8</v>
      </c>
      <c r="X1318">
        <v>8</v>
      </c>
      <c r="Y1318">
        <v>15</v>
      </c>
      <c r="Z1318">
        <v>15</v>
      </c>
      <c r="AA1318">
        <v>0</v>
      </c>
      <c r="AB1318">
        <v>1</v>
      </c>
      <c r="AC1318">
        <v>1</v>
      </c>
      <c r="AD1318">
        <v>1</v>
      </c>
      <c r="AE1318">
        <v>231</v>
      </c>
      <c r="AF1318">
        <v>333</v>
      </c>
      <c r="AG1318">
        <v>172</v>
      </c>
      <c r="AH1318">
        <v>295</v>
      </c>
      <c r="AI1318">
        <v>24</v>
      </c>
      <c r="AJ1318">
        <v>27</v>
      </c>
      <c r="AK1318">
        <v>39</v>
      </c>
      <c r="AL1318">
        <v>36</v>
      </c>
      <c r="AM1318">
        <v>59</v>
      </c>
      <c r="AN1318">
        <v>38</v>
      </c>
      <c r="AO1318">
        <v>23</v>
      </c>
      <c r="AP1318">
        <v>23</v>
      </c>
      <c r="AQ1318">
        <v>1</v>
      </c>
      <c r="AR1318">
        <v>11</v>
      </c>
      <c r="AS1318">
        <v>15</v>
      </c>
      <c r="AT1318">
        <f>SUM(Table_pigskin_games[[#This Row],[awayPenaltyYards]],Table_pigskin_games[[#This Row],[homePenaltyYards]])</f>
        <v>95</v>
      </c>
      <c r="AU1318">
        <v>80</v>
      </c>
      <c r="AV1318">
        <v>2</v>
      </c>
      <c r="AW1318">
        <v>2</v>
      </c>
      <c r="AX1318">
        <f>SUM(Table_pigskin_games[[#This Row],[awayTurnovers]:[homeTurnovers]])</f>
        <v>4</v>
      </c>
      <c r="AY1318">
        <v>0</v>
      </c>
      <c r="AZ1318">
        <v>2</v>
      </c>
      <c r="BA1318">
        <v>2</v>
      </c>
      <c r="BB1318">
        <v>0</v>
      </c>
      <c r="BC1318">
        <v>1746</v>
      </c>
      <c r="BD1318">
        <v>1854</v>
      </c>
      <c r="BE1318">
        <v>7</v>
      </c>
      <c r="BF1318">
        <v>0</v>
      </c>
      <c r="BG1318">
        <v>7</v>
      </c>
      <c r="BH1318">
        <v>0</v>
      </c>
      <c r="BJ1318">
        <v>0</v>
      </c>
      <c r="BK1318">
        <v>10</v>
      </c>
      <c r="BL1318">
        <v>0</v>
      </c>
      <c r="BM1318">
        <v>7</v>
      </c>
    </row>
    <row r="1319" spans="1:66" x14ac:dyDescent="0.25">
      <c r="A1319">
        <v>310925011</v>
      </c>
      <c r="B1319">
        <v>3</v>
      </c>
      <c r="C1319">
        <v>2011</v>
      </c>
      <c r="D1319" s="1">
        <v>40811</v>
      </c>
      <c r="E1319" t="s">
        <v>66</v>
      </c>
      <c r="F1319" t="s">
        <v>63</v>
      </c>
      <c r="G1319" t="s">
        <v>90</v>
      </c>
      <c r="H13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INDvPIT</v>
      </c>
      <c r="I1319" t="str">
        <f>IF(NOT(ISNA(VLOOKUP(Table_pigskin_games[[#This Row],[matchup]],rivalries!A$2:C$10,1,FALSE))),"Rivalry","Not a Rivalry")</f>
        <v>Not a Rivalry</v>
      </c>
      <c r="J1319">
        <v>23</v>
      </c>
      <c r="K1319">
        <v>20</v>
      </c>
      <c r="L1319">
        <f>ABS(Table_pigskin_games[[#This Row],[homeScore]]-Table_pigskin_games[[#This Row],[awayScore]])</f>
        <v>3</v>
      </c>
      <c r="M1319" t="s">
        <v>131</v>
      </c>
      <c r="N1319" s="2">
        <v>41914.847222222219</v>
      </c>
      <c r="O1319" t="s">
        <v>65</v>
      </c>
      <c r="P1319">
        <v>66309</v>
      </c>
      <c r="Q1319">
        <v>1</v>
      </c>
      <c r="R1319">
        <v>1</v>
      </c>
      <c r="S1319">
        <v>0</v>
      </c>
      <c r="T1319">
        <v>2</v>
      </c>
      <c r="U1319">
        <v>19</v>
      </c>
      <c r="V1319">
        <v>14</v>
      </c>
      <c r="W1319">
        <v>8</v>
      </c>
      <c r="X1319">
        <v>7</v>
      </c>
      <c r="Y1319">
        <v>15</v>
      </c>
      <c r="Z1319">
        <v>16</v>
      </c>
      <c r="AA1319">
        <v>0</v>
      </c>
      <c r="AB1319">
        <v>0</v>
      </c>
      <c r="AC1319">
        <v>0</v>
      </c>
      <c r="AD1319">
        <v>0</v>
      </c>
      <c r="AE1319">
        <v>408</v>
      </c>
      <c r="AF1319">
        <v>241</v>
      </c>
      <c r="AG1319">
        <v>341</v>
      </c>
      <c r="AH1319">
        <v>144</v>
      </c>
      <c r="AI1319">
        <v>25</v>
      </c>
      <c r="AJ1319">
        <v>18</v>
      </c>
      <c r="AK1319">
        <v>37</v>
      </c>
      <c r="AL1319">
        <v>40</v>
      </c>
      <c r="AM1319">
        <v>67</v>
      </c>
      <c r="AN1319">
        <v>97</v>
      </c>
      <c r="AO1319">
        <v>28</v>
      </c>
      <c r="AP1319">
        <v>21</v>
      </c>
      <c r="AQ1319">
        <v>4</v>
      </c>
      <c r="AR1319">
        <v>3</v>
      </c>
      <c r="AS1319">
        <v>38</v>
      </c>
      <c r="AT1319">
        <f>SUM(Table_pigskin_games[[#This Row],[awayPenaltyYards]],Table_pigskin_games[[#This Row],[homePenaltyYards]])</f>
        <v>59</v>
      </c>
      <c r="AU1319">
        <v>21</v>
      </c>
      <c r="AV1319">
        <v>3</v>
      </c>
      <c r="AW1319">
        <v>1</v>
      </c>
      <c r="AX1319">
        <f>SUM(Table_pigskin_games[[#This Row],[awayTurnovers]:[homeTurnovers]])</f>
        <v>4</v>
      </c>
      <c r="AY1319">
        <v>2</v>
      </c>
      <c r="AZ1319">
        <v>1</v>
      </c>
      <c r="BA1319">
        <v>1</v>
      </c>
      <c r="BB1319">
        <v>0</v>
      </c>
      <c r="BC1319">
        <v>2038</v>
      </c>
      <c r="BD1319">
        <v>1562</v>
      </c>
      <c r="BE1319">
        <v>10</v>
      </c>
      <c r="BF1319">
        <v>0</v>
      </c>
      <c r="BG1319">
        <v>0</v>
      </c>
      <c r="BH1319">
        <v>13</v>
      </c>
      <c r="BJ1319">
        <v>0</v>
      </c>
      <c r="BK1319">
        <v>13</v>
      </c>
      <c r="BL1319">
        <v>0</v>
      </c>
      <c r="BM1319">
        <v>7</v>
      </c>
    </row>
    <row r="1320" spans="1:66" x14ac:dyDescent="0.25">
      <c r="A1320">
        <v>310925013</v>
      </c>
      <c r="B1320">
        <v>3</v>
      </c>
      <c r="C1320">
        <v>2011</v>
      </c>
      <c r="D1320" s="1">
        <v>40811</v>
      </c>
      <c r="E1320" t="s">
        <v>66</v>
      </c>
      <c r="F1320" t="s">
        <v>77</v>
      </c>
      <c r="G1320" t="s">
        <v>110</v>
      </c>
      <c r="H13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NYJvOAK</v>
      </c>
      <c r="I1320" t="str">
        <f>IF(NOT(ISNA(VLOOKUP(Table_pigskin_games[[#This Row],[matchup]],rivalries!A$2:C$10,1,FALSE))),"Rivalry","Not a Rivalry")</f>
        <v>Not a Rivalry</v>
      </c>
      <c r="J1320">
        <v>24</v>
      </c>
      <c r="K1320">
        <v>34</v>
      </c>
      <c r="L1320">
        <f>ABS(Table_pigskin_games[[#This Row],[homeScore]]-Table_pigskin_games[[#This Row],[awayScore]])</f>
        <v>10</v>
      </c>
      <c r="M1320" t="s">
        <v>134</v>
      </c>
      <c r="N1320" s="2">
        <v>41914.670138888891</v>
      </c>
      <c r="O1320" t="s">
        <v>80</v>
      </c>
      <c r="P1320">
        <v>61546</v>
      </c>
      <c r="Q1320">
        <v>2</v>
      </c>
      <c r="R1320">
        <v>0</v>
      </c>
      <c r="S1320">
        <v>1</v>
      </c>
      <c r="T1320">
        <v>1</v>
      </c>
      <c r="U1320">
        <v>25</v>
      </c>
      <c r="V1320">
        <v>23</v>
      </c>
      <c r="W1320">
        <v>6</v>
      </c>
      <c r="X1320">
        <v>0</v>
      </c>
      <c r="Y1320">
        <v>14</v>
      </c>
      <c r="Z1320">
        <v>8</v>
      </c>
      <c r="AA1320">
        <v>0</v>
      </c>
      <c r="AB1320">
        <v>0</v>
      </c>
      <c r="AC1320">
        <v>2</v>
      </c>
      <c r="AD1320">
        <v>0</v>
      </c>
      <c r="AE1320">
        <v>439</v>
      </c>
      <c r="AF1320">
        <v>383</v>
      </c>
      <c r="AG1320">
        <v>339</v>
      </c>
      <c r="AH1320">
        <v>149</v>
      </c>
      <c r="AI1320">
        <v>27</v>
      </c>
      <c r="AJ1320">
        <v>18</v>
      </c>
      <c r="AK1320">
        <v>44</v>
      </c>
      <c r="AL1320">
        <v>27</v>
      </c>
      <c r="AM1320">
        <v>100</v>
      </c>
      <c r="AN1320">
        <v>234</v>
      </c>
      <c r="AO1320">
        <v>25</v>
      </c>
      <c r="AP1320">
        <v>32</v>
      </c>
      <c r="AQ1320">
        <v>7</v>
      </c>
      <c r="AR1320">
        <v>7</v>
      </c>
      <c r="AS1320">
        <v>61</v>
      </c>
      <c r="AT1320">
        <f>SUM(Table_pigskin_games[[#This Row],[awayPenaltyYards]],Table_pigskin_games[[#This Row],[homePenaltyYards]])</f>
        <v>116</v>
      </c>
      <c r="AU1320">
        <v>55</v>
      </c>
      <c r="AV1320">
        <v>2</v>
      </c>
      <c r="AW1320">
        <v>0</v>
      </c>
      <c r="AX1320">
        <f>SUM(Table_pigskin_games[[#This Row],[awayTurnovers]:[homeTurnovers]])</f>
        <v>2</v>
      </c>
      <c r="AY1320">
        <v>1</v>
      </c>
      <c r="AZ1320">
        <v>0</v>
      </c>
      <c r="BA1320">
        <v>1</v>
      </c>
      <c r="BB1320">
        <v>0</v>
      </c>
      <c r="BC1320">
        <v>1994</v>
      </c>
      <c r="BD1320">
        <v>1606</v>
      </c>
      <c r="BE1320">
        <v>7</v>
      </c>
      <c r="BF1320">
        <v>10</v>
      </c>
      <c r="BG1320">
        <v>0</v>
      </c>
      <c r="BH1320">
        <v>7</v>
      </c>
      <c r="BJ1320">
        <v>7</v>
      </c>
      <c r="BK1320">
        <v>10</v>
      </c>
      <c r="BL1320">
        <v>7</v>
      </c>
      <c r="BM1320">
        <v>10</v>
      </c>
    </row>
    <row r="1321" spans="1:66" x14ac:dyDescent="0.25">
      <c r="A1321">
        <v>310925014</v>
      </c>
      <c r="B1321">
        <v>3</v>
      </c>
      <c r="C1321">
        <v>2011</v>
      </c>
      <c r="D1321" s="1">
        <v>40811</v>
      </c>
      <c r="E1321" t="s">
        <v>66</v>
      </c>
      <c r="F1321" t="s">
        <v>96</v>
      </c>
      <c r="G1321" t="s">
        <v>85</v>
      </c>
      <c r="H13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BALvSTL</v>
      </c>
      <c r="I1321" t="str">
        <f>IF(NOT(ISNA(VLOOKUP(Table_pigskin_games[[#This Row],[matchup]],rivalries!A$2:C$10,1,FALSE))),"Rivalry","Not a Rivalry")</f>
        <v>Not a Rivalry</v>
      </c>
      <c r="J1321">
        <v>37</v>
      </c>
      <c r="K1321">
        <v>7</v>
      </c>
      <c r="L1321">
        <f>ABS(Table_pigskin_games[[#This Row],[homeScore]]-Table_pigskin_games[[#This Row],[awayScore]])</f>
        <v>30</v>
      </c>
      <c r="M1321" t="s">
        <v>86</v>
      </c>
      <c r="N1321" s="2">
        <v>41914.670138888891</v>
      </c>
      <c r="O1321" t="s">
        <v>80</v>
      </c>
      <c r="P1321">
        <v>56829</v>
      </c>
      <c r="Q1321">
        <v>1</v>
      </c>
      <c r="R1321">
        <v>1</v>
      </c>
      <c r="S1321">
        <v>0</v>
      </c>
      <c r="T1321">
        <v>2</v>
      </c>
      <c r="U1321">
        <v>25</v>
      </c>
      <c r="V1321">
        <v>17</v>
      </c>
      <c r="W1321">
        <v>6</v>
      </c>
      <c r="X1321">
        <v>4</v>
      </c>
      <c r="Y1321">
        <v>15</v>
      </c>
      <c r="Z1321">
        <v>14</v>
      </c>
      <c r="AA1321">
        <v>1</v>
      </c>
      <c r="AB1321">
        <v>0</v>
      </c>
      <c r="AC1321">
        <v>1</v>
      </c>
      <c r="AD1321">
        <v>1</v>
      </c>
      <c r="AE1321">
        <v>553</v>
      </c>
      <c r="AF1321">
        <v>244</v>
      </c>
      <c r="AG1321">
        <v>385</v>
      </c>
      <c r="AH1321">
        <v>132</v>
      </c>
      <c r="AI1321">
        <v>27</v>
      </c>
      <c r="AJ1321">
        <v>16</v>
      </c>
      <c r="AK1321">
        <v>48</v>
      </c>
      <c r="AL1321">
        <v>32</v>
      </c>
      <c r="AM1321">
        <v>168</v>
      </c>
      <c r="AN1321">
        <v>112</v>
      </c>
      <c r="AO1321">
        <v>26</v>
      </c>
      <c r="AP1321">
        <v>26</v>
      </c>
      <c r="AQ1321">
        <v>5</v>
      </c>
      <c r="AR1321">
        <v>8</v>
      </c>
      <c r="AS1321">
        <v>32</v>
      </c>
      <c r="AT1321">
        <f>SUM(Table_pigskin_games[[#This Row],[awayPenaltyYards]],Table_pigskin_games[[#This Row],[homePenaltyYards]])</f>
        <v>149</v>
      </c>
      <c r="AU1321">
        <v>117</v>
      </c>
      <c r="AV1321">
        <v>1</v>
      </c>
      <c r="AW1321">
        <v>2</v>
      </c>
      <c r="AX1321">
        <f>SUM(Table_pigskin_games[[#This Row],[awayTurnovers]:[homeTurnovers]])</f>
        <v>3</v>
      </c>
      <c r="AY1321">
        <v>1</v>
      </c>
      <c r="AZ1321">
        <v>1</v>
      </c>
      <c r="BA1321">
        <v>0</v>
      </c>
      <c r="BB1321">
        <v>1</v>
      </c>
      <c r="BC1321">
        <v>1871</v>
      </c>
      <c r="BD1321">
        <v>1729</v>
      </c>
      <c r="BE1321">
        <v>21</v>
      </c>
      <c r="BF1321">
        <v>6</v>
      </c>
      <c r="BG1321">
        <v>3</v>
      </c>
      <c r="BH1321">
        <v>7</v>
      </c>
      <c r="BJ1321">
        <v>0</v>
      </c>
      <c r="BK1321">
        <v>0</v>
      </c>
      <c r="BL1321">
        <v>7</v>
      </c>
      <c r="BM1321">
        <v>0</v>
      </c>
    </row>
    <row r="1322" spans="1:66" x14ac:dyDescent="0.25">
      <c r="A1322">
        <v>310925016</v>
      </c>
      <c r="B1322">
        <v>3</v>
      </c>
      <c r="C1322">
        <v>2011</v>
      </c>
      <c r="D1322" s="1">
        <v>40811</v>
      </c>
      <c r="E1322" t="s">
        <v>66</v>
      </c>
      <c r="F1322" t="s">
        <v>72</v>
      </c>
      <c r="G1322" t="s">
        <v>113</v>
      </c>
      <c r="H13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1322" t="str">
        <f>IF(NOT(ISNA(VLOOKUP(Table_pigskin_games[[#This Row],[matchup]],rivalries!A$2:C$10,1,FALSE))),"Rivalry","Not a Rivalry")</f>
        <v>Not a Rivalry</v>
      </c>
      <c r="J1322">
        <v>26</v>
      </c>
      <c r="K1322">
        <v>23</v>
      </c>
      <c r="L1322">
        <f>ABS(Table_pigskin_games[[#This Row],[homeScore]]-Table_pigskin_games[[#This Row],[awayScore]])</f>
        <v>3</v>
      </c>
      <c r="M1322" t="s">
        <v>136</v>
      </c>
      <c r="N1322" s="2">
        <v>41914.541666666664</v>
      </c>
      <c r="O1322" t="s">
        <v>70</v>
      </c>
      <c r="P1322">
        <v>62466</v>
      </c>
      <c r="Q1322">
        <v>2</v>
      </c>
      <c r="R1322">
        <v>0</v>
      </c>
      <c r="S1322">
        <v>0</v>
      </c>
      <c r="T1322">
        <v>2</v>
      </c>
      <c r="U1322">
        <v>19</v>
      </c>
      <c r="V1322">
        <v>16</v>
      </c>
      <c r="W1322">
        <v>7</v>
      </c>
      <c r="X1322">
        <v>4</v>
      </c>
      <c r="Y1322">
        <v>17</v>
      </c>
      <c r="Z1322">
        <v>14</v>
      </c>
      <c r="AA1322">
        <v>0</v>
      </c>
      <c r="AB1322">
        <v>0</v>
      </c>
      <c r="AC1322">
        <v>0</v>
      </c>
      <c r="AD1322">
        <v>1</v>
      </c>
      <c r="AE1322">
        <v>358</v>
      </c>
      <c r="AF1322">
        <v>321</v>
      </c>
      <c r="AG1322">
        <v>338</v>
      </c>
      <c r="AH1322">
        <v>189</v>
      </c>
      <c r="AI1322">
        <v>32</v>
      </c>
      <c r="AJ1322">
        <v>22</v>
      </c>
      <c r="AK1322">
        <v>46</v>
      </c>
      <c r="AL1322">
        <v>36</v>
      </c>
      <c r="AM1322">
        <v>20</v>
      </c>
      <c r="AN1322">
        <v>132</v>
      </c>
      <c r="AO1322">
        <v>19</v>
      </c>
      <c r="AP1322">
        <v>23</v>
      </c>
      <c r="AQ1322">
        <v>7</v>
      </c>
      <c r="AR1322">
        <v>10</v>
      </c>
      <c r="AS1322">
        <v>65</v>
      </c>
      <c r="AT1322">
        <f>SUM(Table_pigskin_games[[#This Row],[awayPenaltyYards]],Table_pigskin_games[[#This Row],[homePenaltyYards]])</f>
        <v>144</v>
      </c>
      <c r="AU1322">
        <v>79</v>
      </c>
      <c r="AV1322">
        <v>0</v>
      </c>
      <c r="AW1322">
        <v>0</v>
      </c>
      <c r="AX1322">
        <f>SUM(Table_pigskin_games[[#This Row],[awayTurnovers]:[homeTurnovers]])</f>
        <v>0</v>
      </c>
      <c r="AY1322">
        <v>0</v>
      </c>
      <c r="AZ1322">
        <v>0</v>
      </c>
      <c r="BA1322">
        <v>0</v>
      </c>
      <c r="BB1322">
        <v>0</v>
      </c>
      <c r="BC1322">
        <v>2049</v>
      </c>
      <c r="BD1322">
        <v>1670</v>
      </c>
      <c r="BE1322">
        <v>0</v>
      </c>
      <c r="BF1322">
        <v>0</v>
      </c>
      <c r="BG1322">
        <v>10</v>
      </c>
      <c r="BH1322">
        <v>13</v>
      </c>
      <c r="BI1322">
        <v>3</v>
      </c>
      <c r="BJ1322">
        <v>6</v>
      </c>
      <c r="BK1322">
        <v>14</v>
      </c>
      <c r="BL1322">
        <v>0</v>
      </c>
      <c r="BM1322">
        <v>3</v>
      </c>
      <c r="BN1322">
        <v>0</v>
      </c>
    </row>
    <row r="1323" spans="1:66" x14ac:dyDescent="0.25">
      <c r="A1323">
        <v>310925018</v>
      </c>
      <c r="B1323">
        <v>3</v>
      </c>
      <c r="C1323">
        <v>2011</v>
      </c>
      <c r="D1323" s="1">
        <v>40811</v>
      </c>
      <c r="E1323" t="s">
        <v>66</v>
      </c>
      <c r="F1323" t="s">
        <v>106</v>
      </c>
      <c r="G1323" t="s">
        <v>67</v>
      </c>
      <c r="H13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HOUvNO</v>
      </c>
      <c r="I1323" t="str">
        <f>IF(NOT(ISNA(VLOOKUP(Table_pigskin_games[[#This Row],[matchup]],rivalries!A$2:C$10,1,FALSE))),"Rivalry","Not a Rivalry")</f>
        <v>Not a Rivalry</v>
      </c>
      <c r="J1323">
        <v>33</v>
      </c>
      <c r="K1323">
        <v>40</v>
      </c>
      <c r="L1323">
        <f>ABS(Table_pigskin_games[[#This Row],[homeScore]]-Table_pigskin_games[[#This Row],[awayScore]])</f>
        <v>7</v>
      </c>
      <c r="M1323" t="s">
        <v>127</v>
      </c>
      <c r="N1323" s="2">
        <v>41914.541666666664</v>
      </c>
      <c r="O1323" t="s">
        <v>80</v>
      </c>
      <c r="P1323">
        <v>73002</v>
      </c>
      <c r="Q1323">
        <v>2</v>
      </c>
      <c r="R1323">
        <v>0</v>
      </c>
      <c r="S1323">
        <v>1</v>
      </c>
      <c r="T1323">
        <v>1</v>
      </c>
      <c r="U1323">
        <v>21</v>
      </c>
      <c r="V1323">
        <v>27</v>
      </c>
      <c r="W1323">
        <v>6</v>
      </c>
      <c r="X1323">
        <v>8</v>
      </c>
      <c r="Y1323">
        <v>14</v>
      </c>
      <c r="Z1323">
        <v>13</v>
      </c>
      <c r="AA1323">
        <v>0</v>
      </c>
      <c r="AB1323">
        <v>0</v>
      </c>
      <c r="AC1323">
        <v>1</v>
      </c>
      <c r="AD1323">
        <v>0</v>
      </c>
      <c r="AE1323">
        <v>473</v>
      </c>
      <c r="AF1323">
        <v>454</v>
      </c>
      <c r="AG1323">
        <v>364</v>
      </c>
      <c r="AH1323">
        <v>354</v>
      </c>
      <c r="AI1323">
        <v>22</v>
      </c>
      <c r="AJ1323">
        <v>31</v>
      </c>
      <c r="AK1323">
        <v>39</v>
      </c>
      <c r="AL1323">
        <v>44</v>
      </c>
      <c r="AM1323">
        <v>109</v>
      </c>
      <c r="AN1323">
        <v>100</v>
      </c>
      <c r="AO1323">
        <v>25</v>
      </c>
      <c r="AP1323">
        <v>22</v>
      </c>
      <c r="AQ1323">
        <v>7</v>
      </c>
      <c r="AR1323">
        <v>4</v>
      </c>
      <c r="AS1323">
        <v>56</v>
      </c>
      <c r="AT1323">
        <f>SUM(Table_pigskin_games[[#This Row],[awayPenaltyYards]],Table_pigskin_games[[#This Row],[homePenaltyYards]])</f>
        <v>82</v>
      </c>
      <c r="AU1323">
        <v>26</v>
      </c>
      <c r="AV1323">
        <v>1</v>
      </c>
      <c r="AW1323">
        <v>2</v>
      </c>
      <c r="AX1323">
        <f>SUM(Table_pigskin_games[[#This Row],[awayTurnovers]:[homeTurnovers]])</f>
        <v>3</v>
      </c>
      <c r="AY1323">
        <v>0</v>
      </c>
      <c r="AZ1323">
        <v>0</v>
      </c>
      <c r="BA1323">
        <v>1</v>
      </c>
      <c r="BB1323">
        <v>2</v>
      </c>
      <c r="BC1323">
        <v>1806</v>
      </c>
      <c r="BD1323">
        <v>1794</v>
      </c>
      <c r="BE1323">
        <v>10</v>
      </c>
      <c r="BF1323">
        <v>6</v>
      </c>
      <c r="BG1323">
        <v>3</v>
      </c>
      <c r="BH1323">
        <v>14</v>
      </c>
      <c r="BJ1323">
        <v>0</v>
      </c>
      <c r="BK1323">
        <v>10</v>
      </c>
      <c r="BL1323">
        <v>7</v>
      </c>
      <c r="BM1323">
        <v>23</v>
      </c>
    </row>
    <row r="1324" spans="1:66" x14ac:dyDescent="0.25">
      <c r="A1324">
        <v>310925021</v>
      </c>
      <c r="B1324">
        <v>3</v>
      </c>
      <c r="C1324">
        <v>2011</v>
      </c>
      <c r="D1324" s="1">
        <v>40811</v>
      </c>
      <c r="E1324" t="s">
        <v>66</v>
      </c>
      <c r="F1324" t="s">
        <v>91</v>
      </c>
      <c r="G1324" t="s">
        <v>105</v>
      </c>
      <c r="H13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1324" t="str">
        <f>IF(NOT(ISNA(VLOOKUP(Table_pigskin_games[[#This Row],[matchup]],rivalries!A$2:C$10,1,FALSE))),"Rivalry","Not a Rivalry")</f>
        <v>Rivalry</v>
      </c>
      <c r="J1324">
        <v>29</v>
      </c>
      <c r="K1324">
        <v>16</v>
      </c>
      <c r="L1324">
        <f>ABS(Table_pigskin_games[[#This Row],[homeScore]]-Table_pigskin_games[[#This Row],[awayScore]])</f>
        <v>13</v>
      </c>
      <c r="M1324" t="s">
        <v>121</v>
      </c>
      <c r="N1324" s="2">
        <v>41914.541666666664</v>
      </c>
      <c r="O1324" t="s">
        <v>70</v>
      </c>
      <c r="P1324">
        <v>69144</v>
      </c>
      <c r="Q1324">
        <v>1</v>
      </c>
      <c r="R1324">
        <v>1</v>
      </c>
      <c r="S1324">
        <v>1</v>
      </c>
      <c r="T1324">
        <v>1</v>
      </c>
      <c r="U1324">
        <v>14</v>
      </c>
      <c r="V1324">
        <v>25</v>
      </c>
      <c r="W1324">
        <v>5</v>
      </c>
      <c r="X1324">
        <v>7</v>
      </c>
      <c r="Y1324">
        <v>12</v>
      </c>
      <c r="Z1324">
        <v>15</v>
      </c>
      <c r="AA1324">
        <v>0</v>
      </c>
      <c r="AB1324">
        <v>1</v>
      </c>
      <c r="AC1324">
        <v>1</v>
      </c>
      <c r="AD1324">
        <v>2</v>
      </c>
      <c r="AE1324">
        <v>334</v>
      </c>
      <c r="AF1324">
        <v>376</v>
      </c>
      <c r="AG1324">
        <v>232</v>
      </c>
      <c r="AH1324">
        <v>199</v>
      </c>
      <c r="AI1324">
        <v>16</v>
      </c>
      <c r="AJ1324">
        <v>20</v>
      </c>
      <c r="AK1324">
        <v>23</v>
      </c>
      <c r="AL1324">
        <v>30</v>
      </c>
      <c r="AM1324">
        <v>102</v>
      </c>
      <c r="AN1324">
        <v>177</v>
      </c>
      <c r="AO1324">
        <v>25</v>
      </c>
      <c r="AP1324">
        <v>40</v>
      </c>
      <c r="AQ1324">
        <v>4</v>
      </c>
      <c r="AR1324">
        <v>7</v>
      </c>
      <c r="AS1324">
        <v>21</v>
      </c>
      <c r="AT1324">
        <f>SUM(Table_pigskin_games[[#This Row],[awayPenaltyYards]],Table_pigskin_games[[#This Row],[homePenaltyYards]])</f>
        <v>57</v>
      </c>
      <c r="AU1324">
        <v>36</v>
      </c>
      <c r="AV1324">
        <v>0</v>
      </c>
      <c r="AW1324">
        <v>3</v>
      </c>
      <c r="AX1324">
        <f>SUM(Table_pigskin_games[[#This Row],[awayTurnovers]:[homeTurnovers]])</f>
        <v>3</v>
      </c>
      <c r="AY1324">
        <v>0</v>
      </c>
      <c r="AZ1324">
        <v>0</v>
      </c>
      <c r="BA1324">
        <v>0</v>
      </c>
      <c r="BB1324">
        <v>3</v>
      </c>
      <c r="BC1324">
        <v>1389</v>
      </c>
      <c r="BD1324">
        <v>2211</v>
      </c>
      <c r="BE1324">
        <v>14</v>
      </c>
      <c r="BF1324">
        <v>0</v>
      </c>
      <c r="BG1324">
        <v>0</v>
      </c>
      <c r="BH1324">
        <v>15</v>
      </c>
      <c r="BJ1324">
        <v>0</v>
      </c>
      <c r="BK1324">
        <v>13</v>
      </c>
      <c r="BL1324">
        <v>3</v>
      </c>
      <c r="BM1324">
        <v>0</v>
      </c>
    </row>
    <row r="1325" spans="1:66" x14ac:dyDescent="0.25">
      <c r="A1325">
        <v>310925024</v>
      </c>
      <c r="B1325">
        <v>3</v>
      </c>
      <c r="C1325">
        <v>2011</v>
      </c>
      <c r="D1325" s="1">
        <v>40811</v>
      </c>
      <c r="E1325" t="s">
        <v>66</v>
      </c>
      <c r="F1325" t="s">
        <v>82</v>
      </c>
      <c r="G1325" t="s">
        <v>109</v>
      </c>
      <c r="H13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1325" t="str">
        <f>IF(NOT(ISNA(VLOOKUP(Table_pigskin_games[[#This Row],[matchup]],rivalries!A$2:C$10,1,FALSE))),"Rivalry","Not a Rivalry")</f>
        <v>Not a Rivalry</v>
      </c>
      <c r="J1325">
        <v>17</v>
      </c>
      <c r="K1325">
        <v>20</v>
      </c>
      <c r="L1325">
        <f>ABS(Table_pigskin_games[[#This Row],[homeScore]]-Table_pigskin_games[[#This Row],[awayScore]])</f>
        <v>3</v>
      </c>
      <c r="M1325" t="s">
        <v>122</v>
      </c>
      <c r="N1325" s="2">
        <v>41914.670138888891</v>
      </c>
      <c r="O1325" t="s">
        <v>80</v>
      </c>
      <c r="P1325">
        <v>62236</v>
      </c>
      <c r="Q1325">
        <v>0</v>
      </c>
      <c r="R1325">
        <v>2</v>
      </c>
      <c r="S1325">
        <v>1</v>
      </c>
      <c r="T1325">
        <v>1</v>
      </c>
      <c r="U1325">
        <v>13</v>
      </c>
      <c r="V1325">
        <v>22</v>
      </c>
      <c r="W1325">
        <v>5</v>
      </c>
      <c r="X1325">
        <v>8</v>
      </c>
      <c r="Y1325">
        <v>12</v>
      </c>
      <c r="Z1325">
        <v>14</v>
      </c>
      <c r="AA1325">
        <v>1</v>
      </c>
      <c r="AB1325">
        <v>0</v>
      </c>
      <c r="AC1325">
        <v>1</v>
      </c>
      <c r="AD1325">
        <v>1</v>
      </c>
      <c r="AE1325">
        <v>252</v>
      </c>
      <c r="AF1325">
        <v>375</v>
      </c>
      <c r="AG1325">
        <v>171</v>
      </c>
      <c r="AH1325">
        <v>258</v>
      </c>
      <c r="AI1325">
        <v>17</v>
      </c>
      <c r="AJ1325">
        <v>24</v>
      </c>
      <c r="AK1325">
        <v>24</v>
      </c>
      <c r="AL1325">
        <v>38</v>
      </c>
      <c r="AM1325">
        <v>81</v>
      </c>
      <c r="AN1325">
        <v>117</v>
      </c>
      <c r="AO1325">
        <v>27</v>
      </c>
      <c r="AP1325">
        <v>30</v>
      </c>
      <c r="AQ1325">
        <v>7</v>
      </c>
      <c r="AR1325">
        <v>4</v>
      </c>
      <c r="AS1325">
        <v>65</v>
      </c>
      <c r="AT1325">
        <f>SUM(Table_pigskin_games[[#This Row],[awayPenaltyYards]],Table_pigskin_games[[#This Row],[homePenaltyYards]])</f>
        <v>105</v>
      </c>
      <c r="AU1325">
        <v>40</v>
      </c>
      <c r="AV1325">
        <v>1</v>
      </c>
      <c r="AW1325">
        <v>2</v>
      </c>
      <c r="AX1325">
        <f>SUM(Table_pigskin_games[[#This Row],[awayTurnovers]:[homeTurnovers]])</f>
        <v>3</v>
      </c>
      <c r="AY1325">
        <v>0</v>
      </c>
      <c r="AZ1325">
        <v>0</v>
      </c>
      <c r="BA1325">
        <v>1</v>
      </c>
      <c r="BB1325">
        <v>2</v>
      </c>
      <c r="BC1325">
        <v>1517</v>
      </c>
      <c r="BD1325">
        <v>2083</v>
      </c>
      <c r="BE1325">
        <v>0</v>
      </c>
      <c r="BF1325">
        <v>0</v>
      </c>
      <c r="BG1325">
        <v>7</v>
      </c>
      <c r="BH1325">
        <v>10</v>
      </c>
      <c r="BJ1325">
        <v>0</v>
      </c>
      <c r="BK1325">
        <v>10</v>
      </c>
      <c r="BL1325">
        <v>7</v>
      </c>
      <c r="BM1325">
        <v>3</v>
      </c>
    </row>
    <row r="1326" spans="1:66" x14ac:dyDescent="0.25">
      <c r="A1326">
        <v>310925026</v>
      </c>
      <c r="B1326">
        <v>3</v>
      </c>
      <c r="C1326">
        <v>2011</v>
      </c>
      <c r="D1326" s="1">
        <v>40811</v>
      </c>
      <c r="E1326" t="s">
        <v>66</v>
      </c>
      <c r="F1326" t="s">
        <v>94</v>
      </c>
      <c r="G1326" t="s">
        <v>71</v>
      </c>
      <c r="H13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1326" t="str">
        <f>IF(NOT(ISNA(VLOOKUP(Table_pigskin_games[[#This Row],[matchup]],rivalries!A$2:C$10,1,FALSE))),"Rivalry","Not a Rivalry")</f>
        <v>Not a Rivalry</v>
      </c>
      <c r="J1326">
        <v>10</v>
      </c>
      <c r="K1326">
        <v>13</v>
      </c>
      <c r="L1326">
        <f>ABS(Table_pigskin_games[[#This Row],[homeScore]]-Table_pigskin_games[[#This Row],[awayScore]])</f>
        <v>3</v>
      </c>
      <c r="M1326" t="s">
        <v>124</v>
      </c>
      <c r="N1326" s="2">
        <v>41914.677083333336</v>
      </c>
      <c r="O1326" t="s">
        <v>70</v>
      </c>
      <c r="P1326">
        <v>66199</v>
      </c>
      <c r="Q1326">
        <v>1</v>
      </c>
      <c r="R1326">
        <v>1</v>
      </c>
      <c r="S1326">
        <v>0</v>
      </c>
      <c r="T1326">
        <v>2</v>
      </c>
      <c r="U1326">
        <v>20</v>
      </c>
      <c r="V1326">
        <v>16</v>
      </c>
      <c r="W1326">
        <v>3</v>
      </c>
      <c r="X1326">
        <v>6</v>
      </c>
      <c r="Y1326">
        <v>14</v>
      </c>
      <c r="Z1326">
        <v>16</v>
      </c>
      <c r="AA1326">
        <v>1</v>
      </c>
      <c r="AB1326">
        <v>0</v>
      </c>
      <c r="AC1326">
        <v>1</v>
      </c>
      <c r="AD1326">
        <v>0</v>
      </c>
      <c r="AE1326">
        <v>324</v>
      </c>
      <c r="AF1326">
        <v>261</v>
      </c>
      <c r="AG1326">
        <v>234</v>
      </c>
      <c r="AH1326">
        <v>139</v>
      </c>
      <c r="AI1326">
        <v>25</v>
      </c>
      <c r="AJ1326">
        <v>18</v>
      </c>
      <c r="AK1326">
        <v>39</v>
      </c>
      <c r="AL1326">
        <v>31</v>
      </c>
      <c r="AM1326">
        <v>90</v>
      </c>
      <c r="AN1326">
        <v>122</v>
      </c>
      <c r="AO1326">
        <v>28</v>
      </c>
      <c r="AP1326">
        <v>30</v>
      </c>
      <c r="AQ1326">
        <v>2</v>
      </c>
      <c r="AR1326">
        <v>8</v>
      </c>
      <c r="AS1326">
        <v>20</v>
      </c>
      <c r="AT1326">
        <f>SUM(Table_pigskin_games[[#This Row],[awayPenaltyYards]],Table_pigskin_games[[#This Row],[homePenaltyYards]])</f>
        <v>59</v>
      </c>
      <c r="AU1326">
        <v>39</v>
      </c>
      <c r="AV1326">
        <v>2</v>
      </c>
      <c r="AW1326">
        <v>1</v>
      </c>
      <c r="AX1326">
        <f>SUM(Table_pigskin_games[[#This Row],[awayTurnovers]:[homeTurnovers]])</f>
        <v>3</v>
      </c>
      <c r="AY1326">
        <v>0</v>
      </c>
      <c r="AZ1326">
        <v>0</v>
      </c>
      <c r="BA1326">
        <v>2</v>
      </c>
      <c r="BB1326">
        <v>1</v>
      </c>
      <c r="BC1326">
        <v>1909</v>
      </c>
      <c r="BD1326">
        <v>1691</v>
      </c>
      <c r="BE1326">
        <v>0</v>
      </c>
      <c r="BF1326">
        <v>10</v>
      </c>
      <c r="BG1326">
        <v>0</v>
      </c>
      <c r="BH1326">
        <v>0</v>
      </c>
      <c r="BJ1326">
        <v>3</v>
      </c>
      <c r="BK1326">
        <v>3</v>
      </c>
      <c r="BL1326">
        <v>7</v>
      </c>
      <c r="BM1326">
        <v>0</v>
      </c>
    </row>
    <row r="1327" spans="1:66" x14ac:dyDescent="0.25">
      <c r="A1327">
        <v>310925027</v>
      </c>
      <c r="B1327">
        <v>3</v>
      </c>
      <c r="C1327">
        <v>2011</v>
      </c>
      <c r="D1327" s="1">
        <v>40811</v>
      </c>
      <c r="E1327" t="s">
        <v>66</v>
      </c>
      <c r="F1327" t="s">
        <v>99</v>
      </c>
      <c r="G1327" t="s">
        <v>97</v>
      </c>
      <c r="H13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327" t="str">
        <f>IF(NOT(ISNA(VLOOKUP(Table_pigskin_games[[#This Row],[matchup]],rivalries!A$2:C$10,1,FALSE))),"Rivalry","Not a Rivalry")</f>
        <v>Not a Rivalry</v>
      </c>
      <c r="J1327">
        <v>13</v>
      </c>
      <c r="K1327">
        <v>16</v>
      </c>
      <c r="L1327">
        <f>ABS(Table_pigskin_games[[#This Row],[homeScore]]-Table_pigskin_games[[#This Row],[awayScore]])</f>
        <v>3</v>
      </c>
      <c r="M1327" t="s">
        <v>98</v>
      </c>
      <c r="N1327" s="2">
        <v>41914.677083333336</v>
      </c>
      <c r="O1327" t="s">
        <v>70</v>
      </c>
      <c r="P1327">
        <v>46995</v>
      </c>
      <c r="Q1327">
        <v>1</v>
      </c>
      <c r="R1327">
        <v>1</v>
      </c>
      <c r="S1327">
        <v>1</v>
      </c>
      <c r="T1327">
        <v>1</v>
      </c>
      <c r="U1327">
        <v>21</v>
      </c>
      <c r="V1327">
        <v>20</v>
      </c>
      <c r="W1327">
        <v>5</v>
      </c>
      <c r="X1327">
        <v>5</v>
      </c>
      <c r="Y1327">
        <v>13</v>
      </c>
      <c r="Z1327">
        <v>14</v>
      </c>
      <c r="AA1327">
        <v>0</v>
      </c>
      <c r="AB1327">
        <v>1</v>
      </c>
      <c r="AC1327">
        <v>1</v>
      </c>
      <c r="AD1327">
        <v>1</v>
      </c>
      <c r="AE1327">
        <v>325</v>
      </c>
      <c r="AF1327">
        <v>295</v>
      </c>
      <c r="AG1327">
        <v>295</v>
      </c>
      <c r="AH1327">
        <v>180</v>
      </c>
      <c r="AI1327">
        <v>26</v>
      </c>
      <c r="AJ1327">
        <v>22</v>
      </c>
      <c r="AK1327">
        <v>47</v>
      </c>
      <c r="AL1327">
        <v>32</v>
      </c>
      <c r="AM1327">
        <v>30</v>
      </c>
      <c r="AN1327">
        <v>115</v>
      </c>
      <c r="AO1327">
        <v>15</v>
      </c>
      <c r="AP1327">
        <v>36</v>
      </c>
      <c r="AQ1327">
        <v>7</v>
      </c>
      <c r="AR1327">
        <v>9</v>
      </c>
      <c r="AS1327">
        <v>50</v>
      </c>
      <c r="AT1327">
        <f>SUM(Table_pigskin_games[[#This Row],[awayPenaltyYards]],Table_pigskin_games[[#This Row],[homePenaltyYards]])</f>
        <v>116</v>
      </c>
      <c r="AU1327">
        <v>66</v>
      </c>
      <c r="AV1327">
        <v>3</v>
      </c>
      <c r="AW1327">
        <v>2</v>
      </c>
      <c r="AX1327">
        <f>SUM(Table_pigskin_games[[#This Row],[awayTurnovers]:[homeTurnovers]])</f>
        <v>5</v>
      </c>
      <c r="AY1327">
        <v>2</v>
      </c>
      <c r="AZ1327">
        <v>0</v>
      </c>
      <c r="BA1327">
        <v>1</v>
      </c>
      <c r="BB1327">
        <v>2</v>
      </c>
      <c r="BC1327">
        <v>1448</v>
      </c>
      <c r="BD1327">
        <v>2152</v>
      </c>
      <c r="BE1327">
        <v>0</v>
      </c>
      <c r="BF1327">
        <v>3</v>
      </c>
      <c r="BG1327">
        <v>0</v>
      </c>
      <c r="BH1327">
        <v>10</v>
      </c>
      <c r="BJ1327">
        <v>3</v>
      </c>
      <c r="BK1327">
        <v>10</v>
      </c>
      <c r="BL1327">
        <v>3</v>
      </c>
      <c r="BM1327">
        <v>0</v>
      </c>
    </row>
    <row r="1328" spans="1:66" x14ac:dyDescent="0.25">
      <c r="A1328">
        <v>310925029</v>
      </c>
      <c r="B1328">
        <v>3</v>
      </c>
      <c r="C1328">
        <v>2011</v>
      </c>
      <c r="D1328" s="1">
        <v>40811</v>
      </c>
      <c r="E1328" t="s">
        <v>66</v>
      </c>
      <c r="F1328" t="s">
        <v>103</v>
      </c>
      <c r="G1328" t="s">
        <v>100</v>
      </c>
      <c r="H13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CARvJAX</v>
      </c>
      <c r="I1328" t="str">
        <f>IF(NOT(ISNA(VLOOKUP(Table_pigskin_games[[#This Row],[matchup]],rivalries!A$2:C$10,1,FALSE))),"Rivalry","Not a Rivalry")</f>
        <v>Not a Rivalry</v>
      </c>
      <c r="J1328">
        <v>10</v>
      </c>
      <c r="K1328">
        <v>16</v>
      </c>
      <c r="L1328">
        <f>ABS(Table_pigskin_games[[#This Row],[homeScore]]-Table_pigskin_games[[#This Row],[awayScore]])</f>
        <v>6</v>
      </c>
      <c r="M1328" t="s">
        <v>101</v>
      </c>
      <c r="N1328" s="2">
        <v>41914.541666666664</v>
      </c>
      <c r="O1328" t="s">
        <v>80</v>
      </c>
      <c r="P1328">
        <v>71704</v>
      </c>
      <c r="Q1328">
        <v>1</v>
      </c>
      <c r="R1328">
        <v>1</v>
      </c>
      <c r="S1328">
        <v>0</v>
      </c>
      <c r="T1328">
        <v>2</v>
      </c>
      <c r="U1328">
        <v>13</v>
      </c>
      <c r="V1328">
        <v>16</v>
      </c>
      <c r="W1328">
        <v>3</v>
      </c>
      <c r="X1328">
        <v>6</v>
      </c>
      <c r="Y1328">
        <v>14</v>
      </c>
      <c r="Z1328">
        <v>16</v>
      </c>
      <c r="AA1328">
        <v>1</v>
      </c>
      <c r="AB1328">
        <v>0</v>
      </c>
      <c r="AC1328">
        <v>2</v>
      </c>
      <c r="AD1328">
        <v>0</v>
      </c>
      <c r="AE1328">
        <v>257</v>
      </c>
      <c r="AF1328">
        <v>265</v>
      </c>
      <c r="AG1328">
        <v>129</v>
      </c>
      <c r="AH1328">
        <v>158</v>
      </c>
      <c r="AI1328">
        <v>12</v>
      </c>
      <c r="AJ1328">
        <v>18</v>
      </c>
      <c r="AK1328">
        <v>21</v>
      </c>
      <c r="AL1328">
        <v>34</v>
      </c>
      <c r="AM1328">
        <v>128</v>
      </c>
      <c r="AN1328">
        <v>107</v>
      </c>
      <c r="AO1328">
        <v>34</v>
      </c>
      <c r="AP1328">
        <v>28</v>
      </c>
      <c r="AQ1328">
        <v>8</v>
      </c>
      <c r="AR1328">
        <v>8</v>
      </c>
      <c r="AS1328">
        <v>60</v>
      </c>
      <c r="AT1328">
        <f>SUM(Table_pigskin_games[[#This Row],[awayPenaltyYards]],Table_pigskin_games[[#This Row],[homePenaltyYards]])</f>
        <v>129</v>
      </c>
      <c r="AU1328">
        <v>69</v>
      </c>
      <c r="AV1328">
        <v>1</v>
      </c>
      <c r="AW1328">
        <v>0</v>
      </c>
      <c r="AX1328">
        <f>SUM(Table_pigskin_games[[#This Row],[awayTurnovers]:[homeTurnovers]])</f>
        <v>1</v>
      </c>
      <c r="AY1328">
        <v>0</v>
      </c>
      <c r="AZ1328">
        <v>0</v>
      </c>
      <c r="BA1328">
        <v>1</v>
      </c>
      <c r="BB1328">
        <v>0</v>
      </c>
      <c r="BC1328">
        <v>1826</v>
      </c>
      <c r="BD1328">
        <v>1774</v>
      </c>
      <c r="BE1328">
        <v>0</v>
      </c>
      <c r="BF1328">
        <v>10</v>
      </c>
      <c r="BG1328">
        <v>0</v>
      </c>
      <c r="BH1328">
        <v>0</v>
      </c>
      <c r="BJ1328">
        <v>2</v>
      </c>
      <c r="BK1328">
        <v>3</v>
      </c>
      <c r="BL1328">
        <v>3</v>
      </c>
      <c r="BM1328">
        <v>8</v>
      </c>
    </row>
    <row r="1329" spans="1:65" x14ac:dyDescent="0.25">
      <c r="A1329">
        <v>310926006</v>
      </c>
      <c r="B1329">
        <v>3</v>
      </c>
      <c r="C1329">
        <v>2011</v>
      </c>
      <c r="D1329" s="1">
        <v>40812</v>
      </c>
      <c r="E1329" t="s">
        <v>108</v>
      </c>
      <c r="F1329" t="s">
        <v>114</v>
      </c>
      <c r="G1329" t="s">
        <v>102</v>
      </c>
      <c r="H13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329" t="str">
        <f>IF(NOT(ISNA(VLOOKUP(Table_pigskin_games[[#This Row],[matchup]],rivalries!A$2:C$10,1,FALSE))),"Rivalry","Not a Rivalry")</f>
        <v>Not a Rivalry</v>
      </c>
      <c r="J1329">
        <v>16</v>
      </c>
      <c r="K1329">
        <v>18</v>
      </c>
      <c r="L1329">
        <f>ABS(Table_pigskin_games[[#This Row],[homeScore]]-Table_pigskin_games[[#This Row],[awayScore]])</f>
        <v>2</v>
      </c>
      <c r="M1329" t="s">
        <v>138</v>
      </c>
      <c r="N1329" s="2">
        <v>41914.854166666664</v>
      </c>
      <c r="O1329" t="s">
        <v>112</v>
      </c>
      <c r="P1329">
        <v>91017</v>
      </c>
      <c r="Q1329">
        <v>2</v>
      </c>
      <c r="R1329">
        <v>0</v>
      </c>
      <c r="S1329">
        <v>1</v>
      </c>
      <c r="T1329">
        <v>1</v>
      </c>
      <c r="U1329">
        <v>20</v>
      </c>
      <c r="V1329">
        <v>17</v>
      </c>
      <c r="W1329">
        <v>3</v>
      </c>
      <c r="X1329">
        <v>3</v>
      </c>
      <c r="Y1329">
        <v>12</v>
      </c>
      <c r="Z1329">
        <v>13</v>
      </c>
      <c r="AA1329">
        <v>0</v>
      </c>
      <c r="AB1329">
        <v>0</v>
      </c>
      <c r="AC1329">
        <v>0</v>
      </c>
      <c r="AD1329">
        <v>0</v>
      </c>
      <c r="AE1329">
        <v>298</v>
      </c>
      <c r="AF1329">
        <v>375</v>
      </c>
      <c r="AG1329">
        <v>233</v>
      </c>
      <c r="AH1329">
        <v>250</v>
      </c>
      <c r="AI1329">
        <v>22</v>
      </c>
      <c r="AJ1329">
        <v>22</v>
      </c>
      <c r="AK1329">
        <v>37</v>
      </c>
      <c r="AL1329">
        <v>36</v>
      </c>
      <c r="AM1329">
        <v>65</v>
      </c>
      <c r="AN1329">
        <v>125</v>
      </c>
      <c r="AO1329">
        <v>22</v>
      </c>
      <c r="AP1329">
        <v>26</v>
      </c>
      <c r="AQ1329">
        <v>4</v>
      </c>
      <c r="AR1329">
        <v>6</v>
      </c>
      <c r="AS1329">
        <v>35</v>
      </c>
      <c r="AT1329">
        <f>SUM(Table_pigskin_games[[#This Row],[awayPenaltyYards]],Table_pigskin_games[[#This Row],[homePenaltyYards]])</f>
        <v>90</v>
      </c>
      <c r="AU1329">
        <v>55</v>
      </c>
      <c r="AV1329">
        <v>2</v>
      </c>
      <c r="AW1329">
        <v>2</v>
      </c>
      <c r="AX1329">
        <f>SUM(Table_pigskin_games[[#This Row],[awayTurnovers]:[homeTurnovers]])</f>
        <v>4</v>
      </c>
      <c r="AY1329">
        <v>1</v>
      </c>
      <c r="AZ1329">
        <v>1</v>
      </c>
      <c r="BA1329">
        <v>1</v>
      </c>
      <c r="BB1329">
        <v>1</v>
      </c>
      <c r="BC1329">
        <v>1704</v>
      </c>
      <c r="BD1329">
        <v>1896</v>
      </c>
      <c r="BE1329">
        <v>6</v>
      </c>
      <c r="BF1329">
        <v>3</v>
      </c>
      <c r="BG1329">
        <v>7</v>
      </c>
      <c r="BH1329">
        <v>0</v>
      </c>
      <c r="BJ1329">
        <v>3</v>
      </c>
      <c r="BK1329">
        <v>6</v>
      </c>
      <c r="BL1329">
        <v>3</v>
      </c>
      <c r="BM1329">
        <v>6</v>
      </c>
    </row>
    <row r="1330" spans="1:65" x14ac:dyDescent="0.25">
      <c r="A1330">
        <v>311002003</v>
      </c>
      <c r="B1330">
        <v>4</v>
      </c>
      <c r="C1330">
        <v>2011</v>
      </c>
      <c r="D1330" s="1">
        <v>40818</v>
      </c>
      <c r="E1330" t="s">
        <v>66</v>
      </c>
      <c r="F1330" t="s">
        <v>100</v>
      </c>
      <c r="G1330" t="s">
        <v>74</v>
      </c>
      <c r="H13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CARvCHI</v>
      </c>
      <c r="I1330" t="str">
        <f>IF(NOT(ISNA(VLOOKUP(Table_pigskin_games[[#This Row],[matchup]],rivalries!A$2:C$10,1,FALSE))),"Rivalry","Not a Rivalry")</f>
        <v>Not a Rivalry</v>
      </c>
      <c r="J1330">
        <v>29</v>
      </c>
      <c r="K1330">
        <v>34</v>
      </c>
      <c r="L1330">
        <f>ABS(Table_pigskin_games[[#This Row],[homeScore]]-Table_pigskin_games[[#This Row],[awayScore]])</f>
        <v>5</v>
      </c>
      <c r="M1330" t="s">
        <v>117</v>
      </c>
      <c r="N1330" s="2">
        <v>41914.541666666664</v>
      </c>
      <c r="O1330" t="s">
        <v>70</v>
      </c>
      <c r="P1330">
        <v>62135</v>
      </c>
      <c r="Q1330">
        <v>1</v>
      </c>
      <c r="R1330">
        <v>2</v>
      </c>
      <c r="S1330">
        <v>1</v>
      </c>
      <c r="T1330">
        <v>2</v>
      </c>
      <c r="U1330">
        <v>24</v>
      </c>
      <c r="V1330">
        <v>15</v>
      </c>
      <c r="W1330">
        <v>2</v>
      </c>
      <c r="X1330">
        <v>3</v>
      </c>
      <c r="Y1330">
        <v>12</v>
      </c>
      <c r="Z1330">
        <v>10</v>
      </c>
      <c r="AA1330">
        <v>1</v>
      </c>
      <c r="AB1330">
        <v>1</v>
      </c>
      <c r="AC1330">
        <v>2</v>
      </c>
      <c r="AD1330">
        <v>1</v>
      </c>
      <c r="AE1330">
        <v>543</v>
      </c>
      <c r="AF1330">
        <v>317</v>
      </c>
      <c r="AG1330">
        <v>374</v>
      </c>
      <c r="AH1330">
        <v>93</v>
      </c>
      <c r="AI1330">
        <v>27</v>
      </c>
      <c r="AJ1330">
        <v>9</v>
      </c>
      <c r="AK1330">
        <v>46</v>
      </c>
      <c r="AL1330">
        <v>17</v>
      </c>
      <c r="AM1330">
        <v>169</v>
      </c>
      <c r="AN1330">
        <v>224</v>
      </c>
      <c r="AO1330">
        <v>26</v>
      </c>
      <c r="AP1330">
        <v>31</v>
      </c>
      <c r="AQ1330">
        <v>8</v>
      </c>
      <c r="AR1330">
        <v>5</v>
      </c>
      <c r="AS1330">
        <v>52</v>
      </c>
      <c r="AT1330">
        <f>SUM(Table_pigskin_games[[#This Row],[awayPenaltyYards]],Table_pigskin_games[[#This Row],[homePenaltyYards]])</f>
        <v>97</v>
      </c>
      <c r="AU1330">
        <v>45</v>
      </c>
      <c r="AV1330">
        <v>1</v>
      </c>
      <c r="AW1330">
        <v>1</v>
      </c>
      <c r="AX1330">
        <f>SUM(Table_pigskin_games[[#This Row],[awayTurnovers]:[homeTurnovers]])</f>
        <v>2</v>
      </c>
      <c r="AY1330">
        <v>0</v>
      </c>
      <c r="AZ1330">
        <v>0</v>
      </c>
      <c r="BA1330">
        <v>1</v>
      </c>
      <c r="BB1330">
        <v>1</v>
      </c>
      <c r="BC1330">
        <v>2009</v>
      </c>
      <c r="BD1330">
        <v>1591</v>
      </c>
      <c r="BE1330">
        <v>3</v>
      </c>
      <c r="BF1330">
        <v>17</v>
      </c>
      <c r="BG1330">
        <v>0</v>
      </c>
      <c r="BH1330">
        <v>9</v>
      </c>
      <c r="BJ1330">
        <v>10</v>
      </c>
      <c r="BK1330">
        <v>14</v>
      </c>
      <c r="BL1330">
        <v>0</v>
      </c>
      <c r="BM1330">
        <v>10</v>
      </c>
    </row>
    <row r="1331" spans="1:65" x14ac:dyDescent="0.25">
      <c r="A1331">
        <v>311002004</v>
      </c>
      <c r="B1331">
        <v>4</v>
      </c>
      <c r="C1331">
        <v>2011</v>
      </c>
      <c r="D1331" s="1">
        <v>40818</v>
      </c>
      <c r="E1331" t="s">
        <v>66</v>
      </c>
      <c r="F1331" t="s">
        <v>87</v>
      </c>
      <c r="G1331" t="s">
        <v>81</v>
      </c>
      <c r="H13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BUFvCIN</v>
      </c>
      <c r="I1331" t="str">
        <f>IF(NOT(ISNA(VLOOKUP(Table_pigskin_games[[#This Row],[matchup]],rivalries!A$2:C$10,1,FALSE))),"Rivalry","Not a Rivalry")</f>
        <v>Not a Rivalry</v>
      </c>
      <c r="J1331">
        <v>20</v>
      </c>
      <c r="K1331">
        <v>23</v>
      </c>
      <c r="L1331">
        <f>ABS(Table_pigskin_games[[#This Row],[homeScore]]-Table_pigskin_games[[#This Row],[awayScore]])</f>
        <v>3</v>
      </c>
      <c r="M1331" t="s">
        <v>118</v>
      </c>
      <c r="N1331" s="2">
        <v>41914.541666666664</v>
      </c>
      <c r="O1331" t="s">
        <v>80</v>
      </c>
      <c r="P1331">
        <v>41142</v>
      </c>
      <c r="Q1331">
        <v>3</v>
      </c>
      <c r="R1331">
        <v>0</v>
      </c>
      <c r="S1331">
        <v>1</v>
      </c>
      <c r="T1331">
        <v>2</v>
      </c>
      <c r="U1331">
        <v>12</v>
      </c>
      <c r="V1331">
        <v>25</v>
      </c>
      <c r="W1331">
        <v>4</v>
      </c>
      <c r="X1331">
        <v>5</v>
      </c>
      <c r="Y1331">
        <v>14</v>
      </c>
      <c r="Z1331">
        <v>12</v>
      </c>
      <c r="AA1331">
        <v>0</v>
      </c>
      <c r="AB1331">
        <v>0</v>
      </c>
      <c r="AC1331">
        <v>0</v>
      </c>
      <c r="AD1331">
        <v>0</v>
      </c>
      <c r="AE1331">
        <v>273</v>
      </c>
      <c r="AF1331">
        <v>458</v>
      </c>
      <c r="AG1331">
        <v>190</v>
      </c>
      <c r="AH1331">
        <v>287</v>
      </c>
      <c r="AI1331">
        <v>20</v>
      </c>
      <c r="AJ1331">
        <v>18</v>
      </c>
      <c r="AK1331">
        <v>34</v>
      </c>
      <c r="AL1331">
        <v>36</v>
      </c>
      <c r="AM1331">
        <v>83</v>
      </c>
      <c r="AN1331">
        <v>171</v>
      </c>
      <c r="AO1331">
        <v>21</v>
      </c>
      <c r="AP1331">
        <v>32</v>
      </c>
      <c r="AQ1331">
        <v>4</v>
      </c>
      <c r="AR1331">
        <v>3</v>
      </c>
      <c r="AS1331">
        <v>26</v>
      </c>
      <c r="AT1331">
        <f>SUM(Table_pigskin_games[[#This Row],[awayPenaltyYards]],Table_pigskin_games[[#This Row],[homePenaltyYards]])</f>
        <v>41</v>
      </c>
      <c r="AU1331">
        <v>15</v>
      </c>
      <c r="AV1331">
        <v>0</v>
      </c>
      <c r="AW1331">
        <v>2</v>
      </c>
      <c r="AX1331">
        <f>SUM(Table_pigskin_games[[#This Row],[awayTurnovers]:[homeTurnovers]])</f>
        <v>2</v>
      </c>
      <c r="AY1331">
        <v>0</v>
      </c>
      <c r="AZ1331">
        <v>0</v>
      </c>
      <c r="BA1331">
        <v>0</v>
      </c>
      <c r="BB1331">
        <v>2</v>
      </c>
      <c r="BC1331">
        <v>1719</v>
      </c>
      <c r="BD1331">
        <v>1881</v>
      </c>
      <c r="BE1331">
        <v>0</v>
      </c>
      <c r="BF1331">
        <v>17</v>
      </c>
      <c r="BG1331">
        <v>0</v>
      </c>
      <c r="BH1331">
        <v>3</v>
      </c>
      <c r="BJ1331">
        <v>3</v>
      </c>
      <c r="BK1331">
        <v>0</v>
      </c>
      <c r="BL1331">
        <v>10</v>
      </c>
      <c r="BM1331">
        <v>10</v>
      </c>
    </row>
    <row r="1332" spans="1:65" x14ac:dyDescent="0.25">
      <c r="A1332">
        <v>311002005</v>
      </c>
      <c r="B1332">
        <v>4</v>
      </c>
      <c r="C1332">
        <v>2011</v>
      </c>
      <c r="D1332" s="1">
        <v>40818</v>
      </c>
      <c r="E1332" t="s">
        <v>66</v>
      </c>
      <c r="F1332" t="s">
        <v>78</v>
      </c>
      <c r="G1332" t="s">
        <v>68</v>
      </c>
      <c r="H13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CLEvTEN</v>
      </c>
      <c r="I1332" t="str">
        <f>IF(NOT(ISNA(VLOOKUP(Table_pigskin_games[[#This Row],[matchup]],rivalries!A$2:C$10,1,FALSE))),"Rivalry","Not a Rivalry")</f>
        <v>Not a Rivalry</v>
      </c>
      <c r="J1332">
        <v>31</v>
      </c>
      <c r="K1332">
        <v>13</v>
      </c>
      <c r="L1332">
        <f>ABS(Table_pigskin_games[[#This Row],[homeScore]]-Table_pigskin_games[[#This Row],[awayScore]])</f>
        <v>18</v>
      </c>
      <c r="M1332" t="s">
        <v>69</v>
      </c>
      <c r="N1332" s="2">
        <v>41914.541666666664</v>
      </c>
      <c r="O1332" t="s">
        <v>80</v>
      </c>
      <c r="P1332">
        <v>66240</v>
      </c>
      <c r="Q1332">
        <v>2</v>
      </c>
      <c r="R1332">
        <v>1</v>
      </c>
      <c r="S1332">
        <v>2</v>
      </c>
      <c r="T1332">
        <v>1</v>
      </c>
      <c r="U1332">
        <v>13</v>
      </c>
      <c r="V1332">
        <v>25</v>
      </c>
      <c r="W1332">
        <v>4</v>
      </c>
      <c r="X1332">
        <v>8</v>
      </c>
      <c r="Y1332">
        <v>12</v>
      </c>
      <c r="Z1332">
        <v>20</v>
      </c>
      <c r="AA1332">
        <v>0</v>
      </c>
      <c r="AB1332">
        <v>2</v>
      </c>
      <c r="AC1332">
        <v>0</v>
      </c>
      <c r="AD1332">
        <v>5</v>
      </c>
      <c r="AE1332">
        <v>332</v>
      </c>
      <c r="AF1332">
        <v>416</v>
      </c>
      <c r="AG1332">
        <v>220</v>
      </c>
      <c r="AH1332">
        <v>332</v>
      </c>
      <c r="AI1332">
        <v>10</v>
      </c>
      <c r="AJ1332">
        <v>40</v>
      </c>
      <c r="AK1332">
        <v>21</v>
      </c>
      <c r="AL1332">
        <v>61</v>
      </c>
      <c r="AM1332">
        <v>112</v>
      </c>
      <c r="AN1332">
        <v>84</v>
      </c>
      <c r="AO1332">
        <v>29</v>
      </c>
      <c r="AP1332">
        <v>22</v>
      </c>
      <c r="AQ1332">
        <v>5</v>
      </c>
      <c r="AR1332">
        <v>5</v>
      </c>
      <c r="AS1332">
        <v>45</v>
      </c>
      <c r="AT1332">
        <f>SUM(Table_pigskin_games[[#This Row],[awayPenaltyYards]],Table_pigskin_games[[#This Row],[homePenaltyYards]])</f>
        <v>85</v>
      </c>
      <c r="AU1332">
        <v>40</v>
      </c>
      <c r="AV1332">
        <v>1</v>
      </c>
      <c r="AW1332">
        <v>1</v>
      </c>
      <c r="AX1332">
        <f>SUM(Table_pigskin_games[[#This Row],[awayTurnovers]:[homeTurnovers]])</f>
        <v>2</v>
      </c>
      <c r="AY1332">
        <v>0</v>
      </c>
      <c r="AZ1332">
        <v>0</v>
      </c>
      <c r="BA1332">
        <v>1</v>
      </c>
      <c r="BB1332">
        <v>1</v>
      </c>
      <c r="BC1332">
        <v>1387</v>
      </c>
      <c r="BD1332">
        <v>2213</v>
      </c>
      <c r="BE1332">
        <v>7</v>
      </c>
      <c r="BF1332">
        <v>14</v>
      </c>
      <c r="BG1332">
        <v>10</v>
      </c>
      <c r="BH1332">
        <v>0</v>
      </c>
      <c r="BJ1332">
        <v>3</v>
      </c>
      <c r="BK1332">
        <v>3</v>
      </c>
      <c r="BL1332">
        <v>0</v>
      </c>
      <c r="BM1332">
        <v>7</v>
      </c>
    </row>
    <row r="1333" spans="1:65" x14ac:dyDescent="0.25">
      <c r="A1333">
        <v>311002006</v>
      </c>
      <c r="B1333">
        <v>4</v>
      </c>
      <c r="C1333">
        <v>2011</v>
      </c>
      <c r="D1333" s="1">
        <v>40818</v>
      </c>
      <c r="E1333" t="s">
        <v>66</v>
      </c>
      <c r="F1333" t="s">
        <v>72</v>
      </c>
      <c r="G1333" t="s">
        <v>102</v>
      </c>
      <c r="H13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DALvDET</v>
      </c>
      <c r="I1333" t="str">
        <f>IF(NOT(ISNA(VLOOKUP(Table_pigskin_games[[#This Row],[matchup]],rivalries!A$2:C$10,1,FALSE))),"Rivalry","Not a Rivalry")</f>
        <v>Not a Rivalry</v>
      </c>
      <c r="J1333">
        <v>34</v>
      </c>
      <c r="K1333">
        <v>30</v>
      </c>
      <c r="L1333">
        <f>ABS(Table_pigskin_games[[#This Row],[homeScore]]-Table_pigskin_games[[#This Row],[awayScore]])</f>
        <v>4</v>
      </c>
      <c r="M1333" t="s">
        <v>138</v>
      </c>
      <c r="N1333" s="2">
        <v>41914.541666666664</v>
      </c>
      <c r="O1333" t="s">
        <v>70</v>
      </c>
      <c r="P1333">
        <v>78122</v>
      </c>
      <c r="Q1333">
        <v>3</v>
      </c>
      <c r="R1333">
        <v>0</v>
      </c>
      <c r="S1333">
        <v>2</v>
      </c>
      <c r="T1333">
        <v>1</v>
      </c>
      <c r="U1333">
        <v>18</v>
      </c>
      <c r="V1333">
        <v>25</v>
      </c>
      <c r="W1333">
        <v>4</v>
      </c>
      <c r="X1333">
        <v>5</v>
      </c>
      <c r="Y1333">
        <v>13</v>
      </c>
      <c r="Z1333">
        <v>13</v>
      </c>
      <c r="AA1333">
        <v>0</v>
      </c>
      <c r="AB1333">
        <v>0</v>
      </c>
      <c r="AC1333">
        <v>0</v>
      </c>
      <c r="AD1333">
        <v>2</v>
      </c>
      <c r="AE1333">
        <v>303</v>
      </c>
      <c r="AF1333">
        <v>434</v>
      </c>
      <c r="AG1333">
        <v>240</v>
      </c>
      <c r="AH1333">
        <v>321</v>
      </c>
      <c r="AI1333">
        <v>21</v>
      </c>
      <c r="AJ1333">
        <v>34</v>
      </c>
      <c r="AK1333">
        <v>43</v>
      </c>
      <c r="AL1333">
        <v>47</v>
      </c>
      <c r="AM1333">
        <v>63</v>
      </c>
      <c r="AN1333">
        <v>113</v>
      </c>
      <c r="AO1333">
        <v>17</v>
      </c>
      <c r="AP1333">
        <v>27</v>
      </c>
      <c r="AQ1333">
        <v>10</v>
      </c>
      <c r="AR1333">
        <v>7</v>
      </c>
      <c r="AS1333">
        <v>75</v>
      </c>
      <c r="AT1333">
        <f>SUM(Table_pigskin_games[[#This Row],[awayPenaltyYards]],Table_pigskin_games[[#This Row],[homePenaltyYards]])</f>
        <v>108</v>
      </c>
      <c r="AU1333">
        <v>33</v>
      </c>
      <c r="AV1333">
        <v>1</v>
      </c>
      <c r="AW1333">
        <v>3</v>
      </c>
      <c r="AX1333">
        <f>SUM(Table_pigskin_games[[#This Row],[awayTurnovers]:[homeTurnovers]])</f>
        <v>4</v>
      </c>
      <c r="AY1333">
        <v>0</v>
      </c>
      <c r="AZ1333">
        <v>0</v>
      </c>
      <c r="BA1333">
        <v>1</v>
      </c>
      <c r="BB1333">
        <v>3</v>
      </c>
      <c r="BC1333">
        <v>1401</v>
      </c>
      <c r="BD1333">
        <v>2199</v>
      </c>
      <c r="BE1333">
        <v>0</v>
      </c>
      <c r="BF1333">
        <v>3</v>
      </c>
      <c r="BG1333">
        <v>14</v>
      </c>
      <c r="BH1333">
        <v>17</v>
      </c>
      <c r="BJ1333">
        <v>7</v>
      </c>
      <c r="BK1333">
        <v>13</v>
      </c>
      <c r="BL1333">
        <v>10</v>
      </c>
      <c r="BM1333">
        <v>0</v>
      </c>
    </row>
    <row r="1334" spans="1:65" x14ac:dyDescent="0.25">
      <c r="A1334">
        <v>311002009</v>
      </c>
      <c r="B1334">
        <v>4</v>
      </c>
      <c r="C1334">
        <v>2011</v>
      </c>
      <c r="D1334" s="1">
        <v>40818</v>
      </c>
      <c r="E1334" t="s">
        <v>66</v>
      </c>
      <c r="F1334" t="s">
        <v>84</v>
      </c>
      <c r="G1334" t="s">
        <v>75</v>
      </c>
      <c r="H13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DENvGB</v>
      </c>
      <c r="I1334" t="str">
        <f>IF(NOT(ISNA(VLOOKUP(Table_pigskin_games[[#This Row],[matchup]],rivalries!A$2:C$10,1,FALSE))),"Rivalry","Not a Rivalry")</f>
        <v>Not a Rivalry</v>
      </c>
      <c r="J1334">
        <v>23</v>
      </c>
      <c r="K1334">
        <v>49</v>
      </c>
      <c r="L1334">
        <f>ABS(Table_pigskin_games[[#This Row],[homeScore]]-Table_pigskin_games[[#This Row],[awayScore]])</f>
        <v>26</v>
      </c>
      <c r="M1334" t="s">
        <v>76</v>
      </c>
      <c r="N1334" s="2">
        <v>41914.677083333336</v>
      </c>
      <c r="O1334" t="s">
        <v>80</v>
      </c>
      <c r="P1334">
        <v>70529</v>
      </c>
      <c r="Q1334">
        <v>1</v>
      </c>
      <c r="R1334">
        <v>2</v>
      </c>
      <c r="S1334">
        <v>3</v>
      </c>
      <c r="T1334">
        <v>0</v>
      </c>
      <c r="U1334">
        <v>18</v>
      </c>
      <c r="V1334">
        <v>26</v>
      </c>
      <c r="W1334">
        <v>4</v>
      </c>
      <c r="X1334">
        <v>9</v>
      </c>
      <c r="Y1334">
        <v>11</v>
      </c>
      <c r="Z1334">
        <v>13</v>
      </c>
      <c r="AA1334">
        <v>1</v>
      </c>
      <c r="AB1334">
        <v>0</v>
      </c>
      <c r="AC1334">
        <v>1</v>
      </c>
      <c r="AD1334">
        <v>1</v>
      </c>
      <c r="AE1334">
        <v>384</v>
      </c>
      <c r="AF1334">
        <v>507</v>
      </c>
      <c r="AG1334">
        <v>265</v>
      </c>
      <c r="AH1334">
        <v>396</v>
      </c>
      <c r="AI1334">
        <v>22</v>
      </c>
      <c r="AJ1334">
        <v>29</v>
      </c>
      <c r="AK1334">
        <v>32</v>
      </c>
      <c r="AL1334">
        <v>39</v>
      </c>
      <c r="AM1334">
        <v>119</v>
      </c>
      <c r="AN1334">
        <v>111</v>
      </c>
      <c r="AO1334">
        <v>23</v>
      </c>
      <c r="AP1334">
        <v>28</v>
      </c>
      <c r="AQ1334">
        <v>3</v>
      </c>
      <c r="AR1334">
        <v>3</v>
      </c>
      <c r="AS1334">
        <v>24</v>
      </c>
      <c r="AT1334">
        <f>SUM(Table_pigskin_games[[#This Row],[awayPenaltyYards]],Table_pigskin_games[[#This Row],[homePenaltyYards]])</f>
        <v>51</v>
      </c>
      <c r="AU1334">
        <v>27</v>
      </c>
      <c r="AV1334">
        <v>4</v>
      </c>
      <c r="AW1334">
        <v>2</v>
      </c>
      <c r="AX1334">
        <f>SUM(Table_pigskin_games[[#This Row],[awayTurnovers]:[homeTurnovers]])</f>
        <v>6</v>
      </c>
      <c r="AY1334">
        <v>1</v>
      </c>
      <c r="AZ1334">
        <v>0</v>
      </c>
      <c r="BA1334">
        <v>3</v>
      </c>
      <c r="BB1334">
        <v>2</v>
      </c>
      <c r="BC1334">
        <v>1619</v>
      </c>
      <c r="BD1334">
        <v>1981</v>
      </c>
      <c r="BE1334">
        <v>3</v>
      </c>
      <c r="BF1334">
        <v>14</v>
      </c>
      <c r="BG1334">
        <v>0</v>
      </c>
      <c r="BH1334">
        <v>6</v>
      </c>
      <c r="BJ1334">
        <v>14</v>
      </c>
      <c r="BK1334">
        <v>14</v>
      </c>
      <c r="BL1334">
        <v>14</v>
      </c>
      <c r="BM1334">
        <v>7</v>
      </c>
    </row>
    <row r="1335" spans="1:65" x14ac:dyDescent="0.25">
      <c r="A1335">
        <v>311002012</v>
      </c>
      <c r="B1335">
        <v>4</v>
      </c>
      <c r="C1335">
        <v>2011</v>
      </c>
      <c r="D1335" s="1">
        <v>40818</v>
      </c>
      <c r="E1335" t="s">
        <v>66</v>
      </c>
      <c r="F1335" t="s">
        <v>113</v>
      </c>
      <c r="G1335" t="s">
        <v>82</v>
      </c>
      <c r="H13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KCvMIN</v>
      </c>
      <c r="I1335" t="str">
        <f>IF(NOT(ISNA(VLOOKUP(Table_pigskin_games[[#This Row],[matchup]],rivalries!A$2:C$10,1,FALSE))),"Rivalry","Not a Rivalry")</f>
        <v>Not a Rivalry</v>
      </c>
      <c r="J1335">
        <v>17</v>
      </c>
      <c r="K1335">
        <v>22</v>
      </c>
      <c r="L1335">
        <f>ABS(Table_pigskin_games[[#This Row],[homeScore]]-Table_pigskin_games[[#This Row],[awayScore]])</f>
        <v>5</v>
      </c>
      <c r="M1335" t="s">
        <v>83</v>
      </c>
      <c r="N1335" s="2">
        <v>41914.541666666664</v>
      </c>
      <c r="O1335" t="s">
        <v>70</v>
      </c>
      <c r="P1335">
        <v>72931</v>
      </c>
      <c r="Q1335">
        <v>0</v>
      </c>
      <c r="R1335">
        <v>3</v>
      </c>
      <c r="S1335">
        <v>0</v>
      </c>
      <c r="T1335">
        <v>3</v>
      </c>
      <c r="U1335">
        <v>17</v>
      </c>
      <c r="V1335">
        <v>15</v>
      </c>
      <c r="W1335">
        <v>5</v>
      </c>
      <c r="X1335">
        <v>6</v>
      </c>
      <c r="Y1335">
        <v>14</v>
      </c>
      <c r="Z1335">
        <v>15</v>
      </c>
      <c r="AA1335">
        <v>2</v>
      </c>
      <c r="AB1335">
        <v>0</v>
      </c>
      <c r="AC1335">
        <v>3</v>
      </c>
      <c r="AD1335">
        <v>0</v>
      </c>
      <c r="AE1335">
        <v>341</v>
      </c>
      <c r="AF1335">
        <v>350</v>
      </c>
      <c r="AG1335">
        <v>190</v>
      </c>
      <c r="AH1335">
        <v>247</v>
      </c>
      <c r="AI1335">
        <v>18</v>
      </c>
      <c r="AJ1335">
        <v>18</v>
      </c>
      <c r="AK1335">
        <v>30</v>
      </c>
      <c r="AL1335">
        <v>29</v>
      </c>
      <c r="AM1335">
        <v>151</v>
      </c>
      <c r="AN1335">
        <v>103</v>
      </c>
      <c r="AO1335">
        <v>30</v>
      </c>
      <c r="AP1335">
        <v>28</v>
      </c>
      <c r="AQ1335">
        <v>6</v>
      </c>
      <c r="AR1335">
        <v>6</v>
      </c>
      <c r="AS1335">
        <v>45</v>
      </c>
      <c r="AT1335">
        <f>SUM(Table_pigskin_games[[#This Row],[awayPenaltyYards]],Table_pigskin_games[[#This Row],[homePenaltyYards]])</f>
        <v>102</v>
      </c>
      <c r="AU1335">
        <v>57</v>
      </c>
      <c r="AV1335">
        <v>1</v>
      </c>
      <c r="AW1335">
        <v>0</v>
      </c>
      <c r="AX1335">
        <f>SUM(Table_pigskin_games[[#This Row],[awayTurnovers]:[homeTurnovers]])</f>
        <v>1</v>
      </c>
      <c r="AY1335">
        <v>0</v>
      </c>
      <c r="AZ1335">
        <v>0</v>
      </c>
      <c r="BA1335">
        <v>1</v>
      </c>
      <c r="BB1335">
        <v>0</v>
      </c>
      <c r="BC1335">
        <v>1930</v>
      </c>
      <c r="BD1335">
        <v>1670</v>
      </c>
      <c r="BE1335">
        <v>7</v>
      </c>
      <c r="BF1335">
        <v>0</v>
      </c>
      <c r="BG1335">
        <v>3</v>
      </c>
      <c r="BH1335">
        <v>7</v>
      </c>
      <c r="BJ1335">
        <v>3</v>
      </c>
      <c r="BK1335">
        <v>6</v>
      </c>
      <c r="BL1335">
        <v>6</v>
      </c>
      <c r="BM1335">
        <v>7</v>
      </c>
    </row>
    <row r="1336" spans="1:65" x14ac:dyDescent="0.25">
      <c r="A1336">
        <v>311002013</v>
      </c>
      <c r="B1336">
        <v>4</v>
      </c>
      <c r="C1336">
        <v>2011</v>
      </c>
      <c r="D1336" s="1">
        <v>40818</v>
      </c>
      <c r="E1336" t="s">
        <v>66</v>
      </c>
      <c r="F1336" t="s">
        <v>88</v>
      </c>
      <c r="G1336" t="s">
        <v>110</v>
      </c>
      <c r="H13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NEvOAK</v>
      </c>
      <c r="I1336" t="str">
        <f>IF(NOT(ISNA(VLOOKUP(Table_pigskin_games[[#This Row],[matchup]],rivalries!A$2:C$10,1,FALSE))),"Rivalry","Not a Rivalry")</f>
        <v>Not a Rivalry</v>
      </c>
      <c r="J1336">
        <v>31</v>
      </c>
      <c r="K1336">
        <v>19</v>
      </c>
      <c r="L1336">
        <f>ABS(Table_pigskin_games[[#This Row],[homeScore]]-Table_pigskin_games[[#This Row],[awayScore]])</f>
        <v>12</v>
      </c>
      <c r="M1336" t="s">
        <v>134</v>
      </c>
      <c r="N1336" s="2">
        <v>41914.677083333336</v>
      </c>
      <c r="O1336" t="s">
        <v>80</v>
      </c>
      <c r="P1336">
        <v>62572</v>
      </c>
      <c r="Q1336">
        <v>2</v>
      </c>
      <c r="R1336">
        <v>1</v>
      </c>
      <c r="S1336">
        <v>2</v>
      </c>
      <c r="T1336">
        <v>1</v>
      </c>
      <c r="U1336">
        <v>25</v>
      </c>
      <c r="V1336">
        <v>24</v>
      </c>
      <c r="W1336">
        <v>4</v>
      </c>
      <c r="X1336">
        <v>8</v>
      </c>
      <c r="Y1336">
        <v>9</v>
      </c>
      <c r="Z1336">
        <v>13</v>
      </c>
      <c r="AA1336">
        <v>0</v>
      </c>
      <c r="AB1336">
        <v>0</v>
      </c>
      <c r="AC1336">
        <v>1</v>
      </c>
      <c r="AD1336">
        <v>1</v>
      </c>
      <c r="AE1336">
        <v>409</v>
      </c>
      <c r="AF1336">
        <v>504</v>
      </c>
      <c r="AG1336">
        <v>226</v>
      </c>
      <c r="AH1336">
        <v>344</v>
      </c>
      <c r="AI1336">
        <v>16</v>
      </c>
      <c r="AJ1336">
        <v>25</v>
      </c>
      <c r="AK1336">
        <v>30</v>
      </c>
      <c r="AL1336">
        <v>39</v>
      </c>
      <c r="AM1336">
        <v>183</v>
      </c>
      <c r="AN1336">
        <v>160</v>
      </c>
      <c r="AO1336">
        <v>30</v>
      </c>
      <c r="AP1336">
        <v>27</v>
      </c>
      <c r="AQ1336">
        <v>5</v>
      </c>
      <c r="AR1336">
        <v>9</v>
      </c>
      <c r="AS1336">
        <v>45</v>
      </c>
      <c r="AT1336">
        <f>SUM(Table_pigskin_games[[#This Row],[awayPenaltyYards]],Table_pigskin_games[[#This Row],[homePenaltyYards]])</f>
        <v>130</v>
      </c>
      <c r="AU1336">
        <v>85</v>
      </c>
      <c r="AV1336">
        <v>0</v>
      </c>
      <c r="AW1336">
        <v>2</v>
      </c>
      <c r="AX1336">
        <f>SUM(Table_pigskin_games[[#This Row],[awayTurnovers]:[homeTurnovers]])</f>
        <v>2</v>
      </c>
      <c r="AY1336">
        <v>0</v>
      </c>
      <c r="AZ1336">
        <v>0</v>
      </c>
      <c r="BA1336">
        <v>0</v>
      </c>
      <c r="BB1336">
        <v>2</v>
      </c>
      <c r="BC1336">
        <v>1600</v>
      </c>
      <c r="BD1336">
        <v>2000</v>
      </c>
      <c r="BE1336">
        <v>7</v>
      </c>
      <c r="BF1336">
        <v>10</v>
      </c>
      <c r="BG1336">
        <v>7</v>
      </c>
      <c r="BH1336">
        <v>7</v>
      </c>
      <c r="BJ1336">
        <v>3</v>
      </c>
      <c r="BK1336">
        <v>7</v>
      </c>
      <c r="BL1336">
        <v>3</v>
      </c>
      <c r="BM1336">
        <v>6</v>
      </c>
    </row>
    <row r="1337" spans="1:65" x14ac:dyDescent="0.25">
      <c r="A1337">
        <v>311002014</v>
      </c>
      <c r="B1337">
        <v>4</v>
      </c>
      <c r="C1337">
        <v>2011</v>
      </c>
      <c r="D1337" s="1">
        <v>40818</v>
      </c>
      <c r="E1337" t="s">
        <v>66</v>
      </c>
      <c r="F1337" t="s">
        <v>114</v>
      </c>
      <c r="G1337" t="s">
        <v>85</v>
      </c>
      <c r="H13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STLvWSH</v>
      </c>
      <c r="I1337" t="str">
        <f>IF(NOT(ISNA(VLOOKUP(Table_pigskin_games[[#This Row],[matchup]],rivalries!A$2:C$10,1,FALSE))),"Rivalry","Not a Rivalry")</f>
        <v>Not a Rivalry</v>
      </c>
      <c r="J1337">
        <v>17</v>
      </c>
      <c r="K1337">
        <v>10</v>
      </c>
      <c r="L1337">
        <f>ABS(Table_pigskin_games[[#This Row],[homeScore]]-Table_pigskin_games[[#This Row],[awayScore]])</f>
        <v>7</v>
      </c>
      <c r="M1337" t="s">
        <v>86</v>
      </c>
      <c r="N1337" s="2">
        <v>41914.541666666664</v>
      </c>
      <c r="O1337" t="s">
        <v>70</v>
      </c>
      <c r="P1337">
        <v>56113</v>
      </c>
      <c r="Q1337">
        <v>2</v>
      </c>
      <c r="R1337">
        <v>1</v>
      </c>
      <c r="S1337">
        <v>0</v>
      </c>
      <c r="T1337">
        <v>3</v>
      </c>
      <c r="U1337">
        <v>16</v>
      </c>
      <c r="V1337">
        <v>14</v>
      </c>
      <c r="W1337">
        <v>9</v>
      </c>
      <c r="X1337">
        <v>6</v>
      </c>
      <c r="Y1337">
        <v>18</v>
      </c>
      <c r="Z1337">
        <v>18</v>
      </c>
      <c r="AA1337">
        <v>0</v>
      </c>
      <c r="AB1337">
        <v>1</v>
      </c>
      <c r="AC1337">
        <v>0</v>
      </c>
      <c r="AD1337">
        <v>2</v>
      </c>
      <c r="AE1337">
        <v>339</v>
      </c>
      <c r="AF1337">
        <v>172</v>
      </c>
      <c r="AG1337">
        <v>143</v>
      </c>
      <c r="AH1337">
        <v>127</v>
      </c>
      <c r="AI1337">
        <v>15</v>
      </c>
      <c r="AJ1337">
        <v>20</v>
      </c>
      <c r="AK1337">
        <v>29</v>
      </c>
      <c r="AL1337">
        <v>43</v>
      </c>
      <c r="AM1337">
        <v>196</v>
      </c>
      <c r="AN1337">
        <v>45</v>
      </c>
      <c r="AO1337">
        <v>40</v>
      </c>
      <c r="AP1337">
        <v>17</v>
      </c>
      <c r="AQ1337">
        <v>10</v>
      </c>
      <c r="AR1337">
        <v>9</v>
      </c>
      <c r="AS1337">
        <v>96</v>
      </c>
      <c r="AT1337">
        <f>SUM(Table_pigskin_games[[#This Row],[awayPenaltyYards]],Table_pigskin_games[[#This Row],[homePenaltyYards]])</f>
        <v>161</v>
      </c>
      <c r="AU1337">
        <v>65</v>
      </c>
      <c r="AV1337">
        <v>2</v>
      </c>
      <c r="AW1337">
        <v>1</v>
      </c>
      <c r="AX1337">
        <f>SUM(Table_pigskin_games[[#This Row],[awayTurnovers]:[homeTurnovers]])</f>
        <v>3</v>
      </c>
      <c r="AY1337">
        <v>0</v>
      </c>
      <c r="AZ1337">
        <v>1</v>
      </c>
      <c r="BA1337">
        <v>2</v>
      </c>
      <c r="BB1337">
        <v>0</v>
      </c>
      <c r="BC1337">
        <v>2110</v>
      </c>
      <c r="BD1337">
        <v>1490</v>
      </c>
      <c r="BE1337">
        <v>7</v>
      </c>
      <c r="BF1337">
        <v>7</v>
      </c>
      <c r="BG1337">
        <v>3</v>
      </c>
      <c r="BH1337">
        <v>0</v>
      </c>
      <c r="BJ1337">
        <v>0</v>
      </c>
      <c r="BK1337">
        <v>0</v>
      </c>
      <c r="BL1337">
        <v>0</v>
      </c>
      <c r="BM1337">
        <v>10</v>
      </c>
    </row>
    <row r="1338" spans="1:65" x14ac:dyDescent="0.25">
      <c r="A1338">
        <v>311002021</v>
      </c>
      <c r="B1338">
        <v>4</v>
      </c>
      <c r="C1338">
        <v>2011</v>
      </c>
      <c r="D1338" s="1">
        <v>40818</v>
      </c>
      <c r="E1338" t="s">
        <v>66</v>
      </c>
      <c r="F1338" t="s">
        <v>93</v>
      </c>
      <c r="G1338" t="s">
        <v>105</v>
      </c>
      <c r="H13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PHIvSF</v>
      </c>
      <c r="I1338" t="str">
        <f>IF(NOT(ISNA(VLOOKUP(Table_pigskin_games[[#This Row],[matchup]],rivalries!A$2:C$10,1,FALSE))),"Rivalry","Not a Rivalry")</f>
        <v>Not a Rivalry</v>
      </c>
      <c r="J1338">
        <v>24</v>
      </c>
      <c r="K1338">
        <v>23</v>
      </c>
      <c r="L1338">
        <f>ABS(Table_pigskin_games[[#This Row],[homeScore]]-Table_pigskin_games[[#This Row],[awayScore]])</f>
        <v>1</v>
      </c>
      <c r="M1338" t="s">
        <v>121</v>
      </c>
      <c r="N1338" s="2">
        <v>41914.541666666664</v>
      </c>
      <c r="O1338" t="s">
        <v>70</v>
      </c>
      <c r="P1338">
        <v>69144</v>
      </c>
      <c r="Q1338">
        <v>2</v>
      </c>
      <c r="R1338">
        <v>1</v>
      </c>
      <c r="S1338">
        <v>1</v>
      </c>
      <c r="T1338">
        <v>2</v>
      </c>
      <c r="U1338">
        <v>22</v>
      </c>
      <c r="V1338">
        <v>23</v>
      </c>
      <c r="W1338">
        <v>5</v>
      </c>
      <c r="X1338">
        <v>5</v>
      </c>
      <c r="Y1338">
        <v>12</v>
      </c>
      <c r="Z1338">
        <v>13</v>
      </c>
      <c r="AA1338">
        <v>0</v>
      </c>
      <c r="AB1338">
        <v>0</v>
      </c>
      <c r="AC1338">
        <v>0</v>
      </c>
      <c r="AD1338">
        <v>0</v>
      </c>
      <c r="AE1338">
        <v>442</v>
      </c>
      <c r="AF1338">
        <v>513</v>
      </c>
      <c r="AG1338">
        <v>278</v>
      </c>
      <c r="AH1338">
        <v>405</v>
      </c>
      <c r="AI1338">
        <v>21</v>
      </c>
      <c r="AJ1338">
        <v>30</v>
      </c>
      <c r="AK1338">
        <v>33</v>
      </c>
      <c r="AL1338">
        <v>46</v>
      </c>
      <c r="AM1338">
        <v>164</v>
      </c>
      <c r="AN1338">
        <v>108</v>
      </c>
      <c r="AO1338">
        <v>25</v>
      </c>
      <c r="AP1338">
        <v>20</v>
      </c>
      <c r="AQ1338">
        <v>5</v>
      </c>
      <c r="AR1338">
        <v>5</v>
      </c>
      <c r="AS1338">
        <v>40</v>
      </c>
      <c r="AT1338">
        <f>SUM(Table_pigskin_games[[#This Row],[awayPenaltyYards]],Table_pigskin_games[[#This Row],[homePenaltyYards]])</f>
        <v>95</v>
      </c>
      <c r="AU1338">
        <v>55</v>
      </c>
      <c r="AV1338">
        <v>1</v>
      </c>
      <c r="AW1338">
        <v>3</v>
      </c>
      <c r="AX1338">
        <f>SUM(Table_pigskin_games[[#This Row],[awayTurnovers]:[homeTurnovers]])</f>
        <v>4</v>
      </c>
      <c r="AY1338">
        <v>1</v>
      </c>
      <c r="AZ1338">
        <v>2</v>
      </c>
      <c r="BA1338">
        <v>0</v>
      </c>
      <c r="BB1338">
        <v>1</v>
      </c>
      <c r="BC1338">
        <v>1732</v>
      </c>
      <c r="BD1338">
        <v>1868</v>
      </c>
      <c r="BE1338">
        <v>0</v>
      </c>
      <c r="BF1338">
        <v>3</v>
      </c>
      <c r="BG1338">
        <v>14</v>
      </c>
      <c r="BH1338">
        <v>7</v>
      </c>
      <c r="BJ1338">
        <v>7</v>
      </c>
      <c r="BK1338">
        <v>13</v>
      </c>
      <c r="BL1338">
        <v>3</v>
      </c>
      <c r="BM1338">
        <v>0</v>
      </c>
    </row>
    <row r="1339" spans="1:65" x14ac:dyDescent="0.25">
      <c r="A1339">
        <v>311002022</v>
      </c>
      <c r="B1339">
        <v>4</v>
      </c>
      <c r="C1339">
        <v>2011</v>
      </c>
      <c r="D1339" s="1">
        <v>40818</v>
      </c>
      <c r="E1339" t="s">
        <v>66</v>
      </c>
      <c r="F1339" t="s">
        <v>91</v>
      </c>
      <c r="G1339" t="s">
        <v>94</v>
      </c>
      <c r="H13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ARIvNYG</v>
      </c>
      <c r="I1339" t="str">
        <f>IF(NOT(ISNA(VLOOKUP(Table_pigskin_games[[#This Row],[matchup]],rivalries!A$2:C$10,1,FALSE))),"Rivalry","Not a Rivalry")</f>
        <v>Not a Rivalry</v>
      </c>
      <c r="J1339">
        <v>31</v>
      </c>
      <c r="K1339">
        <v>27</v>
      </c>
      <c r="L1339">
        <f>ABS(Table_pigskin_games[[#This Row],[homeScore]]-Table_pigskin_games[[#This Row],[awayScore]])</f>
        <v>4</v>
      </c>
      <c r="M1339" t="s">
        <v>95</v>
      </c>
      <c r="N1339" s="2">
        <v>41914.670138888891</v>
      </c>
      <c r="O1339" t="s">
        <v>70</v>
      </c>
      <c r="P1339">
        <v>60496</v>
      </c>
      <c r="Q1339">
        <v>2</v>
      </c>
      <c r="R1339">
        <v>1</v>
      </c>
      <c r="S1339">
        <v>1</v>
      </c>
      <c r="T1339">
        <v>2</v>
      </c>
      <c r="U1339">
        <v>24</v>
      </c>
      <c r="V1339">
        <v>22</v>
      </c>
      <c r="W1339">
        <v>6</v>
      </c>
      <c r="X1339">
        <v>3</v>
      </c>
      <c r="Y1339">
        <v>13</v>
      </c>
      <c r="Z1339">
        <v>12</v>
      </c>
      <c r="AA1339">
        <v>0</v>
      </c>
      <c r="AB1339">
        <v>1</v>
      </c>
      <c r="AC1339">
        <v>0</v>
      </c>
      <c r="AD1339">
        <v>2</v>
      </c>
      <c r="AE1339">
        <v>360</v>
      </c>
      <c r="AF1339">
        <v>368</v>
      </c>
      <c r="AG1339">
        <v>306</v>
      </c>
      <c r="AH1339">
        <v>212</v>
      </c>
      <c r="AI1339">
        <v>27</v>
      </c>
      <c r="AJ1339">
        <v>20</v>
      </c>
      <c r="AK1339">
        <v>40</v>
      </c>
      <c r="AL1339">
        <v>34</v>
      </c>
      <c r="AM1339">
        <v>54</v>
      </c>
      <c r="AN1339">
        <v>156</v>
      </c>
      <c r="AO1339">
        <v>24</v>
      </c>
      <c r="AP1339">
        <v>32</v>
      </c>
      <c r="AQ1339">
        <v>7</v>
      </c>
      <c r="AR1339">
        <v>11</v>
      </c>
      <c r="AS1339">
        <v>55</v>
      </c>
      <c r="AT1339">
        <f>SUM(Table_pigskin_games[[#This Row],[awayPenaltyYards]],Table_pigskin_games[[#This Row],[homePenaltyYards]])</f>
        <v>173</v>
      </c>
      <c r="AU1339">
        <v>118</v>
      </c>
      <c r="AV1339">
        <v>2</v>
      </c>
      <c r="AW1339">
        <v>2</v>
      </c>
      <c r="AX1339">
        <f>SUM(Table_pigskin_games[[#This Row],[awayTurnovers]:[homeTurnovers]])</f>
        <v>4</v>
      </c>
      <c r="AY1339">
        <v>2</v>
      </c>
      <c r="AZ1339">
        <v>1</v>
      </c>
      <c r="BA1339">
        <v>0</v>
      </c>
      <c r="BB1339">
        <v>1</v>
      </c>
      <c r="BC1339">
        <v>1681</v>
      </c>
      <c r="BD1339">
        <v>1919</v>
      </c>
      <c r="BE1339">
        <v>0</v>
      </c>
      <c r="BF1339">
        <v>10</v>
      </c>
      <c r="BG1339">
        <v>0</v>
      </c>
      <c r="BH1339">
        <v>21</v>
      </c>
      <c r="BJ1339">
        <v>3</v>
      </c>
      <c r="BK1339">
        <v>3</v>
      </c>
      <c r="BL1339">
        <v>14</v>
      </c>
      <c r="BM1339">
        <v>7</v>
      </c>
    </row>
    <row r="1340" spans="1:65" x14ac:dyDescent="0.25">
      <c r="A1340">
        <v>311002024</v>
      </c>
      <c r="B1340">
        <v>4</v>
      </c>
      <c r="C1340">
        <v>2011</v>
      </c>
      <c r="D1340" s="1">
        <v>40818</v>
      </c>
      <c r="E1340" t="s">
        <v>66</v>
      </c>
      <c r="F1340" t="s">
        <v>62</v>
      </c>
      <c r="G1340" t="s">
        <v>109</v>
      </c>
      <c r="H13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MIAvSD</v>
      </c>
      <c r="I1340" t="str">
        <f>IF(NOT(ISNA(VLOOKUP(Table_pigskin_games[[#This Row],[matchup]],rivalries!A$2:C$10,1,FALSE))),"Rivalry","Not a Rivalry")</f>
        <v>Not a Rivalry</v>
      </c>
      <c r="J1340">
        <v>16</v>
      </c>
      <c r="K1340">
        <v>26</v>
      </c>
      <c r="L1340">
        <f>ABS(Table_pigskin_games[[#This Row],[homeScore]]-Table_pigskin_games[[#This Row],[awayScore]])</f>
        <v>10</v>
      </c>
      <c r="M1340" t="s">
        <v>122</v>
      </c>
      <c r="N1340" s="2">
        <v>41914.677083333336</v>
      </c>
      <c r="O1340" t="s">
        <v>80</v>
      </c>
      <c r="P1340">
        <v>63002</v>
      </c>
      <c r="Q1340">
        <v>0</v>
      </c>
      <c r="R1340">
        <v>3</v>
      </c>
      <c r="S1340">
        <v>2</v>
      </c>
      <c r="T1340">
        <v>1</v>
      </c>
      <c r="U1340">
        <v>16</v>
      </c>
      <c r="V1340">
        <v>21</v>
      </c>
      <c r="W1340">
        <v>3</v>
      </c>
      <c r="X1340">
        <v>7</v>
      </c>
      <c r="Y1340">
        <v>10</v>
      </c>
      <c r="Z1340">
        <v>14</v>
      </c>
      <c r="AA1340">
        <v>0</v>
      </c>
      <c r="AB1340">
        <v>0</v>
      </c>
      <c r="AC1340">
        <v>0</v>
      </c>
      <c r="AD1340">
        <v>0</v>
      </c>
      <c r="AE1340">
        <v>248</v>
      </c>
      <c r="AF1340">
        <v>411</v>
      </c>
      <c r="AG1340">
        <v>176</v>
      </c>
      <c r="AH1340">
        <v>295</v>
      </c>
      <c r="AI1340">
        <v>20</v>
      </c>
      <c r="AJ1340">
        <v>21</v>
      </c>
      <c r="AK1340">
        <v>30</v>
      </c>
      <c r="AL1340">
        <v>31</v>
      </c>
      <c r="AM1340">
        <v>72</v>
      </c>
      <c r="AN1340">
        <v>116</v>
      </c>
      <c r="AO1340">
        <v>22</v>
      </c>
      <c r="AP1340">
        <v>28</v>
      </c>
      <c r="AQ1340">
        <v>2</v>
      </c>
      <c r="AR1340">
        <v>8</v>
      </c>
      <c r="AS1340">
        <v>41</v>
      </c>
      <c r="AT1340">
        <f>SUM(Table_pigskin_games[[#This Row],[awayPenaltyYards]],Table_pigskin_games[[#This Row],[homePenaltyYards]])</f>
        <v>121</v>
      </c>
      <c r="AU1340">
        <v>80</v>
      </c>
      <c r="AV1340">
        <v>2</v>
      </c>
      <c r="AW1340">
        <v>0</v>
      </c>
      <c r="AX1340">
        <f>SUM(Table_pigskin_games[[#This Row],[awayTurnovers]:[homeTurnovers]])</f>
        <v>2</v>
      </c>
      <c r="AY1340">
        <v>0</v>
      </c>
      <c r="AZ1340">
        <v>0</v>
      </c>
      <c r="BA1340">
        <v>2</v>
      </c>
      <c r="BB1340">
        <v>0</v>
      </c>
      <c r="BC1340">
        <v>1602</v>
      </c>
      <c r="BD1340">
        <v>1998</v>
      </c>
      <c r="BE1340">
        <v>7</v>
      </c>
      <c r="BF1340">
        <v>3</v>
      </c>
      <c r="BG1340">
        <v>3</v>
      </c>
      <c r="BH1340">
        <v>3</v>
      </c>
      <c r="BJ1340">
        <v>7</v>
      </c>
      <c r="BK1340">
        <v>6</v>
      </c>
      <c r="BL1340">
        <v>10</v>
      </c>
      <c r="BM1340">
        <v>3</v>
      </c>
    </row>
    <row r="1341" spans="1:65" x14ac:dyDescent="0.25">
      <c r="A1341">
        <v>311002026</v>
      </c>
      <c r="B1341">
        <v>4</v>
      </c>
      <c r="C1341">
        <v>2011</v>
      </c>
      <c r="D1341" s="1">
        <v>40818</v>
      </c>
      <c r="E1341" t="s">
        <v>66</v>
      </c>
      <c r="F1341" t="s">
        <v>99</v>
      </c>
      <c r="G1341" t="s">
        <v>71</v>
      </c>
      <c r="H13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ATLvSEA</v>
      </c>
      <c r="I1341" t="str">
        <f>IF(NOT(ISNA(VLOOKUP(Table_pigskin_games[[#This Row],[matchup]],rivalries!A$2:C$10,1,FALSE))),"Rivalry","Not a Rivalry")</f>
        <v>Not a Rivalry</v>
      </c>
      <c r="J1341">
        <v>30</v>
      </c>
      <c r="K1341">
        <v>28</v>
      </c>
      <c r="L1341">
        <f>ABS(Table_pigskin_games[[#This Row],[homeScore]]-Table_pigskin_games[[#This Row],[awayScore]])</f>
        <v>2</v>
      </c>
      <c r="M1341" t="s">
        <v>124</v>
      </c>
      <c r="N1341" s="2">
        <v>41914.670138888891</v>
      </c>
      <c r="O1341" t="s">
        <v>70</v>
      </c>
      <c r="P1341">
        <v>66266</v>
      </c>
      <c r="Q1341">
        <v>1</v>
      </c>
      <c r="R1341">
        <v>2</v>
      </c>
      <c r="S1341">
        <v>1</v>
      </c>
      <c r="T1341">
        <v>2</v>
      </c>
      <c r="U1341">
        <v>25</v>
      </c>
      <c r="V1341">
        <v>20</v>
      </c>
      <c r="W1341">
        <v>9</v>
      </c>
      <c r="X1341">
        <v>6</v>
      </c>
      <c r="Y1341">
        <v>16</v>
      </c>
      <c r="Z1341">
        <v>11</v>
      </c>
      <c r="AA1341">
        <v>0</v>
      </c>
      <c r="AB1341">
        <v>0</v>
      </c>
      <c r="AC1341">
        <v>0</v>
      </c>
      <c r="AD1341">
        <v>0</v>
      </c>
      <c r="AE1341">
        <v>412</v>
      </c>
      <c r="AF1341">
        <v>372</v>
      </c>
      <c r="AG1341">
        <v>291</v>
      </c>
      <c r="AH1341">
        <v>319</v>
      </c>
      <c r="AI1341">
        <v>28</v>
      </c>
      <c r="AJ1341">
        <v>25</v>
      </c>
      <c r="AK1341">
        <v>42</v>
      </c>
      <c r="AL1341">
        <v>38</v>
      </c>
      <c r="AM1341">
        <v>121</v>
      </c>
      <c r="AN1341">
        <v>53</v>
      </c>
      <c r="AO1341">
        <v>36</v>
      </c>
      <c r="AP1341">
        <v>15</v>
      </c>
      <c r="AQ1341">
        <v>4</v>
      </c>
      <c r="AR1341">
        <v>6</v>
      </c>
      <c r="AS1341">
        <v>35</v>
      </c>
      <c r="AT1341">
        <f>SUM(Table_pigskin_games[[#This Row],[awayPenaltyYards]],Table_pigskin_games[[#This Row],[homePenaltyYards]])</f>
        <v>75</v>
      </c>
      <c r="AU1341">
        <v>40</v>
      </c>
      <c r="AV1341">
        <v>0</v>
      </c>
      <c r="AW1341">
        <v>2</v>
      </c>
      <c r="AX1341">
        <f>SUM(Table_pigskin_games[[#This Row],[awayTurnovers]:[homeTurnovers]])</f>
        <v>2</v>
      </c>
      <c r="AY1341">
        <v>0</v>
      </c>
      <c r="AZ1341">
        <v>0</v>
      </c>
      <c r="BA1341">
        <v>0</v>
      </c>
      <c r="BB1341">
        <v>2</v>
      </c>
      <c r="BC1341">
        <v>2410</v>
      </c>
      <c r="BD1341">
        <v>1190</v>
      </c>
      <c r="BE1341">
        <v>7</v>
      </c>
      <c r="BF1341">
        <v>17</v>
      </c>
      <c r="BG1341">
        <v>3</v>
      </c>
      <c r="BH1341">
        <v>3</v>
      </c>
      <c r="BJ1341">
        <v>0</v>
      </c>
      <c r="BK1341">
        <v>7</v>
      </c>
      <c r="BL1341">
        <v>14</v>
      </c>
      <c r="BM1341">
        <v>7</v>
      </c>
    </row>
    <row r="1342" spans="1:65" x14ac:dyDescent="0.25">
      <c r="A1342">
        <v>311002030</v>
      </c>
      <c r="B1342">
        <v>4</v>
      </c>
      <c r="C1342">
        <v>2011</v>
      </c>
      <c r="D1342" s="1">
        <v>40818</v>
      </c>
      <c r="E1342" t="s">
        <v>66</v>
      </c>
      <c r="F1342" t="s">
        <v>67</v>
      </c>
      <c r="G1342" t="s">
        <v>103</v>
      </c>
      <c r="H13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JAXvNO</v>
      </c>
      <c r="I1342" t="str">
        <f>IF(NOT(ISNA(VLOOKUP(Table_pigskin_games[[#This Row],[matchup]],rivalries!A$2:C$10,1,FALSE))),"Rivalry","Not a Rivalry")</f>
        <v>Not a Rivalry</v>
      </c>
      <c r="J1342">
        <v>23</v>
      </c>
      <c r="K1342">
        <v>10</v>
      </c>
      <c r="L1342">
        <f>ABS(Table_pigskin_games[[#This Row],[homeScore]]-Table_pigskin_games[[#This Row],[awayScore]])</f>
        <v>13</v>
      </c>
      <c r="M1342" t="s">
        <v>104</v>
      </c>
      <c r="N1342" s="2">
        <v>41914.541666666664</v>
      </c>
      <c r="O1342" t="s">
        <v>70</v>
      </c>
      <c r="P1342">
        <v>62471</v>
      </c>
      <c r="Q1342">
        <v>2</v>
      </c>
      <c r="R1342">
        <v>1</v>
      </c>
      <c r="S1342">
        <v>1</v>
      </c>
      <c r="T1342">
        <v>2</v>
      </c>
      <c r="U1342">
        <v>30</v>
      </c>
      <c r="V1342">
        <v>15</v>
      </c>
      <c r="W1342">
        <v>7</v>
      </c>
      <c r="X1342">
        <v>4</v>
      </c>
      <c r="Y1342">
        <v>14</v>
      </c>
      <c r="Z1342">
        <v>15</v>
      </c>
      <c r="AA1342">
        <v>1</v>
      </c>
      <c r="AB1342">
        <v>0</v>
      </c>
      <c r="AC1342">
        <v>1</v>
      </c>
      <c r="AD1342">
        <v>4</v>
      </c>
      <c r="AE1342">
        <v>503</v>
      </c>
      <c r="AF1342">
        <v>274</v>
      </c>
      <c r="AG1342">
        <v>326</v>
      </c>
      <c r="AH1342">
        <v>170</v>
      </c>
      <c r="AI1342">
        <v>31</v>
      </c>
      <c r="AJ1342">
        <v>16</v>
      </c>
      <c r="AK1342">
        <v>44</v>
      </c>
      <c r="AL1342">
        <v>42</v>
      </c>
      <c r="AM1342">
        <v>177</v>
      </c>
      <c r="AN1342">
        <v>104</v>
      </c>
      <c r="AO1342">
        <v>34</v>
      </c>
      <c r="AP1342">
        <v>17</v>
      </c>
      <c r="AQ1342">
        <v>6</v>
      </c>
      <c r="AR1342">
        <v>2</v>
      </c>
      <c r="AS1342">
        <v>50</v>
      </c>
      <c r="AT1342">
        <f>SUM(Table_pigskin_games[[#This Row],[awayPenaltyYards]],Table_pigskin_games[[#This Row],[homePenaltyYards]])</f>
        <v>65</v>
      </c>
      <c r="AU1342">
        <v>15</v>
      </c>
      <c r="AV1342">
        <v>2</v>
      </c>
      <c r="AW1342">
        <v>1</v>
      </c>
      <c r="AX1342">
        <f>SUM(Table_pigskin_games[[#This Row],[awayTurnovers]:[homeTurnovers]])</f>
        <v>3</v>
      </c>
      <c r="AY1342">
        <v>0</v>
      </c>
      <c r="AZ1342">
        <v>0</v>
      </c>
      <c r="BA1342">
        <v>2</v>
      </c>
      <c r="BB1342">
        <v>1</v>
      </c>
      <c r="BC1342">
        <v>2225</v>
      </c>
      <c r="BD1342">
        <v>1375</v>
      </c>
      <c r="BE1342">
        <v>7</v>
      </c>
      <c r="BF1342">
        <v>7</v>
      </c>
      <c r="BG1342">
        <v>6</v>
      </c>
      <c r="BH1342">
        <v>3</v>
      </c>
      <c r="BJ1342">
        <v>0</v>
      </c>
      <c r="BK1342">
        <v>10</v>
      </c>
      <c r="BL1342">
        <v>0</v>
      </c>
      <c r="BM1342">
        <v>0</v>
      </c>
    </row>
    <row r="1343" spans="1:65" x14ac:dyDescent="0.25">
      <c r="A1343">
        <v>311002033</v>
      </c>
      <c r="B1343">
        <v>4</v>
      </c>
      <c r="C1343">
        <v>2011</v>
      </c>
      <c r="D1343" s="1">
        <v>40818</v>
      </c>
      <c r="E1343" t="s">
        <v>66</v>
      </c>
      <c r="F1343" t="s">
        <v>77</v>
      </c>
      <c r="G1343" t="s">
        <v>96</v>
      </c>
      <c r="H13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BALvNYJ</v>
      </c>
      <c r="I1343" t="str">
        <f>IF(NOT(ISNA(VLOOKUP(Table_pigskin_games[[#This Row],[matchup]],rivalries!A$2:C$10,1,FALSE))),"Rivalry","Not a Rivalry")</f>
        <v>Not a Rivalry</v>
      </c>
      <c r="J1343">
        <v>17</v>
      </c>
      <c r="K1343">
        <v>34</v>
      </c>
      <c r="L1343">
        <f>ABS(Table_pigskin_games[[#This Row],[homeScore]]-Table_pigskin_games[[#This Row],[awayScore]])</f>
        <v>17</v>
      </c>
      <c r="M1343" t="s">
        <v>125</v>
      </c>
      <c r="N1343" s="2">
        <v>41914.847222222219</v>
      </c>
      <c r="O1343" t="s">
        <v>65</v>
      </c>
      <c r="P1343">
        <v>71247</v>
      </c>
      <c r="Q1343">
        <v>2</v>
      </c>
      <c r="R1343">
        <v>1</v>
      </c>
      <c r="S1343">
        <v>2</v>
      </c>
      <c r="T1343">
        <v>1</v>
      </c>
      <c r="U1343">
        <v>7</v>
      </c>
      <c r="V1343">
        <v>16</v>
      </c>
      <c r="W1343">
        <v>4</v>
      </c>
      <c r="X1343">
        <v>6</v>
      </c>
      <c r="Y1343">
        <v>15</v>
      </c>
      <c r="Z1343">
        <v>18</v>
      </c>
      <c r="AA1343">
        <v>0</v>
      </c>
      <c r="AB1343">
        <v>0</v>
      </c>
      <c r="AC1343">
        <v>1</v>
      </c>
      <c r="AD1343">
        <v>0</v>
      </c>
      <c r="AE1343">
        <v>150</v>
      </c>
      <c r="AF1343">
        <v>267</v>
      </c>
      <c r="AG1343">
        <v>112</v>
      </c>
      <c r="AH1343">
        <v>155</v>
      </c>
      <c r="AI1343">
        <v>11</v>
      </c>
      <c r="AJ1343">
        <v>10</v>
      </c>
      <c r="AK1343">
        <v>35</v>
      </c>
      <c r="AL1343">
        <v>31</v>
      </c>
      <c r="AM1343">
        <v>38</v>
      </c>
      <c r="AN1343">
        <v>112</v>
      </c>
      <c r="AO1343">
        <v>19</v>
      </c>
      <c r="AP1343">
        <v>40</v>
      </c>
      <c r="AQ1343">
        <v>9</v>
      </c>
      <c r="AR1343">
        <v>7</v>
      </c>
      <c r="AS1343">
        <v>69</v>
      </c>
      <c r="AT1343">
        <f>SUM(Table_pigskin_games[[#This Row],[awayPenaltyYards]],Table_pigskin_games[[#This Row],[homePenaltyYards]])</f>
        <v>115</v>
      </c>
      <c r="AU1343">
        <v>46</v>
      </c>
      <c r="AV1343">
        <v>4</v>
      </c>
      <c r="AW1343">
        <v>3</v>
      </c>
      <c r="AX1343">
        <f>SUM(Table_pigskin_games[[#This Row],[awayTurnovers]:[homeTurnovers]])</f>
        <v>7</v>
      </c>
      <c r="AY1343">
        <v>3</v>
      </c>
      <c r="AZ1343">
        <v>2</v>
      </c>
      <c r="BA1343">
        <v>1</v>
      </c>
      <c r="BB1343">
        <v>1</v>
      </c>
      <c r="BC1343">
        <v>1352</v>
      </c>
      <c r="BD1343">
        <v>2248</v>
      </c>
      <c r="BE1343">
        <v>7</v>
      </c>
      <c r="BF1343">
        <v>10</v>
      </c>
      <c r="BG1343">
        <v>0</v>
      </c>
      <c r="BH1343">
        <v>0</v>
      </c>
      <c r="BJ1343">
        <v>17</v>
      </c>
      <c r="BK1343">
        <v>10</v>
      </c>
      <c r="BL1343">
        <v>7</v>
      </c>
      <c r="BM1343">
        <v>0</v>
      </c>
    </row>
    <row r="1344" spans="1:65" x14ac:dyDescent="0.25">
      <c r="A1344">
        <v>311002034</v>
      </c>
      <c r="B1344">
        <v>4</v>
      </c>
      <c r="C1344">
        <v>2011</v>
      </c>
      <c r="D1344" s="1">
        <v>40818</v>
      </c>
      <c r="E1344" t="s">
        <v>66</v>
      </c>
      <c r="F1344" t="s">
        <v>63</v>
      </c>
      <c r="G1344" t="s">
        <v>106</v>
      </c>
      <c r="H13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HOUvPIT</v>
      </c>
      <c r="I1344" t="str">
        <f>IF(NOT(ISNA(VLOOKUP(Table_pigskin_games[[#This Row],[matchup]],rivalries!A$2:C$10,1,FALSE))),"Rivalry","Not a Rivalry")</f>
        <v>Not a Rivalry</v>
      </c>
      <c r="J1344">
        <v>10</v>
      </c>
      <c r="K1344">
        <v>17</v>
      </c>
      <c r="L1344">
        <f>ABS(Table_pigskin_games[[#This Row],[homeScore]]-Table_pigskin_games[[#This Row],[awayScore]])</f>
        <v>7</v>
      </c>
      <c r="M1344" t="s">
        <v>107</v>
      </c>
      <c r="N1344" s="2">
        <v>41914.541666666664</v>
      </c>
      <c r="O1344" t="s">
        <v>80</v>
      </c>
      <c r="P1344">
        <v>71585</v>
      </c>
      <c r="Q1344">
        <v>2</v>
      </c>
      <c r="R1344">
        <v>1</v>
      </c>
      <c r="S1344">
        <v>2</v>
      </c>
      <c r="T1344">
        <v>1</v>
      </c>
      <c r="U1344">
        <v>20</v>
      </c>
      <c r="V1344">
        <v>17</v>
      </c>
      <c r="W1344">
        <v>5</v>
      </c>
      <c r="X1344">
        <v>6</v>
      </c>
      <c r="Y1344">
        <v>12</v>
      </c>
      <c r="Z1344">
        <v>12</v>
      </c>
      <c r="AA1344">
        <v>0</v>
      </c>
      <c r="AB1344">
        <v>0</v>
      </c>
      <c r="AC1344">
        <v>1</v>
      </c>
      <c r="AD1344">
        <v>0</v>
      </c>
      <c r="AE1344">
        <v>296</v>
      </c>
      <c r="AF1344">
        <v>318</v>
      </c>
      <c r="AG1344">
        <v>178</v>
      </c>
      <c r="AH1344">
        <v>138</v>
      </c>
      <c r="AI1344">
        <v>16</v>
      </c>
      <c r="AJ1344">
        <v>14</v>
      </c>
      <c r="AK1344">
        <v>30</v>
      </c>
      <c r="AL1344">
        <v>21</v>
      </c>
      <c r="AM1344">
        <v>118</v>
      </c>
      <c r="AN1344">
        <v>180</v>
      </c>
      <c r="AO1344">
        <v>22</v>
      </c>
      <c r="AP1344">
        <v>35</v>
      </c>
      <c r="AQ1344">
        <v>5</v>
      </c>
      <c r="AR1344">
        <v>9</v>
      </c>
      <c r="AS1344">
        <v>45</v>
      </c>
      <c r="AT1344">
        <f>SUM(Table_pigskin_games[[#This Row],[awayPenaltyYards]],Table_pigskin_games[[#This Row],[homePenaltyYards]])</f>
        <v>109</v>
      </c>
      <c r="AU1344">
        <v>64</v>
      </c>
      <c r="AV1344">
        <v>1</v>
      </c>
      <c r="AW1344">
        <v>0</v>
      </c>
      <c r="AX1344">
        <f>SUM(Table_pigskin_games[[#This Row],[awayTurnovers]:[homeTurnovers]])</f>
        <v>1</v>
      </c>
      <c r="AY1344">
        <v>0</v>
      </c>
      <c r="AZ1344">
        <v>0</v>
      </c>
      <c r="BA1344">
        <v>1</v>
      </c>
      <c r="BB1344">
        <v>0</v>
      </c>
      <c r="BC1344">
        <v>1697</v>
      </c>
      <c r="BD1344">
        <v>1903</v>
      </c>
      <c r="BE1344">
        <v>0</v>
      </c>
      <c r="BF1344">
        <v>0</v>
      </c>
      <c r="BG1344">
        <v>7</v>
      </c>
      <c r="BH1344">
        <v>3</v>
      </c>
      <c r="BJ1344">
        <v>7</v>
      </c>
      <c r="BK1344">
        <v>3</v>
      </c>
      <c r="BL1344">
        <v>0</v>
      </c>
      <c r="BM1344">
        <v>7</v>
      </c>
    </row>
    <row r="1345" spans="1:65" x14ac:dyDescent="0.25">
      <c r="A1345">
        <v>311003027</v>
      </c>
      <c r="B1345">
        <v>4</v>
      </c>
      <c r="C1345">
        <v>2011</v>
      </c>
      <c r="D1345" s="1">
        <v>40819</v>
      </c>
      <c r="E1345" t="s">
        <v>108</v>
      </c>
      <c r="F1345" t="s">
        <v>90</v>
      </c>
      <c r="G1345" t="s">
        <v>97</v>
      </c>
      <c r="H13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INDvTB</v>
      </c>
      <c r="I1345" t="str">
        <f>IF(NOT(ISNA(VLOOKUP(Table_pigskin_games[[#This Row],[matchup]],rivalries!A$2:C$10,1,FALSE))),"Rivalry","Not a Rivalry")</f>
        <v>Not a Rivalry</v>
      </c>
      <c r="J1345">
        <v>17</v>
      </c>
      <c r="K1345">
        <v>24</v>
      </c>
      <c r="L1345">
        <f>ABS(Table_pigskin_games[[#This Row],[homeScore]]-Table_pigskin_games[[#This Row],[awayScore]])</f>
        <v>7</v>
      </c>
      <c r="M1345" t="s">
        <v>98</v>
      </c>
      <c r="N1345" s="2">
        <v>41914.854166666664</v>
      </c>
      <c r="O1345" t="s">
        <v>112</v>
      </c>
      <c r="P1345">
        <v>63972</v>
      </c>
      <c r="Q1345">
        <v>0</v>
      </c>
      <c r="R1345">
        <v>3</v>
      </c>
      <c r="S1345">
        <v>2</v>
      </c>
      <c r="T1345">
        <v>1</v>
      </c>
      <c r="U1345">
        <v>13</v>
      </c>
      <c r="V1345">
        <v>25</v>
      </c>
      <c r="W1345">
        <v>4</v>
      </c>
      <c r="X1345">
        <v>7</v>
      </c>
      <c r="Y1345">
        <v>13</v>
      </c>
      <c r="Z1345">
        <v>17</v>
      </c>
      <c r="AA1345">
        <v>0</v>
      </c>
      <c r="AB1345">
        <v>2</v>
      </c>
      <c r="AC1345">
        <v>0</v>
      </c>
      <c r="AD1345">
        <v>2</v>
      </c>
      <c r="AE1345">
        <v>318</v>
      </c>
      <c r="AF1345">
        <v>466</v>
      </c>
      <c r="AG1345">
        <v>256</v>
      </c>
      <c r="AH1345">
        <v>274</v>
      </c>
      <c r="AI1345">
        <v>13</v>
      </c>
      <c r="AJ1345">
        <v>25</v>
      </c>
      <c r="AK1345">
        <v>30</v>
      </c>
      <c r="AL1345">
        <v>39</v>
      </c>
      <c r="AM1345">
        <v>62</v>
      </c>
      <c r="AN1345">
        <v>192</v>
      </c>
      <c r="AO1345">
        <v>18</v>
      </c>
      <c r="AP1345">
        <v>36</v>
      </c>
      <c r="AQ1345">
        <v>6</v>
      </c>
      <c r="AR1345">
        <v>14</v>
      </c>
      <c r="AS1345">
        <v>50</v>
      </c>
      <c r="AT1345">
        <f>SUM(Table_pigskin_games[[#This Row],[awayPenaltyYards]],Table_pigskin_games[[#This Row],[homePenaltyYards]])</f>
        <v>156</v>
      </c>
      <c r="AU1345">
        <v>106</v>
      </c>
      <c r="AV1345">
        <v>1</v>
      </c>
      <c r="AW1345">
        <v>0</v>
      </c>
      <c r="AX1345">
        <f>SUM(Table_pigskin_games[[#This Row],[awayTurnovers]:[homeTurnovers]])</f>
        <v>1</v>
      </c>
      <c r="AY1345">
        <v>1</v>
      </c>
      <c r="AZ1345">
        <v>0</v>
      </c>
      <c r="BA1345">
        <v>0</v>
      </c>
      <c r="BB1345">
        <v>0</v>
      </c>
      <c r="BC1345">
        <v>1260</v>
      </c>
      <c r="BD1345">
        <v>2340</v>
      </c>
      <c r="BE1345">
        <v>3</v>
      </c>
      <c r="BF1345">
        <v>7</v>
      </c>
      <c r="BG1345">
        <v>7</v>
      </c>
      <c r="BH1345">
        <v>0</v>
      </c>
      <c r="BJ1345">
        <v>0</v>
      </c>
      <c r="BK1345">
        <v>7</v>
      </c>
      <c r="BL1345">
        <v>10</v>
      </c>
      <c r="BM1345">
        <v>7</v>
      </c>
    </row>
    <row r="1346" spans="1:65" x14ac:dyDescent="0.25">
      <c r="A1346">
        <v>311009001</v>
      </c>
      <c r="B1346">
        <v>5</v>
      </c>
      <c r="C1346">
        <v>2011</v>
      </c>
      <c r="D1346" s="1">
        <v>40825</v>
      </c>
      <c r="E1346" t="s">
        <v>66</v>
      </c>
      <c r="F1346" t="s">
        <v>75</v>
      </c>
      <c r="G1346" t="s">
        <v>99</v>
      </c>
      <c r="H13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ATLvGB</v>
      </c>
      <c r="I1346" t="str">
        <f>IF(NOT(ISNA(VLOOKUP(Table_pigskin_games[[#This Row],[matchup]],rivalries!A$2:C$10,1,FALSE))),"Rivalry","Not a Rivalry")</f>
        <v>Not a Rivalry</v>
      </c>
      <c r="J1346">
        <v>25</v>
      </c>
      <c r="K1346">
        <v>14</v>
      </c>
      <c r="L1346">
        <f>ABS(Table_pigskin_games[[#This Row],[homeScore]]-Table_pigskin_games[[#This Row],[awayScore]])</f>
        <v>11</v>
      </c>
      <c r="M1346" t="s">
        <v>116</v>
      </c>
      <c r="N1346" s="2">
        <v>41914.847222222219</v>
      </c>
      <c r="O1346" t="s">
        <v>65</v>
      </c>
      <c r="P1346">
        <v>69576</v>
      </c>
      <c r="Q1346">
        <v>4</v>
      </c>
      <c r="R1346">
        <v>0</v>
      </c>
      <c r="S1346">
        <v>2</v>
      </c>
      <c r="T1346">
        <v>2</v>
      </c>
      <c r="U1346">
        <v>19</v>
      </c>
      <c r="V1346">
        <v>18</v>
      </c>
      <c r="W1346">
        <v>9</v>
      </c>
      <c r="X1346">
        <v>5</v>
      </c>
      <c r="Y1346">
        <v>15</v>
      </c>
      <c r="Z1346">
        <v>11</v>
      </c>
      <c r="AA1346">
        <v>0</v>
      </c>
      <c r="AB1346">
        <v>0</v>
      </c>
      <c r="AC1346">
        <v>0</v>
      </c>
      <c r="AD1346">
        <v>0</v>
      </c>
      <c r="AE1346">
        <v>426</v>
      </c>
      <c r="AF1346">
        <v>251</v>
      </c>
      <c r="AG1346">
        <v>369</v>
      </c>
      <c r="AH1346">
        <v>156</v>
      </c>
      <c r="AI1346">
        <v>26</v>
      </c>
      <c r="AJ1346">
        <v>18</v>
      </c>
      <c r="AK1346">
        <v>39</v>
      </c>
      <c r="AL1346">
        <v>32</v>
      </c>
      <c r="AM1346">
        <v>57</v>
      </c>
      <c r="AN1346">
        <v>95</v>
      </c>
      <c r="AO1346">
        <v>20</v>
      </c>
      <c r="AP1346">
        <v>22</v>
      </c>
      <c r="AQ1346">
        <v>6</v>
      </c>
      <c r="AR1346">
        <v>5</v>
      </c>
      <c r="AS1346">
        <v>55</v>
      </c>
      <c r="AT1346">
        <f>SUM(Table_pigskin_games[[#This Row],[awayPenaltyYards]],Table_pigskin_games[[#This Row],[homePenaltyYards]])</f>
        <v>99</v>
      </c>
      <c r="AU1346">
        <v>44</v>
      </c>
      <c r="AV1346">
        <v>1</v>
      </c>
      <c r="AW1346">
        <v>2</v>
      </c>
      <c r="AX1346">
        <f>SUM(Table_pigskin_games[[#This Row],[awayTurnovers]:[homeTurnovers]])</f>
        <v>3</v>
      </c>
      <c r="AY1346">
        <v>1</v>
      </c>
      <c r="AZ1346">
        <v>0</v>
      </c>
      <c r="BA1346">
        <v>0</v>
      </c>
      <c r="BB1346">
        <v>2</v>
      </c>
      <c r="BC1346">
        <v>1991</v>
      </c>
      <c r="BD1346">
        <v>1609</v>
      </c>
      <c r="BE1346">
        <v>0</v>
      </c>
      <c r="BF1346">
        <v>6</v>
      </c>
      <c r="BG1346">
        <v>9</v>
      </c>
      <c r="BH1346">
        <v>10</v>
      </c>
      <c r="BJ1346">
        <v>7</v>
      </c>
      <c r="BK1346">
        <v>7</v>
      </c>
      <c r="BL1346">
        <v>0</v>
      </c>
      <c r="BM1346">
        <v>0</v>
      </c>
    </row>
    <row r="1347" spans="1:65" x14ac:dyDescent="0.25">
      <c r="A1347">
        <v>311009002</v>
      </c>
      <c r="B1347">
        <v>5</v>
      </c>
      <c r="C1347">
        <v>2011</v>
      </c>
      <c r="D1347" s="1">
        <v>40825</v>
      </c>
      <c r="E1347" t="s">
        <v>66</v>
      </c>
      <c r="F1347" t="s">
        <v>105</v>
      </c>
      <c r="G1347" t="s">
        <v>87</v>
      </c>
      <c r="H13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BUFvPHI</v>
      </c>
      <c r="I1347" t="str">
        <f>IF(NOT(ISNA(VLOOKUP(Table_pigskin_games[[#This Row],[matchup]],rivalries!A$2:C$10,1,FALSE))),"Rivalry","Not a Rivalry")</f>
        <v>Not a Rivalry</v>
      </c>
      <c r="J1347">
        <v>24</v>
      </c>
      <c r="K1347">
        <v>31</v>
      </c>
      <c r="L1347">
        <f>ABS(Table_pigskin_games[[#This Row],[homeScore]]-Table_pigskin_games[[#This Row],[awayScore]])</f>
        <v>7</v>
      </c>
      <c r="M1347" t="s">
        <v>126</v>
      </c>
      <c r="N1347" s="2">
        <v>41914.541666666664</v>
      </c>
      <c r="O1347" t="s">
        <v>70</v>
      </c>
      <c r="P1347">
        <v>69803</v>
      </c>
      <c r="Q1347">
        <v>1</v>
      </c>
      <c r="R1347">
        <v>3</v>
      </c>
      <c r="S1347">
        <v>3</v>
      </c>
      <c r="T1347">
        <v>1</v>
      </c>
      <c r="U1347">
        <v>24</v>
      </c>
      <c r="V1347">
        <v>21</v>
      </c>
      <c r="W1347">
        <v>2</v>
      </c>
      <c r="X1347">
        <v>6</v>
      </c>
      <c r="Y1347">
        <v>9</v>
      </c>
      <c r="Z1347">
        <v>14</v>
      </c>
      <c r="AA1347">
        <v>1</v>
      </c>
      <c r="AB1347">
        <v>0</v>
      </c>
      <c r="AC1347">
        <v>1</v>
      </c>
      <c r="AD1347">
        <v>0</v>
      </c>
      <c r="AE1347">
        <v>489</v>
      </c>
      <c r="AF1347">
        <v>331</v>
      </c>
      <c r="AG1347">
        <v>315</v>
      </c>
      <c r="AH1347">
        <v>188</v>
      </c>
      <c r="AI1347">
        <v>26</v>
      </c>
      <c r="AJ1347">
        <v>21</v>
      </c>
      <c r="AK1347">
        <v>40</v>
      </c>
      <c r="AL1347">
        <v>27</v>
      </c>
      <c r="AM1347">
        <v>174</v>
      </c>
      <c r="AN1347">
        <v>143</v>
      </c>
      <c r="AO1347">
        <v>20</v>
      </c>
      <c r="AP1347">
        <v>35</v>
      </c>
      <c r="AQ1347">
        <v>5</v>
      </c>
      <c r="AR1347">
        <v>4</v>
      </c>
      <c r="AS1347">
        <v>46</v>
      </c>
      <c r="AT1347">
        <f>SUM(Table_pigskin_games[[#This Row],[awayPenaltyYards]],Table_pigskin_games[[#This Row],[homePenaltyYards]])</f>
        <v>86</v>
      </c>
      <c r="AU1347">
        <v>40</v>
      </c>
      <c r="AV1347">
        <v>5</v>
      </c>
      <c r="AW1347">
        <v>1</v>
      </c>
      <c r="AX1347">
        <f>SUM(Table_pigskin_games[[#This Row],[awayTurnovers]:[homeTurnovers]])</f>
        <v>6</v>
      </c>
      <c r="AY1347">
        <v>1</v>
      </c>
      <c r="AZ1347">
        <v>0</v>
      </c>
      <c r="BA1347">
        <v>4</v>
      </c>
      <c r="BB1347">
        <v>1</v>
      </c>
      <c r="BC1347">
        <v>1582</v>
      </c>
      <c r="BD1347">
        <v>2018</v>
      </c>
      <c r="BE1347">
        <v>0</v>
      </c>
      <c r="BF1347">
        <v>7</v>
      </c>
      <c r="BG1347">
        <v>7</v>
      </c>
      <c r="BH1347">
        <v>10</v>
      </c>
      <c r="BJ1347">
        <v>7</v>
      </c>
      <c r="BK1347">
        <v>14</v>
      </c>
      <c r="BL1347">
        <v>10</v>
      </c>
      <c r="BM1347">
        <v>0</v>
      </c>
    </row>
    <row r="1348" spans="1:65" x14ac:dyDescent="0.25">
      <c r="A1348">
        <v>311009007</v>
      </c>
      <c r="B1348">
        <v>5</v>
      </c>
      <c r="C1348">
        <v>2011</v>
      </c>
      <c r="D1348" s="1">
        <v>40825</v>
      </c>
      <c r="E1348" t="s">
        <v>66</v>
      </c>
      <c r="F1348" t="s">
        <v>109</v>
      </c>
      <c r="G1348" t="s">
        <v>84</v>
      </c>
      <c r="H13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1348" t="str">
        <f>IF(NOT(ISNA(VLOOKUP(Table_pigskin_games[[#This Row],[matchup]],rivalries!A$2:C$10,1,FALSE))),"Rivalry","Not a Rivalry")</f>
        <v>Not a Rivalry</v>
      </c>
      <c r="J1348">
        <v>29</v>
      </c>
      <c r="K1348">
        <v>24</v>
      </c>
      <c r="L1348">
        <f>ABS(Table_pigskin_games[[#This Row],[homeScore]]-Table_pigskin_games[[#This Row],[awayScore]])</f>
        <v>5</v>
      </c>
      <c r="M1348" t="s">
        <v>135</v>
      </c>
      <c r="N1348" s="2">
        <v>41914.677083333336</v>
      </c>
      <c r="O1348" t="s">
        <v>80</v>
      </c>
      <c r="P1348">
        <v>74895</v>
      </c>
      <c r="Q1348">
        <v>3</v>
      </c>
      <c r="R1348">
        <v>1</v>
      </c>
      <c r="S1348">
        <v>1</v>
      </c>
      <c r="T1348">
        <v>3</v>
      </c>
      <c r="U1348">
        <v>25</v>
      </c>
      <c r="V1348">
        <v>13</v>
      </c>
      <c r="W1348">
        <v>8</v>
      </c>
      <c r="X1348">
        <v>2</v>
      </c>
      <c r="Y1348">
        <v>16</v>
      </c>
      <c r="Z1348">
        <v>9</v>
      </c>
      <c r="AA1348">
        <v>0</v>
      </c>
      <c r="AB1348">
        <v>0</v>
      </c>
      <c r="AC1348">
        <v>0</v>
      </c>
      <c r="AD1348">
        <v>0</v>
      </c>
      <c r="AE1348">
        <v>418</v>
      </c>
      <c r="AF1348">
        <v>275</v>
      </c>
      <c r="AG1348">
        <v>212</v>
      </c>
      <c r="AH1348">
        <v>113</v>
      </c>
      <c r="AI1348">
        <v>18</v>
      </c>
      <c r="AJ1348">
        <v>10</v>
      </c>
      <c r="AK1348">
        <v>29</v>
      </c>
      <c r="AL1348">
        <v>23</v>
      </c>
      <c r="AM1348">
        <v>206</v>
      </c>
      <c r="AN1348">
        <v>162</v>
      </c>
      <c r="AO1348">
        <v>43</v>
      </c>
      <c r="AP1348">
        <v>23</v>
      </c>
      <c r="AQ1348">
        <v>0</v>
      </c>
      <c r="AR1348">
        <v>4</v>
      </c>
      <c r="AS1348">
        <v>0</v>
      </c>
      <c r="AT1348">
        <f>SUM(Table_pigskin_games[[#This Row],[awayPenaltyYards]],Table_pigskin_games[[#This Row],[homePenaltyYards]])</f>
        <v>53</v>
      </c>
      <c r="AU1348">
        <v>53</v>
      </c>
      <c r="AV1348">
        <v>2</v>
      </c>
      <c r="AW1348">
        <v>1</v>
      </c>
      <c r="AX1348">
        <f>SUM(Table_pigskin_games[[#This Row],[awayTurnovers]:[homeTurnovers]])</f>
        <v>3</v>
      </c>
      <c r="AY1348">
        <v>1</v>
      </c>
      <c r="AZ1348">
        <v>0</v>
      </c>
      <c r="BA1348">
        <v>1</v>
      </c>
      <c r="BB1348">
        <v>1</v>
      </c>
      <c r="BC1348">
        <v>2408</v>
      </c>
      <c r="BD1348">
        <v>1192</v>
      </c>
      <c r="BE1348">
        <v>6</v>
      </c>
      <c r="BF1348">
        <v>17</v>
      </c>
      <c r="BG1348">
        <v>0</v>
      </c>
      <c r="BH1348">
        <v>6</v>
      </c>
      <c r="BJ1348">
        <v>7</v>
      </c>
      <c r="BK1348">
        <v>3</v>
      </c>
      <c r="BL1348">
        <v>0</v>
      </c>
      <c r="BM1348">
        <v>14</v>
      </c>
    </row>
    <row r="1349" spans="1:65" x14ac:dyDescent="0.25">
      <c r="A1349">
        <v>311009011</v>
      </c>
      <c r="B1349">
        <v>5</v>
      </c>
      <c r="C1349">
        <v>2011</v>
      </c>
      <c r="D1349" s="1">
        <v>40825</v>
      </c>
      <c r="E1349" t="s">
        <v>66</v>
      </c>
      <c r="F1349" t="s">
        <v>82</v>
      </c>
      <c r="G1349" t="s">
        <v>90</v>
      </c>
      <c r="H13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INDvKC</v>
      </c>
      <c r="I1349" t="str">
        <f>IF(NOT(ISNA(VLOOKUP(Table_pigskin_games[[#This Row],[matchup]],rivalries!A$2:C$10,1,FALSE))),"Rivalry","Not a Rivalry")</f>
        <v>Not a Rivalry</v>
      </c>
      <c r="J1349">
        <v>28</v>
      </c>
      <c r="K1349">
        <v>24</v>
      </c>
      <c r="L1349">
        <f>ABS(Table_pigskin_games[[#This Row],[homeScore]]-Table_pigskin_games[[#This Row],[awayScore]])</f>
        <v>4</v>
      </c>
      <c r="M1349" t="s">
        <v>131</v>
      </c>
      <c r="N1349" s="2">
        <v>41914.541666666664</v>
      </c>
      <c r="O1349" t="s">
        <v>80</v>
      </c>
      <c r="P1349">
        <v>65088</v>
      </c>
      <c r="Q1349">
        <v>1</v>
      </c>
      <c r="R1349">
        <v>3</v>
      </c>
      <c r="S1349">
        <v>0</v>
      </c>
      <c r="T1349">
        <v>4</v>
      </c>
      <c r="U1349">
        <v>26</v>
      </c>
      <c r="V1349">
        <v>15</v>
      </c>
      <c r="W1349">
        <v>8</v>
      </c>
      <c r="X1349">
        <v>5</v>
      </c>
      <c r="Y1349">
        <v>14</v>
      </c>
      <c r="Z1349">
        <v>12</v>
      </c>
      <c r="AA1349">
        <v>0</v>
      </c>
      <c r="AB1349">
        <v>0</v>
      </c>
      <c r="AC1349">
        <v>0</v>
      </c>
      <c r="AD1349">
        <v>1</v>
      </c>
      <c r="AE1349">
        <v>436</v>
      </c>
      <c r="AF1349">
        <v>355</v>
      </c>
      <c r="AG1349">
        <v>242</v>
      </c>
      <c r="AH1349">
        <v>277</v>
      </c>
      <c r="AI1349">
        <v>21</v>
      </c>
      <c r="AJ1349">
        <v>15</v>
      </c>
      <c r="AK1349">
        <v>29</v>
      </c>
      <c r="AL1349">
        <v>27</v>
      </c>
      <c r="AM1349">
        <v>194</v>
      </c>
      <c r="AN1349">
        <v>78</v>
      </c>
      <c r="AO1349">
        <v>38</v>
      </c>
      <c r="AP1349">
        <v>27</v>
      </c>
      <c r="AQ1349">
        <v>5</v>
      </c>
      <c r="AR1349">
        <v>4</v>
      </c>
      <c r="AS1349">
        <v>39</v>
      </c>
      <c r="AT1349">
        <f>SUM(Table_pigskin_games[[#This Row],[awayPenaltyYards]],Table_pigskin_games[[#This Row],[homePenaltyYards]])</f>
        <v>79</v>
      </c>
      <c r="AU1349">
        <v>40</v>
      </c>
      <c r="AV1349">
        <v>0</v>
      </c>
      <c r="AW1349">
        <v>0</v>
      </c>
      <c r="AX1349">
        <f>SUM(Table_pigskin_games[[#This Row],[awayTurnovers]:[homeTurnovers]])</f>
        <v>0</v>
      </c>
      <c r="AY1349">
        <v>0</v>
      </c>
      <c r="AZ1349">
        <v>0</v>
      </c>
      <c r="BA1349">
        <v>0</v>
      </c>
      <c r="BB1349">
        <v>0</v>
      </c>
      <c r="BC1349">
        <v>1987</v>
      </c>
      <c r="BD1349">
        <v>1613</v>
      </c>
      <c r="BE1349">
        <v>0</v>
      </c>
      <c r="BF1349">
        <v>14</v>
      </c>
      <c r="BG1349">
        <v>7</v>
      </c>
      <c r="BH1349">
        <v>7</v>
      </c>
      <c r="BJ1349">
        <v>7</v>
      </c>
      <c r="BK1349">
        <v>17</v>
      </c>
      <c r="BL1349">
        <v>0</v>
      </c>
      <c r="BM1349">
        <v>0</v>
      </c>
    </row>
    <row r="1350" spans="1:65" x14ac:dyDescent="0.25">
      <c r="A1350">
        <v>311009016</v>
      </c>
      <c r="B1350">
        <v>5</v>
      </c>
      <c r="C1350">
        <v>2011</v>
      </c>
      <c r="D1350" s="1">
        <v>40825</v>
      </c>
      <c r="E1350" t="s">
        <v>66</v>
      </c>
      <c r="F1350" t="s">
        <v>94</v>
      </c>
      <c r="G1350" t="s">
        <v>113</v>
      </c>
      <c r="H13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ARIvMIN</v>
      </c>
      <c r="I1350" t="str">
        <f>IF(NOT(ISNA(VLOOKUP(Table_pigskin_games[[#This Row],[matchup]],rivalries!A$2:C$10,1,FALSE))),"Rivalry","Not a Rivalry")</f>
        <v>Not a Rivalry</v>
      </c>
      <c r="J1350">
        <v>10</v>
      </c>
      <c r="K1350">
        <v>34</v>
      </c>
      <c r="L1350">
        <f>ABS(Table_pigskin_games[[#This Row],[homeScore]]-Table_pigskin_games[[#This Row],[awayScore]])</f>
        <v>24</v>
      </c>
      <c r="M1350" t="s">
        <v>136</v>
      </c>
      <c r="N1350" s="2">
        <v>41914.541666666664</v>
      </c>
      <c r="O1350" t="s">
        <v>70</v>
      </c>
      <c r="P1350">
        <v>62479</v>
      </c>
      <c r="Q1350">
        <v>1</v>
      </c>
      <c r="R1350">
        <v>3</v>
      </c>
      <c r="S1350">
        <v>0</v>
      </c>
      <c r="T1350">
        <v>4</v>
      </c>
      <c r="U1350">
        <v>18</v>
      </c>
      <c r="V1350">
        <v>20</v>
      </c>
      <c r="W1350">
        <v>8</v>
      </c>
      <c r="X1350">
        <v>3</v>
      </c>
      <c r="Y1350">
        <v>18</v>
      </c>
      <c r="Z1350">
        <v>10</v>
      </c>
      <c r="AA1350">
        <v>2</v>
      </c>
      <c r="AB1350">
        <v>0</v>
      </c>
      <c r="AC1350">
        <v>4</v>
      </c>
      <c r="AD1350">
        <v>0</v>
      </c>
      <c r="AE1350">
        <v>291</v>
      </c>
      <c r="AF1350">
        <v>332</v>
      </c>
      <c r="AG1350">
        <v>214</v>
      </c>
      <c r="AH1350">
        <v>160</v>
      </c>
      <c r="AI1350">
        <v>23</v>
      </c>
      <c r="AJ1350">
        <v>10</v>
      </c>
      <c r="AK1350">
        <v>48</v>
      </c>
      <c r="AL1350">
        <v>21</v>
      </c>
      <c r="AM1350">
        <v>77</v>
      </c>
      <c r="AN1350">
        <v>172</v>
      </c>
      <c r="AO1350">
        <v>24</v>
      </c>
      <c r="AP1350">
        <v>37</v>
      </c>
      <c r="AQ1350">
        <v>6</v>
      </c>
      <c r="AR1350">
        <v>5</v>
      </c>
      <c r="AS1350">
        <v>64</v>
      </c>
      <c r="AT1350">
        <f>SUM(Table_pigskin_games[[#This Row],[awayPenaltyYards]],Table_pigskin_games[[#This Row],[homePenaltyYards]])</f>
        <v>99</v>
      </c>
      <c r="AU1350">
        <v>35</v>
      </c>
      <c r="AV1350">
        <v>4</v>
      </c>
      <c r="AW1350">
        <v>1</v>
      </c>
      <c r="AX1350">
        <f>SUM(Table_pigskin_games[[#This Row],[awayTurnovers]:[homeTurnovers]])</f>
        <v>5</v>
      </c>
      <c r="AY1350">
        <v>1</v>
      </c>
      <c r="AZ1350">
        <v>1</v>
      </c>
      <c r="BA1350">
        <v>3</v>
      </c>
      <c r="BB1350">
        <v>0</v>
      </c>
      <c r="BC1350">
        <v>1861</v>
      </c>
      <c r="BD1350">
        <v>1739</v>
      </c>
      <c r="BE1350">
        <v>0</v>
      </c>
      <c r="BF1350">
        <v>3</v>
      </c>
      <c r="BG1350">
        <v>7</v>
      </c>
      <c r="BH1350">
        <v>0</v>
      </c>
      <c r="BJ1350">
        <v>28</v>
      </c>
      <c r="BK1350">
        <v>0</v>
      </c>
      <c r="BL1350">
        <v>3</v>
      </c>
      <c r="BM1350">
        <v>3</v>
      </c>
    </row>
    <row r="1351" spans="1:65" x14ac:dyDescent="0.25">
      <c r="A1351">
        <v>311009017</v>
      </c>
      <c r="B1351">
        <v>5</v>
      </c>
      <c r="C1351">
        <v>2011</v>
      </c>
      <c r="D1351" s="1">
        <v>40825</v>
      </c>
      <c r="E1351" t="s">
        <v>66</v>
      </c>
      <c r="F1351" t="s">
        <v>77</v>
      </c>
      <c r="G1351" t="s">
        <v>88</v>
      </c>
      <c r="H13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351" t="str">
        <f>IF(NOT(ISNA(VLOOKUP(Table_pigskin_games[[#This Row],[matchup]],rivalries!A$2:C$10,1,FALSE))),"Rivalry","Not a Rivalry")</f>
        <v>Not a Rivalry</v>
      </c>
      <c r="J1351">
        <v>21</v>
      </c>
      <c r="K1351">
        <v>30</v>
      </c>
      <c r="L1351">
        <f>ABS(Table_pigskin_games[[#This Row],[homeScore]]-Table_pigskin_games[[#This Row],[awayScore]])</f>
        <v>9</v>
      </c>
      <c r="M1351" t="s">
        <v>89</v>
      </c>
      <c r="N1351" s="2">
        <v>41914.677083333336</v>
      </c>
      <c r="O1351" t="s">
        <v>80</v>
      </c>
      <c r="P1351">
        <v>68756</v>
      </c>
      <c r="Q1351">
        <v>2</v>
      </c>
      <c r="R1351">
        <v>2</v>
      </c>
      <c r="S1351">
        <v>3</v>
      </c>
      <c r="T1351">
        <v>1</v>
      </c>
      <c r="U1351">
        <v>14</v>
      </c>
      <c r="V1351">
        <v>26</v>
      </c>
      <c r="W1351">
        <v>3</v>
      </c>
      <c r="X1351">
        <v>7</v>
      </c>
      <c r="Y1351">
        <v>11</v>
      </c>
      <c r="Z1351">
        <v>14</v>
      </c>
      <c r="AA1351">
        <v>0</v>
      </c>
      <c r="AB1351">
        <v>0</v>
      </c>
      <c r="AC1351">
        <v>0</v>
      </c>
      <c r="AD1351">
        <v>0</v>
      </c>
      <c r="AE1351">
        <v>255</v>
      </c>
      <c r="AF1351">
        <v>446</v>
      </c>
      <c r="AG1351">
        <v>158</v>
      </c>
      <c r="AH1351">
        <v>294</v>
      </c>
      <c r="AI1351">
        <v>16</v>
      </c>
      <c r="AJ1351">
        <v>24</v>
      </c>
      <c r="AK1351">
        <v>26</v>
      </c>
      <c r="AL1351">
        <v>33</v>
      </c>
      <c r="AM1351">
        <v>97</v>
      </c>
      <c r="AN1351">
        <v>152</v>
      </c>
      <c r="AO1351">
        <v>25</v>
      </c>
      <c r="AP1351">
        <v>35</v>
      </c>
      <c r="AQ1351">
        <v>8</v>
      </c>
      <c r="AR1351">
        <v>6</v>
      </c>
      <c r="AS1351">
        <v>89</v>
      </c>
      <c r="AT1351">
        <f>SUM(Table_pigskin_games[[#This Row],[awayPenaltyYards]],Table_pigskin_games[[#This Row],[homePenaltyYards]])</f>
        <v>139</v>
      </c>
      <c r="AU1351">
        <v>50</v>
      </c>
      <c r="AV1351">
        <v>0</v>
      </c>
      <c r="AW1351">
        <v>1</v>
      </c>
      <c r="AX1351">
        <f>SUM(Table_pigskin_games[[#This Row],[awayTurnovers]:[homeTurnovers]])</f>
        <v>1</v>
      </c>
      <c r="AY1351">
        <v>0</v>
      </c>
      <c r="AZ1351">
        <v>0</v>
      </c>
      <c r="BA1351">
        <v>0</v>
      </c>
      <c r="BB1351">
        <v>1</v>
      </c>
      <c r="BC1351">
        <v>1565</v>
      </c>
      <c r="BD1351">
        <v>2035</v>
      </c>
      <c r="BE1351">
        <v>0</v>
      </c>
      <c r="BF1351">
        <v>7</v>
      </c>
      <c r="BG1351">
        <v>7</v>
      </c>
      <c r="BH1351">
        <v>7</v>
      </c>
      <c r="BJ1351">
        <v>7</v>
      </c>
      <c r="BK1351">
        <v>3</v>
      </c>
      <c r="BL1351">
        <v>14</v>
      </c>
      <c r="BM1351">
        <v>6</v>
      </c>
    </row>
    <row r="1352" spans="1:65" x14ac:dyDescent="0.25">
      <c r="A1352">
        <v>311009019</v>
      </c>
      <c r="B1352">
        <v>5</v>
      </c>
      <c r="C1352">
        <v>2011</v>
      </c>
      <c r="D1352" s="1">
        <v>40825</v>
      </c>
      <c r="E1352" t="s">
        <v>66</v>
      </c>
      <c r="F1352" t="s">
        <v>71</v>
      </c>
      <c r="G1352" t="s">
        <v>91</v>
      </c>
      <c r="H13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NYGvSEA</v>
      </c>
      <c r="I1352" t="str">
        <f>IF(NOT(ISNA(VLOOKUP(Table_pigskin_games[[#This Row],[matchup]],rivalries!A$2:C$10,1,FALSE))),"Rivalry","Not a Rivalry")</f>
        <v>Not a Rivalry</v>
      </c>
      <c r="J1352">
        <v>36</v>
      </c>
      <c r="K1352">
        <v>25</v>
      </c>
      <c r="L1352">
        <f>ABS(Table_pigskin_games[[#This Row],[homeScore]]-Table_pigskin_games[[#This Row],[awayScore]])</f>
        <v>11</v>
      </c>
      <c r="M1352" t="s">
        <v>140</v>
      </c>
      <c r="N1352" s="2">
        <v>41914.541666666664</v>
      </c>
      <c r="O1352" t="s">
        <v>70</v>
      </c>
      <c r="P1352">
        <v>78650</v>
      </c>
      <c r="Q1352">
        <v>1</v>
      </c>
      <c r="R1352">
        <v>3</v>
      </c>
      <c r="S1352">
        <v>3</v>
      </c>
      <c r="T1352">
        <v>1</v>
      </c>
      <c r="U1352">
        <v>22</v>
      </c>
      <c r="V1352">
        <v>21</v>
      </c>
      <c r="W1352">
        <v>4</v>
      </c>
      <c r="X1352">
        <v>1</v>
      </c>
      <c r="Y1352">
        <v>15</v>
      </c>
      <c r="Z1352">
        <v>12</v>
      </c>
      <c r="AA1352">
        <v>1</v>
      </c>
      <c r="AB1352">
        <v>0</v>
      </c>
      <c r="AC1352">
        <v>1</v>
      </c>
      <c r="AD1352">
        <v>0</v>
      </c>
      <c r="AE1352">
        <v>424</v>
      </c>
      <c r="AF1352">
        <v>464</v>
      </c>
      <c r="AG1352">
        <v>279</v>
      </c>
      <c r="AH1352">
        <v>395</v>
      </c>
      <c r="AI1352">
        <v>26</v>
      </c>
      <c r="AJ1352">
        <v>24</v>
      </c>
      <c r="AK1352">
        <v>41</v>
      </c>
      <c r="AL1352">
        <v>39</v>
      </c>
      <c r="AM1352">
        <v>145</v>
      </c>
      <c r="AN1352">
        <v>69</v>
      </c>
      <c r="AO1352">
        <v>29</v>
      </c>
      <c r="AP1352">
        <v>25</v>
      </c>
      <c r="AQ1352">
        <v>10</v>
      </c>
      <c r="AR1352">
        <v>7</v>
      </c>
      <c r="AS1352">
        <v>70</v>
      </c>
      <c r="AT1352">
        <f>SUM(Table_pigskin_games[[#This Row],[awayPenaltyYards]],Table_pigskin_games[[#This Row],[homePenaltyYards]])</f>
        <v>122</v>
      </c>
      <c r="AU1352">
        <v>52</v>
      </c>
      <c r="AV1352">
        <v>3</v>
      </c>
      <c r="AW1352">
        <v>5</v>
      </c>
      <c r="AX1352">
        <f>SUM(Table_pigskin_games[[#This Row],[awayTurnovers]:[homeTurnovers]])</f>
        <v>8</v>
      </c>
      <c r="AY1352">
        <v>2</v>
      </c>
      <c r="AZ1352">
        <v>2</v>
      </c>
      <c r="BA1352">
        <v>1</v>
      </c>
      <c r="BB1352">
        <v>3</v>
      </c>
      <c r="BC1352">
        <v>1726</v>
      </c>
      <c r="BD1352">
        <v>1874</v>
      </c>
      <c r="BE1352">
        <v>14</v>
      </c>
      <c r="BF1352">
        <v>0</v>
      </c>
      <c r="BG1352">
        <v>2</v>
      </c>
      <c r="BH1352">
        <v>20</v>
      </c>
      <c r="BJ1352">
        <v>7</v>
      </c>
      <c r="BK1352">
        <v>7</v>
      </c>
      <c r="BL1352">
        <v>0</v>
      </c>
      <c r="BM1352">
        <v>11</v>
      </c>
    </row>
    <row r="1353" spans="1:65" x14ac:dyDescent="0.25">
      <c r="A1353">
        <v>311009023</v>
      </c>
      <c r="B1353">
        <v>5</v>
      </c>
      <c r="C1353">
        <v>2011</v>
      </c>
      <c r="D1353" s="1">
        <v>40825</v>
      </c>
      <c r="E1353" t="s">
        <v>66</v>
      </c>
      <c r="F1353" t="s">
        <v>78</v>
      </c>
      <c r="G1353" t="s">
        <v>63</v>
      </c>
      <c r="H13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PITvTEN</v>
      </c>
      <c r="I1353" t="str">
        <f>IF(NOT(ISNA(VLOOKUP(Table_pigskin_games[[#This Row],[matchup]],rivalries!A$2:C$10,1,FALSE))),"Rivalry","Not a Rivalry")</f>
        <v>Not a Rivalry</v>
      </c>
      <c r="J1353">
        <v>17</v>
      </c>
      <c r="K1353">
        <v>38</v>
      </c>
      <c r="L1353">
        <f>ABS(Table_pigskin_games[[#This Row],[homeScore]]-Table_pigskin_games[[#This Row],[awayScore]])</f>
        <v>21</v>
      </c>
      <c r="M1353" t="s">
        <v>64</v>
      </c>
      <c r="N1353" s="2">
        <v>41914.541666666664</v>
      </c>
      <c r="O1353" t="s">
        <v>80</v>
      </c>
      <c r="P1353">
        <v>63875</v>
      </c>
      <c r="Q1353">
        <v>3</v>
      </c>
      <c r="R1353">
        <v>1</v>
      </c>
      <c r="S1353">
        <v>2</v>
      </c>
      <c r="T1353">
        <v>2</v>
      </c>
      <c r="U1353">
        <v>20</v>
      </c>
      <c r="V1353">
        <v>26</v>
      </c>
      <c r="W1353">
        <v>7</v>
      </c>
      <c r="X1353">
        <v>7</v>
      </c>
      <c r="Y1353">
        <v>15</v>
      </c>
      <c r="Z1353">
        <v>12</v>
      </c>
      <c r="AA1353">
        <v>1</v>
      </c>
      <c r="AB1353">
        <v>1</v>
      </c>
      <c r="AC1353">
        <v>2</v>
      </c>
      <c r="AD1353">
        <v>1</v>
      </c>
      <c r="AE1353">
        <v>306</v>
      </c>
      <c r="AF1353">
        <v>431</v>
      </c>
      <c r="AG1353">
        <v>240</v>
      </c>
      <c r="AH1353">
        <v>257</v>
      </c>
      <c r="AI1353">
        <v>29</v>
      </c>
      <c r="AJ1353">
        <v>25</v>
      </c>
      <c r="AK1353">
        <v>49</v>
      </c>
      <c r="AL1353">
        <v>35</v>
      </c>
      <c r="AM1353">
        <v>66</v>
      </c>
      <c r="AN1353">
        <v>174</v>
      </c>
      <c r="AO1353">
        <v>18</v>
      </c>
      <c r="AP1353">
        <v>28</v>
      </c>
      <c r="AQ1353">
        <v>9</v>
      </c>
      <c r="AR1353">
        <v>5</v>
      </c>
      <c r="AS1353">
        <v>70</v>
      </c>
      <c r="AT1353">
        <f>SUM(Table_pigskin_games[[#This Row],[awayPenaltyYards]],Table_pigskin_games[[#This Row],[homePenaltyYards]])</f>
        <v>121</v>
      </c>
      <c r="AU1353">
        <v>51</v>
      </c>
      <c r="AV1353">
        <v>1</v>
      </c>
      <c r="AW1353">
        <v>1</v>
      </c>
      <c r="AX1353">
        <f>SUM(Table_pigskin_games[[#This Row],[awayTurnovers]:[homeTurnovers]])</f>
        <v>2</v>
      </c>
      <c r="AY1353">
        <v>0</v>
      </c>
      <c r="AZ1353">
        <v>0</v>
      </c>
      <c r="BA1353">
        <v>1</v>
      </c>
      <c r="BB1353">
        <v>1</v>
      </c>
      <c r="BC1353">
        <v>1658</v>
      </c>
      <c r="BD1353">
        <v>1942</v>
      </c>
      <c r="BE1353">
        <v>3</v>
      </c>
      <c r="BF1353">
        <v>0</v>
      </c>
      <c r="BG1353">
        <v>7</v>
      </c>
      <c r="BH1353">
        <v>7</v>
      </c>
      <c r="BJ1353">
        <v>7</v>
      </c>
      <c r="BK1353">
        <v>14</v>
      </c>
      <c r="BL1353">
        <v>7</v>
      </c>
      <c r="BM1353">
        <v>10</v>
      </c>
    </row>
    <row r="1354" spans="1:65" x14ac:dyDescent="0.25">
      <c r="A1354">
        <v>311009025</v>
      </c>
      <c r="B1354">
        <v>5</v>
      </c>
      <c r="C1354">
        <v>2011</v>
      </c>
      <c r="D1354" s="1">
        <v>40825</v>
      </c>
      <c r="E1354" t="s">
        <v>66</v>
      </c>
      <c r="F1354" t="s">
        <v>97</v>
      </c>
      <c r="G1354" t="s">
        <v>93</v>
      </c>
      <c r="H13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SFvTB</v>
      </c>
      <c r="I1354" t="str">
        <f>IF(NOT(ISNA(VLOOKUP(Table_pigskin_games[[#This Row],[matchup]],rivalries!A$2:C$10,1,FALSE))),"Rivalry","Not a Rivalry")</f>
        <v>Not a Rivalry</v>
      </c>
      <c r="J1354">
        <v>3</v>
      </c>
      <c r="K1354">
        <v>48</v>
      </c>
      <c r="L1354">
        <f>ABS(Table_pigskin_games[[#This Row],[homeScore]]-Table_pigskin_games[[#This Row],[awayScore]])</f>
        <v>45</v>
      </c>
      <c r="M1354" t="s">
        <v>133</v>
      </c>
      <c r="N1354" s="2">
        <v>41914.670138888891</v>
      </c>
      <c r="O1354" t="s">
        <v>70</v>
      </c>
      <c r="P1354">
        <v>69732</v>
      </c>
      <c r="Q1354">
        <v>3</v>
      </c>
      <c r="R1354">
        <v>1</v>
      </c>
      <c r="S1354">
        <v>3</v>
      </c>
      <c r="T1354">
        <v>1</v>
      </c>
      <c r="U1354">
        <v>14</v>
      </c>
      <c r="V1354">
        <v>28</v>
      </c>
      <c r="W1354">
        <v>7</v>
      </c>
      <c r="X1354">
        <v>2</v>
      </c>
      <c r="Y1354">
        <v>16</v>
      </c>
      <c r="Z1354">
        <v>7</v>
      </c>
      <c r="AA1354">
        <v>0</v>
      </c>
      <c r="AB1354">
        <v>1</v>
      </c>
      <c r="AC1354">
        <v>1</v>
      </c>
      <c r="AD1354">
        <v>1</v>
      </c>
      <c r="AE1354">
        <v>272</v>
      </c>
      <c r="AF1354">
        <v>418</v>
      </c>
      <c r="AG1354">
        <v>186</v>
      </c>
      <c r="AH1354">
        <v>205</v>
      </c>
      <c r="AI1354">
        <v>18</v>
      </c>
      <c r="AJ1354">
        <v>14</v>
      </c>
      <c r="AK1354">
        <v>35</v>
      </c>
      <c r="AL1354">
        <v>22</v>
      </c>
      <c r="AM1354">
        <v>86</v>
      </c>
      <c r="AN1354">
        <v>213</v>
      </c>
      <c r="AO1354">
        <v>23</v>
      </c>
      <c r="AP1354">
        <v>36</v>
      </c>
      <c r="AQ1354">
        <v>9</v>
      </c>
      <c r="AR1354">
        <v>3</v>
      </c>
      <c r="AS1354">
        <v>96</v>
      </c>
      <c r="AT1354">
        <f>SUM(Table_pigskin_games[[#This Row],[awayPenaltyYards]],Table_pigskin_games[[#This Row],[homePenaltyYards]])</f>
        <v>126</v>
      </c>
      <c r="AU1354">
        <v>30</v>
      </c>
      <c r="AV1354">
        <v>3</v>
      </c>
      <c r="AW1354">
        <v>1</v>
      </c>
      <c r="AX1354">
        <f>SUM(Table_pigskin_games[[#This Row],[awayTurnovers]:[homeTurnovers]])</f>
        <v>4</v>
      </c>
      <c r="AY1354">
        <v>1</v>
      </c>
      <c r="AZ1354">
        <v>1</v>
      </c>
      <c r="BA1354">
        <v>2</v>
      </c>
      <c r="BB1354">
        <v>0</v>
      </c>
      <c r="BC1354">
        <v>1737</v>
      </c>
      <c r="BD1354">
        <v>1863</v>
      </c>
      <c r="BE1354">
        <v>3</v>
      </c>
      <c r="BF1354">
        <v>0</v>
      </c>
      <c r="BG1354">
        <v>0</v>
      </c>
      <c r="BH1354">
        <v>0</v>
      </c>
      <c r="BJ1354">
        <v>7</v>
      </c>
      <c r="BK1354">
        <v>17</v>
      </c>
      <c r="BL1354">
        <v>10</v>
      </c>
      <c r="BM1354">
        <v>14</v>
      </c>
    </row>
    <row r="1355" spans="1:65" x14ac:dyDescent="0.25">
      <c r="A1355">
        <v>311009029</v>
      </c>
      <c r="B1355">
        <v>5</v>
      </c>
      <c r="C1355">
        <v>2011</v>
      </c>
      <c r="D1355" s="1">
        <v>40825</v>
      </c>
      <c r="E1355" t="s">
        <v>66</v>
      </c>
      <c r="F1355" t="s">
        <v>67</v>
      </c>
      <c r="G1355" t="s">
        <v>100</v>
      </c>
      <c r="H13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1355" t="str">
        <f>IF(NOT(ISNA(VLOOKUP(Table_pigskin_games[[#This Row],[matchup]],rivalries!A$2:C$10,1,FALSE))),"Rivalry","Not a Rivalry")</f>
        <v>Not a Rivalry</v>
      </c>
      <c r="J1355">
        <v>30</v>
      </c>
      <c r="K1355">
        <v>27</v>
      </c>
      <c r="L1355">
        <f>ABS(Table_pigskin_games[[#This Row],[homeScore]]-Table_pigskin_games[[#This Row],[awayScore]])</f>
        <v>3</v>
      </c>
      <c r="M1355" t="s">
        <v>101</v>
      </c>
      <c r="N1355" s="2">
        <v>41914.541666666664</v>
      </c>
      <c r="O1355" t="s">
        <v>70</v>
      </c>
      <c r="P1355">
        <v>72679</v>
      </c>
      <c r="Q1355">
        <v>3</v>
      </c>
      <c r="R1355">
        <v>1</v>
      </c>
      <c r="S1355">
        <v>1</v>
      </c>
      <c r="T1355">
        <v>3</v>
      </c>
      <c r="U1355">
        <v>27</v>
      </c>
      <c r="V1355">
        <v>20</v>
      </c>
      <c r="W1355">
        <v>12</v>
      </c>
      <c r="X1355">
        <v>7</v>
      </c>
      <c r="Y1355">
        <v>17</v>
      </c>
      <c r="Z1355">
        <v>12</v>
      </c>
      <c r="AA1355">
        <v>0</v>
      </c>
      <c r="AB1355">
        <v>0</v>
      </c>
      <c r="AC1355">
        <v>0</v>
      </c>
      <c r="AD1355">
        <v>0</v>
      </c>
      <c r="AE1355">
        <v>444</v>
      </c>
      <c r="AF1355">
        <v>381</v>
      </c>
      <c r="AG1355">
        <v>343</v>
      </c>
      <c r="AH1355">
        <v>219</v>
      </c>
      <c r="AI1355">
        <v>32</v>
      </c>
      <c r="AJ1355">
        <v>16</v>
      </c>
      <c r="AK1355">
        <v>45</v>
      </c>
      <c r="AL1355">
        <v>31</v>
      </c>
      <c r="AM1355">
        <v>101</v>
      </c>
      <c r="AN1355">
        <v>162</v>
      </c>
      <c r="AO1355">
        <v>28</v>
      </c>
      <c r="AP1355">
        <v>22</v>
      </c>
      <c r="AQ1355">
        <v>9</v>
      </c>
      <c r="AR1355">
        <v>7</v>
      </c>
      <c r="AS1355">
        <v>82</v>
      </c>
      <c r="AT1355">
        <f>SUM(Table_pigskin_games[[#This Row],[awayPenaltyYards]],Table_pigskin_games[[#This Row],[homePenaltyYards]])</f>
        <v>147</v>
      </c>
      <c r="AU1355">
        <v>65</v>
      </c>
      <c r="AV1355">
        <v>1</v>
      </c>
      <c r="AW1355">
        <v>1</v>
      </c>
      <c r="AX1355">
        <f>SUM(Table_pigskin_games[[#This Row],[awayTurnovers]:[homeTurnovers]])</f>
        <v>2</v>
      </c>
      <c r="AY1355">
        <v>0</v>
      </c>
      <c r="AZ1355">
        <v>0</v>
      </c>
      <c r="BA1355">
        <v>1</v>
      </c>
      <c r="BB1355">
        <v>1</v>
      </c>
      <c r="BC1355">
        <v>2080</v>
      </c>
      <c r="BD1355">
        <v>1520</v>
      </c>
      <c r="BE1355">
        <v>10</v>
      </c>
      <c r="BF1355">
        <v>10</v>
      </c>
      <c r="BG1355">
        <v>3</v>
      </c>
      <c r="BH1355">
        <v>7</v>
      </c>
      <c r="BJ1355">
        <v>6</v>
      </c>
      <c r="BK1355">
        <v>7</v>
      </c>
      <c r="BL1355">
        <v>7</v>
      </c>
      <c r="BM1355">
        <v>7</v>
      </c>
    </row>
    <row r="1356" spans="1:65" x14ac:dyDescent="0.25">
      <c r="A1356">
        <v>311009030</v>
      </c>
      <c r="B1356">
        <v>5</v>
      </c>
      <c r="C1356">
        <v>2011</v>
      </c>
      <c r="D1356" s="1">
        <v>40825</v>
      </c>
      <c r="E1356" t="s">
        <v>66</v>
      </c>
      <c r="F1356" t="s">
        <v>81</v>
      </c>
      <c r="G1356" t="s">
        <v>103</v>
      </c>
      <c r="H13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CINvJAX</v>
      </c>
      <c r="I1356" t="str">
        <f>IF(NOT(ISNA(VLOOKUP(Table_pigskin_games[[#This Row],[matchup]],rivalries!A$2:C$10,1,FALSE))),"Rivalry","Not a Rivalry")</f>
        <v>Not a Rivalry</v>
      </c>
      <c r="J1356">
        <v>30</v>
      </c>
      <c r="K1356">
        <v>20</v>
      </c>
      <c r="L1356">
        <f>ABS(Table_pigskin_games[[#This Row],[homeScore]]-Table_pigskin_games[[#This Row],[awayScore]])</f>
        <v>10</v>
      </c>
      <c r="M1356" t="s">
        <v>104</v>
      </c>
      <c r="N1356" s="2">
        <v>41914.541666666664</v>
      </c>
      <c r="O1356" t="s">
        <v>80</v>
      </c>
      <c r="P1356">
        <v>61799</v>
      </c>
      <c r="Q1356">
        <v>2</v>
      </c>
      <c r="R1356">
        <v>2</v>
      </c>
      <c r="S1356">
        <v>1</v>
      </c>
      <c r="T1356">
        <v>3</v>
      </c>
      <c r="U1356">
        <v>13</v>
      </c>
      <c r="V1356">
        <v>12</v>
      </c>
      <c r="W1356">
        <v>8</v>
      </c>
      <c r="X1356">
        <v>6</v>
      </c>
      <c r="Y1356">
        <v>19</v>
      </c>
      <c r="Z1356">
        <v>16</v>
      </c>
      <c r="AA1356">
        <v>2</v>
      </c>
      <c r="AB1356">
        <v>0</v>
      </c>
      <c r="AC1356">
        <v>3</v>
      </c>
      <c r="AD1356">
        <v>0</v>
      </c>
      <c r="AE1356">
        <v>239</v>
      </c>
      <c r="AF1356">
        <v>296</v>
      </c>
      <c r="AG1356">
        <v>162</v>
      </c>
      <c r="AH1356">
        <v>200</v>
      </c>
      <c r="AI1356">
        <v>21</v>
      </c>
      <c r="AJ1356">
        <v>15</v>
      </c>
      <c r="AK1356">
        <v>33</v>
      </c>
      <c r="AL1356">
        <v>28</v>
      </c>
      <c r="AM1356">
        <v>77</v>
      </c>
      <c r="AN1356">
        <v>96</v>
      </c>
      <c r="AO1356">
        <v>31</v>
      </c>
      <c r="AP1356">
        <v>27</v>
      </c>
      <c r="AQ1356">
        <v>4</v>
      </c>
      <c r="AR1356">
        <v>2</v>
      </c>
      <c r="AS1356">
        <v>33</v>
      </c>
      <c r="AT1356">
        <f>SUM(Table_pigskin_games[[#This Row],[awayPenaltyYards]],Table_pigskin_games[[#This Row],[homePenaltyYards]])</f>
        <v>48</v>
      </c>
      <c r="AU1356">
        <v>15</v>
      </c>
      <c r="AV1356">
        <v>1</v>
      </c>
      <c r="AW1356">
        <v>2</v>
      </c>
      <c r="AX1356">
        <f>SUM(Table_pigskin_games[[#This Row],[awayTurnovers]:[homeTurnovers]])</f>
        <v>3</v>
      </c>
      <c r="AY1356">
        <v>0</v>
      </c>
      <c r="AZ1356">
        <v>2</v>
      </c>
      <c r="BA1356">
        <v>1</v>
      </c>
      <c r="BB1356">
        <v>0</v>
      </c>
      <c r="BC1356">
        <v>1953</v>
      </c>
      <c r="BD1356">
        <v>1647</v>
      </c>
      <c r="BE1356">
        <v>7</v>
      </c>
      <c r="BF1356">
        <v>6</v>
      </c>
      <c r="BG1356">
        <v>0</v>
      </c>
      <c r="BH1356">
        <v>17</v>
      </c>
      <c r="BJ1356">
        <v>7</v>
      </c>
      <c r="BK1356">
        <v>6</v>
      </c>
      <c r="BL1356">
        <v>0</v>
      </c>
      <c r="BM1356">
        <v>7</v>
      </c>
    </row>
    <row r="1357" spans="1:65" x14ac:dyDescent="0.25">
      <c r="A1357">
        <v>311009034</v>
      </c>
      <c r="B1357">
        <v>5</v>
      </c>
      <c r="C1357">
        <v>2011</v>
      </c>
      <c r="D1357" s="1">
        <v>40825</v>
      </c>
      <c r="E1357" t="s">
        <v>66</v>
      </c>
      <c r="F1357" t="s">
        <v>110</v>
      </c>
      <c r="G1357" t="s">
        <v>106</v>
      </c>
      <c r="H13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HOUvOAK</v>
      </c>
      <c r="I1357" t="str">
        <f>IF(NOT(ISNA(VLOOKUP(Table_pigskin_games[[#This Row],[matchup]],rivalries!A$2:C$10,1,FALSE))),"Rivalry","Not a Rivalry")</f>
        <v>Not a Rivalry</v>
      </c>
      <c r="J1357">
        <v>25</v>
      </c>
      <c r="K1357">
        <v>20</v>
      </c>
      <c r="L1357">
        <f>ABS(Table_pigskin_games[[#This Row],[homeScore]]-Table_pigskin_games[[#This Row],[awayScore]])</f>
        <v>5</v>
      </c>
      <c r="M1357" t="s">
        <v>107</v>
      </c>
      <c r="N1357" s="2">
        <v>41914.541666666664</v>
      </c>
      <c r="O1357" t="s">
        <v>80</v>
      </c>
      <c r="P1357">
        <v>71420</v>
      </c>
      <c r="Q1357">
        <v>2</v>
      </c>
      <c r="R1357">
        <v>2</v>
      </c>
      <c r="S1357">
        <v>3</v>
      </c>
      <c r="T1357">
        <v>1</v>
      </c>
      <c r="U1357">
        <v>11</v>
      </c>
      <c r="V1357">
        <v>21</v>
      </c>
      <c r="W1357">
        <v>3</v>
      </c>
      <c r="X1357">
        <v>8</v>
      </c>
      <c r="Y1357">
        <v>15</v>
      </c>
      <c r="Z1357">
        <v>20</v>
      </c>
      <c r="AA1357">
        <v>1</v>
      </c>
      <c r="AB1357">
        <v>0</v>
      </c>
      <c r="AC1357">
        <v>1</v>
      </c>
      <c r="AD1357">
        <v>0</v>
      </c>
      <c r="AE1357">
        <v>278</v>
      </c>
      <c r="AF1357">
        <v>473</v>
      </c>
      <c r="AG1357">
        <v>184</v>
      </c>
      <c r="AH1357">
        <v>403</v>
      </c>
      <c r="AI1357">
        <v>15</v>
      </c>
      <c r="AJ1357">
        <v>24</v>
      </c>
      <c r="AK1357">
        <v>35</v>
      </c>
      <c r="AL1357">
        <v>51</v>
      </c>
      <c r="AM1357">
        <v>94</v>
      </c>
      <c r="AN1357">
        <v>70</v>
      </c>
      <c r="AO1357">
        <v>22</v>
      </c>
      <c r="AP1357">
        <v>25</v>
      </c>
      <c r="AQ1357">
        <v>11</v>
      </c>
      <c r="AR1357">
        <v>6</v>
      </c>
      <c r="AS1357">
        <v>89</v>
      </c>
      <c r="AT1357">
        <f>SUM(Table_pigskin_games[[#This Row],[awayPenaltyYards]],Table_pigskin_games[[#This Row],[homePenaltyYards]])</f>
        <v>139</v>
      </c>
      <c r="AU1357">
        <v>50</v>
      </c>
      <c r="AV1357">
        <v>1</v>
      </c>
      <c r="AW1357">
        <v>2</v>
      </c>
      <c r="AX1357">
        <f>SUM(Table_pigskin_games[[#This Row],[awayTurnovers]:[homeTurnovers]])</f>
        <v>3</v>
      </c>
      <c r="AY1357">
        <v>0</v>
      </c>
      <c r="AZ1357">
        <v>0</v>
      </c>
      <c r="BA1357">
        <v>1</v>
      </c>
      <c r="BB1357">
        <v>2</v>
      </c>
      <c r="BC1357">
        <v>1535</v>
      </c>
      <c r="BD1357">
        <v>2065</v>
      </c>
      <c r="BE1357">
        <v>3</v>
      </c>
      <c r="BF1357">
        <v>9</v>
      </c>
      <c r="BG1357">
        <v>3</v>
      </c>
      <c r="BH1357">
        <v>10</v>
      </c>
      <c r="BJ1357">
        <v>7</v>
      </c>
      <c r="BK1357">
        <v>7</v>
      </c>
      <c r="BL1357">
        <v>3</v>
      </c>
      <c r="BM1357">
        <v>3</v>
      </c>
    </row>
    <row r="1358" spans="1:65" x14ac:dyDescent="0.25">
      <c r="A1358">
        <v>311010008</v>
      </c>
      <c r="B1358">
        <v>5</v>
      </c>
      <c r="C1358">
        <v>2011</v>
      </c>
      <c r="D1358" s="1">
        <v>40826</v>
      </c>
      <c r="E1358" t="s">
        <v>108</v>
      </c>
      <c r="F1358" t="s">
        <v>74</v>
      </c>
      <c r="G1358" t="s">
        <v>72</v>
      </c>
      <c r="H13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358" t="str">
        <f>IF(NOT(ISNA(VLOOKUP(Table_pigskin_games[[#This Row],[matchup]],rivalries!A$2:C$10,1,FALSE))),"Rivalry","Not a Rivalry")</f>
        <v>Not a Rivalry</v>
      </c>
      <c r="J1358">
        <v>13</v>
      </c>
      <c r="K1358">
        <v>24</v>
      </c>
      <c r="L1358">
        <f>ABS(Table_pigskin_games[[#This Row],[homeScore]]-Table_pigskin_games[[#This Row],[awayScore]])</f>
        <v>11</v>
      </c>
      <c r="M1358" t="s">
        <v>73</v>
      </c>
      <c r="N1358" s="2">
        <v>41914.854166666664</v>
      </c>
      <c r="O1358" t="s">
        <v>112</v>
      </c>
      <c r="P1358">
        <v>67861</v>
      </c>
      <c r="Q1358">
        <v>2</v>
      </c>
      <c r="R1358">
        <v>2</v>
      </c>
      <c r="S1358">
        <v>4</v>
      </c>
      <c r="T1358">
        <v>0</v>
      </c>
      <c r="U1358">
        <v>23</v>
      </c>
      <c r="V1358">
        <v>16</v>
      </c>
      <c r="W1358">
        <v>4</v>
      </c>
      <c r="X1358">
        <v>5</v>
      </c>
      <c r="Y1358">
        <v>13</v>
      </c>
      <c r="Z1358">
        <v>11</v>
      </c>
      <c r="AA1358">
        <v>0</v>
      </c>
      <c r="AB1358">
        <v>0</v>
      </c>
      <c r="AC1358">
        <v>1</v>
      </c>
      <c r="AD1358">
        <v>0</v>
      </c>
      <c r="AE1358">
        <v>359</v>
      </c>
      <c r="AF1358">
        <v>395</v>
      </c>
      <c r="AG1358">
        <v>237</v>
      </c>
      <c r="AH1358">
        <v>214</v>
      </c>
      <c r="AI1358">
        <v>28</v>
      </c>
      <c r="AJ1358">
        <v>19</v>
      </c>
      <c r="AK1358">
        <v>38</v>
      </c>
      <c r="AL1358">
        <v>26</v>
      </c>
      <c r="AM1358">
        <v>122</v>
      </c>
      <c r="AN1358">
        <v>181</v>
      </c>
      <c r="AO1358">
        <v>25</v>
      </c>
      <c r="AP1358">
        <v>20</v>
      </c>
      <c r="AQ1358">
        <v>14</v>
      </c>
      <c r="AR1358">
        <v>12</v>
      </c>
      <c r="AS1358">
        <v>104</v>
      </c>
      <c r="AT1358">
        <f>SUM(Table_pigskin_games[[#This Row],[awayPenaltyYards]],Table_pigskin_games[[#This Row],[homePenaltyYards]])</f>
        <v>198</v>
      </c>
      <c r="AU1358">
        <v>94</v>
      </c>
      <c r="AV1358">
        <v>0</v>
      </c>
      <c r="AW1358">
        <v>1</v>
      </c>
      <c r="AX1358">
        <f>SUM(Table_pigskin_games[[#This Row],[awayTurnovers]:[homeTurnovers]])</f>
        <v>1</v>
      </c>
      <c r="AY1358">
        <v>0</v>
      </c>
      <c r="AZ1358">
        <v>0</v>
      </c>
      <c r="BA1358">
        <v>0</v>
      </c>
      <c r="BB1358">
        <v>1</v>
      </c>
      <c r="BC1358">
        <v>2343</v>
      </c>
      <c r="BD1358">
        <v>1257</v>
      </c>
      <c r="BE1358">
        <v>0</v>
      </c>
      <c r="BF1358">
        <v>10</v>
      </c>
      <c r="BG1358">
        <v>0</v>
      </c>
      <c r="BH1358">
        <v>3</v>
      </c>
      <c r="BJ1358">
        <v>0</v>
      </c>
      <c r="BK1358">
        <v>7</v>
      </c>
      <c r="BL1358">
        <v>14</v>
      </c>
      <c r="BM1358">
        <v>3</v>
      </c>
    </row>
    <row r="1359" spans="1:65" x14ac:dyDescent="0.25">
      <c r="A1359">
        <v>311016001</v>
      </c>
      <c r="B1359">
        <v>6</v>
      </c>
      <c r="C1359">
        <v>2011</v>
      </c>
      <c r="D1359" s="1">
        <v>40832</v>
      </c>
      <c r="E1359" t="s">
        <v>66</v>
      </c>
      <c r="F1359" t="s">
        <v>100</v>
      </c>
      <c r="G1359" t="s">
        <v>99</v>
      </c>
      <c r="H13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1359" t="str">
        <f>IF(NOT(ISNA(VLOOKUP(Table_pigskin_games[[#This Row],[matchup]],rivalries!A$2:C$10,1,FALSE))),"Rivalry","Not a Rivalry")</f>
        <v>Not a Rivalry</v>
      </c>
      <c r="J1359">
        <v>17</v>
      </c>
      <c r="K1359">
        <v>31</v>
      </c>
      <c r="L1359">
        <f>ABS(Table_pigskin_games[[#This Row],[homeScore]]-Table_pigskin_games[[#This Row],[awayScore]])</f>
        <v>14</v>
      </c>
      <c r="M1359" t="s">
        <v>116</v>
      </c>
      <c r="N1359" s="2">
        <v>41914.541666666664</v>
      </c>
      <c r="O1359" t="s">
        <v>70</v>
      </c>
      <c r="P1359">
        <v>69047</v>
      </c>
      <c r="Q1359">
        <v>1</v>
      </c>
      <c r="R1359">
        <v>4</v>
      </c>
      <c r="S1359">
        <v>2</v>
      </c>
      <c r="T1359">
        <v>3</v>
      </c>
      <c r="U1359">
        <v>24</v>
      </c>
      <c r="V1359">
        <v>24</v>
      </c>
      <c r="W1359">
        <v>8</v>
      </c>
      <c r="X1359">
        <v>7</v>
      </c>
      <c r="Y1359">
        <v>12</v>
      </c>
      <c r="Z1359">
        <v>11</v>
      </c>
      <c r="AA1359">
        <v>1</v>
      </c>
      <c r="AB1359">
        <v>0</v>
      </c>
      <c r="AC1359">
        <v>1</v>
      </c>
      <c r="AD1359">
        <v>0</v>
      </c>
      <c r="AE1359">
        <v>368</v>
      </c>
      <c r="AF1359">
        <v>325</v>
      </c>
      <c r="AG1359">
        <v>229</v>
      </c>
      <c r="AH1359">
        <v>159</v>
      </c>
      <c r="AI1359">
        <v>21</v>
      </c>
      <c r="AJ1359">
        <v>14</v>
      </c>
      <c r="AK1359">
        <v>35</v>
      </c>
      <c r="AL1359">
        <v>22</v>
      </c>
      <c r="AM1359">
        <v>139</v>
      </c>
      <c r="AN1359">
        <v>166</v>
      </c>
      <c r="AO1359">
        <v>26</v>
      </c>
      <c r="AP1359">
        <v>35</v>
      </c>
      <c r="AQ1359">
        <v>7</v>
      </c>
      <c r="AR1359">
        <v>4</v>
      </c>
      <c r="AS1359">
        <v>85</v>
      </c>
      <c r="AT1359">
        <f>SUM(Table_pigskin_games[[#This Row],[awayPenaltyYards]],Table_pigskin_games[[#This Row],[homePenaltyYards]])</f>
        <v>142</v>
      </c>
      <c r="AU1359">
        <v>57</v>
      </c>
      <c r="AV1359">
        <v>3</v>
      </c>
      <c r="AW1359">
        <v>0</v>
      </c>
      <c r="AX1359">
        <f>SUM(Table_pigskin_games[[#This Row],[awayTurnovers]:[homeTurnovers]])</f>
        <v>3</v>
      </c>
      <c r="AY1359">
        <v>0</v>
      </c>
      <c r="AZ1359">
        <v>0</v>
      </c>
      <c r="BA1359">
        <v>3</v>
      </c>
      <c r="BB1359">
        <v>0</v>
      </c>
      <c r="BC1359">
        <v>1766</v>
      </c>
      <c r="BD1359">
        <v>1834</v>
      </c>
      <c r="BE1359">
        <v>3</v>
      </c>
      <c r="BF1359">
        <v>7</v>
      </c>
      <c r="BG1359">
        <v>7</v>
      </c>
      <c r="BH1359">
        <v>0</v>
      </c>
      <c r="BJ1359">
        <v>7</v>
      </c>
      <c r="BK1359">
        <v>7</v>
      </c>
      <c r="BL1359">
        <v>0</v>
      </c>
      <c r="BM1359">
        <v>17</v>
      </c>
    </row>
    <row r="1360" spans="1:65" x14ac:dyDescent="0.25">
      <c r="A1360">
        <v>311016003</v>
      </c>
      <c r="B1360">
        <v>6</v>
      </c>
      <c r="C1360">
        <v>2011</v>
      </c>
      <c r="D1360" s="1">
        <v>40832</v>
      </c>
      <c r="E1360" t="s">
        <v>66</v>
      </c>
      <c r="F1360" t="s">
        <v>113</v>
      </c>
      <c r="G1360" t="s">
        <v>74</v>
      </c>
      <c r="H13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360" t="str">
        <f>IF(NOT(ISNA(VLOOKUP(Table_pigskin_games[[#This Row],[matchup]],rivalries!A$2:C$10,1,FALSE))),"Rivalry","Not a Rivalry")</f>
        <v>Not a Rivalry</v>
      </c>
      <c r="J1360">
        <v>10</v>
      </c>
      <c r="K1360">
        <v>39</v>
      </c>
      <c r="L1360">
        <f>ABS(Table_pigskin_games[[#This Row],[homeScore]]-Table_pigskin_games[[#This Row],[awayScore]])</f>
        <v>29</v>
      </c>
      <c r="M1360" t="s">
        <v>117</v>
      </c>
      <c r="N1360" s="2">
        <v>41914.847222222219</v>
      </c>
      <c r="O1360" t="s">
        <v>65</v>
      </c>
      <c r="P1360">
        <v>62322</v>
      </c>
      <c r="Q1360">
        <v>1</v>
      </c>
      <c r="R1360">
        <v>4</v>
      </c>
      <c r="S1360">
        <v>2</v>
      </c>
      <c r="T1360">
        <v>3</v>
      </c>
      <c r="U1360">
        <v>15</v>
      </c>
      <c r="V1360">
        <v>22</v>
      </c>
      <c r="W1360">
        <v>6</v>
      </c>
      <c r="X1360">
        <v>4</v>
      </c>
      <c r="Y1360">
        <v>15</v>
      </c>
      <c r="Z1360">
        <v>11</v>
      </c>
      <c r="AA1360">
        <v>0</v>
      </c>
      <c r="AB1360">
        <v>0</v>
      </c>
      <c r="AC1360">
        <v>2</v>
      </c>
      <c r="AD1360">
        <v>0</v>
      </c>
      <c r="AE1360">
        <v>286</v>
      </c>
      <c r="AF1360">
        <v>377</v>
      </c>
      <c r="AG1360">
        <v>233</v>
      </c>
      <c r="AH1360">
        <v>258</v>
      </c>
      <c r="AI1360">
        <v>28</v>
      </c>
      <c r="AJ1360">
        <v>21</v>
      </c>
      <c r="AK1360">
        <v>42</v>
      </c>
      <c r="AL1360">
        <v>31</v>
      </c>
      <c r="AM1360">
        <v>53</v>
      </c>
      <c r="AN1360">
        <v>119</v>
      </c>
      <c r="AO1360">
        <v>17</v>
      </c>
      <c r="AP1360">
        <v>28</v>
      </c>
      <c r="AQ1360">
        <v>5</v>
      </c>
      <c r="AR1360">
        <v>3</v>
      </c>
      <c r="AS1360">
        <v>40</v>
      </c>
      <c r="AT1360">
        <f>SUM(Table_pigskin_games[[#This Row],[awayPenaltyYards]],Table_pigskin_games[[#This Row],[homePenaltyYards]])</f>
        <v>55</v>
      </c>
      <c r="AU1360">
        <v>15</v>
      </c>
      <c r="AV1360">
        <v>0</v>
      </c>
      <c r="AW1360">
        <v>1</v>
      </c>
      <c r="AX1360">
        <f>SUM(Table_pigskin_games[[#This Row],[awayTurnovers]:[homeTurnovers]])</f>
        <v>1</v>
      </c>
      <c r="AY1360">
        <v>0</v>
      </c>
      <c r="AZ1360">
        <v>1</v>
      </c>
      <c r="BA1360">
        <v>0</v>
      </c>
      <c r="BB1360">
        <v>0</v>
      </c>
      <c r="BC1360">
        <v>1760</v>
      </c>
      <c r="BD1360">
        <v>1840</v>
      </c>
      <c r="BE1360">
        <v>0</v>
      </c>
      <c r="BF1360">
        <v>3</v>
      </c>
      <c r="BG1360">
        <v>7</v>
      </c>
      <c r="BH1360">
        <v>0</v>
      </c>
      <c r="BJ1360">
        <v>16</v>
      </c>
      <c r="BK1360">
        <v>10</v>
      </c>
      <c r="BL1360">
        <v>10</v>
      </c>
      <c r="BM1360">
        <v>3</v>
      </c>
    </row>
    <row r="1361" spans="1:65" x14ac:dyDescent="0.25">
      <c r="A1361">
        <v>311016004</v>
      </c>
      <c r="B1361">
        <v>6</v>
      </c>
      <c r="C1361">
        <v>2011</v>
      </c>
      <c r="D1361" s="1">
        <v>40832</v>
      </c>
      <c r="E1361" t="s">
        <v>66</v>
      </c>
      <c r="F1361" t="s">
        <v>90</v>
      </c>
      <c r="G1361" t="s">
        <v>81</v>
      </c>
      <c r="H13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CINvIND</v>
      </c>
      <c r="I1361" t="str">
        <f>IF(NOT(ISNA(VLOOKUP(Table_pigskin_games[[#This Row],[matchup]],rivalries!A$2:C$10,1,FALSE))),"Rivalry","Not a Rivalry")</f>
        <v>Not a Rivalry</v>
      </c>
      <c r="J1361">
        <v>17</v>
      </c>
      <c r="K1361">
        <v>27</v>
      </c>
      <c r="L1361">
        <f>ABS(Table_pigskin_games[[#This Row],[homeScore]]-Table_pigskin_games[[#This Row],[awayScore]])</f>
        <v>10</v>
      </c>
      <c r="M1361" t="s">
        <v>118</v>
      </c>
      <c r="N1361" s="2">
        <v>41914.541666666664</v>
      </c>
      <c r="O1361" t="s">
        <v>80</v>
      </c>
      <c r="P1361">
        <v>52068</v>
      </c>
      <c r="Q1361">
        <v>0</v>
      </c>
      <c r="R1361">
        <v>5</v>
      </c>
      <c r="S1361">
        <v>3</v>
      </c>
      <c r="T1361">
        <v>2</v>
      </c>
      <c r="U1361">
        <v>18</v>
      </c>
      <c r="V1361">
        <v>17</v>
      </c>
      <c r="W1361">
        <v>6</v>
      </c>
      <c r="X1361">
        <v>6</v>
      </c>
      <c r="Y1361">
        <v>12</v>
      </c>
      <c r="Z1361">
        <v>14</v>
      </c>
      <c r="AA1361">
        <v>0</v>
      </c>
      <c r="AB1361">
        <v>0</v>
      </c>
      <c r="AC1361">
        <v>0</v>
      </c>
      <c r="AD1361">
        <v>0</v>
      </c>
      <c r="AE1361">
        <v>273</v>
      </c>
      <c r="AF1361">
        <v>358</v>
      </c>
      <c r="AG1361">
        <v>179</v>
      </c>
      <c r="AH1361">
        <v>264</v>
      </c>
      <c r="AI1361">
        <v>23</v>
      </c>
      <c r="AJ1361">
        <v>25</v>
      </c>
      <c r="AK1361">
        <v>34</v>
      </c>
      <c r="AL1361">
        <v>32</v>
      </c>
      <c r="AM1361">
        <v>94</v>
      </c>
      <c r="AN1361">
        <v>94</v>
      </c>
      <c r="AO1361">
        <v>23</v>
      </c>
      <c r="AP1361">
        <v>31</v>
      </c>
      <c r="AQ1361">
        <v>2</v>
      </c>
      <c r="AR1361">
        <v>11</v>
      </c>
      <c r="AS1361">
        <v>11</v>
      </c>
      <c r="AT1361">
        <f>SUM(Table_pigskin_games[[#This Row],[awayPenaltyYards]],Table_pigskin_games[[#This Row],[homePenaltyYards]])</f>
        <v>122</v>
      </c>
      <c r="AU1361">
        <v>111</v>
      </c>
      <c r="AV1361">
        <v>3</v>
      </c>
      <c r="AW1361">
        <v>0</v>
      </c>
      <c r="AX1361">
        <f>SUM(Table_pigskin_games[[#This Row],[awayTurnovers]:[homeTurnovers]])</f>
        <v>3</v>
      </c>
      <c r="AY1361">
        <v>2</v>
      </c>
      <c r="AZ1361">
        <v>0</v>
      </c>
      <c r="BA1361">
        <v>1</v>
      </c>
      <c r="BB1361">
        <v>0</v>
      </c>
      <c r="BC1361">
        <v>1584</v>
      </c>
      <c r="BD1361">
        <v>2016</v>
      </c>
      <c r="BE1361">
        <v>0</v>
      </c>
      <c r="BF1361">
        <v>7</v>
      </c>
      <c r="BG1361">
        <v>0</v>
      </c>
      <c r="BH1361">
        <v>10</v>
      </c>
      <c r="BJ1361">
        <v>7</v>
      </c>
      <c r="BK1361">
        <v>3</v>
      </c>
      <c r="BL1361">
        <v>10</v>
      </c>
      <c r="BM1361">
        <v>7</v>
      </c>
    </row>
    <row r="1362" spans="1:65" x14ac:dyDescent="0.25">
      <c r="A1362">
        <v>311016008</v>
      </c>
      <c r="B1362">
        <v>6</v>
      </c>
      <c r="C1362">
        <v>2011</v>
      </c>
      <c r="D1362" s="1">
        <v>40832</v>
      </c>
      <c r="E1362" t="s">
        <v>66</v>
      </c>
      <c r="F1362" t="s">
        <v>93</v>
      </c>
      <c r="G1362" t="s">
        <v>72</v>
      </c>
      <c r="H13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DETvSF</v>
      </c>
      <c r="I1362" t="str">
        <f>IF(NOT(ISNA(VLOOKUP(Table_pigskin_games[[#This Row],[matchup]],rivalries!A$2:C$10,1,FALSE))),"Rivalry","Not a Rivalry")</f>
        <v>Not a Rivalry</v>
      </c>
      <c r="J1362">
        <v>25</v>
      </c>
      <c r="K1362">
        <v>19</v>
      </c>
      <c r="L1362">
        <f>ABS(Table_pigskin_games[[#This Row],[homeScore]]-Table_pigskin_games[[#This Row],[awayScore]])</f>
        <v>6</v>
      </c>
      <c r="M1362" t="s">
        <v>73</v>
      </c>
      <c r="N1362" s="2">
        <v>41914.541666666664</v>
      </c>
      <c r="O1362" t="s">
        <v>70</v>
      </c>
      <c r="P1362">
        <v>62061</v>
      </c>
      <c r="Q1362">
        <v>4</v>
      </c>
      <c r="R1362">
        <v>1</v>
      </c>
      <c r="S1362">
        <v>5</v>
      </c>
      <c r="T1362">
        <v>0</v>
      </c>
      <c r="U1362">
        <v>14</v>
      </c>
      <c r="V1362">
        <v>21</v>
      </c>
      <c r="W1362">
        <v>2</v>
      </c>
      <c r="X1362">
        <v>2</v>
      </c>
      <c r="Y1362">
        <v>14</v>
      </c>
      <c r="Z1362">
        <v>15</v>
      </c>
      <c r="AA1362">
        <v>1</v>
      </c>
      <c r="AB1362">
        <v>1</v>
      </c>
      <c r="AC1362">
        <v>1</v>
      </c>
      <c r="AD1362">
        <v>2</v>
      </c>
      <c r="AE1362">
        <v>314</v>
      </c>
      <c r="AF1362">
        <v>310</v>
      </c>
      <c r="AG1362">
        <v>111</v>
      </c>
      <c r="AH1362">
        <v>244</v>
      </c>
      <c r="AI1362">
        <v>17</v>
      </c>
      <c r="AJ1362">
        <v>28</v>
      </c>
      <c r="AK1362">
        <v>32</v>
      </c>
      <c r="AL1362">
        <v>50</v>
      </c>
      <c r="AM1362">
        <v>203</v>
      </c>
      <c r="AN1362">
        <v>66</v>
      </c>
      <c r="AO1362">
        <v>29</v>
      </c>
      <c r="AP1362">
        <v>18</v>
      </c>
      <c r="AQ1362">
        <v>15</v>
      </c>
      <c r="AR1362">
        <v>6</v>
      </c>
      <c r="AS1362">
        <v>120</v>
      </c>
      <c r="AT1362">
        <f>SUM(Table_pigskin_games[[#This Row],[awayPenaltyYards]],Table_pigskin_games[[#This Row],[homePenaltyYards]])</f>
        <v>174</v>
      </c>
      <c r="AU1362">
        <v>54</v>
      </c>
      <c r="AV1362">
        <v>2</v>
      </c>
      <c r="AW1362">
        <v>0</v>
      </c>
      <c r="AX1362">
        <f>SUM(Table_pigskin_games[[#This Row],[awayTurnovers]:[homeTurnovers]])</f>
        <v>2</v>
      </c>
      <c r="AY1362">
        <v>1</v>
      </c>
      <c r="AZ1362">
        <v>0</v>
      </c>
      <c r="BA1362">
        <v>1</v>
      </c>
      <c r="BB1362">
        <v>0</v>
      </c>
      <c r="BC1362">
        <v>1779</v>
      </c>
      <c r="BD1362">
        <v>1821</v>
      </c>
      <c r="BE1362">
        <v>0</v>
      </c>
      <c r="BF1362">
        <v>12</v>
      </c>
      <c r="BG1362">
        <v>3</v>
      </c>
      <c r="BH1362">
        <v>10</v>
      </c>
      <c r="BJ1362">
        <v>10</v>
      </c>
      <c r="BK1362">
        <v>0</v>
      </c>
      <c r="BL1362">
        <v>3</v>
      </c>
      <c r="BM1362">
        <v>6</v>
      </c>
    </row>
    <row r="1363" spans="1:65" x14ac:dyDescent="0.25">
      <c r="A1363">
        <v>311016009</v>
      </c>
      <c r="B1363">
        <v>6</v>
      </c>
      <c r="C1363">
        <v>2011</v>
      </c>
      <c r="D1363" s="1">
        <v>40832</v>
      </c>
      <c r="E1363" t="s">
        <v>66</v>
      </c>
      <c r="F1363" t="s">
        <v>85</v>
      </c>
      <c r="G1363" t="s">
        <v>75</v>
      </c>
      <c r="H13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GBvSTL</v>
      </c>
      <c r="I1363" t="str">
        <f>IF(NOT(ISNA(VLOOKUP(Table_pigskin_games[[#This Row],[matchup]],rivalries!A$2:C$10,1,FALSE))),"Rivalry","Not a Rivalry")</f>
        <v>Not a Rivalry</v>
      </c>
      <c r="J1363">
        <v>3</v>
      </c>
      <c r="K1363">
        <v>24</v>
      </c>
      <c r="L1363">
        <f>ABS(Table_pigskin_games[[#This Row],[homeScore]]-Table_pigskin_games[[#This Row],[awayScore]])</f>
        <v>21</v>
      </c>
      <c r="M1363" t="s">
        <v>76</v>
      </c>
      <c r="N1363" s="2">
        <v>41914.541666666664</v>
      </c>
      <c r="O1363" t="s">
        <v>70</v>
      </c>
      <c r="P1363">
        <v>70604</v>
      </c>
      <c r="Q1363">
        <v>0</v>
      </c>
      <c r="R1363">
        <v>4</v>
      </c>
      <c r="S1363">
        <v>5</v>
      </c>
      <c r="T1363">
        <v>0</v>
      </c>
      <c r="U1363">
        <v>22</v>
      </c>
      <c r="V1363">
        <v>20</v>
      </c>
      <c r="W1363">
        <v>3</v>
      </c>
      <c r="X1363">
        <v>4</v>
      </c>
      <c r="Y1363">
        <v>13</v>
      </c>
      <c r="Z1363">
        <v>13</v>
      </c>
      <c r="AA1363">
        <v>1</v>
      </c>
      <c r="AB1363">
        <v>1</v>
      </c>
      <c r="AC1363">
        <v>4</v>
      </c>
      <c r="AD1363">
        <v>1</v>
      </c>
      <c r="AE1363">
        <v>424</v>
      </c>
      <c r="AF1363">
        <v>399</v>
      </c>
      <c r="AG1363">
        <v>306</v>
      </c>
      <c r="AH1363">
        <v>309</v>
      </c>
      <c r="AI1363">
        <v>29</v>
      </c>
      <c r="AJ1363">
        <v>18</v>
      </c>
      <c r="AK1363">
        <v>45</v>
      </c>
      <c r="AL1363">
        <v>29</v>
      </c>
      <c r="AM1363">
        <v>118</v>
      </c>
      <c r="AN1363">
        <v>90</v>
      </c>
      <c r="AO1363">
        <v>24</v>
      </c>
      <c r="AP1363">
        <v>31</v>
      </c>
      <c r="AQ1363">
        <v>7</v>
      </c>
      <c r="AR1363">
        <v>3</v>
      </c>
      <c r="AS1363">
        <v>45</v>
      </c>
      <c r="AT1363">
        <f>SUM(Table_pigskin_games[[#This Row],[awayPenaltyYards]],Table_pigskin_games[[#This Row],[homePenaltyYards]])</f>
        <v>61</v>
      </c>
      <c r="AU1363">
        <v>16</v>
      </c>
      <c r="AV1363">
        <v>1</v>
      </c>
      <c r="AW1363">
        <v>1</v>
      </c>
      <c r="AX1363">
        <f>SUM(Table_pigskin_games[[#This Row],[awayTurnovers]:[homeTurnovers]])</f>
        <v>2</v>
      </c>
      <c r="AY1363">
        <v>0</v>
      </c>
      <c r="AZ1363">
        <v>0</v>
      </c>
      <c r="BA1363">
        <v>1</v>
      </c>
      <c r="BB1363">
        <v>1</v>
      </c>
      <c r="BC1363">
        <v>1841</v>
      </c>
      <c r="BD1363">
        <v>1759</v>
      </c>
      <c r="BE1363">
        <v>0</v>
      </c>
      <c r="BF1363">
        <v>3</v>
      </c>
      <c r="BG1363">
        <v>0</v>
      </c>
      <c r="BH1363">
        <v>0</v>
      </c>
      <c r="BJ1363">
        <v>3</v>
      </c>
      <c r="BK1363">
        <v>21</v>
      </c>
      <c r="BL1363">
        <v>0</v>
      </c>
      <c r="BM1363">
        <v>0</v>
      </c>
    </row>
    <row r="1364" spans="1:65" x14ac:dyDescent="0.25">
      <c r="A1364">
        <v>311016013</v>
      </c>
      <c r="B1364">
        <v>6</v>
      </c>
      <c r="C1364">
        <v>2011</v>
      </c>
      <c r="D1364" s="1">
        <v>40832</v>
      </c>
      <c r="E1364" t="s">
        <v>66</v>
      </c>
      <c r="F1364" t="s">
        <v>68</v>
      </c>
      <c r="G1364" t="s">
        <v>110</v>
      </c>
      <c r="H13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CLEvOAK</v>
      </c>
      <c r="I1364" t="str">
        <f>IF(NOT(ISNA(VLOOKUP(Table_pigskin_games[[#This Row],[matchup]],rivalries!A$2:C$10,1,FALSE))),"Rivalry","Not a Rivalry")</f>
        <v>Not a Rivalry</v>
      </c>
      <c r="J1364">
        <v>17</v>
      </c>
      <c r="K1364">
        <v>24</v>
      </c>
      <c r="L1364">
        <f>ABS(Table_pigskin_games[[#This Row],[homeScore]]-Table_pigskin_games[[#This Row],[awayScore]])</f>
        <v>7</v>
      </c>
      <c r="M1364" t="s">
        <v>134</v>
      </c>
      <c r="N1364" s="2">
        <v>41914.670138888891</v>
      </c>
      <c r="O1364" t="s">
        <v>80</v>
      </c>
      <c r="P1364">
        <v>57300</v>
      </c>
      <c r="Q1364">
        <v>2</v>
      </c>
      <c r="R1364">
        <v>2</v>
      </c>
      <c r="S1364">
        <v>3</v>
      </c>
      <c r="T1364">
        <v>2</v>
      </c>
      <c r="U1364">
        <v>18</v>
      </c>
      <c r="V1364">
        <v>18</v>
      </c>
      <c r="W1364">
        <v>8</v>
      </c>
      <c r="X1364">
        <v>8</v>
      </c>
      <c r="Y1364">
        <v>16</v>
      </c>
      <c r="Z1364">
        <v>16</v>
      </c>
      <c r="AA1364">
        <v>0</v>
      </c>
      <c r="AB1364">
        <v>2</v>
      </c>
      <c r="AC1364">
        <v>1</v>
      </c>
      <c r="AD1364">
        <v>3</v>
      </c>
      <c r="AE1364">
        <v>268</v>
      </c>
      <c r="AF1364">
        <v>329</v>
      </c>
      <c r="AG1364">
        <v>203</v>
      </c>
      <c r="AH1364">
        <v>178</v>
      </c>
      <c r="AI1364">
        <v>21</v>
      </c>
      <c r="AJ1364">
        <v>15</v>
      </c>
      <c r="AK1364">
        <v>45</v>
      </c>
      <c r="AL1364">
        <v>24</v>
      </c>
      <c r="AM1364">
        <v>65</v>
      </c>
      <c r="AN1364">
        <v>151</v>
      </c>
      <c r="AO1364">
        <v>21</v>
      </c>
      <c r="AP1364">
        <v>40</v>
      </c>
      <c r="AQ1364">
        <v>5</v>
      </c>
      <c r="AR1364">
        <v>5</v>
      </c>
      <c r="AS1364">
        <v>34</v>
      </c>
      <c r="AT1364">
        <f>SUM(Table_pigskin_games[[#This Row],[awayPenaltyYards]],Table_pigskin_games[[#This Row],[homePenaltyYards]])</f>
        <v>69</v>
      </c>
      <c r="AU1364">
        <v>35</v>
      </c>
      <c r="AV1364">
        <v>1</v>
      </c>
      <c r="AW1364">
        <v>1</v>
      </c>
      <c r="AX1364">
        <f>SUM(Table_pigskin_games[[#This Row],[awayTurnovers]:[homeTurnovers]])</f>
        <v>2</v>
      </c>
      <c r="AY1364">
        <v>1</v>
      </c>
      <c r="AZ1364">
        <v>1</v>
      </c>
      <c r="BA1364">
        <v>0</v>
      </c>
      <c r="BB1364">
        <v>0</v>
      </c>
      <c r="BC1364">
        <v>1519</v>
      </c>
      <c r="BD1364">
        <v>2081</v>
      </c>
      <c r="BE1364">
        <v>0</v>
      </c>
      <c r="BF1364">
        <v>7</v>
      </c>
      <c r="BG1364">
        <v>0</v>
      </c>
      <c r="BH1364">
        <v>10</v>
      </c>
      <c r="BJ1364">
        <v>7</v>
      </c>
      <c r="BK1364">
        <v>7</v>
      </c>
      <c r="BL1364">
        <v>10</v>
      </c>
      <c r="BM1364">
        <v>0</v>
      </c>
    </row>
    <row r="1365" spans="1:65" x14ac:dyDescent="0.25">
      <c r="A1365">
        <v>311016017</v>
      </c>
      <c r="B1365">
        <v>6</v>
      </c>
      <c r="C1365">
        <v>2011</v>
      </c>
      <c r="D1365" s="1">
        <v>40832</v>
      </c>
      <c r="E1365" t="s">
        <v>66</v>
      </c>
      <c r="F1365" t="s">
        <v>102</v>
      </c>
      <c r="G1365" t="s">
        <v>88</v>
      </c>
      <c r="H13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DALvNE</v>
      </c>
      <c r="I1365" t="str">
        <f>IF(NOT(ISNA(VLOOKUP(Table_pigskin_games[[#This Row],[matchup]],rivalries!A$2:C$10,1,FALSE))),"Rivalry","Not a Rivalry")</f>
        <v>Not a Rivalry</v>
      </c>
      <c r="J1365">
        <v>16</v>
      </c>
      <c r="K1365">
        <v>20</v>
      </c>
      <c r="L1365">
        <f>ABS(Table_pigskin_games[[#This Row],[homeScore]]-Table_pigskin_games[[#This Row],[awayScore]])</f>
        <v>4</v>
      </c>
      <c r="M1365" t="s">
        <v>89</v>
      </c>
      <c r="N1365" s="2">
        <v>41914.677083333336</v>
      </c>
      <c r="O1365" t="s">
        <v>70</v>
      </c>
      <c r="P1365">
        <v>68756</v>
      </c>
      <c r="Q1365">
        <v>2</v>
      </c>
      <c r="R1365">
        <v>2</v>
      </c>
      <c r="S1365">
        <v>4</v>
      </c>
      <c r="T1365">
        <v>1</v>
      </c>
      <c r="U1365">
        <v>21</v>
      </c>
      <c r="V1365">
        <v>25</v>
      </c>
      <c r="W1365">
        <v>4</v>
      </c>
      <c r="X1365">
        <v>8</v>
      </c>
      <c r="Y1365">
        <v>12</v>
      </c>
      <c r="Z1365">
        <v>13</v>
      </c>
      <c r="AA1365">
        <v>0</v>
      </c>
      <c r="AB1365">
        <v>0</v>
      </c>
      <c r="AC1365">
        <v>0</v>
      </c>
      <c r="AD1365">
        <v>0</v>
      </c>
      <c r="AE1365">
        <v>377</v>
      </c>
      <c r="AF1365">
        <v>371</v>
      </c>
      <c r="AG1365">
        <v>300</v>
      </c>
      <c r="AH1365">
        <v>270</v>
      </c>
      <c r="AI1365">
        <v>27</v>
      </c>
      <c r="AJ1365">
        <v>27</v>
      </c>
      <c r="AK1365">
        <v>41</v>
      </c>
      <c r="AL1365">
        <v>41</v>
      </c>
      <c r="AM1365">
        <v>77</v>
      </c>
      <c r="AN1365">
        <v>101</v>
      </c>
      <c r="AO1365">
        <v>24</v>
      </c>
      <c r="AP1365">
        <v>25</v>
      </c>
      <c r="AQ1365">
        <v>10</v>
      </c>
      <c r="AR1365">
        <v>5</v>
      </c>
      <c r="AS1365">
        <v>77</v>
      </c>
      <c r="AT1365">
        <f>SUM(Table_pigskin_games[[#This Row],[awayPenaltyYards]],Table_pigskin_games[[#This Row],[homePenaltyYards]])</f>
        <v>112</v>
      </c>
      <c r="AU1365">
        <v>35</v>
      </c>
      <c r="AV1365">
        <v>2</v>
      </c>
      <c r="AW1365">
        <v>4</v>
      </c>
      <c r="AX1365">
        <f>SUM(Table_pigskin_games[[#This Row],[awayTurnovers]:[homeTurnovers]])</f>
        <v>6</v>
      </c>
      <c r="AY1365">
        <v>1</v>
      </c>
      <c r="AZ1365">
        <v>2</v>
      </c>
      <c r="BA1365">
        <v>1</v>
      </c>
      <c r="BB1365">
        <v>2</v>
      </c>
      <c r="BC1365">
        <v>1969</v>
      </c>
      <c r="BD1365">
        <v>1631</v>
      </c>
      <c r="BE1365">
        <v>3</v>
      </c>
      <c r="BF1365">
        <v>7</v>
      </c>
      <c r="BG1365">
        <v>3</v>
      </c>
      <c r="BH1365">
        <v>3</v>
      </c>
      <c r="BJ1365">
        <v>3</v>
      </c>
      <c r="BK1365">
        <v>10</v>
      </c>
      <c r="BL1365">
        <v>0</v>
      </c>
      <c r="BM1365">
        <v>7</v>
      </c>
    </row>
    <row r="1366" spans="1:65" x14ac:dyDescent="0.25">
      <c r="A1366">
        <v>311016019</v>
      </c>
      <c r="B1366">
        <v>6</v>
      </c>
      <c r="C1366">
        <v>2011</v>
      </c>
      <c r="D1366" s="1">
        <v>40832</v>
      </c>
      <c r="E1366" t="s">
        <v>66</v>
      </c>
      <c r="F1366" t="s">
        <v>87</v>
      </c>
      <c r="G1366" t="s">
        <v>91</v>
      </c>
      <c r="H13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BUFvNYG</v>
      </c>
      <c r="I1366" t="str">
        <f>IF(NOT(ISNA(VLOOKUP(Table_pigskin_games[[#This Row],[matchup]],rivalries!A$2:C$10,1,FALSE))),"Rivalry","Not a Rivalry")</f>
        <v>Not a Rivalry</v>
      </c>
      <c r="J1366">
        <v>24</v>
      </c>
      <c r="K1366">
        <v>27</v>
      </c>
      <c r="L1366">
        <f>ABS(Table_pigskin_games[[#This Row],[homeScore]]-Table_pigskin_games[[#This Row],[awayScore]])</f>
        <v>3</v>
      </c>
      <c r="M1366" t="s">
        <v>140</v>
      </c>
      <c r="N1366" s="2">
        <v>41914.541666666664</v>
      </c>
      <c r="O1366" t="s">
        <v>80</v>
      </c>
      <c r="P1366">
        <v>79</v>
      </c>
      <c r="Q1366">
        <v>4</v>
      </c>
      <c r="R1366">
        <v>1</v>
      </c>
      <c r="S1366">
        <v>3</v>
      </c>
      <c r="T1366">
        <v>2</v>
      </c>
      <c r="U1366">
        <v>17</v>
      </c>
      <c r="V1366">
        <v>24</v>
      </c>
      <c r="W1366">
        <v>5</v>
      </c>
      <c r="X1366">
        <v>5</v>
      </c>
      <c r="Y1366">
        <v>11</v>
      </c>
      <c r="Z1366">
        <v>11</v>
      </c>
      <c r="AA1366">
        <v>1</v>
      </c>
      <c r="AB1366">
        <v>0</v>
      </c>
      <c r="AC1366">
        <v>2</v>
      </c>
      <c r="AD1366">
        <v>0</v>
      </c>
      <c r="AE1366">
        <v>374</v>
      </c>
      <c r="AF1366">
        <v>414</v>
      </c>
      <c r="AG1366">
        <v>219</v>
      </c>
      <c r="AH1366">
        <v>292</v>
      </c>
      <c r="AI1366">
        <v>21</v>
      </c>
      <c r="AJ1366">
        <v>21</v>
      </c>
      <c r="AK1366">
        <v>30</v>
      </c>
      <c r="AL1366">
        <v>32</v>
      </c>
      <c r="AM1366">
        <v>155</v>
      </c>
      <c r="AN1366">
        <v>122</v>
      </c>
      <c r="AO1366">
        <v>23</v>
      </c>
      <c r="AP1366">
        <v>33</v>
      </c>
      <c r="AQ1366">
        <v>7</v>
      </c>
      <c r="AR1366">
        <v>7</v>
      </c>
      <c r="AS1366">
        <v>75</v>
      </c>
      <c r="AT1366">
        <f>SUM(Table_pigskin_games[[#This Row],[awayPenaltyYards]],Table_pigskin_games[[#This Row],[homePenaltyYards]])</f>
        <v>154</v>
      </c>
      <c r="AU1366">
        <v>79</v>
      </c>
      <c r="AV1366">
        <v>2</v>
      </c>
      <c r="AW1366">
        <v>0</v>
      </c>
      <c r="AX1366">
        <f>SUM(Table_pigskin_games[[#This Row],[awayTurnovers]:[homeTurnovers]])</f>
        <v>2</v>
      </c>
      <c r="AY1366">
        <v>0</v>
      </c>
      <c r="AZ1366">
        <v>0</v>
      </c>
      <c r="BA1366">
        <v>2</v>
      </c>
      <c r="BB1366">
        <v>0</v>
      </c>
      <c r="BC1366">
        <v>1753</v>
      </c>
      <c r="BD1366">
        <v>1847</v>
      </c>
      <c r="BE1366">
        <v>14</v>
      </c>
      <c r="BF1366">
        <v>3</v>
      </c>
      <c r="BG1366">
        <v>0</v>
      </c>
      <c r="BH1366">
        <v>7</v>
      </c>
      <c r="BJ1366">
        <v>7</v>
      </c>
      <c r="BK1366">
        <v>10</v>
      </c>
      <c r="BL1366">
        <v>7</v>
      </c>
      <c r="BM1366">
        <v>3</v>
      </c>
    </row>
    <row r="1367" spans="1:65" x14ac:dyDescent="0.25">
      <c r="A1367">
        <v>311016023</v>
      </c>
      <c r="B1367">
        <v>6</v>
      </c>
      <c r="C1367">
        <v>2011</v>
      </c>
      <c r="D1367" s="1">
        <v>40832</v>
      </c>
      <c r="E1367" t="s">
        <v>66</v>
      </c>
      <c r="F1367" t="s">
        <v>103</v>
      </c>
      <c r="G1367" t="s">
        <v>63</v>
      </c>
      <c r="H13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JAXvPIT</v>
      </c>
      <c r="I1367" t="str">
        <f>IF(NOT(ISNA(VLOOKUP(Table_pigskin_games[[#This Row],[matchup]],rivalries!A$2:C$10,1,FALSE))),"Rivalry","Not a Rivalry")</f>
        <v>Not a Rivalry</v>
      </c>
      <c r="J1367">
        <v>13</v>
      </c>
      <c r="K1367">
        <v>17</v>
      </c>
      <c r="L1367">
        <f>ABS(Table_pigskin_games[[#This Row],[homeScore]]-Table_pigskin_games[[#This Row],[awayScore]])</f>
        <v>4</v>
      </c>
      <c r="M1367" t="s">
        <v>64</v>
      </c>
      <c r="N1367" s="2">
        <v>41914.541666666664</v>
      </c>
      <c r="O1367" t="s">
        <v>80</v>
      </c>
      <c r="P1367">
        <v>62934</v>
      </c>
      <c r="Q1367">
        <v>1</v>
      </c>
      <c r="R1367">
        <v>4</v>
      </c>
      <c r="S1367">
        <v>3</v>
      </c>
      <c r="T1367">
        <v>2</v>
      </c>
      <c r="U1367">
        <v>16</v>
      </c>
      <c r="V1367">
        <v>15</v>
      </c>
      <c r="W1367">
        <v>4</v>
      </c>
      <c r="X1367">
        <v>7</v>
      </c>
      <c r="Y1367">
        <v>15</v>
      </c>
      <c r="Z1367">
        <v>15</v>
      </c>
      <c r="AA1367">
        <v>1</v>
      </c>
      <c r="AB1367">
        <v>0</v>
      </c>
      <c r="AC1367">
        <v>1</v>
      </c>
      <c r="AD1367">
        <v>0</v>
      </c>
      <c r="AE1367">
        <v>209</v>
      </c>
      <c r="AF1367">
        <v>370</v>
      </c>
      <c r="AG1367">
        <v>76</v>
      </c>
      <c r="AH1367">
        <v>185</v>
      </c>
      <c r="AI1367">
        <v>12</v>
      </c>
      <c r="AJ1367">
        <v>12</v>
      </c>
      <c r="AK1367">
        <v>26</v>
      </c>
      <c r="AL1367">
        <v>23</v>
      </c>
      <c r="AM1367">
        <v>133</v>
      </c>
      <c r="AN1367">
        <v>185</v>
      </c>
      <c r="AO1367">
        <v>30</v>
      </c>
      <c r="AP1367">
        <v>32</v>
      </c>
      <c r="AQ1367">
        <v>4</v>
      </c>
      <c r="AR1367">
        <v>8</v>
      </c>
      <c r="AS1367">
        <v>22</v>
      </c>
      <c r="AT1367">
        <f>SUM(Table_pigskin_games[[#This Row],[awayPenaltyYards]],Table_pigskin_games[[#This Row],[homePenaltyYards]])</f>
        <v>87</v>
      </c>
      <c r="AU1367">
        <v>65</v>
      </c>
      <c r="AV1367">
        <v>0</v>
      </c>
      <c r="AW1367">
        <v>0</v>
      </c>
      <c r="AX1367">
        <f>SUM(Table_pigskin_games[[#This Row],[awayTurnovers]:[homeTurnovers]])</f>
        <v>0</v>
      </c>
      <c r="AY1367">
        <v>0</v>
      </c>
      <c r="AZ1367">
        <v>0</v>
      </c>
      <c r="BA1367">
        <v>0</v>
      </c>
      <c r="BB1367">
        <v>0</v>
      </c>
      <c r="BC1367">
        <v>1727</v>
      </c>
      <c r="BD1367">
        <v>1873</v>
      </c>
      <c r="BE1367">
        <v>0</v>
      </c>
      <c r="BF1367">
        <v>3</v>
      </c>
      <c r="BG1367">
        <v>7</v>
      </c>
      <c r="BH1367">
        <v>3</v>
      </c>
      <c r="BJ1367">
        <v>7</v>
      </c>
      <c r="BK1367">
        <v>10</v>
      </c>
      <c r="BL1367">
        <v>0</v>
      </c>
      <c r="BM1367">
        <v>0</v>
      </c>
    </row>
    <row r="1368" spans="1:65" x14ac:dyDescent="0.25">
      <c r="A1368">
        <v>311016027</v>
      </c>
      <c r="B1368">
        <v>6</v>
      </c>
      <c r="C1368">
        <v>2011</v>
      </c>
      <c r="D1368" s="1">
        <v>40832</v>
      </c>
      <c r="E1368" t="s">
        <v>66</v>
      </c>
      <c r="F1368" t="s">
        <v>67</v>
      </c>
      <c r="G1368" t="s">
        <v>97</v>
      </c>
      <c r="H13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368" t="str">
        <f>IF(NOT(ISNA(VLOOKUP(Table_pigskin_games[[#This Row],[matchup]],rivalries!A$2:C$10,1,FALSE))),"Rivalry","Not a Rivalry")</f>
        <v>Not a Rivalry</v>
      </c>
      <c r="J1368">
        <v>20</v>
      </c>
      <c r="K1368">
        <v>26</v>
      </c>
      <c r="L1368">
        <f>ABS(Table_pigskin_games[[#This Row],[homeScore]]-Table_pigskin_games[[#This Row],[awayScore]])</f>
        <v>6</v>
      </c>
      <c r="M1368" t="s">
        <v>98</v>
      </c>
      <c r="N1368" s="2">
        <v>41914.677083333336</v>
      </c>
      <c r="O1368" t="s">
        <v>70</v>
      </c>
      <c r="P1368">
        <v>56590</v>
      </c>
      <c r="Q1368">
        <v>4</v>
      </c>
      <c r="R1368">
        <v>1</v>
      </c>
      <c r="S1368">
        <v>3</v>
      </c>
      <c r="T1368">
        <v>2</v>
      </c>
      <c r="U1368">
        <v>20</v>
      </c>
      <c r="V1368">
        <v>21</v>
      </c>
      <c r="W1368">
        <v>5</v>
      </c>
      <c r="X1368">
        <v>4</v>
      </c>
      <c r="Y1368">
        <v>12</v>
      </c>
      <c r="Z1368">
        <v>14</v>
      </c>
      <c r="AA1368">
        <v>0</v>
      </c>
      <c r="AB1368">
        <v>0</v>
      </c>
      <c r="AC1368">
        <v>1</v>
      </c>
      <c r="AD1368">
        <v>0</v>
      </c>
      <c r="AE1368">
        <v>453</v>
      </c>
      <c r="AF1368">
        <v>420</v>
      </c>
      <c r="AG1368">
        <v>383</v>
      </c>
      <c r="AH1368">
        <v>303</v>
      </c>
      <c r="AI1368">
        <v>29</v>
      </c>
      <c r="AJ1368">
        <v>23</v>
      </c>
      <c r="AK1368">
        <v>45</v>
      </c>
      <c r="AL1368">
        <v>41</v>
      </c>
      <c r="AM1368">
        <v>70</v>
      </c>
      <c r="AN1368">
        <v>117</v>
      </c>
      <c r="AO1368">
        <v>20</v>
      </c>
      <c r="AP1368">
        <v>25</v>
      </c>
      <c r="AQ1368">
        <v>7</v>
      </c>
      <c r="AR1368">
        <v>7</v>
      </c>
      <c r="AS1368">
        <v>53</v>
      </c>
      <c r="AT1368">
        <f>SUM(Table_pigskin_games[[#This Row],[awayPenaltyYards]],Table_pigskin_games[[#This Row],[homePenaltyYards]])</f>
        <v>117</v>
      </c>
      <c r="AU1368">
        <v>64</v>
      </c>
      <c r="AV1368">
        <v>4</v>
      </c>
      <c r="AW1368">
        <v>0</v>
      </c>
      <c r="AX1368">
        <f>SUM(Table_pigskin_games[[#This Row],[awayTurnovers]:[homeTurnovers]])</f>
        <v>4</v>
      </c>
      <c r="AY1368">
        <v>1</v>
      </c>
      <c r="AZ1368">
        <v>0</v>
      </c>
      <c r="BA1368">
        <v>3</v>
      </c>
      <c r="BB1368">
        <v>0</v>
      </c>
      <c r="BC1368">
        <v>1713</v>
      </c>
      <c r="BD1368">
        <v>1887</v>
      </c>
      <c r="BE1368">
        <v>7</v>
      </c>
      <c r="BF1368">
        <v>3</v>
      </c>
      <c r="BG1368">
        <v>3</v>
      </c>
      <c r="BH1368">
        <v>7</v>
      </c>
      <c r="BJ1368">
        <v>3</v>
      </c>
      <c r="BK1368">
        <v>17</v>
      </c>
      <c r="BL1368">
        <v>3</v>
      </c>
      <c r="BM1368">
        <v>3</v>
      </c>
    </row>
    <row r="1369" spans="1:65" x14ac:dyDescent="0.25">
      <c r="A1369">
        <v>311016028</v>
      </c>
      <c r="B1369">
        <v>6</v>
      </c>
      <c r="C1369">
        <v>2011</v>
      </c>
      <c r="D1369" s="1">
        <v>40832</v>
      </c>
      <c r="E1369" t="s">
        <v>66</v>
      </c>
      <c r="F1369" t="s">
        <v>105</v>
      </c>
      <c r="G1369" t="s">
        <v>114</v>
      </c>
      <c r="H13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369" t="str">
        <f>IF(NOT(ISNA(VLOOKUP(Table_pigskin_games[[#This Row],[matchup]],rivalries!A$2:C$10,1,FALSE))),"Rivalry","Not a Rivalry")</f>
        <v>Not a Rivalry</v>
      </c>
      <c r="J1369">
        <v>20</v>
      </c>
      <c r="K1369">
        <v>13</v>
      </c>
      <c r="L1369">
        <f>ABS(Table_pigskin_games[[#This Row],[homeScore]]-Table_pigskin_games[[#This Row],[awayScore]])</f>
        <v>7</v>
      </c>
      <c r="M1369" t="s">
        <v>115</v>
      </c>
      <c r="N1369" s="2">
        <v>41914.541666666664</v>
      </c>
      <c r="O1369" t="s">
        <v>70</v>
      </c>
      <c r="P1369">
        <v>80447</v>
      </c>
      <c r="Q1369">
        <v>1</v>
      </c>
      <c r="R1369">
        <v>4</v>
      </c>
      <c r="S1369">
        <v>3</v>
      </c>
      <c r="T1369">
        <v>1</v>
      </c>
      <c r="U1369">
        <v>22</v>
      </c>
      <c r="V1369">
        <v>17</v>
      </c>
      <c r="W1369">
        <v>6</v>
      </c>
      <c r="X1369">
        <v>1</v>
      </c>
      <c r="Y1369">
        <v>16</v>
      </c>
      <c r="Z1369">
        <v>10</v>
      </c>
      <c r="AA1369">
        <v>1</v>
      </c>
      <c r="AB1369">
        <v>1</v>
      </c>
      <c r="AC1369">
        <v>2</v>
      </c>
      <c r="AD1369">
        <v>1</v>
      </c>
      <c r="AE1369">
        <v>422</v>
      </c>
      <c r="AF1369">
        <v>287</v>
      </c>
      <c r="AG1369">
        <v>230</v>
      </c>
      <c r="AH1369">
        <v>245</v>
      </c>
      <c r="AI1369">
        <v>18</v>
      </c>
      <c r="AJ1369">
        <v>17</v>
      </c>
      <c r="AK1369">
        <v>32</v>
      </c>
      <c r="AL1369">
        <v>37</v>
      </c>
      <c r="AM1369">
        <v>192</v>
      </c>
      <c r="AN1369">
        <v>42</v>
      </c>
      <c r="AO1369">
        <v>38</v>
      </c>
      <c r="AP1369">
        <v>14</v>
      </c>
      <c r="AQ1369">
        <v>8</v>
      </c>
      <c r="AR1369">
        <v>9</v>
      </c>
      <c r="AS1369">
        <v>60</v>
      </c>
      <c r="AT1369">
        <f>SUM(Table_pigskin_games[[#This Row],[awayPenaltyYards]],Table_pigskin_games[[#This Row],[homePenaltyYards]])</f>
        <v>135</v>
      </c>
      <c r="AU1369">
        <v>75</v>
      </c>
      <c r="AV1369">
        <v>2</v>
      </c>
      <c r="AW1369">
        <v>4</v>
      </c>
      <c r="AX1369">
        <f>SUM(Table_pigskin_games[[#This Row],[awayTurnovers]:[homeTurnovers]])</f>
        <v>6</v>
      </c>
      <c r="AY1369">
        <v>0</v>
      </c>
      <c r="AZ1369">
        <v>0</v>
      </c>
      <c r="BA1369">
        <v>2</v>
      </c>
      <c r="BB1369">
        <v>4</v>
      </c>
      <c r="BC1369">
        <v>2288</v>
      </c>
      <c r="BD1369">
        <v>1312</v>
      </c>
      <c r="BE1369">
        <v>7</v>
      </c>
      <c r="BF1369">
        <v>13</v>
      </c>
      <c r="BG1369">
        <v>0</v>
      </c>
      <c r="BH1369">
        <v>0</v>
      </c>
      <c r="BJ1369">
        <v>0</v>
      </c>
      <c r="BK1369">
        <v>3</v>
      </c>
      <c r="BL1369">
        <v>3</v>
      </c>
      <c r="BM1369">
        <v>7</v>
      </c>
    </row>
    <row r="1370" spans="1:65" x14ac:dyDescent="0.25">
      <c r="A1370">
        <v>311016033</v>
      </c>
      <c r="B1370">
        <v>6</v>
      </c>
      <c r="C1370">
        <v>2011</v>
      </c>
      <c r="D1370" s="1">
        <v>40832</v>
      </c>
      <c r="E1370" t="s">
        <v>66</v>
      </c>
      <c r="F1370" t="s">
        <v>106</v>
      </c>
      <c r="G1370" t="s">
        <v>96</v>
      </c>
      <c r="H13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BALvHOU</v>
      </c>
      <c r="I1370" t="str">
        <f>IF(NOT(ISNA(VLOOKUP(Table_pigskin_games[[#This Row],[matchup]],rivalries!A$2:C$10,1,FALSE))),"Rivalry","Not a Rivalry")</f>
        <v>Not a Rivalry</v>
      </c>
      <c r="J1370">
        <v>14</v>
      </c>
      <c r="K1370">
        <v>29</v>
      </c>
      <c r="L1370">
        <f>ABS(Table_pigskin_games[[#This Row],[homeScore]]-Table_pigskin_games[[#This Row],[awayScore]])</f>
        <v>15</v>
      </c>
      <c r="M1370" t="s">
        <v>125</v>
      </c>
      <c r="N1370" s="2">
        <v>41914.670138888891</v>
      </c>
      <c r="O1370" t="s">
        <v>80</v>
      </c>
      <c r="P1370">
        <v>71154</v>
      </c>
      <c r="Q1370">
        <v>3</v>
      </c>
      <c r="R1370">
        <v>2</v>
      </c>
      <c r="S1370">
        <v>3</v>
      </c>
      <c r="T1370">
        <v>1</v>
      </c>
      <c r="U1370">
        <v>18</v>
      </c>
      <c r="V1370">
        <v>24</v>
      </c>
      <c r="W1370">
        <v>6</v>
      </c>
      <c r="X1370">
        <v>3</v>
      </c>
      <c r="Y1370">
        <v>16</v>
      </c>
      <c r="Z1370">
        <v>11</v>
      </c>
      <c r="AA1370">
        <v>0</v>
      </c>
      <c r="AB1370">
        <v>0</v>
      </c>
      <c r="AC1370">
        <v>3</v>
      </c>
      <c r="AD1370">
        <v>0</v>
      </c>
      <c r="AE1370">
        <v>293</v>
      </c>
      <c r="AF1370">
        <v>402</v>
      </c>
      <c r="AG1370">
        <v>200</v>
      </c>
      <c r="AH1370">
        <v>289</v>
      </c>
      <c r="AI1370">
        <v>21</v>
      </c>
      <c r="AJ1370">
        <v>20</v>
      </c>
      <c r="AK1370">
        <v>37</v>
      </c>
      <c r="AL1370">
        <v>33</v>
      </c>
      <c r="AM1370">
        <v>93</v>
      </c>
      <c r="AN1370">
        <v>113</v>
      </c>
      <c r="AO1370">
        <v>25</v>
      </c>
      <c r="AP1370">
        <v>30</v>
      </c>
      <c r="AQ1370">
        <v>5</v>
      </c>
      <c r="AR1370">
        <v>5</v>
      </c>
      <c r="AS1370">
        <v>15</v>
      </c>
      <c r="AT1370">
        <f>SUM(Table_pigskin_games[[#This Row],[awayPenaltyYards]],Table_pigskin_games[[#This Row],[homePenaltyYards]])</f>
        <v>40</v>
      </c>
      <c r="AU1370">
        <v>25</v>
      </c>
      <c r="AV1370">
        <v>0</v>
      </c>
      <c r="AW1370">
        <v>2</v>
      </c>
      <c r="AX1370">
        <f>SUM(Table_pigskin_games[[#This Row],[awayTurnovers]:[homeTurnovers]])</f>
        <v>2</v>
      </c>
      <c r="AY1370">
        <v>0</v>
      </c>
      <c r="AZ1370">
        <v>1</v>
      </c>
      <c r="BA1370">
        <v>0</v>
      </c>
      <c r="BB1370">
        <v>1</v>
      </c>
      <c r="BC1370">
        <v>1668</v>
      </c>
      <c r="BD1370">
        <v>1932</v>
      </c>
      <c r="BE1370">
        <v>0</v>
      </c>
      <c r="BF1370">
        <v>7</v>
      </c>
      <c r="BG1370">
        <v>7</v>
      </c>
      <c r="BH1370">
        <v>0</v>
      </c>
      <c r="BJ1370">
        <v>7</v>
      </c>
      <c r="BK1370">
        <v>3</v>
      </c>
      <c r="BL1370">
        <v>6</v>
      </c>
      <c r="BM1370">
        <v>13</v>
      </c>
    </row>
    <row r="1371" spans="1:65" x14ac:dyDescent="0.25">
      <c r="A1371">
        <v>311017020</v>
      </c>
      <c r="B1371">
        <v>6</v>
      </c>
      <c r="C1371">
        <v>2011</v>
      </c>
      <c r="D1371" s="1">
        <v>40833</v>
      </c>
      <c r="E1371" t="s">
        <v>108</v>
      </c>
      <c r="F1371" t="s">
        <v>62</v>
      </c>
      <c r="G1371" t="s">
        <v>77</v>
      </c>
      <c r="H13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1371" t="str">
        <f>IF(NOT(ISNA(VLOOKUP(Table_pigskin_games[[#This Row],[matchup]],rivalries!A$2:C$10,1,FALSE))),"Rivalry","Not a Rivalry")</f>
        <v>Rivalry</v>
      </c>
      <c r="J1371">
        <v>6</v>
      </c>
      <c r="K1371">
        <v>24</v>
      </c>
      <c r="L1371">
        <f>ABS(Table_pigskin_games[[#This Row],[homeScore]]-Table_pigskin_games[[#This Row],[awayScore]])</f>
        <v>18</v>
      </c>
      <c r="M1371" t="s">
        <v>140</v>
      </c>
      <c r="N1371" s="2">
        <v>41914.854166666664</v>
      </c>
      <c r="O1371" t="s">
        <v>112</v>
      </c>
      <c r="P1371">
        <v>78912</v>
      </c>
      <c r="Q1371">
        <v>0</v>
      </c>
      <c r="R1371">
        <v>4</v>
      </c>
      <c r="S1371">
        <v>2</v>
      </c>
      <c r="T1371">
        <v>3</v>
      </c>
      <c r="U1371">
        <v>17</v>
      </c>
      <c r="V1371">
        <v>13</v>
      </c>
      <c r="W1371">
        <v>2</v>
      </c>
      <c r="X1371">
        <v>6</v>
      </c>
      <c r="Y1371">
        <v>13</v>
      </c>
      <c r="Z1371">
        <v>15</v>
      </c>
      <c r="AA1371">
        <v>0</v>
      </c>
      <c r="AB1371">
        <v>0</v>
      </c>
      <c r="AC1371">
        <v>1</v>
      </c>
      <c r="AD1371">
        <v>0</v>
      </c>
      <c r="AE1371">
        <v>308</v>
      </c>
      <c r="AF1371">
        <v>296</v>
      </c>
      <c r="AG1371">
        <v>190</v>
      </c>
      <c r="AH1371">
        <v>192</v>
      </c>
      <c r="AI1371">
        <v>16</v>
      </c>
      <c r="AJ1371">
        <v>14</v>
      </c>
      <c r="AK1371">
        <v>34</v>
      </c>
      <c r="AL1371">
        <v>25</v>
      </c>
      <c r="AM1371">
        <v>118</v>
      </c>
      <c r="AN1371">
        <v>104</v>
      </c>
      <c r="AO1371">
        <v>25</v>
      </c>
      <c r="AP1371">
        <v>29</v>
      </c>
      <c r="AQ1371">
        <v>2</v>
      </c>
      <c r="AR1371">
        <v>6</v>
      </c>
      <c r="AS1371">
        <v>10</v>
      </c>
      <c r="AT1371">
        <f>SUM(Table_pigskin_games[[#This Row],[awayPenaltyYards]],Table_pigskin_games[[#This Row],[homePenaltyYards]])</f>
        <v>59</v>
      </c>
      <c r="AU1371">
        <v>49</v>
      </c>
      <c r="AV1371">
        <v>3</v>
      </c>
      <c r="AW1371">
        <v>1</v>
      </c>
      <c r="AX1371">
        <f>SUM(Table_pigskin_games[[#This Row],[awayTurnovers]:[homeTurnovers]])</f>
        <v>4</v>
      </c>
      <c r="AY1371">
        <v>1</v>
      </c>
      <c r="AZ1371">
        <v>1</v>
      </c>
      <c r="BA1371">
        <v>2</v>
      </c>
      <c r="BB1371">
        <v>0</v>
      </c>
      <c r="BC1371">
        <v>1779</v>
      </c>
      <c r="BD1371">
        <v>1821</v>
      </c>
      <c r="BE1371">
        <v>3</v>
      </c>
      <c r="BF1371">
        <v>3</v>
      </c>
      <c r="BG1371">
        <v>0</v>
      </c>
      <c r="BH1371">
        <v>0</v>
      </c>
      <c r="BJ1371">
        <v>7</v>
      </c>
      <c r="BK1371">
        <v>7</v>
      </c>
      <c r="BL1371">
        <v>3</v>
      </c>
      <c r="BM1371">
        <v>7</v>
      </c>
    </row>
    <row r="1372" spans="1:65" x14ac:dyDescent="0.25">
      <c r="A1372">
        <v>311023005</v>
      </c>
      <c r="B1372">
        <v>7</v>
      </c>
      <c r="C1372">
        <v>2011</v>
      </c>
      <c r="D1372" s="1">
        <v>40839</v>
      </c>
      <c r="E1372" t="s">
        <v>66</v>
      </c>
      <c r="F1372" t="s">
        <v>71</v>
      </c>
      <c r="G1372" t="s">
        <v>68</v>
      </c>
      <c r="H13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CLEvSEA</v>
      </c>
      <c r="I1372" t="str">
        <f>IF(NOT(ISNA(VLOOKUP(Table_pigskin_games[[#This Row],[matchup]],rivalries!A$2:C$10,1,FALSE))),"Rivalry","Not a Rivalry")</f>
        <v>Not a Rivalry</v>
      </c>
      <c r="J1372">
        <v>3</v>
      </c>
      <c r="K1372">
        <v>6</v>
      </c>
      <c r="L1372">
        <f>ABS(Table_pigskin_games[[#This Row],[homeScore]]-Table_pigskin_games[[#This Row],[awayScore]])</f>
        <v>3</v>
      </c>
      <c r="M1372" t="s">
        <v>69</v>
      </c>
      <c r="N1372" s="2">
        <v>41914.541666666664</v>
      </c>
      <c r="O1372" t="s">
        <v>70</v>
      </c>
      <c r="P1372">
        <v>66350</v>
      </c>
      <c r="Q1372">
        <v>2</v>
      </c>
      <c r="R1372">
        <v>3</v>
      </c>
      <c r="S1372">
        <v>2</v>
      </c>
      <c r="T1372">
        <v>3</v>
      </c>
      <c r="U1372">
        <v>9</v>
      </c>
      <c r="V1372">
        <v>20</v>
      </c>
      <c r="W1372">
        <v>2</v>
      </c>
      <c r="X1372">
        <v>12</v>
      </c>
      <c r="Y1372">
        <v>12</v>
      </c>
      <c r="Z1372">
        <v>24</v>
      </c>
      <c r="AA1372">
        <v>0</v>
      </c>
      <c r="AB1372">
        <v>0</v>
      </c>
      <c r="AC1372">
        <v>1</v>
      </c>
      <c r="AD1372">
        <v>0</v>
      </c>
      <c r="AE1372">
        <v>137</v>
      </c>
      <c r="AF1372">
        <v>298</v>
      </c>
      <c r="AG1372">
        <v>69</v>
      </c>
      <c r="AH1372">
        <v>159</v>
      </c>
      <c r="AI1372">
        <v>12</v>
      </c>
      <c r="AJ1372">
        <v>20</v>
      </c>
      <c r="AK1372">
        <v>30</v>
      </c>
      <c r="AL1372">
        <v>35</v>
      </c>
      <c r="AM1372">
        <v>68</v>
      </c>
      <c r="AN1372">
        <v>139</v>
      </c>
      <c r="AO1372">
        <v>16</v>
      </c>
      <c r="AP1372">
        <v>45</v>
      </c>
      <c r="AQ1372">
        <v>8</v>
      </c>
      <c r="AR1372">
        <v>7</v>
      </c>
      <c r="AS1372">
        <v>68</v>
      </c>
      <c r="AT1372">
        <f>SUM(Table_pigskin_games[[#This Row],[awayPenaltyYards]],Table_pigskin_games[[#This Row],[homePenaltyYards]])</f>
        <v>116</v>
      </c>
      <c r="AU1372">
        <v>48</v>
      </c>
      <c r="AV1372">
        <v>2</v>
      </c>
      <c r="AW1372">
        <v>1</v>
      </c>
      <c r="AX1372">
        <f>SUM(Table_pigskin_games[[#This Row],[awayTurnovers]:[homeTurnovers]])</f>
        <v>3</v>
      </c>
      <c r="AY1372">
        <v>1</v>
      </c>
      <c r="AZ1372">
        <v>0</v>
      </c>
      <c r="BA1372">
        <v>1</v>
      </c>
      <c r="BB1372">
        <v>1</v>
      </c>
      <c r="BC1372">
        <v>1024</v>
      </c>
      <c r="BD1372">
        <v>2576</v>
      </c>
      <c r="BE1372">
        <v>0</v>
      </c>
      <c r="BF1372">
        <v>0</v>
      </c>
      <c r="BG1372">
        <v>3</v>
      </c>
      <c r="BH1372">
        <v>0</v>
      </c>
      <c r="BJ1372">
        <v>0</v>
      </c>
      <c r="BK1372">
        <v>3</v>
      </c>
      <c r="BL1372">
        <v>0</v>
      </c>
      <c r="BM1372">
        <v>3</v>
      </c>
    </row>
    <row r="1373" spans="1:65" x14ac:dyDescent="0.25">
      <c r="A1373">
        <v>311023006</v>
      </c>
      <c r="B1373">
        <v>7</v>
      </c>
      <c r="C1373">
        <v>2011</v>
      </c>
      <c r="D1373" s="1">
        <v>40839</v>
      </c>
      <c r="E1373" t="s">
        <v>66</v>
      </c>
      <c r="F1373" t="s">
        <v>85</v>
      </c>
      <c r="G1373" t="s">
        <v>102</v>
      </c>
      <c r="H13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DALvSTL</v>
      </c>
      <c r="I1373" t="str">
        <f>IF(NOT(ISNA(VLOOKUP(Table_pigskin_games[[#This Row],[matchup]],rivalries!A$2:C$10,1,FALSE))),"Rivalry","Not a Rivalry")</f>
        <v>Not a Rivalry</v>
      </c>
      <c r="J1373">
        <v>7</v>
      </c>
      <c r="K1373">
        <v>34</v>
      </c>
      <c r="L1373">
        <f>ABS(Table_pigskin_games[[#This Row],[homeScore]]-Table_pigskin_games[[#This Row],[awayScore]])</f>
        <v>27</v>
      </c>
      <c r="M1373" t="s">
        <v>138</v>
      </c>
      <c r="N1373" s="2">
        <v>41914.677083333336</v>
      </c>
      <c r="O1373" t="s">
        <v>70</v>
      </c>
      <c r="P1373">
        <v>80086</v>
      </c>
      <c r="Q1373">
        <v>0</v>
      </c>
      <c r="R1373">
        <v>5</v>
      </c>
      <c r="S1373">
        <v>2</v>
      </c>
      <c r="T1373">
        <v>3</v>
      </c>
      <c r="U1373">
        <v>13</v>
      </c>
      <c r="V1373">
        <v>24</v>
      </c>
      <c r="W1373">
        <v>5</v>
      </c>
      <c r="X1373">
        <v>3</v>
      </c>
      <c r="Y1373">
        <v>13</v>
      </c>
      <c r="Z1373">
        <v>8</v>
      </c>
      <c r="AA1373">
        <v>0</v>
      </c>
      <c r="AB1373">
        <v>0</v>
      </c>
      <c r="AC1373">
        <v>2</v>
      </c>
      <c r="AD1373">
        <v>0</v>
      </c>
      <c r="AE1373">
        <v>265</v>
      </c>
      <c r="AF1373">
        <v>445</v>
      </c>
      <c r="AG1373">
        <v>195</v>
      </c>
      <c r="AH1373">
        <v>151</v>
      </c>
      <c r="AI1373">
        <v>20</v>
      </c>
      <c r="AJ1373">
        <v>14</v>
      </c>
      <c r="AK1373">
        <v>33</v>
      </c>
      <c r="AL1373">
        <v>24</v>
      </c>
      <c r="AM1373">
        <v>70</v>
      </c>
      <c r="AN1373">
        <v>294</v>
      </c>
      <c r="AO1373">
        <v>21</v>
      </c>
      <c r="AP1373">
        <v>34</v>
      </c>
      <c r="AQ1373">
        <v>4</v>
      </c>
      <c r="AR1373">
        <v>6</v>
      </c>
      <c r="AS1373">
        <v>16</v>
      </c>
      <c r="AT1373">
        <f>SUM(Table_pigskin_games[[#This Row],[awayPenaltyYards]],Table_pigskin_games[[#This Row],[homePenaltyYards]])</f>
        <v>46</v>
      </c>
      <c r="AU1373">
        <v>30</v>
      </c>
      <c r="AV1373">
        <v>2</v>
      </c>
      <c r="AW1373">
        <v>1</v>
      </c>
      <c r="AX1373">
        <f>SUM(Table_pigskin_games[[#This Row],[awayTurnovers]:[homeTurnovers]])</f>
        <v>3</v>
      </c>
      <c r="AY1373">
        <v>1</v>
      </c>
      <c r="AZ1373">
        <v>1</v>
      </c>
      <c r="BA1373">
        <v>1</v>
      </c>
      <c r="BB1373">
        <v>0</v>
      </c>
      <c r="BC1373">
        <v>1564</v>
      </c>
      <c r="BD1373">
        <v>2036</v>
      </c>
      <c r="BE1373">
        <v>0</v>
      </c>
      <c r="BF1373">
        <v>7</v>
      </c>
      <c r="BG1373">
        <v>0</v>
      </c>
      <c r="BH1373">
        <v>0</v>
      </c>
      <c r="BJ1373">
        <v>7</v>
      </c>
      <c r="BK1373">
        <v>10</v>
      </c>
      <c r="BL1373">
        <v>3</v>
      </c>
      <c r="BM1373">
        <v>14</v>
      </c>
    </row>
    <row r="1374" spans="1:65" x14ac:dyDescent="0.25">
      <c r="A1374">
        <v>311023008</v>
      </c>
      <c r="B1374">
        <v>7</v>
      </c>
      <c r="C1374">
        <v>2011</v>
      </c>
      <c r="D1374" s="1">
        <v>40839</v>
      </c>
      <c r="E1374" t="s">
        <v>66</v>
      </c>
      <c r="F1374" t="s">
        <v>99</v>
      </c>
      <c r="G1374" t="s">
        <v>72</v>
      </c>
      <c r="H13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ATLvDET</v>
      </c>
      <c r="I1374" t="str">
        <f>IF(NOT(ISNA(VLOOKUP(Table_pigskin_games[[#This Row],[matchup]],rivalries!A$2:C$10,1,FALSE))),"Rivalry","Not a Rivalry")</f>
        <v>Not a Rivalry</v>
      </c>
      <c r="J1374">
        <v>23</v>
      </c>
      <c r="K1374">
        <v>16</v>
      </c>
      <c r="L1374">
        <f>ABS(Table_pigskin_games[[#This Row],[homeScore]]-Table_pigskin_games[[#This Row],[awayScore]])</f>
        <v>7</v>
      </c>
      <c r="M1374" t="s">
        <v>73</v>
      </c>
      <c r="N1374" s="2">
        <v>41914.541666666664</v>
      </c>
      <c r="O1374" t="s">
        <v>70</v>
      </c>
      <c r="P1374">
        <v>63625</v>
      </c>
      <c r="Q1374">
        <v>3</v>
      </c>
      <c r="R1374">
        <v>3</v>
      </c>
      <c r="S1374">
        <v>5</v>
      </c>
      <c r="T1374">
        <v>1</v>
      </c>
      <c r="U1374">
        <v>22</v>
      </c>
      <c r="V1374">
        <v>13</v>
      </c>
      <c r="W1374">
        <v>7</v>
      </c>
      <c r="X1374">
        <v>1</v>
      </c>
      <c r="Y1374">
        <v>17</v>
      </c>
      <c r="Z1374">
        <v>12</v>
      </c>
      <c r="AA1374">
        <v>0</v>
      </c>
      <c r="AB1374">
        <v>1</v>
      </c>
      <c r="AC1374">
        <v>0</v>
      </c>
      <c r="AD1374">
        <v>2</v>
      </c>
      <c r="AE1374">
        <v>328</v>
      </c>
      <c r="AF1374">
        <v>263</v>
      </c>
      <c r="AG1374">
        <v>199</v>
      </c>
      <c r="AH1374">
        <v>159</v>
      </c>
      <c r="AI1374">
        <v>20</v>
      </c>
      <c r="AJ1374">
        <v>15</v>
      </c>
      <c r="AK1374">
        <v>35</v>
      </c>
      <c r="AL1374">
        <v>32</v>
      </c>
      <c r="AM1374">
        <v>129</v>
      </c>
      <c r="AN1374">
        <v>104</v>
      </c>
      <c r="AO1374">
        <v>31</v>
      </c>
      <c r="AP1374">
        <v>20</v>
      </c>
      <c r="AQ1374">
        <v>11</v>
      </c>
      <c r="AR1374">
        <v>10</v>
      </c>
      <c r="AS1374">
        <v>80</v>
      </c>
      <c r="AT1374">
        <f>SUM(Table_pigskin_games[[#This Row],[awayPenaltyYards]],Table_pigskin_games[[#This Row],[homePenaltyYards]])</f>
        <v>164</v>
      </c>
      <c r="AU1374">
        <v>84</v>
      </c>
      <c r="AV1374">
        <v>2</v>
      </c>
      <c r="AW1374">
        <v>1</v>
      </c>
      <c r="AX1374">
        <f>SUM(Table_pigskin_games[[#This Row],[awayTurnovers]:[homeTurnovers]])</f>
        <v>3</v>
      </c>
      <c r="AY1374">
        <v>0</v>
      </c>
      <c r="AZ1374">
        <v>1</v>
      </c>
      <c r="BA1374">
        <v>2</v>
      </c>
      <c r="BB1374">
        <v>0</v>
      </c>
      <c r="BC1374">
        <v>2097</v>
      </c>
      <c r="BD1374">
        <v>1503</v>
      </c>
      <c r="BE1374">
        <v>10</v>
      </c>
      <c r="BF1374">
        <v>7</v>
      </c>
      <c r="BG1374">
        <v>3</v>
      </c>
      <c r="BH1374">
        <v>3</v>
      </c>
      <c r="BJ1374">
        <v>3</v>
      </c>
      <c r="BK1374">
        <v>3</v>
      </c>
      <c r="BL1374">
        <v>10</v>
      </c>
      <c r="BM1374">
        <v>0</v>
      </c>
    </row>
    <row r="1375" spans="1:65" x14ac:dyDescent="0.25">
      <c r="A1375">
        <v>311023010</v>
      </c>
      <c r="B1375">
        <v>7</v>
      </c>
      <c r="C1375">
        <v>2011</v>
      </c>
      <c r="D1375" s="1">
        <v>40839</v>
      </c>
      <c r="E1375" t="s">
        <v>66</v>
      </c>
      <c r="F1375" t="s">
        <v>106</v>
      </c>
      <c r="G1375" t="s">
        <v>78</v>
      </c>
      <c r="H13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1375" t="str">
        <f>IF(NOT(ISNA(VLOOKUP(Table_pigskin_games[[#This Row],[matchup]],rivalries!A$2:C$10,1,FALSE))),"Rivalry","Not a Rivalry")</f>
        <v>Not a Rivalry</v>
      </c>
      <c r="J1375">
        <v>41</v>
      </c>
      <c r="K1375">
        <v>7</v>
      </c>
      <c r="L1375">
        <f>ABS(Table_pigskin_games[[#This Row],[homeScore]]-Table_pigskin_games[[#This Row],[awayScore]])</f>
        <v>34</v>
      </c>
      <c r="M1375" t="s">
        <v>79</v>
      </c>
      <c r="N1375" s="2">
        <v>41914.541666666664</v>
      </c>
      <c r="O1375" t="s">
        <v>80</v>
      </c>
      <c r="P1375">
        <v>69143</v>
      </c>
      <c r="Q1375">
        <v>3</v>
      </c>
      <c r="R1375">
        <v>3</v>
      </c>
      <c r="S1375">
        <v>3</v>
      </c>
      <c r="T1375">
        <v>2</v>
      </c>
      <c r="U1375">
        <v>29</v>
      </c>
      <c r="V1375">
        <v>11</v>
      </c>
      <c r="W1375">
        <v>7</v>
      </c>
      <c r="X1375">
        <v>2</v>
      </c>
      <c r="Y1375">
        <v>13</v>
      </c>
      <c r="Z1375">
        <v>10</v>
      </c>
      <c r="AA1375">
        <v>0</v>
      </c>
      <c r="AB1375">
        <v>1</v>
      </c>
      <c r="AC1375">
        <v>2</v>
      </c>
      <c r="AD1375">
        <v>1</v>
      </c>
      <c r="AE1375">
        <v>518</v>
      </c>
      <c r="AF1375">
        <v>148</v>
      </c>
      <c r="AG1375">
        <v>296</v>
      </c>
      <c r="AH1375">
        <v>95</v>
      </c>
      <c r="AI1375">
        <v>18</v>
      </c>
      <c r="AJ1375">
        <v>15</v>
      </c>
      <c r="AK1375">
        <v>23</v>
      </c>
      <c r="AL1375">
        <v>31</v>
      </c>
      <c r="AM1375">
        <v>222</v>
      </c>
      <c r="AN1375">
        <v>53</v>
      </c>
      <c r="AO1375">
        <v>47</v>
      </c>
      <c r="AP1375">
        <v>15</v>
      </c>
      <c r="AQ1375">
        <v>6</v>
      </c>
      <c r="AR1375">
        <v>8</v>
      </c>
      <c r="AS1375">
        <v>68</v>
      </c>
      <c r="AT1375">
        <f>SUM(Table_pigskin_games[[#This Row],[awayPenaltyYards]],Table_pigskin_games[[#This Row],[homePenaltyYards]])</f>
        <v>144</v>
      </c>
      <c r="AU1375">
        <v>76</v>
      </c>
      <c r="AV1375">
        <v>0</v>
      </c>
      <c r="AW1375">
        <v>2</v>
      </c>
      <c r="AX1375">
        <f>SUM(Table_pigskin_games[[#This Row],[awayTurnovers]:[homeTurnovers]])</f>
        <v>2</v>
      </c>
      <c r="AY1375">
        <v>0</v>
      </c>
      <c r="AZ1375">
        <v>0</v>
      </c>
      <c r="BA1375">
        <v>0</v>
      </c>
      <c r="BB1375">
        <v>2</v>
      </c>
      <c r="BC1375">
        <v>2278</v>
      </c>
      <c r="BD1375">
        <v>1322</v>
      </c>
      <c r="BE1375">
        <v>3</v>
      </c>
      <c r="BF1375">
        <v>17</v>
      </c>
      <c r="BG1375">
        <v>7</v>
      </c>
      <c r="BH1375">
        <v>14</v>
      </c>
      <c r="BJ1375">
        <v>0</v>
      </c>
      <c r="BK1375">
        <v>0</v>
      </c>
      <c r="BL1375">
        <v>7</v>
      </c>
      <c r="BM1375">
        <v>0</v>
      </c>
    </row>
    <row r="1376" spans="1:65" x14ac:dyDescent="0.25">
      <c r="A1376">
        <v>311023013</v>
      </c>
      <c r="B1376">
        <v>7</v>
      </c>
      <c r="C1376">
        <v>2011</v>
      </c>
      <c r="D1376" s="1">
        <v>40839</v>
      </c>
      <c r="E1376" t="s">
        <v>66</v>
      </c>
      <c r="F1376" t="s">
        <v>82</v>
      </c>
      <c r="G1376" t="s">
        <v>110</v>
      </c>
      <c r="H13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1376" t="str">
        <f>IF(NOT(ISNA(VLOOKUP(Table_pigskin_games[[#This Row],[matchup]],rivalries!A$2:C$10,1,FALSE))),"Rivalry","Not a Rivalry")</f>
        <v>Rivalry</v>
      </c>
      <c r="J1376">
        <v>28</v>
      </c>
      <c r="K1376">
        <v>0</v>
      </c>
      <c r="L1376">
        <f>ABS(Table_pigskin_games[[#This Row],[homeScore]]-Table_pigskin_games[[#This Row],[awayScore]])</f>
        <v>28</v>
      </c>
      <c r="M1376" t="s">
        <v>134</v>
      </c>
      <c r="N1376" s="2">
        <v>41914.670138888891</v>
      </c>
      <c r="O1376" t="s">
        <v>80</v>
      </c>
      <c r="P1376">
        <v>57361</v>
      </c>
      <c r="Q1376">
        <v>2</v>
      </c>
      <c r="R1376">
        <v>3</v>
      </c>
      <c r="S1376">
        <v>4</v>
      </c>
      <c r="T1376">
        <v>2</v>
      </c>
      <c r="U1376">
        <v>22</v>
      </c>
      <c r="V1376">
        <v>18</v>
      </c>
      <c r="W1376">
        <v>7</v>
      </c>
      <c r="X1376">
        <v>4</v>
      </c>
      <c r="Y1376">
        <v>15</v>
      </c>
      <c r="Z1376">
        <v>13</v>
      </c>
      <c r="AA1376">
        <v>0</v>
      </c>
      <c r="AB1376">
        <v>0</v>
      </c>
      <c r="AC1376">
        <v>0</v>
      </c>
      <c r="AD1376">
        <v>1</v>
      </c>
      <c r="AE1376">
        <v>300</v>
      </c>
      <c r="AF1376">
        <v>322</v>
      </c>
      <c r="AG1376">
        <v>161</v>
      </c>
      <c r="AH1376">
        <v>167</v>
      </c>
      <c r="AI1376">
        <v>15</v>
      </c>
      <c r="AJ1376">
        <v>15</v>
      </c>
      <c r="AK1376">
        <v>30</v>
      </c>
      <c r="AL1376">
        <v>35</v>
      </c>
      <c r="AM1376">
        <v>139</v>
      </c>
      <c r="AN1376">
        <v>155</v>
      </c>
      <c r="AO1376">
        <v>39</v>
      </c>
      <c r="AP1376">
        <v>27</v>
      </c>
      <c r="AQ1376">
        <v>10</v>
      </c>
      <c r="AR1376">
        <v>14</v>
      </c>
      <c r="AS1376">
        <v>98</v>
      </c>
      <c r="AT1376">
        <f>SUM(Table_pigskin_games[[#This Row],[awayPenaltyYards]],Table_pigskin_games[[#This Row],[homePenaltyYards]])</f>
        <v>218</v>
      </c>
      <c r="AU1376">
        <v>120</v>
      </c>
      <c r="AV1376">
        <v>2</v>
      </c>
      <c r="AW1376">
        <v>6</v>
      </c>
      <c r="AX1376">
        <f>SUM(Table_pigskin_games[[#This Row],[awayTurnovers]:[homeTurnovers]])</f>
        <v>8</v>
      </c>
      <c r="AY1376">
        <v>0</v>
      </c>
      <c r="AZ1376">
        <v>0</v>
      </c>
      <c r="BA1376">
        <v>2</v>
      </c>
      <c r="BB1376">
        <v>6</v>
      </c>
      <c r="BC1376">
        <v>2017</v>
      </c>
      <c r="BD1376">
        <v>1583</v>
      </c>
      <c r="BE1376">
        <v>14</v>
      </c>
      <c r="BF1376">
        <v>0</v>
      </c>
      <c r="BG1376">
        <v>7</v>
      </c>
      <c r="BH1376">
        <v>7</v>
      </c>
      <c r="BJ1376">
        <v>0</v>
      </c>
      <c r="BK1376">
        <v>0</v>
      </c>
      <c r="BL1376">
        <v>0</v>
      </c>
      <c r="BM1376">
        <v>0</v>
      </c>
    </row>
    <row r="1377" spans="1:66" x14ac:dyDescent="0.25">
      <c r="A1377">
        <v>311023015</v>
      </c>
      <c r="B1377">
        <v>7</v>
      </c>
      <c r="C1377">
        <v>2011</v>
      </c>
      <c r="D1377" s="1">
        <v>40839</v>
      </c>
      <c r="E1377" t="s">
        <v>66</v>
      </c>
      <c r="F1377" t="s">
        <v>84</v>
      </c>
      <c r="G1377" t="s">
        <v>62</v>
      </c>
      <c r="H13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DENvMIA</v>
      </c>
      <c r="I1377" t="str">
        <f>IF(NOT(ISNA(VLOOKUP(Table_pigskin_games[[#This Row],[matchup]],rivalries!A$2:C$10,1,FALSE))),"Rivalry","Not a Rivalry")</f>
        <v>Not a Rivalry</v>
      </c>
      <c r="J1377">
        <v>18</v>
      </c>
      <c r="K1377">
        <v>15</v>
      </c>
      <c r="L1377">
        <f>ABS(Table_pigskin_games[[#This Row],[homeScore]]-Table_pigskin_games[[#This Row],[awayScore]])</f>
        <v>3</v>
      </c>
      <c r="M1377" t="s">
        <v>132</v>
      </c>
      <c r="N1377" s="2">
        <v>41914.541666666664</v>
      </c>
      <c r="O1377" t="s">
        <v>80</v>
      </c>
      <c r="P1377">
        <v>63800</v>
      </c>
      <c r="Q1377">
        <v>1</v>
      </c>
      <c r="R1377">
        <v>4</v>
      </c>
      <c r="S1377">
        <v>0</v>
      </c>
      <c r="T1377">
        <v>5</v>
      </c>
      <c r="U1377">
        <v>18</v>
      </c>
      <c r="V1377">
        <v>15</v>
      </c>
      <c r="W1377">
        <v>4</v>
      </c>
      <c r="X1377">
        <v>3</v>
      </c>
      <c r="Y1377">
        <v>16</v>
      </c>
      <c r="Z1377">
        <v>14</v>
      </c>
      <c r="AA1377">
        <v>0</v>
      </c>
      <c r="AB1377">
        <v>0</v>
      </c>
      <c r="AC1377">
        <v>0</v>
      </c>
      <c r="AD1377">
        <v>0</v>
      </c>
      <c r="AE1377">
        <v>308</v>
      </c>
      <c r="AF1377">
        <v>267</v>
      </c>
      <c r="AG1377">
        <v>131</v>
      </c>
      <c r="AH1377">
        <v>173</v>
      </c>
      <c r="AI1377">
        <v>13</v>
      </c>
      <c r="AJ1377">
        <v>22</v>
      </c>
      <c r="AK1377">
        <v>27</v>
      </c>
      <c r="AL1377">
        <v>33</v>
      </c>
      <c r="AM1377">
        <v>177</v>
      </c>
      <c r="AN1377">
        <v>94</v>
      </c>
      <c r="AO1377">
        <v>40</v>
      </c>
      <c r="AP1377">
        <v>31</v>
      </c>
      <c r="AQ1377">
        <v>5</v>
      </c>
      <c r="AR1377">
        <v>2</v>
      </c>
      <c r="AS1377">
        <v>30</v>
      </c>
      <c r="AT1377">
        <f>SUM(Table_pigskin_games[[#This Row],[awayPenaltyYards]],Table_pigskin_games[[#This Row],[homePenaltyYards]])</f>
        <v>50</v>
      </c>
      <c r="AU1377">
        <v>20</v>
      </c>
      <c r="AV1377">
        <v>1</v>
      </c>
      <c r="AW1377">
        <v>1</v>
      </c>
      <c r="AX1377">
        <f>SUM(Table_pigskin_games[[#This Row],[awayTurnovers]:[homeTurnovers]])</f>
        <v>2</v>
      </c>
      <c r="AY1377">
        <v>1</v>
      </c>
      <c r="AZ1377">
        <v>1</v>
      </c>
      <c r="BA1377">
        <v>0</v>
      </c>
      <c r="BB1377">
        <v>0</v>
      </c>
      <c r="BC1377">
        <v>2057</v>
      </c>
      <c r="BD1377">
        <v>1999</v>
      </c>
      <c r="BE1377">
        <v>0</v>
      </c>
      <c r="BF1377">
        <v>0</v>
      </c>
      <c r="BG1377">
        <v>0</v>
      </c>
      <c r="BH1377">
        <v>15</v>
      </c>
      <c r="BI1377">
        <v>3</v>
      </c>
      <c r="BJ1377">
        <v>0</v>
      </c>
      <c r="BK1377">
        <v>6</v>
      </c>
      <c r="BL1377">
        <v>0</v>
      </c>
      <c r="BM1377">
        <v>9</v>
      </c>
      <c r="BN1377">
        <v>0</v>
      </c>
    </row>
    <row r="1378" spans="1:66" x14ac:dyDescent="0.25">
      <c r="A1378">
        <v>311023016</v>
      </c>
      <c r="B1378">
        <v>7</v>
      </c>
      <c r="C1378">
        <v>2011</v>
      </c>
      <c r="D1378" s="1">
        <v>40839</v>
      </c>
      <c r="E1378" t="s">
        <v>66</v>
      </c>
      <c r="F1378" t="s">
        <v>75</v>
      </c>
      <c r="G1378" t="s">
        <v>113</v>
      </c>
      <c r="H13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378" t="str">
        <f>IF(NOT(ISNA(VLOOKUP(Table_pigskin_games[[#This Row],[matchup]],rivalries!A$2:C$10,1,FALSE))),"Rivalry","Not a Rivalry")</f>
        <v>Not a Rivalry</v>
      </c>
      <c r="J1378">
        <v>33</v>
      </c>
      <c r="K1378">
        <v>27</v>
      </c>
      <c r="L1378">
        <f>ABS(Table_pigskin_games[[#This Row],[homeScore]]-Table_pigskin_games[[#This Row],[awayScore]])</f>
        <v>6</v>
      </c>
      <c r="M1378" t="s">
        <v>136</v>
      </c>
      <c r="N1378" s="2">
        <v>41914.677083333336</v>
      </c>
      <c r="O1378" t="s">
        <v>70</v>
      </c>
      <c r="P1378">
        <v>63946</v>
      </c>
      <c r="Q1378">
        <v>6</v>
      </c>
      <c r="R1378">
        <v>0</v>
      </c>
      <c r="S1378">
        <v>1</v>
      </c>
      <c r="T1378">
        <v>5</v>
      </c>
      <c r="U1378">
        <v>25</v>
      </c>
      <c r="V1378">
        <v>22</v>
      </c>
      <c r="W1378">
        <v>2</v>
      </c>
      <c r="X1378">
        <v>9</v>
      </c>
      <c r="Y1378">
        <v>8</v>
      </c>
      <c r="Z1378">
        <v>16</v>
      </c>
      <c r="AA1378">
        <v>0</v>
      </c>
      <c r="AB1378">
        <v>0</v>
      </c>
      <c r="AC1378">
        <v>0</v>
      </c>
      <c r="AD1378">
        <v>0</v>
      </c>
      <c r="AE1378">
        <v>421</v>
      </c>
      <c r="AF1378">
        <v>435</v>
      </c>
      <c r="AG1378">
        <v>307</v>
      </c>
      <c r="AH1378">
        <v>217</v>
      </c>
      <c r="AI1378">
        <v>24</v>
      </c>
      <c r="AJ1378">
        <v>13</v>
      </c>
      <c r="AK1378">
        <v>30</v>
      </c>
      <c r="AL1378">
        <v>32</v>
      </c>
      <c r="AM1378">
        <v>114</v>
      </c>
      <c r="AN1378">
        <v>218</v>
      </c>
      <c r="AO1378">
        <v>26</v>
      </c>
      <c r="AP1378">
        <v>31</v>
      </c>
      <c r="AQ1378">
        <v>6</v>
      </c>
      <c r="AR1378">
        <v>9</v>
      </c>
      <c r="AS1378">
        <v>44</v>
      </c>
      <c r="AT1378">
        <f>SUM(Table_pigskin_games[[#This Row],[awayPenaltyYards]],Table_pigskin_games[[#This Row],[homePenaltyYards]])</f>
        <v>135</v>
      </c>
      <c r="AU1378">
        <v>91</v>
      </c>
      <c r="AV1378">
        <v>1</v>
      </c>
      <c r="AW1378">
        <v>2</v>
      </c>
      <c r="AX1378">
        <f>SUM(Table_pigskin_games[[#This Row],[awayTurnovers]:[homeTurnovers]])</f>
        <v>3</v>
      </c>
      <c r="AY1378">
        <v>1</v>
      </c>
      <c r="AZ1378">
        <v>0</v>
      </c>
      <c r="BA1378">
        <v>0</v>
      </c>
      <c r="BB1378">
        <v>2</v>
      </c>
      <c r="BC1378">
        <v>1926</v>
      </c>
      <c r="BD1378">
        <v>1674</v>
      </c>
      <c r="BE1378">
        <v>7</v>
      </c>
      <c r="BF1378">
        <v>6</v>
      </c>
      <c r="BG1378">
        <v>20</v>
      </c>
      <c r="BH1378">
        <v>0</v>
      </c>
      <c r="BJ1378">
        <v>7</v>
      </c>
      <c r="BK1378">
        <v>10</v>
      </c>
      <c r="BL1378">
        <v>0</v>
      </c>
      <c r="BM1378">
        <v>10</v>
      </c>
    </row>
    <row r="1379" spans="1:66" x14ac:dyDescent="0.25">
      <c r="A1379">
        <v>311023018</v>
      </c>
      <c r="B1379">
        <v>7</v>
      </c>
      <c r="C1379">
        <v>2011</v>
      </c>
      <c r="D1379" s="1">
        <v>40839</v>
      </c>
      <c r="E1379" t="s">
        <v>66</v>
      </c>
      <c r="F1379" t="s">
        <v>90</v>
      </c>
      <c r="G1379" t="s">
        <v>67</v>
      </c>
      <c r="H13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INDvNO</v>
      </c>
      <c r="I1379" t="str">
        <f>IF(NOT(ISNA(VLOOKUP(Table_pigskin_games[[#This Row],[matchup]],rivalries!A$2:C$10,1,FALSE))),"Rivalry","Not a Rivalry")</f>
        <v>Not a Rivalry</v>
      </c>
      <c r="J1379">
        <v>7</v>
      </c>
      <c r="K1379">
        <v>62</v>
      </c>
      <c r="L1379">
        <f>ABS(Table_pigskin_games[[#This Row],[homeScore]]-Table_pigskin_games[[#This Row],[awayScore]])</f>
        <v>55</v>
      </c>
      <c r="M1379" t="s">
        <v>127</v>
      </c>
      <c r="N1379" s="2">
        <v>41914.847222222219</v>
      </c>
      <c r="O1379" t="s">
        <v>65</v>
      </c>
      <c r="P1379">
        <v>73012</v>
      </c>
      <c r="Q1379">
        <v>0</v>
      </c>
      <c r="R1379">
        <v>6</v>
      </c>
      <c r="S1379">
        <v>4</v>
      </c>
      <c r="T1379">
        <v>2</v>
      </c>
      <c r="U1379">
        <v>11</v>
      </c>
      <c r="V1379">
        <v>36</v>
      </c>
      <c r="W1379">
        <v>4</v>
      </c>
      <c r="X1379">
        <v>6</v>
      </c>
      <c r="Y1379">
        <v>11</v>
      </c>
      <c r="Z1379">
        <v>8</v>
      </c>
      <c r="AA1379">
        <v>0</v>
      </c>
      <c r="AB1379">
        <v>0</v>
      </c>
      <c r="AC1379">
        <v>0</v>
      </c>
      <c r="AD1379">
        <v>0</v>
      </c>
      <c r="AE1379">
        <v>252</v>
      </c>
      <c r="AF1379">
        <v>557</v>
      </c>
      <c r="AG1379">
        <v>97</v>
      </c>
      <c r="AH1379">
        <v>321</v>
      </c>
      <c r="AI1379">
        <v>12</v>
      </c>
      <c r="AJ1379">
        <v>31</v>
      </c>
      <c r="AK1379">
        <v>22</v>
      </c>
      <c r="AL1379">
        <v>35</v>
      </c>
      <c r="AM1379">
        <v>155</v>
      </c>
      <c r="AN1379">
        <v>236</v>
      </c>
      <c r="AO1379">
        <v>23</v>
      </c>
      <c r="AP1379">
        <v>38</v>
      </c>
      <c r="AQ1379">
        <v>7</v>
      </c>
      <c r="AR1379">
        <v>1</v>
      </c>
      <c r="AS1379">
        <v>49</v>
      </c>
      <c r="AT1379">
        <f>SUM(Table_pigskin_games[[#This Row],[awayPenaltyYards]],Table_pigskin_games[[#This Row],[homePenaltyYards]])</f>
        <v>59</v>
      </c>
      <c r="AU1379">
        <v>10</v>
      </c>
      <c r="AV1379">
        <v>3</v>
      </c>
      <c r="AW1379">
        <v>0</v>
      </c>
      <c r="AX1379">
        <f>SUM(Table_pigskin_games[[#This Row],[awayTurnovers]:[homeTurnovers]])</f>
        <v>3</v>
      </c>
      <c r="AY1379">
        <v>2</v>
      </c>
      <c r="AZ1379">
        <v>0</v>
      </c>
      <c r="BA1379">
        <v>1</v>
      </c>
      <c r="BB1379">
        <v>0</v>
      </c>
      <c r="BC1379">
        <v>1301</v>
      </c>
      <c r="BD1379">
        <v>2299</v>
      </c>
      <c r="BE1379">
        <v>0</v>
      </c>
      <c r="BF1379">
        <v>7</v>
      </c>
      <c r="BG1379">
        <v>0</v>
      </c>
      <c r="BH1379">
        <v>0</v>
      </c>
      <c r="BJ1379">
        <v>21</v>
      </c>
      <c r="BK1379">
        <v>13</v>
      </c>
      <c r="BL1379">
        <v>14</v>
      </c>
      <c r="BM1379">
        <v>14</v>
      </c>
    </row>
    <row r="1380" spans="1:66" x14ac:dyDescent="0.25">
      <c r="A1380">
        <v>311023020</v>
      </c>
      <c r="B1380">
        <v>7</v>
      </c>
      <c r="C1380">
        <v>2011</v>
      </c>
      <c r="D1380" s="1">
        <v>40839</v>
      </c>
      <c r="E1380" t="s">
        <v>66</v>
      </c>
      <c r="F1380" t="s">
        <v>109</v>
      </c>
      <c r="G1380" t="s">
        <v>77</v>
      </c>
      <c r="H13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NYJvSD</v>
      </c>
      <c r="I1380" t="str">
        <f>IF(NOT(ISNA(VLOOKUP(Table_pigskin_games[[#This Row],[matchup]],rivalries!A$2:C$10,1,FALSE))),"Rivalry","Not a Rivalry")</f>
        <v>Not a Rivalry</v>
      </c>
      <c r="J1380">
        <v>21</v>
      </c>
      <c r="K1380">
        <v>27</v>
      </c>
      <c r="L1380">
        <f>ABS(Table_pigskin_games[[#This Row],[homeScore]]-Table_pigskin_games[[#This Row],[awayScore]])</f>
        <v>6</v>
      </c>
      <c r="M1380" t="s">
        <v>140</v>
      </c>
      <c r="N1380" s="2">
        <v>41914.541666666664</v>
      </c>
      <c r="O1380" t="s">
        <v>80</v>
      </c>
      <c r="P1380">
        <v>79088</v>
      </c>
      <c r="Q1380">
        <v>4</v>
      </c>
      <c r="R1380">
        <v>1</v>
      </c>
      <c r="S1380">
        <v>3</v>
      </c>
      <c r="T1380">
        <v>3</v>
      </c>
      <c r="U1380">
        <v>16</v>
      </c>
      <c r="V1380">
        <v>25</v>
      </c>
      <c r="W1380">
        <v>7</v>
      </c>
      <c r="X1380">
        <v>8</v>
      </c>
      <c r="Y1380">
        <v>14</v>
      </c>
      <c r="Z1380">
        <v>13</v>
      </c>
      <c r="AA1380">
        <v>0</v>
      </c>
      <c r="AB1380">
        <v>0</v>
      </c>
      <c r="AC1380">
        <v>1</v>
      </c>
      <c r="AD1380">
        <v>0</v>
      </c>
      <c r="AE1380">
        <v>268</v>
      </c>
      <c r="AF1380">
        <v>318</v>
      </c>
      <c r="AG1380">
        <v>172</v>
      </c>
      <c r="AH1380">
        <v>156</v>
      </c>
      <c r="AI1380">
        <v>16</v>
      </c>
      <c r="AJ1380">
        <v>18</v>
      </c>
      <c r="AK1380">
        <v>32</v>
      </c>
      <c r="AL1380">
        <v>33</v>
      </c>
      <c r="AM1380">
        <v>96</v>
      </c>
      <c r="AN1380">
        <v>162</v>
      </c>
      <c r="AO1380">
        <v>25</v>
      </c>
      <c r="AP1380">
        <v>31</v>
      </c>
      <c r="AQ1380">
        <v>13</v>
      </c>
      <c r="AR1380">
        <v>8</v>
      </c>
      <c r="AS1380">
        <v>95</v>
      </c>
      <c r="AT1380">
        <f>SUM(Table_pigskin_games[[#This Row],[awayPenaltyYards]],Table_pigskin_games[[#This Row],[homePenaltyYards]])</f>
        <v>155</v>
      </c>
      <c r="AU1380">
        <v>60</v>
      </c>
      <c r="AV1380">
        <v>2</v>
      </c>
      <c r="AW1380">
        <v>2</v>
      </c>
      <c r="AX1380">
        <f>SUM(Table_pigskin_games[[#This Row],[awayTurnovers]:[homeTurnovers]])</f>
        <v>4</v>
      </c>
      <c r="AY1380">
        <v>0</v>
      </c>
      <c r="AZ1380">
        <v>1</v>
      </c>
      <c r="BA1380">
        <v>2</v>
      </c>
      <c r="BB1380">
        <v>1</v>
      </c>
      <c r="BC1380">
        <v>1634</v>
      </c>
      <c r="BD1380">
        <v>1966</v>
      </c>
      <c r="BE1380">
        <v>7</v>
      </c>
      <c r="BF1380">
        <v>14</v>
      </c>
      <c r="BG1380">
        <v>0</v>
      </c>
      <c r="BH1380">
        <v>0</v>
      </c>
      <c r="BJ1380">
        <v>3</v>
      </c>
      <c r="BK1380">
        <v>7</v>
      </c>
      <c r="BL1380">
        <v>7</v>
      </c>
      <c r="BM1380">
        <v>10</v>
      </c>
    </row>
    <row r="1381" spans="1:66" x14ac:dyDescent="0.25">
      <c r="A1381">
        <v>311023022</v>
      </c>
      <c r="B1381">
        <v>7</v>
      </c>
      <c r="C1381">
        <v>2011</v>
      </c>
      <c r="D1381" s="1">
        <v>40839</v>
      </c>
      <c r="E1381" t="s">
        <v>66</v>
      </c>
      <c r="F1381" t="s">
        <v>63</v>
      </c>
      <c r="G1381" t="s">
        <v>94</v>
      </c>
      <c r="H13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ARIvPIT</v>
      </c>
      <c r="I1381" t="str">
        <f>IF(NOT(ISNA(VLOOKUP(Table_pigskin_games[[#This Row],[matchup]],rivalries!A$2:C$10,1,FALSE))),"Rivalry","Not a Rivalry")</f>
        <v>Not a Rivalry</v>
      </c>
      <c r="J1381">
        <v>32</v>
      </c>
      <c r="K1381">
        <v>20</v>
      </c>
      <c r="L1381">
        <f>ABS(Table_pigskin_games[[#This Row],[homeScore]]-Table_pigskin_games[[#This Row],[awayScore]])</f>
        <v>12</v>
      </c>
      <c r="M1381" t="s">
        <v>95</v>
      </c>
      <c r="N1381" s="2">
        <v>41914.670138888891</v>
      </c>
      <c r="O1381" t="s">
        <v>80</v>
      </c>
      <c r="P1381">
        <v>62475</v>
      </c>
      <c r="Q1381">
        <v>4</v>
      </c>
      <c r="R1381">
        <v>2</v>
      </c>
      <c r="S1381">
        <v>1</v>
      </c>
      <c r="T1381">
        <v>4</v>
      </c>
      <c r="U1381">
        <v>26</v>
      </c>
      <c r="V1381">
        <v>23</v>
      </c>
      <c r="W1381">
        <v>6</v>
      </c>
      <c r="X1381">
        <v>3</v>
      </c>
      <c r="Y1381">
        <v>12</v>
      </c>
      <c r="Z1381">
        <v>8</v>
      </c>
      <c r="AA1381">
        <v>0</v>
      </c>
      <c r="AB1381">
        <v>1</v>
      </c>
      <c r="AC1381">
        <v>0</v>
      </c>
      <c r="AD1381">
        <v>1</v>
      </c>
      <c r="AE1381">
        <v>445</v>
      </c>
      <c r="AF1381">
        <v>330</v>
      </c>
      <c r="AG1381">
        <v>354</v>
      </c>
      <c r="AH1381">
        <v>257</v>
      </c>
      <c r="AI1381">
        <v>26</v>
      </c>
      <c r="AJ1381">
        <v>18</v>
      </c>
      <c r="AK1381">
        <v>39</v>
      </c>
      <c r="AL1381">
        <v>34</v>
      </c>
      <c r="AM1381">
        <v>91</v>
      </c>
      <c r="AN1381">
        <v>73</v>
      </c>
      <c r="AO1381">
        <v>28</v>
      </c>
      <c r="AP1381">
        <v>19</v>
      </c>
      <c r="AQ1381">
        <v>9</v>
      </c>
      <c r="AR1381">
        <v>9</v>
      </c>
      <c r="AS1381">
        <v>69</v>
      </c>
      <c r="AT1381">
        <f>SUM(Table_pigskin_games[[#This Row],[awayPenaltyYards]],Table_pigskin_games[[#This Row],[homePenaltyYards]])</f>
        <v>143</v>
      </c>
      <c r="AU1381">
        <v>74</v>
      </c>
      <c r="AV1381">
        <v>0</v>
      </c>
      <c r="AW1381">
        <v>1</v>
      </c>
      <c r="AX1381">
        <f>SUM(Table_pigskin_games[[#This Row],[awayTurnovers]:[homeTurnovers]])</f>
        <v>1</v>
      </c>
      <c r="AY1381">
        <v>0</v>
      </c>
      <c r="AZ1381">
        <v>0</v>
      </c>
      <c r="BA1381">
        <v>0</v>
      </c>
      <c r="BB1381">
        <v>1</v>
      </c>
      <c r="BC1381">
        <v>2147</v>
      </c>
      <c r="BD1381">
        <v>1453</v>
      </c>
      <c r="BE1381">
        <v>7</v>
      </c>
      <c r="BF1381">
        <v>10</v>
      </c>
      <c r="BG1381">
        <v>9</v>
      </c>
      <c r="BH1381">
        <v>6</v>
      </c>
      <c r="BJ1381">
        <v>0</v>
      </c>
      <c r="BK1381">
        <v>7</v>
      </c>
      <c r="BL1381">
        <v>7</v>
      </c>
      <c r="BM1381">
        <v>6</v>
      </c>
    </row>
    <row r="1382" spans="1:66" x14ac:dyDescent="0.25">
      <c r="A1382">
        <v>311023027</v>
      </c>
      <c r="B1382">
        <v>7</v>
      </c>
      <c r="C1382">
        <v>2011</v>
      </c>
      <c r="D1382" s="1">
        <v>40839</v>
      </c>
      <c r="E1382" t="s">
        <v>66</v>
      </c>
      <c r="F1382" t="s">
        <v>74</v>
      </c>
      <c r="G1382" t="s">
        <v>97</v>
      </c>
      <c r="H13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CHIvTB</v>
      </c>
      <c r="I1382" t="str">
        <f>IF(NOT(ISNA(VLOOKUP(Table_pigskin_games[[#This Row],[matchup]],rivalries!A$2:C$10,1,FALSE))),"Rivalry","Not a Rivalry")</f>
        <v>Not a Rivalry</v>
      </c>
      <c r="J1382">
        <v>24</v>
      </c>
      <c r="K1382">
        <v>18</v>
      </c>
      <c r="L1382">
        <f>ABS(Table_pigskin_games[[#This Row],[homeScore]]-Table_pigskin_games[[#This Row],[awayScore]])</f>
        <v>6</v>
      </c>
      <c r="M1382" t="s">
        <v>130</v>
      </c>
      <c r="N1382" s="2">
        <v>41914.541666666664</v>
      </c>
      <c r="O1382" t="s">
        <v>70</v>
      </c>
      <c r="P1382">
        <v>76981</v>
      </c>
      <c r="Q1382">
        <v>3</v>
      </c>
      <c r="R1382">
        <v>3</v>
      </c>
      <c r="S1382">
        <v>4</v>
      </c>
      <c r="T1382">
        <v>2</v>
      </c>
      <c r="U1382">
        <v>19</v>
      </c>
      <c r="V1382">
        <v>16</v>
      </c>
      <c r="W1382">
        <v>4</v>
      </c>
      <c r="X1382">
        <v>4</v>
      </c>
      <c r="Y1382">
        <v>13</v>
      </c>
      <c r="Z1382">
        <v>14</v>
      </c>
      <c r="AA1382">
        <v>0</v>
      </c>
      <c r="AB1382">
        <v>0</v>
      </c>
      <c r="AC1382">
        <v>0</v>
      </c>
      <c r="AD1382">
        <v>0</v>
      </c>
      <c r="AE1382">
        <v>395</v>
      </c>
      <c r="AF1382">
        <v>280</v>
      </c>
      <c r="AG1382">
        <v>218</v>
      </c>
      <c r="AH1382">
        <v>250</v>
      </c>
      <c r="AI1382">
        <v>17</v>
      </c>
      <c r="AJ1382">
        <v>29</v>
      </c>
      <c r="AK1382">
        <v>32</v>
      </c>
      <c r="AL1382">
        <v>52</v>
      </c>
      <c r="AM1382">
        <v>177</v>
      </c>
      <c r="AN1382">
        <v>30</v>
      </c>
      <c r="AO1382">
        <v>33</v>
      </c>
      <c r="AP1382">
        <v>11</v>
      </c>
      <c r="AQ1382">
        <v>7</v>
      </c>
      <c r="AR1382">
        <v>8</v>
      </c>
      <c r="AS1382">
        <v>54</v>
      </c>
      <c r="AT1382">
        <f>SUM(Table_pigskin_games[[#This Row],[awayPenaltyYards]],Table_pigskin_games[[#This Row],[homePenaltyYards]])</f>
        <v>123</v>
      </c>
      <c r="AU1382">
        <v>69</v>
      </c>
      <c r="AV1382">
        <v>2</v>
      </c>
      <c r="AW1382">
        <v>4</v>
      </c>
      <c r="AX1382">
        <f>SUM(Table_pigskin_games[[#This Row],[awayTurnovers]:[homeTurnovers]])</f>
        <v>6</v>
      </c>
      <c r="AY1382">
        <v>0</v>
      </c>
      <c r="AZ1382">
        <v>0</v>
      </c>
      <c r="BA1382">
        <v>2</v>
      </c>
      <c r="BB1382">
        <v>4</v>
      </c>
      <c r="BC1382">
        <v>1992</v>
      </c>
      <c r="BD1382">
        <v>1608</v>
      </c>
      <c r="BE1382">
        <v>7</v>
      </c>
      <c r="BF1382">
        <v>7</v>
      </c>
      <c r="BG1382">
        <v>7</v>
      </c>
      <c r="BH1382">
        <v>3</v>
      </c>
      <c r="BJ1382">
        <v>2</v>
      </c>
      <c r="BK1382">
        <v>3</v>
      </c>
      <c r="BL1382">
        <v>0</v>
      </c>
      <c r="BM1382">
        <v>13</v>
      </c>
    </row>
    <row r="1383" spans="1:66" x14ac:dyDescent="0.25">
      <c r="A1383">
        <v>311023029</v>
      </c>
      <c r="B1383">
        <v>7</v>
      </c>
      <c r="C1383">
        <v>2011</v>
      </c>
      <c r="D1383" s="1">
        <v>40839</v>
      </c>
      <c r="E1383" t="s">
        <v>66</v>
      </c>
      <c r="F1383" t="s">
        <v>114</v>
      </c>
      <c r="G1383" t="s">
        <v>100</v>
      </c>
      <c r="H13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CARvWSH</v>
      </c>
      <c r="I1383" t="str">
        <f>IF(NOT(ISNA(VLOOKUP(Table_pigskin_games[[#This Row],[matchup]],rivalries!A$2:C$10,1,FALSE))),"Rivalry","Not a Rivalry")</f>
        <v>Not a Rivalry</v>
      </c>
      <c r="J1383">
        <v>20</v>
      </c>
      <c r="K1383">
        <v>33</v>
      </c>
      <c r="L1383">
        <f>ABS(Table_pigskin_games[[#This Row],[homeScore]]-Table_pigskin_games[[#This Row],[awayScore]])</f>
        <v>13</v>
      </c>
      <c r="M1383" t="s">
        <v>101</v>
      </c>
      <c r="N1383" s="2">
        <v>41914.541666666664</v>
      </c>
      <c r="O1383" t="s">
        <v>70</v>
      </c>
      <c r="P1383">
        <v>73245</v>
      </c>
      <c r="Q1383">
        <v>3</v>
      </c>
      <c r="R1383">
        <v>2</v>
      </c>
      <c r="S1383">
        <v>1</v>
      </c>
      <c r="T1383">
        <v>5</v>
      </c>
      <c r="U1383">
        <v>22</v>
      </c>
      <c r="V1383">
        <v>20</v>
      </c>
      <c r="W1383">
        <v>5</v>
      </c>
      <c r="X1383">
        <v>5</v>
      </c>
      <c r="Y1383">
        <v>12</v>
      </c>
      <c r="Z1383">
        <v>12</v>
      </c>
      <c r="AA1383">
        <v>0</v>
      </c>
      <c r="AB1383">
        <v>0</v>
      </c>
      <c r="AC1383">
        <v>2</v>
      </c>
      <c r="AD1383">
        <v>0</v>
      </c>
      <c r="AE1383">
        <v>353</v>
      </c>
      <c r="AF1383">
        <v>407</v>
      </c>
      <c r="AG1383">
        <v>261</v>
      </c>
      <c r="AH1383">
        <v>232</v>
      </c>
      <c r="AI1383">
        <v>22</v>
      </c>
      <c r="AJ1383">
        <v>18</v>
      </c>
      <c r="AK1383">
        <v>37</v>
      </c>
      <c r="AL1383">
        <v>23</v>
      </c>
      <c r="AM1383">
        <v>92</v>
      </c>
      <c r="AN1383">
        <v>175</v>
      </c>
      <c r="AO1383">
        <v>23</v>
      </c>
      <c r="AP1383">
        <v>37</v>
      </c>
      <c r="AQ1383">
        <v>3</v>
      </c>
      <c r="AR1383">
        <v>13</v>
      </c>
      <c r="AS1383">
        <v>26</v>
      </c>
      <c r="AT1383">
        <f>SUM(Table_pigskin_games[[#This Row],[awayPenaltyYards]],Table_pigskin_games[[#This Row],[homePenaltyYards]])</f>
        <v>131</v>
      </c>
      <c r="AU1383">
        <v>105</v>
      </c>
      <c r="AV1383">
        <v>3</v>
      </c>
      <c r="AW1383">
        <v>0</v>
      </c>
      <c r="AX1383">
        <f>SUM(Table_pigskin_games[[#This Row],[awayTurnovers]:[homeTurnovers]])</f>
        <v>3</v>
      </c>
      <c r="AY1383">
        <v>2</v>
      </c>
      <c r="AZ1383">
        <v>0</v>
      </c>
      <c r="BA1383">
        <v>1</v>
      </c>
      <c r="BB1383">
        <v>0</v>
      </c>
      <c r="BC1383">
        <v>1470</v>
      </c>
      <c r="BD1383">
        <v>2130</v>
      </c>
      <c r="BE1383">
        <v>0</v>
      </c>
      <c r="BF1383">
        <v>6</v>
      </c>
      <c r="BG1383">
        <v>7</v>
      </c>
      <c r="BH1383">
        <v>7</v>
      </c>
      <c r="BJ1383">
        <v>3</v>
      </c>
      <c r="BK1383">
        <v>6</v>
      </c>
      <c r="BL1383">
        <v>14</v>
      </c>
      <c r="BM1383">
        <v>10</v>
      </c>
    </row>
    <row r="1384" spans="1:66" x14ac:dyDescent="0.25">
      <c r="A1384">
        <v>311024030</v>
      </c>
      <c r="B1384">
        <v>7</v>
      </c>
      <c r="C1384">
        <v>2011</v>
      </c>
      <c r="D1384" s="1">
        <v>40840</v>
      </c>
      <c r="E1384" t="s">
        <v>108</v>
      </c>
      <c r="F1384" t="s">
        <v>96</v>
      </c>
      <c r="G1384" t="s">
        <v>103</v>
      </c>
      <c r="H13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BALvJAX</v>
      </c>
      <c r="I1384" t="str">
        <f>IF(NOT(ISNA(VLOOKUP(Table_pigskin_games[[#This Row],[matchup]],rivalries!A$2:C$10,1,FALSE))),"Rivalry","Not a Rivalry")</f>
        <v>Not a Rivalry</v>
      </c>
      <c r="J1384">
        <v>7</v>
      </c>
      <c r="K1384">
        <v>12</v>
      </c>
      <c r="L1384">
        <f>ABS(Table_pigskin_games[[#This Row],[homeScore]]-Table_pigskin_games[[#This Row],[awayScore]])</f>
        <v>5</v>
      </c>
      <c r="M1384" t="s">
        <v>104</v>
      </c>
      <c r="N1384" s="2">
        <v>41914.854166666664</v>
      </c>
      <c r="O1384" t="s">
        <v>112</v>
      </c>
      <c r="P1384">
        <v>62976</v>
      </c>
      <c r="Q1384">
        <v>4</v>
      </c>
      <c r="R1384">
        <v>1</v>
      </c>
      <c r="S1384">
        <v>1</v>
      </c>
      <c r="T1384">
        <v>5</v>
      </c>
      <c r="U1384">
        <v>11</v>
      </c>
      <c r="V1384">
        <v>13</v>
      </c>
      <c r="W1384">
        <v>2</v>
      </c>
      <c r="X1384">
        <v>2</v>
      </c>
      <c r="Y1384">
        <v>12</v>
      </c>
      <c r="Z1384">
        <v>16</v>
      </c>
      <c r="AA1384">
        <v>0</v>
      </c>
      <c r="AB1384">
        <v>1</v>
      </c>
      <c r="AC1384">
        <v>0</v>
      </c>
      <c r="AD1384">
        <v>1</v>
      </c>
      <c r="AE1384">
        <v>146</v>
      </c>
      <c r="AF1384">
        <v>205</v>
      </c>
      <c r="AG1384">
        <v>112</v>
      </c>
      <c r="AH1384">
        <v>73</v>
      </c>
      <c r="AI1384">
        <v>21</v>
      </c>
      <c r="AJ1384">
        <v>9</v>
      </c>
      <c r="AK1384">
        <v>38</v>
      </c>
      <c r="AL1384">
        <v>20</v>
      </c>
      <c r="AM1384">
        <v>34</v>
      </c>
      <c r="AN1384">
        <v>132</v>
      </c>
      <c r="AO1384">
        <v>12</v>
      </c>
      <c r="AP1384">
        <v>42</v>
      </c>
      <c r="AQ1384">
        <v>10</v>
      </c>
      <c r="AR1384">
        <v>6</v>
      </c>
      <c r="AS1384">
        <v>85</v>
      </c>
      <c r="AT1384">
        <f>SUM(Table_pigskin_games[[#This Row],[awayPenaltyYards]],Table_pigskin_games[[#This Row],[homePenaltyYards]])</f>
        <v>175</v>
      </c>
      <c r="AU1384">
        <v>90</v>
      </c>
      <c r="AV1384">
        <v>2</v>
      </c>
      <c r="AW1384">
        <v>1</v>
      </c>
      <c r="AX1384">
        <f>SUM(Table_pigskin_games[[#This Row],[awayTurnovers]:[homeTurnovers]])</f>
        <v>3</v>
      </c>
      <c r="AY1384">
        <v>1</v>
      </c>
      <c r="AZ1384">
        <v>1</v>
      </c>
      <c r="BA1384">
        <v>1</v>
      </c>
      <c r="BB1384">
        <v>0</v>
      </c>
      <c r="BC1384">
        <v>1425</v>
      </c>
      <c r="BD1384">
        <v>2175</v>
      </c>
      <c r="BE1384">
        <v>0</v>
      </c>
      <c r="BF1384">
        <v>0</v>
      </c>
      <c r="BG1384">
        <v>0</v>
      </c>
      <c r="BH1384">
        <v>7</v>
      </c>
      <c r="BJ1384">
        <v>3</v>
      </c>
      <c r="BK1384">
        <v>3</v>
      </c>
      <c r="BL1384">
        <v>3</v>
      </c>
      <c r="BM1384">
        <v>3</v>
      </c>
    </row>
    <row r="1385" spans="1:66" x14ac:dyDescent="0.25">
      <c r="A1385">
        <v>311030002</v>
      </c>
      <c r="B1385">
        <v>8</v>
      </c>
      <c r="C1385">
        <v>2011</v>
      </c>
      <c r="D1385" s="1">
        <v>40846</v>
      </c>
      <c r="E1385" t="s">
        <v>66</v>
      </c>
      <c r="F1385" t="s">
        <v>114</v>
      </c>
      <c r="G1385" t="s">
        <v>87</v>
      </c>
      <c r="H13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BUFvWSH</v>
      </c>
      <c r="I1385" t="str">
        <f>IF(NOT(ISNA(VLOOKUP(Table_pigskin_games[[#This Row],[matchup]],rivalries!A$2:C$10,1,FALSE))),"Rivalry","Not a Rivalry")</f>
        <v>Not a Rivalry</v>
      </c>
      <c r="J1385">
        <v>0</v>
      </c>
      <c r="K1385">
        <v>23</v>
      </c>
      <c r="L1385">
        <f>ABS(Table_pigskin_games[[#This Row],[homeScore]]-Table_pigskin_games[[#This Row],[awayScore]])</f>
        <v>23</v>
      </c>
      <c r="M1385" t="s">
        <v>137</v>
      </c>
      <c r="N1385" s="2">
        <v>41914.670138888891</v>
      </c>
      <c r="O1385" t="s">
        <v>70</v>
      </c>
      <c r="P1385">
        <v>51579</v>
      </c>
      <c r="Q1385">
        <v>3</v>
      </c>
      <c r="R1385">
        <v>3</v>
      </c>
      <c r="S1385">
        <v>4</v>
      </c>
      <c r="T1385">
        <v>2</v>
      </c>
      <c r="U1385">
        <v>10</v>
      </c>
      <c r="V1385">
        <v>17</v>
      </c>
      <c r="W1385">
        <v>4</v>
      </c>
      <c r="X1385">
        <v>7</v>
      </c>
      <c r="Y1385">
        <v>14</v>
      </c>
      <c r="Z1385">
        <v>14</v>
      </c>
      <c r="AA1385">
        <v>0</v>
      </c>
      <c r="AB1385">
        <v>0</v>
      </c>
      <c r="AC1385">
        <v>2</v>
      </c>
      <c r="AD1385">
        <v>0</v>
      </c>
      <c r="AE1385">
        <v>178</v>
      </c>
      <c r="AF1385">
        <v>390</v>
      </c>
      <c r="AG1385">
        <v>152</v>
      </c>
      <c r="AH1385">
        <v>252</v>
      </c>
      <c r="AI1385">
        <v>20</v>
      </c>
      <c r="AJ1385">
        <v>21</v>
      </c>
      <c r="AK1385">
        <v>33</v>
      </c>
      <c r="AL1385">
        <v>27</v>
      </c>
      <c r="AM1385">
        <v>26</v>
      </c>
      <c r="AN1385">
        <v>138</v>
      </c>
      <c r="AO1385">
        <v>11</v>
      </c>
      <c r="AP1385">
        <v>33</v>
      </c>
      <c r="AQ1385">
        <v>4</v>
      </c>
      <c r="AR1385">
        <v>6</v>
      </c>
      <c r="AS1385">
        <v>59</v>
      </c>
      <c r="AT1385">
        <f>SUM(Table_pigskin_games[[#This Row],[awayPenaltyYards]],Table_pigskin_games[[#This Row],[homePenaltyYards]])</f>
        <v>94</v>
      </c>
      <c r="AU1385">
        <v>35</v>
      </c>
      <c r="AV1385">
        <v>2</v>
      </c>
      <c r="AW1385">
        <v>2</v>
      </c>
      <c r="AX1385">
        <f>SUM(Table_pigskin_games[[#This Row],[awayTurnovers]:[homeTurnovers]])</f>
        <v>4</v>
      </c>
      <c r="AY1385">
        <v>0</v>
      </c>
      <c r="AZ1385">
        <v>1</v>
      </c>
      <c r="BA1385">
        <v>2</v>
      </c>
      <c r="BB1385">
        <v>1</v>
      </c>
      <c r="BC1385">
        <v>1509</v>
      </c>
      <c r="BD1385">
        <v>2091</v>
      </c>
      <c r="BE1385">
        <v>0</v>
      </c>
      <c r="BF1385">
        <v>0</v>
      </c>
      <c r="BG1385">
        <v>0</v>
      </c>
      <c r="BH1385">
        <v>0</v>
      </c>
      <c r="BJ1385">
        <v>7</v>
      </c>
      <c r="BK1385">
        <v>6</v>
      </c>
      <c r="BL1385">
        <v>7</v>
      </c>
      <c r="BM1385">
        <v>3</v>
      </c>
    </row>
    <row r="1386" spans="1:66" x14ac:dyDescent="0.25">
      <c r="A1386">
        <v>311030007</v>
      </c>
      <c r="B1386">
        <v>8</v>
      </c>
      <c r="C1386">
        <v>2011</v>
      </c>
      <c r="D1386" s="1">
        <v>40846</v>
      </c>
      <c r="E1386" t="s">
        <v>66</v>
      </c>
      <c r="F1386" t="s">
        <v>72</v>
      </c>
      <c r="G1386" t="s">
        <v>84</v>
      </c>
      <c r="H13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DENvDET</v>
      </c>
      <c r="I1386" t="str">
        <f>IF(NOT(ISNA(VLOOKUP(Table_pigskin_games[[#This Row],[matchup]],rivalries!A$2:C$10,1,FALSE))),"Rivalry","Not a Rivalry")</f>
        <v>Not a Rivalry</v>
      </c>
      <c r="J1386">
        <v>45</v>
      </c>
      <c r="K1386">
        <v>10</v>
      </c>
      <c r="L1386">
        <f>ABS(Table_pigskin_games[[#This Row],[homeScore]]-Table_pigskin_games[[#This Row],[awayScore]])</f>
        <v>35</v>
      </c>
      <c r="M1386" t="s">
        <v>135</v>
      </c>
      <c r="N1386" s="2">
        <v>41914.670138888891</v>
      </c>
      <c r="O1386" t="s">
        <v>70</v>
      </c>
      <c r="P1386">
        <v>74977</v>
      </c>
      <c r="Q1386">
        <v>5</v>
      </c>
      <c r="R1386">
        <v>2</v>
      </c>
      <c r="S1386">
        <v>2</v>
      </c>
      <c r="T1386">
        <v>4</v>
      </c>
      <c r="U1386">
        <v>21</v>
      </c>
      <c r="V1386">
        <v>19</v>
      </c>
      <c r="W1386">
        <v>4</v>
      </c>
      <c r="X1386">
        <v>2</v>
      </c>
      <c r="Y1386">
        <v>12</v>
      </c>
      <c r="Z1386">
        <v>14</v>
      </c>
      <c r="AA1386">
        <v>0</v>
      </c>
      <c r="AB1386">
        <v>0</v>
      </c>
      <c r="AC1386">
        <v>0</v>
      </c>
      <c r="AD1386">
        <v>3</v>
      </c>
      <c r="AE1386">
        <v>376</v>
      </c>
      <c r="AF1386">
        <v>312</v>
      </c>
      <c r="AG1386">
        <v>263</v>
      </c>
      <c r="AH1386">
        <v>117</v>
      </c>
      <c r="AI1386">
        <v>22</v>
      </c>
      <c r="AJ1386">
        <v>18</v>
      </c>
      <c r="AK1386">
        <v>32</v>
      </c>
      <c r="AL1386">
        <v>39</v>
      </c>
      <c r="AM1386">
        <v>113</v>
      </c>
      <c r="AN1386">
        <v>195</v>
      </c>
      <c r="AO1386">
        <v>28</v>
      </c>
      <c r="AP1386">
        <v>30</v>
      </c>
      <c r="AQ1386">
        <v>4</v>
      </c>
      <c r="AR1386">
        <v>5</v>
      </c>
      <c r="AS1386">
        <v>45</v>
      </c>
      <c r="AT1386">
        <f>SUM(Table_pigskin_games[[#This Row],[awayPenaltyYards]],Table_pigskin_games[[#This Row],[homePenaltyYards]])</f>
        <v>100</v>
      </c>
      <c r="AU1386">
        <v>55</v>
      </c>
      <c r="AV1386">
        <v>0</v>
      </c>
      <c r="AW1386">
        <v>3</v>
      </c>
      <c r="AX1386">
        <f>SUM(Table_pigskin_games[[#This Row],[awayTurnovers]:[homeTurnovers]])</f>
        <v>3</v>
      </c>
      <c r="AY1386">
        <v>0</v>
      </c>
      <c r="AZ1386">
        <v>2</v>
      </c>
      <c r="BA1386">
        <v>0</v>
      </c>
      <c r="BB1386">
        <v>1</v>
      </c>
      <c r="BC1386">
        <v>1774</v>
      </c>
      <c r="BD1386">
        <v>1826</v>
      </c>
      <c r="BE1386">
        <v>7</v>
      </c>
      <c r="BF1386">
        <v>17</v>
      </c>
      <c r="BG1386">
        <v>14</v>
      </c>
      <c r="BH1386">
        <v>7</v>
      </c>
      <c r="BJ1386">
        <v>3</v>
      </c>
      <c r="BK1386">
        <v>0</v>
      </c>
      <c r="BL1386">
        <v>0</v>
      </c>
      <c r="BM1386">
        <v>7</v>
      </c>
    </row>
    <row r="1387" spans="1:66" x14ac:dyDescent="0.25">
      <c r="A1387">
        <v>311030010</v>
      </c>
      <c r="B1387">
        <v>8</v>
      </c>
      <c r="C1387">
        <v>2011</v>
      </c>
      <c r="D1387" s="1">
        <v>40846</v>
      </c>
      <c r="E1387" t="s">
        <v>66</v>
      </c>
      <c r="F1387" t="s">
        <v>90</v>
      </c>
      <c r="G1387" t="s">
        <v>78</v>
      </c>
      <c r="H13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387" t="str">
        <f>IF(NOT(ISNA(VLOOKUP(Table_pigskin_games[[#This Row],[matchup]],rivalries!A$2:C$10,1,FALSE))),"Rivalry","Not a Rivalry")</f>
        <v>Not a Rivalry</v>
      </c>
      <c r="J1387">
        <v>10</v>
      </c>
      <c r="K1387">
        <v>27</v>
      </c>
      <c r="L1387">
        <f>ABS(Table_pigskin_games[[#This Row],[homeScore]]-Table_pigskin_games[[#This Row],[awayScore]])</f>
        <v>17</v>
      </c>
      <c r="M1387" t="s">
        <v>79</v>
      </c>
      <c r="N1387" s="2">
        <v>41914.541666666664</v>
      </c>
      <c r="O1387" t="s">
        <v>80</v>
      </c>
      <c r="P1387">
        <v>69143</v>
      </c>
      <c r="Q1387">
        <v>0</v>
      </c>
      <c r="R1387">
        <v>7</v>
      </c>
      <c r="S1387">
        <v>3</v>
      </c>
      <c r="T1387">
        <v>3</v>
      </c>
      <c r="U1387">
        <v>22</v>
      </c>
      <c r="V1387">
        <v>17</v>
      </c>
      <c r="W1387">
        <v>6</v>
      </c>
      <c r="X1387">
        <v>7</v>
      </c>
      <c r="Y1387">
        <v>17</v>
      </c>
      <c r="Z1387">
        <v>17</v>
      </c>
      <c r="AA1387">
        <v>0</v>
      </c>
      <c r="AB1387">
        <v>0</v>
      </c>
      <c r="AC1387">
        <v>2</v>
      </c>
      <c r="AD1387">
        <v>0</v>
      </c>
      <c r="AE1387">
        <v>399</v>
      </c>
      <c r="AF1387">
        <v>311</v>
      </c>
      <c r="AG1387">
        <v>241</v>
      </c>
      <c r="AH1387">
        <v>215</v>
      </c>
      <c r="AI1387">
        <v>26</v>
      </c>
      <c r="AJ1387">
        <v>23</v>
      </c>
      <c r="AK1387">
        <v>49</v>
      </c>
      <c r="AL1387">
        <v>33</v>
      </c>
      <c r="AM1387">
        <v>158</v>
      </c>
      <c r="AN1387">
        <v>96</v>
      </c>
      <c r="AO1387">
        <v>26</v>
      </c>
      <c r="AP1387">
        <v>31</v>
      </c>
      <c r="AQ1387">
        <v>10</v>
      </c>
      <c r="AR1387">
        <v>3</v>
      </c>
      <c r="AS1387">
        <v>66</v>
      </c>
      <c r="AT1387">
        <f>SUM(Table_pigskin_games[[#This Row],[awayPenaltyYards]],Table_pigskin_games[[#This Row],[homePenaltyYards]])</f>
        <v>106</v>
      </c>
      <c r="AU1387">
        <v>40</v>
      </c>
      <c r="AV1387">
        <v>2</v>
      </c>
      <c r="AW1387">
        <v>0</v>
      </c>
      <c r="AX1387">
        <f>SUM(Table_pigskin_games[[#This Row],[awayTurnovers]:[homeTurnovers]])</f>
        <v>2</v>
      </c>
      <c r="AY1387">
        <v>0</v>
      </c>
      <c r="AZ1387">
        <v>0</v>
      </c>
      <c r="BA1387">
        <v>2</v>
      </c>
      <c r="BB1387">
        <v>0</v>
      </c>
      <c r="BC1387">
        <v>1712</v>
      </c>
      <c r="BD1387">
        <v>1888</v>
      </c>
      <c r="BE1387">
        <v>0</v>
      </c>
      <c r="BF1387">
        <v>0</v>
      </c>
      <c r="BG1387">
        <v>3</v>
      </c>
      <c r="BH1387">
        <v>7</v>
      </c>
      <c r="BJ1387">
        <v>3</v>
      </c>
      <c r="BK1387">
        <v>17</v>
      </c>
      <c r="BL1387">
        <v>0</v>
      </c>
      <c r="BM1387">
        <v>7</v>
      </c>
    </row>
    <row r="1388" spans="1:66" x14ac:dyDescent="0.25">
      <c r="A1388">
        <v>311030014</v>
      </c>
      <c r="B1388">
        <v>8</v>
      </c>
      <c r="C1388">
        <v>2011</v>
      </c>
      <c r="D1388" s="1">
        <v>40846</v>
      </c>
      <c r="E1388" t="s">
        <v>66</v>
      </c>
      <c r="F1388" t="s">
        <v>67</v>
      </c>
      <c r="G1388" t="s">
        <v>85</v>
      </c>
      <c r="H13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NOvSTL</v>
      </c>
      <c r="I1388" t="str">
        <f>IF(NOT(ISNA(VLOOKUP(Table_pigskin_games[[#This Row],[matchup]],rivalries!A$2:C$10,1,FALSE))),"Rivalry","Not a Rivalry")</f>
        <v>Not a Rivalry</v>
      </c>
      <c r="J1388">
        <v>21</v>
      </c>
      <c r="K1388">
        <v>31</v>
      </c>
      <c r="L1388">
        <f>ABS(Table_pigskin_games[[#This Row],[homeScore]]-Table_pigskin_games[[#This Row],[awayScore]])</f>
        <v>10</v>
      </c>
      <c r="M1388" t="s">
        <v>86</v>
      </c>
      <c r="N1388" s="2">
        <v>41914.541666666664</v>
      </c>
      <c r="O1388" t="s">
        <v>70</v>
      </c>
      <c r="P1388">
        <v>57179</v>
      </c>
      <c r="Q1388">
        <v>5</v>
      </c>
      <c r="R1388">
        <v>2</v>
      </c>
      <c r="S1388">
        <v>0</v>
      </c>
      <c r="T1388">
        <v>6</v>
      </c>
      <c r="U1388">
        <v>19</v>
      </c>
      <c r="V1388">
        <v>21</v>
      </c>
      <c r="W1388">
        <v>8</v>
      </c>
      <c r="X1388">
        <v>5</v>
      </c>
      <c r="Y1388">
        <v>17</v>
      </c>
      <c r="Z1388">
        <v>16</v>
      </c>
      <c r="AA1388">
        <v>1</v>
      </c>
      <c r="AB1388">
        <v>2</v>
      </c>
      <c r="AC1388">
        <v>1</v>
      </c>
      <c r="AD1388">
        <v>2</v>
      </c>
      <c r="AE1388">
        <v>283</v>
      </c>
      <c r="AF1388">
        <v>323</v>
      </c>
      <c r="AG1388">
        <v>227</v>
      </c>
      <c r="AH1388">
        <v>140</v>
      </c>
      <c r="AI1388">
        <v>30</v>
      </c>
      <c r="AJ1388">
        <v>20</v>
      </c>
      <c r="AK1388">
        <v>44</v>
      </c>
      <c r="AL1388">
        <v>37</v>
      </c>
      <c r="AM1388">
        <v>56</v>
      </c>
      <c r="AN1388">
        <v>183</v>
      </c>
      <c r="AO1388">
        <v>20</v>
      </c>
      <c r="AP1388">
        <v>31</v>
      </c>
      <c r="AQ1388">
        <v>5</v>
      </c>
      <c r="AR1388">
        <v>9</v>
      </c>
      <c r="AS1388">
        <v>32</v>
      </c>
      <c r="AT1388">
        <f>SUM(Table_pigskin_games[[#This Row],[awayPenaltyYards]],Table_pigskin_games[[#This Row],[homePenaltyYards]])</f>
        <v>96</v>
      </c>
      <c r="AU1388">
        <v>64</v>
      </c>
      <c r="AV1388">
        <v>2</v>
      </c>
      <c r="AW1388">
        <v>1</v>
      </c>
      <c r="AX1388">
        <f>SUM(Table_pigskin_games[[#This Row],[awayTurnovers]:[homeTurnovers]])</f>
        <v>3</v>
      </c>
      <c r="AY1388">
        <v>0</v>
      </c>
      <c r="AZ1388">
        <v>1</v>
      </c>
      <c r="BA1388">
        <v>2</v>
      </c>
      <c r="BB1388">
        <v>0</v>
      </c>
      <c r="BC1388">
        <v>1717</v>
      </c>
      <c r="BD1388">
        <v>1883</v>
      </c>
      <c r="BE1388">
        <v>0</v>
      </c>
      <c r="BF1388">
        <v>0</v>
      </c>
      <c r="BG1388">
        <v>7</v>
      </c>
      <c r="BH1388">
        <v>14</v>
      </c>
      <c r="BJ1388">
        <v>0</v>
      </c>
      <c r="BK1388">
        <v>17</v>
      </c>
      <c r="BL1388">
        <v>7</v>
      </c>
      <c r="BM1388">
        <v>7</v>
      </c>
    </row>
    <row r="1389" spans="1:66" x14ac:dyDescent="0.25">
      <c r="A1389">
        <v>311030019</v>
      </c>
      <c r="B1389">
        <v>8</v>
      </c>
      <c r="C1389">
        <v>2011</v>
      </c>
      <c r="D1389" s="1">
        <v>40846</v>
      </c>
      <c r="E1389" t="s">
        <v>66</v>
      </c>
      <c r="F1389" t="s">
        <v>62</v>
      </c>
      <c r="G1389" t="s">
        <v>91</v>
      </c>
      <c r="H13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MIAvNYG</v>
      </c>
      <c r="I1389" t="str">
        <f>IF(NOT(ISNA(VLOOKUP(Table_pigskin_games[[#This Row],[matchup]],rivalries!A$2:C$10,1,FALSE))),"Rivalry","Not a Rivalry")</f>
        <v>Not a Rivalry</v>
      </c>
      <c r="J1389">
        <v>17</v>
      </c>
      <c r="K1389">
        <v>20</v>
      </c>
      <c r="L1389">
        <f>ABS(Table_pigskin_games[[#This Row],[homeScore]]-Table_pigskin_games[[#This Row],[awayScore]])</f>
        <v>3</v>
      </c>
      <c r="M1389" t="s">
        <v>140</v>
      </c>
      <c r="N1389" s="2">
        <v>41914.541666666664</v>
      </c>
      <c r="O1389" t="s">
        <v>80</v>
      </c>
      <c r="P1389">
        <v>79302</v>
      </c>
      <c r="Q1389">
        <v>0</v>
      </c>
      <c r="R1389">
        <v>6</v>
      </c>
      <c r="S1389">
        <v>4</v>
      </c>
      <c r="T1389">
        <v>2</v>
      </c>
      <c r="U1389">
        <v>18</v>
      </c>
      <c r="V1389">
        <v>21</v>
      </c>
      <c r="W1389">
        <v>5</v>
      </c>
      <c r="X1389">
        <v>8</v>
      </c>
      <c r="Y1389">
        <v>13</v>
      </c>
      <c r="Z1389">
        <v>16</v>
      </c>
      <c r="AA1389">
        <v>1</v>
      </c>
      <c r="AB1389">
        <v>0</v>
      </c>
      <c r="AC1389">
        <v>2</v>
      </c>
      <c r="AD1389">
        <v>1</v>
      </c>
      <c r="AE1389">
        <v>246</v>
      </c>
      <c r="AF1389">
        <v>402</v>
      </c>
      <c r="AG1389">
        <v>101</v>
      </c>
      <c r="AH1389">
        <v>344</v>
      </c>
      <c r="AI1389">
        <v>13</v>
      </c>
      <c r="AJ1389">
        <v>31</v>
      </c>
      <c r="AK1389">
        <v>22</v>
      </c>
      <c r="AL1389">
        <v>45</v>
      </c>
      <c r="AM1389">
        <v>145</v>
      </c>
      <c r="AN1389">
        <v>58</v>
      </c>
      <c r="AO1389">
        <v>26</v>
      </c>
      <c r="AP1389">
        <v>23</v>
      </c>
      <c r="AQ1389">
        <v>4</v>
      </c>
      <c r="AR1389">
        <v>7</v>
      </c>
      <c r="AS1389">
        <v>30</v>
      </c>
      <c r="AT1389">
        <f>SUM(Table_pigskin_games[[#This Row],[awayPenaltyYards]],Table_pigskin_games[[#This Row],[homePenaltyYards]])</f>
        <v>76</v>
      </c>
      <c r="AU1389">
        <v>46</v>
      </c>
      <c r="AV1389">
        <v>1</v>
      </c>
      <c r="AW1389">
        <v>0</v>
      </c>
      <c r="AX1389">
        <f>SUM(Table_pigskin_games[[#This Row],[awayTurnovers]:[homeTurnovers]])</f>
        <v>1</v>
      </c>
      <c r="AY1389">
        <v>0</v>
      </c>
      <c r="AZ1389">
        <v>0</v>
      </c>
      <c r="BA1389">
        <v>1</v>
      </c>
      <c r="BB1389">
        <v>0</v>
      </c>
      <c r="BC1389">
        <v>1654</v>
      </c>
      <c r="BD1389">
        <v>1946</v>
      </c>
      <c r="BE1389">
        <v>7</v>
      </c>
      <c r="BF1389">
        <v>7</v>
      </c>
      <c r="BG1389">
        <v>3</v>
      </c>
      <c r="BH1389">
        <v>0</v>
      </c>
      <c r="BJ1389">
        <v>3</v>
      </c>
      <c r="BK1389">
        <v>7</v>
      </c>
      <c r="BL1389">
        <v>0</v>
      </c>
      <c r="BM1389">
        <v>10</v>
      </c>
    </row>
    <row r="1390" spans="1:66" x14ac:dyDescent="0.25">
      <c r="A1390">
        <v>311030021</v>
      </c>
      <c r="B1390">
        <v>8</v>
      </c>
      <c r="C1390">
        <v>2011</v>
      </c>
      <c r="D1390" s="1">
        <v>40846</v>
      </c>
      <c r="E1390" t="s">
        <v>66</v>
      </c>
      <c r="F1390" t="s">
        <v>102</v>
      </c>
      <c r="G1390" t="s">
        <v>105</v>
      </c>
      <c r="H13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1390" t="str">
        <f>IF(NOT(ISNA(VLOOKUP(Table_pigskin_games[[#This Row],[matchup]],rivalries!A$2:C$10,1,FALSE))),"Rivalry","Not a Rivalry")</f>
        <v>Not a Rivalry</v>
      </c>
      <c r="J1390">
        <v>7</v>
      </c>
      <c r="K1390">
        <v>34</v>
      </c>
      <c r="L1390">
        <f>ABS(Table_pigskin_games[[#This Row],[homeScore]]-Table_pigskin_games[[#This Row],[awayScore]])</f>
        <v>27</v>
      </c>
      <c r="M1390" t="s">
        <v>121</v>
      </c>
      <c r="N1390" s="2">
        <v>41914.847222222219</v>
      </c>
      <c r="O1390" t="s">
        <v>65</v>
      </c>
      <c r="P1390">
        <v>69144</v>
      </c>
      <c r="Q1390">
        <v>3</v>
      </c>
      <c r="R1390">
        <v>3</v>
      </c>
      <c r="S1390">
        <v>2</v>
      </c>
      <c r="T1390">
        <v>4</v>
      </c>
      <c r="U1390">
        <v>12</v>
      </c>
      <c r="V1390">
        <v>31</v>
      </c>
      <c r="W1390">
        <v>3</v>
      </c>
      <c r="X1390">
        <v>7</v>
      </c>
      <c r="Y1390">
        <v>10</v>
      </c>
      <c r="Z1390">
        <v>12</v>
      </c>
      <c r="AA1390">
        <v>1</v>
      </c>
      <c r="AB1390">
        <v>1</v>
      </c>
      <c r="AC1390">
        <v>2</v>
      </c>
      <c r="AD1390">
        <v>1</v>
      </c>
      <c r="AE1390">
        <v>267</v>
      </c>
      <c r="AF1390">
        <v>495</v>
      </c>
      <c r="AG1390">
        <v>182</v>
      </c>
      <c r="AH1390">
        <v>256</v>
      </c>
      <c r="AI1390">
        <v>18</v>
      </c>
      <c r="AJ1390">
        <v>21</v>
      </c>
      <c r="AK1390">
        <v>35</v>
      </c>
      <c r="AL1390">
        <v>28</v>
      </c>
      <c r="AM1390">
        <v>85</v>
      </c>
      <c r="AN1390">
        <v>239</v>
      </c>
      <c r="AO1390">
        <v>10</v>
      </c>
      <c r="AP1390">
        <v>38</v>
      </c>
      <c r="AQ1390">
        <v>3</v>
      </c>
      <c r="AR1390">
        <v>6</v>
      </c>
      <c r="AS1390">
        <v>20</v>
      </c>
      <c r="AT1390">
        <f>SUM(Table_pigskin_games[[#This Row],[awayPenaltyYards]],Table_pigskin_games[[#This Row],[homePenaltyYards]])</f>
        <v>53</v>
      </c>
      <c r="AU1390">
        <v>33</v>
      </c>
      <c r="AV1390">
        <v>1</v>
      </c>
      <c r="AW1390">
        <v>0</v>
      </c>
      <c r="AX1390">
        <f>SUM(Table_pigskin_games[[#This Row],[awayTurnovers]:[homeTurnovers]])</f>
        <v>1</v>
      </c>
      <c r="AY1390">
        <v>0</v>
      </c>
      <c r="AZ1390">
        <v>0</v>
      </c>
      <c r="BA1390">
        <v>1</v>
      </c>
      <c r="BB1390">
        <v>0</v>
      </c>
      <c r="BC1390">
        <v>1071</v>
      </c>
      <c r="BD1390">
        <v>2529</v>
      </c>
      <c r="BE1390">
        <v>0</v>
      </c>
      <c r="BF1390">
        <v>0</v>
      </c>
      <c r="BG1390">
        <v>0</v>
      </c>
      <c r="BH1390">
        <v>7</v>
      </c>
      <c r="BJ1390">
        <v>14</v>
      </c>
      <c r="BK1390">
        <v>10</v>
      </c>
      <c r="BL1390">
        <v>3</v>
      </c>
      <c r="BM1390">
        <v>7</v>
      </c>
    </row>
    <row r="1391" spans="1:66" x14ac:dyDescent="0.25">
      <c r="A1391">
        <v>311030023</v>
      </c>
      <c r="B1391">
        <v>8</v>
      </c>
      <c r="C1391">
        <v>2011</v>
      </c>
      <c r="D1391" s="1">
        <v>40846</v>
      </c>
      <c r="E1391" t="s">
        <v>66</v>
      </c>
      <c r="F1391" t="s">
        <v>88</v>
      </c>
      <c r="G1391" t="s">
        <v>63</v>
      </c>
      <c r="H13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NEvPIT</v>
      </c>
      <c r="I1391" t="str">
        <f>IF(NOT(ISNA(VLOOKUP(Table_pigskin_games[[#This Row],[matchup]],rivalries!A$2:C$10,1,FALSE))),"Rivalry","Not a Rivalry")</f>
        <v>Not a Rivalry</v>
      </c>
      <c r="J1391">
        <v>17</v>
      </c>
      <c r="K1391">
        <v>25</v>
      </c>
      <c r="L1391">
        <f>ABS(Table_pigskin_games[[#This Row],[homeScore]]-Table_pigskin_games[[#This Row],[awayScore]])</f>
        <v>8</v>
      </c>
      <c r="M1391" t="s">
        <v>64</v>
      </c>
      <c r="N1391" s="2">
        <v>41914.677083333336</v>
      </c>
      <c r="O1391" t="s">
        <v>80</v>
      </c>
      <c r="P1391">
        <v>64424</v>
      </c>
      <c r="Q1391">
        <v>5</v>
      </c>
      <c r="R1391">
        <v>1</v>
      </c>
      <c r="S1391">
        <v>5</v>
      </c>
      <c r="T1391">
        <v>2</v>
      </c>
      <c r="U1391">
        <v>19</v>
      </c>
      <c r="V1391">
        <v>29</v>
      </c>
      <c r="W1391">
        <v>3</v>
      </c>
      <c r="X1391">
        <v>10</v>
      </c>
      <c r="Y1391">
        <v>10</v>
      </c>
      <c r="Z1391">
        <v>16</v>
      </c>
      <c r="AA1391">
        <v>0</v>
      </c>
      <c r="AB1391">
        <v>0</v>
      </c>
      <c r="AC1391">
        <v>0</v>
      </c>
      <c r="AD1391">
        <v>0</v>
      </c>
      <c r="AE1391">
        <v>213</v>
      </c>
      <c r="AF1391">
        <v>427</v>
      </c>
      <c r="AG1391">
        <v>170</v>
      </c>
      <c r="AH1391">
        <v>329</v>
      </c>
      <c r="AI1391">
        <v>24</v>
      </c>
      <c r="AJ1391">
        <v>36</v>
      </c>
      <c r="AK1391">
        <v>35</v>
      </c>
      <c r="AL1391">
        <v>50</v>
      </c>
      <c r="AM1391">
        <v>43</v>
      </c>
      <c r="AN1391">
        <v>98</v>
      </c>
      <c r="AO1391">
        <v>12</v>
      </c>
      <c r="AP1391">
        <v>23</v>
      </c>
      <c r="AQ1391">
        <v>6</v>
      </c>
      <c r="AR1391">
        <v>8</v>
      </c>
      <c r="AS1391">
        <v>37</v>
      </c>
      <c r="AT1391">
        <f>SUM(Table_pigskin_games[[#This Row],[awayPenaltyYards]],Table_pigskin_games[[#This Row],[homePenaltyYards]])</f>
        <v>87</v>
      </c>
      <c r="AU1391">
        <v>50</v>
      </c>
      <c r="AV1391">
        <v>0</v>
      </c>
      <c r="AW1391">
        <v>1</v>
      </c>
      <c r="AX1391">
        <f>SUM(Table_pigskin_games[[#This Row],[awayTurnovers]:[homeTurnovers]])</f>
        <v>1</v>
      </c>
      <c r="AY1391">
        <v>0</v>
      </c>
      <c r="AZ1391">
        <v>0</v>
      </c>
      <c r="BA1391">
        <v>0</v>
      </c>
      <c r="BB1391">
        <v>1</v>
      </c>
      <c r="BC1391">
        <v>1238</v>
      </c>
      <c r="BD1391">
        <v>2362</v>
      </c>
      <c r="BE1391">
        <v>0</v>
      </c>
      <c r="BF1391">
        <v>10</v>
      </c>
      <c r="BG1391">
        <v>0</v>
      </c>
      <c r="BH1391">
        <v>7</v>
      </c>
      <c r="BJ1391">
        <v>7</v>
      </c>
      <c r="BK1391">
        <v>10</v>
      </c>
      <c r="BL1391">
        <v>3</v>
      </c>
      <c r="BM1391">
        <v>5</v>
      </c>
    </row>
    <row r="1392" spans="1:66" x14ac:dyDescent="0.25">
      <c r="A1392">
        <v>311030025</v>
      </c>
      <c r="B1392">
        <v>8</v>
      </c>
      <c r="C1392">
        <v>2011</v>
      </c>
      <c r="D1392" s="1">
        <v>40846</v>
      </c>
      <c r="E1392" t="s">
        <v>66</v>
      </c>
      <c r="F1392" t="s">
        <v>68</v>
      </c>
      <c r="G1392" t="s">
        <v>93</v>
      </c>
      <c r="H13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CLEvSF</v>
      </c>
      <c r="I1392" t="str">
        <f>IF(NOT(ISNA(VLOOKUP(Table_pigskin_games[[#This Row],[matchup]],rivalries!A$2:C$10,1,FALSE))),"Rivalry","Not a Rivalry")</f>
        <v>Not a Rivalry</v>
      </c>
      <c r="J1392">
        <v>10</v>
      </c>
      <c r="K1392">
        <v>20</v>
      </c>
      <c r="L1392">
        <f>ABS(Table_pigskin_games[[#This Row],[homeScore]]-Table_pigskin_games[[#This Row],[awayScore]])</f>
        <v>10</v>
      </c>
      <c r="M1392" t="s">
        <v>133</v>
      </c>
      <c r="N1392" s="2">
        <v>41914.677083333336</v>
      </c>
      <c r="O1392" t="s">
        <v>80</v>
      </c>
      <c r="P1392">
        <v>69732</v>
      </c>
      <c r="Q1392">
        <v>3</v>
      </c>
      <c r="R1392">
        <v>3</v>
      </c>
      <c r="S1392">
        <v>5</v>
      </c>
      <c r="T1392">
        <v>1</v>
      </c>
      <c r="U1392">
        <v>18</v>
      </c>
      <c r="V1392">
        <v>19</v>
      </c>
      <c r="W1392">
        <v>6</v>
      </c>
      <c r="X1392">
        <v>6</v>
      </c>
      <c r="Y1392">
        <v>14</v>
      </c>
      <c r="Z1392">
        <v>15</v>
      </c>
      <c r="AA1392">
        <v>2</v>
      </c>
      <c r="AB1392">
        <v>0</v>
      </c>
      <c r="AC1392">
        <v>2</v>
      </c>
      <c r="AD1392">
        <v>1</v>
      </c>
      <c r="AE1392">
        <v>290</v>
      </c>
      <c r="AF1392">
        <v>348</v>
      </c>
      <c r="AG1392">
        <v>224</v>
      </c>
      <c r="AH1392">
        <v>174</v>
      </c>
      <c r="AI1392">
        <v>22</v>
      </c>
      <c r="AJ1392">
        <v>15</v>
      </c>
      <c r="AK1392">
        <v>34</v>
      </c>
      <c r="AL1392">
        <v>24</v>
      </c>
      <c r="AM1392">
        <v>66</v>
      </c>
      <c r="AN1392">
        <v>174</v>
      </c>
      <c r="AO1392">
        <v>23</v>
      </c>
      <c r="AP1392">
        <v>39</v>
      </c>
      <c r="AQ1392">
        <v>5</v>
      </c>
      <c r="AR1392">
        <v>5</v>
      </c>
      <c r="AS1392">
        <v>39</v>
      </c>
      <c r="AT1392">
        <f>SUM(Table_pigskin_games[[#This Row],[awayPenaltyYards]],Table_pigskin_games[[#This Row],[homePenaltyYards]])</f>
        <v>79</v>
      </c>
      <c r="AU1392">
        <v>40</v>
      </c>
      <c r="AV1392">
        <v>2</v>
      </c>
      <c r="AW1392">
        <v>0</v>
      </c>
      <c r="AX1392">
        <f>SUM(Table_pigskin_games[[#This Row],[awayTurnovers]:[homeTurnovers]])</f>
        <v>2</v>
      </c>
      <c r="AY1392">
        <v>1</v>
      </c>
      <c r="AZ1392">
        <v>0</v>
      </c>
      <c r="BA1392">
        <v>1</v>
      </c>
      <c r="BB1392">
        <v>0</v>
      </c>
      <c r="BC1392">
        <v>1627</v>
      </c>
      <c r="BD1392">
        <v>1973</v>
      </c>
      <c r="BE1392">
        <v>0</v>
      </c>
      <c r="BF1392">
        <v>3</v>
      </c>
      <c r="BG1392">
        <v>0</v>
      </c>
      <c r="BH1392">
        <v>7</v>
      </c>
      <c r="BJ1392">
        <v>10</v>
      </c>
      <c r="BK1392">
        <v>7</v>
      </c>
      <c r="BL1392">
        <v>0</v>
      </c>
      <c r="BM1392">
        <v>3</v>
      </c>
    </row>
    <row r="1393" spans="1:66" x14ac:dyDescent="0.25">
      <c r="A1393">
        <v>311030026</v>
      </c>
      <c r="B1393">
        <v>8</v>
      </c>
      <c r="C1393">
        <v>2011</v>
      </c>
      <c r="D1393" s="1">
        <v>40846</v>
      </c>
      <c r="E1393" t="s">
        <v>66</v>
      </c>
      <c r="F1393" t="s">
        <v>81</v>
      </c>
      <c r="G1393" t="s">
        <v>71</v>
      </c>
      <c r="H13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CINvSEA</v>
      </c>
      <c r="I1393" t="str">
        <f>IF(NOT(ISNA(VLOOKUP(Table_pigskin_games[[#This Row],[matchup]],rivalries!A$2:C$10,1,FALSE))),"Rivalry","Not a Rivalry")</f>
        <v>Not a Rivalry</v>
      </c>
      <c r="J1393">
        <v>34</v>
      </c>
      <c r="K1393">
        <v>12</v>
      </c>
      <c r="L1393">
        <f>ABS(Table_pigskin_games[[#This Row],[homeScore]]-Table_pigskin_games[[#This Row],[awayScore]])</f>
        <v>22</v>
      </c>
      <c r="M1393" t="s">
        <v>124</v>
      </c>
      <c r="N1393" s="2">
        <v>41914.677083333336</v>
      </c>
      <c r="O1393" t="s">
        <v>80</v>
      </c>
      <c r="P1393">
        <v>66004</v>
      </c>
      <c r="Q1393">
        <v>4</v>
      </c>
      <c r="R1393">
        <v>2</v>
      </c>
      <c r="S1393">
        <v>2</v>
      </c>
      <c r="T1393">
        <v>4</v>
      </c>
      <c r="U1393">
        <v>18</v>
      </c>
      <c r="V1393">
        <v>20</v>
      </c>
      <c r="W1393">
        <v>6</v>
      </c>
      <c r="X1393">
        <v>5</v>
      </c>
      <c r="Y1393">
        <v>14</v>
      </c>
      <c r="Z1393">
        <v>15</v>
      </c>
      <c r="AA1393">
        <v>0</v>
      </c>
      <c r="AB1393">
        <v>1</v>
      </c>
      <c r="AC1393">
        <v>0</v>
      </c>
      <c r="AD1393">
        <v>2</v>
      </c>
      <c r="AE1393">
        <v>252</v>
      </c>
      <c r="AF1393">
        <v>411</v>
      </c>
      <c r="AG1393">
        <v>160</v>
      </c>
      <c r="AH1393">
        <v>350</v>
      </c>
      <c r="AI1393">
        <v>18</v>
      </c>
      <c r="AJ1393">
        <v>25</v>
      </c>
      <c r="AK1393">
        <v>29</v>
      </c>
      <c r="AL1393">
        <v>47</v>
      </c>
      <c r="AM1393">
        <v>92</v>
      </c>
      <c r="AN1393">
        <v>61</v>
      </c>
      <c r="AO1393">
        <v>27</v>
      </c>
      <c r="AP1393">
        <v>20</v>
      </c>
      <c r="AQ1393">
        <v>7</v>
      </c>
      <c r="AR1393">
        <v>11</v>
      </c>
      <c r="AS1393">
        <v>65</v>
      </c>
      <c r="AT1393">
        <f>SUM(Table_pigskin_games[[#This Row],[awayPenaltyYards]],Table_pigskin_games[[#This Row],[homePenaltyYards]])</f>
        <v>145</v>
      </c>
      <c r="AU1393">
        <v>80</v>
      </c>
      <c r="AV1393">
        <v>2</v>
      </c>
      <c r="AW1393">
        <v>2</v>
      </c>
      <c r="AX1393">
        <f>SUM(Table_pigskin_games[[#This Row],[awayTurnovers]:[homeTurnovers]])</f>
        <v>4</v>
      </c>
      <c r="AY1393">
        <v>0</v>
      </c>
      <c r="AZ1393">
        <v>1</v>
      </c>
      <c r="BA1393">
        <v>2</v>
      </c>
      <c r="BB1393">
        <v>1</v>
      </c>
      <c r="BC1393">
        <v>1887</v>
      </c>
      <c r="BD1393">
        <v>1713</v>
      </c>
      <c r="BE1393">
        <v>10</v>
      </c>
      <c r="BF1393">
        <v>7</v>
      </c>
      <c r="BG1393">
        <v>0</v>
      </c>
      <c r="BH1393">
        <v>17</v>
      </c>
      <c r="BJ1393">
        <v>0</v>
      </c>
      <c r="BK1393">
        <v>3</v>
      </c>
      <c r="BL1393">
        <v>3</v>
      </c>
      <c r="BM1393">
        <v>6</v>
      </c>
    </row>
    <row r="1394" spans="1:66" x14ac:dyDescent="0.25">
      <c r="A1394">
        <v>311030029</v>
      </c>
      <c r="B1394">
        <v>8</v>
      </c>
      <c r="C1394">
        <v>2011</v>
      </c>
      <c r="D1394" s="1">
        <v>40846</v>
      </c>
      <c r="E1394" t="s">
        <v>66</v>
      </c>
      <c r="F1394" t="s">
        <v>113</v>
      </c>
      <c r="G1394" t="s">
        <v>100</v>
      </c>
      <c r="H13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CARvMIN</v>
      </c>
      <c r="I1394" t="str">
        <f>IF(NOT(ISNA(VLOOKUP(Table_pigskin_games[[#This Row],[matchup]],rivalries!A$2:C$10,1,FALSE))),"Rivalry","Not a Rivalry")</f>
        <v>Not a Rivalry</v>
      </c>
      <c r="J1394">
        <v>24</v>
      </c>
      <c r="K1394">
        <v>21</v>
      </c>
      <c r="L1394">
        <f>ABS(Table_pigskin_games[[#This Row],[homeScore]]-Table_pigskin_games[[#This Row],[awayScore]])</f>
        <v>3</v>
      </c>
      <c r="M1394" t="s">
        <v>101</v>
      </c>
      <c r="N1394" s="2">
        <v>41914.541666666664</v>
      </c>
      <c r="O1394" t="s">
        <v>70</v>
      </c>
      <c r="P1394">
        <v>72095</v>
      </c>
      <c r="Q1394">
        <v>1</v>
      </c>
      <c r="R1394">
        <v>6</v>
      </c>
      <c r="S1394">
        <v>2</v>
      </c>
      <c r="T1394">
        <v>5</v>
      </c>
      <c r="U1394">
        <v>22</v>
      </c>
      <c r="V1394">
        <v>21</v>
      </c>
      <c r="W1394">
        <v>7</v>
      </c>
      <c r="X1394">
        <v>6</v>
      </c>
      <c r="Y1394">
        <v>14</v>
      </c>
      <c r="Z1394">
        <v>12</v>
      </c>
      <c r="AA1394">
        <v>0</v>
      </c>
      <c r="AB1394">
        <v>1</v>
      </c>
      <c r="AC1394">
        <v>0</v>
      </c>
      <c r="AD1394">
        <v>1</v>
      </c>
      <c r="AE1394">
        <v>361</v>
      </c>
      <c r="AF1394">
        <v>405</v>
      </c>
      <c r="AG1394">
        <v>229</v>
      </c>
      <c r="AH1394">
        <v>265</v>
      </c>
      <c r="AI1394">
        <v>18</v>
      </c>
      <c r="AJ1394">
        <v>22</v>
      </c>
      <c r="AK1394">
        <v>28</v>
      </c>
      <c r="AL1394">
        <v>35</v>
      </c>
      <c r="AM1394">
        <v>132</v>
      </c>
      <c r="AN1394">
        <v>140</v>
      </c>
      <c r="AO1394">
        <v>33</v>
      </c>
      <c r="AP1394">
        <v>27</v>
      </c>
      <c r="AQ1394">
        <v>4</v>
      </c>
      <c r="AR1394">
        <v>6</v>
      </c>
      <c r="AS1394">
        <v>43</v>
      </c>
      <c r="AT1394">
        <f>SUM(Table_pigskin_games[[#This Row],[awayPenaltyYards]],Table_pigskin_games[[#This Row],[homePenaltyYards]])</f>
        <v>103</v>
      </c>
      <c r="AU1394">
        <v>60</v>
      </c>
      <c r="AV1394">
        <v>1</v>
      </c>
      <c r="AW1394">
        <v>2</v>
      </c>
      <c r="AX1394">
        <f>SUM(Table_pigskin_games[[#This Row],[awayTurnovers]:[homeTurnovers]])</f>
        <v>3</v>
      </c>
      <c r="AY1394">
        <v>1</v>
      </c>
      <c r="AZ1394">
        <v>2</v>
      </c>
      <c r="BA1394">
        <v>0</v>
      </c>
      <c r="BB1394">
        <v>0</v>
      </c>
      <c r="BC1394">
        <v>1925</v>
      </c>
      <c r="BD1394">
        <v>1675</v>
      </c>
      <c r="BE1394">
        <v>7</v>
      </c>
      <c r="BF1394">
        <v>7</v>
      </c>
      <c r="BG1394">
        <v>7</v>
      </c>
      <c r="BH1394">
        <v>3</v>
      </c>
      <c r="BJ1394">
        <v>0</v>
      </c>
      <c r="BK1394">
        <v>14</v>
      </c>
      <c r="BL1394">
        <v>7</v>
      </c>
      <c r="BM1394">
        <v>0</v>
      </c>
    </row>
    <row r="1395" spans="1:66" x14ac:dyDescent="0.25">
      <c r="A1395">
        <v>311030033</v>
      </c>
      <c r="B1395">
        <v>8</v>
      </c>
      <c r="C1395">
        <v>2011</v>
      </c>
      <c r="D1395" s="1">
        <v>40846</v>
      </c>
      <c r="E1395" t="s">
        <v>66</v>
      </c>
      <c r="F1395" t="s">
        <v>94</v>
      </c>
      <c r="G1395" t="s">
        <v>96</v>
      </c>
      <c r="H13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ARIvBAL</v>
      </c>
      <c r="I1395" t="str">
        <f>IF(NOT(ISNA(VLOOKUP(Table_pigskin_games[[#This Row],[matchup]],rivalries!A$2:C$10,1,FALSE))),"Rivalry","Not a Rivalry")</f>
        <v>Not a Rivalry</v>
      </c>
      <c r="J1395">
        <v>27</v>
      </c>
      <c r="K1395">
        <v>30</v>
      </c>
      <c r="L1395">
        <f>ABS(Table_pigskin_games[[#This Row],[homeScore]]-Table_pigskin_games[[#This Row],[awayScore]])</f>
        <v>3</v>
      </c>
      <c r="M1395" t="s">
        <v>125</v>
      </c>
      <c r="N1395" s="2">
        <v>41914.541666666664</v>
      </c>
      <c r="O1395" t="s">
        <v>70</v>
      </c>
      <c r="P1395">
        <v>71022</v>
      </c>
      <c r="Q1395">
        <v>1</v>
      </c>
      <c r="R1395">
        <v>5</v>
      </c>
      <c r="S1395">
        <v>4</v>
      </c>
      <c r="T1395">
        <v>2</v>
      </c>
      <c r="U1395">
        <v>17</v>
      </c>
      <c r="V1395">
        <v>30</v>
      </c>
      <c r="W1395">
        <v>2</v>
      </c>
      <c r="X1395">
        <v>4</v>
      </c>
      <c r="Y1395">
        <v>11</v>
      </c>
      <c r="Z1395">
        <v>11</v>
      </c>
      <c r="AA1395">
        <v>1</v>
      </c>
      <c r="AB1395">
        <v>0</v>
      </c>
      <c r="AC1395">
        <v>1</v>
      </c>
      <c r="AD1395">
        <v>0</v>
      </c>
      <c r="AE1395">
        <v>207</v>
      </c>
      <c r="AF1395">
        <v>405</v>
      </c>
      <c r="AG1395">
        <v>98</v>
      </c>
      <c r="AH1395">
        <v>298</v>
      </c>
      <c r="AI1395">
        <v>10</v>
      </c>
      <c r="AJ1395">
        <v>31</v>
      </c>
      <c r="AK1395">
        <v>21</v>
      </c>
      <c r="AL1395">
        <v>51</v>
      </c>
      <c r="AM1395">
        <v>109</v>
      </c>
      <c r="AN1395">
        <v>107</v>
      </c>
      <c r="AO1395">
        <v>30</v>
      </c>
      <c r="AP1395">
        <v>26</v>
      </c>
      <c r="AQ1395">
        <v>12</v>
      </c>
      <c r="AR1395">
        <v>11</v>
      </c>
      <c r="AS1395">
        <v>92</v>
      </c>
      <c r="AT1395">
        <f>SUM(Table_pigskin_games[[#This Row],[awayPenaltyYards]],Table_pigskin_games[[#This Row],[homePenaltyYards]])</f>
        <v>191</v>
      </c>
      <c r="AU1395">
        <v>99</v>
      </c>
      <c r="AV1395">
        <v>1</v>
      </c>
      <c r="AW1395">
        <v>2</v>
      </c>
      <c r="AX1395">
        <f>SUM(Table_pigskin_games[[#This Row],[awayTurnovers]:[homeTurnovers]])</f>
        <v>3</v>
      </c>
      <c r="AY1395">
        <v>0</v>
      </c>
      <c r="AZ1395">
        <v>1</v>
      </c>
      <c r="BA1395">
        <v>1</v>
      </c>
      <c r="BB1395">
        <v>1</v>
      </c>
      <c r="BC1395">
        <v>1818</v>
      </c>
      <c r="BD1395">
        <v>1782</v>
      </c>
      <c r="BE1395">
        <v>3</v>
      </c>
      <c r="BF1395">
        <v>21</v>
      </c>
      <c r="BG1395">
        <v>0</v>
      </c>
      <c r="BH1395">
        <v>3</v>
      </c>
      <c r="BJ1395">
        <v>0</v>
      </c>
      <c r="BK1395">
        <v>6</v>
      </c>
      <c r="BL1395">
        <v>14</v>
      </c>
      <c r="BM1395">
        <v>10</v>
      </c>
    </row>
    <row r="1396" spans="1:66" x14ac:dyDescent="0.25">
      <c r="A1396">
        <v>311030034</v>
      </c>
      <c r="B1396">
        <v>8</v>
      </c>
      <c r="C1396">
        <v>2011</v>
      </c>
      <c r="D1396" s="1">
        <v>40846</v>
      </c>
      <c r="E1396" t="s">
        <v>66</v>
      </c>
      <c r="F1396" t="s">
        <v>103</v>
      </c>
      <c r="G1396" t="s">
        <v>106</v>
      </c>
      <c r="H13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396" t="str">
        <f>IF(NOT(ISNA(VLOOKUP(Table_pigskin_games[[#This Row],[matchup]],rivalries!A$2:C$10,1,FALSE))),"Rivalry","Not a Rivalry")</f>
        <v>Not a Rivalry</v>
      </c>
      <c r="J1396">
        <v>14</v>
      </c>
      <c r="K1396">
        <v>24</v>
      </c>
      <c r="L1396">
        <f>ABS(Table_pigskin_games[[#This Row],[homeScore]]-Table_pigskin_games[[#This Row],[awayScore]])</f>
        <v>10</v>
      </c>
      <c r="M1396" t="s">
        <v>107</v>
      </c>
      <c r="N1396" s="2">
        <v>41914.541666666664</v>
      </c>
      <c r="O1396" t="s">
        <v>80</v>
      </c>
      <c r="P1396">
        <v>71412</v>
      </c>
      <c r="Q1396">
        <v>2</v>
      </c>
      <c r="R1396">
        <v>5</v>
      </c>
      <c r="S1396">
        <v>4</v>
      </c>
      <c r="T1396">
        <v>3</v>
      </c>
      <c r="U1396">
        <v>13</v>
      </c>
      <c r="V1396">
        <v>20</v>
      </c>
      <c r="W1396">
        <v>5</v>
      </c>
      <c r="X1396">
        <v>10</v>
      </c>
      <c r="Y1396">
        <v>14</v>
      </c>
      <c r="Z1396">
        <v>17</v>
      </c>
      <c r="AA1396">
        <v>1</v>
      </c>
      <c r="AB1396">
        <v>0</v>
      </c>
      <c r="AC1396">
        <v>1</v>
      </c>
      <c r="AD1396">
        <v>0</v>
      </c>
      <c r="AE1396">
        <v>174</v>
      </c>
      <c r="AF1396">
        <v>358</v>
      </c>
      <c r="AG1396">
        <v>90</v>
      </c>
      <c r="AH1396">
        <v>202</v>
      </c>
      <c r="AI1396">
        <v>10</v>
      </c>
      <c r="AJ1396">
        <v>16</v>
      </c>
      <c r="AK1396">
        <v>32</v>
      </c>
      <c r="AL1396">
        <v>30</v>
      </c>
      <c r="AM1396">
        <v>84</v>
      </c>
      <c r="AN1396">
        <v>156</v>
      </c>
      <c r="AO1396">
        <v>25</v>
      </c>
      <c r="AP1396">
        <v>39</v>
      </c>
      <c r="AQ1396">
        <v>5</v>
      </c>
      <c r="AR1396">
        <v>7</v>
      </c>
      <c r="AS1396">
        <v>39</v>
      </c>
      <c r="AT1396">
        <f>SUM(Table_pigskin_games[[#This Row],[awayPenaltyYards]],Table_pigskin_games[[#This Row],[homePenaltyYards]])</f>
        <v>99</v>
      </c>
      <c r="AU1396">
        <v>60</v>
      </c>
      <c r="AV1396">
        <v>2</v>
      </c>
      <c r="AW1396">
        <v>2</v>
      </c>
      <c r="AX1396">
        <f>SUM(Table_pigskin_games[[#This Row],[awayTurnovers]:[homeTurnovers]])</f>
        <v>4</v>
      </c>
      <c r="AY1396">
        <v>0</v>
      </c>
      <c r="AZ1396">
        <v>2</v>
      </c>
      <c r="BA1396">
        <v>2</v>
      </c>
      <c r="BB1396">
        <v>0</v>
      </c>
      <c r="BC1396">
        <v>1481</v>
      </c>
      <c r="BD1396">
        <v>2119</v>
      </c>
      <c r="BE1396">
        <v>0</v>
      </c>
      <c r="BF1396">
        <v>7</v>
      </c>
      <c r="BG1396">
        <v>0</v>
      </c>
      <c r="BH1396">
        <v>7</v>
      </c>
      <c r="BJ1396">
        <v>7</v>
      </c>
      <c r="BK1396">
        <v>0</v>
      </c>
      <c r="BL1396">
        <v>7</v>
      </c>
      <c r="BM1396">
        <v>10</v>
      </c>
    </row>
    <row r="1397" spans="1:66" x14ac:dyDescent="0.25">
      <c r="A1397">
        <v>311031012</v>
      </c>
      <c r="B1397">
        <v>8</v>
      </c>
      <c r="C1397">
        <v>2011</v>
      </c>
      <c r="D1397" s="1">
        <v>40847</v>
      </c>
      <c r="E1397" t="s">
        <v>108</v>
      </c>
      <c r="F1397" t="s">
        <v>109</v>
      </c>
      <c r="G1397" t="s">
        <v>82</v>
      </c>
      <c r="H13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1397" t="str">
        <f>IF(NOT(ISNA(VLOOKUP(Table_pigskin_games[[#This Row],[matchup]],rivalries!A$2:C$10,1,FALSE))),"Rivalry","Not a Rivalry")</f>
        <v>Not a Rivalry</v>
      </c>
      <c r="J1397">
        <v>20</v>
      </c>
      <c r="K1397">
        <v>23</v>
      </c>
      <c r="L1397">
        <f>ABS(Table_pigskin_games[[#This Row],[homeScore]]-Table_pigskin_games[[#This Row],[awayScore]])</f>
        <v>3</v>
      </c>
      <c r="M1397" t="s">
        <v>83</v>
      </c>
      <c r="N1397" s="2">
        <v>41914.854166666664</v>
      </c>
      <c r="O1397" t="s">
        <v>112</v>
      </c>
      <c r="P1397">
        <v>72733</v>
      </c>
      <c r="Q1397">
        <v>4</v>
      </c>
      <c r="R1397">
        <v>2</v>
      </c>
      <c r="S1397">
        <v>3</v>
      </c>
      <c r="T1397">
        <v>3</v>
      </c>
      <c r="U1397">
        <v>22</v>
      </c>
      <c r="V1397">
        <v>19</v>
      </c>
      <c r="W1397">
        <v>5</v>
      </c>
      <c r="X1397">
        <v>7</v>
      </c>
      <c r="Y1397">
        <v>14</v>
      </c>
      <c r="Z1397">
        <v>14</v>
      </c>
      <c r="AA1397">
        <v>0</v>
      </c>
      <c r="AB1397">
        <v>0</v>
      </c>
      <c r="AC1397">
        <v>0</v>
      </c>
      <c r="AD1397">
        <v>0</v>
      </c>
      <c r="AE1397">
        <v>447</v>
      </c>
      <c r="AF1397">
        <v>341</v>
      </c>
      <c r="AG1397">
        <v>345</v>
      </c>
      <c r="AH1397">
        <v>247</v>
      </c>
      <c r="AI1397">
        <v>26</v>
      </c>
      <c r="AJ1397">
        <v>19</v>
      </c>
      <c r="AK1397">
        <v>41</v>
      </c>
      <c r="AL1397">
        <v>32</v>
      </c>
      <c r="AM1397">
        <v>102</v>
      </c>
      <c r="AN1397">
        <v>94</v>
      </c>
      <c r="AO1397">
        <v>27</v>
      </c>
      <c r="AP1397">
        <v>32</v>
      </c>
      <c r="AQ1397">
        <v>12</v>
      </c>
      <c r="AR1397">
        <v>9</v>
      </c>
      <c r="AS1397">
        <v>105</v>
      </c>
      <c r="AT1397">
        <f>SUM(Table_pigskin_games[[#This Row],[awayPenaltyYards]],Table_pigskin_games[[#This Row],[homePenaltyYards]])</f>
        <v>158</v>
      </c>
      <c r="AU1397">
        <v>53</v>
      </c>
      <c r="AV1397">
        <v>4</v>
      </c>
      <c r="AW1397">
        <v>4</v>
      </c>
      <c r="AX1397">
        <f>SUM(Table_pigskin_games[[#This Row],[awayTurnovers]:[homeTurnovers]])</f>
        <v>8</v>
      </c>
      <c r="AY1397">
        <v>2</v>
      </c>
      <c r="AZ1397">
        <v>2</v>
      </c>
      <c r="BA1397">
        <v>2</v>
      </c>
      <c r="BB1397">
        <v>2</v>
      </c>
      <c r="BC1397">
        <v>2249</v>
      </c>
      <c r="BD1397">
        <v>1935</v>
      </c>
      <c r="BE1397">
        <v>0</v>
      </c>
      <c r="BF1397">
        <v>3</v>
      </c>
      <c r="BG1397">
        <v>9</v>
      </c>
      <c r="BH1397">
        <v>8</v>
      </c>
      <c r="BI1397">
        <v>0</v>
      </c>
      <c r="BJ1397">
        <v>10</v>
      </c>
      <c r="BK1397">
        <v>3</v>
      </c>
      <c r="BL1397">
        <v>0</v>
      </c>
      <c r="BM1397">
        <v>7</v>
      </c>
      <c r="BN1397">
        <v>3</v>
      </c>
    </row>
    <row r="1398" spans="1:66" x14ac:dyDescent="0.25">
      <c r="A1398">
        <v>311106002</v>
      </c>
      <c r="B1398">
        <v>9</v>
      </c>
      <c r="C1398">
        <v>2011</v>
      </c>
      <c r="D1398" s="1">
        <v>40853</v>
      </c>
      <c r="E1398" t="s">
        <v>66</v>
      </c>
      <c r="F1398" t="s">
        <v>77</v>
      </c>
      <c r="G1398" t="s">
        <v>87</v>
      </c>
      <c r="H13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1398" t="str">
        <f>IF(NOT(ISNA(VLOOKUP(Table_pigskin_games[[#This Row],[matchup]],rivalries!A$2:C$10,1,FALSE))),"Rivalry","Not a Rivalry")</f>
        <v>Not a Rivalry</v>
      </c>
      <c r="J1398">
        <v>27</v>
      </c>
      <c r="K1398">
        <v>11</v>
      </c>
      <c r="L1398">
        <f>ABS(Table_pigskin_games[[#This Row],[homeScore]]-Table_pigskin_games[[#This Row],[awayScore]])</f>
        <v>16</v>
      </c>
      <c r="M1398" t="s">
        <v>126</v>
      </c>
      <c r="N1398" s="2">
        <v>41914.541666666664</v>
      </c>
      <c r="O1398" t="s">
        <v>80</v>
      </c>
      <c r="P1398">
        <v>70133</v>
      </c>
      <c r="Q1398">
        <v>4</v>
      </c>
      <c r="R1398">
        <v>3</v>
      </c>
      <c r="S1398">
        <v>5</v>
      </c>
      <c r="T1398">
        <v>2</v>
      </c>
      <c r="U1398">
        <v>24</v>
      </c>
      <c r="V1398">
        <v>14</v>
      </c>
      <c r="W1398">
        <v>6</v>
      </c>
      <c r="X1398">
        <v>3</v>
      </c>
      <c r="Y1398">
        <v>11</v>
      </c>
      <c r="Z1398">
        <v>11</v>
      </c>
      <c r="AA1398">
        <v>0</v>
      </c>
      <c r="AB1398">
        <v>1</v>
      </c>
      <c r="AC1398">
        <v>0</v>
      </c>
      <c r="AD1398">
        <v>3</v>
      </c>
      <c r="AE1398">
        <v>348</v>
      </c>
      <c r="AF1398">
        <v>287</v>
      </c>
      <c r="AG1398">
        <v>222</v>
      </c>
      <c r="AH1398">
        <v>191</v>
      </c>
      <c r="AI1398">
        <v>20</v>
      </c>
      <c r="AJ1398">
        <v>15</v>
      </c>
      <c r="AK1398">
        <v>28</v>
      </c>
      <c r="AL1398">
        <v>31</v>
      </c>
      <c r="AM1398">
        <v>126</v>
      </c>
      <c r="AN1398">
        <v>96</v>
      </c>
      <c r="AO1398">
        <v>39</v>
      </c>
      <c r="AP1398">
        <v>22</v>
      </c>
      <c r="AQ1398">
        <v>9</v>
      </c>
      <c r="AR1398">
        <v>6</v>
      </c>
      <c r="AS1398">
        <v>60</v>
      </c>
      <c r="AT1398">
        <f>SUM(Table_pigskin_games[[#This Row],[awayPenaltyYards]],Table_pigskin_games[[#This Row],[homePenaltyYards]])</f>
        <v>144</v>
      </c>
      <c r="AU1398">
        <v>84</v>
      </c>
      <c r="AV1398">
        <v>2</v>
      </c>
      <c r="AW1398">
        <v>3</v>
      </c>
      <c r="AX1398">
        <f>SUM(Table_pigskin_games[[#This Row],[awayTurnovers]:[homeTurnovers]])</f>
        <v>5</v>
      </c>
      <c r="AY1398">
        <v>1</v>
      </c>
      <c r="AZ1398">
        <v>1</v>
      </c>
      <c r="BA1398">
        <v>1</v>
      </c>
      <c r="BB1398">
        <v>2</v>
      </c>
      <c r="BC1398">
        <v>2272</v>
      </c>
      <c r="BD1398">
        <v>1328</v>
      </c>
      <c r="BE1398">
        <v>0</v>
      </c>
      <c r="BF1398">
        <v>3</v>
      </c>
      <c r="BG1398">
        <v>17</v>
      </c>
      <c r="BH1398">
        <v>7</v>
      </c>
      <c r="BJ1398">
        <v>0</v>
      </c>
      <c r="BK1398">
        <v>0</v>
      </c>
      <c r="BL1398">
        <v>3</v>
      </c>
      <c r="BM1398">
        <v>8</v>
      </c>
    </row>
    <row r="1399" spans="1:66" x14ac:dyDescent="0.25">
      <c r="A1399">
        <v>311106006</v>
      </c>
      <c r="B1399">
        <v>9</v>
      </c>
      <c r="C1399">
        <v>2011</v>
      </c>
      <c r="D1399" s="1">
        <v>40853</v>
      </c>
      <c r="E1399" t="s">
        <v>66</v>
      </c>
      <c r="F1399" t="s">
        <v>71</v>
      </c>
      <c r="G1399" t="s">
        <v>102</v>
      </c>
      <c r="H13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DALvSEA</v>
      </c>
      <c r="I1399" t="str">
        <f>IF(NOT(ISNA(VLOOKUP(Table_pigskin_games[[#This Row],[matchup]],rivalries!A$2:C$10,1,FALSE))),"Rivalry","Not a Rivalry")</f>
        <v>Not a Rivalry</v>
      </c>
      <c r="J1399">
        <v>13</v>
      </c>
      <c r="K1399">
        <v>23</v>
      </c>
      <c r="L1399">
        <f>ABS(Table_pigskin_games[[#This Row],[homeScore]]-Table_pigskin_games[[#This Row],[awayScore]])</f>
        <v>10</v>
      </c>
      <c r="M1399" t="s">
        <v>138</v>
      </c>
      <c r="N1399" s="2">
        <v>41914.541666666664</v>
      </c>
      <c r="O1399" t="s">
        <v>70</v>
      </c>
      <c r="P1399">
        <v>81510</v>
      </c>
      <c r="Q1399">
        <v>2</v>
      </c>
      <c r="R1399">
        <v>5</v>
      </c>
      <c r="S1399">
        <v>3</v>
      </c>
      <c r="T1399">
        <v>4</v>
      </c>
      <c r="U1399">
        <v>18</v>
      </c>
      <c r="V1399">
        <v>18</v>
      </c>
      <c r="W1399">
        <v>2</v>
      </c>
      <c r="X1399">
        <v>6</v>
      </c>
      <c r="Y1399">
        <v>10</v>
      </c>
      <c r="Z1399">
        <v>14</v>
      </c>
      <c r="AA1399">
        <v>1</v>
      </c>
      <c r="AB1399">
        <v>0</v>
      </c>
      <c r="AC1399">
        <v>2</v>
      </c>
      <c r="AD1399">
        <v>0</v>
      </c>
      <c r="AE1399">
        <v>381</v>
      </c>
      <c r="AF1399">
        <v>442</v>
      </c>
      <c r="AG1399">
        <v>219</v>
      </c>
      <c r="AH1399">
        <v>279</v>
      </c>
      <c r="AI1399">
        <v>17</v>
      </c>
      <c r="AJ1399">
        <v>19</v>
      </c>
      <c r="AK1399">
        <v>30</v>
      </c>
      <c r="AL1399">
        <v>31</v>
      </c>
      <c r="AM1399">
        <v>162</v>
      </c>
      <c r="AN1399">
        <v>163</v>
      </c>
      <c r="AO1399">
        <v>30</v>
      </c>
      <c r="AP1399">
        <v>29</v>
      </c>
      <c r="AQ1399">
        <v>10</v>
      </c>
      <c r="AR1399">
        <v>7</v>
      </c>
      <c r="AS1399">
        <v>88</v>
      </c>
      <c r="AT1399">
        <f>SUM(Table_pigskin_games[[#This Row],[awayPenaltyYards]],Table_pigskin_games[[#This Row],[homePenaltyYards]])</f>
        <v>170</v>
      </c>
      <c r="AU1399">
        <v>82</v>
      </c>
      <c r="AV1399">
        <v>3</v>
      </c>
      <c r="AW1399">
        <v>1</v>
      </c>
      <c r="AX1399">
        <f>SUM(Table_pigskin_games[[#This Row],[awayTurnovers]:[homeTurnovers]])</f>
        <v>4</v>
      </c>
      <c r="AY1399">
        <v>0</v>
      </c>
      <c r="AZ1399">
        <v>1</v>
      </c>
      <c r="BA1399">
        <v>3</v>
      </c>
      <c r="BB1399">
        <v>0</v>
      </c>
      <c r="BC1399">
        <v>1833</v>
      </c>
      <c r="BD1399">
        <v>1767</v>
      </c>
      <c r="BE1399">
        <v>3</v>
      </c>
      <c r="BF1399">
        <v>3</v>
      </c>
      <c r="BG1399">
        <v>0</v>
      </c>
      <c r="BH1399">
        <v>7</v>
      </c>
      <c r="BJ1399">
        <v>3</v>
      </c>
      <c r="BK1399">
        <v>3</v>
      </c>
      <c r="BL1399">
        <v>7</v>
      </c>
      <c r="BM1399">
        <v>10</v>
      </c>
    </row>
    <row r="1400" spans="1:66" x14ac:dyDescent="0.25">
      <c r="A1400">
        <v>311106010</v>
      </c>
      <c r="B1400">
        <v>9</v>
      </c>
      <c r="C1400">
        <v>2011</v>
      </c>
      <c r="D1400" s="1">
        <v>40853</v>
      </c>
      <c r="E1400" t="s">
        <v>66</v>
      </c>
      <c r="F1400" t="s">
        <v>81</v>
      </c>
      <c r="G1400" t="s">
        <v>78</v>
      </c>
      <c r="H14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CINvTEN</v>
      </c>
      <c r="I1400" t="str">
        <f>IF(NOT(ISNA(VLOOKUP(Table_pigskin_games[[#This Row],[matchup]],rivalries!A$2:C$10,1,FALSE))),"Rivalry","Not a Rivalry")</f>
        <v>Not a Rivalry</v>
      </c>
      <c r="J1400">
        <v>24</v>
      </c>
      <c r="K1400">
        <v>17</v>
      </c>
      <c r="L1400">
        <f>ABS(Table_pigskin_games[[#This Row],[homeScore]]-Table_pigskin_games[[#This Row],[awayScore]])</f>
        <v>7</v>
      </c>
      <c r="M1400" t="s">
        <v>79</v>
      </c>
      <c r="N1400" s="2">
        <v>41914.670138888891</v>
      </c>
      <c r="O1400" t="s">
        <v>80</v>
      </c>
      <c r="P1400">
        <v>69143</v>
      </c>
      <c r="Q1400">
        <v>5</v>
      </c>
      <c r="R1400">
        <v>2</v>
      </c>
      <c r="S1400">
        <v>4</v>
      </c>
      <c r="T1400">
        <v>3</v>
      </c>
      <c r="U1400">
        <v>20</v>
      </c>
      <c r="V1400">
        <v>19</v>
      </c>
      <c r="W1400">
        <v>8</v>
      </c>
      <c r="X1400">
        <v>5</v>
      </c>
      <c r="Y1400">
        <v>16</v>
      </c>
      <c r="Z1400">
        <v>14</v>
      </c>
      <c r="AA1400">
        <v>0</v>
      </c>
      <c r="AB1400">
        <v>1</v>
      </c>
      <c r="AC1400">
        <v>0</v>
      </c>
      <c r="AD1400">
        <v>1</v>
      </c>
      <c r="AE1400">
        <v>319</v>
      </c>
      <c r="AF1400">
        <v>328</v>
      </c>
      <c r="AG1400">
        <v>210</v>
      </c>
      <c r="AH1400">
        <v>250</v>
      </c>
      <c r="AI1400">
        <v>22</v>
      </c>
      <c r="AJ1400">
        <v>24</v>
      </c>
      <c r="AK1400">
        <v>39</v>
      </c>
      <c r="AL1400">
        <v>41</v>
      </c>
      <c r="AM1400">
        <v>109</v>
      </c>
      <c r="AN1400">
        <v>78</v>
      </c>
      <c r="AO1400">
        <v>30</v>
      </c>
      <c r="AP1400">
        <v>20</v>
      </c>
      <c r="AQ1400">
        <v>9</v>
      </c>
      <c r="AR1400">
        <v>7</v>
      </c>
      <c r="AS1400">
        <v>87</v>
      </c>
      <c r="AT1400">
        <f>SUM(Table_pigskin_games[[#This Row],[awayPenaltyYards]],Table_pigskin_games[[#This Row],[homePenaltyYards]])</f>
        <v>187</v>
      </c>
      <c r="AU1400">
        <v>100</v>
      </c>
      <c r="AV1400">
        <v>0</v>
      </c>
      <c r="AW1400">
        <v>1</v>
      </c>
      <c r="AX1400">
        <f>SUM(Table_pigskin_games[[#This Row],[awayTurnovers]:[homeTurnovers]])</f>
        <v>1</v>
      </c>
      <c r="AY1400">
        <v>0</v>
      </c>
      <c r="AZ1400">
        <v>1</v>
      </c>
      <c r="BA1400">
        <v>0</v>
      </c>
      <c r="BB1400">
        <v>0</v>
      </c>
      <c r="BC1400">
        <v>1975</v>
      </c>
      <c r="BD1400">
        <v>1625</v>
      </c>
      <c r="BE1400">
        <v>0</v>
      </c>
      <c r="BF1400">
        <v>7</v>
      </c>
      <c r="BG1400">
        <v>7</v>
      </c>
      <c r="BH1400">
        <v>10</v>
      </c>
      <c r="BJ1400">
        <v>3</v>
      </c>
      <c r="BK1400">
        <v>14</v>
      </c>
      <c r="BL1400">
        <v>0</v>
      </c>
      <c r="BM1400">
        <v>0</v>
      </c>
    </row>
    <row r="1401" spans="1:66" x14ac:dyDescent="0.25">
      <c r="A1401">
        <v>311106011</v>
      </c>
      <c r="B1401">
        <v>9</v>
      </c>
      <c r="C1401">
        <v>2011</v>
      </c>
      <c r="D1401" s="1">
        <v>40853</v>
      </c>
      <c r="E1401" t="s">
        <v>66</v>
      </c>
      <c r="F1401" t="s">
        <v>99</v>
      </c>
      <c r="G1401" t="s">
        <v>90</v>
      </c>
      <c r="H14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ATLvIND</v>
      </c>
      <c r="I1401" t="str">
        <f>IF(NOT(ISNA(VLOOKUP(Table_pigskin_games[[#This Row],[matchup]],rivalries!A$2:C$10,1,FALSE))),"Rivalry","Not a Rivalry")</f>
        <v>Not a Rivalry</v>
      </c>
      <c r="J1401">
        <v>31</v>
      </c>
      <c r="K1401">
        <v>7</v>
      </c>
      <c r="L1401">
        <f>ABS(Table_pigskin_games[[#This Row],[homeScore]]-Table_pigskin_games[[#This Row],[awayScore]])</f>
        <v>24</v>
      </c>
      <c r="M1401" t="s">
        <v>131</v>
      </c>
      <c r="N1401" s="2">
        <v>41914.541666666664</v>
      </c>
      <c r="O1401" t="s">
        <v>70</v>
      </c>
      <c r="P1401">
        <v>65218</v>
      </c>
      <c r="Q1401">
        <v>4</v>
      </c>
      <c r="R1401">
        <v>3</v>
      </c>
      <c r="S1401">
        <v>0</v>
      </c>
      <c r="T1401">
        <v>8</v>
      </c>
      <c r="U1401">
        <v>21</v>
      </c>
      <c r="V1401">
        <v>10</v>
      </c>
      <c r="W1401">
        <v>6</v>
      </c>
      <c r="X1401">
        <v>4</v>
      </c>
      <c r="Y1401">
        <v>14</v>
      </c>
      <c r="Z1401">
        <v>14</v>
      </c>
      <c r="AA1401">
        <v>0</v>
      </c>
      <c r="AB1401">
        <v>0</v>
      </c>
      <c r="AC1401">
        <v>0</v>
      </c>
      <c r="AD1401">
        <v>0</v>
      </c>
      <c r="AE1401">
        <v>432</v>
      </c>
      <c r="AF1401">
        <v>186</v>
      </c>
      <c r="AG1401">
        <v>269</v>
      </c>
      <c r="AH1401">
        <v>103</v>
      </c>
      <c r="AI1401">
        <v>14</v>
      </c>
      <c r="AJ1401">
        <v>17</v>
      </c>
      <c r="AK1401">
        <v>24</v>
      </c>
      <c r="AL1401">
        <v>33</v>
      </c>
      <c r="AM1401">
        <v>163</v>
      </c>
      <c r="AN1401">
        <v>83</v>
      </c>
      <c r="AO1401">
        <v>41</v>
      </c>
      <c r="AP1401">
        <v>21</v>
      </c>
      <c r="AQ1401">
        <v>1</v>
      </c>
      <c r="AR1401">
        <v>6</v>
      </c>
      <c r="AS1401">
        <v>10</v>
      </c>
      <c r="AT1401">
        <f>SUM(Table_pigskin_games[[#This Row],[awayPenaltyYards]],Table_pigskin_games[[#This Row],[homePenaltyYards]])</f>
        <v>42</v>
      </c>
      <c r="AU1401">
        <v>32</v>
      </c>
      <c r="AV1401">
        <v>1</v>
      </c>
      <c r="AW1401">
        <v>2</v>
      </c>
      <c r="AX1401">
        <f>SUM(Table_pigskin_games[[#This Row],[awayTurnovers]:[homeTurnovers]])</f>
        <v>3</v>
      </c>
      <c r="AY1401">
        <v>0</v>
      </c>
      <c r="AZ1401">
        <v>1</v>
      </c>
      <c r="BA1401">
        <v>1</v>
      </c>
      <c r="BB1401">
        <v>1</v>
      </c>
      <c r="BC1401">
        <v>2266</v>
      </c>
      <c r="BD1401">
        <v>1334</v>
      </c>
      <c r="BE1401">
        <v>14</v>
      </c>
      <c r="BF1401">
        <v>7</v>
      </c>
      <c r="BG1401">
        <v>7</v>
      </c>
      <c r="BH1401">
        <v>3</v>
      </c>
      <c r="BJ1401">
        <v>0</v>
      </c>
      <c r="BK1401">
        <v>7</v>
      </c>
      <c r="BL1401">
        <v>0</v>
      </c>
      <c r="BM1401">
        <v>0</v>
      </c>
    </row>
    <row r="1402" spans="1:66" x14ac:dyDescent="0.25">
      <c r="A1402">
        <v>311106012</v>
      </c>
      <c r="B1402">
        <v>9</v>
      </c>
      <c r="C1402">
        <v>2011</v>
      </c>
      <c r="D1402" s="1">
        <v>40853</v>
      </c>
      <c r="E1402" t="s">
        <v>66</v>
      </c>
      <c r="F1402" t="s">
        <v>62</v>
      </c>
      <c r="G1402" t="s">
        <v>82</v>
      </c>
      <c r="H14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KCvMIA</v>
      </c>
      <c r="I1402" t="str">
        <f>IF(NOT(ISNA(VLOOKUP(Table_pigskin_games[[#This Row],[matchup]],rivalries!A$2:C$10,1,FALSE))),"Rivalry","Not a Rivalry")</f>
        <v>Not a Rivalry</v>
      </c>
      <c r="J1402">
        <v>31</v>
      </c>
      <c r="K1402">
        <v>3</v>
      </c>
      <c r="L1402">
        <f>ABS(Table_pigskin_games[[#This Row],[homeScore]]-Table_pigskin_games[[#This Row],[awayScore]])</f>
        <v>28</v>
      </c>
      <c r="M1402" t="s">
        <v>83</v>
      </c>
      <c r="N1402" s="2">
        <v>41914.541666666664</v>
      </c>
      <c r="O1402" t="s">
        <v>80</v>
      </c>
      <c r="P1402">
        <v>72263</v>
      </c>
      <c r="Q1402">
        <v>0</v>
      </c>
      <c r="R1402">
        <v>7</v>
      </c>
      <c r="S1402">
        <v>4</v>
      </c>
      <c r="T1402">
        <v>3</v>
      </c>
      <c r="U1402">
        <v>17</v>
      </c>
      <c r="V1402">
        <v>20</v>
      </c>
      <c r="W1402">
        <v>3</v>
      </c>
      <c r="X1402">
        <v>8</v>
      </c>
      <c r="Y1402">
        <v>10</v>
      </c>
      <c r="Z1402">
        <v>20</v>
      </c>
      <c r="AA1402">
        <v>0</v>
      </c>
      <c r="AB1402">
        <v>2</v>
      </c>
      <c r="AC1402">
        <v>0</v>
      </c>
      <c r="AD1402">
        <v>6</v>
      </c>
      <c r="AE1402">
        <v>351</v>
      </c>
      <c r="AF1402">
        <v>343</v>
      </c>
      <c r="AG1402">
        <v>244</v>
      </c>
      <c r="AH1402">
        <v>227</v>
      </c>
      <c r="AI1402">
        <v>17</v>
      </c>
      <c r="AJ1402">
        <v>20</v>
      </c>
      <c r="AK1402">
        <v>23</v>
      </c>
      <c r="AL1402">
        <v>39</v>
      </c>
      <c r="AM1402">
        <v>107</v>
      </c>
      <c r="AN1402">
        <v>116</v>
      </c>
      <c r="AO1402">
        <v>24</v>
      </c>
      <c r="AP1402">
        <v>34</v>
      </c>
      <c r="AQ1402">
        <v>7</v>
      </c>
      <c r="AR1402">
        <v>8</v>
      </c>
      <c r="AS1402">
        <v>49</v>
      </c>
      <c r="AT1402">
        <f>SUM(Table_pigskin_games[[#This Row],[awayPenaltyYards]],Table_pigskin_games[[#This Row],[homePenaltyYards]])</f>
        <v>119</v>
      </c>
      <c r="AU1402">
        <v>70</v>
      </c>
      <c r="AV1402">
        <v>0</v>
      </c>
      <c r="AW1402">
        <v>0</v>
      </c>
      <c r="AX1402">
        <f>SUM(Table_pigskin_games[[#This Row],[awayTurnovers]:[homeTurnovers]])</f>
        <v>0</v>
      </c>
      <c r="AY1402">
        <v>0</v>
      </c>
      <c r="AZ1402">
        <v>0</v>
      </c>
      <c r="BA1402">
        <v>0</v>
      </c>
      <c r="BB1402">
        <v>0</v>
      </c>
      <c r="BC1402">
        <v>1521</v>
      </c>
      <c r="BD1402">
        <v>2079</v>
      </c>
      <c r="BE1402">
        <v>7</v>
      </c>
      <c r="BF1402">
        <v>7</v>
      </c>
      <c r="BG1402">
        <v>14</v>
      </c>
      <c r="BH1402">
        <v>3</v>
      </c>
      <c r="BJ1402">
        <v>3</v>
      </c>
      <c r="BK1402">
        <v>0</v>
      </c>
      <c r="BL1402">
        <v>0</v>
      </c>
      <c r="BM1402">
        <v>0</v>
      </c>
    </row>
    <row r="1403" spans="1:66" x14ac:dyDescent="0.25">
      <c r="A1403">
        <v>311106013</v>
      </c>
      <c r="B1403">
        <v>9</v>
      </c>
      <c r="C1403">
        <v>2011</v>
      </c>
      <c r="D1403" s="1">
        <v>40853</v>
      </c>
      <c r="E1403" t="s">
        <v>66</v>
      </c>
      <c r="F1403" t="s">
        <v>84</v>
      </c>
      <c r="G1403" t="s">
        <v>110</v>
      </c>
      <c r="H14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1403" t="str">
        <f>IF(NOT(ISNA(VLOOKUP(Table_pigskin_games[[#This Row],[matchup]],rivalries!A$2:C$10,1,FALSE))),"Rivalry","Not a Rivalry")</f>
        <v>Not a Rivalry</v>
      </c>
      <c r="J1403">
        <v>38</v>
      </c>
      <c r="K1403">
        <v>24</v>
      </c>
      <c r="L1403">
        <f>ABS(Table_pigskin_games[[#This Row],[homeScore]]-Table_pigskin_games[[#This Row],[awayScore]])</f>
        <v>14</v>
      </c>
      <c r="M1403" t="s">
        <v>134</v>
      </c>
      <c r="N1403" s="2">
        <v>41914.670138888891</v>
      </c>
      <c r="O1403" t="s">
        <v>80</v>
      </c>
      <c r="P1403">
        <v>58125</v>
      </c>
      <c r="Q1403">
        <v>2</v>
      </c>
      <c r="R1403">
        <v>5</v>
      </c>
      <c r="S1403">
        <v>4</v>
      </c>
      <c r="T1403">
        <v>3</v>
      </c>
      <c r="U1403">
        <v>20</v>
      </c>
      <c r="V1403">
        <v>21</v>
      </c>
      <c r="W1403">
        <v>3</v>
      </c>
      <c r="X1403">
        <v>4</v>
      </c>
      <c r="Y1403">
        <v>12</v>
      </c>
      <c r="Z1403">
        <v>12</v>
      </c>
      <c r="AA1403">
        <v>0</v>
      </c>
      <c r="AB1403">
        <v>0</v>
      </c>
      <c r="AC1403">
        <v>1</v>
      </c>
      <c r="AD1403">
        <v>0</v>
      </c>
      <c r="AE1403">
        <v>412</v>
      </c>
      <c r="AF1403">
        <v>416</v>
      </c>
      <c r="AG1403">
        <v>113</v>
      </c>
      <c r="AH1403">
        <v>316</v>
      </c>
      <c r="AI1403">
        <v>10</v>
      </c>
      <c r="AJ1403">
        <v>19</v>
      </c>
      <c r="AK1403">
        <v>22</v>
      </c>
      <c r="AL1403">
        <v>35</v>
      </c>
      <c r="AM1403">
        <v>299</v>
      </c>
      <c r="AN1403">
        <v>100</v>
      </c>
      <c r="AO1403">
        <v>39</v>
      </c>
      <c r="AP1403">
        <v>26</v>
      </c>
      <c r="AQ1403">
        <v>11</v>
      </c>
      <c r="AR1403">
        <v>15</v>
      </c>
      <c r="AS1403">
        <v>93</v>
      </c>
      <c r="AT1403">
        <f>SUM(Table_pigskin_games[[#This Row],[awayPenaltyYards]],Table_pigskin_games[[#This Row],[homePenaltyYards]])</f>
        <v>223</v>
      </c>
      <c r="AU1403">
        <v>130</v>
      </c>
      <c r="AV1403">
        <v>0</v>
      </c>
      <c r="AW1403">
        <v>3</v>
      </c>
      <c r="AX1403">
        <f>SUM(Table_pigskin_games[[#This Row],[awayTurnovers]:[homeTurnovers]])</f>
        <v>3</v>
      </c>
      <c r="AY1403">
        <v>0</v>
      </c>
      <c r="AZ1403">
        <v>0</v>
      </c>
      <c r="BA1403">
        <v>0</v>
      </c>
      <c r="BB1403">
        <v>3</v>
      </c>
      <c r="BC1403">
        <v>1911</v>
      </c>
      <c r="BD1403">
        <v>1689</v>
      </c>
      <c r="BE1403">
        <v>7</v>
      </c>
      <c r="BF1403">
        <v>0</v>
      </c>
      <c r="BG1403">
        <v>17</v>
      </c>
      <c r="BH1403">
        <v>14</v>
      </c>
      <c r="BJ1403">
        <v>3</v>
      </c>
      <c r="BK1403">
        <v>14</v>
      </c>
      <c r="BL1403">
        <v>7</v>
      </c>
      <c r="BM1403">
        <v>0</v>
      </c>
    </row>
    <row r="1404" spans="1:66" x14ac:dyDescent="0.25">
      <c r="A1404">
        <v>311106017</v>
      </c>
      <c r="B1404">
        <v>9</v>
      </c>
      <c r="C1404">
        <v>2011</v>
      </c>
      <c r="D1404" s="1">
        <v>40853</v>
      </c>
      <c r="E1404" t="s">
        <v>66</v>
      </c>
      <c r="F1404" t="s">
        <v>91</v>
      </c>
      <c r="G1404" t="s">
        <v>88</v>
      </c>
      <c r="H14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NEvNYG</v>
      </c>
      <c r="I1404" t="str">
        <f>IF(NOT(ISNA(VLOOKUP(Table_pigskin_games[[#This Row],[matchup]],rivalries!A$2:C$10,1,FALSE))),"Rivalry","Not a Rivalry")</f>
        <v>Not a Rivalry</v>
      </c>
      <c r="J1404">
        <v>24</v>
      </c>
      <c r="K1404">
        <v>20</v>
      </c>
      <c r="L1404">
        <f>ABS(Table_pigskin_games[[#This Row],[homeScore]]-Table_pigskin_games[[#This Row],[awayScore]])</f>
        <v>4</v>
      </c>
      <c r="M1404" t="s">
        <v>89</v>
      </c>
      <c r="N1404" s="2">
        <v>41914.677083333336</v>
      </c>
      <c r="O1404" t="s">
        <v>70</v>
      </c>
      <c r="P1404">
        <v>68756</v>
      </c>
      <c r="Q1404">
        <v>5</v>
      </c>
      <c r="R1404">
        <v>2</v>
      </c>
      <c r="S1404">
        <v>5</v>
      </c>
      <c r="T1404">
        <v>2</v>
      </c>
      <c r="U1404">
        <v>23</v>
      </c>
      <c r="V1404">
        <v>23</v>
      </c>
      <c r="W1404">
        <v>4</v>
      </c>
      <c r="X1404">
        <v>5</v>
      </c>
      <c r="Y1404">
        <v>14</v>
      </c>
      <c r="Z1404">
        <v>15</v>
      </c>
      <c r="AA1404">
        <v>0</v>
      </c>
      <c r="AB1404">
        <v>1</v>
      </c>
      <c r="AC1404">
        <v>0</v>
      </c>
      <c r="AD1404">
        <v>1</v>
      </c>
      <c r="AE1404">
        <v>361</v>
      </c>
      <c r="AF1404">
        <v>438</v>
      </c>
      <c r="AG1404">
        <v>250</v>
      </c>
      <c r="AH1404">
        <v>332</v>
      </c>
      <c r="AI1404">
        <v>20</v>
      </c>
      <c r="AJ1404">
        <v>28</v>
      </c>
      <c r="AK1404">
        <v>39</v>
      </c>
      <c r="AL1404">
        <v>49</v>
      </c>
      <c r="AM1404">
        <v>111</v>
      </c>
      <c r="AN1404">
        <v>106</v>
      </c>
      <c r="AO1404">
        <v>29</v>
      </c>
      <c r="AP1404">
        <v>24</v>
      </c>
      <c r="AQ1404">
        <v>6</v>
      </c>
      <c r="AR1404">
        <v>7</v>
      </c>
      <c r="AS1404">
        <v>50</v>
      </c>
      <c r="AT1404">
        <f>SUM(Table_pigskin_games[[#This Row],[awayPenaltyYards]],Table_pigskin_games[[#This Row],[homePenaltyYards]])</f>
        <v>131</v>
      </c>
      <c r="AU1404">
        <v>81</v>
      </c>
      <c r="AV1404">
        <v>2</v>
      </c>
      <c r="AW1404">
        <v>4</v>
      </c>
      <c r="AX1404">
        <f>SUM(Table_pigskin_games[[#This Row],[awayTurnovers]:[homeTurnovers]])</f>
        <v>6</v>
      </c>
      <c r="AY1404">
        <v>1</v>
      </c>
      <c r="AZ1404">
        <v>2</v>
      </c>
      <c r="BA1404">
        <v>1</v>
      </c>
      <c r="BB1404">
        <v>2</v>
      </c>
      <c r="BC1404">
        <v>1817</v>
      </c>
      <c r="BD1404">
        <v>1783</v>
      </c>
      <c r="BE1404">
        <v>0</v>
      </c>
      <c r="BF1404">
        <v>0</v>
      </c>
      <c r="BG1404">
        <v>10</v>
      </c>
      <c r="BH1404">
        <v>14</v>
      </c>
      <c r="BJ1404">
        <v>0</v>
      </c>
      <c r="BK1404">
        <v>0</v>
      </c>
      <c r="BL1404">
        <v>3</v>
      </c>
      <c r="BM1404">
        <v>17</v>
      </c>
    </row>
    <row r="1405" spans="1:66" x14ac:dyDescent="0.25">
      <c r="A1405">
        <v>311106018</v>
      </c>
      <c r="B1405">
        <v>9</v>
      </c>
      <c r="C1405">
        <v>2011</v>
      </c>
      <c r="D1405" s="1">
        <v>40853</v>
      </c>
      <c r="E1405" t="s">
        <v>66</v>
      </c>
      <c r="F1405" t="s">
        <v>97</v>
      </c>
      <c r="G1405" t="s">
        <v>67</v>
      </c>
      <c r="H14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405" t="str">
        <f>IF(NOT(ISNA(VLOOKUP(Table_pigskin_games[[#This Row],[matchup]],rivalries!A$2:C$10,1,FALSE))),"Rivalry","Not a Rivalry")</f>
        <v>Not a Rivalry</v>
      </c>
      <c r="J1405">
        <v>16</v>
      </c>
      <c r="K1405">
        <v>27</v>
      </c>
      <c r="L1405">
        <f>ABS(Table_pigskin_games[[#This Row],[homeScore]]-Table_pigskin_games[[#This Row],[awayScore]])</f>
        <v>11</v>
      </c>
      <c r="M1405" t="s">
        <v>127</v>
      </c>
      <c r="N1405" s="2">
        <v>41914.541666666664</v>
      </c>
      <c r="O1405" t="s">
        <v>70</v>
      </c>
      <c r="P1405">
        <v>73043</v>
      </c>
      <c r="Q1405">
        <v>4</v>
      </c>
      <c r="R1405">
        <v>3</v>
      </c>
      <c r="S1405">
        <v>5</v>
      </c>
      <c r="T1405">
        <v>3</v>
      </c>
      <c r="U1405">
        <v>18</v>
      </c>
      <c r="V1405">
        <v>25</v>
      </c>
      <c r="W1405">
        <v>2</v>
      </c>
      <c r="X1405">
        <v>5</v>
      </c>
      <c r="Y1405">
        <v>12</v>
      </c>
      <c r="Z1405">
        <v>10</v>
      </c>
      <c r="AA1405">
        <v>1</v>
      </c>
      <c r="AB1405">
        <v>0</v>
      </c>
      <c r="AC1405">
        <v>2</v>
      </c>
      <c r="AD1405">
        <v>0</v>
      </c>
      <c r="AE1405">
        <v>365</v>
      </c>
      <c r="AF1405">
        <v>453</v>
      </c>
      <c r="AG1405">
        <v>281</v>
      </c>
      <c r="AH1405">
        <v>258</v>
      </c>
      <c r="AI1405">
        <v>27</v>
      </c>
      <c r="AJ1405">
        <v>27</v>
      </c>
      <c r="AK1405">
        <v>37</v>
      </c>
      <c r="AL1405">
        <v>36</v>
      </c>
      <c r="AM1405">
        <v>84</v>
      </c>
      <c r="AN1405">
        <v>195</v>
      </c>
      <c r="AO1405">
        <v>20</v>
      </c>
      <c r="AP1405">
        <v>28</v>
      </c>
      <c r="AQ1405">
        <v>9</v>
      </c>
      <c r="AR1405">
        <v>8</v>
      </c>
      <c r="AS1405">
        <v>80</v>
      </c>
      <c r="AT1405">
        <f>SUM(Table_pigskin_games[[#This Row],[awayPenaltyYards]],Table_pigskin_games[[#This Row],[homePenaltyYards]])</f>
        <v>143</v>
      </c>
      <c r="AU1405">
        <v>63</v>
      </c>
      <c r="AV1405">
        <v>0</v>
      </c>
      <c r="AW1405">
        <v>1</v>
      </c>
      <c r="AX1405">
        <f>SUM(Table_pigskin_games[[#This Row],[awayTurnovers]:[homeTurnovers]])</f>
        <v>1</v>
      </c>
      <c r="AY1405">
        <v>0</v>
      </c>
      <c r="AZ1405">
        <v>0</v>
      </c>
      <c r="BA1405">
        <v>0</v>
      </c>
      <c r="BB1405">
        <v>1</v>
      </c>
      <c r="BC1405">
        <v>1796</v>
      </c>
      <c r="BD1405">
        <v>1804</v>
      </c>
      <c r="BE1405">
        <v>0</v>
      </c>
      <c r="BF1405">
        <v>3</v>
      </c>
      <c r="BG1405">
        <v>3</v>
      </c>
      <c r="BH1405">
        <v>10</v>
      </c>
      <c r="BJ1405">
        <v>7</v>
      </c>
      <c r="BK1405">
        <v>10</v>
      </c>
      <c r="BL1405">
        <v>7</v>
      </c>
      <c r="BM1405">
        <v>3</v>
      </c>
    </row>
    <row r="1406" spans="1:66" x14ac:dyDescent="0.25">
      <c r="A1406">
        <v>311106022</v>
      </c>
      <c r="B1406">
        <v>9</v>
      </c>
      <c r="C1406">
        <v>2011</v>
      </c>
      <c r="D1406" s="1">
        <v>40853</v>
      </c>
      <c r="E1406" t="s">
        <v>66</v>
      </c>
      <c r="F1406" t="s">
        <v>85</v>
      </c>
      <c r="G1406" t="s">
        <v>94</v>
      </c>
      <c r="H14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406" t="str">
        <f>IF(NOT(ISNA(VLOOKUP(Table_pigskin_games[[#This Row],[matchup]],rivalries!A$2:C$10,1,FALSE))),"Rivalry","Not a Rivalry")</f>
        <v>Not a Rivalry</v>
      </c>
      <c r="J1406">
        <v>13</v>
      </c>
      <c r="K1406">
        <v>19</v>
      </c>
      <c r="L1406">
        <f>ABS(Table_pigskin_games[[#This Row],[homeScore]]-Table_pigskin_games[[#This Row],[awayScore]])</f>
        <v>6</v>
      </c>
      <c r="M1406" t="s">
        <v>95</v>
      </c>
      <c r="N1406" s="2">
        <v>41914.677083333336</v>
      </c>
      <c r="O1406" t="s">
        <v>70</v>
      </c>
      <c r="P1406">
        <v>60628</v>
      </c>
      <c r="Q1406">
        <v>1</v>
      </c>
      <c r="R1406">
        <v>6</v>
      </c>
      <c r="S1406">
        <v>1</v>
      </c>
      <c r="T1406">
        <v>6</v>
      </c>
      <c r="U1406">
        <v>23</v>
      </c>
      <c r="V1406">
        <v>16</v>
      </c>
      <c r="W1406">
        <v>3</v>
      </c>
      <c r="X1406">
        <v>2</v>
      </c>
      <c r="Y1406">
        <v>14</v>
      </c>
      <c r="Z1406">
        <v>10</v>
      </c>
      <c r="AA1406">
        <v>0</v>
      </c>
      <c r="AB1406">
        <v>0</v>
      </c>
      <c r="AC1406">
        <v>1</v>
      </c>
      <c r="AD1406">
        <v>0</v>
      </c>
      <c r="AE1406">
        <v>383</v>
      </c>
      <c r="AF1406">
        <v>262</v>
      </c>
      <c r="AG1406">
        <v>233</v>
      </c>
      <c r="AH1406">
        <v>192</v>
      </c>
      <c r="AI1406">
        <v>23</v>
      </c>
      <c r="AJ1406">
        <v>20</v>
      </c>
      <c r="AK1406">
        <v>36</v>
      </c>
      <c r="AL1406">
        <v>35</v>
      </c>
      <c r="AM1406">
        <v>150</v>
      </c>
      <c r="AN1406">
        <v>70</v>
      </c>
      <c r="AO1406">
        <v>35</v>
      </c>
      <c r="AP1406">
        <v>17</v>
      </c>
      <c r="AQ1406">
        <v>9</v>
      </c>
      <c r="AR1406">
        <v>6</v>
      </c>
      <c r="AS1406">
        <v>71</v>
      </c>
      <c r="AT1406">
        <f>SUM(Table_pigskin_games[[#This Row],[awayPenaltyYards]],Table_pigskin_games[[#This Row],[homePenaltyYards]])</f>
        <v>116</v>
      </c>
      <c r="AU1406">
        <v>45</v>
      </c>
      <c r="AV1406">
        <v>1</v>
      </c>
      <c r="AW1406">
        <v>0</v>
      </c>
      <c r="AX1406">
        <f>SUM(Table_pigskin_games[[#This Row],[awayTurnovers]:[homeTurnovers]])</f>
        <v>1</v>
      </c>
      <c r="AY1406">
        <v>0</v>
      </c>
      <c r="AZ1406">
        <v>0</v>
      </c>
      <c r="BA1406">
        <v>1</v>
      </c>
      <c r="BB1406">
        <v>0</v>
      </c>
      <c r="BC1406">
        <v>2218</v>
      </c>
      <c r="BD1406">
        <v>1499</v>
      </c>
      <c r="BE1406">
        <v>3</v>
      </c>
      <c r="BF1406">
        <v>6</v>
      </c>
      <c r="BG1406">
        <v>4</v>
      </c>
      <c r="BH1406">
        <v>0</v>
      </c>
      <c r="BI1406">
        <v>0</v>
      </c>
      <c r="BJ1406">
        <v>3</v>
      </c>
      <c r="BK1406">
        <v>0</v>
      </c>
      <c r="BL1406">
        <v>3</v>
      </c>
      <c r="BM1406">
        <v>7</v>
      </c>
      <c r="BN1406">
        <v>6</v>
      </c>
    </row>
    <row r="1407" spans="1:66" x14ac:dyDescent="0.25">
      <c r="A1407">
        <v>311106023</v>
      </c>
      <c r="B1407">
        <v>9</v>
      </c>
      <c r="C1407">
        <v>2011</v>
      </c>
      <c r="D1407" s="1">
        <v>40853</v>
      </c>
      <c r="E1407" t="s">
        <v>66</v>
      </c>
      <c r="F1407" t="s">
        <v>96</v>
      </c>
      <c r="G1407" t="s">
        <v>63</v>
      </c>
      <c r="H14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407" t="str">
        <f>IF(NOT(ISNA(VLOOKUP(Table_pigskin_games[[#This Row],[matchup]],rivalries!A$2:C$10,1,FALSE))),"Rivalry","Not a Rivalry")</f>
        <v>Rivalry</v>
      </c>
      <c r="J1407">
        <v>23</v>
      </c>
      <c r="K1407">
        <v>20</v>
      </c>
      <c r="L1407">
        <f>ABS(Table_pigskin_games[[#This Row],[homeScore]]-Table_pigskin_games[[#This Row],[awayScore]])</f>
        <v>3</v>
      </c>
      <c r="M1407" t="s">
        <v>64</v>
      </c>
      <c r="N1407" s="2">
        <v>41914.847222222219</v>
      </c>
      <c r="O1407" t="s">
        <v>65</v>
      </c>
      <c r="P1407">
        <v>64851</v>
      </c>
      <c r="Q1407">
        <v>5</v>
      </c>
      <c r="R1407">
        <v>2</v>
      </c>
      <c r="S1407">
        <v>6</v>
      </c>
      <c r="T1407">
        <v>2</v>
      </c>
      <c r="U1407">
        <v>23</v>
      </c>
      <c r="V1407">
        <v>20</v>
      </c>
      <c r="W1407">
        <v>14</v>
      </c>
      <c r="X1407">
        <v>7</v>
      </c>
      <c r="Y1407">
        <v>21</v>
      </c>
      <c r="Z1407">
        <v>12</v>
      </c>
      <c r="AA1407">
        <v>1</v>
      </c>
      <c r="AB1407">
        <v>0</v>
      </c>
      <c r="AC1407">
        <v>1</v>
      </c>
      <c r="AD1407">
        <v>0</v>
      </c>
      <c r="AE1407">
        <v>356</v>
      </c>
      <c r="AF1407">
        <v>392</v>
      </c>
      <c r="AG1407">
        <v>289</v>
      </c>
      <c r="AH1407">
        <v>322</v>
      </c>
      <c r="AI1407">
        <v>28</v>
      </c>
      <c r="AJ1407">
        <v>20</v>
      </c>
      <c r="AK1407">
        <v>47</v>
      </c>
      <c r="AL1407">
        <v>37</v>
      </c>
      <c r="AM1407">
        <v>67</v>
      </c>
      <c r="AN1407">
        <v>70</v>
      </c>
      <c r="AO1407">
        <v>27</v>
      </c>
      <c r="AP1407">
        <v>20</v>
      </c>
      <c r="AQ1407">
        <v>3</v>
      </c>
      <c r="AR1407">
        <v>6</v>
      </c>
      <c r="AS1407">
        <v>20</v>
      </c>
      <c r="AT1407">
        <f>SUM(Table_pigskin_games[[#This Row],[awayPenaltyYards]],Table_pigskin_games[[#This Row],[homePenaltyYards]])</f>
        <v>89</v>
      </c>
      <c r="AU1407">
        <v>69</v>
      </c>
      <c r="AV1407">
        <v>1</v>
      </c>
      <c r="AW1407">
        <v>2</v>
      </c>
      <c r="AX1407">
        <f>SUM(Table_pigskin_games[[#This Row],[awayTurnovers]:[homeTurnovers]])</f>
        <v>3</v>
      </c>
      <c r="AY1407">
        <v>1</v>
      </c>
      <c r="AZ1407">
        <v>1</v>
      </c>
      <c r="BA1407">
        <v>0</v>
      </c>
      <c r="BB1407">
        <v>1</v>
      </c>
      <c r="BC1407">
        <v>2039</v>
      </c>
      <c r="BD1407">
        <v>1561</v>
      </c>
      <c r="BE1407">
        <v>3</v>
      </c>
      <c r="BF1407">
        <v>6</v>
      </c>
      <c r="BG1407">
        <v>7</v>
      </c>
      <c r="BH1407">
        <v>7</v>
      </c>
      <c r="BJ1407">
        <v>0</v>
      </c>
      <c r="BK1407">
        <v>6</v>
      </c>
      <c r="BL1407">
        <v>0</v>
      </c>
      <c r="BM1407">
        <v>14</v>
      </c>
    </row>
    <row r="1408" spans="1:66" x14ac:dyDescent="0.25">
      <c r="A1408">
        <v>311106024</v>
      </c>
      <c r="B1408">
        <v>9</v>
      </c>
      <c r="C1408">
        <v>2011</v>
      </c>
      <c r="D1408" s="1">
        <v>40853</v>
      </c>
      <c r="E1408" t="s">
        <v>66</v>
      </c>
      <c r="F1408" t="s">
        <v>75</v>
      </c>
      <c r="G1408" t="s">
        <v>109</v>
      </c>
      <c r="H14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GBvSD</v>
      </c>
      <c r="I1408" t="str">
        <f>IF(NOT(ISNA(VLOOKUP(Table_pigskin_games[[#This Row],[matchup]],rivalries!A$2:C$10,1,FALSE))),"Rivalry","Not a Rivalry")</f>
        <v>Not a Rivalry</v>
      </c>
      <c r="J1408">
        <v>45</v>
      </c>
      <c r="K1408">
        <v>38</v>
      </c>
      <c r="L1408">
        <f>ABS(Table_pigskin_games[[#This Row],[homeScore]]-Table_pigskin_games[[#This Row],[awayScore]])</f>
        <v>7</v>
      </c>
      <c r="M1408" t="s">
        <v>122</v>
      </c>
      <c r="N1408" s="2">
        <v>41914.677083333336</v>
      </c>
      <c r="O1408" t="s">
        <v>70</v>
      </c>
      <c r="P1408">
        <v>68908</v>
      </c>
      <c r="Q1408">
        <v>7</v>
      </c>
      <c r="R1408">
        <v>0</v>
      </c>
      <c r="S1408">
        <v>4</v>
      </c>
      <c r="T1408">
        <v>3</v>
      </c>
      <c r="U1408">
        <v>21</v>
      </c>
      <c r="V1408">
        <v>28</v>
      </c>
      <c r="W1408">
        <v>6</v>
      </c>
      <c r="X1408">
        <v>5</v>
      </c>
      <c r="Y1408">
        <v>10</v>
      </c>
      <c r="Z1408">
        <v>11</v>
      </c>
      <c r="AA1408">
        <v>0</v>
      </c>
      <c r="AB1408">
        <v>0</v>
      </c>
      <c r="AC1408">
        <v>1</v>
      </c>
      <c r="AD1408">
        <v>0</v>
      </c>
      <c r="AE1408">
        <v>368</v>
      </c>
      <c r="AF1408">
        <v>460</v>
      </c>
      <c r="AG1408">
        <v>232</v>
      </c>
      <c r="AH1408">
        <v>375</v>
      </c>
      <c r="AI1408">
        <v>21</v>
      </c>
      <c r="AJ1408">
        <v>26</v>
      </c>
      <c r="AK1408">
        <v>26</v>
      </c>
      <c r="AL1408">
        <v>46</v>
      </c>
      <c r="AM1408">
        <v>136</v>
      </c>
      <c r="AN1408">
        <v>85</v>
      </c>
      <c r="AO1408">
        <v>26</v>
      </c>
      <c r="AP1408">
        <v>21</v>
      </c>
      <c r="AQ1408">
        <v>5</v>
      </c>
      <c r="AR1408">
        <v>8</v>
      </c>
      <c r="AS1408">
        <v>33</v>
      </c>
      <c r="AT1408">
        <f>SUM(Table_pigskin_games[[#This Row],[awayPenaltyYards]],Table_pigskin_games[[#This Row],[homePenaltyYards]])</f>
        <v>97</v>
      </c>
      <c r="AU1408">
        <v>64</v>
      </c>
      <c r="AV1408">
        <v>0</v>
      </c>
      <c r="AW1408">
        <v>3</v>
      </c>
      <c r="AX1408">
        <f>SUM(Table_pigskin_games[[#This Row],[awayTurnovers]:[homeTurnovers]])</f>
        <v>3</v>
      </c>
      <c r="AY1408">
        <v>0</v>
      </c>
      <c r="AZ1408">
        <v>0</v>
      </c>
      <c r="BA1408">
        <v>0</v>
      </c>
      <c r="BB1408">
        <v>3</v>
      </c>
      <c r="BC1408">
        <v>1785</v>
      </c>
      <c r="BD1408">
        <v>1815</v>
      </c>
      <c r="BE1408">
        <v>21</v>
      </c>
      <c r="BF1408">
        <v>7</v>
      </c>
      <c r="BG1408">
        <v>3</v>
      </c>
      <c r="BH1408">
        <v>14</v>
      </c>
      <c r="BJ1408">
        <v>7</v>
      </c>
      <c r="BK1408">
        <v>10</v>
      </c>
      <c r="BL1408">
        <v>7</v>
      </c>
      <c r="BM1408">
        <v>14</v>
      </c>
    </row>
    <row r="1409" spans="1:66" x14ac:dyDescent="0.25">
      <c r="A1409">
        <v>311106028</v>
      </c>
      <c r="B1409">
        <v>9</v>
      </c>
      <c r="C1409">
        <v>2011</v>
      </c>
      <c r="D1409" s="1">
        <v>40853</v>
      </c>
      <c r="E1409" t="s">
        <v>66</v>
      </c>
      <c r="F1409" t="s">
        <v>93</v>
      </c>
      <c r="G1409" t="s">
        <v>114</v>
      </c>
      <c r="H14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SFvWSH</v>
      </c>
      <c r="I1409" t="str">
        <f>IF(NOT(ISNA(VLOOKUP(Table_pigskin_games[[#This Row],[matchup]],rivalries!A$2:C$10,1,FALSE))),"Rivalry","Not a Rivalry")</f>
        <v>Not a Rivalry</v>
      </c>
      <c r="J1409">
        <v>19</v>
      </c>
      <c r="K1409">
        <v>11</v>
      </c>
      <c r="L1409">
        <f>ABS(Table_pigskin_games[[#This Row],[homeScore]]-Table_pigskin_games[[#This Row],[awayScore]])</f>
        <v>8</v>
      </c>
      <c r="M1409" t="s">
        <v>115</v>
      </c>
      <c r="N1409" s="2">
        <v>41914.541666666664</v>
      </c>
      <c r="O1409" t="s">
        <v>70</v>
      </c>
      <c r="P1409">
        <v>78032</v>
      </c>
      <c r="Q1409">
        <v>6</v>
      </c>
      <c r="R1409">
        <v>1</v>
      </c>
      <c r="S1409">
        <v>3</v>
      </c>
      <c r="T1409">
        <v>4</v>
      </c>
      <c r="U1409">
        <v>15</v>
      </c>
      <c r="V1409">
        <v>17</v>
      </c>
      <c r="W1409">
        <v>3</v>
      </c>
      <c r="X1409">
        <v>5</v>
      </c>
      <c r="Y1409">
        <v>12</v>
      </c>
      <c r="Z1409">
        <v>12</v>
      </c>
      <c r="AA1409">
        <v>0</v>
      </c>
      <c r="AB1409">
        <v>0</v>
      </c>
      <c r="AC1409">
        <v>0</v>
      </c>
      <c r="AD1409">
        <v>2</v>
      </c>
      <c r="AE1409">
        <v>326</v>
      </c>
      <c r="AF1409">
        <v>303</v>
      </c>
      <c r="AG1409">
        <v>188</v>
      </c>
      <c r="AH1409">
        <v>251</v>
      </c>
      <c r="AI1409">
        <v>17</v>
      </c>
      <c r="AJ1409">
        <v>30</v>
      </c>
      <c r="AK1409">
        <v>24</v>
      </c>
      <c r="AL1409">
        <v>47</v>
      </c>
      <c r="AM1409">
        <v>138</v>
      </c>
      <c r="AN1409">
        <v>52</v>
      </c>
      <c r="AO1409">
        <v>32</v>
      </c>
      <c r="AP1409">
        <v>14</v>
      </c>
      <c r="AQ1409">
        <v>9</v>
      </c>
      <c r="AR1409">
        <v>3</v>
      </c>
      <c r="AS1409">
        <v>55</v>
      </c>
      <c r="AT1409">
        <f>SUM(Table_pigskin_games[[#This Row],[awayPenaltyYards]],Table_pigskin_games[[#This Row],[homePenaltyYards]])</f>
        <v>90</v>
      </c>
      <c r="AU1409">
        <v>35</v>
      </c>
      <c r="AV1409">
        <v>1</v>
      </c>
      <c r="AW1409">
        <v>3</v>
      </c>
      <c r="AX1409">
        <f>SUM(Table_pigskin_games[[#This Row],[awayTurnovers]:[homeTurnovers]])</f>
        <v>4</v>
      </c>
      <c r="AY1409">
        <v>1</v>
      </c>
      <c r="AZ1409">
        <v>2</v>
      </c>
      <c r="BA1409">
        <v>0</v>
      </c>
      <c r="BB1409">
        <v>1</v>
      </c>
      <c r="BC1409">
        <v>1939</v>
      </c>
      <c r="BD1409">
        <v>1661</v>
      </c>
      <c r="BE1409">
        <v>0</v>
      </c>
      <c r="BF1409">
        <v>13</v>
      </c>
      <c r="BG1409">
        <v>3</v>
      </c>
      <c r="BH1409">
        <v>3</v>
      </c>
      <c r="BJ1409">
        <v>0</v>
      </c>
      <c r="BK1409">
        <v>3</v>
      </c>
      <c r="BL1409">
        <v>0</v>
      </c>
      <c r="BM1409">
        <v>8</v>
      </c>
    </row>
    <row r="1410" spans="1:66" x14ac:dyDescent="0.25">
      <c r="A1410">
        <v>311106034</v>
      </c>
      <c r="B1410">
        <v>9</v>
      </c>
      <c r="C1410">
        <v>2011</v>
      </c>
      <c r="D1410" s="1">
        <v>40853</v>
      </c>
      <c r="E1410" t="s">
        <v>66</v>
      </c>
      <c r="F1410" t="s">
        <v>68</v>
      </c>
      <c r="G1410" t="s">
        <v>106</v>
      </c>
      <c r="H14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CLEvHOU</v>
      </c>
      <c r="I1410" t="str">
        <f>IF(NOT(ISNA(VLOOKUP(Table_pigskin_games[[#This Row],[matchup]],rivalries!A$2:C$10,1,FALSE))),"Rivalry","Not a Rivalry")</f>
        <v>Not a Rivalry</v>
      </c>
      <c r="J1410">
        <v>12</v>
      </c>
      <c r="K1410">
        <v>30</v>
      </c>
      <c r="L1410">
        <f>ABS(Table_pigskin_games[[#This Row],[homeScore]]-Table_pigskin_games[[#This Row],[awayScore]])</f>
        <v>18</v>
      </c>
      <c r="M1410" t="s">
        <v>107</v>
      </c>
      <c r="N1410" s="2">
        <v>41914.541666666664</v>
      </c>
      <c r="O1410" t="s">
        <v>80</v>
      </c>
      <c r="P1410">
        <v>71511</v>
      </c>
      <c r="Q1410">
        <v>3</v>
      </c>
      <c r="R1410">
        <v>4</v>
      </c>
      <c r="S1410">
        <v>5</v>
      </c>
      <c r="T1410">
        <v>3</v>
      </c>
      <c r="U1410">
        <v>10</v>
      </c>
      <c r="V1410">
        <v>21</v>
      </c>
      <c r="W1410">
        <v>4</v>
      </c>
      <c r="X1410">
        <v>9</v>
      </c>
      <c r="Y1410">
        <v>12</v>
      </c>
      <c r="Z1410">
        <v>14</v>
      </c>
      <c r="AA1410">
        <v>2</v>
      </c>
      <c r="AB1410">
        <v>1</v>
      </c>
      <c r="AC1410">
        <v>2</v>
      </c>
      <c r="AD1410">
        <v>1</v>
      </c>
      <c r="AE1410">
        <v>172</v>
      </c>
      <c r="AF1410">
        <v>380</v>
      </c>
      <c r="AG1410">
        <v>128</v>
      </c>
      <c r="AH1410">
        <v>119</v>
      </c>
      <c r="AI1410">
        <v>14</v>
      </c>
      <c r="AJ1410">
        <v>14</v>
      </c>
      <c r="AK1410">
        <v>22</v>
      </c>
      <c r="AL1410">
        <v>23</v>
      </c>
      <c r="AM1410">
        <v>44</v>
      </c>
      <c r="AN1410">
        <v>261</v>
      </c>
      <c r="AO1410">
        <v>21</v>
      </c>
      <c r="AP1410">
        <v>40</v>
      </c>
      <c r="AQ1410">
        <v>4</v>
      </c>
      <c r="AR1410">
        <v>2</v>
      </c>
      <c r="AS1410">
        <v>35</v>
      </c>
      <c r="AT1410">
        <f>SUM(Table_pigskin_games[[#This Row],[awayPenaltyYards]],Table_pigskin_games[[#This Row],[homePenaltyYards]])</f>
        <v>50</v>
      </c>
      <c r="AU1410">
        <v>15</v>
      </c>
      <c r="AV1410">
        <v>2</v>
      </c>
      <c r="AW1410">
        <v>1</v>
      </c>
      <c r="AX1410">
        <f>SUM(Table_pigskin_games[[#This Row],[awayTurnovers]:[homeTurnovers]])</f>
        <v>3</v>
      </c>
      <c r="AY1410">
        <v>1</v>
      </c>
      <c r="AZ1410">
        <v>0</v>
      </c>
      <c r="BA1410">
        <v>1</v>
      </c>
      <c r="BB1410">
        <v>1</v>
      </c>
      <c r="BC1410">
        <v>1485</v>
      </c>
      <c r="BD1410">
        <v>2115</v>
      </c>
      <c r="BE1410">
        <v>3</v>
      </c>
      <c r="BF1410">
        <v>0</v>
      </c>
      <c r="BG1410">
        <v>3</v>
      </c>
      <c r="BH1410">
        <v>6</v>
      </c>
      <c r="BJ1410">
        <v>14</v>
      </c>
      <c r="BK1410">
        <v>10</v>
      </c>
      <c r="BL1410">
        <v>3</v>
      </c>
      <c r="BM1410">
        <v>3</v>
      </c>
    </row>
    <row r="1411" spans="1:66" x14ac:dyDescent="0.25">
      <c r="A1411">
        <v>311107021</v>
      </c>
      <c r="B1411">
        <v>9</v>
      </c>
      <c r="C1411">
        <v>2011</v>
      </c>
      <c r="D1411" s="1">
        <v>40854</v>
      </c>
      <c r="E1411" t="s">
        <v>108</v>
      </c>
      <c r="F1411" t="s">
        <v>74</v>
      </c>
      <c r="G1411" t="s">
        <v>105</v>
      </c>
      <c r="H14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CHIvPHI</v>
      </c>
      <c r="I1411" t="str">
        <f>IF(NOT(ISNA(VLOOKUP(Table_pigskin_games[[#This Row],[matchup]],rivalries!A$2:C$10,1,FALSE))),"Rivalry","Not a Rivalry")</f>
        <v>Not a Rivalry</v>
      </c>
      <c r="J1411">
        <v>30</v>
      </c>
      <c r="K1411">
        <v>24</v>
      </c>
      <c r="L1411">
        <f>ABS(Table_pigskin_games[[#This Row],[homeScore]]-Table_pigskin_games[[#This Row],[awayScore]])</f>
        <v>6</v>
      </c>
      <c r="M1411" t="s">
        <v>121</v>
      </c>
      <c r="N1411" s="2">
        <v>41914.854166666664</v>
      </c>
      <c r="O1411" t="s">
        <v>112</v>
      </c>
      <c r="P1411">
        <v>69144</v>
      </c>
      <c r="Q1411">
        <v>4</v>
      </c>
      <c r="R1411">
        <v>3</v>
      </c>
      <c r="S1411">
        <v>3</v>
      </c>
      <c r="T1411">
        <v>4</v>
      </c>
      <c r="U1411">
        <v>22</v>
      </c>
      <c r="V1411">
        <v>20</v>
      </c>
      <c r="W1411">
        <v>7</v>
      </c>
      <c r="X1411">
        <v>8</v>
      </c>
      <c r="Y1411">
        <v>14</v>
      </c>
      <c r="Z1411">
        <v>14</v>
      </c>
      <c r="AA1411">
        <v>0</v>
      </c>
      <c r="AB1411">
        <v>1</v>
      </c>
      <c r="AC1411">
        <v>0</v>
      </c>
      <c r="AD1411">
        <v>3</v>
      </c>
      <c r="AE1411">
        <v>372</v>
      </c>
      <c r="AF1411">
        <v>330</v>
      </c>
      <c r="AG1411">
        <v>208</v>
      </c>
      <c r="AH1411">
        <v>211</v>
      </c>
      <c r="AI1411">
        <v>18</v>
      </c>
      <c r="AJ1411">
        <v>21</v>
      </c>
      <c r="AK1411">
        <v>32</v>
      </c>
      <c r="AL1411">
        <v>39</v>
      </c>
      <c r="AM1411">
        <v>164</v>
      </c>
      <c r="AN1411">
        <v>119</v>
      </c>
      <c r="AO1411">
        <v>34</v>
      </c>
      <c r="AP1411">
        <v>23</v>
      </c>
      <c r="AQ1411">
        <v>6</v>
      </c>
      <c r="AR1411">
        <v>6</v>
      </c>
      <c r="AS1411">
        <v>53</v>
      </c>
      <c r="AT1411">
        <f>SUM(Table_pigskin_games[[#This Row],[awayPenaltyYards]],Table_pigskin_games[[#This Row],[homePenaltyYards]])</f>
        <v>97</v>
      </c>
      <c r="AU1411">
        <v>44</v>
      </c>
      <c r="AV1411">
        <v>2</v>
      </c>
      <c r="AW1411">
        <v>2</v>
      </c>
      <c r="AX1411">
        <f>SUM(Table_pigskin_games[[#This Row],[awayTurnovers]:[homeTurnovers]])</f>
        <v>4</v>
      </c>
      <c r="AY1411">
        <v>2</v>
      </c>
      <c r="AZ1411">
        <v>1</v>
      </c>
      <c r="BA1411">
        <v>0</v>
      </c>
      <c r="BB1411">
        <v>1</v>
      </c>
      <c r="BC1411">
        <v>2007</v>
      </c>
      <c r="BD1411">
        <v>1593</v>
      </c>
      <c r="BE1411">
        <v>7</v>
      </c>
      <c r="BF1411">
        <v>10</v>
      </c>
      <c r="BG1411">
        <v>3</v>
      </c>
      <c r="BH1411">
        <v>10</v>
      </c>
      <c r="BJ1411">
        <v>0</v>
      </c>
      <c r="BK1411">
        <v>10</v>
      </c>
      <c r="BL1411">
        <v>14</v>
      </c>
      <c r="BM1411">
        <v>0</v>
      </c>
    </row>
    <row r="1412" spans="1:66" x14ac:dyDescent="0.25">
      <c r="A1412">
        <v>311110024</v>
      </c>
      <c r="B1412">
        <v>10</v>
      </c>
      <c r="C1412">
        <v>2011</v>
      </c>
      <c r="D1412" s="1">
        <v>40857</v>
      </c>
      <c r="E1412" t="s">
        <v>61</v>
      </c>
      <c r="F1412" t="s">
        <v>110</v>
      </c>
      <c r="G1412" t="s">
        <v>109</v>
      </c>
      <c r="H14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412" t="str">
        <f>IF(NOT(ISNA(VLOOKUP(Table_pigskin_games[[#This Row],[matchup]],rivalries!A$2:C$10,1,FALSE))),"Rivalry","Not a Rivalry")</f>
        <v>Not a Rivalry</v>
      </c>
      <c r="J1412">
        <v>24</v>
      </c>
      <c r="K1412">
        <v>17</v>
      </c>
      <c r="L1412">
        <f>ABS(Table_pigskin_games[[#This Row],[homeScore]]-Table_pigskin_games[[#This Row],[awayScore]])</f>
        <v>7</v>
      </c>
      <c r="M1412" t="s">
        <v>122</v>
      </c>
      <c r="N1412" s="2">
        <v>41914.847222222219</v>
      </c>
      <c r="O1412" t="s">
        <v>128</v>
      </c>
      <c r="P1412">
        <v>68109</v>
      </c>
      <c r="Q1412">
        <v>4</v>
      </c>
      <c r="R1412">
        <v>4</v>
      </c>
      <c r="S1412">
        <v>4</v>
      </c>
      <c r="T1412">
        <v>4</v>
      </c>
      <c r="U1412">
        <v>20</v>
      </c>
      <c r="V1412">
        <v>20</v>
      </c>
      <c r="W1412">
        <v>4</v>
      </c>
      <c r="X1412">
        <v>5</v>
      </c>
      <c r="Y1412">
        <v>10</v>
      </c>
      <c r="Z1412">
        <v>16</v>
      </c>
      <c r="AA1412">
        <v>0</v>
      </c>
      <c r="AB1412">
        <v>1</v>
      </c>
      <c r="AC1412">
        <v>1</v>
      </c>
      <c r="AD1412">
        <v>1</v>
      </c>
      <c r="AE1412">
        <v>489</v>
      </c>
      <c r="AF1412">
        <v>314</v>
      </c>
      <c r="AG1412">
        <v>298</v>
      </c>
      <c r="AH1412">
        <v>239</v>
      </c>
      <c r="AI1412">
        <v>14</v>
      </c>
      <c r="AJ1412">
        <v>23</v>
      </c>
      <c r="AK1412">
        <v>21</v>
      </c>
      <c r="AL1412">
        <v>47</v>
      </c>
      <c r="AM1412">
        <v>191</v>
      </c>
      <c r="AN1412">
        <v>75</v>
      </c>
      <c r="AO1412">
        <v>41</v>
      </c>
      <c r="AP1412">
        <v>15</v>
      </c>
      <c r="AQ1412">
        <v>7</v>
      </c>
      <c r="AR1412">
        <v>6</v>
      </c>
      <c r="AS1412">
        <v>45</v>
      </c>
      <c r="AT1412">
        <f>SUM(Table_pigskin_games[[#This Row],[awayPenaltyYards]],Table_pigskin_games[[#This Row],[homePenaltyYards]])</f>
        <v>76</v>
      </c>
      <c r="AU1412">
        <v>31</v>
      </c>
      <c r="AV1412">
        <v>2</v>
      </c>
      <c r="AW1412">
        <v>2</v>
      </c>
      <c r="AX1412">
        <f>SUM(Table_pigskin_games[[#This Row],[awayTurnovers]:[homeTurnovers]])</f>
        <v>4</v>
      </c>
      <c r="AY1412">
        <v>1</v>
      </c>
      <c r="AZ1412">
        <v>1</v>
      </c>
      <c r="BA1412">
        <v>1</v>
      </c>
      <c r="BB1412">
        <v>1</v>
      </c>
      <c r="BC1412">
        <v>1957</v>
      </c>
      <c r="BD1412">
        <v>1643</v>
      </c>
      <c r="BE1412">
        <v>7</v>
      </c>
      <c r="BF1412">
        <v>10</v>
      </c>
      <c r="BG1412">
        <v>7</v>
      </c>
      <c r="BH1412">
        <v>0</v>
      </c>
      <c r="BJ1412">
        <v>3</v>
      </c>
      <c r="BK1412">
        <v>0</v>
      </c>
      <c r="BL1412">
        <v>14</v>
      </c>
      <c r="BM1412">
        <v>0</v>
      </c>
    </row>
    <row r="1413" spans="1:66" x14ac:dyDescent="0.25">
      <c r="A1413">
        <v>311113001</v>
      </c>
      <c r="B1413">
        <v>10</v>
      </c>
      <c r="C1413">
        <v>2011</v>
      </c>
      <c r="D1413" s="1">
        <v>40860</v>
      </c>
      <c r="E1413" t="s">
        <v>66</v>
      </c>
      <c r="F1413" t="s">
        <v>67</v>
      </c>
      <c r="G1413" t="s">
        <v>99</v>
      </c>
      <c r="H14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413" t="str">
        <f>IF(NOT(ISNA(VLOOKUP(Table_pigskin_games[[#This Row],[matchup]],rivalries!A$2:C$10,1,FALSE))),"Rivalry","Not a Rivalry")</f>
        <v>Rivalry</v>
      </c>
      <c r="J1413">
        <v>26</v>
      </c>
      <c r="K1413">
        <v>23</v>
      </c>
      <c r="L1413">
        <f>ABS(Table_pigskin_games[[#This Row],[homeScore]]-Table_pigskin_games[[#This Row],[awayScore]])</f>
        <v>3</v>
      </c>
      <c r="M1413" t="s">
        <v>116</v>
      </c>
      <c r="N1413" s="2">
        <v>41914.541666666664</v>
      </c>
      <c r="O1413" t="s">
        <v>70</v>
      </c>
      <c r="P1413">
        <v>70359</v>
      </c>
      <c r="Q1413">
        <v>6</v>
      </c>
      <c r="R1413">
        <v>3</v>
      </c>
      <c r="S1413">
        <v>5</v>
      </c>
      <c r="T1413">
        <v>3</v>
      </c>
      <c r="U1413">
        <v>18</v>
      </c>
      <c r="V1413">
        <v>30</v>
      </c>
      <c r="W1413">
        <v>4</v>
      </c>
      <c r="X1413">
        <v>5</v>
      </c>
      <c r="Y1413">
        <v>13</v>
      </c>
      <c r="Z1413">
        <v>16</v>
      </c>
      <c r="AA1413">
        <v>0</v>
      </c>
      <c r="AB1413">
        <v>2</v>
      </c>
      <c r="AC1413">
        <v>0</v>
      </c>
      <c r="AD1413">
        <v>3</v>
      </c>
      <c r="AE1413">
        <v>363</v>
      </c>
      <c r="AF1413">
        <v>481</v>
      </c>
      <c r="AG1413">
        <v>322</v>
      </c>
      <c r="AH1413">
        <v>343</v>
      </c>
      <c r="AI1413">
        <v>30</v>
      </c>
      <c r="AJ1413">
        <v>29</v>
      </c>
      <c r="AK1413">
        <v>43</v>
      </c>
      <c r="AL1413">
        <v>52</v>
      </c>
      <c r="AM1413">
        <v>41</v>
      </c>
      <c r="AN1413">
        <v>138</v>
      </c>
      <c r="AO1413">
        <v>16</v>
      </c>
      <c r="AP1413">
        <v>32</v>
      </c>
      <c r="AQ1413">
        <v>8</v>
      </c>
      <c r="AR1413">
        <v>10</v>
      </c>
      <c r="AS1413">
        <v>79</v>
      </c>
      <c r="AT1413">
        <f>SUM(Table_pigskin_games[[#This Row],[awayPenaltyYards]],Table_pigskin_games[[#This Row],[homePenaltyYards]])</f>
        <v>164</v>
      </c>
      <c r="AU1413">
        <v>85</v>
      </c>
      <c r="AV1413">
        <v>0</v>
      </c>
      <c r="AW1413">
        <v>1</v>
      </c>
      <c r="AX1413">
        <f>SUM(Table_pigskin_games[[#This Row],[awayTurnovers]:[homeTurnovers]])</f>
        <v>1</v>
      </c>
      <c r="AY1413">
        <v>0</v>
      </c>
      <c r="AZ1413">
        <v>0</v>
      </c>
      <c r="BA1413">
        <v>0</v>
      </c>
      <c r="BB1413">
        <v>1</v>
      </c>
      <c r="BC1413">
        <v>1803</v>
      </c>
      <c r="BD1413">
        <v>2192</v>
      </c>
      <c r="BE1413">
        <v>3</v>
      </c>
      <c r="BF1413">
        <v>7</v>
      </c>
      <c r="BG1413">
        <v>7</v>
      </c>
      <c r="BH1413">
        <v>6</v>
      </c>
      <c r="BI1413">
        <v>3</v>
      </c>
      <c r="BJ1413">
        <v>3</v>
      </c>
      <c r="BK1413">
        <v>3</v>
      </c>
      <c r="BL1413">
        <v>7</v>
      </c>
      <c r="BM1413">
        <v>10</v>
      </c>
      <c r="BN1413">
        <v>0</v>
      </c>
    </row>
    <row r="1414" spans="1:66" x14ac:dyDescent="0.25">
      <c r="A1414">
        <v>311113003</v>
      </c>
      <c r="B1414">
        <v>10</v>
      </c>
      <c r="C1414">
        <v>2011</v>
      </c>
      <c r="D1414" s="1">
        <v>40860</v>
      </c>
      <c r="E1414" t="s">
        <v>66</v>
      </c>
      <c r="F1414" t="s">
        <v>72</v>
      </c>
      <c r="G1414" t="s">
        <v>74</v>
      </c>
      <c r="H14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414" t="str">
        <f>IF(NOT(ISNA(VLOOKUP(Table_pigskin_games[[#This Row],[matchup]],rivalries!A$2:C$10,1,FALSE))),"Rivalry","Not a Rivalry")</f>
        <v>Not a Rivalry</v>
      </c>
      <c r="J1414">
        <v>13</v>
      </c>
      <c r="K1414">
        <v>37</v>
      </c>
      <c r="L1414">
        <f>ABS(Table_pigskin_games[[#This Row],[homeScore]]-Table_pigskin_games[[#This Row],[awayScore]])</f>
        <v>24</v>
      </c>
      <c r="M1414" t="s">
        <v>117</v>
      </c>
      <c r="N1414" s="2">
        <v>41914.677083333336</v>
      </c>
      <c r="O1414" t="s">
        <v>70</v>
      </c>
      <c r="P1414">
        <v>62396</v>
      </c>
      <c r="Q1414">
        <v>6</v>
      </c>
      <c r="R1414">
        <v>2</v>
      </c>
      <c r="S1414">
        <v>5</v>
      </c>
      <c r="T1414">
        <v>3</v>
      </c>
      <c r="U1414">
        <v>22</v>
      </c>
      <c r="V1414">
        <v>12</v>
      </c>
      <c r="W1414">
        <v>4</v>
      </c>
      <c r="X1414">
        <v>3</v>
      </c>
      <c r="Y1414">
        <v>17</v>
      </c>
      <c r="Z1414">
        <v>13</v>
      </c>
      <c r="AA1414">
        <v>1</v>
      </c>
      <c r="AB1414">
        <v>1</v>
      </c>
      <c r="AC1414">
        <v>2</v>
      </c>
      <c r="AD1414">
        <v>1</v>
      </c>
      <c r="AE1414">
        <v>393</v>
      </c>
      <c r="AF1414">
        <v>216</v>
      </c>
      <c r="AG1414">
        <v>313</v>
      </c>
      <c r="AH1414">
        <v>107</v>
      </c>
      <c r="AI1414">
        <v>33</v>
      </c>
      <c r="AJ1414">
        <v>9</v>
      </c>
      <c r="AK1414">
        <v>63</v>
      </c>
      <c r="AL1414">
        <v>20</v>
      </c>
      <c r="AM1414">
        <v>80</v>
      </c>
      <c r="AN1414">
        <v>109</v>
      </c>
      <c r="AO1414">
        <v>19</v>
      </c>
      <c r="AP1414">
        <v>35</v>
      </c>
      <c r="AQ1414">
        <v>4</v>
      </c>
      <c r="AR1414">
        <v>4</v>
      </c>
      <c r="AS1414">
        <v>53</v>
      </c>
      <c r="AT1414">
        <f>SUM(Table_pigskin_games[[#This Row],[awayPenaltyYards]],Table_pigskin_games[[#This Row],[homePenaltyYards]])</f>
        <v>90</v>
      </c>
      <c r="AU1414">
        <v>37</v>
      </c>
      <c r="AV1414">
        <v>6</v>
      </c>
      <c r="AW1414">
        <v>1</v>
      </c>
      <c r="AX1414">
        <f>SUM(Table_pigskin_games[[#This Row],[awayTurnovers]:[homeTurnovers]])</f>
        <v>7</v>
      </c>
      <c r="AY1414">
        <v>2</v>
      </c>
      <c r="AZ1414">
        <v>1</v>
      </c>
      <c r="BA1414">
        <v>4</v>
      </c>
      <c r="BB1414">
        <v>0</v>
      </c>
      <c r="BC1414">
        <v>1854</v>
      </c>
      <c r="BD1414">
        <v>1746</v>
      </c>
      <c r="BE1414">
        <v>0</v>
      </c>
      <c r="BF1414">
        <v>6</v>
      </c>
      <c r="BG1414">
        <v>0</v>
      </c>
      <c r="BH1414">
        <v>7</v>
      </c>
      <c r="BJ1414">
        <v>10</v>
      </c>
      <c r="BK1414">
        <v>10</v>
      </c>
      <c r="BL1414">
        <v>17</v>
      </c>
      <c r="BM1414">
        <v>0</v>
      </c>
    </row>
    <row r="1415" spans="1:66" x14ac:dyDescent="0.25">
      <c r="A1415">
        <v>311113004</v>
      </c>
      <c r="B1415">
        <v>10</v>
      </c>
      <c r="C1415">
        <v>2011</v>
      </c>
      <c r="D1415" s="1">
        <v>40860</v>
      </c>
      <c r="E1415" t="s">
        <v>66</v>
      </c>
      <c r="F1415" t="s">
        <v>63</v>
      </c>
      <c r="G1415" t="s">
        <v>81</v>
      </c>
      <c r="H14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1415" t="str">
        <f>IF(NOT(ISNA(VLOOKUP(Table_pigskin_games[[#This Row],[matchup]],rivalries!A$2:C$10,1,FALSE))),"Rivalry","Not a Rivalry")</f>
        <v>Not a Rivalry</v>
      </c>
      <c r="J1415">
        <v>24</v>
      </c>
      <c r="K1415">
        <v>17</v>
      </c>
      <c r="L1415">
        <f>ABS(Table_pigskin_games[[#This Row],[homeScore]]-Table_pigskin_games[[#This Row],[awayScore]])</f>
        <v>7</v>
      </c>
      <c r="M1415" t="s">
        <v>118</v>
      </c>
      <c r="N1415" s="2">
        <v>41914.541666666664</v>
      </c>
      <c r="O1415" t="s">
        <v>80</v>
      </c>
      <c r="P1415">
        <v>63262</v>
      </c>
      <c r="Q1415">
        <v>6</v>
      </c>
      <c r="R1415">
        <v>3</v>
      </c>
      <c r="S1415">
        <v>6</v>
      </c>
      <c r="T1415">
        <v>2</v>
      </c>
      <c r="U1415">
        <v>24</v>
      </c>
      <c r="V1415">
        <v>14</v>
      </c>
      <c r="W1415">
        <v>5</v>
      </c>
      <c r="X1415">
        <v>4</v>
      </c>
      <c r="Y1415">
        <v>12</v>
      </c>
      <c r="Z1415">
        <v>11</v>
      </c>
      <c r="AA1415">
        <v>0</v>
      </c>
      <c r="AB1415">
        <v>0</v>
      </c>
      <c r="AC1415">
        <v>0</v>
      </c>
      <c r="AD1415">
        <v>0</v>
      </c>
      <c r="AE1415">
        <v>328</v>
      </c>
      <c r="AF1415">
        <v>279</v>
      </c>
      <c r="AG1415">
        <v>223</v>
      </c>
      <c r="AH1415">
        <v>170</v>
      </c>
      <c r="AI1415">
        <v>21</v>
      </c>
      <c r="AJ1415">
        <v>15</v>
      </c>
      <c r="AK1415">
        <v>33</v>
      </c>
      <c r="AL1415">
        <v>30</v>
      </c>
      <c r="AM1415">
        <v>105</v>
      </c>
      <c r="AN1415">
        <v>109</v>
      </c>
      <c r="AO1415">
        <v>30</v>
      </c>
      <c r="AP1415">
        <v>26</v>
      </c>
      <c r="AQ1415">
        <v>4</v>
      </c>
      <c r="AR1415">
        <v>4</v>
      </c>
      <c r="AS1415">
        <v>31</v>
      </c>
      <c r="AT1415">
        <f>SUM(Table_pigskin_games[[#This Row],[awayPenaltyYards]],Table_pigskin_games[[#This Row],[homePenaltyYards]])</f>
        <v>66</v>
      </c>
      <c r="AU1415">
        <v>35</v>
      </c>
      <c r="AV1415">
        <v>1</v>
      </c>
      <c r="AW1415">
        <v>2</v>
      </c>
      <c r="AX1415">
        <f>SUM(Table_pigskin_games[[#This Row],[awayTurnovers]:[homeTurnovers]])</f>
        <v>3</v>
      </c>
      <c r="AY1415">
        <v>0</v>
      </c>
      <c r="AZ1415">
        <v>0</v>
      </c>
      <c r="BA1415">
        <v>1</v>
      </c>
      <c r="BB1415">
        <v>2</v>
      </c>
      <c r="BC1415">
        <v>2033</v>
      </c>
      <c r="BD1415">
        <v>1567</v>
      </c>
      <c r="BE1415">
        <v>14</v>
      </c>
      <c r="BF1415">
        <v>3</v>
      </c>
      <c r="BG1415">
        <v>7</v>
      </c>
      <c r="BH1415">
        <v>0</v>
      </c>
      <c r="BJ1415">
        <v>7</v>
      </c>
      <c r="BK1415">
        <v>3</v>
      </c>
      <c r="BL1415">
        <v>7</v>
      </c>
      <c r="BM1415">
        <v>0</v>
      </c>
    </row>
    <row r="1416" spans="1:66" x14ac:dyDescent="0.25">
      <c r="A1416">
        <v>311113005</v>
      </c>
      <c r="B1416">
        <v>10</v>
      </c>
      <c r="C1416">
        <v>2011</v>
      </c>
      <c r="D1416" s="1">
        <v>40860</v>
      </c>
      <c r="E1416" t="s">
        <v>66</v>
      </c>
      <c r="F1416" t="s">
        <v>85</v>
      </c>
      <c r="G1416" t="s">
        <v>68</v>
      </c>
      <c r="H14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CLEvSTL</v>
      </c>
      <c r="I1416" t="str">
        <f>IF(NOT(ISNA(VLOOKUP(Table_pigskin_games[[#This Row],[matchup]],rivalries!A$2:C$10,1,FALSE))),"Rivalry","Not a Rivalry")</f>
        <v>Not a Rivalry</v>
      </c>
      <c r="J1416">
        <v>13</v>
      </c>
      <c r="K1416">
        <v>12</v>
      </c>
      <c r="L1416">
        <f>ABS(Table_pigskin_games[[#This Row],[homeScore]]-Table_pigskin_games[[#This Row],[awayScore]])</f>
        <v>1</v>
      </c>
      <c r="M1416" t="s">
        <v>69</v>
      </c>
      <c r="N1416" s="2">
        <v>41914.541666666664</v>
      </c>
      <c r="O1416" t="s">
        <v>70</v>
      </c>
      <c r="P1416">
        <v>64900</v>
      </c>
      <c r="Q1416">
        <v>1</v>
      </c>
      <c r="R1416">
        <v>7</v>
      </c>
      <c r="S1416">
        <v>3</v>
      </c>
      <c r="T1416">
        <v>5</v>
      </c>
      <c r="U1416">
        <v>17</v>
      </c>
      <c r="V1416">
        <v>16</v>
      </c>
      <c r="W1416">
        <v>4</v>
      </c>
      <c r="X1416">
        <v>5</v>
      </c>
      <c r="Y1416">
        <v>12</v>
      </c>
      <c r="Z1416">
        <v>14</v>
      </c>
      <c r="AA1416">
        <v>0</v>
      </c>
      <c r="AB1416">
        <v>0</v>
      </c>
      <c r="AC1416">
        <v>0</v>
      </c>
      <c r="AD1416">
        <v>0</v>
      </c>
      <c r="AE1416">
        <v>281</v>
      </c>
      <c r="AF1416">
        <v>335</v>
      </c>
      <c r="AG1416">
        <v>148</v>
      </c>
      <c r="AH1416">
        <v>209</v>
      </c>
      <c r="AI1416">
        <v>15</v>
      </c>
      <c r="AJ1416">
        <v>20</v>
      </c>
      <c r="AK1416">
        <v>25</v>
      </c>
      <c r="AL1416">
        <v>27</v>
      </c>
      <c r="AM1416">
        <v>133</v>
      </c>
      <c r="AN1416">
        <v>126</v>
      </c>
      <c r="AO1416">
        <v>32</v>
      </c>
      <c r="AP1416">
        <v>30</v>
      </c>
      <c r="AQ1416">
        <v>7</v>
      </c>
      <c r="AR1416">
        <v>6</v>
      </c>
      <c r="AS1416">
        <v>55</v>
      </c>
      <c r="AT1416">
        <f>SUM(Table_pigskin_games[[#This Row],[awayPenaltyYards]],Table_pigskin_games[[#This Row],[homePenaltyYards]])</f>
        <v>115</v>
      </c>
      <c r="AU1416">
        <v>60</v>
      </c>
      <c r="AV1416">
        <v>2</v>
      </c>
      <c r="AW1416">
        <v>1</v>
      </c>
      <c r="AX1416">
        <f>SUM(Table_pigskin_games[[#This Row],[awayTurnovers]:[homeTurnovers]])</f>
        <v>3</v>
      </c>
      <c r="AY1416">
        <v>1</v>
      </c>
      <c r="AZ1416">
        <v>1</v>
      </c>
      <c r="BA1416">
        <v>1</v>
      </c>
      <c r="BB1416">
        <v>0</v>
      </c>
      <c r="BC1416">
        <v>1653</v>
      </c>
      <c r="BD1416">
        <v>1947</v>
      </c>
      <c r="BE1416">
        <v>0</v>
      </c>
      <c r="BF1416">
        <v>10</v>
      </c>
      <c r="BG1416">
        <v>0</v>
      </c>
      <c r="BH1416">
        <v>3</v>
      </c>
      <c r="BJ1416">
        <v>3</v>
      </c>
      <c r="BK1416">
        <v>6</v>
      </c>
      <c r="BL1416">
        <v>3</v>
      </c>
      <c r="BM1416">
        <v>0</v>
      </c>
    </row>
    <row r="1417" spans="1:66" x14ac:dyDescent="0.25">
      <c r="A1417">
        <v>311113006</v>
      </c>
      <c r="B1417">
        <v>10</v>
      </c>
      <c r="C1417">
        <v>2011</v>
      </c>
      <c r="D1417" s="1">
        <v>40860</v>
      </c>
      <c r="E1417" t="s">
        <v>66</v>
      </c>
      <c r="F1417" t="s">
        <v>87</v>
      </c>
      <c r="G1417" t="s">
        <v>102</v>
      </c>
      <c r="H14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BUFvDAL</v>
      </c>
      <c r="I1417" t="str">
        <f>IF(NOT(ISNA(VLOOKUP(Table_pigskin_games[[#This Row],[matchup]],rivalries!A$2:C$10,1,FALSE))),"Rivalry","Not a Rivalry")</f>
        <v>Not a Rivalry</v>
      </c>
      <c r="J1417">
        <v>7</v>
      </c>
      <c r="K1417">
        <v>44</v>
      </c>
      <c r="L1417">
        <f>ABS(Table_pigskin_games[[#This Row],[homeScore]]-Table_pigskin_games[[#This Row],[awayScore]])</f>
        <v>37</v>
      </c>
      <c r="M1417" t="s">
        <v>138</v>
      </c>
      <c r="N1417" s="2">
        <v>41914.541666666664</v>
      </c>
      <c r="O1417" t="s">
        <v>80</v>
      </c>
      <c r="P1417">
        <v>85157</v>
      </c>
      <c r="Q1417">
        <v>5</v>
      </c>
      <c r="R1417">
        <v>3</v>
      </c>
      <c r="S1417">
        <v>4</v>
      </c>
      <c r="T1417">
        <v>4</v>
      </c>
      <c r="U1417">
        <v>20</v>
      </c>
      <c r="V1417">
        <v>24</v>
      </c>
      <c r="W1417">
        <v>2</v>
      </c>
      <c r="X1417">
        <v>8</v>
      </c>
      <c r="Y1417">
        <v>7</v>
      </c>
      <c r="Z1417">
        <v>12</v>
      </c>
      <c r="AA1417">
        <v>0</v>
      </c>
      <c r="AB1417">
        <v>0</v>
      </c>
      <c r="AC1417">
        <v>1</v>
      </c>
      <c r="AD1417">
        <v>0</v>
      </c>
      <c r="AE1417">
        <v>271</v>
      </c>
      <c r="AF1417">
        <v>433</v>
      </c>
      <c r="AG1417">
        <v>136</v>
      </c>
      <c r="AH1417">
        <v>270</v>
      </c>
      <c r="AI1417">
        <v>20</v>
      </c>
      <c r="AJ1417">
        <v>23</v>
      </c>
      <c r="AK1417">
        <v>31</v>
      </c>
      <c r="AL1417">
        <v>26</v>
      </c>
      <c r="AM1417">
        <v>135</v>
      </c>
      <c r="AN1417">
        <v>163</v>
      </c>
      <c r="AO1417">
        <v>17</v>
      </c>
      <c r="AP1417">
        <v>35</v>
      </c>
      <c r="AQ1417">
        <v>3</v>
      </c>
      <c r="AR1417">
        <v>8</v>
      </c>
      <c r="AS1417">
        <v>12</v>
      </c>
      <c r="AT1417">
        <f>SUM(Table_pigskin_games[[#This Row],[awayPenaltyYards]],Table_pigskin_games[[#This Row],[homePenaltyYards]])</f>
        <v>86</v>
      </c>
      <c r="AU1417">
        <v>74</v>
      </c>
      <c r="AV1417">
        <v>4</v>
      </c>
      <c r="AW1417">
        <v>0</v>
      </c>
      <c r="AX1417">
        <f>SUM(Table_pigskin_games[[#This Row],[awayTurnovers]:[homeTurnovers]])</f>
        <v>4</v>
      </c>
      <c r="AY1417">
        <v>1</v>
      </c>
      <c r="AZ1417">
        <v>0</v>
      </c>
      <c r="BA1417">
        <v>3</v>
      </c>
      <c r="BB1417">
        <v>0</v>
      </c>
      <c r="BC1417">
        <v>1528</v>
      </c>
      <c r="BD1417">
        <v>2072</v>
      </c>
      <c r="BE1417">
        <v>0</v>
      </c>
      <c r="BF1417">
        <v>7</v>
      </c>
      <c r="BG1417">
        <v>0</v>
      </c>
      <c r="BH1417">
        <v>0</v>
      </c>
      <c r="BJ1417">
        <v>14</v>
      </c>
      <c r="BK1417">
        <v>14</v>
      </c>
      <c r="BL1417">
        <v>6</v>
      </c>
      <c r="BM1417">
        <v>10</v>
      </c>
    </row>
    <row r="1418" spans="1:66" x14ac:dyDescent="0.25">
      <c r="A1418">
        <v>311113011</v>
      </c>
      <c r="B1418">
        <v>10</v>
      </c>
      <c r="C1418">
        <v>2011</v>
      </c>
      <c r="D1418" s="1">
        <v>40860</v>
      </c>
      <c r="E1418" t="s">
        <v>66</v>
      </c>
      <c r="F1418" t="s">
        <v>103</v>
      </c>
      <c r="G1418" t="s">
        <v>90</v>
      </c>
      <c r="H14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1418" t="str">
        <f>IF(NOT(ISNA(VLOOKUP(Table_pigskin_games[[#This Row],[matchup]],rivalries!A$2:C$10,1,FALSE))),"Rivalry","Not a Rivalry")</f>
        <v>Not a Rivalry</v>
      </c>
      <c r="J1418">
        <v>17</v>
      </c>
      <c r="K1418">
        <v>3</v>
      </c>
      <c r="L1418">
        <f>ABS(Table_pigskin_games[[#This Row],[homeScore]]-Table_pigskin_games[[#This Row],[awayScore]])</f>
        <v>14</v>
      </c>
      <c r="M1418" t="s">
        <v>131</v>
      </c>
      <c r="N1418" s="2">
        <v>41914.541666666664</v>
      </c>
      <c r="O1418" t="s">
        <v>80</v>
      </c>
      <c r="P1418">
        <v>64619</v>
      </c>
      <c r="Q1418">
        <v>2</v>
      </c>
      <c r="R1418">
        <v>6</v>
      </c>
      <c r="S1418">
        <v>0</v>
      </c>
      <c r="T1418">
        <v>9</v>
      </c>
      <c r="U1418">
        <v>18</v>
      </c>
      <c r="V1418">
        <v>13</v>
      </c>
      <c r="W1418">
        <v>6</v>
      </c>
      <c r="X1418">
        <v>4</v>
      </c>
      <c r="Y1418">
        <v>15</v>
      </c>
      <c r="Z1418">
        <v>15</v>
      </c>
      <c r="AA1418">
        <v>0</v>
      </c>
      <c r="AB1418">
        <v>0</v>
      </c>
      <c r="AC1418">
        <v>0</v>
      </c>
      <c r="AD1418">
        <v>1</v>
      </c>
      <c r="AE1418">
        <v>251</v>
      </c>
      <c r="AF1418">
        <v>212</v>
      </c>
      <c r="AG1418">
        <v>110</v>
      </c>
      <c r="AH1418">
        <v>128</v>
      </c>
      <c r="AI1418">
        <v>14</v>
      </c>
      <c r="AJ1418">
        <v>20</v>
      </c>
      <c r="AK1418">
        <v>21</v>
      </c>
      <c r="AL1418">
        <v>29</v>
      </c>
      <c r="AM1418">
        <v>141</v>
      </c>
      <c r="AN1418">
        <v>84</v>
      </c>
      <c r="AO1418">
        <v>41</v>
      </c>
      <c r="AP1418">
        <v>23</v>
      </c>
      <c r="AQ1418">
        <v>5</v>
      </c>
      <c r="AR1418">
        <v>6</v>
      </c>
      <c r="AS1418">
        <v>55</v>
      </c>
      <c r="AT1418">
        <f>SUM(Table_pigskin_games[[#This Row],[awayPenaltyYards]],Table_pigskin_games[[#This Row],[homePenaltyYards]])</f>
        <v>95</v>
      </c>
      <c r="AU1418">
        <v>40</v>
      </c>
      <c r="AV1418">
        <v>1</v>
      </c>
      <c r="AW1418">
        <v>3</v>
      </c>
      <c r="AX1418">
        <f>SUM(Table_pigskin_games[[#This Row],[awayTurnovers]:[homeTurnovers]])</f>
        <v>4</v>
      </c>
      <c r="AY1418">
        <v>0</v>
      </c>
      <c r="AZ1418">
        <v>1</v>
      </c>
      <c r="BA1418">
        <v>1</v>
      </c>
      <c r="BB1418">
        <v>2</v>
      </c>
      <c r="BC1418">
        <v>2121</v>
      </c>
      <c r="BD1418">
        <v>1479</v>
      </c>
      <c r="BE1418">
        <v>3</v>
      </c>
      <c r="BF1418">
        <v>0</v>
      </c>
      <c r="BG1418">
        <v>7</v>
      </c>
      <c r="BH1418">
        <v>7</v>
      </c>
      <c r="BJ1418">
        <v>0</v>
      </c>
      <c r="BK1418">
        <v>3</v>
      </c>
      <c r="BL1418">
        <v>0</v>
      </c>
      <c r="BM1418">
        <v>0</v>
      </c>
    </row>
    <row r="1419" spans="1:66" x14ac:dyDescent="0.25">
      <c r="A1419">
        <v>311113012</v>
      </c>
      <c r="B1419">
        <v>10</v>
      </c>
      <c r="C1419">
        <v>2011</v>
      </c>
      <c r="D1419" s="1">
        <v>40860</v>
      </c>
      <c r="E1419" t="s">
        <v>66</v>
      </c>
      <c r="F1419" t="s">
        <v>84</v>
      </c>
      <c r="G1419" t="s">
        <v>82</v>
      </c>
      <c r="H14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419" t="str">
        <f>IF(NOT(ISNA(VLOOKUP(Table_pigskin_games[[#This Row],[matchup]],rivalries!A$2:C$10,1,FALSE))),"Rivalry","Not a Rivalry")</f>
        <v>Not a Rivalry</v>
      </c>
      <c r="J1419">
        <v>17</v>
      </c>
      <c r="K1419">
        <v>10</v>
      </c>
      <c r="L1419">
        <f>ABS(Table_pigskin_games[[#This Row],[homeScore]]-Table_pigskin_games[[#This Row],[awayScore]])</f>
        <v>7</v>
      </c>
      <c r="M1419" t="s">
        <v>83</v>
      </c>
      <c r="N1419" s="2">
        <v>41914.541666666664</v>
      </c>
      <c r="O1419" t="s">
        <v>80</v>
      </c>
      <c r="P1419">
        <v>72908</v>
      </c>
      <c r="Q1419">
        <v>3</v>
      </c>
      <c r="R1419">
        <v>5</v>
      </c>
      <c r="S1419">
        <v>4</v>
      </c>
      <c r="T1419">
        <v>4</v>
      </c>
      <c r="U1419">
        <v>16</v>
      </c>
      <c r="V1419">
        <v>17</v>
      </c>
      <c r="W1419">
        <v>5</v>
      </c>
      <c r="X1419">
        <v>2</v>
      </c>
      <c r="Y1419">
        <v>14</v>
      </c>
      <c r="Z1419">
        <v>11</v>
      </c>
      <c r="AA1419">
        <v>0</v>
      </c>
      <c r="AB1419">
        <v>0</v>
      </c>
      <c r="AC1419">
        <v>0</v>
      </c>
      <c r="AD1419">
        <v>2</v>
      </c>
      <c r="AE1419">
        <v>313</v>
      </c>
      <c r="AF1419">
        <v>258</v>
      </c>
      <c r="AG1419">
        <v>69</v>
      </c>
      <c r="AH1419">
        <v>124</v>
      </c>
      <c r="AI1419">
        <v>2</v>
      </c>
      <c r="AJ1419">
        <v>18</v>
      </c>
      <c r="AK1419">
        <v>8</v>
      </c>
      <c r="AL1419">
        <v>34</v>
      </c>
      <c r="AM1419">
        <v>244</v>
      </c>
      <c r="AN1419">
        <v>134</v>
      </c>
      <c r="AO1419">
        <v>55</v>
      </c>
      <c r="AP1419">
        <v>24</v>
      </c>
      <c r="AQ1419">
        <v>8</v>
      </c>
      <c r="AR1419">
        <v>4</v>
      </c>
      <c r="AS1419">
        <v>65</v>
      </c>
      <c r="AT1419">
        <f>SUM(Table_pigskin_games[[#This Row],[awayPenaltyYards]],Table_pigskin_games[[#This Row],[homePenaltyYards]])</f>
        <v>105</v>
      </c>
      <c r="AU1419">
        <v>40</v>
      </c>
      <c r="AV1419">
        <v>0</v>
      </c>
      <c r="AW1419">
        <v>0</v>
      </c>
      <c r="AX1419">
        <f>SUM(Table_pigskin_games[[#This Row],[awayTurnovers]:[homeTurnovers]])</f>
        <v>0</v>
      </c>
      <c r="AY1419">
        <v>0</v>
      </c>
      <c r="AZ1419">
        <v>0</v>
      </c>
      <c r="BA1419">
        <v>0</v>
      </c>
      <c r="BB1419">
        <v>0</v>
      </c>
      <c r="BC1419">
        <v>2018</v>
      </c>
      <c r="BD1419">
        <v>1582</v>
      </c>
      <c r="BE1419">
        <v>7</v>
      </c>
      <c r="BF1419">
        <v>3</v>
      </c>
      <c r="BG1419">
        <v>0</v>
      </c>
      <c r="BH1419">
        <v>7</v>
      </c>
      <c r="BJ1419">
        <v>0</v>
      </c>
      <c r="BK1419">
        <v>0</v>
      </c>
      <c r="BL1419">
        <v>7</v>
      </c>
      <c r="BM1419">
        <v>3</v>
      </c>
    </row>
    <row r="1420" spans="1:66" x14ac:dyDescent="0.25">
      <c r="A1420">
        <v>311113015</v>
      </c>
      <c r="B1420">
        <v>10</v>
      </c>
      <c r="C1420">
        <v>2011</v>
      </c>
      <c r="D1420" s="1">
        <v>40860</v>
      </c>
      <c r="E1420" t="s">
        <v>66</v>
      </c>
      <c r="F1420" t="s">
        <v>114</v>
      </c>
      <c r="G1420" t="s">
        <v>62</v>
      </c>
      <c r="H14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MIAvWSH</v>
      </c>
      <c r="I1420" t="str">
        <f>IF(NOT(ISNA(VLOOKUP(Table_pigskin_games[[#This Row],[matchup]],rivalries!A$2:C$10,1,FALSE))),"Rivalry","Not a Rivalry")</f>
        <v>Not a Rivalry</v>
      </c>
      <c r="J1420">
        <v>9</v>
      </c>
      <c r="K1420">
        <v>20</v>
      </c>
      <c r="L1420">
        <f>ABS(Table_pigskin_games[[#This Row],[homeScore]]-Table_pigskin_games[[#This Row],[awayScore]])</f>
        <v>11</v>
      </c>
      <c r="M1420" t="s">
        <v>132</v>
      </c>
      <c r="N1420" s="2">
        <v>41914.541666666664</v>
      </c>
      <c r="O1420" t="s">
        <v>70</v>
      </c>
      <c r="P1420">
        <v>57007</v>
      </c>
      <c r="Q1420">
        <v>3</v>
      </c>
      <c r="R1420">
        <v>5</v>
      </c>
      <c r="S1420">
        <v>1</v>
      </c>
      <c r="T1420">
        <v>7</v>
      </c>
      <c r="U1420">
        <v>16</v>
      </c>
      <c r="V1420">
        <v>20</v>
      </c>
      <c r="W1420">
        <v>5</v>
      </c>
      <c r="X1420">
        <v>8</v>
      </c>
      <c r="Y1420">
        <v>14</v>
      </c>
      <c r="Z1420">
        <v>14</v>
      </c>
      <c r="AA1420">
        <v>0</v>
      </c>
      <c r="AB1420">
        <v>0</v>
      </c>
      <c r="AC1420">
        <v>0</v>
      </c>
      <c r="AD1420">
        <v>1</v>
      </c>
      <c r="AE1420">
        <v>246</v>
      </c>
      <c r="AF1420">
        <v>303</v>
      </c>
      <c r="AG1420">
        <v>185</v>
      </c>
      <c r="AH1420">
        <v>200</v>
      </c>
      <c r="AI1420">
        <v>21</v>
      </c>
      <c r="AJ1420">
        <v>20</v>
      </c>
      <c r="AK1420">
        <v>32</v>
      </c>
      <c r="AL1420">
        <v>29</v>
      </c>
      <c r="AM1420">
        <v>61</v>
      </c>
      <c r="AN1420">
        <v>103</v>
      </c>
      <c r="AO1420">
        <v>16</v>
      </c>
      <c r="AP1420">
        <v>33</v>
      </c>
      <c r="AQ1420">
        <v>6</v>
      </c>
      <c r="AR1420">
        <v>6</v>
      </c>
      <c r="AS1420">
        <v>51</v>
      </c>
      <c r="AT1420">
        <f>SUM(Table_pigskin_games[[#This Row],[awayPenaltyYards]],Table_pigskin_games[[#This Row],[homePenaltyYards]])</f>
        <v>106</v>
      </c>
      <c r="AU1420">
        <v>55</v>
      </c>
      <c r="AV1420">
        <v>2</v>
      </c>
      <c r="AW1420">
        <v>2</v>
      </c>
      <c r="AX1420">
        <f>SUM(Table_pigskin_games[[#This Row],[awayTurnovers]:[homeTurnovers]])</f>
        <v>4</v>
      </c>
      <c r="AY1420">
        <v>0</v>
      </c>
      <c r="AZ1420">
        <v>1</v>
      </c>
      <c r="BA1420">
        <v>2</v>
      </c>
      <c r="BB1420">
        <v>1</v>
      </c>
      <c r="BC1420">
        <v>1587</v>
      </c>
      <c r="BD1420">
        <v>2013</v>
      </c>
      <c r="BE1420">
        <v>3</v>
      </c>
      <c r="BF1420">
        <v>3</v>
      </c>
      <c r="BG1420">
        <v>3</v>
      </c>
      <c r="BH1420">
        <v>0</v>
      </c>
      <c r="BJ1420">
        <v>7</v>
      </c>
      <c r="BK1420">
        <v>3</v>
      </c>
      <c r="BL1420">
        <v>3</v>
      </c>
      <c r="BM1420">
        <v>7</v>
      </c>
    </row>
    <row r="1421" spans="1:66" x14ac:dyDescent="0.25">
      <c r="A1421">
        <v>311113020</v>
      </c>
      <c r="B1421">
        <v>10</v>
      </c>
      <c r="C1421">
        <v>2011</v>
      </c>
      <c r="D1421" s="1">
        <v>40860</v>
      </c>
      <c r="E1421" t="s">
        <v>66</v>
      </c>
      <c r="F1421" t="s">
        <v>88</v>
      </c>
      <c r="G1421" t="s">
        <v>77</v>
      </c>
      <c r="H14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421" t="str">
        <f>IF(NOT(ISNA(VLOOKUP(Table_pigskin_games[[#This Row],[matchup]],rivalries!A$2:C$10,1,FALSE))),"Rivalry","Not a Rivalry")</f>
        <v>Not a Rivalry</v>
      </c>
      <c r="J1421">
        <v>37</v>
      </c>
      <c r="K1421">
        <v>16</v>
      </c>
      <c r="L1421">
        <f>ABS(Table_pigskin_games[[#This Row],[homeScore]]-Table_pigskin_games[[#This Row],[awayScore]])</f>
        <v>21</v>
      </c>
      <c r="M1421" t="s">
        <v>140</v>
      </c>
      <c r="N1421" s="2">
        <v>41914.847222222219</v>
      </c>
      <c r="O1421" t="s">
        <v>65</v>
      </c>
      <c r="P1421">
        <v>79088</v>
      </c>
      <c r="Q1421">
        <v>5</v>
      </c>
      <c r="R1421">
        <v>3</v>
      </c>
      <c r="S1421">
        <v>5</v>
      </c>
      <c r="T1421">
        <v>3</v>
      </c>
      <c r="U1421">
        <v>21</v>
      </c>
      <c r="V1421">
        <v>22</v>
      </c>
      <c r="W1421">
        <v>4</v>
      </c>
      <c r="X1421">
        <v>5</v>
      </c>
      <c r="Y1421">
        <v>13</v>
      </c>
      <c r="Z1421">
        <v>13</v>
      </c>
      <c r="AA1421">
        <v>0</v>
      </c>
      <c r="AB1421">
        <v>0</v>
      </c>
      <c r="AC1421">
        <v>1</v>
      </c>
      <c r="AD1421">
        <v>2</v>
      </c>
      <c r="AE1421">
        <v>389</v>
      </c>
      <c r="AF1421">
        <v>378</v>
      </c>
      <c r="AG1421">
        <v>329</v>
      </c>
      <c r="AH1421">
        <v>268</v>
      </c>
      <c r="AI1421">
        <v>26</v>
      </c>
      <c r="AJ1421">
        <v>20</v>
      </c>
      <c r="AK1421">
        <v>39</v>
      </c>
      <c r="AL1421">
        <v>39</v>
      </c>
      <c r="AM1421">
        <v>60</v>
      </c>
      <c r="AN1421">
        <v>110</v>
      </c>
      <c r="AO1421">
        <v>28</v>
      </c>
      <c r="AP1421">
        <v>25</v>
      </c>
      <c r="AQ1421">
        <v>9</v>
      </c>
      <c r="AR1421">
        <v>5</v>
      </c>
      <c r="AS1421">
        <v>80</v>
      </c>
      <c r="AT1421">
        <f>SUM(Table_pigskin_games[[#This Row],[awayPenaltyYards]],Table_pigskin_games[[#This Row],[homePenaltyYards]])</f>
        <v>136</v>
      </c>
      <c r="AU1421">
        <v>56</v>
      </c>
      <c r="AV1421">
        <v>0</v>
      </c>
      <c r="AW1421">
        <v>3</v>
      </c>
      <c r="AX1421">
        <f>SUM(Table_pigskin_games[[#This Row],[awayTurnovers]:[homeTurnovers]])</f>
        <v>3</v>
      </c>
      <c r="AY1421">
        <v>0</v>
      </c>
      <c r="AZ1421">
        <v>1</v>
      </c>
      <c r="BA1421">
        <v>0</v>
      </c>
      <c r="BB1421">
        <v>2</v>
      </c>
      <c r="BC1421">
        <v>1807</v>
      </c>
      <c r="BD1421">
        <v>1793</v>
      </c>
      <c r="BE1421">
        <v>6</v>
      </c>
      <c r="BF1421">
        <v>7</v>
      </c>
      <c r="BG1421">
        <v>10</v>
      </c>
      <c r="BH1421">
        <v>14</v>
      </c>
      <c r="BJ1421">
        <v>0</v>
      </c>
      <c r="BK1421">
        <v>9</v>
      </c>
      <c r="BL1421">
        <v>0</v>
      </c>
      <c r="BM1421">
        <v>7</v>
      </c>
    </row>
    <row r="1422" spans="1:66" x14ac:dyDescent="0.25">
      <c r="A1422">
        <v>311113021</v>
      </c>
      <c r="B1422">
        <v>10</v>
      </c>
      <c r="C1422">
        <v>2011</v>
      </c>
      <c r="D1422" s="1">
        <v>40860</v>
      </c>
      <c r="E1422" t="s">
        <v>66</v>
      </c>
      <c r="F1422" t="s">
        <v>94</v>
      </c>
      <c r="G1422" t="s">
        <v>105</v>
      </c>
      <c r="H14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ARIvPHI</v>
      </c>
      <c r="I1422" t="str">
        <f>IF(NOT(ISNA(VLOOKUP(Table_pigskin_games[[#This Row],[matchup]],rivalries!A$2:C$10,1,FALSE))),"Rivalry","Not a Rivalry")</f>
        <v>Not a Rivalry</v>
      </c>
      <c r="J1422">
        <v>21</v>
      </c>
      <c r="K1422">
        <v>17</v>
      </c>
      <c r="L1422">
        <f>ABS(Table_pigskin_games[[#This Row],[homeScore]]-Table_pigskin_games[[#This Row],[awayScore]])</f>
        <v>4</v>
      </c>
      <c r="M1422" t="s">
        <v>121</v>
      </c>
      <c r="N1422" s="2">
        <v>41914.541666666664</v>
      </c>
      <c r="O1422" t="s">
        <v>70</v>
      </c>
      <c r="P1422">
        <v>69144</v>
      </c>
      <c r="Q1422">
        <v>2</v>
      </c>
      <c r="R1422">
        <v>6</v>
      </c>
      <c r="S1422">
        <v>3</v>
      </c>
      <c r="T1422">
        <v>5</v>
      </c>
      <c r="U1422">
        <v>23</v>
      </c>
      <c r="V1422">
        <v>15</v>
      </c>
      <c r="W1422">
        <v>6</v>
      </c>
      <c r="X1422">
        <v>3</v>
      </c>
      <c r="Y1422">
        <v>16</v>
      </c>
      <c r="Z1422">
        <v>15</v>
      </c>
      <c r="AA1422">
        <v>1</v>
      </c>
      <c r="AB1422">
        <v>0</v>
      </c>
      <c r="AC1422">
        <v>1</v>
      </c>
      <c r="AD1422">
        <v>1</v>
      </c>
      <c r="AE1422">
        <v>370</v>
      </c>
      <c r="AF1422">
        <v>289</v>
      </c>
      <c r="AG1422">
        <v>282</v>
      </c>
      <c r="AH1422">
        <v>123</v>
      </c>
      <c r="AI1422">
        <v>21</v>
      </c>
      <c r="AJ1422">
        <v>16</v>
      </c>
      <c r="AK1422">
        <v>40</v>
      </c>
      <c r="AL1422">
        <v>34</v>
      </c>
      <c r="AM1422">
        <v>88</v>
      </c>
      <c r="AN1422">
        <v>166</v>
      </c>
      <c r="AO1422">
        <v>29</v>
      </c>
      <c r="AP1422">
        <v>24</v>
      </c>
      <c r="AQ1422">
        <v>7</v>
      </c>
      <c r="AR1422">
        <v>11</v>
      </c>
      <c r="AS1422">
        <v>66</v>
      </c>
      <c r="AT1422">
        <f>SUM(Table_pigskin_games[[#This Row],[awayPenaltyYards]],Table_pigskin_games[[#This Row],[homePenaltyYards]])</f>
        <v>163</v>
      </c>
      <c r="AU1422">
        <v>97</v>
      </c>
      <c r="AV1422">
        <v>2</v>
      </c>
      <c r="AW1422">
        <v>2</v>
      </c>
      <c r="AX1422">
        <f>SUM(Table_pigskin_games[[#This Row],[awayTurnovers]:[homeTurnovers]])</f>
        <v>4</v>
      </c>
      <c r="AY1422">
        <v>0</v>
      </c>
      <c r="AZ1422">
        <v>0</v>
      </c>
      <c r="BA1422">
        <v>2</v>
      </c>
      <c r="BB1422">
        <v>2</v>
      </c>
      <c r="BC1422">
        <v>1902</v>
      </c>
      <c r="BD1422">
        <v>1698</v>
      </c>
      <c r="BE1422">
        <v>0</v>
      </c>
      <c r="BF1422">
        <v>7</v>
      </c>
      <c r="BG1422">
        <v>0</v>
      </c>
      <c r="BH1422">
        <v>14</v>
      </c>
      <c r="BJ1422">
        <v>0</v>
      </c>
      <c r="BK1422">
        <v>14</v>
      </c>
      <c r="BL1422">
        <v>0</v>
      </c>
      <c r="BM1422">
        <v>3</v>
      </c>
    </row>
    <row r="1423" spans="1:66" x14ac:dyDescent="0.25">
      <c r="A1423">
        <v>311113025</v>
      </c>
      <c r="B1423">
        <v>10</v>
      </c>
      <c r="C1423">
        <v>2011</v>
      </c>
      <c r="D1423" s="1">
        <v>40860</v>
      </c>
      <c r="E1423" t="s">
        <v>66</v>
      </c>
      <c r="F1423" t="s">
        <v>91</v>
      </c>
      <c r="G1423" t="s">
        <v>93</v>
      </c>
      <c r="H14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NYGvSF</v>
      </c>
      <c r="I1423" t="str">
        <f>IF(NOT(ISNA(VLOOKUP(Table_pigskin_games[[#This Row],[matchup]],rivalries!A$2:C$10,1,FALSE))),"Rivalry","Not a Rivalry")</f>
        <v>Not a Rivalry</v>
      </c>
      <c r="J1423">
        <v>20</v>
      </c>
      <c r="K1423">
        <v>27</v>
      </c>
      <c r="L1423">
        <f>ABS(Table_pigskin_games[[#This Row],[homeScore]]-Table_pigskin_games[[#This Row],[awayScore]])</f>
        <v>7</v>
      </c>
      <c r="M1423" t="s">
        <v>133</v>
      </c>
      <c r="N1423" s="2">
        <v>41914.677083333336</v>
      </c>
      <c r="O1423" t="s">
        <v>70</v>
      </c>
      <c r="P1423">
        <v>69732</v>
      </c>
      <c r="Q1423">
        <v>6</v>
      </c>
      <c r="R1423">
        <v>2</v>
      </c>
      <c r="S1423">
        <v>7</v>
      </c>
      <c r="T1423">
        <v>1</v>
      </c>
      <c r="U1423">
        <v>21</v>
      </c>
      <c r="V1423">
        <v>16</v>
      </c>
      <c r="W1423">
        <v>7</v>
      </c>
      <c r="X1423">
        <v>3</v>
      </c>
      <c r="Y1423">
        <v>14</v>
      </c>
      <c r="Z1423">
        <v>11</v>
      </c>
      <c r="AA1423">
        <v>2</v>
      </c>
      <c r="AB1423">
        <v>0</v>
      </c>
      <c r="AC1423">
        <v>3</v>
      </c>
      <c r="AD1423">
        <v>0</v>
      </c>
      <c r="AE1423">
        <v>395</v>
      </c>
      <c r="AF1423">
        <v>305</v>
      </c>
      <c r="AG1423">
        <v>302</v>
      </c>
      <c r="AH1423">
        <v>228</v>
      </c>
      <c r="AI1423">
        <v>26</v>
      </c>
      <c r="AJ1423">
        <v>19</v>
      </c>
      <c r="AK1423">
        <v>40</v>
      </c>
      <c r="AL1423">
        <v>30</v>
      </c>
      <c r="AM1423">
        <v>93</v>
      </c>
      <c r="AN1423">
        <v>77</v>
      </c>
      <c r="AO1423">
        <v>29</v>
      </c>
      <c r="AP1423">
        <v>20</v>
      </c>
      <c r="AQ1423">
        <v>6</v>
      </c>
      <c r="AR1423">
        <v>5</v>
      </c>
      <c r="AS1423">
        <v>45</v>
      </c>
      <c r="AT1423">
        <f>SUM(Table_pigskin_games[[#This Row],[awayPenaltyYards]],Table_pigskin_games[[#This Row],[homePenaltyYards]])</f>
        <v>80</v>
      </c>
      <c r="AU1423">
        <v>35</v>
      </c>
      <c r="AV1423">
        <v>2</v>
      </c>
      <c r="AW1423">
        <v>1</v>
      </c>
      <c r="AX1423">
        <f>SUM(Table_pigskin_games[[#This Row],[awayTurnovers]:[homeTurnovers]])</f>
        <v>3</v>
      </c>
      <c r="AY1423">
        <v>0</v>
      </c>
      <c r="AZ1423">
        <v>0</v>
      </c>
      <c r="BA1423">
        <v>2</v>
      </c>
      <c r="BB1423">
        <v>1</v>
      </c>
      <c r="BC1423">
        <v>2077</v>
      </c>
      <c r="BD1423">
        <v>1523</v>
      </c>
      <c r="BE1423">
        <v>3</v>
      </c>
      <c r="BF1423">
        <v>3</v>
      </c>
      <c r="BG1423">
        <v>7</v>
      </c>
      <c r="BH1423">
        <v>7</v>
      </c>
      <c r="BJ1423">
        <v>3</v>
      </c>
      <c r="BK1423">
        <v>6</v>
      </c>
      <c r="BL1423">
        <v>3</v>
      </c>
      <c r="BM1423">
        <v>15</v>
      </c>
    </row>
    <row r="1424" spans="1:66" x14ac:dyDescent="0.25">
      <c r="A1424">
        <v>311113026</v>
      </c>
      <c r="B1424">
        <v>10</v>
      </c>
      <c r="C1424">
        <v>2011</v>
      </c>
      <c r="D1424" s="1">
        <v>40860</v>
      </c>
      <c r="E1424" t="s">
        <v>66</v>
      </c>
      <c r="F1424" t="s">
        <v>96</v>
      </c>
      <c r="G1424" t="s">
        <v>71</v>
      </c>
      <c r="H14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BALvSEA</v>
      </c>
      <c r="I1424" t="str">
        <f>IF(NOT(ISNA(VLOOKUP(Table_pigskin_games[[#This Row],[matchup]],rivalries!A$2:C$10,1,FALSE))),"Rivalry","Not a Rivalry")</f>
        <v>Not a Rivalry</v>
      </c>
      <c r="J1424">
        <v>17</v>
      </c>
      <c r="K1424">
        <v>22</v>
      </c>
      <c r="L1424">
        <f>ABS(Table_pigskin_games[[#This Row],[homeScore]]-Table_pigskin_games[[#This Row],[awayScore]])</f>
        <v>5</v>
      </c>
      <c r="M1424" t="s">
        <v>124</v>
      </c>
      <c r="N1424" s="2">
        <v>41914.670138888891</v>
      </c>
      <c r="O1424" t="s">
        <v>80</v>
      </c>
      <c r="P1424">
        <v>66522</v>
      </c>
      <c r="Q1424">
        <v>6</v>
      </c>
      <c r="R1424">
        <v>2</v>
      </c>
      <c r="S1424">
        <v>2</v>
      </c>
      <c r="T1424">
        <v>6</v>
      </c>
      <c r="U1424">
        <v>25</v>
      </c>
      <c r="V1424">
        <v>16</v>
      </c>
      <c r="W1424">
        <v>5</v>
      </c>
      <c r="X1424">
        <v>5</v>
      </c>
      <c r="Y1424">
        <v>12</v>
      </c>
      <c r="Z1424">
        <v>16</v>
      </c>
      <c r="AA1424">
        <v>1</v>
      </c>
      <c r="AB1424">
        <v>1</v>
      </c>
      <c r="AC1424">
        <v>1</v>
      </c>
      <c r="AD1424">
        <v>1</v>
      </c>
      <c r="AE1424">
        <v>323</v>
      </c>
      <c r="AF1424">
        <v>327</v>
      </c>
      <c r="AG1424">
        <v>248</v>
      </c>
      <c r="AH1424">
        <v>208</v>
      </c>
      <c r="AI1424">
        <v>30</v>
      </c>
      <c r="AJ1424">
        <v>17</v>
      </c>
      <c r="AK1424">
        <v>53</v>
      </c>
      <c r="AL1424">
        <v>27</v>
      </c>
      <c r="AM1424">
        <v>75</v>
      </c>
      <c r="AN1424">
        <v>119</v>
      </c>
      <c r="AO1424">
        <v>12</v>
      </c>
      <c r="AP1424">
        <v>42</v>
      </c>
      <c r="AQ1424">
        <v>4</v>
      </c>
      <c r="AR1424">
        <v>13</v>
      </c>
      <c r="AS1424">
        <v>34</v>
      </c>
      <c r="AT1424">
        <f>SUM(Table_pigskin_games[[#This Row],[awayPenaltyYards]],Table_pigskin_games[[#This Row],[homePenaltyYards]])</f>
        <v>134</v>
      </c>
      <c r="AU1424">
        <v>100</v>
      </c>
      <c r="AV1424">
        <v>3</v>
      </c>
      <c r="AW1424">
        <v>0</v>
      </c>
      <c r="AX1424">
        <f>SUM(Table_pigskin_games[[#This Row],[awayTurnovers]:[homeTurnovers]])</f>
        <v>3</v>
      </c>
      <c r="AY1424">
        <v>2</v>
      </c>
      <c r="AZ1424">
        <v>0</v>
      </c>
      <c r="BA1424">
        <v>1</v>
      </c>
      <c r="BB1424">
        <v>0</v>
      </c>
      <c r="BC1424">
        <v>1499</v>
      </c>
      <c r="BD1424">
        <v>2101</v>
      </c>
      <c r="BE1424">
        <v>0</v>
      </c>
      <c r="BF1424">
        <v>7</v>
      </c>
      <c r="BG1424">
        <v>3</v>
      </c>
      <c r="BH1424">
        <v>7</v>
      </c>
      <c r="BJ1424">
        <v>10</v>
      </c>
      <c r="BK1424">
        <v>9</v>
      </c>
      <c r="BL1424">
        <v>3</v>
      </c>
      <c r="BM1424">
        <v>0</v>
      </c>
    </row>
    <row r="1425" spans="1:66" x14ac:dyDescent="0.25">
      <c r="A1425">
        <v>311113027</v>
      </c>
      <c r="B1425">
        <v>10</v>
      </c>
      <c r="C1425">
        <v>2011</v>
      </c>
      <c r="D1425" s="1">
        <v>40860</v>
      </c>
      <c r="E1425" t="s">
        <v>66</v>
      </c>
      <c r="F1425" t="s">
        <v>106</v>
      </c>
      <c r="G1425" t="s">
        <v>97</v>
      </c>
      <c r="H14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HOUvTB</v>
      </c>
      <c r="I1425" t="str">
        <f>IF(NOT(ISNA(VLOOKUP(Table_pigskin_games[[#This Row],[matchup]],rivalries!A$2:C$10,1,FALSE))),"Rivalry","Not a Rivalry")</f>
        <v>Not a Rivalry</v>
      </c>
      <c r="J1425">
        <v>37</v>
      </c>
      <c r="K1425">
        <v>9</v>
      </c>
      <c r="L1425">
        <f>ABS(Table_pigskin_games[[#This Row],[homeScore]]-Table_pigskin_games[[#This Row],[awayScore]])</f>
        <v>28</v>
      </c>
      <c r="M1425" t="s">
        <v>98</v>
      </c>
      <c r="N1425" s="2">
        <v>41914.541666666664</v>
      </c>
      <c r="O1425" t="s">
        <v>80</v>
      </c>
      <c r="P1425">
        <v>56037</v>
      </c>
      <c r="Q1425">
        <v>6</v>
      </c>
      <c r="R1425">
        <v>3</v>
      </c>
      <c r="S1425">
        <v>4</v>
      </c>
      <c r="T1425">
        <v>4</v>
      </c>
      <c r="U1425">
        <v>21</v>
      </c>
      <c r="V1425">
        <v>12</v>
      </c>
      <c r="W1425">
        <v>3</v>
      </c>
      <c r="X1425">
        <v>3</v>
      </c>
      <c r="Y1425">
        <v>10</v>
      </c>
      <c r="Z1425">
        <v>13</v>
      </c>
      <c r="AA1425">
        <v>0</v>
      </c>
      <c r="AB1425">
        <v>0</v>
      </c>
      <c r="AC1425">
        <v>1</v>
      </c>
      <c r="AD1425">
        <v>1</v>
      </c>
      <c r="AE1425">
        <v>420</v>
      </c>
      <c r="AF1425">
        <v>231</v>
      </c>
      <c r="AG1425">
        <v>235</v>
      </c>
      <c r="AH1425">
        <v>141</v>
      </c>
      <c r="AI1425">
        <v>11</v>
      </c>
      <c r="AJ1425">
        <v>15</v>
      </c>
      <c r="AK1425">
        <v>15</v>
      </c>
      <c r="AL1425">
        <v>35</v>
      </c>
      <c r="AM1425">
        <v>185</v>
      </c>
      <c r="AN1425">
        <v>90</v>
      </c>
      <c r="AO1425">
        <v>44</v>
      </c>
      <c r="AP1425">
        <v>18</v>
      </c>
      <c r="AQ1425">
        <v>8</v>
      </c>
      <c r="AR1425">
        <v>6</v>
      </c>
      <c r="AS1425">
        <v>54</v>
      </c>
      <c r="AT1425">
        <f>SUM(Table_pigskin_games[[#This Row],[awayPenaltyYards]],Table_pigskin_games[[#This Row],[homePenaltyYards]])</f>
        <v>103</v>
      </c>
      <c r="AU1425">
        <v>49</v>
      </c>
      <c r="AV1425">
        <v>0</v>
      </c>
      <c r="AW1425">
        <v>4</v>
      </c>
      <c r="AX1425">
        <f>SUM(Table_pigskin_games[[#This Row],[awayTurnovers]:[homeTurnovers]])</f>
        <v>4</v>
      </c>
      <c r="AY1425">
        <v>0</v>
      </c>
      <c r="AZ1425">
        <v>1</v>
      </c>
      <c r="BA1425">
        <v>0</v>
      </c>
      <c r="BB1425">
        <v>3</v>
      </c>
      <c r="BC1425">
        <v>2106</v>
      </c>
      <c r="BD1425">
        <v>1494</v>
      </c>
      <c r="BE1425">
        <v>9</v>
      </c>
      <c r="BF1425">
        <v>7</v>
      </c>
      <c r="BG1425">
        <v>14</v>
      </c>
      <c r="BH1425">
        <v>7</v>
      </c>
      <c r="BJ1425">
        <v>0</v>
      </c>
      <c r="BK1425">
        <v>3</v>
      </c>
      <c r="BL1425">
        <v>0</v>
      </c>
      <c r="BM1425">
        <v>6</v>
      </c>
    </row>
    <row r="1426" spans="1:66" x14ac:dyDescent="0.25">
      <c r="A1426">
        <v>311113029</v>
      </c>
      <c r="B1426">
        <v>10</v>
      </c>
      <c r="C1426">
        <v>2011</v>
      </c>
      <c r="D1426" s="1">
        <v>40860</v>
      </c>
      <c r="E1426" t="s">
        <v>66</v>
      </c>
      <c r="F1426" t="s">
        <v>78</v>
      </c>
      <c r="G1426" t="s">
        <v>100</v>
      </c>
      <c r="H14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CARvTEN</v>
      </c>
      <c r="I1426" t="str">
        <f>IF(NOT(ISNA(VLOOKUP(Table_pigskin_games[[#This Row],[matchup]],rivalries!A$2:C$10,1,FALSE))),"Rivalry","Not a Rivalry")</f>
        <v>Not a Rivalry</v>
      </c>
      <c r="J1426">
        <v>30</v>
      </c>
      <c r="K1426">
        <v>3</v>
      </c>
      <c r="L1426">
        <f>ABS(Table_pigskin_games[[#This Row],[homeScore]]-Table_pigskin_games[[#This Row],[awayScore]])</f>
        <v>27</v>
      </c>
      <c r="M1426" t="s">
        <v>101</v>
      </c>
      <c r="N1426" s="2">
        <v>41914.541666666664</v>
      </c>
      <c r="O1426" t="s">
        <v>80</v>
      </c>
      <c r="P1426">
        <v>72409</v>
      </c>
      <c r="Q1426">
        <v>4</v>
      </c>
      <c r="R1426">
        <v>4</v>
      </c>
      <c r="S1426">
        <v>2</v>
      </c>
      <c r="T1426">
        <v>6</v>
      </c>
      <c r="U1426">
        <v>22</v>
      </c>
      <c r="V1426">
        <v>16</v>
      </c>
      <c r="W1426">
        <v>3</v>
      </c>
      <c r="X1426">
        <v>3</v>
      </c>
      <c r="Y1426">
        <v>13</v>
      </c>
      <c r="Z1426">
        <v>14</v>
      </c>
      <c r="AA1426">
        <v>0</v>
      </c>
      <c r="AB1426">
        <v>0</v>
      </c>
      <c r="AC1426">
        <v>0</v>
      </c>
      <c r="AD1426">
        <v>0</v>
      </c>
      <c r="AE1426">
        <v>383</v>
      </c>
      <c r="AF1426">
        <v>279</v>
      </c>
      <c r="AG1426">
        <v>211</v>
      </c>
      <c r="AH1426">
        <v>166</v>
      </c>
      <c r="AI1426">
        <v>15</v>
      </c>
      <c r="AJ1426">
        <v>23</v>
      </c>
      <c r="AK1426">
        <v>27</v>
      </c>
      <c r="AL1426">
        <v>40</v>
      </c>
      <c r="AM1426">
        <v>172</v>
      </c>
      <c r="AN1426">
        <v>113</v>
      </c>
      <c r="AO1426">
        <v>35</v>
      </c>
      <c r="AP1426">
        <v>19</v>
      </c>
      <c r="AQ1426">
        <v>9</v>
      </c>
      <c r="AR1426">
        <v>12</v>
      </c>
      <c r="AS1426">
        <v>92</v>
      </c>
      <c r="AT1426">
        <f>SUM(Table_pigskin_games[[#This Row],[awayPenaltyYards]],Table_pigskin_games[[#This Row],[homePenaltyYards]])</f>
        <v>188</v>
      </c>
      <c r="AU1426">
        <v>96</v>
      </c>
      <c r="AV1426">
        <v>1</v>
      </c>
      <c r="AW1426">
        <v>2</v>
      </c>
      <c r="AX1426">
        <f>SUM(Table_pigskin_games[[#This Row],[awayTurnovers]:[homeTurnovers]])</f>
        <v>3</v>
      </c>
      <c r="AY1426">
        <v>0</v>
      </c>
      <c r="AZ1426">
        <v>1</v>
      </c>
      <c r="BA1426">
        <v>1</v>
      </c>
      <c r="BB1426">
        <v>1</v>
      </c>
      <c r="BC1426">
        <v>1956</v>
      </c>
      <c r="BD1426">
        <v>1644</v>
      </c>
      <c r="BE1426">
        <v>14</v>
      </c>
      <c r="BF1426">
        <v>3</v>
      </c>
      <c r="BG1426">
        <v>3</v>
      </c>
      <c r="BH1426">
        <v>10</v>
      </c>
      <c r="BJ1426">
        <v>0</v>
      </c>
      <c r="BK1426">
        <v>0</v>
      </c>
      <c r="BL1426">
        <v>3</v>
      </c>
      <c r="BM1426">
        <v>0</v>
      </c>
    </row>
    <row r="1427" spans="1:66" x14ac:dyDescent="0.25">
      <c r="A1427">
        <v>311114009</v>
      </c>
      <c r="B1427">
        <v>10</v>
      </c>
      <c r="C1427">
        <v>2011</v>
      </c>
      <c r="D1427" s="1">
        <v>40861</v>
      </c>
      <c r="E1427" t="s">
        <v>108</v>
      </c>
      <c r="F1427" t="s">
        <v>113</v>
      </c>
      <c r="G1427" t="s">
        <v>75</v>
      </c>
      <c r="H14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427" t="str">
        <f>IF(NOT(ISNA(VLOOKUP(Table_pigskin_games[[#This Row],[matchup]],rivalries!A$2:C$10,1,FALSE))),"Rivalry","Not a Rivalry")</f>
        <v>Not a Rivalry</v>
      </c>
      <c r="J1427">
        <v>7</v>
      </c>
      <c r="K1427">
        <v>45</v>
      </c>
      <c r="L1427">
        <f>ABS(Table_pigskin_games[[#This Row],[homeScore]]-Table_pigskin_games[[#This Row],[awayScore]])</f>
        <v>38</v>
      </c>
      <c r="M1427" t="s">
        <v>76</v>
      </c>
      <c r="N1427" s="2">
        <v>41914.854166666664</v>
      </c>
      <c r="O1427" t="s">
        <v>112</v>
      </c>
      <c r="P1427">
        <v>70519</v>
      </c>
      <c r="Q1427">
        <v>2</v>
      </c>
      <c r="R1427">
        <v>6</v>
      </c>
      <c r="S1427">
        <v>8</v>
      </c>
      <c r="T1427">
        <v>0</v>
      </c>
      <c r="U1427">
        <v>14</v>
      </c>
      <c r="V1427">
        <v>23</v>
      </c>
      <c r="W1427">
        <v>5</v>
      </c>
      <c r="X1427">
        <v>7</v>
      </c>
      <c r="Y1427">
        <v>14</v>
      </c>
      <c r="Z1427">
        <v>13</v>
      </c>
      <c r="AA1427">
        <v>0</v>
      </c>
      <c r="AB1427">
        <v>2</v>
      </c>
      <c r="AC1427">
        <v>2</v>
      </c>
      <c r="AD1427">
        <v>2</v>
      </c>
      <c r="AE1427">
        <v>266</v>
      </c>
      <c r="AF1427">
        <v>356</v>
      </c>
      <c r="AG1427">
        <v>162</v>
      </c>
      <c r="AH1427">
        <v>266</v>
      </c>
      <c r="AI1427">
        <v>16</v>
      </c>
      <c r="AJ1427">
        <v>25</v>
      </c>
      <c r="AK1427">
        <v>34</v>
      </c>
      <c r="AL1427">
        <v>32</v>
      </c>
      <c r="AM1427">
        <v>104</v>
      </c>
      <c r="AN1427">
        <v>90</v>
      </c>
      <c r="AO1427">
        <v>22</v>
      </c>
      <c r="AP1427">
        <v>31</v>
      </c>
      <c r="AQ1427">
        <v>10</v>
      </c>
      <c r="AR1427">
        <v>1</v>
      </c>
      <c r="AS1427">
        <v>80</v>
      </c>
      <c r="AT1427">
        <f>SUM(Table_pigskin_games[[#This Row],[awayPenaltyYards]],Table_pigskin_games[[#This Row],[homePenaltyYards]])</f>
        <v>85</v>
      </c>
      <c r="AU1427">
        <v>5</v>
      </c>
      <c r="AV1427">
        <v>1</v>
      </c>
      <c r="AW1427">
        <v>1</v>
      </c>
      <c r="AX1427">
        <f>SUM(Table_pigskin_games[[#This Row],[awayTurnovers]:[homeTurnovers]])</f>
        <v>2</v>
      </c>
      <c r="AY1427">
        <v>0</v>
      </c>
      <c r="AZ1427">
        <v>1</v>
      </c>
      <c r="BA1427">
        <v>1</v>
      </c>
      <c r="BB1427">
        <v>0</v>
      </c>
      <c r="BC1427">
        <v>1602</v>
      </c>
      <c r="BD1427">
        <v>1998</v>
      </c>
      <c r="BE1427">
        <v>0</v>
      </c>
      <c r="BF1427">
        <v>0</v>
      </c>
      <c r="BG1427">
        <v>7</v>
      </c>
      <c r="BH1427">
        <v>0</v>
      </c>
      <c r="BJ1427">
        <v>14</v>
      </c>
      <c r="BK1427">
        <v>3</v>
      </c>
      <c r="BL1427">
        <v>14</v>
      </c>
      <c r="BM1427">
        <v>14</v>
      </c>
    </row>
    <row r="1428" spans="1:66" x14ac:dyDescent="0.25">
      <c r="A1428">
        <v>311117007</v>
      </c>
      <c r="B1428">
        <v>11</v>
      </c>
      <c r="C1428">
        <v>2011</v>
      </c>
      <c r="D1428" s="1">
        <v>40864</v>
      </c>
      <c r="E1428" t="s">
        <v>61</v>
      </c>
      <c r="F1428" t="s">
        <v>77</v>
      </c>
      <c r="G1428" t="s">
        <v>84</v>
      </c>
      <c r="H14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DENvNYJ</v>
      </c>
      <c r="I1428" t="str">
        <f>IF(NOT(ISNA(VLOOKUP(Table_pigskin_games[[#This Row],[matchup]],rivalries!A$2:C$10,1,FALSE))),"Rivalry","Not a Rivalry")</f>
        <v>Not a Rivalry</v>
      </c>
      <c r="J1428">
        <v>13</v>
      </c>
      <c r="K1428">
        <v>17</v>
      </c>
      <c r="L1428">
        <f>ABS(Table_pigskin_games[[#This Row],[homeScore]]-Table_pigskin_games[[#This Row],[awayScore]])</f>
        <v>4</v>
      </c>
      <c r="M1428" t="s">
        <v>135</v>
      </c>
      <c r="N1428" s="2">
        <v>41914.847222222219</v>
      </c>
      <c r="O1428" t="s">
        <v>128</v>
      </c>
      <c r="P1428">
        <v>74746</v>
      </c>
      <c r="Q1428">
        <v>5</v>
      </c>
      <c r="R1428">
        <v>4</v>
      </c>
      <c r="S1428">
        <v>4</v>
      </c>
      <c r="T1428">
        <v>5</v>
      </c>
      <c r="U1428">
        <v>22</v>
      </c>
      <c r="V1428">
        <v>11</v>
      </c>
      <c r="W1428">
        <v>3</v>
      </c>
      <c r="X1428">
        <v>3</v>
      </c>
      <c r="Y1428">
        <v>14</v>
      </c>
      <c r="Z1428">
        <v>13</v>
      </c>
      <c r="AA1428">
        <v>1</v>
      </c>
      <c r="AB1428">
        <v>0</v>
      </c>
      <c r="AC1428">
        <v>1</v>
      </c>
      <c r="AD1428">
        <v>1</v>
      </c>
      <c r="AE1428">
        <v>318</v>
      </c>
      <c r="AF1428">
        <v>229</v>
      </c>
      <c r="AG1428">
        <v>235</v>
      </c>
      <c r="AH1428">
        <v>104</v>
      </c>
      <c r="AI1428">
        <v>24</v>
      </c>
      <c r="AJ1428">
        <v>9</v>
      </c>
      <c r="AK1428">
        <v>40</v>
      </c>
      <c r="AL1428">
        <v>21</v>
      </c>
      <c r="AM1428">
        <v>83</v>
      </c>
      <c r="AN1428">
        <v>125</v>
      </c>
      <c r="AO1428">
        <v>28</v>
      </c>
      <c r="AP1428">
        <v>34</v>
      </c>
      <c r="AQ1428">
        <v>2</v>
      </c>
      <c r="AR1428">
        <v>6</v>
      </c>
      <c r="AS1428">
        <v>15</v>
      </c>
      <c r="AT1428">
        <f>SUM(Table_pigskin_games[[#This Row],[awayPenaltyYards]],Table_pigskin_games[[#This Row],[homePenaltyYards]])</f>
        <v>66</v>
      </c>
      <c r="AU1428">
        <v>51</v>
      </c>
      <c r="AV1428">
        <v>2</v>
      </c>
      <c r="AW1428">
        <v>1</v>
      </c>
      <c r="AX1428">
        <f>SUM(Table_pigskin_games[[#This Row],[awayTurnovers]:[homeTurnovers]])</f>
        <v>3</v>
      </c>
      <c r="AY1428">
        <v>1</v>
      </c>
      <c r="AZ1428">
        <v>1</v>
      </c>
      <c r="BA1428">
        <v>1</v>
      </c>
      <c r="BB1428">
        <v>0</v>
      </c>
      <c r="BC1428">
        <v>1932</v>
      </c>
      <c r="BD1428">
        <v>1668</v>
      </c>
      <c r="BE1428">
        <v>0</v>
      </c>
      <c r="BF1428">
        <v>3</v>
      </c>
      <c r="BG1428">
        <v>7</v>
      </c>
      <c r="BH1428">
        <v>3</v>
      </c>
      <c r="BJ1428">
        <v>3</v>
      </c>
      <c r="BK1428">
        <v>0</v>
      </c>
      <c r="BL1428">
        <v>7</v>
      </c>
      <c r="BM1428">
        <v>7</v>
      </c>
    </row>
    <row r="1429" spans="1:66" x14ac:dyDescent="0.25">
      <c r="A1429">
        <v>311120001</v>
      </c>
      <c r="B1429">
        <v>11</v>
      </c>
      <c r="C1429">
        <v>2011</v>
      </c>
      <c r="D1429" s="1">
        <v>40867</v>
      </c>
      <c r="E1429" t="s">
        <v>66</v>
      </c>
      <c r="F1429" t="s">
        <v>78</v>
      </c>
      <c r="G1429" t="s">
        <v>99</v>
      </c>
      <c r="H14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ATLvTEN</v>
      </c>
      <c r="I1429" t="str">
        <f>IF(NOT(ISNA(VLOOKUP(Table_pigskin_games[[#This Row],[matchup]],rivalries!A$2:C$10,1,FALSE))),"Rivalry","Not a Rivalry")</f>
        <v>Not a Rivalry</v>
      </c>
      <c r="J1429">
        <v>17</v>
      </c>
      <c r="K1429">
        <v>23</v>
      </c>
      <c r="L1429">
        <f>ABS(Table_pigskin_games[[#This Row],[homeScore]]-Table_pigskin_games[[#This Row],[awayScore]])</f>
        <v>6</v>
      </c>
      <c r="M1429" t="s">
        <v>116</v>
      </c>
      <c r="N1429" s="2">
        <v>41914.677083333336</v>
      </c>
      <c r="O1429" t="s">
        <v>80</v>
      </c>
      <c r="P1429">
        <v>68164</v>
      </c>
      <c r="Q1429">
        <v>5</v>
      </c>
      <c r="R1429">
        <v>4</v>
      </c>
      <c r="S1429">
        <v>5</v>
      </c>
      <c r="T1429">
        <v>4</v>
      </c>
      <c r="U1429">
        <v>17</v>
      </c>
      <c r="V1429">
        <v>25</v>
      </c>
      <c r="W1429">
        <v>8</v>
      </c>
      <c r="X1429">
        <v>4</v>
      </c>
      <c r="Y1429">
        <v>14</v>
      </c>
      <c r="Z1429">
        <v>12</v>
      </c>
      <c r="AA1429">
        <v>1</v>
      </c>
      <c r="AB1429">
        <v>1</v>
      </c>
      <c r="AC1429">
        <v>1</v>
      </c>
      <c r="AD1429">
        <v>1</v>
      </c>
      <c r="AE1429">
        <v>298</v>
      </c>
      <c r="AF1429">
        <v>432</v>
      </c>
      <c r="AG1429">
        <v>257</v>
      </c>
      <c r="AH1429">
        <v>316</v>
      </c>
      <c r="AI1429">
        <v>22</v>
      </c>
      <c r="AJ1429">
        <v>22</v>
      </c>
      <c r="AK1429">
        <v>44</v>
      </c>
      <c r="AL1429">
        <v>32</v>
      </c>
      <c r="AM1429">
        <v>41</v>
      </c>
      <c r="AN1429">
        <v>116</v>
      </c>
      <c r="AO1429">
        <v>14</v>
      </c>
      <c r="AP1429">
        <v>36</v>
      </c>
      <c r="AQ1429">
        <v>10</v>
      </c>
      <c r="AR1429">
        <v>5</v>
      </c>
      <c r="AS1429">
        <v>86</v>
      </c>
      <c r="AT1429">
        <f>SUM(Table_pigskin_games[[#This Row],[awayPenaltyYards]],Table_pigskin_games[[#This Row],[homePenaltyYards]])</f>
        <v>141</v>
      </c>
      <c r="AU1429">
        <v>55</v>
      </c>
      <c r="AV1429">
        <v>1</v>
      </c>
      <c r="AW1429">
        <v>1</v>
      </c>
      <c r="AX1429">
        <f>SUM(Table_pigskin_games[[#This Row],[awayTurnovers]:[homeTurnovers]])</f>
        <v>2</v>
      </c>
      <c r="AY1429">
        <v>0</v>
      </c>
      <c r="AZ1429">
        <v>1</v>
      </c>
      <c r="BA1429">
        <v>1</v>
      </c>
      <c r="BB1429">
        <v>0</v>
      </c>
      <c r="BC1429">
        <v>1381</v>
      </c>
      <c r="BD1429">
        <v>2219</v>
      </c>
      <c r="BE1429">
        <v>0</v>
      </c>
      <c r="BF1429">
        <v>3</v>
      </c>
      <c r="BG1429">
        <v>7</v>
      </c>
      <c r="BH1429">
        <v>7</v>
      </c>
      <c r="BJ1429">
        <v>7</v>
      </c>
      <c r="BK1429">
        <v>6</v>
      </c>
      <c r="BL1429">
        <v>10</v>
      </c>
      <c r="BM1429">
        <v>0</v>
      </c>
    </row>
    <row r="1430" spans="1:66" x14ac:dyDescent="0.25">
      <c r="A1430">
        <v>311120003</v>
      </c>
      <c r="B1430">
        <v>11</v>
      </c>
      <c r="C1430">
        <v>2011</v>
      </c>
      <c r="D1430" s="1">
        <v>40867</v>
      </c>
      <c r="E1430" t="s">
        <v>66</v>
      </c>
      <c r="F1430" t="s">
        <v>109</v>
      </c>
      <c r="G1430" t="s">
        <v>74</v>
      </c>
      <c r="H14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CHIvSD</v>
      </c>
      <c r="I1430" t="str">
        <f>IF(NOT(ISNA(VLOOKUP(Table_pigskin_games[[#This Row],[matchup]],rivalries!A$2:C$10,1,FALSE))),"Rivalry","Not a Rivalry")</f>
        <v>Not a Rivalry</v>
      </c>
      <c r="J1430">
        <v>20</v>
      </c>
      <c r="K1430">
        <v>31</v>
      </c>
      <c r="L1430">
        <f>ABS(Table_pigskin_games[[#This Row],[homeScore]]-Table_pigskin_games[[#This Row],[awayScore]])</f>
        <v>11</v>
      </c>
      <c r="M1430" t="s">
        <v>117</v>
      </c>
      <c r="N1430" s="2">
        <v>41914.677083333336</v>
      </c>
      <c r="O1430" t="s">
        <v>80</v>
      </c>
      <c r="P1430">
        <v>62344</v>
      </c>
      <c r="Q1430">
        <v>4</v>
      </c>
      <c r="R1430">
        <v>5</v>
      </c>
      <c r="S1430">
        <v>6</v>
      </c>
      <c r="T1430">
        <v>3</v>
      </c>
      <c r="U1430">
        <v>15</v>
      </c>
      <c r="V1430">
        <v>23</v>
      </c>
      <c r="W1430">
        <v>5</v>
      </c>
      <c r="X1430">
        <v>8</v>
      </c>
      <c r="Y1430">
        <v>11</v>
      </c>
      <c r="Z1430">
        <v>14</v>
      </c>
      <c r="AA1430">
        <v>0</v>
      </c>
      <c r="AB1430">
        <v>0</v>
      </c>
      <c r="AC1430">
        <v>0</v>
      </c>
      <c r="AD1430">
        <v>1</v>
      </c>
      <c r="AE1430">
        <v>332</v>
      </c>
      <c r="AF1430">
        <v>378</v>
      </c>
      <c r="AG1430">
        <v>280</v>
      </c>
      <c r="AH1430">
        <v>286</v>
      </c>
      <c r="AI1430">
        <v>21</v>
      </c>
      <c r="AJ1430">
        <v>18</v>
      </c>
      <c r="AK1430">
        <v>31</v>
      </c>
      <c r="AL1430">
        <v>32</v>
      </c>
      <c r="AM1430">
        <v>52</v>
      </c>
      <c r="AN1430">
        <v>92</v>
      </c>
      <c r="AO1430">
        <v>17</v>
      </c>
      <c r="AP1430">
        <v>32</v>
      </c>
      <c r="AQ1430">
        <v>3</v>
      </c>
      <c r="AR1430">
        <v>6</v>
      </c>
      <c r="AS1430">
        <v>20</v>
      </c>
      <c r="AT1430">
        <f>SUM(Table_pigskin_games[[#This Row],[awayPenaltyYards]],Table_pigskin_games[[#This Row],[homePenaltyYards]])</f>
        <v>81</v>
      </c>
      <c r="AU1430">
        <v>61</v>
      </c>
      <c r="AV1430">
        <v>3</v>
      </c>
      <c r="AW1430">
        <v>1</v>
      </c>
      <c r="AX1430">
        <f>SUM(Table_pigskin_games[[#This Row],[awayTurnovers]:[homeTurnovers]])</f>
        <v>4</v>
      </c>
      <c r="AY1430">
        <v>1</v>
      </c>
      <c r="AZ1430">
        <v>0</v>
      </c>
      <c r="BA1430">
        <v>2</v>
      </c>
      <c r="BB1430">
        <v>1</v>
      </c>
      <c r="BC1430">
        <v>1610</v>
      </c>
      <c r="BD1430">
        <v>1990</v>
      </c>
      <c r="BE1430">
        <v>3</v>
      </c>
      <c r="BF1430">
        <v>7</v>
      </c>
      <c r="BG1430">
        <v>7</v>
      </c>
      <c r="BH1430">
        <v>3</v>
      </c>
      <c r="BJ1430">
        <v>3</v>
      </c>
      <c r="BK1430">
        <v>14</v>
      </c>
      <c r="BL1430">
        <v>14</v>
      </c>
      <c r="BM1430">
        <v>0</v>
      </c>
    </row>
    <row r="1431" spans="1:66" x14ac:dyDescent="0.25">
      <c r="A1431">
        <v>311120005</v>
      </c>
      <c r="B1431">
        <v>11</v>
      </c>
      <c r="C1431">
        <v>2011</v>
      </c>
      <c r="D1431" s="1">
        <v>40867</v>
      </c>
      <c r="E1431" t="s">
        <v>66</v>
      </c>
      <c r="F1431" t="s">
        <v>103</v>
      </c>
      <c r="G1431" t="s">
        <v>68</v>
      </c>
      <c r="H14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CLEvJAX</v>
      </c>
      <c r="I1431" t="str">
        <f>IF(NOT(ISNA(VLOOKUP(Table_pigskin_games[[#This Row],[matchup]],rivalries!A$2:C$10,1,FALSE))),"Rivalry","Not a Rivalry")</f>
        <v>Not a Rivalry</v>
      </c>
      <c r="J1431">
        <v>10</v>
      </c>
      <c r="K1431">
        <v>14</v>
      </c>
      <c r="L1431">
        <f>ABS(Table_pigskin_games[[#This Row],[homeScore]]-Table_pigskin_games[[#This Row],[awayScore]])</f>
        <v>4</v>
      </c>
      <c r="M1431" t="s">
        <v>69</v>
      </c>
      <c r="N1431" s="2">
        <v>41914.541666666664</v>
      </c>
      <c r="O1431" t="s">
        <v>80</v>
      </c>
      <c r="P1431">
        <v>63498</v>
      </c>
      <c r="Q1431">
        <v>3</v>
      </c>
      <c r="R1431">
        <v>6</v>
      </c>
      <c r="S1431">
        <v>3</v>
      </c>
      <c r="T1431">
        <v>6</v>
      </c>
      <c r="U1431">
        <v>23</v>
      </c>
      <c r="V1431">
        <v>20</v>
      </c>
      <c r="W1431">
        <v>7</v>
      </c>
      <c r="X1431">
        <v>4</v>
      </c>
      <c r="Y1431">
        <v>15</v>
      </c>
      <c r="Z1431">
        <v>10</v>
      </c>
      <c r="AA1431">
        <v>0</v>
      </c>
      <c r="AB1431">
        <v>0</v>
      </c>
      <c r="AC1431">
        <v>0</v>
      </c>
      <c r="AD1431">
        <v>0</v>
      </c>
      <c r="AE1431">
        <v>303</v>
      </c>
      <c r="AF1431">
        <v>334</v>
      </c>
      <c r="AG1431">
        <v>195</v>
      </c>
      <c r="AH1431">
        <v>186</v>
      </c>
      <c r="AI1431">
        <v>22</v>
      </c>
      <c r="AJ1431">
        <v>17</v>
      </c>
      <c r="AK1431">
        <v>41</v>
      </c>
      <c r="AL1431">
        <v>24</v>
      </c>
      <c r="AM1431">
        <v>108</v>
      </c>
      <c r="AN1431">
        <v>148</v>
      </c>
      <c r="AO1431">
        <v>29</v>
      </c>
      <c r="AP1431">
        <v>28</v>
      </c>
      <c r="AQ1431">
        <v>9</v>
      </c>
      <c r="AR1431">
        <v>9</v>
      </c>
      <c r="AS1431">
        <v>81</v>
      </c>
      <c r="AT1431">
        <f>SUM(Table_pigskin_games[[#This Row],[awayPenaltyYards]],Table_pigskin_games[[#This Row],[homePenaltyYards]])</f>
        <v>151</v>
      </c>
      <c r="AU1431">
        <v>70</v>
      </c>
      <c r="AV1431">
        <v>0</v>
      </c>
      <c r="AW1431">
        <v>1</v>
      </c>
      <c r="AX1431">
        <f>SUM(Table_pigskin_games[[#This Row],[awayTurnovers]:[homeTurnovers]])</f>
        <v>1</v>
      </c>
      <c r="AY1431">
        <v>0</v>
      </c>
      <c r="AZ1431">
        <v>0</v>
      </c>
      <c r="BA1431">
        <v>0</v>
      </c>
      <c r="BB1431">
        <v>1</v>
      </c>
      <c r="BC1431">
        <v>1853</v>
      </c>
      <c r="BD1431">
        <v>1747</v>
      </c>
      <c r="BE1431">
        <v>0</v>
      </c>
      <c r="BF1431">
        <v>7</v>
      </c>
      <c r="BG1431">
        <v>0</v>
      </c>
      <c r="BH1431">
        <v>3</v>
      </c>
      <c r="BJ1431">
        <v>0</v>
      </c>
      <c r="BK1431">
        <v>7</v>
      </c>
      <c r="BL1431">
        <v>0</v>
      </c>
      <c r="BM1431">
        <v>7</v>
      </c>
    </row>
    <row r="1432" spans="1:66" x14ac:dyDescent="0.25">
      <c r="A1432">
        <v>311120008</v>
      </c>
      <c r="B1432">
        <v>11</v>
      </c>
      <c r="C1432">
        <v>2011</v>
      </c>
      <c r="D1432" s="1">
        <v>40867</v>
      </c>
      <c r="E1432" t="s">
        <v>66</v>
      </c>
      <c r="F1432" t="s">
        <v>100</v>
      </c>
      <c r="G1432" t="s">
        <v>72</v>
      </c>
      <c r="H14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CARvDET</v>
      </c>
      <c r="I1432" t="str">
        <f>IF(NOT(ISNA(VLOOKUP(Table_pigskin_games[[#This Row],[matchup]],rivalries!A$2:C$10,1,FALSE))),"Rivalry","Not a Rivalry")</f>
        <v>Not a Rivalry</v>
      </c>
      <c r="J1432">
        <v>35</v>
      </c>
      <c r="K1432">
        <v>49</v>
      </c>
      <c r="L1432">
        <f>ABS(Table_pigskin_games[[#This Row],[homeScore]]-Table_pigskin_games[[#This Row],[awayScore]])</f>
        <v>14</v>
      </c>
      <c r="M1432" t="s">
        <v>73</v>
      </c>
      <c r="N1432" s="2">
        <v>41914.541666666664</v>
      </c>
      <c r="O1432" t="s">
        <v>70</v>
      </c>
      <c r="P1432">
        <v>63633</v>
      </c>
      <c r="Q1432">
        <v>2</v>
      </c>
      <c r="R1432">
        <v>7</v>
      </c>
      <c r="S1432">
        <v>6</v>
      </c>
      <c r="T1432">
        <v>3</v>
      </c>
      <c r="U1432">
        <v>24</v>
      </c>
      <c r="V1432">
        <v>29</v>
      </c>
      <c r="W1432">
        <v>3</v>
      </c>
      <c r="X1432">
        <v>6</v>
      </c>
      <c r="Y1432">
        <v>10</v>
      </c>
      <c r="Z1432">
        <v>11</v>
      </c>
      <c r="AA1432">
        <v>0</v>
      </c>
      <c r="AB1432">
        <v>0</v>
      </c>
      <c r="AC1432">
        <v>0</v>
      </c>
      <c r="AD1432">
        <v>0</v>
      </c>
      <c r="AE1432">
        <v>409</v>
      </c>
      <c r="AF1432">
        <v>495</v>
      </c>
      <c r="AG1432">
        <v>272</v>
      </c>
      <c r="AH1432">
        <v>326</v>
      </c>
      <c r="AI1432">
        <v>22</v>
      </c>
      <c r="AJ1432">
        <v>28</v>
      </c>
      <c r="AK1432">
        <v>38</v>
      </c>
      <c r="AL1432">
        <v>36</v>
      </c>
      <c r="AM1432">
        <v>137</v>
      </c>
      <c r="AN1432">
        <v>169</v>
      </c>
      <c r="AO1432">
        <v>26</v>
      </c>
      <c r="AP1432">
        <v>29</v>
      </c>
      <c r="AQ1432">
        <v>7</v>
      </c>
      <c r="AR1432">
        <v>8</v>
      </c>
      <c r="AS1432">
        <v>70</v>
      </c>
      <c r="AT1432">
        <f>SUM(Table_pigskin_games[[#This Row],[awayPenaltyYards]],Table_pigskin_games[[#This Row],[homePenaltyYards]])</f>
        <v>126</v>
      </c>
      <c r="AU1432">
        <v>56</v>
      </c>
      <c r="AV1432">
        <v>4</v>
      </c>
      <c r="AW1432">
        <v>3</v>
      </c>
      <c r="AX1432">
        <f>SUM(Table_pigskin_games[[#This Row],[awayTurnovers]:[homeTurnovers]])</f>
        <v>7</v>
      </c>
      <c r="AY1432">
        <v>0</v>
      </c>
      <c r="AZ1432">
        <v>1</v>
      </c>
      <c r="BA1432">
        <v>4</v>
      </c>
      <c r="BB1432">
        <v>2</v>
      </c>
      <c r="BC1432">
        <v>1613</v>
      </c>
      <c r="BD1432">
        <v>1987</v>
      </c>
      <c r="BE1432">
        <v>10</v>
      </c>
      <c r="BF1432">
        <v>17</v>
      </c>
      <c r="BG1432">
        <v>0</v>
      </c>
      <c r="BH1432">
        <v>8</v>
      </c>
      <c r="BJ1432">
        <v>0</v>
      </c>
      <c r="BK1432">
        <v>14</v>
      </c>
      <c r="BL1432">
        <v>14</v>
      </c>
      <c r="BM1432">
        <v>21</v>
      </c>
    </row>
    <row r="1433" spans="1:66" x14ac:dyDescent="0.25">
      <c r="A1433">
        <v>311120009</v>
      </c>
      <c r="B1433">
        <v>11</v>
      </c>
      <c r="C1433">
        <v>2011</v>
      </c>
      <c r="D1433" s="1">
        <v>40867</v>
      </c>
      <c r="E1433" t="s">
        <v>66</v>
      </c>
      <c r="F1433" t="s">
        <v>97</v>
      </c>
      <c r="G1433" t="s">
        <v>75</v>
      </c>
      <c r="H14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GBvTB</v>
      </c>
      <c r="I1433" t="str">
        <f>IF(NOT(ISNA(VLOOKUP(Table_pigskin_games[[#This Row],[matchup]],rivalries!A$2:C$10,1,FALSE))),"Rivalry","Not a Rivalry")</f>
        <v>Not a Rivalry</v>
      </c>
      <c r="J1433">
        <v>26</v>
      </c>
      <c r="K1433">
        <v>35</v>
      </c>
      <c r="L1433">
        <f>ABS(Table_pigskin_games[[#This Row],[homeScore]]-Table_pigskin_games[[#This Row],[awayScore]])</f>
        <v>9</v>
      </c>
      <c r="M1433" t="s">
        <v>76</v>
      </c>
      <c r="N1433" s="2">
        <v>41914.541666666664</v>
      </c>
      <c r="O1433" t="s">
        <v>70</v>
      </c>
      <c r="P1433">
        <v>70498</v>
      </c>
      <c r="Q1433">
        <v>4</v>
      </c>
      <c r="R1433">
        <v>5</v>
      </c>
      <c r="S1433">
        <v>9</v>
      </c>
      <c r="T1433">
        <v>0</v>
      </c>
      <c r="U1433">
        <v>22</v>
      </c>
      <c r="V1433">
        <v>24</v>
      </c>
      <c r="W1433">
        <v>5</v>
      </c>
      <c r="X1433">
        <v>7</v>
      </c>
      <c r="Y1433">
        <v>11</v>
      </c>
      <c r="Z1433">
        <v>12</v>
      </c>
      <c r="AA1433">
        <v>0</v>
      </c>
      <c r="AB1433">
        <v>1</v>
      </c>
      <c r="AC1433">
        <v>1</v>
      </c>
      <c r="AD1433">
        <v>1</v>
      </c>
      <c r="AE1433">
        <v>455</v>
      </c>
      <c r="AF1433">
        <v>378</v>
      </c>
      <c r="AG1433">
        <v>334</v>
      </c>
      <c r="AH1433">
        <v>287</v>
      </c>
      <c r="AI1433">
        <v>28</v>
      </c>
      <c r="AJ1433">
        <v>23</v>
      </c>
      <c r="AK1433">
        <v>38</v>
      </c>
      <c r="AL1433">
        <v>34</v>
      </c>
      <c r="AM1433">
        <v>121</v>
      </c>
      <c r="AN1433">
        <v>91</v>
      </c>
      <c r="AO1433">
        <v>20</v>
      </c>
      <c r="AP1433">
        <v>23</v>
      </c>
      <c r="AQ1433">
        <v>9</v>
      </c>
      <c r="AR1433">
        <v>5</v>
      </c>
      <c r="AS1433">
        <v>55</v>
      </c>
      <c r="AT1433">
        <f>SUM(Table_pigskin_games[[#This Row],[awayPenaltyYards]],Table_pigskin_games[[#This Row],[homePenaltyYards]])</f>
        <v>92</v>
      </c>
      <c r="AU1433">
        <v>37</v>
      </c>
      <c r="AV1433">
        <v>2</v>
      </c>
      <c r="AW1433">
        <v>1</v>
      </c>
      <c r="AX1433">
        <f>SUM(Table_pigskin_games[[#This Row],[awayTurnovers]:[homeTurnovers]])</f>
        <v>3</v>
      </c>
      <c r="AY1433">
        <v>0</v>
      </c>
      <c r="AZ1433">
        <v>0</v>
      </c>
      <c r="BA1433">
        <v>2</v>
      </c>
      <c r="BB1433">
        <v>1</v>
      </c>
      <c r="BC1433">
        <v>1881</v>
      </c>
      <c r="BD1433">
        <v>1719</v>
      </c>
      <c r="BE1433">
        <v>0</v>
      </c>
      <c r="BF1433">
        <v>10</v>
      </c>
      <c r="BG1433">
        <v>3</v>
      </c>
      <c r="BH1433">
        <v>13</v>
      </c>
      <c r="BJ1433">
        <v>7</v>
      </c>
      <c r="BK1433">
        <v>14</v>
      </c>
      <c r="BL1433">
        <v>0</v>
      </c>
      <c r="BM1433">
        <v>14</v>
      </c>
    </row>
    <row r="1434" spans="1:66" x14ac:dyDescent="0.25">
      <c r="A1434">
        <v>311120014</v>
      </c>
      <c r="B1434">
        <v>11</v>
      </c>
      <c r="C1434">
        <v>2011</v>
      </c>
      <c r="D1434" s="1">
        <v>40867</v>
      </c>
      <c r="E1434" t="s">
        <v>66</v>
      </c>
      <c r="F1434" t="s">
        <v>71</v>
      </c>
      <c r="G1434" t="s">
        <v>85</v>
      </c>
      <c r="H14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1434" t="str">
        <f>IF(NOT(ISNA(VLOOKUP(Table_pigskin_games[[#This Row],[matchup]],rivalries!A$2:C$10,1,FALSE))),"Rivalry","Not a Rivalry")</f>
        <v>Not a Rivalry</v>
      </c>
      <c r="J1434">
        <v>24</v>
      </c>
      <c r="K1434">
        <v>7</v>
      </c>
      <c r="L1434">
        <f>ABS(Table_pigskin_games[[#This Row],[homeScore]]-Table_pigskin_games[[#This Row],[awayScore]])</f>
        <v>17</v>
      </c>
      <c r="M1434" t="s">
        <v>86</v>
      </c>
      <c r="N1434" s="2">
        <v>41914.670138888891</v>
      </c>
      <c r="O1434" t="s">
        <v>70</v>
      </c>
      <c r="P1434">
        <v>56400</v>
      </c>
      <c r="Q1434">
        <v>3</v>
      </c>
      <c r="R1434">
        <v>6</v>
      </c>
      <c r="S1434">
        <v>2</v>
      </c>
      <c r="T1434">
        <v>7</v>
      </c>
      <c r="U1434">
        <v>16</v>
      </c>
      <c r="V1434">
        <v>13</v>
      </c>
      <c r="W1434">
        <v>7</v>
      </c>
      <c r="X1434">
        <v>5</v>
      </c>
      <c r="Y1434">
        <v>17</v>
      </c>
      <c r="Z1434">
        <v>15</v>
      </c>
      <c r="AA1434">
        <v>0</v>
      </c>
      <c r="AB1434">
        <v>0</v>
      </c>
      <c r="AC1434">
        <v>0</v>
      </c>
      <c r="AD1434">
        <v>0</v>
      </c>
      <c r="AE1434">
        <v>289</v>
      </c>
      <c r="AF1434">
        <v>185</v>
      </c>
      <c r="AG1434">
        <v>163</v>
      </c>
      <c r="AH1434">
        <v>143</v>
      </c>
      <c r="AI1434">
        <v>15</v>
      </c>
      <c r="AJ1434">
        <v>20</v>
      </c>
      <c r="AK1434">
        <v>25</v>
      </c>
      <c r="AL1434">
        <v>40</v>
      </c>
      <c r="AM1434">
        <v>126</v>
      </c>
      <c r="AN1434">
        <v>42</v>
      </c>
      <c r="AO1434">
        <v>39</v>
      </c>
      <c r="AP1434">
        <v>17</v>
      </c>
      <c r="AQ1434">
        <v>13</v>
      </c>
      <c r="AR1434">
        <v>5</v>
      </c>
      <c r="AS1434">
        <v>100</v>
      </c>
      <c r="AT1434">
        <f>SUM(Table_pigskin_games[[#This Row],[awayPenaltyYards]],Table_pigskin_games[[#This Row],[homePenaltyYards]])</f>
        <v>150</v>
      </c>
      <c r="AU1434">
        <v>50</v>
      </c>
      <c r="AV1434">
        <v>2</v>
      </c>
      <c r="AW1434">
        <v>3</v>
      </c>
      <c r="AX1434">
        <f>SUM(Table_pigskin_games[[#This Row],[awayTurnovers]:[homeTurnovers]])</f>
        <v>5</v>
      </c>
      <c r="AY1434">
        <v>0</v>
      </c>
      <c r="AZ1434">
        <v>2</v>
      </c>
      <c r="BA1434">
        <v>2</v>
      </c>
      <c r="BB1434">
        <v>1</v>
      </c>
      <c r="BC1434">
        <v>2100</v>
      </c>
      <c r="BD1434">
        <v>1500</v>
      </c>
      <c r="BE1434">
        <v>0</v>
      </c>
      <c r="BF1434">
        <v>10</v>
      </c>
      <c r="BG1434">
        <v>7</v>
      </c>
      <c r="BH1434">
        <v>7</v>
      </c>
      <c r="BJ1434">
        <v>7</v>
      </c>
      <c r="BK1434">
        <v>0</v>
      </c>
      <c r="BL1434">
        <v>0</v>
      </c>
      <c r="BM1434">
        <v>0</v>
      </c>
    </row>
    <row r="1435" spans="1:66" x14ac:dyDescent="0.25">
      <c r="A1435">
        <v>311120015</v>
      </c>
      <c r="B1435">
        <v>11</v>
      </c>
      <c r="C1435">
        <v>2011</v>
      </c>
      <c r="D1435" s="1">
        <v>40867</v>
      </c>
      <c r="E1435" t="s">
        <v>66</v>
      </c>
      <c r="F1435" t="s">
        <v>87</v>
      </c>
      <c r="G1435" t="s">
        <v>62</v>
      </c>
      <c r="H14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1435" t="str">
        <f>IF(NOT(ISNA(VLOOKUP(Table_pigskin_games[[#This Row],[matchup]],rivalries!A$2:C$10,1,FALSE))),"Rivalry","Not a Rivalry")</f>
        <v>Not a Rivalry</v>
      </c>
      <c r="J1435">
        <v>8</v>
      </c>
      <c r="K1435">
        <v>35</v>
      </c>
      <c r="L1435">
        <f>ABS(Table_pigskin_games[[#This Row],[homeScore]]-Table_pigskin_games[[#This Row],[awayScore]])</f>
        <v>27</v>
      </c>
      <c r="M1435" t="s">
        <v>132</v>
      </c>
      <c r="N1435" s="2">
        <v>41914.541666666664</v>
      </c>
      <c r="O1435" t="s">
        <v>80</v>
      </c>
      <c r="P1435">
        <v>57531</v>
      </c>
      <c r="Q1435">
        <v>5</v>
      </c>
      <c r="R1435">
        <v>4</v>
      </c>
      <c r="S1435">
        <v>2</v>
      </c>
      <c r="T1435">
        <v>7</v>
      </c>
      <c r="U1435">
        <v>14</v>
      </c>
      <c r="V1435">
        <v>16</v>
      </c>
      <c r="W1435">
        <v>0</v>
      </c>
      <c r="X1435">
        <v>5</v>
      </c>
      <c r="Y1435">
        <v>12</v>
      </c>
      <c r="Z1435">
        <v>12</v>
      </c>
      <c r="AA1435">
        <v>0</v>
      </c>
      <c r="AB1435">
        <v>0</v>
      </c>
      <c r="AC1435">
        <v>2</v>
      </c>
      <c r="AD1435">
        <v>0</v>
      </c>
      <c r="AE1435">
        <v>247</v>
      </c>
      <c r="AF1435">
        <v>242</v>
      </c>
      <c r="AG1435">
        <v>206</v>
      </c>
      <c r="AH1435">
        <v>147</v>
      </c>
      <c r="AI1435">
        <v>21</v>
      </c>
      <c r="AJ1435">
        <v>14</v>
      </c>
      <c r="AK1435">
        <v>44</v>
      </c>
      <c r="AL1435">
        <v>20</v>
      </c>
      <c r="AM1435">
        <v>41</v>
      </c>
      <c r="AN1435">
        <v>95</v>
      </c>
      <c r="AO1435">
        <v>19</v>
      </c>
      <c r="AP1435">
        <v>35</v>
      </c>
      <c r="AQ1435">
        <v>3</v>
      </c>
      <c r="AR1435">
        <v>4</v>
      </c>
      <c r="AS1435">
        <v>27</v>
      </c>
      <c r="AT1435">
        <f>SUM(Table_pigskin_games[[#This Row],[awayPenaltyYards]],Table_pigskin_games[[#This Row],[homePenaltyYards]])</f>
        <v>77</v>
      </c>
      <c r="AU1435">
        <v>50</v>
      </c>
      <c r="AV1435">
        <v>2</v>
      </c>
      <c r="AW1435">
        <v>0</v>
      </c>
      <c r="AX1435">
        <f>SUM(Table_pigskin_games[[#This Row],[awayTurnovers]:[homeTurnovers]])</f>
        <v>2</v>
      </c>
      <c r="AY1435">
        <v>0</v>
      </c>
      <c r="AZ1435">
        <v>0</v>
      </c>
      <c r="BA1435">
        <v>2</v>
      </c>
      <c r="BB1435">
        <v>0</v>
      </c>
      <c r="BC1435">
        <v>1734</v>
      </c>
      <c r="BD1435">
        <v>1866</v>
      </c>
      <c r="BE1435">
        <v>3</v>
      </c>
      <c r="BF1435">
        <v>3</v>
      </c>
      <c r="BG1435">
        <v>0</v>
      </c>
      <c r="BH1435">
        <v>2</v>
      </c>
      <c r="BJ1435">
        <v>14</v>
      </c>
      <c r="BK1435">
        <v>14</v>
      </c>
      <c r="BL1435">
        <v>7</v>
      </c>
      <c r="BM1435">
        <v>0</v>
      </c>
    </row>
    <row r="1436" spans="1:66" x14ac:dyDescent="0.25">
      <c r="A1436">
        <v>311120016</v>
      </c>
      <c r="B1436">
        <v>11</v>
      </c>
      <c r="C1436">
        <v>2011</v>
      </c>
      <c r="D1436" s="1">
        <v>40867</v>
      </c>
      <c r="E1436" t="s">
        <v>66</v>
      </c>
      <c r="F1436" t="s">
        <v>110</v>
      </c>
      <c r="G1436" t="s">
        <v>113</v>
      </c>
      <c r="H14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MINvOAK</v>
      </c>
      <c r="I1436" t="str">
        <f>IF(NOT(ISNA(VLOOKUP(Table_pigskin_games[[#This Row],[matchup]],rivalries!A$2:C$10,1,FALSE))),"Rivalry","Not a Rivalry")</f>
        <v>Not a Rivalry</v>
      </c>
      <c r="J1436">
        <v>27</v>
      </c>
      <c r="K1436">
        <v>21</v>
      </c>
      <c r="L1436">
        <f>ABS(Table_pigskin_games[[#This Row],[homeScore]]-Table_pigskin_games[[#This Row],[awayScore]])</f>
        <v>6</v>
      </c>
      <c r="M1436" t="s">
        <v>136</v>
      </c>
      <c r="N1436" s="2">
        <v>41914.541666666664</v>
      </c>
      <c r="O1436" t="s">
        <v>80</v>
      </c>
      <c r="P1436">
        <v>62748</v>
      </c>
      <c r="Q1436">
        <v>5</v>
      </c>
      <c r="R1436">
        <v>4</v>
      </c>
      <c r="S1436">
        <v>2</v>
      </c>
      <c r="T1436">
        <v>7</v>
      </c>
      <c r="U1436">
        <v>22</v>
      </c>
      <c r="V1436">
        <v>20</v>
      </c>
      <c r="W1436">
        <v>5</v>
      </c>
      <c r="X1436">
        <v>6</v>
      </c>
      <c r="Y1436">
        <v>14</v>
      </c>
      <c r="Z1436">
        <v>15</v>
      </c>
      <c r="AA1436">
        <v>0</v>
      </c>
      <c r="AB1436">
        <v>0</v>
      </c>
      <c r="AC1436">
        <v>0</v>
      </c>
      <c r="AD1436">
        <v>2</v>
      </c>
      <c r="AE1436">
        <v>301</v>
      </c>
      <c r="AF1436">
        <v>311</v>
      </c>
      <c r="AG1436">
        <v>139</v>
      </c>
      <c r="AH1436">
        <v>187</v>
      </c>
      <c r="AI1436">
        <v>17</v>
      </c>
      <c r="AJ1436">
        <v>19</v>
      </c>
      <c r="AK1436">
        <v>23</v>
      </c>
      <c r="AL1436">
        <v>33</v>
      </c>
      <c r="AM1436">
        <v>162</v>
      </c>
      <c r="AN1436">
        <v>124</v>
      </c>
      <c r="AO1436">
        <v>41</v>
      </c>
      <c r="AP1436">
        <v>24</v>
      </c>
      <c r="AQ1436">
        <v>12</v>
      </c>
      <c r="AR1436">
        <v>9</v>
      </c>
      <c r="AS1436">
        <v>117</v>
      </c>
      <c r="AT1436">
        <f>SUM(Table_pigskin_games[[#This Row],[awayPenaltyYards]],Table_pigskin_games[[#This Row],[homePenaltyYards]])</f>
        <v>167</v>
      </c>
      <c r="AU1436">
        <v>50</v>
      </c>
      <c r="AV1436">
        <v>1</v>
      </c>
      <c r="AW1436">
        <v>5</v>
      </c>
      <c r="AX1436">
        <f>SUM(Table_pigskin_games[[#This Row],[awayTurnovers]:[homeTurnovers]])</f>
        <v>6</v>
      </c>
      <c r="AY1436">
        <v>1</v>
      </c>
      <c r="AZ1436">
        <v>2</v>
      </c>
      <c r="BA1436">
        <v>0</v>
      </c>
      <c r="BB1436">
        <v>3</v>
      </c>
      <c r="BC1436">
        <v>2144</v>
      </c>
      <c r="BD1436">
        <v>1456</v>
      </c>
      <c r="BE1436">
        <v>3</v>
      </c>
      <c r="BF1436">
        <v>21</v>
      </c>
      <c r="BG1436">
        <v>3</v>
      </c>
      <c r="BH1436">
        <v>0</v>
      </c>
      <c r="BJ1436">
        <v>7</v>
      </c>
      <c r="BK1436">
        <v>0</v>
      </c>
      <c r="BL1436">
        <v>0</v>
      </c>
      <c r="BM1436">
        <v>14</v>
      </c>
    </row>
    <row r="1437" spans="1:66" x14ac:dyDescent="0.25">
      <c r="A1437">
        <v>311120019</v>
      </c>
      <c r="B1437">
        <v>11</v>
      </c>
      <c r="C1437">
        <v>2011</v>
      </c>
      <c r="D1437" s="1">
        <v>40867</v>
      </c>
      <c r="E1437" t="s">
        <v>66</v>
      </c>
      <c r="F1437" t="s">
        <v>105</v>
      </c>
      <c r="G1437" t="s">
        <v>91</v>
      </c>
      <c r="H14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1437" t="str">
        <f>IF(NOT(ISNA(VLOOKUP(Table_pigskin_games[[#This Row],[matchup]],rivalries!A$2:C$10,1,FALSE))),"Rivalry","Not a Rivalry")</f>
        <v>Rivalry</v>
      </c>
      <c r="J1437">
        <v>17</v>
      </c>
      <c r="K1437">
        <v>10</v>
      </c>
      <c r="L1437">
        <f>ABS(Table_pigskin_games[[#This Row],[homeScore]]-Table_pigskin_games[[#This Row],[awayScore]])</f>
        <v>7</v>
      </c>
      <c r="M1437" t="s">
        <v>140</v>
      </c>
      <c r="N1437" s="2">
        <v>41914.847222222219</v>
      </c>
      <c r="O1437" t="s">
        <v>65</v>
      </c>
      <c r="P1437">
        <v>79743</v>
      </c>
      <c r="Q1437">
        <v>3</v>
      </c>
      <c r="R1437">
        <v>6</v>
      </c>
      <c r="S1437">
        <v>6</v>
      </c>
      <c r="T1437">
        <v>3</v>
      </c>
      <c r="U1437">
        <v>17</v>
      </c>
      <c r="V1437">
        <v>12</v>
      </c>
      <c r="W1437">
        <v>9</v>
      </c>
      <c r="X1437">
        <v>5</v>
      </c>
      <c r="Y1437">
        <v>17</v>
      </c>
      <c r="Z1437">
        <v>14</v>
      </c>
      <c r="AA1437">
        <v>0</v>
      </c>
      <c r="AB1437">
        <v>0</v>
      </c>
      <c r="AC1437">
        <v>0</v>
      </c>
      <c r="AD1437">
        <v>0</v>
      </c>
      <c r="AE1437">
        <v>391</v>
      </c>
      <c r="AF1437">
        <v>278</v>
      </c>
      <c r="AG1437">
        <v>255</v>
      </c>
      <c r="AH1437">
        <v>249</v>
      </c>
      <c r="AI1437">
        <v>23</v>
      </c>
      <c r="AJ1437">
        <v>18</v>
      </c>
      <c r="AK1437">
        <v>36</v>
      </c>
      <c r="AL1437">
        <v>35</v>
      </c>
      <c r="AM1437">
        <v>136</v>
      </c>
      <c r="AN1437">
        <v>29</v>
      </c>
      <c r="AO1437">
        <v>33</v>
      </c>
      <c r="AP1437">
        <v>17</v>
      </c>
      <c r="AQ1437">
        <v>5</v>
      </c>
      <c r="AR1437">
        <v>5</v>
      </c>
      <c r="AS1437">
        <v>30</v>
      </c>
      <c r="AT1437">
        <f>SUM(Table_pigskin_games[[#This Row],[awayPenaltyYards]],Table_pigskin_games[[#This Row],[homePenaltyYards]])</f>
        <v>69</v>
      </c>
      <c r="AU1437">
        <v>39</v>
      </c>
      <c r="AV1437">
        <v>3</v>
      </c>
      <c r="AW1437">
        <v>2</v>
      </c>
      <c r="AX1437">
        <f>SUM(Table_pigskin_games[[#This Row],[awayTurnovers]:[homeTurnovers]])</f>
        <v>5</v>
      </c>
      <c r="AY1437">
        <v>0</v>
      </c>
      <c r="AZ1437">
        <v>1</v>
      </c>
      <c r="BA1437">
        <v>3</v>
      </c>
      <c r="BB1437">
        <v>1</v>
      </c>
      <c r="BC1437">
        <v>2178</v>
      </c>
      <c r="BD1437">
        <v>1422</v>
      </c>
      <c r="BE1437">
        <v>0</v>
      </c>
      <c r="BF1437">
        <v>10</v>
      </c>
      <c r="BG1437">
        <v>0</v>
      </c>
      <c r="BH1437">
        <v>7</v>
      </c>
      <c r="BJ1437">
        <v>0</v>
      </c>
      <c r="BK1437">
        <v>3</v>
      </c>
      <c r="BL1437">
        <v>0</v>
      </c>
      <c r="BM1437">
        <v>7</v>
      </c>
    </row>
    <row r="1438" spans="1:66" x14ac:dyDescent="0.25">
      <c r="A1438">
        <v>311120025</v>
      </c>
      <c r="B1438">
        <v>11</v>
      </c>
      <c r="C1438">
        <v>2011</v>
      </c>
      <c r="D1438" s="1">
        <v>40867</v>
      </c>
      <c r="E1438" t="s">
        <v>66</v>
      </c>
      <c r="F1438" t="s">
        <v>94</v>
      </c>
      <c r="G1438" t="s">
        <v>93</v>
      </c>
      <c r="H14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1438" t="str">
        <f>IF(NOT(ISNA(VLOOKUP(Table_pigskin_games[[#This Row],[matchup]],rivalries!A$2:C$10,1,FALSE))),"Rivalry","Not a Rivalry")</f>
        <v>Not a Rivalry</v>
      </c>
      <c r="J1438">
        <v>7</v>
      </c>
      <c r="K1438">
        <v>23</v>
      </c>
      <c r="L1438">
        <f>ABS(Table_pigskin_games[[#This Row],[homeScore]]-Table_pigskin_games[[#This Row],[awayScore]])</f>
        <v>16</v>
      </c>
      <c r="M1438" t="s">
        <v>133</v>
      </c>
      <c r="N1438" s="2">
        <v>41914.670138888891</v>
      </c>
      <c r="O1438" t="s">
        <v>70</v>
      </c>
      <c r="P1438">
        <v>69732</v>
      </c>
      <c r="Q1438">
        <v>3</v>
      </c>
      <c r="R1438">
        <v>6</v>
      </c>
      <c r="S1438">
        <v>8</v>
      </c>
      <c r="T1438">
        <v>1</v>
      </c>
      <c r="U1438">
        <v>11</v>
      </c>
      <c r="V1438">
        <v>25</v>
      </c>
      <c r="W1438">
        <v>1</v>
      </c>
      <c r="X1438">
        <v>8</v>
      </c>
      <c r="Y1438">
        <v>9</v>
      </c>
      <c r="Z1438">
        <v>21</v>
      </c>
      <c r="AA1438">
        <v>0</v>
      </c>
      <c r="AB1438">
        <v>2</v>
      </c>
      <c r="AC1438">
        <v>2</v>
      </c>
      <c r="AD1438">
        <v>2</v>
      </c>
      <c r="AE1438">
        <v>229</v>
      </c>
      <c r="AF1438">
        <v>431</v>
      </c>
      <c r="AG1438">
        <v>149</v>
      </c>
      <c r="AH1438">
        <v>267</v>
      </c>
      <c r="AI1438">
        <v>14</v>
      </c>
      <c r="AJ1438">
        <v>20</v>
      </c>
      <c r="AK1438">
        <v>35</v>
      </c>
      <c r="AL1438">
        <v>38</v>
      </c>
      <c r="AM1438">
        <v>80</v>
      </c>
      <c r="AN1438">
        <v>164</v>
      </c>
      <c r="AO1438">
        <v>11</v>
      </c>
      <c r="AP1438">
        <v>49</v>
      </c>
      <c r="AQ1438">
        <v>6</v>
      </c>
      <c r="AR1438">
        <v>7</v>
      </c>
      <c r="AS1438">
        <v>75</v>
      </c>
      <c r="AT1438">
        <f>SUM(Table_pigskin_games[[#This Row],[awayPenaltyYards]],Table_pigskin_games[[#This Row],[homePenaltyYards]])</f>
        <v>162</v>
      </c>
      <c r="AU1438">
        <v>87</v>
      </c>
      <c r="AV1438">
        <v>5</v>
      </c>
      <c r="AW1438">
        <v>1</v>
      </c>
      <c r="AX1438">
        <f>SUM(Table_pigskin_games[[#This Row],[awayTurnovers]:[homeTurnovers]])</f>
        <v>6</v>
      </c>
      <c r="AY1438">
        <v>2</v>
      </c>
      <c r="AZ1438">
        <v>0</v>
      </c>
      <c r="BA1438">
        <v>3</v>
      </c>
      <c r="BB1438">
        <v>1</v>
      </c>
      <c r="BC1438">
        <v>944</v>
      </c>
      <c r="BD1438">
        <v>2656</v>
      </c>
      <c r="BE1438">
        <v>0</v>
      </c>
      <c r="BF1438">
        <v>0</v>
      </c>
      <c r="BG1438">
        <v>0</v>
      </c>
      <c r="BH1438">
        <v>7</v>
      </c>
      <c r="BJ1438">
        <v>6</v>
      </c>
      <c r="BK1438">
        <v>3</v>
      </c>
      <c r="BL1438">
        <v>14</v>
      </c>
      <c r="BM1438">
        <v>0</v>
      </c>
    </row>
    <row r="1439" spans="1:66" x14ac:dyDescent="0.25">
      <c r="A1439">
        <v>311120028</v>
      </c>
      <c r="B1439">
        <v>11</v>
      </c>
      <c r="C1439">
        <v>2011</v>
      </c>
      <c r="D1439" s="1">
        <v>40867</v>
      </c>
      <c r="E1439" t="s">
        <v>66</v>
      </c>
      <c r="F1439" t="s">
        <v>102</v>
      </c>
      <c r="G1439" t="s">
        <v>114</v>
      </c>
      <c r="H14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439" t="str">
        <f>IF(NOT(ISNA(VLOOKUP(Table_pigskin_games[[#This Row],[matchup]],rivalries!A$2:C$10,1,FALSE))),"Rivalry","Not a Rivalry")</f>
        <v>Not a Rivalry</v>
      </c>
      <c r="J1439">
        <v>27</v>
      </c>
      <c r="K1439">
        <v>24</v>
      </c>
      <c r="L1439">
        <f>ABS(Table_pigskin_games[[#This Row],[homeScore]]-Table_pigskin_games[[#This Row],[awayScore]])</f>
        <v>3</v>
      </c>
      <c r="M1439" t="s">
        <v>115</v>
      </c>
      <c r="N1439" s="2">
        <v>41914.541666666664</v>
      </c>
      <c r="O1439" t="s">
        <v>70</v>
      </c>
      <c r="P1439">
        <v>80122</v>
      </c>
      <c r="Q1439">
        <v>5</v>
      </c>
      <c r="R1439">
        <v>4</v>
      </c>
      <c r="S1439">
        <v>3</v>
      </c>
      <c r="T1439">
        <v>6</v>
      </c>
      <c r="U1439">
        <v>20</v>
      </c>
      <c r="V1439">
        <v>18</v>
      </c>
      <c r="W1439">
        <v>8</v>
      </c>
      <c r="X1439">
        <v>6</v>
      </c>
      <c r="Y1439">
        <v>17</v>
      </c>
      <c r="Z1439">
        <v>15</v>
      </c>
      <c r="AA1439">
        <v>1</v>
      </c>
      <c r="AB1439">
        <v>0</v>
      </c>
      <c r="AC1439">
        <v>1</v>
      </c>
      <c r="AD1439">
        <v>0</v>
      </c>
      <c r="AE1439">
        <v>353</v>
      </c>
      <c r="AF1439">
        <v>339</v>
      </c>
      <c r="AG1439">
        <v>264</v>
      </c>
      <c r="AH1439">
        <v>279</v>
      </c>
      <c r="AI1439">
        <v>23</v>
      </c>
      <c r="AJ1439">
        <v>25</v>
      </c>
      <c r="AK1439">
        <v>37</v>
      </c>
      <c r="AL1439">
        <v>38</v>
      </c>
      <c r="AM1439">
        <v>89</v>
      </c>
      <c r="AN1439">
        <v>60</v>
      </c>
      <c r="AO1439">
        <v>32</v>
      </c>
      <c r="AP1439">
        <v>24</v>
      </c>
      <c r="AQ1439">
        <v>9</v>
      </c>
      <c r="AR1439">
        <v>6</v>
      </c>
      <c r="AS1439">
        <v>48</v>
      </c>
      <c r="AT1439">
        <f>SUM(Table_pigskin_games[[#This Row],[awayPenaltyYards]],Table_pigskin_games[[#This Row],[homePenaltyYards]])</f>
        <v>107</v>
      </c>
      <c r="AU1439">
        <v>59</v>
      </c>
      <c r="AV1439">
        <v>0</v>
      </c>
      <c r="AW1439">
        <v>2</v>
      </c>
      <c r="AX1439">
        <f>SUM(Table_pigskin_games[[#This Row],[awayTurnovers]:[homeTurnovers]])</f>
        <v>2</v>
      </c>
      <c r="AY1439">
        <v>0</v>
      </c>
      <c r="AZ1439">
        <v>1</v>
      </c>
      <c r="BA1439">
        <v>0</v>
      </c>
      <c r="BB1439">
        <v>1</v>
      </c>
      <c r="BC1439">
        <v>2161</v>
      </c>
      <c r="BD1439">
        <v>2000</v>
      </c>
      <c r="BE1439">
        <v>7</v>
      </c>
      <c r="BF1439">
        <v>3</v>
      </c>
      <c r="BG1439">
        <v>0</v>
      </c>
      <c r="BH1439">
        <v>14</v>
      </c>
      <c r="BI1439">
        <v>3</v>
      </c>
      <c r="BJ1439">
        <v>0</v>
      </c>
      <c r="BK1439">
        <v>14</v>
      </c>
      <c r="BL1439">
        <v>3</v>
      </c>
      <c r="BM1439">
        <v>7</v>
      </c>
      <c r="BN1439">
        <v>0</v>
      </c>
    </row>
    <row r="1440" spans="1:66" x14ac:dyDescent="0.25">
      <c r="A1440">
        <v>311120033</v>
      </c>
      <c r="B1440">
        <v>11</v>
      </c>
      <c r="C1440">
        <v>2011</v>
      </c>
      <c r="D1440" s="1">
        <v>40867</v>
      </c>
      <c r="E1440" t="s">
        <v>66</v>
      </c>
      <c r="F1440" t="s">
        <v>81</v>
      </c>
      <c r="G1440" t="s">
        <v>96</v>
      </c>
      <c r="H14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440" t="str">
        <f>IF(NOT(ISNA(VLOOKUP(Table_pigskin_games[[#This Row],[matchup]],rivalries!A$2:C$10,1,FALSE))),"Rivalry","Not a Rivalry")</f>
        <v>Not a Rivalry</v>
      </c>
      <c r="J1440">
        <v>24</v>
      </c>
      <c r="K1440">
        <v>31</v>
      </c>
      <c r="L1440">
        <f>ABS(Table_pigskin_games[[#This Row],[homeScore]]-Table_pigskin_games[[#This Row],[awayScore]])</f>
        <v>7</v>
      </c>
      <c r="M1440" t="s">
        <v>125</v>
      </c>
      <c r="N1440" s="2">
        <v>41914.541666666664</v>
      </c>
      <c r="O1440" t="s">
        <v>80</v>
      </c>
      <c r="P1440">
        <v>71320</v>
      </c>
      <c r="Q1440">
        <v>6</v>
      </c>
      <c r="R1440">
        <v>3</v>
      </c>
      <c r="S1440">
        <v>6</v>
      </c>
      <c r="T1440">
        <v>3</v>
      </c>
      <c r="U1440">
        <v>23</v>
      </c>
      <c r="V1440">
        <v>13</v>
      </c>
      <c r="W1440">
        <v>5</v>
      </c>
      <c r="X1440">
        <v>5</v>
      </c>
      <c r="Y1440">
        <v>15</v>
      </c>
      <c r="Z1440">
        <v>14</v>
      </c>
      <c r="AA1440">
        <v>0</v>
      </c>
      <c r="AB1440">
        <v>0</v>
      </c>
      <c r="AC1440">
        <v>1</v>
      </c>
      <c r="AD1440">
        <v>0</v>
      </c>
      <c r="AE1440">
        <v>483</v>
      </c>
      <c r="AF1440">
        <v>373</v>
      </c>
      <c r="AG1440">
        <v>364</v>
      </c>
      <c r="AH1440">
        <v>268</v>
      </c>
      <c r="AI1440">
        <v>24</v>
      </c>
      <c r="AJ1440">
        <v>17</v>
      </c>
      <c r="AK1440">
        <v>46</v>
      </c>
      <c r="AL1440">
        <v>27</v>
      </c>
      <c r="AM1440">
        <v>119</v>
      </c>
      <c r="AN1440">
        <v>105</v>
      </c>
      <c r="AO1440">
        <v>30</v>
      </c>
      <c r="AP1440">
        <v>28</v>
      </c>
      <c r="AQ1440">
        <v>6</v>
      </c>
      <c r="AR1440">
        <v>6</v>
      </c>
      <c r="AS1440">
        <v>43</v>
      </c>
      <c r="AT1440">
        <f>SUM(Table_pigskin_games[[#This Row],[awayPenaltyYards]],Table_pigskin_games[[#This Row],[homePenaltyYards]])</f>
        <v>112</v>
      </c>
      <c r="AU1440">
        <v>69</v>
      </c>
      <c r="AV1440">
        <v>3</v>
      </c>
      <c r="AW1440">
        <v>1</v>
      </c>
      <c r="AX1440">
        <f>SUM(Table_pigskin_games[[#This Row],[awayTurnovers]:[homeTurnovers]])</f>
        <v>4</v>
      </c>
      <c r="AY1440">
        <v>0</v>
      </c>
      <c r="AZ1440">
        <v>0</v>
      </c>
      <c r="BA1440">
        <v>3</v>
      </c>
      <c r="BB1440">
        <v>1</v>
      </c>
      <c r="BC1440">
        <v>1973</v>
      </c>
      <c r="BD1440">
        <v>1627</v>
      </c>
      <c r="BE1440">
        <v>7</v>
      </c>
      <c r="BF1440">
        <v>0</v>
      </c>
      <c r="BG1440">
        <v>7</v>
      </c>
      <c r="BH1440">
        <v>10</v>
      </c>
      <c r="BJ1440">
        <v>0</v>
      </c>
      <c r="BK1440">
        <v>14</v>
      </c>
      <c r="BL1440">
        <v>10</v>
      </c>
      <c r="BM1440">
        <v>7</v>
      </c>
    </row>
    <row r="1441" spans="1:66" x14ac:dyDescent="0.25">
      <c r="A1441">
        <v>311121017</v>
      </c>
      <c r="B1441">
        <v>11</v>
      </c>
      <c r="C1441">
        <v>2011</v>
      </c>
      <c r="D1441" s="1">
        <v>40868</v>
      </c>
      <c r="E1441" t="s">
        <v>108</v>
      </c>
      <c r="F1441" t="s">
        <v>82</v>
      </c>
      <c r="G1441" t="s">
        <v>88</v>
      </c>
      <c r="H14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KCvNE</v>
      </c>
      <c r="I1441" t="str">
        <f>IF(NOT(ISNA(VLOOKUP(Table_pigskin_games[[#This Row],[matchup]],rivalries!A$2:C$10,1,FALSE))),"Rivalry","Not a Rivalry")</f>
        <v>Not a Rivalry</v>
      </c>
      <c r="J1441">
        <v>3</v>
      </c>
      <c r="K1441">
        <v>34</v>
      </c>
      <c r="L1441">
        <f>ABS(Table_pigskin_games[[#This Row],[homeScore]]-Table_pigskin_games[[#This Row],[awayScore]])</f>
        <v>31</v>
      </c>
      <c r="M1441" t="s">
        <v>89</v>
      </c>
      <c r="N1441" s="2">
        <v>41914.854166666664</v>
      </c>
      <c r="O1441" t="s">
        <v>112</v>
      </c>
      <c r="P1441">
        <v>68756</v>
      </c>
      <c r="Q1441">
        <v>4</v>
      </c>
      <c r="R1441">
        <v>5</v>
      </c>
      <c r="S1441">
        <v>6</v>
      </c>
      <c r="T1441">
        <v>3</v>
      </c>
      <c r="U1441">
        <v>16</v>
      </c>
      <c r="V1441">
        <v>20</v>
      </c>
      <c r="W1441">
        <v>6</v>
      </c>
      <c r="X1441">
        <v>4</v>
      </c>
      <c r="Y1441">
        <v>14</v>
      </c>
      <c r="Z1441">
        <v>13</v>
      </c>
      <c r="AA1441">
        <v>1</v>
      </c>
      <c r="AB1441">
        <v>2</v>
      </c>
      <c r="AC1441">
        <v>2</v>
      </c>
      <c r="AD1441">
        <v>2</v>
      </c>
      <c r="AE1441">
        <v>334</v>
      </c>
      <c r="AF1441">
        <v>380</v>
      </c>
      <c r="AG1441">
        <v>209</v>
      </c>
      <c r="AH1441">
        <v>223</v>
      </c>
      <c r="AI1441">
        <v>24</v>
      </c>
      <c r="AJ1441">
        <v>15</v>
      </c>
      <c r="AK1441">
        <v>37</v>
      </c>
      <c r="AL1441">
        <v>27</v>
      </c>
      <c r="AM1441">
        <v>125</v>
      </c>
      <c r="AN1441">
        <v>157</v>
      </c>
      <c r="AO1441">
        <v>27</v>
      </c>
      <c r="AP1441">
        <v>35</v>
      </c>
      <c r="AQ1441">
        <v>5</v>
      </c>
      <c r="AR1441">
        <v>3</v>
      </c>
      <c r="AS1441">
        <v>34</v>
      </c>
      <c r="AT1441">
        <f>SUM(Table_pigskin_games[[#This Row],[awayPenaltyYards]],Table_pigskin_games[[#This Row],[homePenaltyYards]])</f>
        <v>54</v>
      </c>
      <c r="AU1441">
        <v>20</v>
      </c>
      <c r="AV1441">
        <v>3</v>
      </c>
      <c r="AW1441">
        <v>1</v>
      </c>
      <c r="AX1441">
        <f>SUM(Table_pigskin_games[[#This Row],[awayTurnovers]:[homeTurnovers]])</f>
        <v>4</v>
      </c>
      <c r="AY1441">
        <v>0</v>
      </c>
      <c r="AZ1441">
        <v>1</v>
      </c>
      <c r="BA1441">
        <v>3</v>
      </c>
      <c r="BB1441">
        <v>0</v>
      </c>
      <c r="BC1441">
        <v>1890</v>
      </c>
      <c r="BD1441">
        <v>1710</v>
      </c>
      <c r="BE1441">
        <v>3</v>
      </c>
      <c r="BF1441">
        <v>0</v>
      </c>
      <c r="BG1441">
        <v>0</v>
      </c>
      <c r="BH1441">
        <v>0</v>
      </c>
      <c r="BJ1441">
        <v>0</v>
      </c>
      <c r="BK1441">
        <v>10</v>
      </c>
      <c r="BL1441">
        <v>17</v>
      </c>
      <c r="BM1441">
        <v>7</v>
      </c>
    </row>
    <row r="1442" spans="1:66" x14ac:dyDescent="0.25">
      <c r="A1442">
        <v>311124006</v>
      </c>
      <c r="B1442">
        <v>12</v>
      </c>
      <c r="C1442">
        <v>2011</v>
      </c>
      <c r="D1442" s="1">
        <v>40871</v>
      </c>
      <c r="E1442" t="s">
        <v>61</v>
      </c>
      <c r="F1442" t="s">
        <v>62</v>
      </c>
      <c r="G1442" t="s">
        <v>102</v>
      </c>
      <c r="H14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DALvMIA</v>
      </c>
      <c r="I1442" t="str">
        <f>IF(NOT(ISNA(VLOOKUP(Table_pigskin_games[[#This Row],[matchup]],rivalries!A$2:C$10,1,FALSE))),"Rivalry","Not a Rivalry")</f>
        <v>Not a Rivalry</v>
      </c>
      <c r="J1442">
        <v>19</v>
      </c>
      <c r="K1442">
        <v>20</v>
      </c>
      <c r="L1442">
        <f>ABS(Table_pigskin_games[[#This Row],[homeScore]]-Table_pigskin_games[[#This Row],[awayScore]])</f>
        <v>1</v>
      </c>
      <c r="M1442" t="s">
        <v>138</v>
      </c>
      <c r="N1442" s="2">
        <v>41914.677083333336</v>
      </c>
      <c r="O1442" t="s">
        <v>80</v>
      </c>
      <c r="P1442">
        <v>87418</v>
      </c>
      <c r="Q1442">
        <v>3</v>
      </c>
      <c r="R1442">
        <v>7</v>
      </c>
      <c r="S1442">
        <v>6</v>
      </c>
      <c r="T1442">
        <v>4</v>
      </c>
      <c r="U1442">
        <v>18</v>
      </c>
      <c r="V1442">
        <v>19</v>
      </c>
      <c r="W1442">
        <v>3</v>
      </c>
      <c r="X1442">
        <v>2</v>
      </c>
      <c r="Y1442">
        <v>12</v>
      </c>
      <c r="Z1442">
        <v>9</v>
      </c>
      <c r="AA1442">
        <v>0</v>
      </c>
      <c r="AB1442">
        <v>0</v>
      </c>
      <c r="AC1442">
        <v>0</v>
      </c>
      <c r="AD1442">
        <v>0</v>
      </c>
      <c r="AE1442">
        <v>352</v>
      </c>
      <c r="AF1442">
        <v>303</v>
      </c>
      <c r="AG1442">
        <v>263</v>
      </c>
      <c r="AH1442">
        <v>218</v>
      </c>
      <c r="AI1442">
        <v>19</v>
      </c>
      <c r="AJ1442">
        <v>22</v>
      </c>
      <c r="AK1442">
        <v>32</v>
      </c>
      <c r="AL1442">
        <v>34</v>
      </c>
      <c r="AM1442">
        <v>89</v>
      </c>
      <c r="AN1442">
        <v>85</v>
      </c>
      <c r="AO1442">
        <v>25</v>
      </c>
      <c r="AP1442">
        <v>23</v>
      </c>
      <c r="AQ1442">
        <v>6</v>
      </c>
      <c r="AR1442">
        <v>11</v>
      </c>
      <c r="AS1442">
        <v>55</v>
      </c>
      <c r="AT1442">
        <f>SUM(Table_pigskin_games[[#This Row],[awayPenaltyYards]],Table_pigskin_games[[#This Row],[homePenaltyYards]])</f>
        <v>124</v>
      </c>
      <c r="AU1442">
        <v>69</v>
      </c>
      <c r="AV1442">
        <v>1</v>
      </c>
      <c r="AW1442">
        <v>2</v>
      </c>
      <c r="AX1442">
        <f>SUM(Table_pigskin_games[[#This Row],[awayTurnovers]:[homeTurnovers]])</f>
        <v>3</v>
      </c>
      <c r="AY1442">
        <v>1</v>
      </c>
      <c r="AZ1442">
        <v>0</v>
      </c>
      <c r="BA1442">
        <v>0</v>
      </c>
      <c r="BB1442">
        <v>2</v>
      </c>
      <c r="BC1442">
        <v>1888</v>
      </c>
      <c r="BD1442">
        <v>1712</v>
      </c>
      <c r="BE1442">
        <v>3</v>
      </c>
      <c r="BF1442">
        <v>3</v>
      </c>
      <c r="BG1442">
        <v>10</v>
      </c>
      <c r="BH1442">
        <v>3</v>
      </c>
      <c r="BJ1442">
        <v>0</v>
      </c>
      <c r="BK1442">
        <v>10</v>
      </c>
      <c r="BL1442">
        <v>0</v>
      </c>
      <c r="BM1442">
        <v>10</v>
      </c>
    </row>
    <row r="1443" spans="1:66" x14ac:dyDescent="0.25">
      <c r="A1443">
        <v>311124008</v>
      </c>
      <c r="B1443">
        <v>12</v>
      </c>
      <c r="C1443">
        <v>2011</v>
      </c>
      <c r="D1443" s="1">
        <v>40871</v>
      </c>
      <c r="E1443" t="s">
        <v>61</v>
      </c>
      <c r="F1443" t="s">
        <v>75</v>
      </c>
      <c r="G1443" t="s">
        <v>72</v>
      </c>
      <c r="H14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1443" t="str">
        <f>IF(NOT(ISNA(VLOOKUP(Table_pigskin_games[[#This Row],[matchup]],rivalries!A$2:C$10,1,FALSE))),"Rivalry","Not a Rivalry")</f>
        <v>Not a Rivalry</v>
      </c>
      <c r="J1443">
        <v>27</v>
      </c>
      <c r="K1443">
        <v>15</v>
      </c>
      <c r="L1443">
        <f>ABS(Table_pigskin_games[[#This Row],[homeScore]]-Table_pigskin_games[[#This Row],[awayScore]])</f>
        <v>12</v>
      </c>
      <c r="M1443" t="s">
        <v>73</v>
      </c>
      <c r="N1443" s="2">
        <v>41915.020833333336</v>
      </c>
      <c r="O1443" t="s">
        <v>70</v>
      </c>
      <c r="P1443">
        <v>66263</v>
      </c>
      <c r="Q1443">
        <v>10</v>
      </c>
      <c r="R1443">
        <v>0</v>
      </c>
      <c r="S1443">
        <v>7</v>
      </c>
      <c r="T1443">
        <v>3</v>
      </c>
      <c r="U1443">
        <v>18</v>
      </c>
      <c r="V1443">
        <v>23</v>
      </c>
      <c r="W1443">
        <v>2</v>
      </c>
      <c r="X1443">
        <v>5</v>
      </c>
      <c r="Y1443">
        <v>10</v>
      </c>
      <c r="Z1443">
        <v>10</v>
      </c>
      <c r="AA1443">
        <v>0</v>
      </c>
      <c r="AB1443">
        <v>0</v>
      </c>
      <c r="AC1443">
        <v>0</v>
      </c>
      <c r="AD1443">
        <v>0</v>
      </c>
      <c r="AE1443">
        <v>349</v>
      </c>
      <c r="AF1443">
        <v>409</v>
      </c>
      <c r="AG1443">
        <v>296</v>
      </c>
      <c r="AH1443">
        <v>273</v>
      </c>
      <c r="AI1443">
        <v>22</v>
      </c>
      <c r="AJ1443">
        <v>32</v>
      </c>
      <c r="AK1443">
        <v>33</v>
      </c>
      <c r="AL1443">
        <v>45</v>
      </c>
      <c r="AM1443">
        <v>53</v>
      </c>
      <c r="AN1443">
        <v>136</v>
      </c>
      <c r="AO1443">
        <v>18</v>
      </c>
      <c r="AP1443">
        <v>21</v>
      </c>
      <c r="AQ1443">
        <v>7</v>
      </c>
      <c r="AR1443">
        <v>11</v>
      </c>
      <c r="AS1443">
        <v>54</v>
      </c>
      <c r="AT1443">
        <f>SUM(Table_pigskin_games[[#This Row],[awayPenaltyYards]],Table_pigskin_games[[#This Row],[homePenaltyYards]])</f>
        <v>136</v>
      </c>
      <c r="AU1443">
        <v>82</v>
      </c>
      <c r="AV1443">
        <v>0</v>
      </c>
      <c r="AW1443">
        <v>3</v>
      </c>
      <c r="AX1443">
        <f>SUM(Table_pigskin_games[[#This Row],[awayTurnovers]:[homeTurnovers]])</f>
        <v>3</v>
      </c>
      <c r="AY1443">
        <v>0</v>
      </c>
      <c r="AZ1443">
        <v>0</v>
      </c>
      <c r="BA1443">
        <v>0</v>
      </c>
      <c r="BB1443">
        <v>3</v>
      </c>
      <c r="BC1443">
        <v>1752</v>
      </c>
      <c r="BD1443">
        <v>1848</v>
      </c>
      <c r="BE1443">
        <v>0</v>
      </c>
      <c r="BF1443">
        <v>7</v>
      </c>
      <c r="BG1443">
        <v>17</v>
      </c>
      <c r="BH1443">
        <v>3</v>
      </c>
      <c r="BJ1443">
        <v>0</v>
      </c>
      <c r="BK1443">
        <v>0</v>
      </c>
      <c r="BL1443">
        <v>0</v>
      </c>
      <c r="BM1443">
        <v>15</v>
      </c>
    </row>
    <row r="1444" spans="1:66" x14ac:dyDescent="0.25">
      <c r="A1444">
        <v>311124033</v>
      </c>
      <c r="B1444">
        <v>12</v>
      </c>
      <c r="C1444">
        <v>2011</v>
      </c>
      <c r="D1444" s="1">
        <v>40871</v>
      </c>
      <c r="E1444" t="s">
        <v>61</v>
      </c>
      <c r="F1444" t="s">
        <v>93</v>
      </c>
      <c r="G1444" t="s">
        <v>96</v>
      </c>
      <c r="H14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BALvSF</v>
      </c>
      <c r="I1444" t="str">
        <f>IF(NOT(ISNA(VLOOKUP(Table_pigskin_games[[#This Row],[matchup]],rivalries!A$2:C$10,1,FALSE))),"Rivalry","Not a Rivalry")</f>
        <v>Not a Rivalry</v>
      </c>
      <c r="J1444">
        <v>6</v>
      </c>
      <c r="K1444">
        <v>16</v>
      </c>
      <c r="L1444">
        <f>ABS(Table_pigskin_games[[#This Row],[homeScore]]-Table_pigskin_games[[#This Row],[awayScore]])</f>
        <v>10</v>
      </c>
      <c r="M1444" t="s">
        <v>125</v>
      </c>
      <c r="N1444" s="2">
        <v>41914.847222222219</v>
      </c>
      <c r="O1444" t="s">
        <v>128</v>
      </c>
      <c r="P1444">
        <v>71345</v>
      </c>
      <c r="Q1444">
        <v>9</v>
      </c>
      <c r="R1444">
        <v>1</v>
      </c>
      <c r="S1444">
        <v>7</v>
      </c>
      <c r="T1444">
        <v>3</v>
      </c>
      <c r="U1444">
        <v>12</v>
      </c>
      <c r="V1444">
        <v>16</v>
      </c>
      <c r="W1444">
        <v>2</v>
      </c>
      <c r="X1444">
        <v>7</v>
      </c>
      <c r="Y1444">
        <v>12</v>
      </c>
      <c r="Z1444">
        <v>15</v>
      </c>
      <c r="AA1444">
        <v>1</v>
      </c>
      <c r="AB1444">
        <v>0</v>
      </c>
      <c r="AC1444">
        <v>2</v>
      </c>
      <c r="AD1444">
        <v>0</v>
      </c>
      <c r="AE1444">
        <v>170</v>
      </c>
      <c r="AF1444">
        <v>253</v>
      </c>
      <c r="AG1444">
        <v>96</v>
      </c>
      <c r="AH1444">
        <v>161</v>
      </c>
      <c r="AI1444">
        <v>15</v>
      </c>
      <c r="AJ1444">
        <v>15</v>
      </c>
      <c r="AK1444">
        <v>24</v>
      </c>
      <c r="AL1444">
        <v>23</v>
      </c>
      <c r="AM1444">
        <v>74</v>
      </c>
      <c r="AN1444">
        <v>92</v>
      </c>
      <c r="AO1444">
        <v>21</v>
      </c>
      <c r="AP1444">
        <v>35</v>
      </c>
      <c r="AQ1444">
        <v>7</v>
      </c>
      <c r="AR1444">
        <v>3</v>
      </c>
      <c r="AS1444">
        <v>97</v>
      </c>
      <c r="AT1444">
        <f>SUM(Table_pigskin_games[[#This Row],[awayPenaltyYards]],Table_pigskin_games[[#This Row],[homePenaltyYards]])</f>
        <v>117</v>
      </c>
      <c r="AU1444">
        <v>20</v>
      </c>
      <c r="AV1444">
        <v>1</v>
      </c>
      <c r="AW1444">
        <v>0</v>
      </c>
      <c r="AX1444">
        <f>SUM(Table_pigskin_games[[#This Row],[awayTurnovers]:[homeTurnovers]])</f>
        <v>1</v>
      </c>
      <c r="AY1444">
        <v>0</v>
      </c>
      <c r="AZ1444">
        <v>0</v>
      </c>
      <c r="BA1444">
        <v>1</v>
      </c>
      <c r="BB1444">
        <v>0</v>
      </c>
      <c r="BC1444">
        <v>1732</v>
      </c>
      <c r="BD1444">
        <v>1868</v>
      </c>
      <c r="BE1444">
        <v>3</v>
      </c>
      <c r="BF1444">
        <v>0</v>
      </c>
      <c r="BG1444">
        <v>3</v>
      </c>
      <c r="BH1444">
        <v>0</v>
      </c>
      <c r="BJ1444">
        <v>3</v>
      </c>
      <c r="BK1444">
        <v>3</v>
      </c>
      <c r="BL1444">
        <v>0</v>
      </c>
      <c r="BM1444">
        <v>10</v>
      </c>
    </row>
    <row r="1445" spans="1:66" x14ac:dyDescent="0.25">
      <c r="A1445">
        <v>311127001</v>
      </c>
      <c r="B1445">
        <v>12</v>
      </c>
      <c r="C1445">
        <v>2011</v>
      </c>
      <c r="D1445" s="1">
        <v>40874</v>
      </c>
      <c r="E1445" t="s">
        <v>66</v>
      </c>
      <c r="F1445" t="s">
        <v>113</v>
      </c>
      <c r="G1445" t="s">
        <v>99</v>
      </c>
      <c r="H14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ATLvMIN</v>
      </c>
      <c r="I1445" t="str">
        <f>IF(NOT(ISNA(VLOOKUP(Table_pigskin_games[[#This Row],[matchup]],rivalries!A$2:C$10,1,FALSE))),"Rivalry","Not a Rivalry")</f>
        <v>Not a Rivalry</v>
      </c>
      <c r="J1445">
        <v>14</v>
      </c>
      <c r="K1445">
        <v>24</v>
      </c>
      <c r="L1445">
        <f>ABS(Table_pigskin_games[[#This Row],[homeScore]]-Table_pigskin_games[[#This Row],[awayScore]])</f>
        <v>10</v>
      </c>
      <c r="M1445" t="s">
        <v>116</v>
      </c>
      <c r="N1445" s="2">
        <v>41914.541666666664</v>
      </c>
      <c r="O1445" t="s">
        <v>70</v>
      </c>
      <c r="P1445">
        <v>68115</v>
      </c>
      <c r="Q1445">
        <v>2</v>
      </c>
      <c r="R1445">
        <v>8</v>
      </c>
      <c r="S1445">
        <v>6</v>
      </c>
      <c r="T1445">
        <v>4</v>
      </c>
      <c r="U1445">
        <v>12</v>
      </c>
      <c r="V1445">
        <v>22</v>
      </c>
      <c r="W1445">
        <v>4</v>
      </c>
      <c r="X1445">
        <v>7</v>
      </c>
      <c r="Y1445">
        <v>13</v>
      </c>
      <c r="Z1445">
        <v>14</v>
      </c>
      <c r="AA1445">
        <v>1</v>
      </c>
      <c r="AB1445">
        <v>0</v>
      </c>
      <c r="AC1445">
        <v>2</v>
      </c>
      <c r="AD1445">
        <v>0</v>
      </c>
      <c r="AE1445">
        <v>226</v>
      </c>
      <c r="AF1445">
        <v>335</v>
      </c>
      <c r="AG1445">
        <v>162</v>
      </c>
      <c r="AH1445">
        <v>246</v>
      </c>
      <c r="AI1445">
        <v>17</v>
      </c>
      <c r="AJ1445">
        <v>27</v>
      </c>
      <c r="AK1445">
        <v>25</v>
      </c>
      <c r="AL1445">
        <v>34</v>
      </c>
      <c r="AM1445">
        <v>64</v>
      </c>
      <c r="AN1445">
        <v>89</v>
      </c>
      <c r="AO1445">
        <v>24</v>
      </c>
      <c r="AP1445">
        <v>29</v>
      </c>
      <c r="AQ1445">
        <v>6</v>
      </c>
      <c r="AR1445">
        <v>4</v>
      </c>
      <c r="AS1445">
        <v>49</v>
      </c>
      <c r="AT1445">
        <f>SUM(Table_pigskin_games[[#This Row],[awayPenaltyYards]],Table_pigskin_games[[#This Row],[homePenaltyYards]])</f>
        <v>79</v>
      </c>
      <c r="AU1445">
        <v>30</v>
      </c>
      <c r="AV1445">
        <v>0</v>
      </c>
      <c r="AW1445">
        <v>1</v>
      </c>
      <c r="AX1445">
        <f>SUM(Table_pigskin_games[[#This Row],[awayTurnovers]:[homeTurnovers]])</f>
        <v>1</v>
      </c>
      <c r="AY1445">
        <v>0</v>
      </c>
      <c r="AZ1445">
        <v>1</v>
      </c>
      <c r="BA1445">
        <v>0</v>
      </c>
      <c r="BB1445">
        <v>0</v>
      </c>
      <c r="BC1445">
        <v>1521</v>
      </c>
      <c r="BD1445">
        <v>2079</v>
      </c>
      <c r="BE1445">
        <v>0</v>
      </c>
      <c r="BF1445">
        <v>0</v>
      </c>
      <c r="BG1445">
        <v>7</v>
      </c>
      <c r="BH1445">
        <v>7</v>
      </c>
      <c r="BJ1445">
        <v>7</v>
      </c>
      <c r="BK1445">
        <v>10</v>
      </c>
      <c r="BL1445">
        <v>0</v>
      </c>
      <c r="BM1445">
        <v>7</v>
      </c>
    </row>
    <row r="1446" spans="1:66" x14ac:dyDescent="0.25">
      <c r="A1446">
        <v>311127004</v>
      </c>
      <c r="B1446">
        <v>12</v>
      </c>
      <c r="C1446">
        <v>2011</v>
      </c>
      <c r="D1446" s="1">
        <v>40874</v>
      </c>
      <c r="E1446" t="s">
        <v>66</v>
      </c>
      <c r="F1446" t="s">
        <v>68</v>
      </c>
      <c r="G1446" t="s">
        <v>81</v>
      </c>
      <c r="H14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446" t="str">
        <f>IF(NOT(ISNA(VLOOKUP(Table_pigskin_games[[#This Row],[matchup]],rivalries!A$2:C$10,1,FALSE))),"Rivalry","Not a Rivalry")</f>
        <v>Rivalry</v>
      </c>
      <c r="J1446">
        <v>20</v>
      </c>
      <c r="K1446">
        <v>23</v>
      </c>
      <c r="L1446">
        <f>ABS(Table_pigskin_games[[#This Row],[homeScore]]-Table_pigskin_games[[#This Row],[awayScore]])</f>
        <v>3</v>
      </c>
      <c r="M1446" t="s">
        <v>118</v>
      </c>
      <c r="N1446" s="2">
        <v>41914.541666666664</v>
      </c>
      <c r="O1446" t="s">
        <v>80</v>
      </c>
      <c r="P1446">
        <v>48260</v>
      </c>
      <c r="Q1446">
        <v>4</v>
      </c>
      <c r="R1446">
        <v>6</v>
      </c>
      <c r="S1446">
        <v>6</v>
      </c>
      <c r="T1446">
        <v>4</v>
      </c>
      <c r="U1446">
        <v>17</v>
      </c>
      <c r="V1446">
        <v>18</v>
      </c>
      <c r="W1446">
        <v>6</v>
      </c>
      <c r="X1446">
        <v>6</v>
      </c>
      <c r="Y1446">
        <v>15</v>
      </c>
      <c r="Z1446">
        <v>14</v>
      </c>
      <c r="AA1446">
        <v>0</v>
      </c>
      <c r="AB1446">
        <v>0</v>
      </c>
      <c r="AC1446">
        <v>1</v>
      </c>
      <c r="AD1446">
        <v>1</v>
      </c>
      <c r="AE1446">
        <v>274</v>
      </c>
      <c r="AF1446">
        <v>389</v>
      </c>
      <c r="AG1446">
        <v>140</v>
      </c>
      <c r="AH1446">
        <v>257</v>
      </c>
      <c r="AI1446">
        <v>16</v>
      </c>
      <c r="AJ1446">
        <v>21</v>
      </c>
      <c r="AK1446">
        <v>34</v>
      </c>
      <c r="AL1446">
        <v>31</v>
      </c>
      <c r="AM1446">
        <v>134</v>
      </c>
      <c r="AN1446">
        <v>132</v>
      </c>
      <c r="AO1446">
        <v>30</v>
      </c>
      <c r="AP1446">
        <v>32</v>
      </c>
      <c r="AQ1446">
        <v>3</v>
      </c>
      <c r="AR1446">
        <v>5</v>
      </c>
      <c r="AS1446">
        <v>15</v>
      </c>
      <c r="AT1446">
        <f>SUM(Table_pigskin_games[[#This Row],[awayPenaltyYards]],Table_pigskin_games[[#This Row],[homePenaltyYards]])</f>
        <v>50</v>
      </c>
      <c r="AU1446">
        <v>35</v>
      </c>
      <c r="AV1446">
        <v>1</v>
      </c>
      <c r="AW1446">
        <v>1</v>
      </c>
      <c r="AX1446">
        <f>SUM(Table_pigskin_games[[#This Row],[awayTurnovers]:[homeTurnovers]])</f>
        <v>2</v>
      </c>
      <c r="AY1446">
        <v>0</v>
      </c>
      <c r="AZ1446">
        <v>1</v>
      </c>
      <c r="BA1446">
        <v>1</v>
      </c>
      <c r="BB1446">
        <v>0</v>
      </c>
      <c r="BC1446">
        <v>1706</v>
      </c>
      <c r="BD1446">
        <v>1894</v>
      </c>
      <c r="BE1446">
        <v>7</v>
      </c>
      <c r="BF1446">
        <v>10</v>
      </c>
      <c r="BG1446">
        <v>3</v>
      </c>
      <c r="BH1446">
        <v>0</v>
      </c>
      <c r="BJ1446">
        <v>7</v>
      </c>
      <c r="BK1446">
        <v>0</v>
      </c>
      <c r="BL1446">
        <v>10</v>
      </c>
      <c r="BM1446">
        <v>6</v>
      </c>
    </row>
    <row r="1447" spans="1:66" x14ac:dyDescent="0.25">
      <c r="A1447">
        <v>311127010</v>
      </c>
      <c r="B1447">
        <v>12</v>
      </c>
      <c r="C1447">
        <v>2011</v>
      </c>
      <c r="D1447" s="1">
        <v>40874</v>
      </c>
      <c r="E1447" t="s">
        <v>66</v>
      </c>
      <c r="F1447" t="s">
        <v>97</v>
      </c>
      <c r="G1447" t="s">
        <v>78</v>
      </c>
      <c r="H14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TBvTEN</v>
      </c>
      <c r="I1447" t="str">
        <f>IF(NOT(ISNA(VLOOKUP(Table_pigskin_games[[#This Row],[matchup]],rivalries!A$2:C$10,1,FALSE))),"Rivalry","Not a Rivalry")</f>
        <v>Not a Rivalry</v>
      </c>
      <c r="J1447">
        <v>17</v>
      </c>
      <c r="K1447">
        <v>23</v>
      </c>
      <c r="L1447">
        <f>ABS(Table_pigskin_games[[#This Row],[homeScore]]-Table_pigskin_games[[#This Row],[awayScore]])</f>
        <v>6</v>
      </c>
      <c r="M1447" t="s">
        <v>79</v>
      </c>
      <c r="N1447" s="2">
        <v>41914.541666666664</v>
      </c>
      <c r="O1447" t="s">
        <v>70</v>
      </c>
      <c r="P1447">
        <v>69143</v>
      </c>
      <c r="Q1447">
        <v>4</v>
      </c>
      <c r="R1447">
        <v>6</v>
      </c>
      <c r="S1447">
        <v>5</v>
      </c>
      <c r="T1447">
        <v>5</v>
      </c>
      <c r="U1447">
        <v>15</v>
      </c>
      <c r="V1447">
        <v>18</v>
      </c>
      <c r="W1447">
        <v>2</v>
      </c>
      <c r="X1447">
        <v>7</v>
      </c>
      <c r="Y1447">
        <v>10</v>
      </c>
      <c r="Z1447">
        <v>17</v>
      </c>
      <c r="AA1447">
        <v>0</v>
      </c>
      <c r="AB1447">
        <v>1</v>
      </c>
      <c r="AC1447">
        <v>1</v>
      </c>
      <c r="AD1447">
        <v>2</v>
      </c>
      <c r="AE1447">
        <v>308</v>
      </c>
      <c r="AF1447">
        <v>352</v>
      </c>
      <c r="AG1447">
        <v>186</v>
      </c>
      <c r="AH1447">
        <v>150</v>
      </c>
      <c r="AI1447">
        <v>18</v>
      </c>
      <c r="AJ1447">
        <v>19</v>
      </c>
      <c r="AK1447">
        <v>33</v>
      </c>
      <c r="AL1447">
        <v>34</v>
      </c>
      <c r="AM1447">
        <v>122</v>
      </c>
      <c r="AN1447">
        <v>202</v>
      </c>
      <c r="AO1447">
        <v>25</v>
      </c>
      <c r="AP1447">
        <v>35</v>
      </c>
      <c r="AQ1447">
        <v>4</v>
      </c>
      <c r="AR1447">
        <v>5</v>
      </c>
      <c r="AS1447">
        <v>30</v>
      </c>
      <c r="AT1447">
        <f>SUM(Table_pigskin_games[[#This Row],[awayPenaltyYards]],Table_pigskin_games[[#This Row],[homePenaltyYards]])</f>
        <v>80</v>
      </c>
      <c r="AU1447">
        <v>50</v>
      </c>
      <c r="AV1447">
        <v>5</v>
      </c>
      <c r="AW1447">
        <v>4</v>
      </c>
      <c r="AX1447">
        <f>SUM(Table_pigskin_games[[#This Row],[awayTurnovers]:[homeTurnovers]])</f>
        <v>9</v>
      </c>
      <c r="AY1447">
        <v>4</v>
      </c>
      <c r="AZ1447">
        <v>2</v>
      </c>
      <c r="BA1447">
        <v>1</v>
      </c>
      <c r="BB1447">
        <v>2</v>
      </c>
      <c r="BC1447">
        <v>1597</v>
      </c>
      <c r="BD1447">
        <v>2003</v>
      </c>
      <c r="BE1447">
        <v>3</v>
      </c>
      <c r="BF1447">
        <v>7</v>
      </c>
      <c r="BG1447">
        <v>7</v>
      </c>
      <c r="BH1447">
        <v>0</v>
      </c>
      <c r="BJ1447">
        <v>7</v>
      </c>
      <c r="BK1447">
        <v>3</v>
      </c>
      <c r="BL1447">
        <v>0</v>
      </c>
      <c r="BM1447">
        <v>13</v>
      </c>
    </row>
    <row r="1448" spans="1:66" x14ac:dyDescent="0.25">
      <c r="A1448">
        <v>311127011</v>
      </c>
      <c r="B1448">
        <v>12</v>
      </c>
      <c r="C1448">
        <v>2011</v>
      </c>
      <c r="D1448" s="1">
        <v>40874</v>
      </c>
      <c r="E1448" t="s">
        <v>66</v>
      </c>
      <c r="F1448" t="s">
        <v>100</v>
      </c>
      <c r="G1448" t="s">
        <v>90</v>
      </c>
      <c r="H14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CARvIND</v>
      </c>
      <c r="I1448" t="str">
        <f>IF(NOT(ISNA(VLOOKUP(Table_pigskin_games[[#This Row],[matchup]],rivalries!A$2:C$10,1,FALSE))),"Rivalry","Not a Rivalry")</f>
        <v>Not a Rivalry</v>
      </c>
      <c r="J1448">
        <v>27</v>
      </c>
      <c r="K1448">
        <v>19</v>
      </c>
      <c r="L1448">
        <f>ABS(Table_pigskin_games[[#This Row],[homeScore]]-Table_pigskin_games[[#This Row],[awayScore]])</f>
        <v>8</v>
      </c>
      <c r="M1448" t="s">
        <v>131</v>
      </c>
      <c r="N1448" s="2">
        <v>41914.541666666664</v>
      </c>
      <c r="O1448" t="s">
        <v>70</v>
      </c>
      <c r="P1448">
        <v>63928</v>
      </c>
      <c r="Q1448">
        <v>2</v>
      </c>
      <c r="R1448">
        <v>8</v>
      </c>
      <c r="S1448">
        <v>0</v>
      </c>
      <c r="T1448">
        <v>10</v>
      </c>
      <c r="U1448">
        <v>22</v>
      </c>
      <c r="V1448">
        <v>17</v>
      </c>
      <c r="W1448">
        <v>6</v>
      </c>
      <c r="X1448">
        <v>1</v>
      </c>
      <c r="Y1448">
        <v>12</v>
      </c>
      <c r="Z1448">
        <v>9</v>
      </c>
      <c r="AA1448">
        <v>0</v>
      </c>
      <c r="AB1448">
        <v>1</v>
      </c>
      <c r="AC1448">
        <v>0</v>
      </c>
      <c r="AD1448">
        <v>1</v>
      </c>
      <c r="AE1448">
        <v>377</v>
      </c>
      <c r="AF1448">
        <v>323</v>
      </c>
      <c r="AG1448">
        <v>176</v>
      </c>
      <c r="AH1448">
        <v>218</v>
      </c>
      <c r="AI1448">
        <v>20</v>
      </c>
      <c r="AJ1448">
        <v>15</v>
      </c>
      <c r="AK1448">
        <v>27</v>
      </c>
      <c r="AL1448">
        <v>29</v>
      </c>
      <c r="AM1448">
        <v>201</v>
      </c>
      <c r="AN1448">
        <v>105</v>
      </c>
      <c r="AO1448">
        <v>35</v>
      </c>
      <c r="AP1448">
        <v>23</v>
      </c>
      <c r="AQ1448">
        <v>6</v>
      </c>
      <c r="AR1448">
        <v>2</v>
      </c>
      <c r="AS1448">
        <v>92</v>
      </c>
      <c r="AT1448">
        <f>SUM(Table_pigskin_games[[#This Row],[awayPenaltyYards]],Table_pigskin_games[[#This Row],[homePenaltyYards]])</f>
        <v>107</v>
      </c>
      <c r="AU1448">
        <v>15</v>
      </c>
      <c r="AV1448">
        <v>1</v>
      </c>
      <c r="AW1448">
        <v>2</v>
      </c>
      <c r="AX1448">
        <f>SUM(Table_pigskin_games[[#This Row],[awayTurnovers]:[homeTurnovers]])</f>
        <v>3</v>
      </c>
      <c r="AY1448">
        <v>1</v>
      </c>
      <c r="AZ1448">
        <v>0</v>
      </c>
      <c r="BA1448">
        <v>0</v>
      </c>
      <c r="BB1448">
        <v>2</v>
      </c>
      <c r="BC1448">
        <v>2177</v>
      </c>
      <c r="BD1448">
        <v>1423</v>
      </c>
      <c r="BE1448">
        <v>3</v>
      </c>
      <c r="BF1448">
        <v>7</v>
      </c>
      <c r="BG1448">
        <v>7</v>
      </c>
      <c r="BH1448">
        <v>10</v>
      </c>
      <c r="BJ1448">
        <v>0</v>
      </c>
      <c r="BK1448">
        <v>10</v>
      </c>
      <c r="BL1448">
        <v>3</v>
      </c>
      <c r="BM1448">
        <v>6</v>
      </c>
    </row>
    <row r="1449" spans="1:66" x14ac:dyDescent="0.25">
      <c r="A1449">
        <v>311127012</v>
      </c>
      <c r="B1449">
        <v>12</v>
      </c>
      <c r="C1449">
        <v>2011</v>
      </c>
      <c r="D1449" s="1">
        <v>40874</v>
      </c>
      <c r="E1449" t="s">
        <v>66</v>
      </c>
      <c r="F1449" t="s">
        <v>63</v>
      </c>
      <c r="G1449" t="s">
        <v>82</v>
      </c>
      <c r="H14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KCvPIT</v>
      </c>
      <c r="I1449" t="str">
        <f>IF(NOT(ISNA(VLOOKUP(Table_pigskin_games[[#This Row],[matchup]],rivalries!A$2:C$10,1,FALSE))),"Rivalry","Not a Rivalry")</f>
        <v>Not a Rivalry</v>
      </c>
      <c r="J1449">
        <v>13</v>
      </c>
      <c r="K1449">
        <v>9</v>
      </c>
      <c r="L1449">
        <f>ABS(Table_pigskin_games[[#This Row],[homeScore]]-Table_pigskin_games[[#This Row],[awayScore]])</f>
        <v>4</v>
      </c>
      <c r="M1449" t="s">
        <v>83</v>
      </c>
      <c r="N1449" s="2">
        <v>41914.847222222219</v>
      </c>
      <c r="O1449" t="s">
        <v>65</v>
      </c>
      <c r="P1449">
        <v>72173</v>
      </c>
      <c r="Q1449">
        <v>7</v>
      </c>
      <c r="R1449">
        <v>3</v>
      </c>
      <c r="S1449">
        <v>4</v>
      </c>
      <c r="T1449">
        <v>6</v>
      </c>
      <c r="U1449">
        <v>18</v>
      </c>
      <c r="V1449">
        <v>15</v>
      </c>
      <c r="W1449">
        <v>3</v>
      </c>
      <c r="X1449">
        <v>6</v>
      </c>
      <c r="Y1449">
        <v>11</v>
      </c>
      <c r="Z1449">
        <v>15</v>
      </c>
      <c r="AA1449">
        <v>1</v>
      </c>
      <c r="AB1449">
        <v>2</v>
      </c>
      <c r="AC1449">
        <v>1</v>
      </c>
      <c r="AD1449">
        <v>2</v>
      </c>
      <c r="AE1449">
        <v>290</v>
      </c>
      <c r="AF1449">
        <v>252</v>
      </c>
      <c r="AG1449">
        <v>182</v>
      </c>
      <c r="AH1449">
        <v>162</v>
      </c>
      <c r="AI1449">
        <v>21</v>
      </c>
      <c r="AJ1449">
        <v>18</v>
      </c>
      <c r="AK1449">
        <v>31</v>
      </c>
      <c r="AL1449">
        <v>28</v>
      </c>
      <c r="AM1449">
        <v>108</v>
      </c>
      <c r="AN1449">
        <v>90</v>
      </c>
      <c r="AO1449">
        <v>28</v>
      </c>
      <c r="AP1449">
        <v>34</v>
      </c>
      <c r="AQ1449">
        <v>6</v>
      </c>
      <c r="AR1449">
        <v>4</v>
      </c>
      <c r="AS1449">
        <v>50</v>
      </c>
      <c r="AT1449">
        <f>SUM(Table_pigskin_games[[#This Row],[awayPenaltyYards]],Table_pigskin_games[[#This Row],[homePenaltyYards]])</f>
        <v>70</v>
      </c>
      <c r="AU1449">
        <v>20</v>
      </c>
      <c r="AV1449">
        <v>2</v>
      </c>
      <c r="AW1449">
        <v>4</v>
      </c>
      <c r="AX1449">
        <f>SUM(Table_pigskin_games[[#This Row],[awayTurnovers]:[homeTurnovers]])</f>
        <v>6</v>
      </c>
      <c r="AY1449">
        <v>1</v>
      </c>
      <c r="AZ1449">
        <v>1</v>
      </c>
      <c r="BA1449">
        <v>1</v>
      </c>
      <c r="BB1449">
        <v>3</v>
      </c>
      <c r="BC1449">
        <v>2010</v>
      </c>
      <c r="BD1449">
        <v>1590</v>
      </c>
      <c r="BE1449">
        <v>0</v>
      </c>
      <c r="BF1449">
        <v>13</v>
      </c>
      <c r="BG1449">
        <v>0</v>
      </c>
      <c r="BH1449">
        <v>0</v>
      </c>
      <c r="BJ1449">
        <v>3</v>
      </c>
      <c r="BK1449">
        <v>3</v>
      </c>
      <c r="BL1449">
        <v>0</v>
      </c>
      <c r="BM1449">
        <v>3</v>
      </c>
    </row>
    <row r="1450" spans="1:66" x14ac:dyDescent="0.25">
      <c r="A1450">
        <v>311127013</v>
      </c>
      <c r="B1450">
        <v>12</v>
      </c>
      <c r="C1450">
        <v>2011</v>
      </c>
      <c r="D1450" s="1">
        <v>40874</v>
      </c>
      <c r="E1450" t="s">
        <v>66</v>
      </c>
      <c r="F1450" t="s">
        <v>74</v>
      </c>
      <c r="G1450" t="s">
        <v>110</v>
      </c>
      <c r="H14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CHIvOAK</v>
      </c>
      <c r="I1450" t="str">
        <f>IF(NOT(ISNA(VLOOKUP(Table_pigskin_games[[#This Row],[matchup]],rivalries!A$2:C$10,1,FALSE))),"Rivalry","Not a Rivalry")</f>
        <v>Not a Rivalry</v>
      </c>
      <c r="J1450">
        <v>20</v>
      </c>
      <c r="K1450">
        <v>25</v>
      </c>
      <c r="L1450">
        <f>ABS(Table_pigskin_games[[#This Row],[homeScore]]-Table_pigskin_games[[#This Row],[awayScore]])</f>
        <v>5</v>
      </c>
      <c r="M1450" t="s">
        <v>134</v>
      </c>
      <c r="N1450" s="2">
        <v>41914.670138888891</v>
      </c>
      <c r="O1450" t="s">
        <v>70</v>
      </c>
      <c r="P1450">
        <v>59244</v>
      </c>
      <c r="Q1450">
        <v>7</v>
      </c>
      <c r="R1450">
        <v>3</v>
      </c>
      <c r="S1450">
        <v>6</v>
      </c>
      <c r="T1450">
        <v>4</v>
      </c>
      <c r="U1450">
        <v>18</v>
      </c>
      <c r="V1450">
        <v>17</v>
      </c>
      <c r="W1450">
        <v>6</v>
      </c>
      <c r="X1450">
        <v>3</v>
      </c>
      <c r="Y1450">
        <v>14</v>
      </c>
      <c r="Z1450">
        <v>15</v>
      </c>
      <c r="AA1450">
        <v>0</v>
      </c>
      <c r="AB1450">
        <v>1</v>
      </c>
      <c r="AC1450">
        <v>0</v>
      </c>
      <c r="AD1450">
        <v>1</v>
      </c>
      <c r="AE1450">
        <v>401</v>
      </c>
      <c r="AF1450">
        <v>341</v>
      </c>
      <c r="AG1450">
        <v>229</v>
      </c>
      <c r="AH1450">
        <v>268</v>
      </c>
      <c r="AI1450">
        <v>18</v>
      </c>
      <c r="AJ1450">
        <v>21</v>
      </c>
      <c r="AK1450">
        <v>36</v>
      </c>
      <c r="AL1450">
        <v>37</v>
      </c>
      <c r="AM1450">
        <v>172</v>
      </c>
      <c r="AN1450">
        <v>73</v>
      </c>
      <c r="AO1450">
        <v>27</v>
      </c>
      <c r="AP1450">
        <v>27</v>
      </c>
      <c r="AQ1450">
        <v>7</v>
      </c>
      <c r="AR1450">
        <v>6</v>
      </c>
      <c r="AS1450">
        <v>61</v>
      </c>
      <c r="AT1450">
        <f>SUM(Table_pigskin_games[[#This Row],[awayPenaltyYards]],Table_pigskin_games[[#This Row],[homePenaltyYards]])</f>
        <v>105</v>
      </c>
      <c r="AU1450">
        <v>44</v>
      </c>
      <c r="AV1450">
        <v>3</v>
      </c>
      <c r="AW1450">
        <v>1</v>
      </c>
      <c r="AX1450">
        <f>SUM(Table_pigskin_games[[#This Row],[awayTurnovers]:[homeTurnovers]])</f>
        <v>4</v>
      </c>
      <c r="AY1450">
        <v>0</v>
      </c>
      <c r="AZ1450">
        <v>0</v>
      </c>
      <c r="BA1450">
        <v>3</v>
      </c>
      <c r="BB1450">
        <v>1</v>
      </c>
      <c r="BC1450">
        <v>1798</v>
      </c>
      <c r="BD1450">
        <v>1802</v>
      </c>
      <c r="BE1450">
        <v>0</v>
      </c>
      <c r="BF1450">
        <v>7</v>
      </c>
      <c r="BG1450">
        <v>0</v>
      </c>
      <c r="BH1450">
        <v>13</v>
      </c>
      <c r="BJ1450">
        <v>6</v>
      </c>
      <c r="BK1450">
        <v>6</v>
      </c>
      <c r="BL1450">
        <v>6</v>
      </c>
      <c r="BM1450">
        <v>7</v>
      </c>
    </row>
    <row r="1451" spans="1:66" x14ac:dyDescent="0.25">
      <c r="A1451">
        <v>311127014</v>
      </c>
      <c r="B1451">
        <v>12</v>
      </c>
      <c r="C1451">
        <v>2011</v>
      </c>
      <c r="D1451" s="1">
        <v>40874</v>
      </c>
      <c r="E1451" t="s">
        <v>66</v>
      </c>
      <c r="F1451" t="s">
        <v>94</v>
      </c>
      <c r="G1451" t="s">
        <v>85</v>
      </c>
      <c r="H14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451" t="str">
        <f>IF(NOT(ISNA(VLOOKUP(Table_pigskin_games[[#This Row],[matchup]],rivalries!A$2:C$10,1,FALSE))),"Rivalry","Not a Rivalry")</f>
        <v>Not a Rivalry</v>
      </c>
      <c r="J1451">
        <v>23</v>
      </c>
      <c r="K1451">
        <v>20</v>
      </c>
      <c r="L1451">
        <f>ABS(Table_pigskin_games[[#This Row],[homeScore]]-Table_pigskin_games[[#This Row],[awayScore]])</f>
        <v>3</v>
      </c>
      <c r="M1451" t="s">
        <v>86</v>
      </c>
      <c r="N1451" s="2">
        <v>41914.541666666664</v>
      </c>
      <c r="O1451" t="s">
        <v>70</v>
      </c>
      <c r="P1451">
        <v>56029</v>
      </c>
      <c r="Q1451">
        <v>3</v>
      </c>
      <c r="R1451">
        <v>7</v>
      </c>
      <c r="S1451">
        <v>2</v>
      </c>
      <c r="T1451">
        <v>8</v>
      </c>
      <c r="U1451">
        <v>16</v>
      </c>
      <c r="V1451">
        <v>12</v>
      </c>
      <c r="W1451">
        <v>4</v>
      </c>
      <c r="X1451">
        <v>3</v>
      </c>
      <c r="Y1451">
        <v>12</v>
      </c>
      <c r="Z1451">
        <v>13</v>
      </c>
      <c r="AA1451">
        <v>0</v>
      </c>
      <c r="AB1451">
        <v>0</v>
      </c>
      <c r="AC1451">
        <v>0</v>
      </c>
      <c r="AD1451">
        <v>0</v>
      </c>
      <c r="AE1451">
        <v>374</v>
      </c>
      <c r="AF1451">
        <v>272</v>
      </c>
      <c r="AG1451">
        <v>106</v>
      </c>
      <c r="AH1451">
        <v>186</v>
      </c>
      <c r="AI1451">
        <v>12</v>
      </c>
      <c r="AJ1451">
        <v>17</v>
      </c>
      <c r="AK1451">
        <v>23</v>
      </c>
      <c r="AL1451">
        <v>32</v>
      </c>
      <c r="AM1451">
        <v>268</v>
      </c>
      <c r="AN1451">
        <v>86</v>
      </c>
      <c r="AO1451">
        <v>38</v>
      </c>
      <c r="AP1451">
        <v>22</v>
      </c>
      <c r="AQ1451">
        <v>4</v>
      </c>
      <c r="AR1451">
        <v>8</v>
      </c>
      <c r="AS1451">
        <v>30</v>
      </c>
      <c r="AT1451">
        <f>SUM(Table_pigskin_games[[#This Row],[awayPenaltyYards]],Table_pigskin_games[[#This Row],[homePenaltyYards]])</f>
        <v>79</v>
      </c>
      <c r="AU1451">
        <v>49</v>
      </c>
      <c r="AV1451">
        <v>3</v>
      </c>
      <c r="AW1451">
        <v>2</v>
      </c>
      <c r="AX1451">
        <f>SUM(Table_pigskin_games[[#This Row],[awayTurnovers]:[homeTurnovers]])</f>
        <v>5</v>
      </c>
      <c r="AY1451">
        <v>1</v>
      </c>
      <c r="AZ1451">
        <v>2</v>
      </c>
      <c r="BA1451">
        <v>2</v>
      </c>
      <c r="BB1451">
        <v>0</v>
      </c>
      <c r="BC1451">
        <v>2039</v>
      </c>
      <c r="BD1451">
        <v>1561</v>
      </c>
      <c r="BE1451">
        <v>3</v>
      </c>
      <c r="BF1451">
        <v>0</v>
      </c>
      <c r="BG1451">
        <v>17</v>
      </c>
      <c r="BH1451">
        <v>3</v>
      </c>
      <c r="BJ1451">
        <v>7</v>
      </c>
      <c r="BK1451">
        <v>3</v>
      </c>
      <c r="BL1451">
        <v>0</v>
      </c>
      <c r="BM1451">
        <v>10</v>
      </c>
    </row>
    <row r="1452" spans="1:66" x14ac:dyDescent="0.25">
      <c r="A1452">
        <v>311127020</v>
      </c>
      <c r="B1452">
        <v>12</v>
      </c>
      <c r="C1452">
        <v>2011</v>
      </c>
      <c r="D1452" s="1">
        <v>40874</v>
      </c>
      <c r="E1452" t="s">
        <v>66</v>
      </c>
      <c r="F1452" t="s">
        <v>87</v>
      </c>
      <c r="G1452" t="s">
        <v>77</v>
      </c>
      <c r="H14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1452" t="str">
        <f>IF(NOT(ISNA(VLOOKUP(Table_pigskin_games[[#This Row],[matchup]],rivalries!A$2:C$10,1,FALSE))),"Rivalry","Not a Rivalry")</f>
        <v>Not a Rivalry</v>
      </c>
      <c r="J1452">
        <v>24</v>
      </c>
      <c r="K1452">
        <v>28</v>
      </c>
      <c r="L1452">
        <f>ABS(Table_pigskin_games[[#This Row],[homeScore]]-Table_pigskin_games[[#This Row],[awayScore]])</f>
        <v>4</v>
      </c>
      <c r="M1452" t="s">
        <v>140</v>
      </c>
      <c r="N1452" s="2">
        <v>41914.541666666664</v>
      </c>
      <c r="O1452" t="s">
        <v>80</v>
      </c>
      <c r="P1452">
        <v>79088</v>
      </c>
      <c r="Q1452">
        <v>5</v>
      </c>
      <c r="R1452">
        <v>5</v>
      </c>
      <c r="S1452">
        <v>5</v>
      </c>
      <c r="T1452">
        <v>5</v>
      </c>
      <c r="U1452">
        <v>21</v>
      </c>
      <c r="V1452">
        <v>20</v>
      </c>
      <c r="W1452">
        <v>6</v>
      </c>
      <c r="X1452">
        <v>5</v>
      </c>
      <c r="Y1452">
        <v>15</v>
      </c>
      <c r="Z1452">
        <v>11</v>
      </c>
      <c r="AA1452">
        <v>0</v>
      </c>
      <c r="AB1452">
        <v>1</v>
      </c>
      <c r="AC1452">
        <v>1</v>
      </c>
      <c r="AD1452">
        <v>1</v>
      </c>
      <c r="AE1452">
        <v>336</v>
      </c>
      <c r="AF1452">
        <v>318</v>
      </c>
      <c r="AG1452">
        <v>250</v>
      </c>
      <c r="AH1452">
        <v>180</v>
      </c>
      <c r="AI1452">
        <v>26</v>
      </c>
      <c r="AJ1452">
        <v>17</v>
      </c>
      <c r="AK1452">
        <v>39</v>
      </c>
      <c r="AL1452">
        <v>35</v>
      </c>
      <c r="AM1452">
        <v>86</v>
      </c>
      <c r="AN1452">
        <v>138</v>
      </c>
      <c r="AO1452">
        <v>28</v>
      </c>
      <c r="AP1452">
        <v>23</v>
      </c>
      <c r="AQ1452">
        <v>9</v>
      </c>
      <c r="AR1452">
        <v>4</v>
      </c>
      <c r="AS1452">
        <v>85</v>
      </c>
      <c r="AT1452">
        <f>SUM(Table_pigskin_games[[#This Row],[awayPenaltyYards]],Table_pigskin_games[[#This Row],[homePenaltyYards]])</f>
        <v>125</v>
      </c>
      <c r="AU1452">
        <v>40</v>
      </c>
      <c r="AV1452">
        <v>0</v>
      </c>
      <c r="AW1452">
        <v>2</v>
      </c>
      <c r="AX1452">
        <f>SUM(Table_pigskin_games[[#This Row],[awayTurnovers]:[homeTurnovers]])</f>
        <v>2</v>
      </c>
      <c r="AY1452">
        <v>0</v>
      </c>
      <c r="AZ1452">
        <v>1</v>
      </c>
      <c r="BA1452">
        <v>0</v>
      </c>
      <c r="BB1452">
        <v>1</v>
      </c>
      <c r="BC1452">
        <v>2171</v>
      </c>
      <c r="BD1452">
        <v>1429</v>
      </c>
      <c r="BE1452">
        <v>7</v>
      </c>
      <c r="BF1452">
        <v>7</v>
      </c>
      <c r="BG1452">
        <v>7</v>
      </c>
      <c r="BH1452">
        <v>3</v>
      </c>
      <c r="BJ1452">
        <v>0</v>
      </c>
      <c r="BK1452">
        <v>14</v>
      </c>
      <c r="BL1452">
        <v>7</v>
      </c>
      <c r="BM1452">
        <v>7</v>
      </c>
    </row>
    <row r="1453" spans="1:66" x14ac:dyDescent="0.25">
      <c r="A1453">
        <v>311127021</v>
      </c>
      <c r="B1453">
        <v>12</v>
      </c>
      <c r="C1453">
        <v>2011</v>
      </c>
      <c r="D1453" s="1">
        <v>40874</v>
      </c>
      <c r="E1453" t="s">
        <v>66</v>
      </c>
      <c r="F1453" t="s">
        <v>88</v>
      </c>
      <c r="G1453" t="s">
        <v>105</v>
      </c>
      <c r="H14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NEvPHI</v>
      </c>
      <c r="I1453" t="str">
        <f>IF(NOT(ISNA(VLOOKUP(Table_pigskin_games[[#This Row],[matchup]],rivalries!A$2:C$10,1,FALSE))),"Rivalry","Not a Rivalry")</f>
        <v>Not a Rivalry</v>
      </c>
      <c r="J1453">
        <v>38</v>
      </c>
      <c r="K1453">
        <v>20</v>
      </c>
      <c r="L1453">
        <f>ABS(Table_pigskin_games[[#This Row],[homeScore]]-Table_pigskin_games[[#This Row],[awayScore]])</f>
        <v>18</v>
      </c>
      <c r="M1453" t="s">
        <v>121</v>
      </c>
      <c r="N1453" s="2">
        <v>41914.677083333336</v>
      </c>
      <c r="O1453" t="s">
        <v>80</v>
      </c>
      <c r="P1453">
        <v>69144</v>
      </c>
      <c r="Q1453">
        <v>7</v>
      </c>
      <c r="R1453">
        <v>3</v>
      </c>
      <c r="S1453">
        <v>4</v>
      </c>
      <c r="T1453">
        <v>6</v>
      </c>
      <c r="U1453">
        <v>29</v>
      </c>
      <c r="V1453">
        <v>23</v>
      </c>
      <c r="W1453">
        <v>6</v>
      </c>
      <c r="X1453">
        <v>4</v>
      </c>
      <c r="Y1453">
        <v>11</v>
      </c>
      <c r="Z1453">
        <v>13</v>
      </c>
      <c r="AA1453">
        <v>0</v>
      </c>
      <c r="AB1453">
        <v>1</v>
      </c>
      <c r="AC1453">
        <v>0</v>
      </c>
      <c r="AD1453">
        <v>2</v>
      </c>
      <c r="AE1453">
        <v>457</v>
      </c>
      <c r="AF1453">
        <v>466</v>
      </c>
      <c r="AG1453">
        <v>353</v>
      </c>
      <c r="AH1453">
        <v>393</v>
      </c>
      <c r="AI1453">
        <v>24</v>
      </c>
      <c r="AJ1453">
        <v>26</v>
      </c>
      <c r="AK1453">
        <v>34</v>
      </c>
      <c r="AL1453">
        <v>48</v>
      </c>
      <c r="AM1453">
        <v>104</v>
      </c>
      <c r="AN1453">
        <v>73</v>
      </c>
      <c r="AO1453">
        <v>36</v>
      </c>
      <c r="AP1453">
        <v>17</v>
      </c>
      <c r="AQ1453">
        <v>3</v>
      </c>
      <c r="AR1453">
        <v>10</v>
      </c>
      <c r="AS1453">
        <v>20</v>
      </c>
      <c r="AT1453">
        <f>SUM(Table_pigskin_games[[#This Row],[awayPenaltyYards]],Table_pigskin_games[[#This Row],[homePenaltyYards]])</f>
        <v>80</v>
      </c>
      <c r="AU1453">
        <v>60</v>
      </c>
      <c r="AV1453">
        <v>0</v>
      </c>
      <c r="AW1453">
        <v>1</v>
      </c>
      <c r="AX1453">
        <f>SUM(Table_pigskin_games[[#This Row],[awayTurnovers]:[homeTurnovers]])</f>
        <v>1</v>
      </c>
      <c r="AY1453">
        <v>0</v>
      </c>
      <c r="AZ1453">
        <v>0</v>
      </c>
      <c r="BA1453">
        <v>0</v>
      </c>
      <c r="BB1453">
        <v>1</v>
      </c>
      <c r="BC1453">
        <v>1963</v>
      </c>
      <c r="BD1453">
        <v>1637</v>
      </c>
      <c r="BE1453">
        <v>7</v>
      </c>
      <c r="BF1453">
        <v>17</v>
      </c>
      <c r="BG1453">
        <v>7</v>
      </c>
      <c r="BH1453">
        <v>7</v>
      </c>
      <c r="BJ1453">
        <v>10</v>
      </c>
      <c r="BK1453">
        <v>3</v>
      </c>
      <c r="BL1453">
        <v>0</v>
      </c>
      <c r="BM1453">
        <v>7</v>
      </c>
    </row>
    <row r="1454" spans="1:66" x14ac:dyDescent="0.25">
      <c r="A1454">
        <v>311127024</v>
      </c>
      <c r="B1454">
        <v>12</v>
      </c>
      <c r="C1454">
        <v>2011</v>
      </c>
      <c r="D1454" s="1">
        <v>40874</v>
      </c>
      <c r="E1454" t="s">
        <v>66</v>
      </c>
      <c r="F1454" t="s">
        <v>84</v>
      </c>
      <c r="G1454" t="s">
        <v>109</v>
      </c>
      <c r="H14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1454" t="str">
        <f>IF(NOT(ISNA(VLOOKUP(Table_pigskin_games[[#This Row],[matchup]],rivalries!A$2:C$10,1,FALSE))),"Rivalry","Not a Rivalry")</f>
        <v>Not a Rivalry</v>
      </c>
      <c r="J1454">
        <v>16</v>
      </c>
      <c r="K1454">
        <v>13</v>
      </c>
      <c r="L1454">
        <f>ABS(Table_pigskin_games[[#This Row],[homeScore]]-Table_pigskin_games[[#This Row],[awayScore]])</f>
        <v>3</v>
      </c>
      <c r="M1454" t="s">
        <v>122</v>
      </c>
      <c r="N1454" s="2">
        <v>41914.677083333336</v>
      </c>
      <c r="O1454" t="s">
        <v>80</v>
      </c>
      <c r="P1454">
        <v>64436</v>
      </c>
      <c r="Q1454">
        <v>5</v>
      </c>
      <c r="R1454">
        <v>5</v>
      </c>
      <c r="S1454">
        <v>4</v>
      </c>
      <c r="T1454">
        <v>6</v>
      </c>
      <c r="U1454">
        <v>18</v>
      </c>
      <c r="V1454">
        <v>20</v>
      </c>
      <c r="W1454">
        <v>5</v>
      </c>
      <c r="X1454">
        <v>6</v>
      </c>
      <c r="Y1454">
        <v>16</v>
      </c>
      <c r="Z1454">
        <v>17</v>
      </c>
      <c r="AA1454">
        <v>0</v>
      </c>
      <c r="AB1454">
        <v>0</v>
      </c>
      <c r="AC1454">
        <v>0</v>
      </c>
      <c r="AD1454">
        <v>0</v>
      </c>
      <c r="AE1454">
        <v>349</v>
      </c>
      <c r="AF1454">
        <v>344</v>
      </c>
      <c r="AG1454">
        <v>141</v>
      </c>
      <c r="AH1454">
        <v>159</v>
      </c>
      <c r="AI1454">
        <v>9</v>
      </c>
      <c r="AJ1454">
        <v>19</v>
      </c>
      <c r="AK1454">
        <v>18</v>
      </c>
      <c r="AL1454">
        <v>36</v>
      </c>
      <c r="AM1454">
        <v>208</v>
      </c>
      <c r="AN1454">
        <v>185</v>
      </c>
      <c r="AO1454">
        <v>51</v>
      </c>
      <c r="AP1454">
        <v>36</v>
      </c>
      <c r="AQ1454">
        <v>9</v>
      </c>
      <c r="AR1454">
        <v>4</v>
      </c>
      <c r="AS1454">
        <v>63</v>
      </c>
      <c r="AT1454">
        <f>SUM(Table_pigskin_games[[#This Row],[awayPenaltyYards]],Table_pigskin_games[[#This Row],[homePenaltyYards]])</f>
        <v>93</v>
      </c>
      <c r="AU1454">
        <v>30</v>
      </c>
      <c r="AV1454">
        <v>0</v>
      </c>
      <c r="AW1454">
        <v>0</v>
      </c>
      <c r="AX1454">
        <f>SUM(Table_pigskin_games[[#This Row],[awayTurnovers]:[homeTurnovers]])</f>
        <v>0</v>
      </c>
      <c r="AY1454">
        <v>0</v>
      </c>
      <c r="AZ1454">
        <v>0</v>
      </c>
      <c r="BA1454">
        <v>0</v>
      </c>
      <c r="BB1454">
        <v>0</v>
      </c>
      <c r="BC1454">
        <v>2228</v>
      </c>
      <c r="BD1454">
        <v>2243</v>
      </c>
      <c r="BE1454">
        <v>0</v>
      </c>
      <c r="BF1454">
        <v>7</v>
      </c>
      <c r="BG1454">
        <v>3</v>
      </c>
      <c r="BH1454">
        <v>3</v>
      </c>
      <c r="BI1454">
        <v>3</v>
      </c>
      <c r="BJ1454">
        <v>3</v>
      </c>
      <c r="BK1454">
        <v>7</v>
      </c>
      <c r="BL1454">
        <v>3</v>
      </c>
      <c r="BM1454">
        <v>0</v>
      </c>
      <c r="BN1454">
        <v>0</v>
      </c>
    </row>
    <row r="1455" spans="1:66" x14ac:dyDescent="0.25">
      <c r="A1455">
        <v>311127026</v>
      </c>
      <c r="B1455">
        <v>12</v>
      </c>
      <c r="C1455">
        <v>2011</v>
      </c>
      <c r="D1455" s="1">
        <v>40874</v>
      </c>
      <c r="E1455" t="s">
        <v>66</v>
      </c>
      <c r="F1455" t="s">
        <v>114</v>
      </c>
      <c r="G1455" t="s">
        <v>71</v>
      </c>
      <c r="H14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SEAvWSH</v>
      </c>
      <c r="I1455" t="str">
        <f>IF(NOT(ISNA(VLOOKUP(Table_pigskin_games[[#This Row],[matchup]],rivalries!A$2:C$10,1,FALSE))),"Rivalry","Not a Rivalry")</f>
        <v>Not a Rivalry</v>
      </c>
      <c r="J1455">
        <v>23</v>
      </c>
      <c r="K1455">
        <v>17</v>
      </c>
      <c r="L1455">
        <f>ABS(Table_pigskin_games[[#This Row],[homeScore]]-Table_pigskin_games[[#This Row],[awayScore]])</f>
        <v>6</v>
      </c>
      <c r="M1455" t="s">
        <v>124</v>
      </c>
      <c r="N1455" s="2">
        <v>41914.670138888891</v>
      </c>
      <c r="O1455" t="s">
        <v>70</v>
      </c>
      <c r="P1455">
        <v>66007</v>
      </c>
      <c r="Q1455">
        <v>3</v>
      </c>
      <c r="R1455">
        <v>7</v>
      </c>
      <c r="S1455">
        <v>4</v>
      </c>
      <c r="T1455">
        <v>6</v>
      </c>
      <c r="U1455">
        <v>22</v>
      </c>
      <c r="V1455">
        <v>15</v>
      </c>
      <c r="W1455">
        <v>3</v>
      </c>
      <c r="X1455">
        <v>6</v>
      </c>
      <c r="Y1455">
        <v>10</v>
      </c>
      <c r="Z1455">
        <v>16</v>
      </c>
      <c r="AA1455">
        <v>0</v>
      </c>
      <c r="AB1455">
        <v>0</v>
      </c>
      <c r="AC1455">
        <v>0</v>
      </c>
      <c r="AD1455">
        <v>1</v>
      </c>
      <c r="AE1455">
        <v>416</v>
      </c>
      <c r="AF1455">
        <v>250</v>
      </c>
      <c r="AG1455">
        <v>306</v>
      </c>
      <c r="AH1455">
        <v>126</v>
      </c>
      <c r="AI1455">
        <v>26</v>
      </c>
      <c r="AJ1455">
        <v>14</v>
      </c>
      <c r="AK1455">
        <v>35</v>
      </c>
      <c r="AL1455">
        <v>30</v>
      </c>
      <c r="AM1455">
        <v>110</v>
      </c>
      <c r="AN1455">
        <v>124</v>
      </c>
      <c r="AO1455">
        <v>29</v>
      </c>
      <c r="AP1455">
        <v>30</v>
      </c>
      <c r="AQ1455">
        <v>10</v>
      </c>
      <c r="AR1455">
        <v>9</v>
      </c>
      <c r="AS1455">
        <v>115</v>
      </c>
      <c r="AT1455">
        <f>SUM(Table_pigskin_games[[#This Row],[awayPenaltyYards]],Table_pigskin_games[[#This Row],[homePenaltyYards]])</f>
        <v>206</v>
      </c>
      <c r="AU1455">
        <v>91</v>
      </c>
      <c r="AV1455">
        <v>2</v>
      </c>
      <c r="AW1455">
        <v>1</v>
      </c>
      <c r="AX1455">
        <f>SUM(Table_pigskin_games[[#This Row],[awayTurnovers]:[homeTurnovers]])</f>
        <v>3</v>
      </c>
      <c r="AY1455">
        <v>0</v>
      </c>
      <c r="AZ1455">
        <v>0</v>
      </c>
      <c r="BA1455">
        <v>2</v>
      </c>
      <c r="BB1455">
        <v>1</v>
      </c>
      <c r="BC1455">
        <v>2000</v>
      </c>
      <c r="BD1455">
        <v>1600</v>
      </c>
      <c r="BE1455">
        <v>7</v>
      </c>
      <c r="BF1455">
        <v>0</v>
      </c>
      <c r="BG1455">
        <v>0</v>
      </c>
      <c r="BH1455">
        <v>16</v>
      </c>
      <c r="BJ1455">
        <v>0</v>
      </c>
      <c r="BK1455">
        <v>7</v>
      </c>
      <c r="BL1455">
        <v>3</v>
      </c>
      <c r="BM1455">
        <v>7</v>
      </c>
    </row>
    <row r="1456" spans="1:66" x14ac:dyDescent="0.25">
      <c r="A1456">
        <v>311127030</v>
      </c>
      <c r="B1456">
        <v>12</v>
      </c>
      <c r="C1456">
        <v>2011</v>
      </c>
      <c r="D1456" s="1">
        <v>40874</v>
      </c>
      <c r="E1456" t="s">
        <v>66</v>
      </c>
      <c r="F1456" t="s">
        <v>106</v>
      </c>
      <c r="G1456" t="s">
        <v>103</v>
      </c>
      <c r="H14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456" t="str">
        <f>IF(NOT(ISNA(VLOOKUP(Table_pigskin_games[[#This Row],[matchup]],rivalries!A$2:C$10,1,FALSE))),"Rivalry","Not a Rivalry")</f>
        <v>Not a Rivalry</v>
      </c>
      <c r="J1456">
        <v>20</v>
      </c>
      <c r="K1456">
        <v>13</v>
      </c>
      <c r="L1456">
        <f>ABS(Table_pigskin_games[[#This Row],[homeScore]]-Table_pigskin_games[[#This Row],[awayScore]])</f>
        <v>7</v>
      </c>
      <c r="M1456" t="s">
        <v>104</v>
      </c>
      <c r="N1456" s="2">
        <v>41914.541666666664</v>
      </c>
      <c r="O1456" t="s">
        <v>80</v>
      </c>
      <c r="P1456">
        <v>62004</v>
      </c>
      <c r="Q1456">
        <v>7</v>
      </c>
      <c r="R1456">
        <v>3</v>
      </c>
      <c r="S1456">
        <v>3</v>
      </c>
      <c r="T1456">
        <v>7</v>
      </c>
      <c r="U1456">
        <v>9</v>
      </c>
      <c r="V1456">
        <v>14</v>
      </c>
      <c r="W1456">
        <v>2</v>
      </c>
      <c r="X1456">
        <v>5</v>
      </c>
      <c r="Y1456">
        <v>15</v>
      </c>
      <c r="Z1456">
        <v>19</v>
      </c>
      <c r="AA1456">
        <v>0</v>
      </c>
      <c r="AB1456">
        <v>0</v>
      </c>
      <c r="AC1456">
        <v>0</v>
      </c>
      <c r="AD1456">
        <v>1</v>
      </c>
      <c r="AE1456">
        <v>215</v>
      </c>
      <c r="AF1456">
        <v>255</v>
      </c>
      <c r="AG1456">
        <v>127</v>
      </c>
      <c r="AH1456">
        <v>150</v>
      </c>
      <c r="AI1456">
        <v>18</v>
      </c>
      <c r="AJ1456">
        <v>20</v>
      </c>
      <c r="AK1456">
        <v>28</v>
      </c>
      <c r="AL1456">
        <v>40</v>
      </c>
      <c r="AM1456">
        <v>88</v>
      </c>
      <c r="AN1456">
        <v>105</v>
      </c>
      <c r="AO1456">
        <v>31</v>
      </c>
      <c r="AP1456">
        <v>24</v>
      </c>
      <c r="AQ1456">
        <v>7</v>
      </c>
      <c r="AR1456">
        <v>4</v>
      </c>
      <c r="AS1456">
        <v>80</v>
      </c>
      <c r="AT1456">
        <f>SUM(Table_pigskin_games[[#This Row],[awayPenaltyYards]],Table_pigskin_games[[#This Row],[homePenaltyYards]])</f>
        <v>110</v>
      </c>
      <c r="AU1456">
        <v>30</v>
      </c>
      <c r="AV1456">
        <v>1</v>
      </c>
      <c r="AW1456">
        <v>1</v>
      </c>
      <c r="AX1456">
        <f>SUM(Table_pigskin_games[[#This Row],[awayTurnovers]:[homeTurnovers]])</f>
        <v>2</v>
      </c>
      <c r="AY1456">
        <v>1</v>
      </c>
      <c r="AZ1456">
        <v>0</v>
      </c>
      <c r="BA1456">
        <v>0</v>
      </c>
      <c r="BB1456">
        <v>1</v>
      </c>
      <c r="BC1456">
        <v>1701</v>
      </c>
      <c r="BD1456">
        <v>1899</v>
      </c>
      <c r="BE1456">
        <v>7</v>
      </c>
      <c r="BF1456">
        <v>13</v>
      </c>
      <c r="BG1456">
        <v>0</v>
      </c>
      <c r="BH1456">
        <v>0</v>
      </c>
      <c r="BJ1456">
        <v>7</v>
      </c>
      <c r="BK1456">
        <v>3</v>
      </c>
      <c r="BL1456">
        <v>0</v>
      </c>
      <c r="BM1456">
        <v>3</v>
      </c>
    </row>
    <row r="1457" spans="1:66" x14ac:dyDescent="0.25">
      <c r="A1457">
        <v>311128018</v>
      </c>
      <c r="B1457">
        <v>12</v>
      </c>
      <c r="C1457">
        <v>2011</v>
      </c>
      <c r="D1457" s="1">
        <v>40875</v>
      </c>
      <c r="E1457" t="s">
        <v>108</v>
      </c>
      <c r="F1457" t="s">
        <v>91</v>
      </c>
      <c r="G1457" t="s">
        <v>67</v>
      </c>
      <c r="H14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NOvNYG</v>
      </c>
      <c r="I1457" t="str">
        <f>IF(NOT(ISNA(VLOOKUP(Table_pigskin_games[[#This Row],[matchup]],rivalries!A$2:C$10,1,FALSE))),"Rivalry","Not a Rivalry")</f>
        <v>Not a Rivalry</v>
      </c>
      <c r="J1457">
        <v>24</v>
      </c>
      <c r="K1457">
        <v>49</v>
      </c>
      <c r="L1457">
        <f>ABS(Table_pigskin_games[[#This Row],[homeScore]]-Table_pigskin_games[[#This Row],[awayScore]])</f>
        <v>25</v>
      </c>
      <c r="M1457" t="s">
        <v>127</v>
      </c>
      <c r="N1457" s="2">
        <v>41914.854166666664</v>
      </c>
      <c r="O1457" t="s">
        <v>112</v>
      </c>
      <c r="P1457">
        <v>73068</v>
      </c>
      <c r="Q1457">
        <v>6</v>
      </c>
      <c r="R1457">
        <v>4</v>
      </c>
      <c r="S1457">
        <v>7</v>
      </c>
      <c r="T1457">
        <v>3</v>
      </c>
      <c r="U1457">
        <v>29</v>
      </c>
      <c r="V1457">
        <v>31</v>
      </c>
      <c r="W1457">
        <v>5</v>
      </c>
      <c r="X1457">
        <v>5</v>
      </c>
      <c r="Y1457">
        <v>11</v>
      </c>
      <c r="Z1457">
        <v>9</v>
      </c>
      <c r="AA1457">
        <v>0</v>
      </c>
      <c r="AB1457">
        <v>0</v>
      </c>
      <c r="AC1457">
        <v>2</v>
      </c>
      <c r="AD1457">
        <v>2</v>
      </c>
      <c r="AE1457">
        <v>465</v>
      </c>
      <c r="AF1457">
        <v>577</v>
      </c>
      <c r="AG1457">
        <v>392</v>
      </c>
      <c r="AH1457">
        <v>372</v>
      </c>
      <c r="AI1457">
        <v>33</v>
      </c>
      <c r="AJ1457">
        <v>25</v>
      </c>
      <c r="AK1457">
        <v>47</v>
      </c>
      <c r="AL1457">
        <v>39</v>
      </c>
      <c r="AM1457">
        <v>73</v>
      </c>
      <c r="AN1457">
        <v>205</v>
      </c>
      <c r="AO1457">
        <v>22</v>
      </c>
      <c r="AP1457">
        <v>30</v>
      </c>
      <c r="AQ1457">
        <v>4</v>
      </c>
      <c r="AR1457">
        <v>11</v>
      </c>
      <c r="AS1457">
        <v>32</v>
      </c>
      <c r="AT1457">
        <f>SUM(Table_pigskin_games[[#This Row],[awayPenaltyYards]],Table_pigskin_games[[#This Row],[homePenaltyYards]])</f>
        <v>136</v>
      </c>
      <c r="AU1457">
        <v>104</v>
      </c>
      <c r="AV1457">
        <v>2</v>
      </c>
      <c r="AW1457">
        <v>0</v>
      </c>
      <c r="AX1457">
        <f>SUM(Table_pigskin_games[[#This Row],[awayTurnovers]:[homeTurnovers]])</f>
        <v>2</v>
      </c>
      <c r="AY1457">
        <v>1</v>
      </c>
      <c r="AZ1457">
        <v>0</v>
      </c>
      <c r="BA1457">
        <v>1</v>
      </c>
      <c r="BB1457">
        <v>0</v>
      </c>
      <c r="BC1457">
        <v>1888</v>
      </c>
      <c r="BD1457">
        <v>1712</v>
      </c>
      <c r="BE1457">
        <v>0</v>
      </c>
      <c r="BF1457">
        <v>3</v>
      </c>
      <c r="BG1457">
        <v>7</v>
      </c>
      <c r="BH1457">
        <v>14</v>
      </c>
      <c r="BJ1457">
        <v>0</v>
      </c>
      <c r="BK1457">
        <v>21</v>
      </c>
      <c r="BL1457">
        <v>14</v>
      </c>
      <c r="BM1457">
        <v>14</v>
      </c>
    </row>
    <row r="1458" spans="1:66" x14ac:dyDescent="0.25">
      <c r="A1458">
        <v>311201026</v>
      </c>
      <c r="B1458">
        <v>13</v>
      </c>
      <c r="C1458">
        <v>2011</v>
      </c>
      <c r="D1458" s="1">
        <v>40878</v>
      </c>
      <c r="E1458" t="s">
        <v>61</v>
      </c>
      <c r="F1458" t="s">
        <v>105</v>
      </c>
      <c r="G1458" t="s">
        <v>71</v>
      </c>
      <c r="H14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PHIvSEA</v>
      </c>
      <c r="I1458" t="str">
        <f>IF(NOT(ISNA(VLOOKUP(Table_pigskin_games[[#This Row],[matchup]],rivalries!A$2:C$10,1,FALSE))),"Rivalry","Not a Rivalry")</f>
        <v>Not a Rivalry</v>
      </c>
      <c r="J1458">
        <v>14</v>
      </c>
      <c r="K1458">
        <v>31</v>
      </c>
      <c r="L1458">
        <f>ABS(Table_pigskin_games[[#This Row],[homeScore]]-Table_pigskin_games[[#This Row],[awayScore]])</f>
        <v>17</v>
      </c>
      <c r="M1458" t="s">
        <v>124</v>
      </c>
      <c r="N1458" s="2">
        <v>41914.847222222219</v>
      </c>
      <c r="O1458" t="s">
        <v>128</v>
      </c>
      <c r="P1458">
        <v>67039</v>
      </c>
      <c r="Q1458">
        <v>4</v>
      </c>
      <c r="R1458">
        <v>7</v>
      </c>
      <c r="S1458">
        <v>4</v>
      </c>
      <c r="T1458">
        <v>7</v>
      </c>
      <c r="U1458">
        <v>20</v>
      </c>
      <c r="V1458">
        <v>15</v>
      </c>
      <c r="W1458">
        <v>2</v>
      </c>
      <c r="X1458">
        <v>5</v>
      </c>
      <c r="Y1458">
        <v>8</v>
      </c>
      <c r="Z1458">
        <v>12</v>
      </c>
      <c r="AA1458">
        <v>1</v>
      </c>
      <c r="AB1458">
        <v>1</v>
      </c>
      <c r="AC1458">
        <v>1</v>
      </c>
      <c r="AD1458">
        <v>1</v>
      </c>
      <c r="AE1458">
        <v>330</v>
      </c>
      <c r="AF1458">
        <v>347</v>
      </c>
      <c r="AG1458">
        <v>198</v>
      </c>
      <c r="AH1458">
        <v>173</v>
      </c>
      <c r="AI1458">
        <v>17</v>
      </c>
      <c r="AJ1458">
        <v>13</v>
      </c>
      <c r="AK1458">
        <v>29</v>
      </c>
      <c r="AL1458">
        <v>16</v>
      </c>
      <c r="AM1458">
        <v>132</v>
      </c>
      <c r="AN1458">
        <v>174</v>
      </c>
      <c r="AO1458">
        <v>25</v>
      </c>
      <c r="AP1458">
        <v>33</v>
      </c>
      <c r="AQ1458">
        <v>5</v>
      </c>
      <c r="AR1458">
        <v>5</v>
      </c>
      <c r="AS1458">
        <v>28</v>
      </c>
      <c r="AT1458">
        <f>SUM(Table_pigskin_games[[#This Row],[awayPenaltyYards]],Table_pigskin_games[[#This Row],[homePenaltyYards]])</f>
        <v>58</v>
      </c>
      <c r="AU1458">
        <v>30</v>
      </c>
      <c r="AV1458">
        <v>4</v>
      </c>
      <c r="AW1458">
        <v>0</v>
      </c>
      <c r="AX1458">
        <f>SUM(Table_pigskin_games[[#This Row],[awayTurnovers]:[homeTurnovers]])</f>
        <v>4</v>
      </c>
      <c r="AY1458">
        <v>0</v>
      </c>
      <c r="AZ1458">
        <v>0</v>
      </c>
      <c r="BA1458">
        <v>4</v>
      </c>
      <c r="BB1458">
        <v>0</v>
      </c>
      <c r="BC1458">
        <v>1780</v>
      </c>
      <c r="BD1458">
        <v>1820</v>
      </c>
      <c r="BE1458">
        <v>0</v>
      </c>
      <c r="BF1458">
        <v>7</v>
      </c>
      <c r="BG1458">
        <v>0</v>
      </c>
      <c r="BH1458">
        <v>7</v>
      </c>
      <c r="BJ1458">
        <v>7</v>
      </c>
      <c r="BK1458">
        <v>10</v>
      </c>
      <c r="BL1458">
        <v>7</v>
      </c>
      <c r="BM1458">
        <v>7</v>
      </c>
    </row>
    <row r="1459" spans="1:66" x14ac:dyDescent="0.25">
      <c r="A1459">
        <v>311204002</v>
      </c>
      <c r="B1459">
        <v>13</v>
      </c>
      <c r="C1459">
        <v>2011</v>
      </c>
      <c r="D1459" s="1">
        <v>40881</v>
      </c>
      <c r="E1459" t="s">
        <v>66</v>
      </c>
      <c r="F1459" t="s">
        <v>78</v>
      </c>
      <c r="G1459" t="s">
        <v>87</v>
      </c>
      <c r="H14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BUFvTEN</v>
      </c>
      <c r="I1459" t="str">
        <f>IF(NOT(ISNA(VLOOKUP(Table_pigskin_games[[#This Row],[matchup]],rivalries!A$2:C$10,1,FALSE))),"Rivalry","Not a Rivalry")</f>
        <v>Not a Rivalry</v>
      </c>
      <c r="J1459">
        <v>23</v>
      </c>
      <c r="K1459">
        <v>17</v>
      </c>
      <c r="L1459">
        <f>ABS(Table_pigskin_games[[#This Row],[homeScore]]-Table_pigskin_games[[#This Row],[awayScore]])</f>
        <v>6</v>
      </c>
      <c r="M1459" t="s">
        <v>126</v>
      </c>
      <c r="N1459" s="2">
        <v>41914.541666666664</v>
      </c>
      <c r="O1459" t="s">
        <v>80</v>
      </c>
      <c r="P1459">
        <v>56463</v>
      </c>
      <c r="Q1459">
        <v>6</v>
      </c>
      <c r="R1459">
        <v>5</v>
      </c>
      <c r="S1459">
        <v>5</v>
      </c>
      <c r="T1459">
        <v>6</v>
      </c>
      <c r="U1459">
        <v>18</v>
      </c>
      <c r="V1459">
        <v>18</v>
      </c>
      <c r="W1459">
        <v>2</v>
      </c>
      <c r="X1459">
        <v>7</v>
      </c>
      <c r="Y1459">
        <v>11</v>
      </c>
      <c r="Z1459">
        <v>16</v>
      </c>
      <c r="AA1459">
        <v>1</v>
      </c>
      <c r="AB1459">
        <v>2</v>
      </c>
      <c r="AC1459">
        <v>1</v>
      </c>
      <c r="AD1459">
        <v>4</v>
      </c>
      <c r="AE1459">
        <v>317</v>
      </c>
      <c r="AF1459">
        <v>386</v>
      </c>
      <c r="AG1459">
        <v>130</v>
      </c>
      <c r="AH1459">
        <v>282</v>
      </c>
      <c r="AI1459">
        <v>16</v>
      </c>
      <c r="AJ1459">
        <v>29</v>
      </c>
      <c r="AK1459">
        <v>25</v>
      </c>
      <c r="AL1459">
        <v>46</v>
      </c>
      <c r="AM1459">
        <v>187</v>
      </c>
      <c r="AN1459">
        <v>104</v>
      </c>
      <c r="AO1459">
        <v>31</v>
      </c>
      <c r="AP1459">
        <v>23</v>
      </c>
      <c r="AQ1459">
        <v>3</v>
      </c>
      <c r="AR1459">
        <v>2</v>
      </c>
      <c r="AS1459">
        <v>20</v>
      </c>
      <c r="AT1459">
        <f>SUM(Table_pigskin_games[[#This Row],[awayPenaltyYards]],Table_pigskin_games[[#This Row],[homePenaltyYards]])</f>
        <v>35</v>
      </c>
      <c r="AU1459">
        <v>15</v>
      </c>
      <c r="AV1459">
        <v>0</v>
      </c>
      <c r="AW1459">
        <v>2</v>
      </c>
      <c r="AX1459">
        <f>SUM(Table_pigskin_games[[#This Row],[awayTurnovers]:[homeTurnovers]])</f>
        <v>2</v>
      </c>
      <c r="AY1459">
        <v>0</v>
      </c>
      <c r="AZ1459">
        <v>2</v>
      </c>
      <c r="BA1459">
        <v>0</v>
      </c>
      <c r="BB1459">
        <v>0</v>
      </c>
      <c r="BC1459">
        <v>1694</v>
      </c>
      <c r="BD1459">
        <v>1906</v>
      </c>
      <c r="BE1459">
        <v>10</v>
      </c>
      <c r="BF1459">
        <v>7</v>
      </c>
      <c r="BG1459">
        <v>3</v>
      </c>
      <c r="BH1459">
        <v>3</v>
      </c>
      <c r="BJ1459">
        <v>7</v>
      </c>
      <c r="BK1459">
        <v>3</v>
      </c>
      <c r="BL1459">
        <v>0</v>
      </c>
      <c r="BM1459">
        <v>7</v>
      </c>
    </row>
    <row r="1460" spans="1:66" x14ac:dyDescent="0.25">
      <c r="A1460">
        <v>311204003</v>
      </c>
      <c r="B1460">
        <v>13</v>
      </c>
      <c r="C1460">
        <v>2011</v>
      </c>
      <c r="D1460" s="1">
        <v>40881</v>
      </c>
      <c r="E1460" t="s">
        <v>66</v>
      </c>
      <c r="F1460" t="s">
        <v>82</v>
      </c>
      <c r="G1460" t="s">
        <v>74</v>
      </c>
      <c r="H14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CHIvKC</v>
      </c>
      <c r="I1460" t="str">
        <f>IF(NOT(ISNA(VLOOKUP(Table_pigskin_games[[#This Row],[matchup]],rivalries!A$2:C$10,1,FALSE))),"Rivalry","Not a Rivalry")</f>
        <v>Not a Rivalry</v>
      </c>
      <c r="J1460">
        <v>10</v>
      </c>
      <c r="K1460">
        <v>3</v>
      </c>
      <c r="L1460">
        <f>ABS(Table_pigskin_games[[#This Row],[homeScore]]-Table_pigskin_games[[#This Row],[awayScore]])</f>
        <v>7</v>
      </c>
      <c r="M1460" t="s">
        <v>117</v>
      </c>
      <c r="N1460" s="2">
        <v>41914.541666666664</v>
      </c>
      <c r="O1460" t="s">
        <v>80</v>
      </c>
      <c r="P1460">
        <v>61973</v>
      </c>
      <c r="Q1460">
        <v>4</v>
      </c>
      <c r="R1460">
        <v>7</v>
      </c>
      <c r="S1460">
        <v>7</v>
      </c>
      <c r="T1460">
        <v>4</v>
      </c>
      <c r="U1460">
        <v>13</v>
      </c>
      <c r="V1460">
        <v>11</v>
      </c>
      <c r="W1460">
        <v>7</v>
      </c>
      <c r="X1460">
        <v>0</v>
      </c>
      <c r="Y1460">
        <v>20</v>
      </c>
      <c r="Z1460">
        <v>11</v>
      </c>
      <c r="AA1460">
        <v>1</v>
      </c>
      <c r="AB1460">
        <v>0</v>
      </c>
      <c r="AC1460">
        <v>1</v>
      </c>
      <c r="AD1460">
        <v>2</v>
      </c>
      <c r="AE1460">
        <v>252</v>
      </c>
      <c r="AF1460">
        <v>181</v>
      </c>
      <c r="AG1460">
        <v>139</v>
      </c>
      <c r="AH1460">
        <v>88</v>
      </c>
      <c r="AI1460">
        <v>17</v>
      </c>
      <c r="AJ1460">
        <v>11</v>
      </c>
      <c r="AK1460">
        <v>31</v>
      </c>
      <c r="AL1460">
        <v>24</v>
      </c>
      <c r="AM1460">
        <v>113</v>
      </c>
      <c r="AN1460">
        <v>93</v>
      </c>
      <c r="AO1460">
        <v>37</v>
      </c>
      <c r="AP1460">
        <v>24</v>
      </c>
      <c r="AQ1460">
        <v>8</v>
      </c>
      <c r="AR1460">
        <v>5</v>
      </c>
      <c r="AS1460">
        <v>60</v>
      </c>
      <c r="AT1460">
        <f>SUM(Table_pigskin_games[[#This Row],[awayPenaltyYards]],Table_pigskin_games[[#This Row],[homePenaltyYards]])</f>
        <v>95</v>
      </c>
      <c r="AU1460">
        <v>35</v>
      </c>
      <c r="AV1460">
        <v>1</v>
      </c>
      <c r="AW1460">
        <v>3</v>
      </c>
      <c r="AX1460">
        <f>SUM(Table_pigskin_games[[#This Row],[awayTurnovers]:[homeTurnovers]])</f>
        <v>4</v>
      </c>
      <c r="AY1460">
        <v>1</v>
      </c>
      <c r="AZ1460">
        <v>0</v>
      </c>
      <c r="BA1460">
        <v>0</v>
      </c>
      <c r="BB1460">
        <v>3</v>
      </c>
      <c r="BC1460">
        <v>1962</v>
      </c>
      <c r="BD1460">
        <v>1638</v>
      </c>
      <c r="BE1460">
        <v>0</v>
      </c>
      <c r="BF1460">
        <v>7</v>
      </c>
      <c r="BG1460">
        <v>3</v>
      </c>
      <c r="BH1460">
        <v>0</v>
      </c>
      <c r="BJ1460">
        <v>0</v>
      </c>
      <c r="BK1460">
        <v>3</v>
      </c>
      <c r="BL1460">
        <v>0</v>
      </c>
      <c r="BM1460">
        <v>0</v>
      </c>
    </row>
    <row r="1461" spans="1:66" x14ac:dyDescent="0.25">
      <c r="A1461">
        <v>311204005</v>
      </c>
      <c r="B1461">
        <v>13</v>
      </c>
      <c r="C1461">
        <v>2011</v>
      </c>
      <c r="D1461" s="1">
        <v>40881</v>
      </c>
      <c r="E1461" t="s">
        <v>66</v>
      </c>
      <c r="F1461" t="s">
        <v>96</v>
      </c>
      <c r="G1461" t="s">
        <v>68</v>
      </c>
      <c r="H14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1461" t="str">
        <f>IF(NOT(ISNA(VLOOKUP(Table_pigskin_games[[#This Row],[matchup]],rivalries!A$2:C$10,1,FALSE))),"Rivalry","Not a Rivalry")</f>
        <v>Not a Rivalry</v>
      </c>
      <c r="J1461">
        <v>24</v>
      </c>
      <c r="K1461">
        <v>10</v>
      </c>
      <c r="L1461">
        <f>ABS(Table_pigskin_games[[#This Row],[homeScore]]-Table_pigskin_games[[#This Row],[awayScore]])</f>
        <v>14</v>
      </c>
      <c r="M1461" t="s">
        <v>69</v>
      </c>
      <c r="N1461" s="2">
        <v>41914.670138888891</v>
      </c>
      <c r="O1461" t="s">
        <v>80</v>
      </c>
      <c r="P1461">
        <v>63648</v>
      </c>
      <c r="Q1461">
        <v>8</v>
      </c>
      <c r="R1461">
        <v>3</v>
      </c>
      <c r="S1461">
        <v>4</v>
      </c>
      <c r="T1461">
        <v>7</v>
      </c>
      <c r="U1461">
        <v>24</v>
      </c>
      <c r="V1461">
        <v>13</v>
      </c>
      <c r="W1461">
        <v>9</v>
      </c>
      <c r="X1461">
        <v>3</v>
      </c>
      <c r="Y1461">
        <v>19</v>
      </c>
      <c r="Z1461">
        <v>14</v>
      </c>
      <c r="AA1461">
        <v>1</v>
      </c>
      <c r="AB1461">
        <v>1</v>
      </c>
      <c r="AC1461">
        <v>2</v>
      </c>
      <c r="AD1461">
        <v>1</v>
      </c>
      <c r="AE1461">
        <v>448</v>
      </c>
      <c r="AF1461">
        <v>233</v>
      </c>
      <c r="AG1461">
        <v>158</v>
      </c>
      <c r="AH1461">
        <v>174</v>
      </c>
      <c r="AI1461">
        <v>10</v>
      </c>
      <c r="AJ1461">
        <v>18</v>
      </c>
      <c r="AK1461">
        <v>23</v>
      </c>
      <c r="AL1461">
        <v>36</v>
      </c>
      <c r="AM1461">
        <v>290</v>
      </c>
      <c r="AN1461">
        <v>59</v>
      </c>
      <c r="AO1461">
        <v>55</v>
      </c>
      <c r="AP1461">
        <v>17</v>
      </c>
      <c r="AQ1461">
        <v>4</v>
      </c>
      <c r="AR1461">
        <v>3</v>
      </c>
      <c r="AS1461">
        <v>18</v>
      </c>
      <c r="AT1461">
        <f>SUM(Table_pigskin_games[[#This Row],[awayPenaltyYards]],Table_pigskin_games[[#This Row],[homePenaltyYards]])</f>
        <v>55</v>
      </c>
      <c r="AU1461">
        <v>37</v>
      </c>
      <c r="AV1461">
        <v>1</v>
      </c>
      <c r="AW1461">
        <v>1</v>
      </c>
      <c r="AX1461">
        <f>SUM(Table_pigskin_games[[#This Row],[awayTurnovers]:[homeTurnovers]])</f>
        <v>2</v>
      </c>
      <c r="AY1461">
        <v>1</v>
      </c>
      <c r="AZ1461">
        <v>0</v>
      </c>
      <c r="BA1461">
        <v>0</v>
      </c>
      <c r="BB1461">
        <v>1</v>
      </c>
      <c r="BC1461">
        <v>2254</v>
      </c>
      <c r="BD1461">
        <v>1346</v>
      </c>
      <c r="BE1461">
        <v>0</v>
      </c>
      <c r="BF1461">
        <v>10</v>
      </c>
      <c r="BG1461">
        <v>7</v>
      </c>
      <c r="BH1461">
        <v>7</v>
      </c>
      <c r="BJ1461">
        <v>0</v>
      </c>
      <c r="BK1461">
        <v>0</v>
      </c>
      <c r="BL1461">
        <v>3</v>
      </c>
      <c r="BM1461">
        <v>7</v>
      </c>
    </row>
    <row r="1462" spans="1:66" x14ac:dyDescent="0.25">
      <c r="A1462">
        <v>311204015</v>
      </c>
      <c r="B1462">
        <v>13</v>
      </c>
      <c r="C1462">
        <v>2011</v>
      </c>
      <c r="D1462" s="1">
        <v>40881</v>
      </c>
      <c r="E1462" t="s">
        <v>66</v>
      </c>
      <c r="F1462" t="s">
        <v>110</v>
      </c>
      <c r="G1462" t="s">
        <v>62</v>
      </c>
      <c r="H14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MIAvOAK</v>
      </c>
      <c r="I1462" t="str">
        <f>IF(NOT(ISNA(VLOOKUP(Table_pigskin_games[[#This Row],[matchup]],rivalries!A$2:C$10,1,FALSE))),"Rivalry","Not a Rivalry")</f>
        <v>Not a Rivalry</v>
      </c>
      <c r="J1462">
        <v>14</v>
      </c>
      <c r="K1462">
        <v>34</v>
      </c>
      <c r="L1462">
        <f>ABS(Table_pigskin_games[[#This Row],[homeScore]]-Table_pigskin_games[[#This Row],[awayScore]])</f>
        <v>20</v>
      </c>
      <c r="M1462" t="s">
        <v>132</v>
      </c>
      <c r="N1462" s="2">
        <v>41914.541666666664</v>
      </c>
      <c r="O1462" t="s">
        <v>80</v>
      </c>
      <c r="P1462">
        <v>57225</v>
      </c>
      <c r="Q1462">
        <v>7</v>
      </c>
      <c r="R1462">
        <v>4</v>
      </c>
      <c r="S1462">
        <v>3</v>
      </c>
      <c r="T1462">
        <v>8</v>
      </c>
      <c r="U1462">
        <v>18</v>
      </c>
      <c r="V1462">
        <v>23</v>
      </c>
      <c r="W1462">
        <v>2</v>
      </c>
      <c r="X1462">
        <v>8</v>
      </c>
      <c r="Y1462">
        <v>11</v>
      </c>
      <c r="Z1462">
        <v>14</v>
      </c>
      <c r="AA1462">
        <v>1</v>
      </c>
      <c r="AB1462">
        <v>0</v>
      </c>
      <c r="AC1462">
        <v>1</v>
      </c>
      <c r="AD1462">
        <v>0</v>
      </c>
      <c r="AE1462">
        <v>304</v>
      </c>
      <c r="AF1462">
        <v>362</v>
      </c>
      <c r="AG1462">
        <v>258</v>
      </c>
      <c r="AH1462">
        <v>153</v>
      </c>
      <c r="AI1462">
        <v>20</v>
      </c>
      <c r="AJ1462">
        <v>13</v>
      </c>
      <c r="AK1462">
        <v>41</v>
      </c>
      <c r="AL1462">
        <v>25</v>
      </c>
      <c r="AM1462">
        <v>46</v>
      </c>
      <c r="AN1462">
        <v>209</v>
      </c>
      <c r="AO1462">
        <v>14</v>
      </c>
      <c r="AP1462">
        <v>44</v>
      </c>
      <c r="AQ1462">
        <v>10</v>
      </c>
      <c r="AR1462">
        <v>8</v>
      </c>
      <c r="AS1462">
        <v>91</v>
      </c>
      <c r="AT1462">
        <f>SUM(Table_pigskin_games[[#This Row],[awayPenaltyYards]],Table_pigskin_games[[#This Row],[homePenaltyYards]])</f>
        <v>170</v>
      </c>
      <c r="AU1462">
        <v>79</v>
      </c>
      <c r="AV1462">
        <v>1</v>
      </c>
      <c r="AW1462">
        <v>0</v>
      </c>
      <c r="AX1462">
        <f>SUM(Table_pigskin_games[[#This Row],[awayTurnovers]:[homeTurnovers]])</f>
        <v>1</v>
      </c>
      <c r="AY1462">
        <v>0</v>
      </c>
      <c r="AZ1462">
        <v>0</v>
      </c>
      <c r="BA1462">
        <v>1</v>
      </c>
      <c r="BB1462">
        <v>0</v>
      </c>
      <c r="BC1462">
        <v>1300</v>
      </c>
      <c r="BD1462">
        <v>2300</v>
      </c>
      <c r="BE1462">
        <v>0</v>
      </c>
      <c r="BF1462">
        <v>0</v>
      </c>
      <c r="BG1462">
        <v>0</v>
      </c>
      <c r="BH1462">
        <v>14</v>
      </c>
      <c r="BJ1462">
        <v>6</v>
      </c>
      <c r="BK1462">
        <v>7</v>
      </c>
      <c r="BL1462">
        <v>21</v>
      </c>
      <c r="BM1462">
        <v>0</v>
      </c>
    </row>
    <row r="1463" spans="1:66" x14ac:dyDescent="0.25">
      <c r="A1463">
        <v>311204016</v>
      </c>
      <c r="B1463">
        <v>13</v>
      </c>
      <c r="C1463">
        <v>2011</v>
      </c>
      <c r="D1463" s="1">
        <v>40881</v>
      </c>
      <c r="E1463" t="s">
        <v>66</v>
      </c>
      <c r="F1463" t="s">
        <v>84</v>
      </c>
      <c r="G1463" t="s">
        <v>113</v>
      </c>
      <c r="H14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DENvMIN</v>
      </c>
      <c r="I1463" t="str">
        <f>IF(NOT(ISNA(VLOOKUP(Table_pigskin_games[[#This Row],[matchup]],rivalries!A$2:C$10,1,FALSE))),"Rivalry","Not a Rivalry")</f>
        <v>Not a Rivalry</v>
      </c>
      <c r="J1463">
        <v>35</v>
      </c>
      <c r="K1463">
        <v>32</v>
      </c>
      <c r="L1463">
        <f>ABS(Table_pigskin_games[[#This Row],[homeScore]]-Table_pigskin_games[[#This Row],[awayScore]])</f>
        <v>3</v>
      </c>
      <c r="M1463" t="s">
        <v>136</v>
      </c>
      <c r="N1463" s="2">
        <v>41914.541666666664</v>
      </c>
      <c r="O1463" t="s">
        <v>70</v>
      </c>
      <c r="P1463">
        <v>62939</v>
      </c>
      <c r="Q1463">
        <v>6</v>
      </c>
      <c r="R1463">
        <v>5</v>
      </c>
      <c r="S1463">
        <v>2</v>
      </c>
      <c r="T1463">
        <v>9</v>
      </c>
      <c r="U1463">
        <v>13</v>
      </c>
      <c r="V1463">
        <v>27</v>
      </c>
      <c r="W1463">
        <v>3</v>
      </c>
      <c r="X1463">
        <v>6</v>
      </c>
      <c r="Y1463">
        <v>11</v>
      </c>
      <c r="Z1463">
        <v>15</v>
      </c>
      <c r="AA1463">
        <v>0</v>
      </c>
      <c r="AB1463">
        <v>0</v>
      </c>
      <c r="AC1463">
        <v>0</v>
      </c>
      <c r="AD1463">
        <v>0</v>
      </c>
      <c r="AE1463">
        <v>336</v>
      </c>
      <c r="AF1463">
        <v>489</v>
      </c>
      <c r="AG1463">
        <v>186</v>
      </c>
      <c r="AH1463">
        <v>360</v>
      </c>
      <c r="AI1463">
        <v>10</v>
      </c>
      <c r="AJ1463">
        <v>30</v>
      </c>
      <c r="AK1463">
        <v>15</v>
      </c>
      <c r="AL1463">
        <v>48</v>
      </c>
      <c r="AM1463">
        <v>150</v>
      </c>
      <c r="AN1463">
        <v>129</v>
      </c>
      <c r="AO1463">
        <v>32</v>
      </c>
      <c r="AP1463">
        <v>30</v>
      </c>
      <c r="AQ1463">
        <v>8</v>
      </c>
      <c r="AR1463">
        <v>6</v>
      </c>
      <c r="AS1463">
        <v>73</v>
      </c>
      <c r="AT1463">
        <f>SUM(Table_pigskin_games[[#This Row],[awayPenaltyYards]],Table_pigskin_games[[#This Row],[homePenaltyYards]])</f>
        <v>127</v>
      </c>
      <c r="AU1463">
        <v>54</v>
      </c>
      <c r="AV1463">
        <v>2</v>
      </c>
      <c r="AW1463">
        <v>3</v>
      </c>
      <c r="AX1463">
        <f>SUM(Table_pigskin_games[[#This Row],[awayTurnovers]:[homeTurnovers]])</f>
        <v>5</v>
      </c>
      <c r="AY1463">
        <v>2</v>
      </c>
      <c r="AZ1463">
        <v>1</v>
      </c>
      <c r="BA1463">
        <v>0</v>
      </c>
      <c r="BB1463">
        <v>2</v>
      </c>
      <c r="BC1463">
        <v>1329</v>
      </c>
      <c r="BD1463">
        <v>2271</v>
      </c>
      <c r="BE1463">
        <v>7</v>
      </c>
      <c r="BF1463">
        <v>0</v>
      </c>
      <c r="BG1463">
        <v>14</v>
      </c>
      <c r="BH1463">
        <v>14</v>
      </c>
      <c r="BJ1463">
        <v>5</v>
      </c>
      <c r="BK1463">
        <v>10</v>
      </c>
      <c r="BL1463">
        <v>7</v>
      </c>
      <c r="BM1463">
        <v>10</v>
      </c>
    </row>
    <row r="1464" spans="1:66" x14ac:dyDescent="0.25">
      <c r="A1464">
        <v>311204017</v>
      </c>
      <c r="B1464">
        <v>13</v>
      </c>
      <c r="C1464">
        <v>2011</v>
      </c>
      <c r="D1464" s="1">
        <v>40881</v>
      </c>
      <c r="E1464" t="s">
        <v>66</v>
      </c>
      <c r="F1464" t="s">
        <v>90</v>
      </c>
      <c r="G1464" t="s">
        <v>88</v>
      </c>
      <c r="H14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INDvNE</v>
      </c>
      <c r="I1464" t="str">
        <f>IF(NOT(ISNA(VLOOKUP(Table_pigskin_games[[#This Row],[matchup]],rivalries!A$2:C$10,1,FALSE))),"Rivalry","Not a Rivalry")</f>
        <v>Rivalry</v>
      </c>
      <c r="J1464">
        <v>24</v>
      </c>
      <c r="K1464">
        <v>31</v>
      </c>
      <c r="L1464">
        <f>ABS(Table_pigskin_games[[#This Row],[homeScore]]-Table_pigskin_games[[#This Row],[awayScore]])</f>
        <v>7</v>
      </c>
      <c r="M1464" t="s">
        <v>89</v>
      </c>
      <c r="N1464" s="2">
        <v>41914.541666666664</v>
      </c>
      <c r="O1464" t="s">
        <v>80</v>
      </c>
      <c r="P1464">
        <v>68756</v>
      </c>
      <c r="Q1464">
        <v>0</v>
      </c>
      <c r="R1464">
        <v>11</v>
      </c>
      <c r="S1464">
        <v>8</v>
      </c>
      <c r="T1464">
        <v>3</v>
      </c>
      <c r="U1464">
        <v>26</v>
      </c>
      <c r="V1464">
        <v>24</v>
      </c>
      <c r="W1464">
        <v>10</v>
      </c>
      <c r="X1464">
        <v>6</v>
      </c>
      <c r="Y1464">
        <v>15</v>
      </c>
      <c r="Z1464">
        <v>11</v>
      </c>
      <c r="AA1464">
        <v>0</v>
      </c>
      <c r="AB1464">
        <v>0</v>
      </c>
      <c r="AC1464">
        <v>0</v>
      </c>
      <c r="AD1464">
        <v>0</v>
      </c>
      <c r="AE1464">
        <v>437</v>
      </c>
      <c r="AF1464">
        <v>362</v>
      </c>
      <c r="AG1464">
        <v>338</v>
      </c>
      <c r="AH1464">
        <v>289</v>
      </c>
      <c r="AI1464">
        <v>30</v>
      </c>
      <c r="AJ1464">
        <v>29</v>
      </c>
      <c r="AK1464">
        <v>37</v>
      </c>
      <c r="AL1464">
        <v>38</v>
      </c>
      <c r="AM1464">
        <v>99</v>
      </c>
      <c r="AN1464">
        <v>73</v>
      </c>
      <c r="AO1464">
        <v>31</v>
      </c>
      <c r="AP1464">
        <v>24</v>
      </c>
      <c r="AQ1464">
        <v>5</v>
      </c>
      <c r="AR1464">
        <v>3</v>
      </c>
      <c r="AS1464">
        <v>29</v>
      </c>
      <c r="AT1464">
        <f>SUM(Table_pigskin_games[[#This Row],[awayPenaltyYards]],Table_pigskin_games[[#This Row],[homePenaltyYards]])</f>
        <v>49</v>
      </c>
      <c r="AU1464">
        <v>20</v>
      </c>
      <c r="AV1464">
        <v>2</v>
      </c>
      <c r="AW1464">
        <v>0</v>
      </c>
      <c r="AX1464">
        <f>SUM(Table_pigskin_games[[#This Row],[awayTurnovers]:[homeTurnovers]])</f>
        <v>2</v>
      </c>
      <c r="AY1464">
        <v>1</v>
      </c>
      <c r="AZ1464">
        <v>0</v>
      </c>
      <c r="BA1464">
        <v>1</v>
      </c>
      <c r="BB1464">
        <v>0</v>
      </c>
      <c r="BC1464">
        <v>2139</v>
      </c>
      <c r="BD1464">
        <v>1461</v>
      </c>
      <c r="BE1464">
        <v>0</v>
      </c>
      <c r="BF1464">
        <v>3</v>
      </c>
      <c r="BG1464">
        <v>0</v>
      </c>
      <c r="BH1464">
        <v>21</v>
      </c>
      <c r="BJ1464">
        <v>3</v>
      </c>
      <c r="BK1464">
        <v>14</v>
      </c>
      <c r="BL1464">
        <v>14</v>
      </c>
      <c r="BM1464">
        <v>0</v>
      </c>
    </row>
    <row r="1465" spans="1:66" x14ac:dyDescent="0.25">
      <c r="A1465">
        <v>311204018</v>
      </c>
      <c r="B1465">
        <v>13</v>
      </c>
      <c r="C1465">
        <v>2011</v>
      </c>
      <c r="D1465" s="1">
        <v>40881</v>
      </c>
      <c r="E1465" t="s">
        <v>66</v>
      </c>
      <c r="F1465" t="s">
        <v>72</v>
      </c>
      <c r="G1465" t="s">
        <v>67</v>
      </c>
      <c r="H14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DETvNO</v>
      </c>
      <c r="I1465" t="str">
        <f>IF(NOT(ISNA(VLOOKUP(Table_pigskin_games[[#This Row],[matchup]],rivalries!A$2:C$10,1,FALSE))),"Rivalry","Not a Rivalry")</f>
        <v>Not a Rivalry</v>
      </c>
      <c r="J1465">
        <v>17</v>
      </c>
      <c r="K1465">
        <v>31</v>
      </c>
      <c r="L1465">
        <f>ABS(Table_pigskin_games[[#This Row],[homeScore]]-Table_pigskin_games[[#This Row],[awayScore]])</f>
        <v>14</v>
      </c>
      <c r="M1465" t="s">
        <v>127</v>
      </c>
      <c r="N1465" s="2">
        <v>41914.847222222219</v>
      </c>
      <c r="O1465" t="s">
        <v>65</v>
      </c>
      <c r="P1465">
        <v>73042</v>
      </c>
      <c r="Q1465">
        <v>7</v>
      </c>
      <c r="R1465">
        <v>4</v>
      </c>
      <c r="S1465">
        <v>8</v>
      </c>
      <c r="T1465">
        <v>3</v>
      </c>
      <c r="U1465">
        <v>25</v>
      </c>
      <c r="V1465">
        <v>21</v>
      </c>
      <c r="W1465">
        <v>2</v>
      </c>
      <c r="X1465">
        <v>6</v>
      </c>
      <c r="Y1465">
        <v>11</v>
      </c>
      <c r="Z1465">
        <v>12</v>
      </c>
      <c r="AA1465">
        <v>0</v>
      </c>
      <c r="AB1465">
        <v>0</v>
      </c>
      <c r="AC1465">
        <v>1</v>
      </c>
      <c r="AD1465">
        <v>1</v>
      </c>
      <c r="AE1465">
        <v>466</v>
      </c>
      <c r="AF1465">
        <v>438</v>
      </c>
      <c r="AG1465">
        <v>379</v>
      </c>
      <c r="AH1465">
        <v>338</v>
      </c>
      <c r="AI1465">
        <v>31</v>
      </c>
      <c r="AJ1465">
        <v>26</v>
      </c>
      <c r="AK1465">
        <v>44</v>
      </c>
      <c r="AL1465">
        <v>36</v>
      </c>
      <c r="AM1465">
        <v>87</v>
      </c>
      <c r="AN1465">
        <v>100</v>
      </c>
      <c r="AO1465">
        <v>22</v>
      </c>
      <c r="AP1465">
        <v>23</v>
      </c>
      <c r="AQ1465">
        <v>11</v>
      </c>
      <c r="AR1465">
        <v>3</v>
      </c>
      <c r="AS1465">
        <v>107</v>
      </c>
      <c r="AT1465">
        <f>SUM(Table_pigskin_games[[#This Row],[awayPenaltyYards]],Table_pigskin_games[[#This Row],[homePenaltyYards]])</f>
        <v>137</v>
      </c>
      <c r="AU1465">
        <v>30</v>
      </c>
      <c r="AV1465">
        <v>1</v>
      </c>
      <c r="AW1465">
        <v>0</v>
      </c>
      <c r="AX1465">
        <f>SUM(Table_pigskin_games[[#This Row],[awayTurnovers]:[homeTurnovers]])</f>
        <v>1</v>
      </c>
      <c r="AY1465">
        <v>0</v>
      </c>
      <c r="AZ1465">
        <v>0</v>
      </c>
      <c r="BA1465">
        <v>1</v>
      </c>
      <c r="BB1465">
        <v>0</v>
      </c>
      <c r="BC1465">
        <v>2106</v>
      </c>
      <c r="BD1465">
        <v>1494</v>
      </c>
      <c r="BE1465">
        <v>0</v>
      </c>
      <c r="BF1465">
        <v>7</v>
      </c>
      <c r="BG1465">
        <v>10</v>
      </c>
      <c r="BH1465">
        <v>0</v>
      </c>
      <c r="BJ1465">
        <v>3</v>
      </c>
      <c r="BK1465">
        <v>21</v>
      </c>
      <c r="BL1465">
        <v>0</v>
      </c>
      <c r="BM1465">
        <v>7</v>
      </c>
    </row>
    <row r="1466" spans="1:66" x14ac:dyDescent="0.25">
      <c r="A1466">
        <v>311204019</v>
      </c>
      <c r="B1466">
        <v>13</v>
      </c>
      <c r="C1466">
        <v>2011</v>
      </c>
      <c r="D1466" s="1">
        <v>40881</v>
      </c>
      <c r="E1466" t="s">
        <v>66</v>
      </c>
      <c r="F1466" t="s">
        <v>75</v>
      </c>
      <c r="G1466" t="s">
        <v>91</v>
      </c>
      <c r="H14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GBvNYG</v>
      </c>
      <c r="I1466" t="str">
        <f>IF(NOT(ISNA(VLOOKUP(Table_pigskin_games[[#This Row],[matchup]],rivalries!A$2:C$10,1,FALSE))),"Rivalry","Not a Rivalry")</f>
        <v>Not a Rivalry</v>
      </c>
      <c r="J1466">
        <v>38</v>
      </c>
      <c r="K1466">
        <v>35</v>
      </c>
      <c r="L1466">
        <f>ABS(Table_pigskin_games[[#This Row],[homeScore]]-Table_pigskin_games[[#This Row],[awayScore]])</f>
        <v>3</v>
      </c>
      <c r="M1466" t="s">
        <v>140</v>
      </c>
      <c r="N1466" s="2">
        <v>41914.677083333336</v>
      </c>
      <c r="O1466" t="s">
        <v>70</v>
      </c>
      <c r="P1466">
        <v>80634</v>
      </c>
      <c r="Q1466">
        <v>11</v>
      </c>
      <c r="R1466">
        <v>0</v>
      </c>
      <c r="S1466">
        <v>6</v>
      </c>
      <c r="T1466">
        <v>5</v>
      </c>
      <c r="U1466">
        <v>29</v>
      </c>
      <c r="V1466">
        <v>24</v>
      </c>
      <c r="W1466">
        <v>7</v>
      </c>
      <c r="X1466">
        <v>5</v>
      </c>
      <c r="Y1466">
        <v>12</v>
      </c>
      <c r="Z1466">
        <v>11</v>
      </c>
      <c r="AA1466">
        <v>0</v>
      </c>
      <c r="AB1466">
        <v>0</v>
      </c>
      <c r="AC1466">
        <v>0</v>
      </c>
      <c r="AD1466">
        <v>0</v>
      </c>
      <c r="AE1466">
        <v>449</v>
      </c>
      <c r="AF1466">
        <v>447</v>
      </c>
      <c r="AG1466">
        <v>360</v>
      </c>
      <c r="AH1466">
        <v>347</v>
      </c>
      <c r="AI1466">
        <v>28</v>
      </c>
      <c r="AJ1466">
        <v>23</v>
      </c>
      <c r="AK1466">
        <v>47</v>
      </c>
      <c r="AL1466">
        <v>40</v>
      </c>
      <c r="AM1466">
        <v>89</v>
      </c>
      <c r="AN1466">
        <v>100</v>
      </c>
      <c r="AO1466">
        <v>28</v>
      </c>
      <c r="AP1466">
        <v>20</v>
      </c>
      <c r="AQ1466">
        <v>4</v>
      </c>
      <c r="AR1466">
        <v>6</v>
      </c>
      <c r="AS1466">
        <v>30</v>
      </c>
      <c r="AT1466">
        <f>SUM(Table_pigskin_games[[#This Row],[awayPenaltyYards]],Table_pigskin_games[[#This Row],[homePenaltyYards]])</f>
        <v>85</v>
      </c>
      <c r="AU1466">
        <v>55</v>
      </c>
      <c r="AV1466">
        <v>1</v>
      </c>
      <c r="AW1466">
        <v>2</v>
      </c>
      <c r="AX1466">
        <f>SUM(Table_pigskin_games[[#This Row],[awayTurnovers]:[homeTurnovers]])</f>
        <v>3</v>
      </c>
      <c r="AY1466">
        <v>0</v>
      </c>
      <c r="AZ1466">
        <v>1</v>
      </c>
      <c r="BA1466">
        <v>1</v>
      </c>
      <c r="BB1466">
        <v>1</v>
      </c>
      <c r="BC1466">
        <v>1983</v>
      </c>
      <c r="BD1466">
        <v>1617</v>
      </c>
      <c r="BE1466">
        <v>7</v>
      </c>
      <c r="BF1466">
        <v>14</v>
      </c>
      <c r="BG1466">
        <v>7</v>
      </c>
      <c r="BH1466">
        <v>10</v>
      </c>
      <c r="BJ1466">
        <v>10</v>
      </c>
      <c r="BK1466">
        <v>7</v>
      </c>
      <c r="BL1466">
        <v>7</v>
      </c>
      <c r="BM1466">
        <v>11</v>
      </c>
    </row>
    <row r="1467" spans="1:66" x14ac:dyDescent="0.25">
      <c r="A1467">
        <v>311204022</v>
      </c>
      <c r="B1467">
        <v>13</v>
      </c>
      <c r="C1467">
        <v>2011</v>
      </c>
      <c r="D1467" s="1">
        <v>40881</v>
      </c>
      <c r="E1467" t="s">
        <v>66</v>
      </c>
      <c r="F1467" t="s">
        <v>102</v>
      </c>
      <c r="G1467" t="s">
        <v>94</v>
      </c>
      <c r="H14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ARIvDAL</v>
      </c>
      <c r="I1467" t="str">
        <f>IF(NOT(ISNA(VLOOKUP(Table_pigskin_games[[#This Row],[matchup]],rivalries!A$2:C$10,1,FALSE))),"Rivalry","Not a Rivalry")</f>
        <v>Not a Rivalry</v>
      </c>
      <c r="J1467">
        <v>13</v>
      </c>
      <c r="K1467">
        <v>19</v>
      </c>
      <c r="L1467">
        <f>ABS(Table_pigskin_games[[#This Row],[homeScore]]-Table_pigskin_games[[#This Row],[awayScore]])</f>
        <v>6</v>
      </c>
      <c r="M1467" t="s">
        <v>95</v>
      </c>
      <c r="N1467" s="2">
        <v>41914.677083333336</v>
      </c>
      <c r="O1467" t="s">
        <v>70</v>
      </c>
      <c r="P1467">
        <v>62180</v>
      </c>
      <c r="Q1467">
        <v>7</v>
      </c>
      <c r="R1467">
        <v>4</v>
      </c>
      <c r="S1467">
        <v>4</v>
      </c>
      <c r="T1467">
        <v>7</v>
      </c>
      <c r="U1467">
        <v>20</v>
      </c>
      <c r="V1467">
        <v>16</v>
      </c>
      <c r="W1467">
        <v>4</v>
      </c>
      <c r="X1467">
        <v>4</v>
      </c>
      <c r="Y1467">
        <v>12</v>
      </c>
      <c r="Z1467">
        <v>13</v>
      </c>
      <c r="AA1467">
        <v>0</v>
      </c>
      <c r="AB1467">
        <v>0</v>
      </c>
      <c r="AC1467">
        <v>0</v>
      </c>
      <c r="AD1467">
        <v>0</v>
      </c>
      <c r="AE1467">
        <v>336</v>
      </c>
      <c r="AF1467">
        <v>327</v>
      </c>
      <c r="AG1467">
        <v>261</v>
      </c>
      <c r="AH1467">
        <v>224</v>
      </c>
      <c r="AI1467">
        <v>28</v>
      </c>
      <c r="AJ1467">
        <v>16</v>
      </c>
      <c r="AK1467">
        <v>42</v>
      </c>
      <c r="AL1467">
        <v>25</v>
      </c>
      <c r="AM1467">
        <v>75</v>
      </c>
      <c r="AN1467">
        <v>103</v>
      </c>
      <c r="AO1467">
        <v>20</v>
      </c>
      <c r="AP1467">
        <v>25</v>
      </c>
      <c r="AQ1467">
        <v>7</v>
      </c>
      <c r="AR1467">
        <v>6</v>
      </c>
      <c r="AS1467">
        <v>49</v>
      </c>
      <c r="AT1467">
        <f>SUM(Table_pigskin_games[[#This Row],[awayPenaltyYards]],Table_pigskin_games[[#This Row],[homePenaltyYards]])</f>
        <v>90</v>
      </c>
      <c r="AU1467">
        <v>41</v>
      </c>
      <c r="AV1467">
        <v>0</v>
      </c>
      <c r="AW1467">
        <v>0</v>
      </c>
      <c r="AX1467">
        <f>SUM(Table_pigskin_games[[#This Row],[awayTurnovers]:[homeTurnovers]])</f>
        <v>0</v>
      </c>
      <c r="AY1467">
        <v>0</v>
      </c>
      <c r="AZ1467">
        <v>0</v>
      </c>
      <c r="BA1467">
        <v>0</v>
      </c>
      <c r="BB1467">
        <v>0</v>
      </c>
      <c r="BC1467">
        <v>2022</v>
      </c>
      <c r="BD1467">
        <v>1775</v>
      </c>
      <c r="BE1467">
        <v>0</v>
      </c>
      <c r="BF1467">
        <v>10</v>
      </c>
      <c r="BG1467">
        <v>3</v>
      </c>
      <c r="BH1467">
        <v>0</v>
      </c>
      <c r="BI1467">
        <v>0</v>
      </c>
      <c r="BJ1467">
        <v>3</v>
      </c>
      <c r="BK1467">
        <v>0</v>
      </c>
      <c r="BL1467">
        <v>3</v>
      </c>
      <c r="BM1467">
        <v>7</v>
      </c>
      <c r="BN1467">
        <v>6</v>
      </c>
    </row>
    <row r="1468" spans="1:66" x14ac:dyDescent="0.25">
      <c r="A1468">
        <v>311204023</v>
      </c>
      <c r="B1468">
        <v>13</v>
      </c>
      <c r="C1468">
        <v>2011</v>
      </c>
      <c r="D1468" s="1">
        <v>40881</v>
      </c>
      <c r="E1468" t="s">
        <v>66</v>
      </c>
      <c r="F1468" t="s">
        <v>81</v>
      </c>
      <c r="G1468" t="s">
        <v>63</v>
      </c>
      <c r="H14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1468" t="str">
        <f>IF(NOT(ISNA(VLOOKUP(Table_pigskin_games[[#This Row],[matchup]],rivalries!A$2:C$10,1,FALSE))),"Rivalry","Not a Rivalry")</f>
        <v>Not a Rivalry</v>
      </c>
      <c r="J1468">
        <v>7</v>
      </c>
      <c r="K1468">
        <v>35</v>
      </c>
      <c r="L1468">
        <f>ABS(Table_pigskin_games[[#This Row],[homeScore]]-Table_pigskin_games[[#This Row],[awayScore]])</f>
        <v>28</v>
      </c>
      <c r="M1468" t="s">
        <v>64</v>
      </c>
      <c r="N1468" s="2">
        <v>41914.541666666664</v>
      </c>
      <c r="O1468" t="s">
        <v>80</v>
      </c>
      <c r="P1468">
        <v>63697</v>
      </c>
      <c r="Q1468">
        <v>7</v>
      </c>
      <c r="R1468">
        <v>4</v>
      </c>
      <c r="S1468">
        <v>8</v>
      </c>
      <c r="T1468">
        <v>3</v>
      </c>
      <c r="U1468">
        <v>13</v>
      </c>
      <c r="V1468">
        <v>22</v>
      </c>
      <c r="W1468">
        <v>2</v>
      </c>
      <c r="X1468">
        <v>2</v>
      </c>
      <c r="Y1468">
        <v>11</v>
      </c>
      <c r="Z1468">
        <v>10</v>
      </c>
      <c r="AA1468">
        <v>1</v>
      </c>
      <c r="AB1468">
        <v>0</v>
      </c>
      <c r="AC1468">
        <v>1</v>
      </c>
      <c r="AD1468">
        <v>0</v>
      </c>
      <c r="AE1468">
        <v>232</v>
      </c>
      <c r="AF1468">
        <v>295</v>
      </c>
      <c r="AG1468">
        <v>128</v>
      </c>
      <c r="AH1468">
        <v>159</v>
      </c>
      <c r="AI1468">
        <v>14</v>
      </c>
      <c r="AJ1468">
        <v>15</v>
      </c>
      <c r="AK1468">
        <v>30</v>
      </c>
      <c r="AL1468">
        <v>23</v>
      </c>
      <c r="AM1468">
        <v>104</v>
      </c>
      <c r="AN1468">
        <v>136</v>
      </c>
      <c r="AO1468">
        <v>22</v>
      </c>
      <c r="AP1468">
        <v>33</v>
      </c>
      <c r="AQ1468">
        <v>10</v>
      </c>
      <c r="AR1468">
        <v>4</v>
      </c>
      <c r="AS1468">
        <v>109</v>
      </c>
      <c r="AT1468">
        <f>SUM(Table_pigskin_games[[#This Row],[awayPenaltyYards]],Table_pigskin_games[[#This Row],[homePenaltyYards]])</f>
        <v>138</v>
      </c>
      <c r="AU1468">
        <v>29</v>
      </c>
      <c r="AV1468">
        <v>2</v>
      </c>
      <c r="AW1468">
        <v>0</v>
      </c>
      <c r="AX1468">
        <f>SUM(Table_pigskin_games[[#This Row],[awayTurnovers]:[homeTurnovers]])</f>
        <v>2</v>
      </c>
      <c r="AY1468">
        <v>1</v>
      </c>
      <c r="AZ1468">
        <v>0</v>
      </c>
      <c r="BA1468">
        <v>1</v>
      </c>
      <c r="BB1468">
        <v>0</v>
      </c>
      <c r="BC1468">
        <v>1636</v>
      </c>
      <c r="BD1468">
        <v>1964</v>
      </c>
      <c r="BE1468">
        <v>0</v>
      </c>
      <c r="BF1468">
        <v>7</v>
      </c>
      <c r="BG1468">
        <v>0</v>
      </c>
      <c r="BH1468">
        <v>0</v>
      </c>
      <c r="BJ1468">
        <v>0</v>
      </c>
      <c r="BK1468">
        <v>28</v>
      </c>
      <c r="BL1468">
        <v>7</v>
      </c>
      <c r="BM1468">
        <v>0</v>
      </c>
    </row>
    <row r="1469" spans="1:66" x14ac:dyDescent="0.25">
      <c r="A1469">
        <v>311204025</v>
      </c>
      <c r="B1469">
        <v>13</v>
      </c>
      <c r="C1469">
        <v>2011</v>
      </c>
      <c r="D1469" s="1">
        <v>40881</v>
      </c>
      <c r="E1469" t="s">
        <v>66</v>
      </c>
      <c r="F1469" t="s">
        <v>85</v>
      </c>
      <c r="G1469" t="s">
        <v>93</v>
      </c>
      <c r="H14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469" t="str">
        <f>IF(NOT(ISNA(VLOOKUP(Table_pigskin_games[[#This Row],[matchup]],rivalries!A$2:C$10,1,FALSE))),"Rivalry","Not a Rivalry")</f>
        <v>Not a Rivalry</v>
      </c>
      <c r="J1469">
        <v>0</v>
      </c>
      <c r="K1469">
        <v>26</v>
      </c>
      <c r="L1469">
        <f>ABS(Table_pigskin_games[[#This Row],[homeScore]]-Table_pigskin_games[[#This Row],[awayScore]])</f>
        <v>26</v>
      </c>
      <c r="M1469" t="s">
        <v>133</v>
      </c>
      <c r="N1469" s="2">
        <v>41914.677083333336</v>
      </c>
      <c r="O1469" t="s">
        <v>70</v>
      </c>
      <c r="P1469">
        <v>69732</v>
      </c>
      <c r="Q1469">
        <v>2</v>
      </c>
      <c r="R1469">
        <v>9</v>
      </c>
      <c r="S1469">
        <v>9</v>
      </c>
      <c r="T1469">
        <v>2</v>
      </c>
      <c r="U1469">
        <v>10</v>
      </c>
      <c r="V1469">
        <v>18</v>
      </c>
      <c r="W1469">
        <v>3</v>
      </c>
      <c r="X1469">
        <v>4</v>
      </c>
      <c r="Y1469">
        <v>13</v>
      </c>
      <c r="Z1469">
        <v>14</v>
      </c>
      <c r="AA1469">
        <v>0</v>
      </c>
      <c r="AB1469">
        <v>0</v>
      </c>
      <c r="AC1469">
        <v>1</v>
      </c>
      <c r="AD1469">
        <v>0</v>
      </c>
      <c r="AE1469">
        <v>157</v>
      </c>
      <c r="AF1469">
        <v>389</v>
      </c>
      <c r="AG1469">
        <v>126</v>
      </c>
      <c r="AH1469">
        <v>245</v>
      </c>
      <c r="AI1469">
        <v>12</v>
      </c>
      <c r="AJ1469">
        <v>17</v>
      </c>
      <c r="AK1469">
        <v>22</v>
      </c>
      <c r="AL1469">
        <v>25</v>
      </c>
      <c r="AM1469">
        <v>31</v>
      </c>
      <c r="AN1469">
        <v>144</v>
      </c>
      <c r="AO1469">
        <v>23</v>
      </c>
      <c r="AP1469">
        <v>34</v>
      </c>
      <c r="AQ1469">
        <v>5</v>
      </c>
      <c r="AR1469">
        <v>8</v>
      </c>
      <c r="AS1469">
        <v>35</v>
      </c>
      <c r="AT1469">
        <f>SUM(Table_pigskin_games[[#This Row],[awayPenaltyYards]],Table_pigskin_games[[#This Row],[homePenaltyYards]])</f>
        <v>107</v>
      </c>
      <c r="AU1469">
        <v>72</v>
      </c>
      <c r="AV1469">
        <v>2</v>
      </c>
      <c r="AW1469">
        <v>0</v>
      </c>
      <c r="AX1469">
        <f>SUM(Table_pigskin_games[[#This Row],[awayTurnovers]:[homeTurnovers]])</f>
        <v>2</v>
      </c>
      <c r="AY1469">
        <v>1</v>
      </c>
      <c r="AZ1469">
        <v>0</v>
      </c>
      <c r="BA1469">
        <v>1</v>
      </c>
      <c r="BB1469">
        <v>0</v>
      </c>
      <c r="BC1469">
        <v>1436</v>
      </c>
      <c r="BD1469">
        <v>2164</v>
      </c>
      <c r="BE1469">
        <v>0</v>
      </c>
      <c r="BF1469">
        <v>0</v>
      </c>
      <c r="BG1469">
        <v>0</v>
      </c>
      <c r="BH1469">
        <v>0</v>
      </c>
      <c r="BJ1469">
        <v>3</v>
      </c>
      <c r="BK1469">
        <v>6</v>
      </c>
      <c r="BL1469">
        <v>10</v>
      </c>
      <c r="BM1469">
        <v>7</v>
      </c>
    </row>
    <row r="1470" spans="1:66" x14ac:dyDescent="0.25">
      <c r="A1470">
        <v>311204027</v>
      </c>
      <c r="B1470">
        <v>13</v>
      </c>
      <c r="C1470">
        <v>2011</v>
      </c>
      <c r="D1470" s="1">
        <v>40881</v>
      </c>
      <c r="E1470" t="s">
        <v>66</v>
      </c>
      <c r="F1470" t="s">
        <v>100</v>
      </c>
      <c r="G1470" t="s">
        <v>97</v>
      </c>
      <c r="H14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470" t="str">
        <f>IF(NOT(ISNA(VLOOKUP(Table_pigskin_games[[#This Row],[matchup]],rivalries!A$2:C$10,1,FALSE))),"Rivalry","Not a Rivalry")</f>
        <v>Not a Rivalry</v>
      </c>
      <c r="J1470">
        <v>38</v>
      </c>
      <c r="K1470">
        <v>19</v>
      </c>
      <c r="L1470">
        <f>ABS(Table_pigskin_games[[#This Row],[homeScore]]-Table_pigskin_games[[#This Row],[awayScore]])</f>
        <v>19</v>
      </c>
      <c r="M1470" t="s">
        <v>98</v>
      </c>
      <c r="N1470" s="2">
        <v>41914.541666666664</v>
      </c>
      <c r="O1470" t="s">
        <v>70</v>
      </c>
      <c r="P1470">
        <v>56270</v>
      </c>
      <c r="Q1470">
        <v>3</v>
      </c>
      <c r="R1470">
        <v>8</v>
      </c>
      <c r="S1470">
        <v>4</v>
      </c>
      <c r="T1470">
        <v>7</v>
      </c>
      <c r="U1470">
        <v>26</v>
      </c>
      <c r="V1470">
        <v>15</v>
      </c>
      <c r="W1470">
        <v>6</v>
      </c>
      <c r="X1470">
        <v>5</v>
      </c>
      <c r="Y1470">
        <v>11</v>
      </c>
      <c r="Z1470">
        <v>13</v>
      </c>
      <c r="AA1470">
        <v>1</v>
      </c>
      <c r="AB1470">
        <v>0</v>
      </c>
      <c r="AC1470">
        <v>1</v>
      </c>
      <c r="AD1470">
        <v>1</v>
      </c>
      <c r="AE1470">
        <v>385</v>
      </c>
      <c r="AF1470">
        <v>285</v>
      </c>
      <c r="AG1470">
        <v>222</v>
      </c>
      <c r="AH1470">
        <v>207</v>
      </c>
      <c r="AI1470">
        <v>13</v>
      </c>
      <c r="AJ1470">
        <v>16</v>
      </c>
      <c r="AK1470">
        <v>22</v>
      </c>
      <c r="AL1470">
        <v>27</v>
      </c>
      <c r="AM1470">
        <v>163</v>
      </c>
      <c r="AN1470">
        <v>78</v>
      </c>
      <c r="AO1470">
        <v>39</v>
      </c>
      <c r="AP1470">
        <v>27</v>
      </c>
      <c r="AQ1470">
        <v>2</v>
      </c>
      <c r="AR1470">
        <v>9</v>
      </c>
      <c r="AS1470">
        <v>20</v>
      </c>
      <c r="AT1470">
        <f>SUM(Table_pigskin_games[[#This Row],[awayPenaltyYards]],Table_pigskin_games[[#This Row],[homePenaltyYards]])</f>
        <v>93</v>
      </c>
      <c r="AU1470">
        <v>73</v>
      </c>
      <c r="AV1470">
        <v>0</v>
      </c>
      <c r="AW1470">
        <v>1</v>
      </c>
      <c r="AX1470">
        <f>SUM(Table_pigskin_games[[#This Row],[awayTurnovers]:[homeTurnovers]])</f>
        <v>1</v>
      </c>
      <c r="AY1470">
        <v>0</v>
      </c>
      <c r="AZ1470">
        <v>0</v>
      </c>
      <c r="BA1470">
        <v>0</v>
      </c>
      <c r="BB1470">
        <v>1</v>
      </c>
      <c r="BC1470">
        <v>1961</v>
      </c>
      <c r="BD1470">
        <v>1639</v>
      </c>
      <c r="BE1470">
        <v>14</v>
      </c>
      <c r="BF1470">
        <v>10</v>
      </c>
      <c r="BG1470">
        <v>7</v>
      </c>
      <c r="BH1470">
        <v>7</v>
      </c>
      <c r="BJ1470">
        <v>3</v>
      </c>
      <c r="BK1470">
        <v>9</v>
      </c>
      <c r="BL1470">
        <v>0</v>
      </c>
      <c r="BM1470">
        <v>7</v>
      </c>
    </row>
    <row r="1471" spans="1:66" x14ac:dyDescent="0.25">
      <c r="A1471">
        <v>311204028</v>
      </c>
      <c r="B1471">
        <v>13</v>
      </c>
      <c r="C1471">
        <v>2011</v>
      </c>
      <c r="D1471" s="1">
        <v>40881</v>
      </c>
      <c r="E1471" t="s">
        <v>66</v>
      </c>
      <c r="F1471" t="s">
        <v>77</v>
      </c>
      <c r="G1471" t="s">
        <v>114</v>
      </c>
      <c r="H14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NYJvWSH</v>
      </c>
      <c r="I1471" t="str">
        <f>IF(NOT(ISNA(VLOOKUP(Table_pigskin_games[[#This Row],[matchup]],rivalries!A$2:C$10,1,FALSE))),"Rivalry","Not a Rivalry")</f>
        <v>Not a Rivalry</v>
      </c>
      <c r="J1471">
        <v>34</v>
      </c>
      <c r="K1471">
        <v>19</v>
      </c>
      <c r="L1471">
        <f>ABS(Table_pigskin_games[[#This Row],[homeScore]]-Table_pigskin_games[[#This Row],[awayScore]])</f>
        <v>15</v>
      </c>
      <c r="M1471" t="s">
        <v>115</v>
      </c>
      <c r="N1471" s="2">
        <v>41914.541666666664</v>
      </c>
      <c r="O1471" t="s">
        <v>80</v>
      </c>
      <c r="P1471">
        <v>74121</v>
      </c>
      <c r="Q1471">
        <v>6</v>
      </c>
      <c r="R1471">
        <v>5</v>
      </c>
      <c r="S1471">
        <v>4</v>
      </c>
      <c r="T1471">
        <v>7</v>
      </c>
      <c r="U1471">
        <v>16</v>
      </c>
      <c r="V1471">
        <v>17</v>
      </c>
      <c r="W1471">
        <v>4</v>
      </c>
      <c r="X1471">
        <v>5</v>
      </c>
      <c r="Y1471">
        <v>13</v>
      </c>
      <c r="Z1471">
        <v>16</v>
      </c>
      <c r="AA1471">
        <v>1</v>
      </c>
      <c r="AB1471">
        <v>0</v>
      </c>
      <c r="AC1471">
        <v>1</v>
      </c>
      <c r="AD1471">
        <v>0</v>
      </c>
      <c r="AE1471">
        <v>266</v>
      </c>
      <c r="AF1471">
        <v>304</v>
      </c>
      <c r="AG1471">
        <v>165</v>
      </c>
      <c r="AH1471">
        <v>204</v>
      </c>
      <c r="AI1471">
        <v>19</v>
      </c>
      <c r="AJ1471">
        <v>19</v>
      </c>
      <c r="AK1471">
        <v>32</v>
      </c>
      <c r="AL1471">
        <v>46</v>
      </c>
      <c r="AM1471">
        <v>101</v>
      </c>
      <c r="AN1471">
        <v>100</v>
      </c>
      <c r="AO1471">
        <v>30</v>
      </c>
      <c r="AP1471">
        <v>23</v>
      </c>
      <c r="AQ1471">
        <v>6</v>
      </c>
      <c r="AR1471">
        <v>6</v>
      </c>
      <c r="AS1471">
        <v>40</v>
      </c>
      <c r="AT1471">
        <f>SUM(Table_pigskin_games[[#This Row],[awayPenaltyYards]],Table_pigskin_games[[#This Row],[homePenaltyYards]])</f>
        <v>90</v>
      </c>
      <c r="AU1471">
        <v>50</v>
      </c>
      <c r="AV1471">
        <v>1</v>
      </c>
      <c r="AW1471">
        <v>3</v>
      </c>
      <c r="AX1471">
        <f>SUM(Table_pigskin_games[[#This Row],[awayTurnovers]:[homeTurnovers]])</f>
        <v>4</v>
      </c>
      <c r="AY1471">
        <v>1</v>
      </c>
      <c r="AZ1471">
        <v>2</v>
      </c>
      <c r="BA1471">
        <v>0</v>
      </c>
      <c r="BB1471">
        <v>1</v>
      </c>
      <c r="BC1471">
        <v>1932</v>
      </c>
      <c r="BD1471">
        <v>1668</v>
      </c>
      <c r="BE1471">
        <v>7</v>
      </c>
      <c r="BF1471">
        <v>3</v>
      </c>
      <c r="BG1471">
        <v>3</v>
      </c>
      <c r="BH1471">
        <v>21</v>
      </c>
      <c r="BJ1471">
        <v>7</v>
      </c>
      <c r="BK1471">
        <v>6</v>
      </c>
      <c r="BL1471">
        <v>0</v>
      </c>
      <c r="BM1471">
        <v>6</v>
      </c>
    </row>
    <row r="1472" spans="1:66" x14ac:dyDescent="0.25">
      <c r="A1472">
        <v>311204034</v>
      </c>
      <c r="B1472">
        <v>13</v>
      </c>
      <c r="C1472">
        <v>2011</v>
      </c>
      <c r="D1472" s="1">
        <v>40881</v>
      </c>
      <c r="E1472" t="s">
        <v>66</v>
      </c>
      <c r="F1472" t="s">
        <v>99</v>
      </c>
      <c r="G1472" t="s">
        <v>106</v>
      </c>
      <c r="H14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ATLvHOU</v>
      </c>
      <c r="I1472" t="str">
        <f>IF(NOT(ISNA(VLOOKUP(Table_pigskin_games[[#This Row],[matchup]],rivalries!A$2:C$10,1,FALSE))),"Rivalry","Not a Rivalry")</f>
        <v>Not a Rivalry</v>
      </c>
      <c r="J1472">
        <v>10</v>
      </c>
      <c r="K1472">
        <v>17</v>
      </c>
      <c r="L1472">
        <f>ABS(Table_pigskin_games[[#This Row],[homeScore]]-Table_pigskin_games[[#This Row],[awayScore]])</f>
        <v>7</v>
      </c>
      <c r="M1472" t="s">
        <v>107</v>
      </c>
      <c r="N1472" s="2">
        <v>41914.541666666664</v>
      </c>
      <c r="O1472" t="s">
        <v>70</v>
      </c>
      <c r="P1472">
        <v>74545</v>
      </c>
      <c r="Q1472">
        <v>7</v>
      </c>
      <c r="R1472">
        <v>4</v>
      </c>
      <c r="S1472">
        <v>8</v>
      </c>
      <c r="T1472">
        <v>3</v>
      </c>
      <c r="U1472">
        <v>18</v>
      </c>
      <c r="V1472">
        <v>20</v>
      </c>
      <c r="W1472">
        <v>6</v>
      </c>
      <c r="X1472">
        <v>9</v>
      </c>
      <c r="Y1472">
        <v>13</v>
      </c>
      <c r="Z1472">
        <v>18</v>
      </c>
      <c r="AA1472">
        <v>0</v>
      </c>
      <c r="AB1472">
        <v>1</v>
      </c>
      <c r="AC1472">
        <v>2</v>
      </c>
      <c r="AD1472">
        <v>1</v>
      </c>
      <c r="AE1472">
        <v>337</v>
      </c>
      <c r="AF1472">
        <v>337</v>
      </c>
      <c r="AG1472">
        <v>267</v>
      </c>
      <c r="AH1472">
        <v>175</v>
      </c>
      <c r="AI1472">
        <v>20</v>
      </c>
      <c r="AJ1472">
        <v>12</v>
      </c>
      <c r="AK1472">
        <v>46</v>
      </c>
      <c r="AL1472">
        <v>25</v>
      </c>
      <c r="AM1472">
        <v>70</v>
      </c>
      <c r="AN1472">
        <v>162</v>
      </c>
      <c r="AO1472">
        <v>18</v>
      </c>
      <c r="AP1472">
        <v>44</v>
      </c>
      <c r="AQ1472">
        <v>7</v>
      </c>
      <c r="AR1472">
        <v>5</v>
      </c>
      <c r="AS1472">
        <v>43</v>
      </c>
      <c r="AT1472">
        <f>SUM(Table_pigskin_games[[#This Row],[awayPenaltyYards]],Table_pigskin_games[[#This Row],[homePenaltyYards]])</f>
        <v>78</v>
      </c>
      <c r="AU1472">
        <v>35</v>
      </c>
      <c r="AV1472">
        <v>2</v>
      </c>
      <c r="AW1472">
        <v>1</v>
      </c>
      <c r="AX1472">
        <f>SUM(Table_pigskin_games[[#This Row],[awayTurnovers]:[homeTurnovers]])</f>
        <v>3</v>
      </c>
      <c r="AY1472">
        <v>0</v>
      </c>
      <c r="AZ1472">
        <v>1</v>
      </c>
      <c r="BA1472">
        <v>2</v>
      </c>
      <c r="BB1472">
        <v>0</v>
      </c>
      <c r="BC1472">
        <v>1496</v>
      </c>
      <c r="BD1472">
        <v>2104</v>
      </c>
      <c r="BE1472">
        <v>0</v>
      </c>
      <c r="BF1472">
        <v>3</v>
      </c>
      <c r="BG1472">
        <v>7</v>
      </c>
      <c r="BH1472">
        <v>0</v>
      </c>
      <c r="BJ1472">
        <v>3</v>
      </c>
      <c r="BK1472">
        <v>7</v>
      </c>
      <c r="BL1472">
        <v>0</v>
      </c>
      <c r="BM1472">
        <v>7</v>
      </c>
    </row>
    <row r="1473" spans="1:66" x14ac:dyDescent="0.25">
      <c r="A1473">
        <v>311205030</v>
      </c>
      <c r="B1473">
        <v>13</v>
      </c>
      <c r="C1473">
        <v>2011</v>
      </c>
      <c r="D1473" s="1">
        <v>40882</v>
      </c>
      <c r="E1473" t="s">
        <v>108</v>
      </c>
      <c r="F1473" t="s">
        <v>109</v>
      </c>
      <c r="G1473" t="s">
        <v>103</v>
      </c>
      <c r="H14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JAXvSD</v>
      </c>
      <c r="I1473" t="str">
        <f>IF(NOT(ISNA(VLOOKUP(Table_pigskin_games[[#This Row],[matchup]],rivalries!A$2:C$10,1,FALSE))),"Rivalry","Not a Rivalry")</f>
        <v>Not a Rivalry</v>
      </c>
      <c r="J1473">
        <v>38</v>
      </c>
      <c r="K1473">
        <v>14</v>
      </c>
      <c r="L1473">
        <f>ABS(Table_pigskin_games[[#This Row],[homeScore]]-Table_pigskin_games[[#This Row],[awayScore]])</f>
        <v>24</v>
      </c>
      <c r="M1473" t="s">
        <v>104</v>
      </c>
      <c r="N1473" s="2">
        <v>41914.854166666664</v>
      </c>
      <c r="O1473" t="s">
        <v>112</v>
      </c>
      <c r="P1473">
        <v>62743</v>
      </c>
      <c r="Q1473">
        <v>4</v>
      </c>
      <c r="R1473">
        <v>7</v>
      </c>
      <c r="S1473">
        <v>3</v>
      </c>
      <c r="T1473">
        <v>8</v>
      </c>
      <c r="U1473">
        <v>19</v>
      </c>
      <c r="V1473">
        <v>17</v>
      </c>
      <c r="W1473">
        <v>4</v>
      </c>
      <c r="X1473">
        <v>9</v>
      </c>
      <c r="Y1473">
        <v>10</v>
      </c>
      <c r="Z1473">
        <v>16</v>
      </c>
      <c r="AA1473">
        <v>0</v>
      </c>
      <c r="AB1473">
        <v>0</v>
      </c>
      <c r="AC1473">
        <v>0</v>
      </c>
      <c r="AD1473">
        <v>2</v>
      </c>
      <c r="AE1473">
        <v>433</v>
      </c>
      <c r="AF1473">
        <v>306</v>
      </c>
      <c r="AG1473">
        <v>294</v>
      </c>
      <c r="AH1473">
        <v>177</v>
      </c>
      <c r="AI1473">
        <v>22</v>
      </c>
      <c r="AJ1473">
        <v>19</v>
      </c>
      <c r="AK1473">
        <v>28</v>
      </c>
      <c r="AL1473">
        <v>33</v>
      </c>
      <c r="AM1473">
        <v>139</v>
      </c>
      <c r="AN1473">
        <v>129</v>
      </c>
      <c r="AO1473">
        <v>26</v>
      </c>
      <c r="AP1473">
        <v>31</v>
      </c>
      <c r="AQ1473">
        <v>6</v>
      </c>
      <c r="AR1473">
        <v>3</v>
      </c>
      <c r="AS1473">
        <v>55</v>
      </c>
      <c r="AT1473">
        <f>SUM(Table_pigskin_games[[#This Row],[awayPenaltyYards]],Table_pigskin_games[[#This Row],[homePenaltyYards]])</f>
        <v>81</v>
      </c>
      <c r="AU1473">
        <v>26</v>
      </c>
      <c r="AV1473">
        <v>0</v>
      </c>
      <c r="AW1473">
        <v>1</v>
      </c>
      <c r="AX1473">
        <f>SUM(Table_pigskin_games[[#This Row],[awayTurnovers]:[homeTurnovers]])</f>
        <v>1</v>
      </c>
      <c r="AY1473">
        <v>0</v>
      </c>
      <c r="AZ1473">
        <v>0</v>
      </c>
      <c r="BA1473">
        <v>0</v>
      </c>
      <c r="BB1473">
        <v>1</v>
      </c>
      <c r="BC1473">
        <v>1697</v>
      </c>
      <c r="BD1473">
        <v>1903</v>
      </c>
      <c r="BE1473">
        <v>10</v>
      </c>
      <c r="BF1473">
        <v>14</v>
      </c>
      <c r="BG1473">
        <v>7</v>
      </c>
      <c r="BH1473">
        <v>7</v>
      </c>
      <c r="BJ1473">
        <v>0</v>
      </c>
      <c r="BK1473">
        <v>14</v>
      </c>
      <c r="BL1473">
        <v>0</v>
      </c>
      <c r="BM1473">
        <v>0</v>
      </c>
    </row>
    <row r="1474" spans="1:66" x14ac:dyDescent="0.25">
      <c r="A1474">
        <v>311208023</v>
      </c>
      <c r="B1474">
        <v>14</v>
      </c>
      <c r="C1474">
        <v>2011</v>
      </c>
      <c r="D1474" s="1">
        <v>40885</v>
      </c>
      <c r="E1474" t="s">
        <v>61</v>
      </c>
      <c r="F1474" t="s">
        <v>68</v>
      </c>
      <c r="G1474" t="s">
        <v>63</v>
      </c>
      <c r="H14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474" t="str">
        <f>IF(NOT(ISNA(VLOOKUP(Table_pigskin_games[[#This Row],[matchup]],rivalries!A$2:C$10,1,FALSE))),"Rivalry","Not a Rivalry")</f>
        <v>Not a Rivalry</v>
      </c>
      <c r="J1474">
        <v>3</v>
      </c>
      <c r="K1474">
        <v>14</v>
      </c>
      <c r="L1474">
        <f>ABS(Table_pigskin_games[[#This Row],[homeScore]]-Table_pigskin_games[[#This Row],[awayScore]])</f>
        <v>11</v>
      </c>
      <c r="M1474" t="s">
        <v>64</v>
      </c>
      <c r="N1474" s="2">
        <v>41914.847222222219</v>
      </c>
      <c r="O1474" t="s">
        <v>128</v>
      </c>
      <c r="P1474">
        <v>60754</v>
      </c>
      <c r="Q1474">
        <v>4</v>
      </c>
      <c r="R1474">
        <v>8</v>
      </c>
      <c r="S1474">
        <v>9</v>
      </c>
      <c r="T1474">
        <v>3</v>
      </c>
      <c r="U1474">
        <v>19</v>
      </c>
      <c r="V1474">
        <v>20</v>
      </c>
      <c r="W1474">
        <v>7</v>
      </c>
      <c r="X1474">
        <v>2</v>
      </c>
      <c r="Y1474">
        <v>16</v>
      </c>
      <c r="Z1474">
        <v>8</v>
      </c>
      <c r="AA1474">
        <v>0</v>
      </c>
      <c r="AB1474">
        <v>0</v>
      </c>
      <c r="AC1474">
        <v>1</v>
      </c>
      <c r="AD1474">
        <v>1</v>
      </c>
      <c r="AE1474">
        <v>304</v>
      </c>
      <c r="AF1474">
        <v>416</v>
      </c>
      <c r="AG1474">
        <v>206</v>
      </c>
      <c r="AH1474">
        <v>269</v>
      </c>
      <c r="AI1474">
        <v>19</v>
      </c>
      <c r="AJ1474">
        <v>16</v>
      </c>
      <c r="AK1474">
        <v>36</v>
      </c>
      <c r="AL1474">
        <v>23</v>
      </c>
      <c r="AM1474">
        <v>98</v>
      </c>
      <c r="AN1474">
        <v>147</v>
      </c>
      <c r="AO1474">
        <v>30</v>
      </c>
      <c r="AP1474">
        <v>28</v>
      </c>
      <c r="AQ1474">
        <v>6</v>
      </c>
      <c r="AR1474">
        <v>12</v>
      </c>
      <c r="AS1474">
        <v>54</v>
      </c>
      <c r="AT1474">
        <f>SUM(Table_pigskin_games[[#This Row],[awayPenaltyYards]],Table_pigskin_games[[#This Row],[homePenaltyYards]])</f>
        <v>151</v>
      </c>
      <c r="AU1474">
        <v>97</v>
      </c>
      <c r="AV1474">
        <v>2</v>
      </c>
      <c r="AW1474">
        <v>3</v>
      </c>
      <c r="AX1474">
        <f>SUM(Table_pigskin_games[[#This Row],[awayTurnovers]:[homeTurnovers]])</f>
        <v>5</v>
      </c>
      <c r="AY1474">
        <v>0</v>
      </c>
      <c r="AZ1474">
        <v>2</v>
      </c>
      <c r="BA1474">
        <v>2</v>
      </c>
      <c r="BB1474">
        <v>1</v>
      </c>
      <c r="BC1474">
        <v>1938</v>
      </c>
      <c r="BD1474">
        <v>1662</v>
      </c>
      <c r="BE1474">
        <v>3</v>
      </c>
      <c r="BF1474">
        <v>0</v>
      </c>
      <c r="BG1474">
        <v>0</v>
      </c>
      <c r="BH1474">
        <v>0</v>
      </c>
      <c r="BJ1474">
        <v>7</v>
      </c>
      <c r="BK1474">
        <v>0</v>
      </c>
      <c r="BL1474">
        <v>0</v>
      </c>
      <c r="BM1474">
        <v>7</v>
      </c>
    </row>
    <row r="1475" spans="1:66" x14ac:dyDescent="0.25">
      <c r="A1475">
        <v>311211004</v>
      </c>
      <c r="B1475">
        <v>14</v>
      </c>
      <c r="C1475">
        <v>2011</v>
      </c>
      <c r="D1475" s="1">
        <v>40888</v>
      </c>
      <c r="E1475" t="s">
        <v>66</v>
      </c>
      <c r="F1475" t="s">
        <v>106</v>
      </c>
      <c r="G1475" t="s">
        <v>81</v>
      </c>
      <c r="H14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CINvHOU</v>
      </c>
      <c r="I1475" t="str">
        <f>IF(NOT(ISNA(VLOOKUP(Table_pigskin_games[[#This Row],[matchup]],rivalries!A$2:C$10,1,FALSE))),"Rivalry","Not a Rivalry")</f>
        <v>Not a Rivalry</v>
      </c>
      <c r="J1475">
        <v>20</v>
      </c>
      <c r="K1475">
        <v>19</v>
      </c>
      <c r="L1475">
        <f>ABS(Table_pigskin_games[[#This Row],[homeScore]]-Table_pigskin_games[[#This Row],[awayScore]])</f>
        <v>1</v>
      </c>
      <c r="M1475" t="s">
        <v>118</v>
      </c>
      <c r="N1475" s="2">
        <v>41914.541666666664</v>
      </c>
      <c r="O1475" t="s">
        <v>80</v>
      </c>
      <c r="P1475">
        <v>41202</v>
      </c>
      <c r="Q1475">
        <v>9</v>
      </c>
      <c r="R1475">
        <v>3</v>
      </c>
      <c r="S1475">
        <v>7</v>
      </c>
      <c r="T1475">
        <v>5</v>
      </c>
      <c r="U1475">
        <v>25</v>
      </c>
      <c r="V1475">
        <v>16</v>
      </c>
      <c r="W1475">
        <v>9</v>
      </c>
      <c r="X1475">
        <v>5</v>
      </c>
      <c r="Y1475">
        <v>16</v>
      </c>
      <c r="Z1475">
        <v>13</v>
      </c>
      <c r="AA1475">
        <v>0</v>
      </c>
      <c r="AB1475">
        <v>1</v>
      </c>
      <c r="AC1475">
        <v>1</v>
      </c>
      <c r="AD1475">
        <v>1</v>
      </c>
      <c r="AE1475">
        <v>412</v>
      </c>
      <c r="AF1475">
        <v>285</v>
      </c>
      <c r="AG1475">
        <v>268</v>
      </c>
      <c r="AH1475">
        <v>184</v>
      </c>
      <c r="AI1475">
        <v>26</v>
      </c>
      <c r="AJ1475">
        <v>16</v>
      </c>
      <c r="AK1475">
        <v>44</v>
      </c>
      <c r="AL1475">
        <v>28</v>
      </c>
      <c r="AM1475">
        <v>144</v>
      </c>
      <c r="AN1475">
        <v>101</v>
      </c>
      <c r="AO1475">
        <v>28</v>
      </c>
      <c r="AP1475">
        <v>29</v>
      </c>
      <c r="AQ1475">
        <v>5</v>
      </c>
      <c r="AR1475">
        <v>3</v>
      </c>
      <c r="AS1475">
        <v>50</v>
      </c>
      <c r="AT1475">
        <f>SUM(Table_pigskin_games[[#This Row],[awayPenaltyYards]],Table_pigskin_games[[#This Row],[homePenaltyYards]])</f>
        <v>77</v>
      </c>
      <c r="AU1475">
        <v>27</v>
      </c>
      <c r="AV1475">
        <v>4</v>
      </c>
      <c r="AW1475">
        <v>2</v>
      </c>
      <c r="AX1475">
        <f>SUM(Table_pigskin_games[[#This Row],[awayTurnovers]:[homeTurnovers]])</f>
        <v>6</v>
      </c>
      <c r="AY1475">
        <v>3</v>
      </c>
      <c r="AZ1475">
        <v>2</v>
      </c>
      <c r="BA1475">
        <v>1</v>
      </c>
      <c r="BB1475">
        <v>0</v>
      </c>
      <c r="BC1475">
        <v>1904</v>
      </c>
      <c r="BD1475">
        <v>1696</v>
      </c>
      <c r="BE1475">
        <v>3</v>
      </c>
      <c r="BF1475">
        <v>0</v>
      </c>
      <c r="BG1475">
        <v>7</v>
      </c>
      <c r="BH1475">
        <v>10</v>
      </c>
      <c r="BJ1475">
        <v>6</v>
      </c>
      <c r="BK1475">
        <v>10</v>
      </c>
      <c r="BL1475">
        <v>3</v>
      </c>
      <c r="BM1475">
        <v>0</v>
      </c>
    </row>
    <row r="1476" spans="1:66" x14ac:dyDescent="0.25">
      <c r="A1476">
        <v>311211006</v>
      </c>
      <c r="B1476">
        <v>14</v>
      </c>
      <c r="C1476">
        <v>2011</v>
      </c>
      <c r="D1476" s="1">
        <v>40888</v>
      </c>
      <c r="E1476" t="s">
        <v>66</v>
      </c>
      <c r="F1476" t="s">
        <v>91</v>
      </c>
      <c r="G1476" t="s">
        <v>102</v>
      </c>
      <c r="H14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476" t="str">
        <f>IF(NOT(ISNA(VLOOKUP(Table_pigskin_games[[#This Row],[matchup]],rivalries!A$2:C$10,1,FALSE))),"Rivalry","Not a Rivalry")</f>
        <v>Not a Rivalry</v>
      </c>
      <c r="J1476">
        <v>37</v>
      </c>
      <c r="K1476">
        <v>34</v>
      </c>
      <c r="L1476">
        <f>ABS(Table_pigskin_games[[#This Row],[homeScore]]-Table_pigskin_games[[#This Row],[awayScore]])</f>
        <v>3</v>
      </c>
      <c r="M1476" t="s">
        <v>138</v>
      </c>
      <c r="N1476" s="2">
        <v>41914.847222222219</v>
      </c>
      <c r="O1476" t="s">
        <v>65</v>
      </c>
      <c r="P1476">
        <v>95952</v>
      </c>
      <c r="Q1476">
        <v>6</v>
      </c>
      <c r="R1476">
        <v>6</v>
      </c>
      <c r="S1476">
        <v>7</v>
      </c>
      <c r="T1476">
        <v>5</v>
      </c>
      <c r="U1476">
        <v>28</v>
      </c>
      <c r="V1476">
        <v>23</v>
      </c>
      <c r="W1476">
        <v>6</v>
      </c>
      <c r="X1476">
        <v>5</v>
      </c>
      <c r="Y1476">
        <v>14</v>
      </c>
      <c r="Z1476">
        <v>10</v>
      </c>
      <c r="AA1476">
        <v>1</v>
      </c>
      <c r="AB1476">
        <v>0</v>
      </c>
      <c r="AC1476">
        <v>1</v>
      </c>
      <c r="AD1476">
        <v>0</v>
      </c>
      <c r="AE1476">
        <v>510</v>
      </c>
      <c r="AF1476">
        <v>444</v>
      </c>
      <c r="AG1476">
        <v>400</v>
      </c>
      <c r="AH1476">
        <v>305</v>
      </c>
      <c r="AI1476">
        <v>27</v>
      </c>
      <c r="AJ1476">
        <v>21</v>
      </c>
      <c r="AK1476">
        <v>47</v>
      </c>
      <c r="AL1476">
        <v>31</v>
      </c>
      <c r="AM1476">
        <v>110</v>
      </c>
      <c r="AN1476">
        <v>139</v>
      </c>
      <c r="AO1476">
        <v>31</v>
      </c>
      <c r="AP1476">
        <v>24</v>
      </c>
      <c r="AQ1476">
        <v>6</v>
      </c>
      <c r="AR1476">
        <v>10</v>
      </c>
      <c r="AS1476">
        <v>55</v>
      </c>
      <c r="AT1476">
        <f>SUM(Table_pigskin_games[[#This Row],[awayPenaltyYards]],Table_pigskin_games[[#This Row],[homePenaltyYards]])</f>
        <v>106</v>
      </c>
      <c r="AU1476">
        <v>51</v>
      </c>
      <c r="AV1476">
        <v>1</v>
      </c>
      <c r="AW1476">
        <v>1</v>
      </c>
      <c r="AX1476">
        <f>SUM(Table_pigskin_games[[#This Row],[awayTurnovers]:[homeTurnovers]])</f>
        <v>2</v>
      </c>
      <c r="AY1476">
        <v>0</v>
      </c>
      <c r="AZ1476">
        <v>1</v>
      </c>
      <c r="BA1476">
        <v>1</v>
      </c>
      <c r="BB1476">
        <v>0</v>
      </c>
      <c r="BC1476">
        <v>2059</v>
      </c>
      <c r="BD1476">
        <v>1541</v>
      </c>
      <c r="BE1476">
        <v>5</v>
      </c>
      <c r="BF1476">
        <v>10</v>
      </c>
      <c r="BG1476">
        <v>7</v>
      </c>
      <c r="BH1476">
        <v>15</v>
      </c>
      <c r="BJ1476">
        <v>7</v>
      </c>
      <c r="BK1476">
        <v>10</v>
      </c>
      <c r="BL1476">
        <v>3</v>
      </c>
      <c r="BM1476">
        <v>14</v>
      </c>
    </row>
    <row r="1477" spans="1:66" x14ac:dyDescent="0.25">
      <c r="A1477">
        <v>311211007</v>
      </c>
      <c r="B1477">
        <v>14</v>
      </c>
      <c r="C1477">
        <v>2011</v>
      </c>
      <c r="D1477" s="1">
        <v>40888</v>
      </c>
      <c r="E1477" t="s">
        <v>66</v>
      </c>
      <c r="F1477" t="s">
        <v>74</v>
      </c>
      <c r="G1477" t="s">
        <v>84</v>
      </c>
      <c r="H14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CHIvDEN</v>
      </c>
      <c r="I1477" t="str">
        <f>IF(NOT(ISNA(VLOOKUP(Table_pigskin_games[[#This Row],[matchup]],rivalries!A$2:C$10,1,FALSE))),"Rivalry","Not a Rivalry")</f>
        <v>Not a Rivalry</v>
      </c>
      <c r="J1477">
        <v>10</v>
      </c>
      <c r="K1477">
        <v>13</v>
      </c>
      <c r="L1477">
        <f>ABS(Table_pigskin_games[[#This Row],[homeScore]]-Table_pigskin_games[[#This Row],[awayScore]])</f>
        <v>3</v>
      </c>
      <c r="M1477" t="s">
        <v>135</v>
      </c>
      <c r="N1477" s="2">
        <v>41914.670138888891</v>
      </c>
      <c r="O1477" t="s">
        <v>70</v>
      </c>
      <c r="P1477">
        <v>76487</v>
      </c>
      <c r="Q1477">
        <v>7</v>
      </c>
      <c r="R1477">
        <v>5</v>
      </c>
      <c r="S1477">
        <v>7</v>
      </c>
      <c r="T1477">
        <v>5</v>
      </c>
      <c r="U1477">
        <v>12</v>
      </c>
      <c r="V1477">
        <v>20</v>
      </c>
      <c r="W1477">
        <v>2</v>
      </c>
      <c r="X1477">
        <v>5</v>
      </c>
      <c r="Y1477">
        <v>15</v>
      </c>
      <c r="Z1477">
        <v>17</v>
      </c>
      <c r="AA1477">
        <v>0</v>
      </c>
      <c r="AB1477">
        <v>0</v>
      </c>
      <c r="AC1477">
        <v>0</v>
      </c>
      <c r="AD1477">
        <v>0</v>
      </c>
      <c r="AE1477">
        <v>245</v>
      </c>
      <c r="AF1477">
        <v>345</v>
      </c>
      <c r="AG1477">
        <v>86</v>
      </c>
      <c r="AH1477">
        <v>221</v>
      </c>
      <c r="AI1477">
        <v>12</v>
      </c>
      <c r="AJ1477">
        <v>21</v>
      </c>
      <c r="AK1477">
        <v>19</v>
      </c>
      <c r="AL1477">
        <v>40</v>
      </c>
      <c r="AM1477">
        <v>159</v>
      </c>
      <c r="AN1477">
        <v>124</v>
      </c>
      <c r="AO1477">
        <v>38</v>
      </c>
      <c r="AP1477">
        <v>34</v>
      </c>
      <c r="AQ1477">
        <v>8</v>
      </c>
      <c r="AR1477">
        <v>4</v>
      </c>
      <c r="AS1477">
        <v>69</v>
      </c>
      <c r="AT1477">
        <f>SUM(Table_pigskin_games[[#This Row],[awayPenaltyYards]],Table_pigskin_games[[#This Row],[homePenaltyYards]])</f>
        <v>97</v>
      </c>
      <c r="AU1477">
        <v>28</v>
      </c>
      <c r="AV1477">
        <v>1</v>
      </c>
      <c r="AW1477">
        <v>2</v>
      </c>
      <c r="AX1477">
        <f>SUM(Table_pigskin_games[[#This Row],[awayTurnovers]:[homeTurnovers]])</f>
        <v>3</v>
      </c>
      <c r="AY1477">
        <v>1</v>
      </c>
      <c r="AZ1477">
        <v>1</v>
      </c>
      <c r="BA1477">
        <v>0</v>
      </c>
      <c r="BB1477">
        <v>1</v>
      </c>
      <c r="BC1477">
        <v>1907</v>
      </c>
      <c r="BD1477">
        <v>2079</v>
      </c>
      <c r="BE1477">
        <v>0</v>
      </c>
      <c r="BF1477">
        <v>0</v>
      </c>
      <c r="BG1477">
        <v>7</v>
      </c>
      <c r="BH1477">
        <v>3</v>
      </c>
      <c r="BI1477">
        <v>0</v>
      </c>
      <c r="BJ1477">
        <v>0</v>
      </c>
      <c r="BK1477">
        <v>0</v>
      </c>
      <c r="BL1477">
        <v>0</v>
      </c>
      <c r="BM1477">
        <v>10</v>
      </c>
      <c r="BN1477">
        <v>3</v>
      </c>
    </row>
    <row r="1478" spans="1:66" x14ac:dyDescent="0.25">
      <c r="A1478">
        <v>311211008</v>
      </c>
      <c r="B1478">
        <v>14</v>
      </c>
      <c r="C1478">
        <v>2011</v>
      </c>
      <c r="D1478" s="1">
        <v>40888</v>
      </c>
      <c r="E1478" t="s">
        <v>66</v>
      </c>
      <c r="F1478" t="s">
        <v>113</v>
      </c>
      <c r="G1478" t="s">
        <v>72</v>
      </c>
      <c r="H14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1478" t="str">
        <f>IF(NOT(ISNA(VLOOKUP(Table_pigskin_games[[#This Row],[matchup]],rivalries!A$2:C$10,1,FALSE))),"Rivalry","Not a Rivalry")</f>
        <v>Not a Rivalry</v>
      </c>
      <c r="J1478">
        <v>28</v>
      </c>
      <c r="K1478">
        <v>34</v>
      </c>
      <c r="L1478">
        <f>ABS(Table_pigskin_games[[#This Row],[homeScore]]-Table_pigskin_games[[#This Row],[awayScore]])</f>
        <v>6</v>
      </c>
      <c r="M1478" t="s">
        <v>73</v>
      </c>
      <c r="N1478" s="2">
        <v>41914.541666666664</v>
      </c>
      <c r="O1478" t="s">
        <v>70</v>
      </c>
      <c r="P1478">
        <v>63988</v>
      </c>
      <c r="Q1478">
        <v>2</v>
      </c>
      <c r="R1478">
        <v>10</v>
      </c>
      <c r="S1478">
        <v>7</v>
      </c>
      <c r="T1478">
        <v>5</v>
      </c>
      <c r="U1478">
        <v>29</v>
      </c>
      <c r="V1478">
        <v>13</v>
      </c>
      <c r="W1478">
        <v>8</v>
      </c>
      <c r="X1478">
        <v>8</v>
      </c>
      <c r="Y1478">
        <v>14</v>
      </c>
      <c r="Z1478">
        <v>16</v>
      </c>
      <c r="AA1478">
        <v>3</v>
      </c>
      <c r="AB1478">
        <v>0</v>
      </c>
      <c r="AC1478">
        <v>3</v>
      </c>
      <c r="AD1478">
        <v>0</v>
      </c>
      <c r="AE1478">
        <v>425</v>
      </c>
      <c r="AF1478">
        <v>280</v>
      </c>
      <c r="AG1478">
        <v>156</v>
      </c>
      <c r="AH1478">
        <v>208</v>
      </c>
      <c r="AI1478">
        <v>23</v>
      </c>
      <c r="AJ1478">
        <v>20</v>
      </c>
      <c r="AK1478">
        <v>44</v>
      </c>
      <c r="AL1478">
        <v>29</v>
      </c>
      <c r="AM1478">
        <v>269</v>
      </c>
      <c r="AN1478">
        <v>72</v>
      </c>
      <c r="AO1478">
        <v>35</v>
      </c>
      <c r="AP1478">
        <v>21</v>
      </c>
      <c r="AQ1478">
        <v>5</v>
      </c>
      <c r="AR1478">
        <v>10</v>
      </c>
      <c r="AS1478">
        <v>37</v>
      </c>
      <c r="AT1478">
        <f>SUM(Table_pigskin_games[[#This Row],[awayPenaltyYards]],Table_pigskin_games[[#This Row],[homePenaltyYards]])</f>
        <v>113</v>
      </c>
      <c r="AU1478">
        <v>76</v>
      </c>
      <c r="AV1478">
        <v>6</v>
      </c>
      <c r="AW1478">
        <v>0</v>
      </c>
      <c r="AX1478">
        <f>SUM(Table_pigskin_games[[#This Row],[awayTurnovers]:[homeTurnovers]])</f>
        <v>6</v>
      </c>
      <c r="AY1478">
        <v>3</v>
      </c>
      <c r="AZ1478">
        <v>0</v>
      </c>
      <c r="BA1478">
        <v>3</v>
      </c>
      <c r="BB1478">
        <v>0</v>
      </c>
      <c r="BC1478">
        <v>1726</v>
      </c>
      <c r="BD1478">
        <v>1874</v>
      </c>
      <c r="BE1478">
        <v>7</v>
      </c>
      <c r="BF1478">
        <v>7</v>
      </c>
      <c r="BG1478">
        <v>7</v>
      </c>
      <c r="BH1478">
        <v>7</v>
      </c>
      <c r="BJ1478">
        <v>21</v>
      </c>
      <c r="BK1478">
        <v>10</v>
      </c>
      <c r="BL1478">
        <v>0</v>
      </c>
      <c r="BM1478">
        <v>3</v>
      </c>
    </row>
    <row r="1479" spans="1:66" x14ac:dyDescent="0.25">
      <c r="A1479">
        <v>311211009</v>
      </c>
      <c r="B1479">
        <v>14</v>
      </c>
      <c r="C1479">
        <v>2011</v>
      </c>
      <c r="D1479" s="1">
        <v>40888</v>
      </c>
      <c r="E1479" t="s">
        <v>66</v>
      </c>
      <c r="F1479" t="s">
        <v>110</v>
      </c>
      <c r="G1479" t="s">
        <v>75</v>
      </c>
      <c r="H14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GBvOAK</v>
      </c>
      <c r="I1479" t="str">
        <f>IF(NOT(ISNA(VLOOKUP(Table_pigskin_games[[#This Row],[matchup]],rivalries!A$2:C$10,1,FALSE))),"Rivalry","Not a Rivalry")</f>
        <v>Not a Rivalry</v>
      </c>
      <c r="J1479">
        <v>16</v>
      </c>
      <c r="K1479">
        <v>46</v>
      </c>
      <c r="L1479">
        <f>ABS(Table_pigskin_games[[#This Row],[homeScore]]-Table_pigskin_games[[#This Row],[awayScore]])</f>
        <v>30</v>
      </c>
      <c r="M1479" t="s">
        <v>76</v>
      </c>
      <c r="N1479" s="2">
        <v>41914.677083333336</v>
      </c>
      <c r="O1479" t="s">
        <v>80</v>
      </c>
      <c r="P1479">
        <v>70524</v>
      </c>
      <c r="Q1479">
        <v>7</v>
      </c>
      <c r="R1479">
        <v>5</v>
      </c>
      <c r="S1479">
        <v>12</v>
      </c>
      <c r="T1479">
        <v>0</v>
      </c>
      <c r="U1479">
        <v>23</v>
      </c>
      <c r="V1479">
        <v>22</v>
      </c>
      <c r="W1479">
        <v>5</v>
      </c>
      <c r="X1479">
        <v>3</v>
      </c>
      <c r="Y1479">
        <v>13</v>
      </c>
      <c r="Z1479">
        <v>11</v>
      </c>
      <c r="AA1479">
        <v>1</v>
      </c>
      <c r="AB1479">
        <v>0</v>
      </c>
      <c r="AC1479">
        <v>2</v>
      </c>
      <c r="AD1479">
        <v>0</v>
      </c>
      <c r="AE1479">
        <v>357</v>
      </c>
      <c r="AF1479">
        <v>391</v>
      </c>
      <c r="AG1479">
        <v>240</v>
      </c>
      <c r="AH1479">
        <v>255</v>
      </c>
      <c r="AI1479">
        <v>24</v>
      </c>
      <c r="AJ1479">
        <v>17</v>
      </c>
      <c r="AK1479">
        <v>43</v>
      </c>
      <c r="AL1479">
        <v>32</v>
      </c>
      <c r="AM1479">
        <v>117</v>
      </c>
      <c r="AN1479">
        <v>136</v>
      </c>
      <c r="AO1479">
        <v>29</v>
      </c>
      <c r="AP1479">
        <v>24</v>
      </c>
      <c r="AQ1479">
        <v>11</v>
      </c>
      <c r="AR1479">
        <v>5</v>
      </c>
      <c r="AS1479">
        <v>89</v>
      </c>
      <c r="AT1479">
        <f>SUM(Table_pigskin_games[[#This Row],[awayPenaltyYards]],Table_pigskin_games[[#This Row],[homePenaltyYards]])</f>
        <v>124</v>
      </c>
      <c r="AU1479">
        <v>35</v>
      </c>
      <c r="AV1479">
        <v>5</v>
      </c>
      <c r="AW1479">
        <v>1</v>
      </c>
      <c r="AX1479">
        <f>SUM(Table_pigskin_games[[#This Row],[awayTurnovers]:[homeTurnovers]])</f>
        <v>6</v>
      </c>
      <c r="AY1479">
        <v>1</v>
      </c>
      <c r="AZ1479">
        <v>0</v>
      </c>
      <c r="BA1479">
        <v>4</v>
      </c>
      <c r="BB1479">
        <v>1</v>
      </c>
      <c r="BC1479">
        <v>1880</v>
      </c>
      <c r="BD1479">
        <v>1720</v>
      </c>
      <c r="BE1479">
        <v>0</v>
      </c>
      <c r="BF1479">
        <v>0</v>
      </c>
      <c r="BG1479">
        <v>7</v>
      </c>
      <c r="BH1479">
        <v>9</v>
      </c>
      <c r="BJ1479">
        <v>14</v>
      </c>
      <c r="BK1479">
        <v>17</v>
      </c>
      <c r="BL1479">
        <v>12</v>
      </c>
      <c r="BM1479">
        <v>3</v>
      </c>
    </row>
    <row r="1480" spans="1:66" x14ac:dyDescent="0.25">
      <c r="A1480">
        <v>311211010</v>
      </c>
      <c r="B1480">
        <v>14</v>
      </c>
      <c r="C1480">
        <v>2011</v>
      </c>
      <c r="D1480" s="1">
        <v>40888</v>
      </c>
      <c r="E1480" t="s">
        <v>66</v>
      </c>
      <c r="F1480" t="s">
        <v>67</v>
      </c>
      <c r="G1480" t="s">
        <v>78</v>
      </c>
      <c r="H14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NOvTEN</v>
      </c>
      <c r="I1480" t="str">
        <f>IF(NOT(ISNA(VLOOKUP(Table_pigskin_games[[#This Row],[matchup]],rivalries!A$2:C$10,1,FALSE))),"Rivalry","Not a Rivalry")</f>
        <v>Not a Rivalry</v>
      </c>
      <c r="J1480">
        <v>22</v>
      </c>
      <c r="K1480">
        <v>17</v>
      </c>
      <c r="L1480">
        <f>ABS(Table_pigskin_games[[#This Row],[homeScore]]-Table_pigskin_games[[#This Row],[awayScore]])</f>
        <v>5</v>
      </c>
      <c r="M1480" t="s">
        <v>79</v>
      </c>
      <c r="N1480" s="2">
        <v>41914.541666666664</v>
      </c>
      <c r="O1480" t="s">
        <v>70</v>
      </c>
      <c r="P1480">
        <v>69143</v>
      </c>
      <c r="Q1480">
        <v>9</v>
      </c>
      <c r="R1480">
        <v>3</v>
      </c>
      <c r="S1480">
        <v>7</v>
      </c>
      <c r="T1480">
        <v>5</v>
      </c>
      <c r="U1480">
        <v>24</v>
      </c>
      <c r="V1480">
        <v>17</v>
      </c>
      <c r="W1480">
        <v>11</v>
      </c>
      <c r="X1480">
        <v>1</v>
      </c>
      <c r="Y1480">
        <v>19</v>
      </c>
      <c r="Z1480">
        <v>10</v>
      </c>
      <c r="AA1480">
        <v>0</v>
      </c>
      <c r="AB1480">
        <v>1</v>
      </c>
      <c r="AC1480">
        <v>0</v>
      </c>
      <c r="AD1480">
        <v>2</v>
      </c>
      <c r="AE1480">
        <v>437</v>
      </c>
      <c r="AF1480">
        <v>373</v>
      </c>
      <c r="AG1480">
        <v>323</v>
      </c>
      <c r="AH1480">
        <v>314</v>
      </c>
      <c r="AI1480">
        <v>36</v>
      </c>
      <c r="AJ1480">
        <v>18</v>
      </c>
      <c r="AK1480">
        <v>47</v>
      </c>
      <c r="AL1480">
        <v>36</v>
      </c>
      <c r="AM1480">
        <v>114</v>
      </c>
      <c r="AN1480">
        <v>59</v>
      </c>
      <c r="AO1480">
        <v>26</v>
      </c>
      <c r="AP1480">
        <v>17</v>
      </c>
      <c r="AQ1480">
        <v>11</v>
      </c>
      <c r="AR1480">
        <v>8</v>
      </c>
      <c r="AS1480">
        <v>95</v>
      </c>
      <c r="AT1480">
        <f>SUM(Table_pigskin_games[[#This Row],[awayPenaltyYards]],Table_pigskin_games[[#This Row],[homePenaltyYards]])</f>
        <v>149</v>
      </c>
      <c r="AU1480">
        <v>54</v>
      </c>
      <c r="AV1480">
        <v>0</v>
      </c>
      <c r="AW1480">
        <v>0</v>
      </c>
      <c r="AX1480">
        <f>SUM(Table_pigskin_games[[#This Row],[awayTurnovers]:[homeTurnovers]])</f>
        <v>0</v>
      </c>
      <c r="AY1480">
        <v>0</v>
      </c>
      <c r="AZ1480">
        <v>0</v>
      </c>
      <c r="BA1480">
        <v>0</v>
      </c>
      <c r="BB1480">
        <v>0</v>
      </c>
      <c r="BC1480">
        <v>2253</v>
      </c>
      <c r="BD1480">
        <v>1347</v>
      </c>
      <c r="BE1480">
        <v>3</v>
      </c>
      <c r="BF1480">
        <v>3</v>
      </c>
      <c r="BG1480">
        <v>3</v>
      </c>
      <c r="BH1480">
        <v>13</v>
      </c>
      <c r="BJ1480">
        <v>0</v>
      </c>
      <c r="BK1480">
        <v>3</v>
      </c>
      <c r="BL1480">
        <v>7</v>
      </c>
      <c r="BM1480">
        <v>7</v>
      </c>
    </row>
    <row r="1481" spans="1:66" x14ac:dyDescent="0.25">
      <c r="A1481">
        <v>311211015</v>
      </c>
      <c r="B1481">
        <v>14</v>
      </c>
      <c r="C1481">
        <v>2011</v>
      </c>
      <c r="D1481" s="1">
        <v>40888</v>
      </c>
      <c r="E1481" t="s">
        <v>66</v>
      </c>
      <c r="F1481" t="s">
        <v>105</v>
      </c>
      <c r="G1481" t="s">
        <v>62</v>
      </c>
      <c r="H14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MIAvPHI</v>
      </c>
      <c r="I1481" t="str">
        <f>IF(NOT(ISNA(VLOOKUP(Table_pigskin_games[[#This Row],[matchup]],rivalries!A$2:C$10,1,FALSE))),"Rivalry","Not a Rivalry")</f>
        <v>Not a Rivalry</v>
      </c>
      <c r="J1481">
        <v>26</v>
      </c>
      <c r="K1481">
        <v>10</v>
      </c>
      <c r="L1481">
        <f>ABS(Table_pigskin_games[[#This Row],[homeScore]]-Table_pigskin_games[[#This Row],[awayScore]])</f>
        <v>16</v>
      </c>
      <c r="M1481" t="s">
        <v>132</v>
      </c>
      <c r="N1481" s="2">
        <v>41914.541666666664</v>
      </c>
      <c r="O1481" t="s">
        <v>70</v>
      </c>
      <c r="P1481">
        <v>67823</v>
      </c>
      <c r="Q1481">
        <v>4</v>
      </c>
      <c r="R1481">
        <v>8</v>
      </c>
      <c r="S1481">
        <v>4</v>
      </c>
      <c r="T1481">
        <v>8</v>
      </c>
      <c r="U1481">
        <v>18</v>
      </c>
      <c r="V1481">
        <v>11</v>
      </c>
      <c r="W1481">
        <v>4</v>
      </c>
      <c r="X1481">
        <v>3</v>
      </c>
      <c r="Y1481">
        <v>15</v>
      </c>
      <c r="Z1481">
        <v>15</v>
      </c>
      <c r="AA1481">
        <v>0</v>
      </c>
      <c r="AB1481">
        <v>0</v>
      </c>
      <c r="AC1481">
        <v>0</v>
      </c>
      <c r="AD1481">
        <v>3</v>
      </c>
      <c r="AE1481">
        <v>239</v>
      </c>
      <c r="AF1481">
        <v>204</v>
      </c>
      <c r="AG1481">
        <v>188</v>
      </c>
      <c r="AH1481">
        <v>95</v>
      </c>
      <c r="AI1481">
        <v>15</v>
      </c>
      <c r="AJ1481">
        <v>17</v>
      </c>
      <c r="AK1481">
        <v>30</v>
      </c>
      <c r="AL1481">
        <v>29</v>
      </c>
      <c r="AM1481">
        <v>51</v>
      </c>
      <c r="AN1481">
        <v>109</v>
      </c>
      <c r="AO1481">
        <v>32</v>
      </c>
      <c r="AP1481">
        <v>26</v>
      </c>
      <c r="AQ1481">
        <v>7</v>
      </c>
      <c r="AR1481">
        <v>7</v>
      </c>
      <c r="AS1481">
        <v>69</v>
      </c>
      <c r="AT1481">
        <f>SUM(Table_pigskin_games[[#This Row],[awayPenaltyYards]],Table_pigskin_games[[#This Row],[homePenaltyYards]])</f>
        <v>150</v>
      </c>
      <c r="AU1481">
        <v>81</v>
      </c>
      <c r="AV1481">
        <v>2</v>
      </c>
      <c r="AW1481">
        <v>3</v>
      </c>
      <c r="AX1481">
        <f>SUM(Table_pigskin_games[[#This Row],[awayTurnovers]:[homeTurnovers]])</f>
        <v>5</v>
      </c>
      <c r="AY1481">
        <v>1</v>
      </c>
      <c r="AZ1481">
        <v>2</v>
      </c>
      <c r="BA1481">
        <v>1</v>
      </c>
      <c r="BB1481">
        <v>1</v>
      </c>
      <c r="BC1481">
        <v>1881</v>
      </c>
      <c r="BD1481">
        <v>1719</v>
      </c>
      <c r="BE1481">
        <v>0</v>
      </c>
      <c r="BF1481">
        <v>24</v>
      </c>
      <c r="BG1481">
        <v>0</v>
      </c>
      <c r="BH1481">
        <v>2</v>
      </c>
      <c r="BJ1481">
        <v>7</v>
      </c>
      <c r="BK1481">
        <v>0</v>
      </c>
      <c r="BL1481">
        <v>3</v>
      </c>
      <c r="BM1481">
        <v>0</v>
      </c>
    </row>
    <row r="1482" spans="1:66" x14ac:dyDescent="0.25">
      <c r="A1482">
        <v>311211020</v>
      </c>
      <c r="B1482">
        <v>14</v>
      </c>
      <c r="C1482">
        <v>2011</v>
      </c>
      <c r="D1482" s="1">
        <v>40888</v>
      </c>
      <c r="E1482" t="s">
        <v>66</v>
      </c>
      <c r="F1482" t="s">
        <v>82</v>
      </c>
      <c r="G1482" t="s">
        <v>77</v>
      </c>
      <c r="H14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KCvNYJ</v>
      </c>
      <c r="I1482" t="str">
        <f>IF(NOT(ISNA(VLOOKUP(Table_pigskin_games[[#This Row],[matchup]],rivalries!A$2:C$10,1,FALSE))),"Rivalry","Not a Rivalry")</f>
        <v>Not a Rivalry</v>
      </c>
      <c r="J1482">
        <v>10</v>
      </c>
      <c r="K1482">
        <v>37</v>
      </c>
      <c r="L1482">
        <f>ABS(Table_pigskin_games[[#This Row],[homeScore]]-Table_pigskin_games[[#This Row],[awayScore]])</f>
        <v>27</v>
      </c>
      <c r="M1482" t="s">
        <v>140</v>
      </c>
      <c r="N1482" s="2">
        <v>41914.541666666664</v>
      </c>
      <c r="O1482" t="s">
        <v>80</v>
      </c>
      <c r="P1482">
        <v>79088</v>
      </c>
      <c r="Q1482">
        <v>5</v>
      </c>
      <c r="R1482">
        <v>7</v>
      </c>
      <c r="S1482">
        <v>7</v>
      </c>
      <c r="T1482">
        <v>5</v>
      </c>
      <c r="U1482">
        <v>13</v>
      </c>
      <c r="V1482">
        <v>24</v>
      </c>
      <c r="W1482">
        <v>2</v>
      </c>
      <c r="X1482">
        <v>4</v>
      </c>
      <c r="Y1482">
        <v>12</v>
      </c>
      <c r="Z1482">
        <v>12</v>
      </c>
      <c r="AA1482">
        <v>0</v>
      </c>
      <c r="AB1482">
        <v>0</v>
      </c>
      <c r="AC1482">
        <v>1</v>
      </c>
      <c r="AD1482">
        <v>1</v>
      </c>
      <c r="AE1482">
        <v>221</v>
      </c>
      <c r="AF1482">
        <v>314</v>
      </c>
      <c r="AG1482">
        <v>156</v>
      </c>
      <c r="AH1482">
        <v>155</v>
      </c>
      <c r="AI1482">
        <v>16</v>
      </c>
      <c r="AJ1482">
        <v>13</v>
      </c>
      <c r="AK1482">
        <v>32</v>
      </c>
      <c r="AL1482">
        <v>21</v>
      </c>
      <c r="AM1482">
        <v>65</v>
      </c>
      <c r="AN1482">
        <v>159</v>
      </c>
      <c r="AO1482">
        <v>21</v>
      </c>
      <c r="AP1482">
        <v>42</v>
      </c>
      <c r="AQ1482">
        <v>11</v>
      </c>
      <c r="AR1482">
        <v>4</v>
      </c>
      <c r="AS1482">
        <v>128</v>
      </c>
      <c r="AT1482">
        <f>SUM(Table_pigskin_games[[#This Row],[awayPenaltyYards]],Table_pigskin_games[[#This Row],[homePenaltyYards]])</f>
        <v>150</v>
      </c>
      <c r="AU1482">
        <v>22</v>
      </c>
      <c r="AV1482">
        <v>1</v>
      </c>
      <c r="AW1482">
        <v>1</v>
      </c>
      <c r="AX1482">
        <f>SUM(Table_pigskin_games[[#This Row],[awayTurnovers]:[homeTurnovers]])</f>
        <v>2</v>
      </c>
      <c r="AY1482">
        <v>0</v>
      </c>
      <c r="AZ1482">
        <v>1</v>
      </c>
      <c r="BA1482">
        <v>1</v>
      </c>
      <c r="BB1482">
        <v>0</v>
      </c>
      <c r="BC1482">
        <v>1338</v>
      </c>
      <c r="BD1482">
        <v>2262</v>
      </c>
      <c r="BE1482">
        <v>3</v>
      </c>
      <c r="BF1482">
        <v>0</v>
      </c>
      <c r="BG1482">
        <v>0</v>
      </c>
      <c r="BH1482">
        <v>7</v>
      </c>
      <c r="BJ1482">
        <v>7</v>
      </c>
      <c r="BK1482">
        <v>21</v>
      </c>
      <c r="BL1482">
        <v>7</v>
      </c>
      <c r="BM1482">
        <v>2</v>
      </c>
    </row>
    <row r="1483" spans="1:66" x14ac:dyDescent="0.25">
      <c r="A1483">
        <v>311211022</v>
      </c>
      <c r="B1483">
        <v>14</v>
      </c>
      <c r="C1483">
        <v>2011</v>
      </c>
      <c r="D1483" s="1">
        <v>40888</v>
      </c>
      <c r="E1483" t="s">
        <v>66</v>
      </c>
      <c r="F1483" t="s">
        <v>93</v>
      </c>
      <c r="G1483" t="s">
        <v>94</v>
      </c>
      <c r="H14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1483" t="str">
        <f>IF(NOT(ISNA(VLOOKUP(Table_pigskin_games[[#This Row],[matchup]],rivalries!A$2:C$10,1,FALSE))),"Rivalry","Not a Rivalry")</f>
        <v>Not a Rivalry</v>
      </c>
      <c r="J1483">
        <v>19</v>
      </c>
      <c r="K1483">
        <v>21</v>
      </c>
      <c r="L1483">
        <f>ABS(Table_pigskin_games[[#This Row],[homeScore]]-Table_pigskin_games[[#This Row],[awayScore]])</f>
        <v>2</v>
      </c>
      <c r="M1483" t="s">
        <v>95</v>
      </c>
      <c r="N1483" s="2">
        <v>41914.670138888891</v>
      </c>
      <c r="O1483" t="s">
        <v>70</v>
      </c>
      <c r="P1483">
        <v>60808</v>
      </c>
      <c r="Q1483">
        <v>10</v>
      </c>
      <c r="R1483">
        <v>2</v>
      </c>
      <c r="S1483">
        <v>5</v>
      </c>
      <c r="T1483">
        <v>7</v>
      </c>
      <c r="U1483">
        <v>12</v>
      </c>
      <c r="V1483">
        <v>12</v>
      </c>
      <c r="W1483">
        <v>3</v>
      </c>
      <c r="X1483">
        <v>3</v>
      </c>
      <c r="Y1483">
        <v>17</v>
      </c>
      <c r="Z1483">
        <v>14</v>
      </c>
      <c r="AA1483">
        <v>1</v>
      </c>
      <c r="AB1483">
        <v>0</v>
      </c>
      <c r="AC1483">
        <v>2</v>
      </c>
      <c r="AD1483">
        <v>0</v>
      </c>
      <c r="AE1483">
        <v>233</v>
      </c>
      <c r="AF1483">
        <v>325</v>
      </c>
      <c r="AG1483">
        <v>143</v>
      </c>
      <c r="AH1483">
        <v>270</v>
      </c>
      <c r="AI1483">
        <v>18</v>
      </c>
      <c r="AJ1483">
        <v>20</v>
      </c>
      <c r="AK1483">
        <v>37</v>
      </c>
      <c r="AL1483">
        <v>29</v>
      </c>
      <c r="AM1483">
        <v>90</v>
      </c>
      <c r="AN1483">
        <v>55</v>
      </c>
      <c r="AO1483">
        <v>21</v>
      </c>
      <c r="AP1483">
        <v>23</v>
      </c>
      <c r="AQ1483">
        <v>5</v>
      </c>
      <c r="AR1483">
        <v>4</v>
      </c>
      <c r="AS1483">
        <v>35</v>
      </c>
      <c r="AT1483">
        <f>SUM(Table_pigskin_games[[#This Row],[awayPenaltyYards]],Table_pigskin_games[[#This Row],[homePenaltyYards]])</f>
        <v>80</v>
      </c>
      <c r="AU1483">
        <v>45</v>
      </c>
      <c r="AV1483">
        <v>0</v>
      </c>
      <c r="AW1483">
        <v>3</v>
      </c>
      <c r="AX1483">
        <f>SUM(Table_pigskin_games[[#This Row],[awayTurnovers]:[homeTurnovers]])</f>
        <v>3</v>
      </c>
      <c r="AY1483">
        <v>0</v>
      </c>
      <c r="AZ1483">
        <v>1</v>
      </c>
      <c r="BA1483">
        <v>0</v>
      </c>
      <c r="BB1483">
        <v>2</v>
      </c>
      <c r="BC1483">
        <v>1856</v>
      </c>
      <c r="BD1483">
        <v>1744</v>
      </c>
      <c r="BE1483">
        <v>3</v>
      </c>
      <c r="BF1483">
        <v>9</v>
      </c>
      <c r="BG1483">
        <v>7</v>
      </c>
      <c r="BH1483">
        <v>0</v>
      </c>
      <c r="BJ1483">
        <v>0</v>
      </c>
      <c r="BK1483">
        <v>7</v>
      </c>
      <c r="BL1483">
        <v>7</v>
      </c>
      <c r="BM1483">
        <v>7</v>
      </c>
    </row>
    <row r="1484" spans="1:66" x14ac:dyDescent="0.25">
      <c r="A1484">
        <v>311211024</v>
      </c>
      <c r="B1484">
        <v>14</v>
      </c>
      <c r="C1484">
        <v>2011</v>
      </c>
      <c r="D1484" s="1">
        <v>40888</v>
      </c>
      <c r="E1484" t="s">
        <v>66</v>
      </c>
      <c r="F1484" t="s">
        <v>87</v>
      </c>
      <c r="G1484" t="s">
        <v>109</v>
      </c>
      <c r="H14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BUFvSD</v>
      </c>
      <c r="I1484" t="str">
        <f>IF(NOT(ISNA(VLOOKUP(Table_pigskin_games[[#This Row],[matchup]],rivalries!A$2:C$10,1,FALSE))),"Rivalry","Not a Rivalry")</f>
        <v>Not a Rivalry</v>
      </c>
      <c r="J1484">
        <v>10</v>
      </c>
      <c r="K1484">
        <v>37</v>
      </c>
      <c r="L1484">
        <f>ABS(Table_pigskin_games[[#This Row],[homeScore]]-Table_pigskin_games[[#This Row],[awayScore]])</f>
        <v>27</v>
      </c>
      <c r="M1484" t="s">
        <v>122</v>
      </c>
      <c r="N1484" s="2">
        <v>41914.677083333336</v>
      </c>
      <c r="O1484" t="s">
        <v>80</v>
      </c>
      <c r="P1484">
        <v>62494</v>
      </c>
      <c r="Q1484">
        <v>5</v>
      </c>
      <c r="R1484">
        <v>7</v>
      </c>
      <c r="S1484">
        <v>5</v>
      </c>
      <c r="T1484">
        <v>7</v>
      </c>
      <c r="U1484">
        <v>17</v>
      </c>
      <c r="V1484">
        <v>23</v>
      </c>
      <c r="W1484">
        <v>4</v>
      </c>
      <c r="X1484">
        <v>8</v>
      </c>
      <c r="Y1484">
        <v>11</v>
      </c>
      <c r="Z1484">
        <v>14</v>
      </c>
      <c r="AA1484">
        <v>0</v>
      </c>
      <c r="AB1484">
        <v>1</v>
      </c>
      <c r="AC1484">
        <v>2</v>
      </c>
      <c r="AD1484">
        <v>1</v>
      </c>
      <c r="AE1484">
        <v>281</v>
      </c>
      <c r="AF1484">
        <v>366</v>
      </c>
      <c r="AG1484">
        <v>185</v>
      </c>
      <c r="AH1484">
        <v>216</v>
      </c>
      <c r="AI1484">
        <v>15</v>
      </c>
      <c r="AJ1484">
        <v>24</v>
      </c>
      <c r="AK1484">
        <v>37</v>
      </c>
      <c r="AL1484">
        <v>33</v>
      </c>
      <c r="AM1484">
        <v>96</v>
      </c>
      <c r="AN1484">
        <v>150</v>
      </c>
      <c r="AO1484">
        <v>20</v>
      </c>
      <c r="AP1484">
        <v>32</v>
      </c>
      <c r="AQ1484">
        <v>1</v>
      </c>
      <c r="AR1484">
        <v>5</v>
      </c>
      <c r="AS1484">
        <v>5</v>
      </c>
      <c r="AT1484">
        <f>SUM(Table_pigskin_games[[#This Row],[awayPenaltyYards]],Table_pigskin_games[[#This Row],[homePenaltyYards]])</f>
        <v>55</v>
      </c>
      <c r="AU1484">
        <v>50</v>
      </c>
      <c r="AV1484">
        <v>3</v>
      </c>
      <c r="AW1484">
        <v>1</v>
      </c>
      <c r="AX1484">
        <f>SUM(Table_pigskin_games[[#This Row],[awayTurnovers]:[homeTurnovers]])</f>
        <v>4</v>
      </c>
      <c r="AY1484">
        <v>0</v>
      </c>
      <c r="AZ1484">
        <v>1</v>
      </c>
      <c r="BA1484">
        <v>3</v>
      </c>
      <c r="BB1484">
        <v>0</v>
      </c>
      <c r="BC1484">
        <v>1467</v>
      </c>
      <c r="BD1484">
        <v>2133</v>
      </c>
      <c r="BE1484">
        <v>0</v>
      </c>
      <c r="BF1484">
        <v>0</v>
      </c>
      <c r="BG1484">
        <v>10</v>
      </c>
      <c r="BH1484">
        <v>0</v>
      </c>
      <c r="BJ1484">
        <v>7</v>
      </c>
      <c r="BK1484">
        <v>9</v>
      </c>
      <c r="BL1484">
        <v>14</v>
      </c>
      <c r="BM1484">
        <v>7</v>
      </c>
    </row>
    <row r="1485" spans="1:66" x14ac:dyDescent="0.25">
      <c r="A1485">
        <v>311211028</v>
      </c>
      <c r="B1485">
        <v>14</v>
      </c>
      <c r="C1485">
        <v>2011</v>
      </c>
      <c r="D1485" s="1">
        <v>40888</v>
      </c>
      <c r="E1485" t="s">
        <v>66</v>
      </c>
      <c r="F1485" t="s">
        <v>88</v>
      </c>
      <c r="G1485" t="s">
        <v>114</v>
      </c>
      <c r="H14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NEvWSH</v>
      </c>
      <c r="I1485" t="str">
        <f>IF(NOT(ISNA(VLOOKUP(Table_pigskin_games[[#This Row],[matchup]],rivalries!A$2:C$10,1,FALSE))),"Rivalry","Not a Rivalry")</f>
        <v>Not a Rivalry</v>
      </c>
      <c r="J1485">
        <v>34</v>
      </c>
      <c r="K1485">
        <v>27</v>
      </c>
      <c r="L1485">
        <f>ABS(Table_pigskin_games[[#This Row],[homeScore]]-Table_pigskin_games[[#This Row],[awayScore]])</f>
        <v>7</v>
      </c>
      <c r="M1485" t="s">
        <v>115</v>
      </c>
      <c r="N1485" s="2">
        <v>41914.541666666664</v>
      </c>
      <c r="O1485" t="s">
        <v>80</v>
      </c>
      <c r="P1485">
        <v>77825</v>
      </c>
      <c r="Q1485">
        <v>9</v>
      </c>
      <c r="R1485">
        <v>3</v>
      </c>
      <c r="S1485">
        <v>4</v>
      </c>
      <c r="T1485">
        <v>8</v>
      </c>
      <c r="U1485">
        <v>22</v>
      </c>
      <c r="V1485">
        <v>25</v>
      </c>
      <c r="W1485">
        <v>5</v>
      </c>
      <c r="X1485">
        <v>7</v>
      </c>
      <c r="Y1485">
        <v>11</v>
      </c>
      <c r="Z1485">
        <v>14</v>
      </c>
      <c r="AA1485">
        <v>0</v>
      </c>
      <c r="AB1485">
        <v>0</v>
      </c>
      <c r="AC1485">
        <v>0</v>
      </c>
      <c r="AD1485">
        <v>0</v>
      </c>
      <c r="AE1485">
        <v>431</v>
      </c>
      <c r="AF1485">
        <v>463</v>
      </c>
      <c r="AG1485">
        <v>352</v>
      </c>
      <c r="AH1485">
        <v>293</v>
      </c>
      <c r="AI1485">
        <v>22</v>
      </c>
      <c r="AJ1485">
        <v>20</v>
      </c>
      <c r="AK1485">
        <v>37</v>
      </c>
      <c r="AL1485">
        <v>33</v>
      </c>
      <c r="AM1485">
        <v>79</v>
      </c>
      <c r="AN1485">
        <v>170</v>
      </c>
      <c r="AO1485">
        <v>20</v>
      </c>
      <c r="AP1485">
        <v>34</v>
      </c>
      <c r="AQ1485">
        <v>4</v>
      </c>
      <c r="AR1485">
        <v>8</v>
      </c>
      <c r="AS1485">
        <v>47</v>
      </c>
      <c r="AT1485">
        <f>SUM(Table_pigskin_games[[#This Row],[awayPenaltyYards]],Table_pigskin_games[[#This Row],[homePenaltyYards]])</f>
        <v>120</v>
      </c>
      <c r="AU1485">
        <v>73</v>
      </c>
      <c r="AV1485">
        <v>1</v>
      </c>
      <c r="AW1485">
        <v>2</v>
      </c>
      <c r="AX1485">
        <f>SUM(Table_pigskin_games[[#This Row],[awayTurnovers]:[homeTurnovers]])</f>
        <v>3</v>
      </c>
      <c r="AY1485">
        <v>0</v>
      </c>
      <c r="AZ1485">
        <v>1</v>
      </c>
      <c r="BA1485">
        <v>1</v>
      </c>
      <c r="BB1485">
        <v>1</v>
      </c>
      <c r="BC1485">
        <v>1431</v>
      </c>
      <c r="BD1485">
        <v>2169</v>
      </c>
      <c r="BE1485">
        <v>14</v>
      </c>
      <c r="BF1485">
        <v>6</v>
      </c>
      <c r="BG1485">
        <v>14</v>
      </c>
      <c r="BH1485">
        <v>0</v>
      </c>
      <c r="BJ1485">
        <v>10</v>
      </c>
      <c r="BK1485">
        <v>10</v>
      </c>
      <c r="BL1485">
        <v>7</v>
      </c>
      <c r="BM1485">
        <v>0</v>
      </c>
    </row>
    <row r="1486" spans="1:66" x14ac:dyDescent="0.25">
      <c r="A1486">
        <v>311211029</v>
      </c>
      <c r="B1486">
        <v>14</v>
      </c>
      <c r="C1486">
        <v>2011</v>
      </c>
      <c r="D1486" s="1">
        <v>40888</v>
      </c>
      <c r="E1486" t="s">
        <v>66</v>
      </c>
      <c r="F1486" t="s">
        <v>99</v>
      </c>
      <c r="G1486" t="s">
        <v>100</v>
      </c>
      <c r="H14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1486" t="str">
        <f>IF(NOT(ISNA(VLOOKUP(Table_pigskin_games[[#This Row],[matchup]],rivalries!A$2:C$10,1,FALSE))),"Rivalry","Not a Rivalry")</f>
        <v>Not a Rivalry</v>
      </c>
      <c r="J1486">
        <v>31</v>
      </c>
      <c r="K1486">
        <v>23</v>
      </c>
      <c r="L1486">
        <f>ABS(Table_pigskin_games[[#This Row],[homeScore]]-Table_pigskin_games[[#This Row],[awayScore]])</f>
        <v>8</v>
      </c>
      <c r="M1486" t="s">
        <v>101</v>
      </c>
      <c r="N1486" s="2">
        <v>41914.541666666664</v>
      </c>
      <c r="O1486" t="s">
        <v>70</v>
      </c>
      <c r="P1486">
        <v>72680</v>
      </c>
      <c r="Q1486">
        <v>7</v>
      </c>
      <c r="R1486">
        <v>5</v>
      </c>
      <c r="S1486">
        <v>4</v>
      </c>
      <c r="T1486">
        <v>8</v>
      </c>
      <c r="U1486">
        <v>18</v>
      </c>
      <c r="V1486">
        <v>19</v>
      </c>
      <c r="W1486">
        <v>8</v>
      </c>
      <c r="X1486">
        <v>5</v>
      </c>
      <c r="Y1486">
        <v>17</v>
      </c>
      <c r="Z1486">
        <v>13</v>
      </c>
      <c r="AA1486">
        <v>0</v>
      </c>
      <c r="AB1486">
        <v>0</v>
      </c>
      <c r="AC1486">
        <v>0</v>
      </c>
      <c r="AD1486">
        <v>1</v>
      </c>
      <c r="AE1486">
        <v>394</v>
      </c>
      <c r="AF1486">
        <v>416</v>
      </c>
      <c r="AG1486">
        <v>308</v>
      </c>
      <c r="AH1486">
        <v>259</v>
      </c>
      <c r="AI1486">
        <v>22</v>
      </c>
      <c r="AJ1486">
        <v>19</v>
      </c>
      <c r="AK1486">
        <v>38</v>
      </c>
      <c r="AL1486">
        <v>39</v>
      </c>
      <c r="AM1486">
        <v>86</v>
      </c>
      <c r="AN1486">
        <v>157</v>
      </c>
      <c r="AO1486">
        <v>28</v>
      </c>
      <c r="AP1486">
        <v>23</v>
      </c>
      <c r="AQ1486">
        <v>5</v>
      </c>
      <c r="AR1486">
        <v>5</v>
      </c>
      <c r="AS1486">
        <v>50</v>
      </c>
      <c r="AT1486">
        <f>SUM(Table_pigskin_games[[#This Row],[awayPenaltyYards]],Table_pigskin_games[[#This Row],[homePenaltyYards]])</f>
        <v>100</v>
      </c>
      <c r="AU1486">
        <v>50</v>
      </c>
      <c r="AV1486">
        <v>0</v>
      </c>
      <c r="AW1486">
        <v>2</v>
      </c>
      <c r="AX1486">
        <f>SUM(Table_pigskin_games[[#This Row],[awayTurnovers]:[homeTurnovers]])</f>
        <v>2</v>
      </c>
      <c r="AY1486">
        <v>0</v>
      </c>
      <c r="AZ1486">
        <v>0</v>
      </c>
      <c r="BA1486">
        <v>0</v>
      </c>
      <c r="BB1486">
        <v>2</v>
      </c>
      <c r="BC1486">
        <v>1843</v>
      </c>
      <c r="BD1486">
        <v>1757</v>
      </c>
      <c r="BE1486">
        <v>7</v>
      </c>
      <c r="BF1486">
        <v>0</v>
      </c>
      <c r="BG1486">
        <v>10</v>
      </c>
      <c r="BH1486">
        <v>14</v>
      </c>
      <c r="BJ1486">
        <v>7</v>
      </c>
      <c r="BK1486">
        <v>16</v>
      </c>
      <c r="BL1486">
        <v>0</v>
      </c>
      <c r="BM1486">
        <v>0</v>
      </c>
    </row>
    <row r="1487" spans="1:66" x14ac:dyDescent="0.25">
      <c r="A1487">
        <v>311211030</v>
      </c>
      <c r="B1487">
        <v>14</v>
      </c>
      <c r="C1487">
        <v>2011</v>
      </c>
      <c r="D1487" s="1">
        <v>40888</v>
      </c>
      <c r="E1487" t="s">
        <v>66</v>
      </c>
      <c r="F1487" t="s">
        <v>97</v>
      </c>
      <c r="G1487" t="s">
        <v>103</v>
      </c>
      <c r="H14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JAXvTB</v>
      </c>
      <c r="I1487" t="str">
        <f>IF(NOT(ISNA(VLOOKUP(Table_pigskin_games[[#This Row],[matchup]],rivalries!A$2:C$10,1,FALSE))),"Rivalry","Not a Rivalry")</f>
        <v>Not a Rivalry</v>
      </c>
      <c r="J1487">
        <v>14</v>
      </c>
      <c r="K1487">
        <v>41</v>
      </c>
      <c r="L1487">
        <f>ABS(Table_pigskin_games[[#This Row],[homeScore]]-Table_pigskin_games[[#This Row],[awayScore]])</f>
        <v>27</v>
      </c>
      <c r="M1487" t="s">
        <v>104</v>
      </c>
      <c r="N1487" s="2">
        <v>41914.541666666664</v>
      </c>
      <c r="O1487" t="s">
        <v>70</v>
      </c>
      <c r="P1487">
        <v>62562</v>
      </c>
      <c r="Q1487">
        <v>4</v>
      </c>
      <c r="R1487">
        <v>8</v>
      </c>
      <c r="S1487">
        <v>3</v>
      </c>
      <c r="T1487">
        <v>9</v>
      </c>
      <c r="U1487">
        <v>15</v>
      </c>
      <c r="V1487">
        <v>21</v>
      </c>
      <c r="W1487">
        <v>3</v>
      </c>
      <c r="X1487">
        <v>5</v>
      </c>
      <c r="Y1487">
        <v>11</v>
      </c>
      <c r="Z1487">
        <v>15</v>
      </c>
      <c r="AA1487">
        <v>1</v>
      </c>
      <c r="AB1487">
        <v>0</v>
      </c>
      <c r="AC1487">
        <v>2</v>
      </c>
      <c r="AD1487">
        <v>0</v>
      </c>
      <c r="AE1487">
        <v>280</v>
      </c>
      <c r="AF1487">
        <v>325</v>
      </c>
      <c r="AG1487">
        <v>170</v>
      </c>
      <c r="AH1487">
        <v>209</v>
      </c>
      <c r="AI1487">
        <v>17</v>
      </c>
      <c r="AJ1487">
        <v>19</v>
      </c>
      <c r="AK1487">
        <v>32</v>
      </c>
      <c r="AL1487">
        <v>33</v>
      </c>
      <c r="AM1487">
        <v>110</v>
      </c>
      <c r="AN1487">
        <v>116</v>
      </c>
      <c r="AO1487">
        <v>24</v>
      </c>
      <c r="AP1487">
        <v>33</v>
      </c>
      <c r="AQ1487">
        <v>12</v>
      </c>
      <c r="AR1487">
        <v>8</v>
      </c>
      <c r="AS1487">
        <v>97</v>
      </c>
      <c r="AT1487">
        <f>SUM(Table_pigskin_games[[#This Row],[awayPenaltyYards]],Table_pigskin_games[[#This Row],[homePenaltyYards]])</f>
        <v>177</v>
      </c>
      <c r="AU1487">
        <v>80</v>
      </c>
      <c r="AV1487">
        <v>7</v>
      </c>
      <c r="AW1487">
        <v>2</v>
      </c>
      <c r="AX1487">
        <f>SUM(Table_pigskin_games[[#This Row],[awayTurnovers]:[homeTurnovers]])</f>
        <v>9</v>
      </c>
      <c r="AY1487">
        <v>4</v>
      </c>
      <c r="AZ1487">
        <v>0</v>
      </c>
      <c r="BA1487">
        <v>3</v>
      </c>
      <c r="BB1487">
        <v>2</v>
      </c>
      <c r="BC1487">
        <v>1631</v>
      </c>
      <c r="BD1487">
        <v>1969</v>
      </c>
      <c r="BE1487">
        <v>7</v>
      </c>
      <c r="BF1487">
        <v>7</v>
      </c>
      <c r="BG1487">
        <v>0</v>
      </c>
      <c r="BH1487">
        <v>0</v>
      </c>
      <c r="BJ1487">
        <v>0</v>
      </c>
      <c r="BK1487">
        <v>28</v>
      </c>
      <c r="BL1487">
        <v>0</v>
      </c>
      <c r="BM1487">
        <v>13</v>
      </c>
    </row>
    <row r="1488" spans="1:66" x14ac:dyDescent="0.25">
      <c r="A1488">
        <v>311211033</v>
      </c>
      <c r="B1488">
        <v>14</v>
      </c>
      <c r="C1488">
        <v>2011</v>
      </c>
      <c r="D1488" s="1">
        <v>40888</v>
      </c>
      <c r="E1488" t="s">
        <v>66</v>
      </c>
      <c r="F1488" t="s">
        <v>90</v>
      </c>
      <c r="G1488" t="s">
        <v>96</v>
      </c>
      <c r="H14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BALvIND</v>
      </c>
      <c r="I1488" t="str">
        <f>IF(NOT(ISNA(VLOOKUP(Table_pigskin_games[[#This Row],[matchup]],rivalries!A$2:C$10,1,FALSE))),"Rivalry","Not a Rivalry")</f>
        <v>Not a Rivalry</v>
      </c>
      <c r="J1488">
        <v>10</v>
      </c>
      <c r="K1488">
        <v>24</v>
      </c>
      <c r="L1488">
        <f>ABS(Table_pigskin_games[[#This Row],[homeScore]]-Table_pigskin_games[[#This Row],[awayScore]])</f>
        <v>14</v>
      </c>
      <c r="M1488" t="s">
        <v>125</v>
      </c>
      <c r="N1488" s="2">
        <v>41914.541666666664</v>
      </c>
      <c r="O1488" t="s">
        <v>80</v>
      </c>
      <c r="P1488">
        <v>71187</v>
      </c>
      <c r="Q1488">
        <v>0</v>
      </c>
      <c r="R1488">
        <v>12</v>
      </c>
      <c r="S1488">
        <v>9</v>
      </c>
      <c r="T1488">
        <v>3</v>
      </c>
      <c r="U1488">
        <v>12</v>
      </c>
      <c r="V1488">
        <v>24</v>
      </c>
      <c r="W1488">
        <v>2</v>
      </c>
      <c r="X1488">
        <v>7</v>
      </c>
      <c r="Y1488">
        <v>14</v>
      </c>
      <c r="Z1488">
        <v>13</v>
      </c>
      <c r="AA1488">
        <v>3</v>
      </c>
      <c r="AB1488">
        <v>0</v>
      </c>
      <c r="AC1488">
        <v>4</v>
      </c>
      <c r="AD1488">
        <v>1</v>
      </c>
      <c r="AE1488">
        <v>167</v>
      </c>
      <c r="AF1488">
        <v>358</v>
      </c>
      <c r="AG1488">
        <v>117</v>
      </c>
      <c r="AH1488">
        <v>212</v>
      </c>
      <c r="AI1488">
        <v>17</v>
      </c>
      <c r="AJ1488">
        <v>23</v>
      </c>
      <c r="AK1488">
        <v>37</v>
      </c>
      <c r="AL1488">
        <v>31</v>
      </c>
      <c r="AM1488">
        <v>50</v>
      </c>
      <c r="AN1488">
        <v>146</v>
      </c>
      <c r="AO1488">
        <v>16</v>
      </c>
      <c r="AP1488">
        <v>37</v>
      </c>
      <c r="AQ1488">
        <v>3</v>
      </c>
      <c r="AR1488">
        <v>5</v>
      </c>
      <c r="AS1488">
        <v>15</v>
      </c>
      <c r="AT1488">
        <f>SUM(Table_pigskin_games[[#This Row],[awayPenaltyYards]],Table_pigskin_games[[#This Row],[homePenaltyYards]])</f>
        <v>55</v>
      </c>
      <c r="AU1488">
        <v>40</v>
      </c>
      <c r="AV1488">
        <v>1</v>
      </c>
      <c r="AW1488">
        <v>2</v>
      </c>
      <c r="AX1488">
        <f>SUM(Table_pigskin_games[[#This Row],[awayTurnovers]:[homeTurnovers]])</f>
        <v>3</v>
      </c>
      <c r="AY1488">
        <v>0</v>
      </c>
      <c r="AZ1488">
        <v>1</v>
      </c>
      <c r="BA1488">
        <v>1</v>
      </c>
      <c r="BB1488">
        <v>1</v>
      </c>
      <c r="BC1488">
        <v>1432</v>
      </c>
      <c r="BD1488">
        <v>2168</v>
      </c>
      <c r="BE1488">
        <v>0</v>
      </c>
      <c r="BF1488">
        <v>3</v>
      </c>
      <c r="BG1488">
        <v>0</v>
      </c>
      <c r="BH1488">
        <v>7</v>
      </c>
      <c r="BJ1488">
        <v>10</v>
      </c>
      <c r="BK1488">
        <v>7</v>
      </c>
      <c r="BL1488">
        <v>7</v>
      </c>
      <c r="BM1488">
        <v>0</v>
      </c>
    </row>
    <row r="1489" spans="1:66" x14ac:dyDescent="0.25">
      <c r="A1489">
        <v>311212026</v>
      </c>
      <c r="B1489">
        <v>14</v>
      </c>
      <c r="C1489">
        <v>2011</v>
      </c>
      <c r="D1489" s="1">
        <v>40889</v>
      </c>
      <c r="E1489" t="s">
        <v>108</v>
      </c>
      <c r="F1489" t="s">
        <v>85</v>
      </c>
      <c r="G1489" t="s">
        <v>71</v>
      </c>
      <c r="H14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1489" t="str">
        <f>IF(NOT(ISNA(VLOOKUP(Table_pigskin_games[[#This Row],[matchup]],rivalries!A$2:C$10,1,FALSE))),"Rivalry","Not a Rivalry")</f>
        <v>Not a Rivalry</v>
      </c>
      <c r="J1489">
        <v>13</v>
      </c>
      <c r="K1489">
        <v>30</v>
      </c>
      <c r="L1489">
        <f>ABS(Table_pigskin_games[[#This Row],[homeScore]]-Table_pigskin_games[[#This Row],[awayScore]])</f>
        <v>17</v>
      </c>
      <c r="M1489" t="s">
        <v>124</v>
      </c>
      <c r="N1489" s="2">
        <v>41914.854166666664</v>
      </c>
      <c r="O1489" t="s">
        <v>112</v>
      </c>
      <c r="P1489">
        <v>66577</v>
      </c>
      <c r="Q1489">
        <v>2</v>
      </c>
      <c r="R1489">
        <v>10</v>
      </c>
      <c r="S1489">
        <v>5</v>
      </c>
      <c r="T1489">
        <v>7</v>
      </c>
      <c r="U1489">
        <v>19</v>
      </c>
      <c r="V1489">
        <v>21</v>
      </c>
      <c r="W1489">
        <v>3</v>
      </c>
      <c r="X1489">
        <v>8</v>
      </c>
      <c r="Y1489">
        <v>14</v>
      </c>
      <c r="Z1489">
        <v>16</v>
      </c>
      <c r="AA1489">
        <v>1</v>
      </c>
      <c r="AB1489">
        <v>0</v>
      </c>
      <c r="AC1489">
        <v>3</v>
      </c>
      <c r="AD1489">
        <v>0</v>
      </c>
      <c r="AE1489">
        <v>281</v>
      </c>
      <c r="AF1489">
        <v>359</v>
      </c>
      <c r="AG1489">
        <v>167</v>
      </c>
      <c r="AH1489">
        <v>214</v>
      </c>
      <c r="AI1489">
        <v>12</v>
      </c>
      <c r="AJ1489">
        <v>21</v>
      </c>
      <c r="AK1489">
        <v>29</v>
      </c>
      <c r="AL1489">
        <v>34</v>
      </c>
      <c r="AM1489">
        <v>114</v>
      </c>
      <c r="AN1489">
        <v>145</v>
      </c>
      <c r="AO1489">
        <v>31</v>
      </c>
      <c r="AP1489">
        <v>32</v>
      </c>
      <c r="AQ1489">
        <v>5</v>
      </c>
      <c r="AR1489">
        <v>9</v>
      </c>
      <c r="AS1489">
        <v>30</v>
      </c>
      <c r="AT1489">
        <f>SUM(Table_pigskin_games[[#This Row],[awayPenaltyYards]],Table_pigskin_games[[#This Row],[homePenaltyYards]])</f>
        <v>91</v>
      </c>
      <c r="AU1489">
        <v>61</v>
      </c>
      <c r="AV1489">
        <v>1</v>
      </c>
      <c r="AW1489">
        <v>1</v>
      </c>
      <c r="AX1489">
        <f>SUM(Table_pigskin_games[[#This Row],[awayTurnovers]:[homeTurnovers]])</f>
        <v>2</v>
      </c>
      <c r="AY1489">
        <v>0</v>
      </c>
      <c r="AZ1489">
        <v>1</v>
      </c>
      <c r="BA1489">
        <v>1</v>
      </c>
      <c r="BB1489">
        <v>0</v>
      </c>
      <c r="BC1489">
        <v>1711</v>
      </c>
      <c r="BD1489">
        <v>1889</v>
      </c>
      <c r="BE1489">
        <v>0</v>
      </c>
      <c r="BF1489">
        <v>3</v>
      </c>
      <c r="BG1489">
        <v>3</v>
      </c>
      <c r="BH1489">
        <v>7</v>
      </c>
      <c r="BJ1489">
        <v>10</v>
      </c>
      <c r="BK1489">
        <v>0</v>
      </c>
      <c r="BL1489">
        <v>10</v>
      </c>
      <c r="BM1489">
        <v>10</v>
      </c>
    </row>
    <row r="1490" spans="1:66" x14ac:dyDescent="0.25">
      <c r="A1490">
        <v>311215001</v>
      </c>
      <c r="B1490">
        <v>15</v>
      </c>
      <c r="C1490">
        <v>2011</v>
      </c>
      <c r="D1490" s="1">
        <v>40892</v>
      </c>
      <c r="E1490" t="s">
        <v>61</v>
      </c>
      <c r="F1490" t="s">
        <v>103</v>
      </c>
      <c r="G1490" t="s">
        <v>99</v>
      </c>
      <c r="H14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ATLvJAX</v>
      </c>
      <c r="I1490" t="str">
        <f>IF(NOT(ISNA(VLOOKUP(Table_pigskin_games[[#This Row],[matchup]],rivalries!A$2:C$10,1,FALSE))),"Rivalry","Not a Rivalry")</f>
        <v>Not a Rivalry</v>
      </c>
      <c r="J1490">
        <v>14</v>
      </c>
      <c r="K1490">
        <v>41</v>
      </c>
      <c r="L1490">
        <f>ABS(Table_pigskin_games[[#This Row],[homeScore]]-Table_pigskin_games[[#This Row],[awayScore]])</f>
        <v>27</v>
      </c>
      <c r="M1490" t="s">
        <v>116</v>
      </c>
      <c r="N1490" s="2">
        <v>41914.847222222219</v>
      </c>
      <c r="O1490" t="s">
        <v>128</v>
      </c>
      <c r="P1490">
        <v>68856</v>
      </c>
      <c r="Q1490">
        <v>4</v>
      </c>
      <c r="R1490">
        <v>9</v>
      </c>
      <c r="S1490">
        <v>8</v>
      </c>
      <c r="T1490">
        <v>5</v>
      </c>
      <c r="U1490">
        <v>12</v>
      </c>
      <c r="V1490">
        <v>20</v>
      </c>
      <c r="W1490">
        <v>3</v>
      </c>
      <c r="X1490">
        <v>6</v>
      </c>
      <c r="Y1490">
        <v>10</v>
      </c>
      <c r="Z1490">
        <v>15</v>
      </c>
      <c r="AA1490">
        <v>0</v>
      </c>
      <c r="AB1490">
        <v>0</v>
      </c>
      <c r="AC1490">
        <v>0</v>
      </c>
      <c r="AD1490">
        <v>1</v>
      </c>
      <c r="AE1490">
        <v>207</v>
      </c>
      <c r="AF1490">
        <v>373</v>
      </c>
      <c r="AG1490">
        <v>91</v>
      </c>
      <c r="AH1490">
        <v>276</v>
      </c>
      <c r="AI1490">
        <v>12</v>
      </c>
      <c r="AJ1490">
        <v>24</v>
      </c>
      <c r="AK1490">
        <v>22</v>
      </c>
      <c r="AL1490">
        <v>32</v>
      </c>
      <c r="AM1490">
        <v>116</v>
      </c>
      <c r="AN1490">
        <v>97</v>
      </c>
      <c r="AO1490">
        <v>19</v>
      </c>
      <c r="AP1490">
        <v>35</v>
      </c>
      <c r="AQ1490">
        <v>5</v>
      </c>
      <c r="AR1490">
        <v>4</v>
      </c>
      <c r="AS1490">
        <v>40</v>
      </c>
      <c r="AT1490">
        <f>SUM(Table_pigskin_games[[#This Row],[awayPenaltyYards]],Table_pigskin_games[[#This Row],[homePenaltyYards]])</f>
        <v>71</v>
      </c>
      <c r="AU1490">
        <v>31</v>
      </c>
      <c r="AV1490">
        <v>4</v>
      </c>
      <c r="AW1490">
        <v>0</v>
      </c>
      <c r="AX1490">
        <f>SUM(Table_pigskin_games[[#This Row],[awayTurnovers]:[homeTurnovers]])</f>
        <v>4</v>
      </c>
      <c r="AY1490">
        <v>3</v>
      </c>
      <c r="AZ1490">
        <v>0</v>
      </c>
      <c r="BA1490">
        <v>1</v>
      </c>
      <c r="BB1490">
        <v>0</v>
      </c>
      <c r="BC1490">
        <v>1289</v>
      </c>
      <c r="BD1490">
        <v>2311</v>
      </c>
      <c r="BE1490">
        <v>0</v>
      </c>
      <c r="BF1490">
        <v>0</v>
      </c>
      <c r="BG1490">
        <v>7</v>
      </c>
      <c r="BH1490">
        <v>7</v>
      </c>
      <c r="BJ1490">
        <v>10</v>
      </c>
      <c r="BK1490">
        <v>17</v>
      </c>
      <c r="BL1490">
        <v>14</v>
      </c>
      <c r="BM1490">
        <v>0</v>
      </c>
    </row>
    <row r="1491" spans="1:66" x14ac:dyDescent="0.25">
      <c r="A1491">
        <v>311217027</v>
      </c>
      <c r="B1491">
        <v>15</v>
      </c>
      <c r="C1491">
        <v>2011</v>
      </c>
      <c r="D1491" s="1">
        <v>40894</v>
      </c>
      <c r="E1491" t="s">
        <v>129</v>
      </c>
      <c r="F1491" t="s">
        <v>102</v>
      </c>
      <c r="G1491" t="s">
        <v>97</v>
      </c>
      <c r="H14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DALvTB</v>
      </c>
      <c r="I1491" t="str">
        <f>IF(NOT(ISNA(VLOOKUP(Table_pigskin_games[[#This Row],[matchup]],rivalries!A$2:C$10,1,FALSE))),"Rivalry","Not a Rivalry")</f>
        <v>Not a Rivalry</v>
      </c>
      <c r="J1491">
        <v>31</v>
      </c>
      <c r="K1491">
        <v>15</v>
      </c>
      <c r="L1491">
        <f>ABS(Table_pigskin_games[[#This Row],[homeScore]]-Table_pigskin_games[[#This Row],[awayScore]])</f>
        <v>16</v>
      </c>
      <c r="M1491" t="s">
        <v>98</v>
      </c>
      <c r="N1491" s="2">
        <v>41914.847222222219</v>
      </c>
      <c r="O1491" t="s">
        <v>128</v>
      </c>
      <c r="P1491">
        <v>65162</v>
      </c>
      <c r="Q1491">
        <v>7</v>
      </c>
      <c r="R1491">
        <v>6</v>
      </c>
      <c r="S1491">
        <v>4</v>
      </c>
      <c r="T1491">
        <v>9</v>
      </c>
      <c r="U1491">
        <v>28</v>
      </c>
      <c r="V1491">
        <v>7</v>
      </c>
      <c r="W1491">
        <v>7</v>
      </c>
      <c r="X1491">
        <v>5</v>
      </c>
      <c r="Y1491">
        <v>13</v>
      </c>
      <c r="Z1491">
        <v>12</v>
      </c>
      <c r="AA1491">
        <v>1</v>
      </c>
      <c r="AB1491">
        <v>1</v>
      </c>
      <c r="AC1491">
        <v>1</v>
      </c>
      <c r="AD1491">
        <v>3</v>
      </c>
      <c r="AE1491">
        <v>399</v>
      </c>
      <c r="AF1491">
        <v>190</v>
      </c>
      <c r="AG1491">
        <v>239</v>
      </c>
      <c r="AH1491">
        <v>132</v>
      </c>
      <c r="AI1491">
        <v>23</v>
      </c>
      <c r="AJ1491">
        <v>17</v>
      </c>
      <c r="AK1491">
        <v>30</v>
      </c>
      <c r="AL1491">
        <v>27</v>
      </c>
      <c r="AM1491">
        <v>160</v>
      </c>
      <c r="AN1491">
        <v>58</v>
      </c>
      <c r="AO1491">
        <v>37</v>
      </c>
      <c r="AP1491">
        <v>13</v>
      </c>
      <c r="AQ1491">
        <v>2</v>
      </c>
      <c r="AR1491">
        <v>6</v>
      </c>
      <c r="AS1491">
        <v>15</v>
      </c>
      <c r="AT1491">
        <f>SUM(Table_pigskin_games[[#This Row],[awayPenaltyYards]],Table_pigskin_games[[#This Row],[homePenaltyYards]])</f>
        <v>61</v>
      </c>
      <c r="AU1491">
        <v>46</v>
      </c>
      <c r="AV1491">
        <v>1</v>
      </c>
      <c r="AW1491">
        <v>1</v>
      </c>
      <c r="AX1491">
        <f>SUM(Table_pigskin_games[[#This Row],[awayTurnovers]:[homeTurnovers]])</f>
        <v>2</v>
      </c>
      <c r="AY1491">
        <v>1</v>
      </c>
      <c r="AZ1491">
        <v>1</v>
      </c>
      <c r="BA1491">
        <v>0</v>
      </c>
      <c r="BB1491">
        <v>0</v>
      </c>
      <c r="BC1491">
        <v>2279</v>
      </c>
      <c r="BD1491">
        <v>1321</v>
      </c>
      <c r="BE1491">
        <v>14</v>
      </c>
      <c r="BF1491">
        <v>14</v>
      </c>
      <c r="BG1491">
        <v>3</v>
      </c>
      <c r="BH1491">
        <v>0</v>
      </c>
      <c r="BJ1491">
        <v>0</v>
      </c>
      <c r="BK1491">
        <v>0</v>
      </c>
      <c r="BL1491">
        <v>15</v>
      </c>
      <c r="BM1491">
        <v>0</v>
      </c>
    </row>
    <row r="1492" spans="1:66" x14ac:dyDescent="0.25">
      <c r="A1492">
        <v>311218002</v>
      </c>
      <c r="B1492">
        <v>15</v>
      </c>
      <c r="C1492">
        <v>2011</v>
      </c>
      <c r="D1492" s="1">
        <v>40895</v>
      </c>
      <c r="E1492" t="s">
        <v>66</v>
      </c>
      <c r="F1492" t="s">
        <v>62</v>
      </c>
      <c r="G1492" t="s">
        <v>87</v>
      </c>
      <c r="H14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1492" t="str">
        <f>IF(NOT(ISNA(VLOOKUP(Table_pigskin_games[[#This Row],[matchup]],rivalries!A$2:C$10,1,FALSE))),"Rivalry","Not a Rivalry")</f>
        <v>Not a Rivalry</v>
      </c>
      <c r="J1492">
        <v>30</v>
      </c>
      <c r="K1492">
        <v>23</v>
      </c>
      <c r="L1492">
        <f>ABS(Table_pigskin_games[[#This Row],[homeScore]]-Table_pigskin_games[[#This Row],[awayScore]])</f>
        <v>7</v>
      </c>
      <c r="M1492" t="s">
        <v>126</v>
      </c>
      <c r="N1492" s="2">
        <v>41914.541666666664</v>
      </c>
      <c r="O1492" t="s">
        <v>80</v>
      </c>
      <c r="P1492">
        <v>60988</v>
      </c>
      <c r="Q1492">
        <v>4</v>
      </c>
      <c r="R1492">
        <v>9</v>
      </c>
      <c r="S1492">
        <v>5</v>
      </c>
      <c r="T1492">
        <v>8</v>
      </c>
      <c r="U1492">
        <v>17</v>
      </c>
      <c r="V1492">
        <v>21</v>
      </c>
      <c r="W1492">
        <v>3</v>
      </c>
      <c r="X1492">
        <v>0</v>
      </c>
      <c r="Y1492">
        <v>13</v>
      </c>
      <c r="Z1492">
        <v>11</v>
      </c>
      <c r="AA1492">
        <v>0</v>
      </c>
      <c r="AB1492">
        <v>1</v>
      </c>
      <c r="AC1492">
        <v>1</v>
      </c>
      <c r="AD1492">
        <v>1</v>
      </c>
      <c r="AE1492">
        <v>448</v>
      </c>
      <c r="AF1492">
        <v>404</v>
      </c>
      <c r="AG1492">
        <v>194</v>
      </c>
      <c r="AH1492">
        <v>291</v>
      </c>
      <c r="AI1492">
        <v>10</v>
      </c>
      <c r="AJ1492">
        <v>31</v>
      </c>
      <c r="AK1492">
        <v>20</v>
      </c>
      <c r="AL1492">
        <v>47</v>
      </c>
      <c r="AM1492">
        <v>254</v>
      </c>
      <c r="AN1492">
        <v>113</v>
      </c>
      <c r="AO1492">
        <v>38</v>
      </c>
      <c r="AP1492">
        <v>19</v>
      </c>
      <c r="AQ1492">
        <v>5</v>
      </c>
      <c r="AR1492">
        <v>11</v>
      </c>
      <c r="AS1492">
        <v>62</v>
      </c>
      <c r="AT1492">
        <f>SUM(Table_pigskin_games[[#This Row],[awayPenaltyYards]],Table_pigskin_games[[#This Row],[homePenaltyYards]])</f>
        <v>154</v>
      </c>
      <c r="AU1492">
        <v>92</v>
      </c>
      <c r="AV1492">
        <v>3</v>
      </c>
      <c r="AW1492">
        <v>3</v>
      </c>
      <c r="AX1492">
        <f>SUM(Table_pigskin_games[[#This Row],[awayTurnovers]:[homeTurnovers]])</f>
        <v>6</v>
      </c>
      <c r="AY1492">
        <v>3</v>
      </c>
      <c r="AZ1492">
        <v>0</v>
      </c>
      <c r="BA1492">
        <v>0</v>
      </c>
      <c r="BB1492">
        <v>3</v>
      </c>
      <c r="BC1492">
        <v>1729</v>
      </c>
      <c r="BD1492">
        <v>1871</v>
      </c>
      <c r="BE1492">
        <v>0</v>
      </c>
      <c r="BF1492">
        <v>13</v>
      </c>
      <c r="BG1492">
        <v>7</v>
      </c>
      <c r="BH1492">
        <v>10</v>
      </c>
      <c r="BJ1492">
        <v>7</v>
      </c>
      <c r="BK1492">
        <v>0</v>
      </c>
      <c r="BL1492">
        <v>0</v>
      </c>
      <c r="BM1492">
        <v>16</v>
      </c>
    </row>
    <row r="1493" spans="1:66" x14ac:dyDescent="0.25">
      <c r="A1493">
        <v>311218003</v>
      </c>
      <c r="B1493">
        <v>15</v>
      </c>
      <c r="C1493">
        <v>2011</v>
      </c>
      <c r="D1493" s="1">
        <v>40895</v>
      </c>
      <c r="E1493" t="s">
        <v>66</v>
      </c>
      <c r="F1493" t="s">
        <v>71</v>
      </c>
      <c r="G1493" t="s">
        <v>74</v>
      </c>
      <c r="H14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CHIvSEA</v>
      </c>
      <c r="I1493" t="str">
        <f>IF(NOT(ISNA(VLOOKUP(Table_pigskin_games[[#This Row],[matchup]],rivalries!A$2:C$10,1,FALSE))),"Rivalry","Not a Rivalry")</f>
        <v>Not a Rivalry</v>
      </c>
      <c r="J1493">
        <v>38</v>
      </c>
      <c r="K1493">
        <v>14</v>
      </c>
      <c r="L1493">
        <f>ABS(Table_pigskin_games[[#This Row],[homeScore]]-Table_pigskin_games[[#This Row],[awayScore]])</f>
        <v>24</v>
      </c>
      <c r="M1493" t="s">
        <v>117</v>
      </c>
      <c r="N1493" s="2">
        <v>41914.541666666664</v>
      </c>
      <c r="O1493" t="s">
        <v>70</v>
      </c>
      <c r="P1493">
        <v>61542</v>
      </c>
      <c r="Q1493">
        <v>6</v>
      </c>
      <c r="R1493">
        <v>7</v>
      </c>
      <c r="S1493">
        <v>7</v>
      </c>
      <c r="T1493">
        <v>6</v>
      </c>
      <c r="U1493">
        <v>18</v>
      </c>
      <c r="V1493">
        <v>13</v>
      </c>
      <c r="W1493">
        <v>6</v>
      </c>
      <c r="X1493">
        <v>3</v>
      </c>
      <c r="Y1493">
        <v>16</v>
      </c>
      <c r="Z1493">
        <v>10</v>
      </c>
      <c r="AA1493">
        <v>0</v>
      </c>
      <c r="AB1493">
        <v>0</v>
      </c>
      <c r="AC1493">
        <v>2</v>
      </c>
      <c r="AD1493">
        <v>0</v>
      </c>
      <c r="AE1493">
        <v>286</v>
      </c>
      <c r="AF1493">
        <v>221</v>
      </c>
      <c r="AG1493">
        <v>226</v>
      </c>
      <c r="AH1493">
        <v>89</v>
      </c>
      <c r="AI1493">
        <v>19</v>
      </c>
      <c r="AJ1493">
        <v>11</v>
      </c>
      <c r="AK1493">
        <v>31</v>
      </c>
      <c r="AL1493">
        <v>25</v>
      </c>
      <c r="AM1493">
        <v>60</v>
      </c>
      <c r="AN1493">
        <v>132</v>
      </c>
      <c r="AO1493">
        <v>33</v>
      </c>
      <c r="AP1493">
        <v>31</v>
      </c>
      <c r="AQ1493">
        <v>6</v>
      </c>
      <c r="AR1493">
        <v>5</v>
      </c>
      <c r="AS1493">
        <v>36</v>
      </c>
      <c r="AT1493">
        <f>SUM(Table_pigskin_games[[#This Row],[awayPenaltyYards]],Table_pigskin_games[[#This Row],[homePenaltyYards]])</f>
        <v>81</v>
      </c>
      <c r="AU1493">
        <v>45</v>
      </c>
      <c r="AV1493">
        <v>1</v>
      </c>
      <c r="AW1493">
        <v>5</v>
      </c>
      <c r="AX1493">
        <f>SUM(Table_pigskin_games[[#This Row],[awayTurnovers]:[homeTurnovers]])</f>
        <v>6</v>
      </c>
      <c r="AY1493">
        <v>1</v>
      </c>
      <c r="AZ1493">
        <v>1</v>
      </c>
      <c r="BA1493">
        <v>0</v>
      </c>
      <c r="BB1493">
        <v>4</v>
      </c>
      <c r="BC1493">
        <v>1897</v>
      </c>
      <c r="BD1493">
        <v>1703</v>
      </c>
      <c r="BE1493">
        <v>7</v>
      </c>
      <c r="BF1493">
        <v>0</v>
      </c>
      <c r="BG1493">
        <v>17</v>
      </c>
      <c r="BH1493">
        <v>14</v>
      </c>
      <c r="BJ1493">
        <v>7</v>
      </c>
      <c r="BK1493">
        <v>7</v>
      </c>
      <c r="BL1493">
        <v>0</v>
      </c>
      <c r="BM1493">
        <v>0</v>
      </c>
    </row>
    <row r="1494" spans="1:66" x14ac:dyDescent="0.25">
      <c r="A1494">
        <v>311218007</v>
      </c>
      <c r="B1494">
        <v>15</v>
      </c>
      <c r="C1494">
        <v>2011</v>
      </c>
      <c r="D1494" s="1">
        <v>40895</v>
      </c>
      <c r="E1494" t="s">
        <v>66</v>
      </c>
      <c r="F1494" t="s">
        <v>88</v>
      </c>
      <c r="G1494" t="s">
        <v>84</v>
      </c>
      <c r="H14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DENvNE</v>
      </c>
      <c r="I1494" t="str">
        <f>IF(NOT(ISNA(VLOOKUP(Table_pigskin_games[[#This Row],[matchup]],rivalries!A$2:C$10,1,FALSE))),"Rivalry","Not a Rivalry")</f>
        <v>Not a Rivalry</v>
      </c>
      <c r="J1494">
        <v>41</v>
      </c>
      <c r="K1494">
        <v>23</v>
      </c>
      <c r="L1494">
        <f>ABS(Table_pigskin_games[[#This Row],[homeScore]]-Table_pigskin_games[[#This Row],[awayScore]])</f>
        <v>18</v>
      </c>
      <c r="M1494" t="s">
        <v>135</v>
      </c>
      <c r="N1494" s="2">
        <v>41914.677083333336</v>
      </c>
      <c r="O1494" t="s">
        <v>80</v>
      </c>
      <c r="P1494">
        <v>76556</v>
      </c>
      <c r="Q1494">
        <v>10</v>
      </c>
      <c r="R1494">
        <v>3</v>
      </c>
      <c r="S1494">
        <v>8</v>
      </c>
      <c r="T1494">
        <v>5</v>
      </c>
      <c r="U1494">
        <v>26</v>
      </c>
      <c r="V1494">
        <v>23</v>
      </c>
      <c r="W1494">
        <v>5</v>
      </c>
      <c r="X1494">
        <v>4</v>
      </c>
      <c r="Y1494">
        <v>12</v>
      </c>
      <c r="Z1494">
        <v>10</v>
      </c>
      <c r="AA1494">
        <v>1</v>
      </c>
      <c r="AB1494">
        <v>0</v>
      </c>
      <c r="AC1494">
        <v>2</v>
      </c>
      <c r="AD1494">
        <v>2</v>
      </c>
      <c r="AE1494">
        <v>451</v>
      </c>
      <c r="AF1494">
        <v>393</v>
      </c>
      <c r="AG1494">
        <v>310</v>
      </c>
      <c r="AH1494">
        <v>141</v>
      </c>
      <c r="AI1494">
        <v>23</v>
      </c>
      <c r="AJ1494">
        <v>11</v>
      </c>
      <c r="AK1494">
        <v>34</v>
      </c>
      <c r="AL1494">
        <v>23</v>
      </c>
      <c r="AM1494">
        <v>141</v>
      </c>
      <c r="AN1494">
        <v>252</v>
      </c>
      <c r="AO1494">
        <v>36</v>
      </c>
      <c r="AP1494">
        <v>31</v>
      </c>
      <c r="AQ1494">
        <v>4</v>
      </c>
      <c r="AR1494">
        <v>7</v>
      </c>
      <c r="AS1494">
        <v>30</v>
      </c>
      <c r="AT1494">
        <f>SUM(Table_pigskin_games[[#This Row],[awayPenaltyYards]],Table_pigskin_games[[#This Row],[homePenaltyYards]])</f>
        <v>69</v>
      </c>
      <c r="AU1494">
        <v>39</v>
      </c>
      <c r="AV1494">
        <v>0</v>
      </c>
      <c r="AW1494">
        <v>3</v>
      </c>
      <c r="AX1494">
        <f>SUM(Table_pigskin_games[[#This Row],[awayTurnovers]:[homeTurnovers]])</f>
        <v>3</v>
      </c>
      <c r="AY1494">
        <v>0</v>
      </c>
      <c r="AZ1494">
        <v>3</v>
      </c>
      <c r="BA1494">
        <v>0</v>
      </c>
      <c r="BB1494">
        <v>0</v>
      </c>
      <c r="BC1494">
        <v>2021</v>
      </c>
      <c r="BD1494">
        <v>1579</v>
      </c>
      <c r="BE1494">
        <v>7</v>
      </c>
      <c r="BF1494">
        <v>20</v>
      </c>
      <c r="BG1494">
        <v>7</v>
      </c>
      <c r="BH1494">
        <v>7</v>
      </c>
      <c r="BJ1494">
        <v>13</v>
      </c>
      <c r="BK1494">
        <v>3</v>
      </c>
      <c r="BL1494">
        <v>0</v>
      </c>
      <c r="BM1494">
        <v>7</v>
      </c>
    </row>
    <row r="1495" spans="1:66" x14ac:dyDescent="0.25">
      <c r="A1495">
        <v>311218011</v>
      </c>
      <c r="B1495">
        <v>15</v>
      </c>
      <c r="C1495">
        <v>2011</v>
      </c>
      <c r="D1495" s="1">
        <v>40895</v>
      </c>
      <c r="E1495" t="s">
        <v>66</v>
      </c>
      <c r="F1495" t="s">
        <v>78</v>
      </c>
      <c r="G1495" t="s">
        <v>90</v>
      </c>
      <c r="H14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495" t="str">
        <f>IF(NOT(ISNA(VLOOKUP(Table_pigskin_games[[#This Row],[matchup]],rivalries!A$2:C$10,1,FALSE))),"Rivalry","Not a Rivalry")</f>
        <v>Not a Rivalry</v>
      </c>
      <c r="J1495">
        <v>13</v>
      </c>
      <c r="K1495">
        <v>27</v>
      </c>
      <c r="L1495">
        <f>ABS(Table_pigskin_games[[#This Row],[homeScore]]-Table_pigskin_games[[#This Row],[awayScore]])</f>
        <v>14</v>
      </c>
      <c r="M1495" t="s">
        <v>131</v>
      </c>
      <c r="N1495" s="2">
        <v>41914.541666666664</v>
      </c>
      <c r="O1495" t="s">
        <v>80</v>
      </c>
      <c r="P1495">
        <v>64271</v>
      </c>
      <c r="Q1495">
        <v>7</v>
      </c>
      <c r="R1495">
        <v>6</v>
      </c>
      <c r="S1495">
        <v>0</v>
      </c>
      <c r="T1495">
        <v>13</v>
      </c>
      <c r="U1495">
        <v>21</v>
      </c>
      <c r="V1495">
        <v>10</v>
      </c>
      <c r="W1495">
        <v>6</v>
      </c>
      <c r="X1495">
        <v>3</v>
      </c>
      <c r="Y1495">
        <v>16</v>
      </c>
      <c r="Z1495">
        <v>12</v>
      </c>
      <c r="AA1495">
        <v>0</v>
      </c>
      <c r="AB1495">
        <v>0</v>
      </c>
      <c r="AC1495">
        <v>1</v>
      </c>
      <c r="AD1495">
        <v>0</v>
      </c>
      <c r="AE1495">
        <v>388</v>
      </c>
      <c r="AF1495">
        <v>287</v>
      </c>
      <c r="AG1495">
        <v>322</v>
      </c>
      <c r="AH1495">
        <v>82</v>
      </c>
      <c r="AI1495">
        <v>38</v>
      </c>
      <c r="AJ1495">
        <v>11</v>
      </c>
      <c r="AK1495">
        <v>56</v>
      </c>
      <c r="AL1495">
        <v>17</v>
      </c>
      <c r="AM1495">
        <v>66</v>
      </c>
      <c r="AN1495">
        <v>205</v>
      </c>
      <c r="AO1495">
        <v>19</v>
      </c>
      <c r="AP1495">
        <v>34</v>
      </c>
      <c r="AQ1495">
        <v>7</v>
      </c>
      <c r="AR1495">
        <v>4</v>
      </c>
      <c r="AS1495">
        <v>70</v>
      </c>
      <c r="AT1495">
        <f>SUM(Table_pigskin_games[[#This Row],[awayPenaltyYards]],Table_pigskin_games[[#This Row],[homePenaltyYards]])</f>
        <v>95</v>
      </c>
      <c r="AU1495">
        <v>25</v>
      </c>
      <c r="AV1495">
        <v>3</v>
      </c>
      <c r="AW1495">
        <v>1</v>
      </c>
      <c r="AX1495">
        <f>SUM(Table_pigskin_games[[#This Row],[awayTurnovers]:[homeTurnovers]])</f>
        <v>4</v>
      </c>
      <c r="AY1495">
        <v>1</v>
      </c>
      <c r="AZ1495">
        <v>1</v>
      </c>
      <c r="BA1495">
        <v>2</v>
      </c>
      <c r="BB1495">
        <v>0</v>
      </c>
      <c r="BC1495">
        <v>1917</v>
      </c>
      <c r="BD1495">
        <v>1683</v>
      </c>
      <c r="BE1495">
        <v>0</v>
      </c>
      <c r="BF1495">
        <v>6</v>
      </c>
      <c r="BG1495">
        <v>0</v>
      </c>
      <c r="BH1495">
        <v>7</v>
      </c>
      <c r="BJ1495">
        <v>3</v>
      </c>
      <c r="BK1495">
        <v>0</v>
      </c>
      <c r="BL1495">
        <v>14</v>
      </c>
      <c r="BM1495">
        <v>10</v>
      </c>
    </row>
    <row r="1496" spans="1:66" x14ac:dyDescent="0.25">
      <c r="A1496">
        <v>311218012</v>
      </c>
      <c r="B1496">
        <v>15</v>
      </c>
      <c r="C1496">
        <v>2011</v>
      </c>
      <c r="D1496" s="1">
        <v>40895</v>
      </c>
      <c r="E1496" t="s">
        <v>66</v>
      </c>
      <c r="F1496" t="s">
        <v>75</v>
      </c>
      <c r="G1496" t="s">
        <v>82</v>
      </c>
      <c r="H14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GBvKC</v>
      </c>
      <c r="I1496" t="str">
        <f>IF(NOT(ISNA(VLOOKUP(Table_pigskin_games[[#This Row],[matchup]],rivalries!A$2:C$10,1,FALSE))),"Rivalry","Not a Rivalry")</f>
        <v>Not a Rivalry</v>
      </c>
      <c r="J1496">
        <v>14</v>
      </c>
      <c r="K1496">
        <v>19</v>
      </c>
      <c r="L1496">
        <f>ABS(Table_pigskin_games[[#This Row],[homeScore]]-Table_pigskin_games[[#This Row],[awayScore]])</f>
        <v>5</v>
      </c>
      <c r="M1496" t="s">
        <v>83</v>
      </c>
      <c r="N1496" s="2">
        <v>41914.541666666664</v>
      </c>
      <c r="O1496" t="s">
        <v>70</v>
      </c>
      <c r="P1496">
        <v>74093</v>
      </c>
      <c r="Q1496">
        <v>13</v>
      </c>
      <c r="R1496">
        <v>0</v>
      </c>
      <c r="S1496">
        <v>5</v>
      </c>
      <c r="T1496">
        <v>8</v>
      </c>
      <c r="U1496">
        <v>16</v>
      </c>
      <c r="V1496">
        <v>23</v>
      </c>
      <c r="W1496">
        <v>6</v>
      </c>
      <c r="X1496">
        <v>4</v>
      </c>
      <c r="Y1496">
        <v>14</v>
      </c>
      <c r="Z1496">
        <v>12</v>
      </c>
      <c r="AA1496">
        <v>0</v>
      </c>
      <c r="AB1496">
        <v>0</v>
      </c>
      <c r="AC1496">
        <v>1</v>
      </c>
      <c r="AD1496">
        <v>1</v>
      </c>
      <c r="AE1496">
        <v>315</v>
      </c>
      <c r="AF1496">
        <v>438</v>
      </c>
      <c r="AG1496">
        <v>213</v>
      </c>
      <c r="AH1496">
        <v>299</v>
      </c>
      <c r="AI1496">
        <v>17</v>
      </c>
      <c r="AJ1496">
        <v>23</v>
      </c>
      <c r="AK1496">
        <v>35</v>
      </c>
      <c r="AL1496">
        <v>31</v>
      </c>
      <c r="AM1496">
        <v>102</v>
      </c>
      <c r="AN1496">
        <v>139</v>
      </c>
      <c r="AO1496">
        <v>18</v>
      </c>
      <c r="AP1496">
        <v>39</v>
      </c>
      <c r="AQ1496">
        <v>5</v>
      </c>
      <c r="AR1496">
        <v>7</v>
      </c>
      <c r="AS1496">
        <v>37</v>
      </c>
      <c r="AT1496">
        <f>SUM(Table_pigskin_games[[#This Row],[awayPenaltyYards]],Table_pigskin_games[[#This Row],[homePenaltyYards]])</f>
        <v>92</v>
      </c>
      <c r="AU1496">
        <v>55</v>
      </c>
      <c r="AV1496">
        <v>0</v>
      </c>
      <c r="AW1496">
        <v>0</v>
      </c>
      <c r="AX1496">
        <f>SUM(Table_pigskin_games[[#This Row],[awayTurnovers]:[homeTurnovers]])</f>
        <v>0</v>
      </c>
      <c r="AY1496">
        <v>0</v>
      </c>
      <c r="AZ1496">
        <v>0</v>
      </c>
      <c r="BA1496">
        <v>0</v>
      </c>
      <c r="BB1496">
        <v>0</v>
      </c>
      <c r="BC1496">
        <v>1429</v>
      </c>
      <c r="BD1496">
        <v>2171</v>
      </c>
      <c r="BE1496">
        <v>0</v>
      </c>
      <c r="BF1496">
        <v>0</v>
      </c>
      <c r="BG1496">
        <v>7</v>
      </c>
      <c r="BH1496">
        <v>7</v>
      </c>
      <c r="BJ1496">
        <v>6</v>
      </c>
      <c r="BK1496">
        <v>0</v>
      </c>
      <c r="BL1496">
        <v>3</v>
      </c>
      <c r="BM1496">
        <v>10</v>
      </c>
    </row>
    <row r="1497" spans="1:66" x14ac:dyDescent="0.25">
      <c r="A1497">
        <v>311218013</v>
      </c>
      <c r="B1497">
        <v>15</v>
      </c>
      <c r="C1497">
        <v>2011</v>
      </c>
      <c r="D1497" s="1">
        <v>40895</v>
      </c>
      <c r="E1497" t="s">
        <v>66</v>
      </c>
      <c r="F1497" t="s">
        <v>72</v>
      </c>
      <c r="G1497" t="s">
        <v>110</v>
      </c>
      <c r="H14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DETvOAK</v>
      </c>
      <c r="I1497" t="str">
        <f>IF(NOT(ISNA(VLOOKUP(Table_pigskin_games[[#This Row],[matchup]],rivalries!A$2:C$10,1,FALSE))),"Rivalry","Not a Rivalry")</f>
        <v>Not a Rivalry</v>
      </c>
      <c r="J1497">
        <v>28</v>
      </c>
      <c r="K1497">
        <v>27</v>
      </c>
      <c r="L1497">
        <f>ABS(Table_pigskin_games[[#This Row],[homeScore]]-Table_pigskin_games[[#This Row],[awayScore]])</f>
        <v>1</v>
      </c>
      <c r="M1497" t="s">
        <v>134</v>
      </c>
      <c r="N1497" s="2">
        <v>41914.670138888891</v>
      </c>
      <c r="O1497" t="s">
        <v>70</v>
      </c>
      <c r="P1497">
        <v>59069</v>
      </c>
      <c r="Q1497">
        <v>8</v>
      </c>
      <c r="R1497">
        <v>5</v>
      </c>
      <c r="S1497">
        <v>7</v>
      </c>
      <c r="T1497">
        <v>6</v>
      </c>
      <c r="U1497">
        <v>25</v>
      </c>
      <c r="V1497">
        <v>26</v>
      </c>
      <c r="W1497">
        <v>8</v>
      </c>
      <c r="X1497">
        <v>1</v>
      </c>
      <c r="Y1497">
        <v>17</v>
      </c>
      <c r="Z1497">
        <v>9</v>
      </c>
      <c r="AA1497">
        <v>1</v>
      </c>
      <c r="AB1497">
        <v>0</v>
      </c>
      <c r="AC1497">
        <v>2</v>
      </c>
      <c r="AD1497">
        <v>1</v>
      </c>
      <c r="AE1497">
        <v>432</v>
      </c>
      <c r="AF1497">
        <v>477</v>
      </c>
      <c r="AG1497">
        <v>375</v>
      </c>
      <c r="AH1497">
        <v>345</v>
      </c>
      <c r="AI1497">
        <v>29</v>
      </c>
      <c r="AJ1497">
        <v>32</v>
      </c>
      <c r="AK1497">
        <v>52</v>
      </c>
      <c r="AL1497">
        <v>40</v>
      </c>
      <c r="AM1497">
        <v>57</v>
      </c>
      <c r="AN1497">
        <v>132</v>
      </c>
      <c r="AO1497">
        <v>19</v>
      </c>
      <c r="AP1497">
        <v>22</v>
      </c>
      <c r="AQ1497">
        <v>9</v>
      </c>
      <c r="AR1497">
        <v>10</v>
      </c>
      <c r="AS1497">
        <v>72</v>
      </c>
      <c r="AT1497">
        <f>SUM(Table_pigskin_games[[#This Row],[awayPenaltyYards]],Table_pigskin_games[[#This Row],[homePenaltyYards]])</f>
        <v>158</v>
      </c>
      <c r="AU1497">
        <v>86</v>
      </c>
      <c r="AV1497">
        <v>1</v>
      </c>
      <c r="AW1497">
        <v>1</v>
      </c>
      <c r="AX1497">
        <f>SUM(Table_pigskin_games[[#This Row],[awayTurnovers]:[homeTurnovers]])</f>
        <v>2</v>
      </c>
      <c r="AY1497">
        <v>1</v>
      </c>
      <c r="AZ1497">
        <v>1</v>
      </c>
      <c r="BA1497">
        <v>0</v>
      </c>
      <c r="BB1497">
        <v>0</v>
      </c>
      <c r="BC1497">
        <v>1707</v>
      </c>
      <c r="BD1497">
        <v>1893</v>
      </c>
      <c r="BE1497">
        <v>7</v>
      </c>
      <c r="BF1497">
        <v>7</v>
      </c>
      <c r="BG1497">
        <v>0</v>
      </c>
      <c r="BH1497">
        <v>14</v>
      </c>
      <c r="BJ1497">
        <v>7</v>
      </c>
      <c r="BK1497">
        <v>10</v>
      </c>
      <c r="BL1497">
        <v>0</v>
      </c>
      <c r="BM1497">
        <v>10</v>
      </c>
    </row>
    <row r="1498" spans="1:66" x14ac:dyDescent="0.25">
      <c r="A1498">
        <v>311218014</v>
      </c>
      <c r="B1498">
        <v>15</v>
      </c>
      <c r="C1498">
        <v>2011</v>
      </c>
      <c r="D1498" s="1">
        <v>40895</v>
      </c>
      <c r="E1498" t="s">
        <v>66</v>
      </c>
      <c r="F1498" t="s">
        <v>81</v>
      </c>
      <c r="G1498" t="s">
        <v>85</v>
      </c>
      <c r="H14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CINvSTL</v>
      </c>
      <c r="I1498" t="str">
        <f>IF(NOT(ISNA(VLOOKUP(Table_pigskin_games[[#This Row],[matchup]],rivalries!A$2:C$10,1,FALSE))),"Rivalry","Not a Rivalry")</f>
        <v>Not a Rivalry</v>
      </c>
      <c r="J1498">
        <v>20</v>
      </c>
      <c r="K1498">
        <v>13</v>
      </c>
      <c r="L1498">
        <f>ABS(Table_pigskin_games[[#This Row],[homeScore]]-Table_pigskin_games[[#This Row],[awayScore]])</f>
        <v>7</v>
      </c>
      <c r="M1498" t="s">
        <v>86</v>
      </c>
      <c r="N1498" s="2">
        <v>41914.541666666664</v>
      </c>
      <c r="O1498" t="s">
        <v>80</v>
      </c>
      <c r="P1498">
        <v>56431</v>
      </c>
      <c r="Q1498">
        <v>7</v>
      </c>
      <c r="R1498">
        <v>6</v>
      </c>
      <c r="S1498">
        <v>2</v>
      </c>
      <c r="T1498">
        <v>11</v>
      </c>
      <c r="U1498">
        <v>19</v>
      </c>
      <c r="V1498">
        <v>18</v>
      </c>
      <c r="W1498">
        <v>3</v>
      </c>
      <c r="X1498">
        <v>2</v>
      </c>
      <c r="Y1498">
        <v>11</v>
      </c>
      <c r="Z1498">
        <v>13</v>
      </c>
      <c r="AA1498">
        <v>0</v>
      </c>
      <c r="AB1498">
        <v>0</v>
      </c>
      <c r="AC1498">
        <v>1</v>
      </c>
      <c r="AD1498">
        <v>1</v>
      </c>
      <c r="AE1498">
        <v>283</v>
      </c>
      <c r="AF1498">
        <v>305</v>
      </c>
      <c r="AG1498">
        <v>173</v>
      </c>
      <c r="AH1498">
        <v>210</v>
      </c>
      <c r="AI1498">
        <v>15</v>
      </c>
      <c r="AJ1498">
        <v>25</v>
      </c>
      <c r="AK1498">
        <v>26</v>
      </c>
      <c r="AL1498">
        <v>36</v>
      </c>
      <c r="AM1498">
        <v>110</v>
      </c>
      <c r="AN1498">
        <v>95</v>
      </c>
      <c r="AO1498">
        <v>34</v>
      </c>
      <c r="AP1498">
        <v>24</v>
      </c>
      <c r="AQ1498">
        <v>11</v>
      </c>
      <c r="AR1498">
        <v>10</v>
      </c>
      <c r="AS1498">
        <v>101</v>
      </c>
      <c r="AT1498">
        <f>SUM(Table_pigskin_games[[#This Row],[awayPenaltyYards]],Table_pigskin_games[[#This Row],[homePenaltyYards]])</f>
        <v>210</v>
      </c>
      <c r="AU1498">
        <v>109</v>
      </c>
      <c r="AV1498">
        <v>1</v>
      </c>
      <c r="AW1498">
        <v>0</v>
      </c>
      <c r="AX1498">
        <f>SUM(Table_pigskin_games[[#This Row],[awayTurnovers]:[homeTurnovers]])</f>
        <v>1</v>
      </c>
      <c r="AY1498">
        <v>0</v>
      </c>
      <c r="AZ1498">
        <v>0</v>
      </c>
      <c r="BA1498">
        <v>1</v>
      </c>
      <c r="BB1498">
        <v>0</v>
      </c>
      <c r="BC1498">
        <v>1803</v>
      </c>
      <c r="BD1498">
        <v>1797</v>
      </c>
      <c r="BE1498">
        <v>3</v>
      </c>
      <c r="BF1498">
        <v>0</v>
      </c>
      <c r="BG1498">
        <v>10</v>
      </c>
      <c r="BH1498">
        <v>7</v>
      </c>
      <c r="BJ1498">
        <v>0</v>
      </c>
      <c r="BK1498">
        <v>6</v>
      </c>
      <c r="BL1498">
        <v>0</v>
      </c>
      <c r="BM1498">
        <v>7</v>
      </c>
    </row>
    <row r="1499" spans="1:66" x14ac:dyDescent="0.25">
      <c r="A1499">
        <v>311218016</v>
      </c>
      <c r="B1499">
        <v>15</v>
      </c>
      <c r="C1499">
        <v>2011</v>
      </c>
      <c r="D1499" s="1">
        <v>40895</v>
      </c>
      <c r="E1499" t="s">
        <v>66</v>
      </c>
      <c r="F1499" t="s">
        <v>67</v>
      </c>
      <c r="G1499" t="s">
        <v>113</v>
      </c>
      <c r="H14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MINvNO</v>
      </c>
      <c r="I1499" t="str">
        <f>IF(NOT(ISNA(VLOOKUP(Table_pigskin_games[[#This Row],[matchup]],rivalries!A$2:C$10,1,FALSE))),"Rivalry","Not a Rivalry")</f>
        <v>Not a Rivalry</v>
      </c>
      <c r="J1499">
        <v>42</v>
      </c>
      <c r="K1499">
        <v>20</v>
      </c>
      <c r="L1499">
        <f>ABS(Table_pigskin_games[[#This Row],[homeScore]]-Table_pigskin_games[[#This Row],[awayScore]])</f>
        <v>22</v>
      </c>
      <c r="M1499" t="s">
        <v>136</v>
      </c>
      <c r="N1499" s="2">
        <v>41914.541666666664</v>
      </c>
      <c r="O1499" t="s">
        <v>70</v>
      </c>
      <c r="P1499">
        <v>62623</v>
      </c>
      <c r="Q1499">
        <v>10</v>
      </c>
      <c r="R1499">
        <v>3</v>
      </c>
      <c r="S1499">
        <v>2</v>
      </c>
      <c r="T1499">
        <v>11</v>
      </c>
      <c r="U1499">
        <v>36</v>
      </c>
      <c r="V1499">
        <v>12</v>
      </c>
      <c r="W1499">
        <v>8</v>
      </c>
      <c r="X1499">
        <v>4</v>
      </c>
      <c r="Y1499">
        <v>11</v>
      </c>
      <c r="Z1499">
        <v>14</v>
      </c>
      <c r="AA1499">
        <v>0</v>
      </c>
      <c r="AB1499">
        <v>0</v>
      </c>
      <c r="AC1499">
        <v>1</v>
      </c>
      <c r="AD1499">
        <v>1</v>
      </c>
      <c r="AE1499">
        <v>573</v>
      </c>
      <c r="AF1499">
        <v>207</v>
      </c>
      <c r="AG1499">
        <v>412</v>
      </c>
      <c r="AH1499">
        <v>102</v>
      </c>
      <c r="AI1499">
        <v>32</v>
      </c>
      <c r="AJ1499">
        <v>14</v>
      </c>
      <c r="AK1499">
        <v>41</v>
      </c>
      <c r="AL1499">
        <v>32</v>
      </c>
      <c r="AM1499">
        <v>161</v>
      </c>
      <c r="AN1499">
        <v>105</v>
      </c>
      <c r="AO1499">
        <v>38</v>
      </c>
      <c r="AP1499">
        <v>18</v>
      </c>
      <c r="AQ1499">
        <v>6</v>
      </c>
      <c r="AR1499">
        <v>8</v>
      </c>
      <c r="AS1499">
        <v>65</v>
      </c>
      <c r="AT1499">
        <f>SUM(Table_pigskin_games[[#This Row],[awayPenaltyYards]],Table_pigskin_games[[#This Row],[homePenaltyYards]])</f>
        <v>149</v>
      </c>
      <c r="AU1499">
        <v>84</v>
      </c>
      <c r="AV1499">
        <v>2</v>
      </c>
      <c r="AW1499">
        <v>1</v>
      </c>
      <c r="AX1499">
        <f>SUM(Table_pigskin_games[[#This Row],[awayTurnovers]:[homeTurnovers]])</f>
        <v>3</v>
      </c>
      <c r="AY1499">
        <v>2</v>
      </c>
      <c r="AZ1499">
        <v>0</v>
      </c>
      <c r="BA1499">
        <v>0</v>
      </c>
      <c r="BB1499">
        <v>1</v>
      </c>
      <c r="BC1499">
        <v>2329</v>
      </c>
      <c r="BD1499">
        <v>1271</v>
      </c>
      <c r="BE1499">
        <v>7</v>
      </c>
      <c r="BF1499">
        <v>14</v>
      </c>
      <c r="BG1499">
        <v>14</v>
      </c>
      <c r="BH1499">
        <v>7</v>
      </c>
      <c r="BJ1499">
        <v>3</v>
      </c>
      <c r="BK1499">
        <v>10</v>
      </c>
      <c r="BL1499">
        <v>0</v>
      </c>
      <c r="BM1499">
        <v>7</v>
      </c>
    </row>
    <row r="1500" spans="1:66" x14ac:dyDescent="0.25">
      <c r="A1500">
        <v>311218019</v>
      </c>
      <c r="B1500">
        <v>15</v>
      </c>
      <c r="C1500">
        <v>2011</v>
      </c>
      <c r="D1500" s="1">
        <v>40895</v>
      </c>
      <c r="E1500" t="s">
        <v>66</v>
      </c>
      <c r="F1500" t="s">
        <v>114</v>
      </c>
      <c r="G1500" t="s">
        <v>91</v>
      </c>
      <c r="H15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1500" t="str">
        <f>IF(NOT(ISNA(VLOOKUP(Table_pigskin_games[[#This Row],[matchup]],rivalries!A$2:C$10,1,FALSE))),"Rivalry","Not a Rivalry")</f>
        <v>Not a Rivalry</v>
      </c>
      <c r="J1500">
        <v>23</v>
      </c>
      <c r="K1500">
        <v>10</v>
      </c>
      <c r="L1500">
        <f>ABS(Table_pigskin_games[[#This Row],[homeScore]]-Table_pigskin_games[[#This Row],[awayScore]])</f>
        <v>13</v>
      </c>
      <c r="M1500" t="s">
        <v>140</v>
      </c>
      <c r="N1500" s="2">
        <v>41914.541666666664</v>
      </c>
      <c r="O1500" t="s">
        <v>70</v>
      </c>
      <c r="P1500">
        <v>78861</v>
      </c>
      <c r="Q1500">
        <v>4</v>
      </c>
      <c r="R1500">
        <v>9</v>
      </c>
      <c r="S1500">
        <v>7</v>
      </c>
      <c r="T1500">
        <v>6</v>
      </c>
      <c r="U1500">
        <v>19</v>
      </c>
      <c r="V1500">
        <v>22</v>
      </c>
      <c r="W1500">
        <v>8</v>
      </c>
      <c r="X1500">
        <v>3</v>
      </c>
      <c r="Y1500">
        <v>15</v>
      </c>
      <c r="Z1500">
        <v>9</v>
      </c>
      <c r="AA1500">
        <v>1</v>
      </c>
      <c r="AB1500">
        <v>0</v>
      </c>
      <c r="AC1500">
        <v>2</v>
      </c>
      <c r="AD1500">
        <v>1</v>
      </c>
      <c r="AE1500">
        <v>300</v>
      </c>
      <c r="AF1500">
        <v>324</v>
      </c>
      <c r="AG1500">
        <v>177</v>
      </c>
      <c r="AH1500">
        <v>233</v>
      </c>
      <c r="AI1500">
        <v>15</v>
      </c>
      <c r="AJ1500">
        <v>23</v>
      </c>
      <c r="AK1500">
        <v>24</v>
      </c>
      <c r="AL1500">
        <v>40</v>
      </c>
      <c r="AM1500">
        <v>123</v>
      </c>
      <c r="AN1500">
        <v>91</v>
      </c>
      <c r="AO1500">
        <v>40</v>
      </c>
      <c r="AP1500">
        <v>18</v>
      </c>
      <c r="AQ1500">
        <v>2</v>
      </c>
      <c r="AR1500">
        <v>8</v>
      </c>
      <c r="AS1500">
        <v>48</v>
      </c>
      <c r="AT1500">
        <f>SUM(Table_pigskin_games[[#This Row],[awayPenaltyYards]],Table_pigskin_games[[#This Row],[homePenaltyYards]])</f>
        <v>123</v>
      </c>
      <c r="AU1500">
        <v>75</v>
      </c>
      <c r="AV1500">
        <v>2</v>
      </c>
      <c r="AW1500">
        <v>3</v>
      </c>
      <c r="AX1500">
        <f>SUM(Table_pigskin_games[[#This Row],[awayTurnovers]:[homeTurnovers]])</f>
        <v>5</v>
      </c>
      <c r="AY1500">
        <v>0</v>
      </c>
      <c r="AZ1500">
        <v>0</v>
      </c>
      <c r="BA1500">
        <v>2</v>
      </c>
      <c r="BB1500">
        <v>3</v>
      </c>
      <c r="BC1500">
        <v>2100</v>
      </c>
      <c r="BD1500">
        <v>1500</v>
      </c>
      <c r="BE1500">
        <v>3</v>
      </c>
      <c r="BF1500">
        <v>14</v>
      </c>
      <c r="BG1500">
        <v>3</v>
      </c>
      <c r="BH1500">
        <v>3</v>
      </c>
      <c r="BJ1500">
        <v>0</v>
      </c>
      <c r="BK1500">
        <v>3</v>
      </c>
      <c r="BL1500">
        <v>0</v>
      </c>
      <c r="BM1500">
        <v>7</v>
      </c>
    </row>
    <row r="1501" spans="1:66" x14ac:dyDescent="0.25">
      <c r="A1501">
        <v>311218021</v>
      </c>
      <c r="B1501">
        <v>15</v>
      </c>
      <c r="C1501">
        <v>2011</v>
      </c>
      <c r="D1501" s="1">
        <v>40895</v>
      </c>
      <c r="E1501" t="s">
        <v>66</v>
      </c>
      <c r="F1501" t="s">
        <v>77</v>
      </c>
      <c r="G1501" t="s">
        <v>105</v>
      </c>
      <c r="H15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NYJvPHI</v>
      </c>
      <c r="I1501" t="str">
        <f>IF(NOT(ISNA(VLOOKUP(Table_pigskin_games[[#This Row],[matchup]],rivalries!A$2:C$10,1,FALSE))),"Rivalry","Not a Rivalry")</f>
        <v>Not a Rivalry</v>
      </c>
      <c r="J1501">
        <v>19</v>
      </c>
      <c r="K1501">
        <v>45</v>
      </c>
      <c r="L1501">
        <f>ABS(Table_pigskin_games[[#This Row],[homeScore]]-Table_pigskin_games[[#This Row],[awayScore]])</f>
        <v>26</v>
      </c>
      <c r="M1501" t="s">
        <v>121</v>
      </c>
      <c r="N1501" s="2">
        <v>41914.677083333336</v>
      </c>
      <c r="O1501" t="s">
        <v>80</v>
      </c>
      <c r="P1501">
        <v>69144</v>
      </c>
      <c r="Q1501">
        <v>8</v>
      </c>
      <c r="R1501">
        <v>5</v>
      </c>
      <c r="S1501">
        <v>5</v>
      </c>
      <c r="T1501">
        <v>8</v>
      </c>
      <c r="U1501">
        <v>13</v>
      </c>
      <c r="V1501">
        <v>20</v>
      </c>
      <c r="W1501">
        <v>3</v>
      </c>
      <c r="X1501">
        <v>5</v>
      </c>
      <c r="Y1501">
        <v>13</v>
      </c>
      <c r="Z1501">
        <v>10</v>
      </c>
      <c r="AA1501">
        <v>0</v>
      </c>
      <c r="AB1501">
        <v>0</v>
      </c>
      <c r="AC1501">
        <v>1</v>
      </c>
      <c r="AD1501">
        <v>0</v>
      </c>
      <c r="AE1501">
        <v>241</v>
      </c>
      <c r="AF1501">
        <v>420</v>
      </c>
      <c r="AG1501">
        <v>147</v>
      </c>
      <c r="AH1501">
        <v>260</v>
      </c>
      <c r="AI1501">
        <v>16</v>
      </c>
      <c r="AJ1501">
        <v>15</v>
      </c>
      <c r="AK1501">
        <v>29</v>
      </c>
      <c r="AL1501">
        <v>22</v>
      </c>
      <c r="AM1501">
        <v>94</v>
      </c>
      <c r="AN1501">
        <v>160</v>
      </c>
      <c r="AO1501">
        <v>27</v>
      </c>
      <c r="AP1501">
        <v>33</v>
      </c>
      <c r="AQ1501">
        <v>11</v>
      </c>
      <c r="AR1501">
        <v>7</v>
      </c>
      <c r="AS1501">
        <v>93</v>
      </c>
      <c r="AT1501">
        <f>SUM(Table_pigskin_games[[#This Row],[awayPenaltyYards]],Table_pigskin_games[[#This Row],[homePenaltyYards]])</f>
        <v>155</v>
      </c>
      <c r="AU1501">
        <v>62</v>
      </c>
      <c r="AV1501">
        <v>4</v>
      </c>
      <c r="AW1501">
        <v>4</v>
      </c>
      <c r="AX1501">
        <f>SUM(Table_pigskin_games[[#This Row],[awayTurnovers]:[homeTurnovers]])</f>
        <v>8</v>
      </c>
      <c r="AY1501">
        <v>2</v>
      </c>
      <c r="AZ1501">
        <v>3</v>
      </c>
      <c r="BA1501">
        <v>2</v>
      </c>
      <c r="BB1501">
        <v>1</v>
      </c>
      <c r="BC1501">
        <v>1797</v>
      </c>
      <c r="BD1501">
        <v>1803</v>
      </c>
      <c r="BE1501">
        <v>0</v>
      </c>
      <c r="BF1501">
        <v>13</v>
      </c>
      <c r="BG1501">
        <v>0</v>
      </c>
      <c r="BH1501">
        <v>6</v>
      </c>
      <c r="BJ1501">
        <v>14</v>
      </c>
      <c r="BK1501">
        <v>14</v>
      </c>
      <c r="BL1501">
        <v>10</v>
      </c>
      <c r="BM1501">
        <v>7</v>
      </c>
    </row>
    <row r="1502" spans="1:66" x14ac:dyDescent="0.25">
      <c r="A1502">
        <v>311218022</v>
      </c>
      <c r="B1502">
        <v>15</v>
      </c>
      <c r="C1502">
        <v>2011</v>
      </c>
      <c r="D1502" s="1">
        <v>40895</v>
      </c>
      <c r="E1502" t="s">
        <v>66</v>
      </c>
      <c r="F1502" t="s">
        <v>68</v>
      </c>
      <c r="G1502" t="s">
        <v>94</v>
      </c>
      <c r="H15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ARIvCLE</v>
      </c>
      <c r="I1502" t="str">
        <f>IF(NOT(ISNA(VLOOKUP(Table_pigskin_games[[#This Row],[matchup]],rivalries!A$2:C$10,1,FALSE))),"Rivalry","Not a Rivalry")</f>
        <v>Not a Rivalry</v>
      </c>
      <c r="J1502">
        <v>17</v>
      </c>
      <c r="K1502">
        <v>20</v>
      </c>
      <c r="L1502">
        <f>ABS(Table_pigskin_games[[#This Row],[homeScore]]-Table_pigskin_games[[#This Row],[awayScore]])</f>
        <v>3</v>
      </c>
      <c r="M1502" t="s">
        <v>95</v>
      </c>
      <c r="N1502" s="2">
        <v>41914.677083333336</v>
      </c>
      <c r="O1502" t="s">
        <v>80</v>
      </c>
      <c r="P1502">
        <v>60443</v>
      </c>
      <c r="Q1502">
        <v>4</v>
      </c>
      <c r="R1502">
        <v>9</v>
      </c>
      <c r="S1502">
        <v>6</v>
      </c>
      <c r="T1502">
        <v>7</v>
      </c>
      <c r="U1502">
        <v>16</v>
      </c>
      <c r="V1502">
        <v>24</v>
      </c>
      <c r="W1502">
        <v>5</v>
      </c>
      <c r="X1502">
        <v>8</v>
      </c>
      <c r="Y1502">
        <v>14</v>
      </c>
      <c r="Z1502">
        <v>16</v>
      </c>
      <c r="AA1502">
        <v>0</v>
      </c>
      <c r="AB1502">
        <v>0</v>
      </c>
      <c r="AC1502">
        <v>0</v>
      </c>
      <c r="AD1502">
        <v>0</v>
      </c>
      <c r="AE1502">
        <v>333</v>
      </c>
      <c r="AF1502">
        <v>363</v>
      </c>
      <c r="AG1502">
        <v>213</v>
      </c>
      <c r="AH1502">
        <v>289</v>
      </c>
      <c r="AI1502">
        <v>18</v>
      </c>
      <c r="AJ1502">
        <v>28</v>
      </c>
      <c r="AK1502">
        <v>31</v>
      </c>
      <c r="AL1502">
        <v>46</v>
      </c>
      <c r="AM1502">
        <v>120</v>
      </c>
      <c r="AN1502">
        <v>74</v>
      </c>
      <c r="AO1502">
        <v>29</v>
      </c>
      <c r="AP1502">
        <v>24</v>
      </c>
      <c r="AQ1502">
        <v>9</v>
      </c>
      <c r="AR1502">
        <v>2</v>
      </c>
      <c r="AS1502">
        <v>74</v>
      </c>
      <c r="AT1502">
        <f>SUM(Table_pigskin_games[[#This Row],[awayPenaltyYards]],Table_pigskin_games[[#This Row],[homePenaltyYards]])</f>
        <v>87</v>
      </c>
      <c r="AU1502">
        <v>13</v>
      </c>
      <c r="AV1502">
        <v>1</v>
      </c>
      <c r="AW1502">
        <v>1</v>
      </c>
      <c r="AX1502">
        <f>SUM(Table_pigskin_games[[#This Row],[awayTurnovers]:[homeTurnovers]])</f>
        <v>2</v>
      </c>
      <c r="AY1502">
        <v>1</v>
      </c>
      <c r="AZ1502">
        <v>0</v>
      </c>
      <c r="BA1502">
        <v>0</v>
      </c>
      <c r="BB1502">
        <v>1</v>
      </c>
      <c r="BC1502">
        <v>1882</v>
      </c>
      <c r="BD1502">
        <v>1962</v>
      </c>
      <c r="BE1502">
        <v>7</v>
      </c>
      <c r="BF1502">
        <v>3</v>
      </c>
      <c r="BG1502">
        <v>7</v>
      </c>
      <c r="BH1502">
        <v>0</v>
      </c>
      <c r="BI1502">
        <v>0</v>
      </c>
      <c r="BJ1502">
        <v>0</v>
      </c>
      <c r="BK1502">
        <v>7</v>
      </c>
      <c r="BL1502">
        <v>0</v>
      </c>
      <c r="BM1502">
        <v>10</v>
      </c>
      <c r="BN1502">
        <v>3</v>
      </c>
    </row>
    <row r="1503" spans="1:66" x14ac:dyDescent="0.25">
      <c r="A1503">
        <v>311218024</v>
      </c>
      <c r="B1503">
        <v>15</v>
      </c>
      <c r="C1503">
        <v>2011</v>
      </c>
      <c r="D1503" s="1">
        <v>40895</v>
      </c>
      <c r="E1503" t="s">
        <v>66</v>
      </c>
      <c r="F1503" t="s">
        <v>96</v>
      </c>
      <c r="G1503" t="s">
        <v>109</v>
      </c>
      <c r="H15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BALvSD</v>
      </c>
      <c r="I1503" t="str">
        <f>IF(NOT(ISNA(VLOOKUP(Table_pigskin_games[[#This Row],[matchup]],rivalries!A$2:C$10,1,FALSE))),"Rivalry","Not a Rivalry")</f>
        <v>Not a Rivalry</v>
      </c>
      <c r="J1503">
        <v>14</v>
      </c>
      <c r="K1503">
        <v>34</v>
      </c>
      <c r="L1503">
        <f>ABS(Table_pigskin_games[[#This Row],[homeScore]]-Table_pigskin_games[[#This Row],[awayScore]])</f>
        <v>20</v>
      </c>
      <c r="M1503" t="s">
        <v>122</v>
      </c>
      <c r="N1503" s="2">
        <v>41914.847222222219</v>
      </c>
      <c r="O1503" t="s">
        <v>65</v>
      </c>
      <c r="P1503">
        <v>67242</v>
      </c>
      <c r="Q1503">
        <v>10</v>
      </c>
      <c r="R1503">
        <v>3</v>
      </c>
      <c r="S1503">
        <v>6</v>
      </c>
      <c r="T1503">
        <v>7</v>
      </c>
      <c r="U1503">
        <v>19</v>
      </c>
      <c r="V1503">
        <v>23</v>
      </c>
      <c r="W1503">
        <v>7</v>
      </c>
      <c r="X1503">
        <v>6</v>
      </c>
      <c r="Y1503">
        <v>12</v>
      </c>
      <c r="Z1503">
        <v>10</v>
      </c>
      <c r="AA1503">
        <v>0</v>
      </c>
      <c r="AB1503">
        <v>0</v>
      </c>
      <c r="AC1503">
        <v>0</v>
      </c>
      <c r="AD1503">
        <v>1</v>
      </c>
      <c r="AE1503">
        <v>290</v>
      </c>
      <c r="AF1503">
        <v>415</v>
      </c>
      <c r="AG1503">
        <v>201</v>
      </c>
      <c r="AH1503">
        <v>270</v>
      </c>
      <c r="AI1503">
        <v>24</v>
      </c>
      <c r="AJ1503">
        <v>17</v>
      </c>
      <c r="AK1503">
        <v>35</v>
      </c>
      <c r="AL1503">
        <v>23</v>
      </c>
      <c r="AM1503">
        <v>89</v>
      </c>
      <c r="AN1503">
        <v>145</v>
      </c>
      <c r="AO1503">
        <v>14</v>
      </c>
      <c r="AP1503">
        <v>37</v>
      </c>
      <c r="AQ1503">
        <v>3</v>
      </c>
      <c r="AR1503">
        <v>3</v>
      </c>
      <c r="AS1503">
        <v>25</v>
      </c>
      <c r="AT1503">
        <f>SUM(Table_pigskin_games[[#This Row],[awayPenaltyYards]],Table_pigskin_games[[#This Row],[homePenaltyYards]])</f>
        <v>60</v>
      </c>
      <c r="AU1503">
        <v>35</v>
      </c>
      <c r="AV1503">
        <v>2</v>
      </c>
      <c r="AW1503">
        <v>0</v>
      </c>
      <c r="AX1503">
        <f>SUM(Table_pigskin_games[[#This Row],[awayTurnovers]:[homeTurnovers]])</f>
        <v>2</v>
      </c>
      <c r="AY1503">
        <v>0</v>
      </c>
      <c r="AZ1503">
        <v>0</v>
      </c>
      <c r="BA1503">
        <v>2</v>
      </c>
      <c r="BB1503">
        <v>0</v>
      </c>
      <c r="BC1503">
        <v>1548</v>
      </c>
      <c r="BD1503">
        <v>2052</v>
      </c>
      <c r="BE1503">
        <v>0</v>
      </c>
      <c r="BF1503">
        <v>7</v>
      </c>
      <c r="BG1503">
        <v>0</v>
      </c>
      <c r="BH1503">
        <v>7</v>
      </c>
      <c r="BJ1503">
        <v>7</v>
      </c>
      <c r="BK1503">
        <v>10</v>
      </c>
      <c r="BL1503">
        <v>14</v>
      </c>
      <c r="BM1503">
        <v>3</v>
      </c>
    </row>
    <row r="1504" spans="1:66" x14ac:dyDescent="0.25">
      <c r="A1504">
        <v>311218034</v>
      </c>
      <c r="B1504">
        <v>15</v>
      </c>
      <c r="C1504">
        <v>2011</v>
      </c>
      <c r="D1504" s="1">
        <v>40895</v>
      </c>
      <c r="E1504" t="s">
        <v>66</v>
      </c>
      <c r="F1504" t="s">
        <v>100</v>
      </c>
      <c r="G1504" t="s">
        <v>106</v>
      </c>
      <c r="H15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CARvHOU</v>
      </c>
      <c r="I1504" t="str">
        <f>IF(NOT(ISNA(VLOOKUP(Table_pigskin_games[[#This Row],[matchup]],rivalries!A$2:C$10,1,FALSE))),"Rivalry","Not a Rivalry")</f>
        <v>Not a Rivalry</v>
      </c>
      <c r="J1504">
        <v>28</v>
      </c>
      <c r="K1504">
        <v>13</v>
      </c>
      <c r="L1504">
        <f>ABS(Table_pigskin_games[[#This Row],[homeScore]]-Table_pigskin_games[[#This Row],[awayScore]])</f>
        <v>15</v>
      </c>
      <c r="M1504" t="s">
        <v>107</v>
      </c>
      <c r="N1504" s="2">
        <v>41914.541666666664</v>
      </c>
      <c r="O1504" t="s">
        <v>70</v>
      </c>
      <c r="P1504">
        <v>71540</v>
      </c>
      <c r="Q1504">
        <v>4</v>
      </c>
      <c r="R1504">
        <v>9</v>
      </c>
      <c r="S1504">
        <v>10</v>
      </c>
      <c r="T1504">
        <v>3</v>
      </c>
      <c r="U1504">
        <v>20</v>
      </c>
      <c r="V1504">
        <v>18</v>
      </c>
      <c r="W1504">
        <v>9</v>
      </c>
      <c r="X1504">
        <v>2</v>
      </c>
      <c r="Y1504">
        <v>14</v>
      </c>
      <c r="Z1504">
        <v>9</v>
      </c>
      <c r="AA1504">
        <v>0</v>
      </c>
      <c r="AB1504">
        <v>0</v>
      </c>
      <c r="AC1504">
        <v>0</v>
      </c>
      <c r="AD1504">
        <v>0</v>
      </c>
      <c r="AE1504">
        <v>316</v>
      </c>
      <c r="AF1504">
        <v>358</v>
      </c>
      <c r="AG1504">
        <v>150</v>
      </c>
      <c r="AH1504">
        <v>208</v>
      </c>
      <c r="AI1504">
        <v>14</v>
      </c>
      <c r="AJ1504">
        <v>19</v>
      </c>
      <c r="AK1504">
        <v>24</v>
      </c>
      <c r="AL1504">
        <v>30</v>
      </c>
      <c r="AM1504">
        <v>166</v>
      </c>
      <c r="AN1504">
        <v>150</v>
      </c>
      <c r="AO1504">
        <v>34</v>
      </c>
      <c r="AP1504">
        <v>25</v>
      </c>
      <c r="AQ1504">
        <v>7</v>
      </c>
      <c r="AR1504">
        <v>6</v>
      </c>
      <c r="AS1504">
        <v>40</v>
      </c>
      <c r="AT1504">
        <f>SUM(Table_pigskin_games[[#This Row],[awayPenaltyYards]],Table_pigskin_games[[#This Row],[homePenaltyYards]])</f>
        <v>100</v>
      </c>
      <c r="AU1504">
        <v>60</v>
      </c>
      <c r="AV1504">
        <v>0</v>
      </c>
      <c r="AW1504">
        <v>3</v>
      </c>
      <c r="AX1504">
        <f>SUM(Table_pigskin_games[[#This Row],[awayTurnovers]:[homeTurnovers]])</f>
        <v>3</v>
      </c>
      <c r="AY1504">
        <v>0</v>
      </c>
      <c r="AZ1504">
        <v>1</v>
      </c>
      <c r="BA1504">
        <v>0</v>
      </c>
      <c r="BB1504">
        <v>2</v>
      </c>
      <c r="BC1504">
        <v>1954</v>
      </c>
      <c r="BD1504">
        <v>1646</v>
      </c>
      <c r="BE1504">
        <v>7</v>
      </c>
      <c r="BF1504">
        <v>14</v>
      </c>
      <c r="BG1504">
        <v>0</v>
      </c>
      <c r="BH1504">
        <v>7</v>
      </c>
      <c r="BJ1504">
        <v>0</v>
      </c>
      <c r="BK1504">
        <v>0</v>
      </c>
      <c r="BL1504">
        <v>6</v>
      </c>
      <c r="BM1504">
        <v>7</v>
      </c>
    </row>
    <row r="1505" spans="1:66" x14ac:dyDescent="0.25">
      <c r="A1505">
        <v>311219025</v>
      </c>
      <c r="B1505">
        <v>15</v>
      </c>
      <c r="C1505">
        <v>2011</v>
      </c>
      <c r="D1505" s="1">
        <v>40896</v>
      </c>
      <c r="E1505" t="s">
        <v>108</v>
      </c>
      <c r="F1505" t="s">
        <v>63</v>
      </c>
      <c r="G1505" t="s">
        <v>93</v>
      </c>
      <c r="H15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PITvSF</v>
      </c>
      <c r="I1505" t="str">
        <f>IF(NOT(ISNA(VLOOKUP(Table_pigskin_games[[#This Row],[matchup]],rivalries!A$2:C$10,1,FALSE))),"Rivalry","Not a Rivalry")</f>
        <v>Not a Rivalry</v>
      </c>
      <c r="J1505">
        <v>3</v>
      </c>
      <c r="K1505">
        <v>20</v>
      </c>
      <c r="L1505">
        <f>ABS(Table_pigskin_games[[#This Row],[homeScore]]-Table_pigskin_games[[#This Row],[awayScore]])</f>
        <v>17</v>
      </c>
      <c r="M1505" t="s">
        <v>133</v>
      </c>
      <c r="N1505" s="2">
        <v>41914.854166666664</v>
      </c>
      <c r="O1505" t="s">
        <v>112</v>
      </c>
      <c r="P1505">
        <v>69732</v>
      </c>
      <c r="Q1505">
        <v>10</v>
      </c>
      <c r="R1505">
        <v>3</v>
      </c>
      <c r="S1505">
        <v>10</v>
      </c>
      <c r="T1505">
        <v>3</v>
      </c>
      <c r="U1505">
        <v>20</v>
      </c>
      <c r="V1505">
        <v>17</v>
      </c>
      <c r="W1505">
        <v>8</v>
      </c>
      <c r="X1505">
        <v>4</v>
      </c>
      <c r="Y1505">
        <v>14</v>
      </c>
      <c r="Z1505">
        <v>13</v>
      </c>
      <c r="AA1505">
        <v>0</v>
      </c>
      <c r="AB1505">
        <v>0</v>
      </c>
      <c r="AC1505">
        <v>0</v>
      </c>
      <c r="AD1505">
        <v>0</v>
      </c>
      <c r="AE1505">
        <v>389</v>
      </c>
      <c r="AF1505">
        <v>287</v>
      </c>
      <c r="AG1505">
        <v>305</v>
      </c>
      <c r="AH1505">
        <v>187</v>
      </c>
      <c r="AI1505">
        <v>25</v>
      </c>
      <c r="AJ1505">
        <v>18</v>
      </c>
      <c r="AK1505">
        <v>44</v>
      </c>
      <c r="AL1505">
        <v>31</v>
      </c>
      <c r="AM1505">
        <v>84</v>
      </c>
      <c r="AN1505">
        <v>100</v>
      </c>
      <c r="AO1505">
        <v>19</v>
      </c>
      <c r="AP1505">
        <v>30</v>
      </c>
      <c r="AQ1505">
        <v>9</v>
      </c>
      <c r="AR1505">
        <v>7</v>
      </c>
      <c r="AS1505">
        <v>72</v>
      </c>
      <c r="AT1505">
        <f>SUM(Table_pigskin_games[[#This Row],[awayPenaltyYards]],Table_pigskin_games[[#This Row],[homePenaltyYards]])</f>
        <v>121</v>
      </c>
      <c r="AU1505">
        <v>49</v>
      </c>
      <c r="AV1505">
        <v>4</v>
      </c>
      <c r="AW1505">
        <v>0</v>
      </c>
      <c r="AX1505">
        <f>SUM(Table_pigskin_games[[#This Row],[awayTurnovers]:[homeTurnovers]])</f>
        <v>4</v>
      </c>
      <c r="AY1505">
        <v>1</v>
      </c>
      <c r="AZ1505">
        <v>0</v>
      </c>
      <c r="BA1505">
        <v>3</v>
      </c>
      <c r="BB1505">
        <v>0</v>
      </c>
      <c r="BC1505">
        <v>1886</v>
      </c>
      <c r="BD1505">
        <v>1714</v>
      </c>
      <c r="BE1505">
        <v>0</v>
      </c>
      <c r="BF1505">
        <v>0</v>
      </c>
      <c r="BG1505">
        <v>3</v>
      </c>
      <c r="BH1505">
        <v>0</v>
      </c>
      <c r="BJ1505">
        <v>3</v>
      </c>
      <c r="BK1505">
        <v>3</v>
      </c>
      <c r="BL1505">
        <v>7</v>
      </c>
      <c r="BM1505">
        <v>7</v>
      </c>
    </row>
    <row r="1506" spans="1:66" x14ac:dyDescent="0.25">
      <c r="A1506">
        <v>311222011</v>
      </c>
      <c r="B1506">
        <v>16</v>
      </c>
      <c r="C1506">
        <v>2011</v>
      </c>
      <c r="D1506" s="1">
        <v>40899</v>
      </c>
      <c r="E1506" t="s">
        <v>61</v>
      </c>
      <c r="F1506" t="s">
        <v>106</v>
      </c>
      <c r="G1506" t="s">
        <v>90</v>
      </c>
      <c r="H15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1506" t="str">
        <f>IF(NOT(ISNA(VLOOKUP(Table_pigskin_games[[#This Row],[matchup]],rivalries!A$2:C$10,1,FALSE))),"Rivalry","Not a Rivalry")</f>
        <v>Not a Rivalry</v>
      </c>
      <c r="J1506">
        <v>16</v>
      </c>
      <c r="K1506">
        <v>19</v>
      </c>
      <c r="L1506">
        <f>ABS(Table_pigskin_games[[#This Row],[homeScore]]-Table_pigskin_games[[#This Row],[awayScore]])</f>
        <v>3</v>
      </c>
      <c r="M1506" t="s">
        <v>131</v>
      </c>
      <c r="N1506" s="2">
        <v>41914.847222222219</v>
      </c>
      <c r="O1506" t="s">
        <v>128</v>
      </c>
      <c r="P1506">
        <v>64159</v>
      </c>
      <c r="Q1506">
        <v>10</v>
      </c>
      <c r="R1506">
        <v>4</v>
      </c>
      <c r="S1506">
        <v>1</v>
      </c>
      <c r="T1506">
        <v>13</v>
      </c>
      <c r="U1506">
        <v>14</v>
      </c>
      <c r="V1506">
        <v>24</v>
      </c>
      <c r="W1506">
        <v>1</v>
      </c>
      <c r="X1506">
        <v>7</v>
      </c>
      <c r="Y1506">
        <v>10</v>
      </c>
      <c r="Z1506">
        <v>17</v>
      </c>
      <c r="AA1506">
        <v>0</v>
      </c>
      <c r="AB1506">
        <v>0</v>
      </c>
      <c r="AC1506">
        <v>0</v>
      </c>
      <c r="AD1506">
        <v>0</v>
      </c>
      <c r="AE1506">
        <v>283</v>
      </c>
      <c r="AF1506">
        <v>320</v>
      </c>
      <c r="AG1506">
        <v>112</v>
      </c>
      <c r="AH1506">
        <v>225</v>
      </c>
      <c r="AI1506">
        <v>13</v>
      </c>
      <c r="AJ1506">
        <v>23</v>
      </c>
      <c r="AK1506">
        <v>16</v>
      </c>
      <c r="AL1506">
        <v>41</v>
      </c>
      <c r="AM1506">
        <v>171</v>
      </c>
      <c r="AN1506">
        <v>95</v>
      </c>
      <c r="AO1506">
        <v>31</v>
      </c>
      <c r="AP1506">
        <v>32</v>
      </c>
      <c r="AQ1506">
        <v>11</v>
      </c>
      <c r="AR1506">
        <v>4</v>
      </c>
      <c r="AS1506">
        <v>84</v>
      </c>
      <c r="AT1506">
        <f>SUM(Table_pigskin_games[[#This Row],[awayPenaltyYards]],Table_pigskin_games[[#This Row],[homePenaltyYards]])</f>
        <v>119</v>
      </c>
      <c r="AU1506">
        <v>35</v>
      </c>
      <c r="AV1506">
        <v>1</v>
      </c>
      <c r="AW1506">
        <v>1</v>
      </c>
      <c r="AX1506">
        <f>SUM(Table_pigskin_games[[#This Row],[awayTurnovers]:[homeTurnovers]])</f>
        <v>2</v>
      </c>
      <c r="AY1506">
        <v>1</v>
      </c>
      <c r="AZ1506">
        <v>1</v>
      </c>
      <c r="BA1506">
        <v>0</v>
      </c>
      <c r="BB1506">
        <v>0</v>
      </c>
      <c r="BC1506">
        <v>1625</v>
      </c>
      <c r="BD1506">
        <v>1975</v>
      </c>
      <c r="BE1506">
        <v>10</v>
      </c>
      <c r="BF1506">
        <v>0</v>
      </c>
      <c r="BG1506">
        <v>3</v>
      </c>
      <c r="BH1506">
        <v>3</v>
      </c>
      <c r="BJ1506">
        <v>3</v>
      </c>
      <c r="BK1506">
        <v>3</v>
      </c>
      <c r="BL1506">
        <v>3</v>
      </c>
      <c r="BM1506">
        <v>10</v>
      </c>
    </row>
    <row r="1507" spans="1:66" x14ac:dyDescent="0.25">
      <c r="A1507">
        <v>311224002</v>
      </c>
      <c r="B1507">
        <v>16</v>
      </c>
      <c r="C1507">
        <v>2011</v>
      </c>
      <c r="D1507" s="1">
        <v>40901</v>
      </c>
      <c r="E1507" t="s">
        <v>129</v>
      </c>
      <c r="F1507" t="s">
        <v>84</v>
      </c>
      <c r="G1507" t="s">
        <v>87</v>
      </c>
      <c r="H15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BUFvDEN</v>
      </c>
      <c r="I1507" t="str">
        <f>IF(NOT(ISNA(VLOOKUP(Table_pigskin_games[[#This Row],[matchup]],rivalries!A$2:C$10,1,FALSE))),"Rivalry","Not a Rivalry")</f>
        <v>Not a Rivalry</v>
      </c>
      <c r="J1507">
        <v>14</v>
      </c>
      <c r="K1507">
        <v>40</v>
      </c>
      <c r="L1507">
        <f>ABS(Table_pigskin_games[[#This Row],[homeScore]]-Table_pigskin_games[[#This Row],[awayScore]])</f>
        <v>26</v>
      </c>
      <c r="M1507" t="s">
        <v>126</v>
      </c>
      <c r="N1507" s="2">
        <v>41914.541666666664</v>
      </c>
      <c r="O1507" t="s">
        <v>80</v>
      </c>
      <c r="P1507">
        <v>45112</v>
      </c>
      <c r="Q1507">
        <v>8</v>
      </c>
      <c r="R1507">
        <v>6</v>
      </c>
      <c r="S1507">
        <v>5</v>
      </c>
      <c r="T1507">
        <v>9</v>
      </c>
      <c r="U1507">
        <v>18</v>
      </c>
      <c r="V1507">
        <v>14</v>
      </c>
      <c r="W1507">
        <v>2</v>
      </c>
      <c r="X1507">
        <v>2</v>
      </c>
      <c r="Y1507">
        <v>13</v>
      </c>
      <c r="Z1507">
        <v>12</v>
      </c>
      <c r="AA1507">
        <v>2</v>
      </c>
      <c r="AB1507">
        <v>0</v>
      </c>
      <c r="AC1507">
        <v>3</v>
      </c>
      <c r="AD1507">
        <v>0</v>
      </c>
      <c r="AE1507">
        <v>285</v>
      </c>
      <c r="AF1507">
        <v>351</v>
      </c>
      <c r="AG1507">
        <v>152</v>
      </c>
      <c r="AH1507">
        <v>191</v>
      </c>
      <c r="AI1507">
        <v>13</v>
      </c>
      <c r="AJ1507">
        <v>15</v>
      </c>
      <c r="AK1507">
        <v>29</v>
      </c>
      <c r="AL1507">
        <v>27</v>
      </c>
      <c r="AM1507">
        <v>133</v>
      </c>
      <c r="AN1507">
        <v>160</v>
      </c>
      <c r="AO1507">
        <v>35</v>
      </c>
      <c r="AP1507">
        <v>28</v>
      </c>
      <c r="AQ1507">
        <v>7</v>
      </c>
      <c r="AR1507">
        <v>8</v>
      </c>
      <c r="AS1507">
        <v>58</v>
      </c>
      <c r="AT1507">
        <f>SUM(Table_pigskin_games[[#This Row],[awayPenaltyYards]],Table_pigskin_games[[#This Row],[homePenaltyYards]])</f>
        <v>127</v>
      </c>
      <c r="AU1507">
        <v>69</v>
      </c>
      <c r="AV1507">
        <v>4</v>
      </c>
      <c r="AW1507">
        <v>0</v>
      </c>
      <c r="AX1507">
        <f>SUM(Table_pigskin_games[[#This Row],[awayTurnovers]:[homeTurnovers]])</f>
        <v>4</v>
      </c>
      <c r="AY1507">
        <v>1</v>
      </c>
      <c r="AZ1507">
        <v>0</v>
      </c>
      <c r="BA1507">
        <v>3</v>
      </c>
      <c r="BB1507">
        <v>0</v>
      </c>
      <c r="BC1507">
        <v>1831</v>
      </c>
      <c r="BD1507">
        <v>1769</v>
      </c>
      <c r="BE1507">
        <v>7</v>
      </c>
      <c r="BF1507">
        <v>0</v>
      </c>
      <c r="BG1507">
        <v>7</v>
      </c>
      <c r="BH1507">
        <v>0</v>
      </c>
      <c r="BJ1507">
        <v>0</v>
      </c>
      <c r="BK1507">
        <v>17</v>
      </c>
      <c r="BL1507">
        <v>6</v>
      </c>
      <c r="BM1507">
        <v>17</v>
      </c>
    </row>
    <row r="1508" spans="1:66" x14ac:dyDescent="0.25">
      <c r="A1508">
        <v>311224004</v>
      </c>
      <c r="B1508">
        <v>16</v>
      </c>
      <c r="C1508">
        <v>2011</v>
      </c>
      <c r="D1508" s="1">
        <v>40901</v>
      </c>
      <c r="E1508" t="s">
        <v>129</v>
      </c>
      <c r="F1508" t="s">
        <v>94</v>
      </c>
      <c r="G1508" t="s">
        <v>81</v>
      </c>
      <c r="H15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ARIvCIN</v>
      </c>
      <c r="I1508" t="str">
        <f>IF(NOT(ISNA(VLOOKUP(Table_pigskin_games[[#This Row],[matchup]],rivalries!A$2:C$10,1,FALSE))),"Rivalry","Not a Rivalry")</f>
        <v>Not a Rivalry</v>
      </c>
      <c r="J1508">
        <v>16</v>
      </c>
      <c r="K1508">
        <v>23</v>
      </c>
      <c r="L1508">
        <f>ABS(Table_pigskin_games[[#This Row],[homeScore]]-Table_pigskin_games[[#This Row],[awayScore]])</f>
        <v>7</v>
      </c>
      <c r="M1508" t="s">
        <v>118</v>
      </c>
      <c r="N1508" s="2">
        <v>41914.541666666664</v>
      </c>
      <c r="O1508" t="s">
        <v>70</v>
      </c>
      <c r="P1508">
        <v>41273</v>
      </c>
      <c r="Q1508">
        <v>7</v>
      </c>
      <c r="R1508">
        <v>7</v>
      </c>
      <c r="S1508">
        <v>8</v>
      </c>
      <c r="T1508">
        <v>6</v>
      </c>
      <c r="U1508">
        <v>17</v>
      </c>
      <c r="V1508">
        <v>21</v>
      </c>
      <c r="W1508">
        <v>4</v>
      </c>
      <c r="X1508">
        <v>5</v>
      </c>
      <c r="Y1508">
        <v>14</v>
      </c>
      <c r="Z1508">
        <v>14</v>
      </c>
      <c r="AA1508">
        <v>1</v>
      </c>
      <c r="AB1508">
        <v>0</v>
      </c>
      <c r="AC1508">
        <v>2</v>
      </c>
      <c r="AD1508">
        <v>0</v>
      </c>
      <c r="AE1508">
        <v>316</v>
      </c>
      <c r="AF1508">
        <v>301</v>
      </c>
      <c r="AG1508">
        <v>257</v>
      </c>
      <c r="AH1508">
        <v>136</v>
      </c>
      <c r="AI1508">
        <v>23</v>
      </c>
      <c r="AJ1508">
        <v>18</v>
      </c>
      <c r="AK1508">
        <v>44</v>
      </c>
      <c r="AL1508">
        <v>31</v>
      </c>
      <c r="AM1508">
        <v>59</v>
      </c>
      <c r="AN1508">
        <v>165</v>
      </c>
      <c r="AO1508">
        <v>18</v>
      </c>
      <c r="AP1508">
        <v>34</v>
      </c>
      <c r="AQ1508">
        <v>6</v>
      </c>
      <c r="AR1508">
        <v>6</v>
      </c>
      <c r="AS1508">
        <v>87</v>
      </c>
      <c r="AT1508">
        <f>SUM(Table_pigskin_games[[#This Row],[awayPenaltyYards]],Table_pigskin_games[[#This Row],[homePenaltyYards]])</f>
        <v>134</v>
      </c>
      <c r="AU1508">
        <v>47</v>
      </c>
      <c r="AV1508">
        <v>3</v>
      </c>
      <c r="AW1508">
        <v>2</v>
      </c>
      <c r="AX1508">
        <f>SUM(Table_pigskin_games[[#This Row],[awayTurnovers]:[homeTurnovers]])</f>
        <v>5</v>
      </c>
      <c r="AY1508">
        <v>0</v>
      </c>
      <c r="AZ1508">
        <v>2</v>
      </c>
      <c r="BA1508">
        <v>3</v>
      </c>
      <c r="BB1508">
        <v>0</v>
      </c>
      <c r="BC1508">
        <v>1701</v>
      </c>
      <c r="BD1508">
        <v>1899</v>
      </c>
      <c r="BE1508">
        <v>0</v>
      </c>
      <c r="BF1508">
        <v>0</v>
      </c>
      <c r="BG1508">
        <v>0</v>
      </c>
      <c r="BH1508">
        <v>16</v>
      </c>
      <c r="BJ1508">
        <v>10</v>
      </c>
      <c r="BK1508">
        <v>10</v>
      </c>
      <c r="BL1508">
        <v>3</v>
      </c>
      <c r="BM1508">
        <v>0</v>
      </c>
    </row>
    <row r="1509" spans="1:66" x14ac:dyDescent="0.25">
      <c r="A1509">
        <v>311224006</v>
      </c>
      <c r="B1509">
        <v>16</v>
      </c>
      <c r="C1509">
        <v>2011</v>
      </c>
      <c r="D1509" s="1">
        <v>40901</v>
      </c>
      <c r="E1509" t="s">
        <v>129</v>
      </c>
      <c r="F1509" t="s">
        <v>105</v>
      </c>
      <c r="G1509" t="s">
        <v>102</v>
      </c>
      <c r="H15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1509" t="str">
        <f>IF(NOT(ISNA(VLOOKUP(Table_pigskin_games[[#This Row],[matchup]],rivalries!A$2:C$10,1,FALSE))),"Rivalry","Not a Rivalry")</f>
        <v>Not a Rivalry</v>
      </c>
      <c r="J1509">
        <v>20</v>
      </c>
      <c r="K1509">
        <v>7</v>
      </c>
      <c r="L1509">
        <f>ABS(Table_pigskin_games[[#This Row],[homeScore]]-Table_pigskin_games[[#This Row],[awayScore]])</f>
        <v>13</v>
      </c>
      <c r="M1509" t="s">
        <v>138</v>
      </c>
      <c r="N1509" s="2">
        <v>41914.677083333336</v>
      </c>
      <c r="O1509" t="s">
        <v>70</v>
      </c>
      <c r="P1509">
        <v>84834</v>
      </c>
      <c r="Q1509">
        <v>6</v>
      </c>
      <c r="R1509">
        <v>8</v>
      </c>
      <c r="S1509">
        <v>8</v>
      </c>
      <c r="T1509">
        <v>6</v>
      </c>
      <c r="U1509">
        <v>20</v>
      </c>
      <c r="V1509">
        <v>16</v>
      </c>
      <c r="W1509">
        <v>5</v>
      </c>
      <c r="X1509">
        <v>6</v>
      </c>
      <c r="Y1509">
        <v>13</v>
      </c>
      <c r="Z1509">
        <v>17</v>
      </c>
      <c r="AA1509">
        <v>0</v>
      </c>
      <c r="AB1509">
        <v>1</v>
      </c>
      <c r="AC1509">
        <v>0</v>
      </c>
      <c r="AD1509">
        <v>2</v>
      </c>
      <c r="AE1509">
        <v>386</v>
      </c>
      <c r="AF1509">
        <v>238</v>
      </c>
      <c r="AG1509">
        <v>281</v>
      </c>
      <c r="AH1509">
        <v>157</v>
      </c>
      <c r="AI1509">
        <v>18</v>
      </c>
      <c r="AJ1509">
        <v>24</v>
      </c>
      <c r="AK1509">
        <v>32</v>
      </c>
      <c r="AL1509">
        <v>40</v>
      </c>
      <c r="AM1509">
        <v>105</v>
      </c>
      <c r="AN1509">
        <v>81</v>
      </c>
      <c r="AO1509">
        <v>26</v>
      </c>
      <c r="AP1509">
        <v>23</v>
      </c>
      <c r="AQ1509">
        <v>5</v>
      </c>
      <c r="AR1509">
        <v>6</v>
      </c>
      <c r="AS1509">
        <v>47</v>
      </c>
      <c r="AT1509">
        <f>SUM(Table_pigskin_games[[#This Row],[awayPenaltyYards]],Table_pigskin_games[[#This Row],[homePenaltyYards]])</f>
        <v>94</v>
      </c>
      <c r="AU1509">
        <v>47</v>
      </c>
      <c r="AV1509">
        <v>1</v>
      </c>
      <c r="AW1509">
        <v>0</v>
      </c>
      <c r="AX1509">
        <f>SUM(Table_pigskin_games[[#This Row],[awayTurnovers]:[homeTurnovers]])</f>
        <v>1</v>
      </c>
      <c r="AY1509">
        <v>1</v>
      </c>
      <c r="AZ1509">
        <v>0</v>
      </c>
      <c r="BA1509">
        <v>0</v>
      </c>
      <c r="BB1509">
        <v>0</v>
      </c>
      <c r="BC1509">
        <v>1657</v>
      </c>
      <c r="BD1509">
        <v>1943</v>
      </c>
      <c r="BE1509">
        <v>7</v>
      </c>
      <c r="BF1509">
        <v>7</v>
      </c>
      <c r="BG1509">
        <v>3</v>
      </c>
      <c r="BH1509">
        <v>3</v>
      </c>
      <c r="BJ1509">
        <v>0</v>
      </c>
      <c r="BK1509">
        <v>0</v>
      </c>
      <c r="BL1509">
        <v>0</v>
      </c>
      <c r="BM1509">
        <v>7</v>
      </c>
    </row>
    <row r="1510" spans="1:66" x14ac:dyDescent="0.25">
      <c r="A1510">
        <v>311224008</v>
      </c>
      <c r="B1510">
        <v>16</v>
      </c>
      <c r="C1510">
        <v>2011</v>
      </c>
      <c r="D1510" s="1">
        <v>40901</v>
      </c>
      <c r="E1510" t="s">
        <v>129</v>
      </c>
      <c r="F1510" t="s">
        <v>109</v>
      </c>
      <c r="G1510" t="s">
        <v>72</v>
      </c>
      <c r="H15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DETvSD</v>
      </c>
      <c r="I1510" t="str">
        <f>IF(NOT(ISNA(VLOOKUP(Table_pigskin_games[[#This Row],[matchup]],rivalries!A$2:C$10,1,FALSE))),"Rivalry","Not a Rivalry")</f>
        <v>Not a Rivalry</v>
      </c>
      <c r="J1510">
        <v>10</v>
      </c>
      <c r="K1510">
        <v>38</v>
      </c>
      <c r="L1510">
        <f>ABS(Table_pigskin_games[[#This Row],[homeScore]]-Table_pigskin_games[[#This Row],[awayScore]])</f>
        <v>28</v>
      </c>
      <c r="M1510" t="s">
        <v>73</v>
      </c>
      <c r="N1510" s="2">
        <v>41914.670138888891</v>
      </c>
      <c r="O1510" t="s">
        <v>80</v>
      </c>
      <c r="P1510">
        <v>62469</v>
      </c>
      <c r="Q1510">
        <v>7</v>
      </c>
      <c r="R1510">
        <v>7</v>
      </c>
      <c r="S1510">
        <v>9</v>
      </c>
      <c r="T1510">
        <v>5</v>
      </c>
      <c r="U1510">
        <v>20</v>
      </c>
      <c r="V1510">
        <v>24</v>
      </c>
      <c r="W1510">
        <v>6</v>
      </c>
      <c r="X1510">
        <v>9</v>
      </c>
      <c r="Y1510">
        <v>15</v>
      </c>
      <c r="Z1510">
        <v>13</v>
      </c>
      <c r="AA1510">
        <v>2</v>
      </c>
      <c r="AB1510">
        <v>0</v>
      </c>
      <c r="AC1510">
        <v>3</v>
      </c>
      <c r="AD1510">
        <v>0</v>
      </c>
      <c r="AE1510">
        <v>367</v>
      </c>
      <c r="AF1510">
        <v>440</v>
      </c>
      <c r="AG1510">
        <v>299</v>
      </c>
      <c r="AH1510">
        <v>353</v>
      </c>
      <c r="AI1510">
        <v>28</v>
      </c>
      <c r="AJ1510">
        <v>29</v>
      </c>
      <c r="AK1510">
        <v>53</v>
      </c>
      <c r="AL1510">
        <v>36</v>
      </c>
      <c r="AM1510">
        <v>68</v>
      </c>
      <c r="AN1510">
        <v>87</v>
      </c>
      <c r="AO1510">
        <v>17</v>
      </c>
      <c r="AP1510">
        <v>23</v>
      </c>
      <c r="AQ1510">
        <v>1</v>
      </c>
      <c r="AR1510">
        <v>3</v>
      </c>
      <c r="AS1510">
        <v>10</v>
      </c>
      <c r="AT1510">
        <f>SUM(Table_pigskin_games[[#This Row],[awayPenaltyYards]],Table_pigskin_games[[#This Row],[homePenaltyYards]])</f>
        <v>18</v>
      </c>
      <c r="AU1510">
        <v>8</v>
      </c>
      <c r="AV1510">
        <v>2</v>
      </c>
      <c r="AW1510">
        <v>0</v>
      </c>
      <c r="AX1510">
        <f>SUM(Table_pigskin_games[[#This Row],[awayTurnovers]:[homeTurnovers]])</f>
        <v>2</v>
      </c>
      <c r="AY1510">
        <v>0</v>
      </c>
      <c r="AZ1510">
        <v>0</v>
      </c>
      <c r="BA1510">
        <v>2</v>
      </c>
      <c r="BB1510">
        <v>0</v>
      </c>
      <c r="BC1510">
        <v>1659</v>
      </c>
      <c r="BD1510">
        <v>1941</v>
      </c>
      <c r="BE1510">
        <v>0</v>
      </c>
      <c r="BF1510">
        <v>0</v>
      </c>
      <c r="BG1510">
        <v>10</v>
      </c>
      <c r="BH1510">
        <v>0</v>
      </c>
      <c r="BJ1510">
        <v>10</v>
      </c>
      <c r="BK1510">
        <v>14</v>
      </c>
      <c r="BL1510">
        <v>7</v>
      </c>
      <c r="BM1510">
        <v>7</v>
      </c>
    </row>
    <row r="1511" spans="1:66" x14ac:dyDescent="0.25">
      <c r="A1511">
        <v>311224010</v>
      </c>
      <c r="B1511">
        <v>16</v>
      </c>
      <c r="C1511">
        <v>2011</v>
      </c>
      <c r="D1511" s="1">
        <v>40901</v>
      </c>
      <c r="E1511" t="s">
        <v>129</v>
      </c>
      <c r="F1511" t="s">
        <v>103</v>
      </c>
      <c r="G1511" t="s">
        <v>78</v>
      </c>
      <c r="H15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1511" t="str">
        <f>IF(NOT(ISNA(VLOOKUP(Table_pigskin_games[[#This Row],[matchup]],rivalries!A$2:C$10,1,FALSE))),"Rivalry","Not a Rivalry")</f>
        <v>Not a Rivalry</v>
      </c>
      <c r="J1511">
        <v>17</v>
      </c>
      <c r="K1511">
        <v>23</v>
      </c>
      <c r="L1511">
        <f>ABS(Table_pigskin_games[[#This Row],[homeScore]]-Table_pigskin_games[[#This Row],[awayScore]])</f>
        <v>6</v>
      </c>
      <c r="M1511" t="s">
        <v>79</v>
      </c>
      <c r="N1511" s="2">
        <v>41914.541666666664</v>
      </c>
      <c r="O1511" t="s">
        <v>80</v>
      </c>
      <c r="P1511">
        <v>69143</v>
      </c>
      <c r="Q1511">
        <v>4</v>
      </c>
      <c r="R1511">
        <v>10</v>
      </c>
      <c r="S1511">
        <v>7</v>
      </c>
      <c r="T1511">
        <v>7</v>
      </c>
      <c r="U1511">
        <v>18</v>
      </c>
      <c r="V1511">
        <v>20</v>
      </c>
      <c r="W1511">
        <v>5</v>
      </c>
      <c r="X1511">
        <v>3</v>
      </c>
      <c r="Y1511">
        <v>18</v>
      </c>
      <c r="Z1511">
        <v>12</v>
      </c>
      <c r="AA1511">
        <v>2</v>
      </c>
      <c r="AB1511">
        <v>0</v>
      </c>
      <c r="AC1511">
        <v>3</v>
      </c>
      <c r="AD1511">
        <v>0</v>
      </c>
      <c r="AE1511">
        <v>300</v>
      </c>
      <c r="AF1511">
        <v>407</v>
      </c>
      <c r="AG1511">
        <v>187</v>
      </c>
      <c r="AH1511">
        <v>342</v>
      </c>
      <c r="AI1511">
        <v>21</v>
      </c>
      <c r="AJ1511">
        <v>24</v>
      </c>
      <c r="AK1511">
        <v>42</v>
      </c>
      <c r="AL1511">
        <v>40</v>
      </c>
      <c r="AM1511">
        <v>113</v>
      </c>
      <c r="AN1511">
        <v>65</v>
      </c>
      <c r="AO1511">
        <v>28</v>
      </c>
      <c r="AP1511">
        <v>25</v>
      </c>
      <c r="AQ1511">
        <v>6</v>
      </c>
      <c r="AR1511">
        <v>0</v>
      </c>
      <c r="AS1511">
        <v>28</v>
      </c>
      <c r="AT1511">
        <f>SUM(Table_pigskin_games[[#This Row],[awayPenaltyYards]],Table_pigskin_games[[#This Row],[homePenaltyYards]])</f>
        <v>28</v>
      </c>
      <c r="AU1511">
        <v>0</v>
      </c>
      <c r="AV1511">
        <v>1</v>
      </c>
      <c r="AW1511">
        <v>3</v>
      </c>
      <c r="AX1511">
        <f>SUM(Table_pigskin_games[[#This Row],[awayTurnovers]:[homeTurnovers]])</f>
        <v>4</v>
      </c>
      <c r="AY1511">
        <v>0</v>
      </c>
      <c r="AZ1511">
        <v>1</v>
      </c>
      <c r="BA1511">
        <v>1</v>
      </c>
      <c r="BB1511">
        <v>2</v>
      </c>
      <c r="BC1511">
        <v>1741</v>
      </c>
      <c r="BD1511">
        <v>1859</v>
      </c>
      <c r="BE1511">
        <v>7</v>
      </c>
      <c r="BF1511">
        <v>3</v>
      </c>
      <c r="BG1511">
        <v>0</v>
      </c>
      <c r="BH1511">
        <v>7</v>
      </c>
      <c r="BJ1511">
        <v>10</v>
      </c>
      <c r="BK1511">
        <v>7</v>
      </c>
      <c r="BL1511">
        <v>3</v>
      </c>
      <c r="BM1511">
        <v>3</v>
      </c>
    </row>
    <row r="1512" spans="1:66" x14ac:dyDescent="0.25">
      <c r="A1512">
        <v>311224012</v>
      </c>
      <c r="B1512">
        <v>16</v>
      </c>
      <c r="C1512">
        <v>2011</v>
      </c>
      <c r="D1512" s="1">
        <v>40901</v>
      </c>
      <c r="E1512" t="s">
        <v>129</v>
      </c>
      <c r="F1512" t="s">
        <v>110</v>
      </c>
      <c r="G1512" t="s">
        <v>82</v>
      </c>
      <c r="H15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1512" t="str">
        <f>IF(NOT(ISNA(VLOOKUP(Table_pigskin_games[[#This Row],[matchup]],rivalries!A$2:C$10,1,FALSE))),"Rivalry","Not a Rivalry")</f>
        <v>Rivalry</v>
      </c>
      <c r="J1512">
        <v>16</v>
      </c>
      <c r="K1512">
        <v>13</v>
      </c>
      <c r="L1512">
        <f>ABS(Table_pigskin_games[[#This Row],[homeScore]]-Table_pigskin_games[[#This Row],[awayScore]])</f>
        <v>3</v>
      </c>
      <c r="M1512" t="s">
        <v>83</v>
      </c>
      <c r="N1512" s="2">
        <v>41914.541666666664</v>
      </c>
      <c r="O1512" t="s">
        <v>80</v>
      </c>
      <c r="P1512">
        <v>70803</v>
      </c>
      <c r="Q1512">
        <v>7</v>
      </c>
      <c r="R1512">
        <v>7</v>
      </c>
      <c r="S1512">
        <v>6</v>
      </c>
      <c r="T1512">
        <v>8</v>
      </c>
      <c r="U1512">
        <v>13</v>
      </c>
      <c r="V1512">
        <v>26</v>
      </c>
      <c r="W1512">
        <v>3</v>
      </c>
      <c r="X1512">
        <v>3</v>
      </c>
      <c r="Y1512">
        <v>11</v>
      </c>
      <c r="Z1512">
        <v>12</v>
      </c>
      <c r="AA1512">
        <v>0</v>
      </c>
      <c r="AB1512">
        <v>0</v>
      </c>
      <c r="AC1512">
        <v>0</v>
      </c>
      <c r="AD1512">
        <v>1</v>
      </c>
      <c r="AE1512">
        <v>308</v>
      </c>
      <c r="AF1512">
        <v>435</v>
      </c>
      <c r="AG1512">
        <v>237</v>
      </c>
      <c r="AH1512">
        <v>300</v>
      </c>
      <c r="AI1512">
        <v>16</v>
      </c>
      <c r="AJ1512">
        <v>21</v>
      </c>
      <c r="AK1512">
        <v>26</v>
      </c>
      <c r="AL1512">
        <v>36</v>
      </c>
      <c r="AM1512">
        <v>71</v>
      </c>
      <c r="AN1512">
        <v>135</v>
      </c>
      <c r="AO1512">
        <v>25</v>
      </c>
      <c r="AP1512">
        <v>30</v>
      </c>
      <c r="AQ1512">
        <v>15</v>
      </c>
      <c r="AR1512">
        <v>11</v>
      </c>
      <c r="AS1512">
        <v>92</v>
      </c>
      <c r="AT1512">
        <f>SUM(Table_pigskin_games[[#This Row],[awayPenaltyYards]],Table_pigskin_games[[#This Row],[homePenaltyYards]])</f>
        <v>180</v>
      </c>
      <c r="AU1512">
        <v>88</v>
      </c>
      <c r="AV1512">
        <v>2</v>
      </c>
      <c r="AW1512">
        <v>2</v>
      </c>
      <c r="AX1512">
        <f>SUM(Table_pigskin_games[[#This Row],[awayTurnovers]:[homeTurnovers]])</f>
        <v>4</v>
      </c>
      <c r="AY1512">
        <v>0</v>
      </c>
      <c r="AZ1512">
        <v>0</v>
      </c>
      <c r="BA1512">
        <v>2</v>
      </c>
      <c r="BB1512">
        <v>2</v>
      </c>
      <c r="BC1512">
        <v>1774</v>
      </c>
      <c r="BD1512">
        <v>1959</v>
      </c>
      <c r="BE1512">
        <v>3</v>
      </c>
      <c r="BF1512">
        <v>0</v>
      </c>
      <c r="BG1512">
        <v>7</v>
      </c>
      <c r="BH1512">
        <v>3</v>
      </c>
      <c r="BI1512">
        <v>3</v>
      </c>
      <c r="BJ1512">
        <v>3</v>
      </c>
      <c r="BK1512">
        <v>0</v>
      </c>
      <c r="BL1512">
        <v>3</v>
      </c>
      <c r="BM1512">
        <v>7</v>
      </c>
      <c r="BN1512">
        <v>0</v>
      </c>
    </row>
    <row r="1513" spans="1:66" x14ac:dyDescent="0.25">
      <c r="A1513">
        <v>311224017</v>
      </c>
      <c r="B1513">
        <v>16</v>
      </c>
      <c r="C1513">
        <v>2011</v>
      </c>
      <c r="D1513" s="1">
        <v>40901</v>
      </c>
      <c r="E1513" t="s">
        <v>129</v>
      </c>
      <c r="F1513" t="s">
        <v>62</v>
      </c>
      <c r="G1513" t="s">
        <v>88</v>
      </c>
      <c r="H15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1513" t="str">
        <f>IF(NOT(ISNA(VLOOKUP(Table_pigskin_games[[#This Row],[matchup]],rivalries!A$2:C$10,1,FALSE))),"Rivalry","Not a Rivalry")</f>
        <v>Not a Rivalry</v>
      </c>
      <c r="J1513">
        <v>24</v>
      </c>
      <c r="K1513">
        <v>27</v>
      </c>
      <c r="L1513">
        <f>ABS(Table_pigskin_games[[#This Row],[homeScore]]-Table_pigskin_games[[#This Row],[awayScore]])</f>
        <v>3</v>
      </c>
      <c r="M1513" t="s">
        <v>89</v>
      </c>
      <c r="N1513" s="2">
        <v>41914.541666666664</v>
      </c>
      <c r="O1513" t="s">
        <v>80</v>
      </c>
      <c r="P1513">
        <v>68756</v>
      </c>
      <c r="Q1513">
        <v>5</v>
      </c>
      <c r="R1513">
        <v>9</v>
      </c>
      <c r="S1513">
        <v>11</v>
      </c>
      <c r="T1513">
        <v>3</v>
      </c>
      <c r="U1513">
        <v>20</v>
      </c>
      <c r="V1513">
        <v>26</v>
      </c>
      <c r="W1513">
        <v>5</v>
      </c>
      <c r="X1513">
        <v>8</v>
      </c>
      <c r="Y1513">
        <v>13</v>
      </c>
      <c r="Z1513">
        <v>17</v>
      </c>
      <c r="AA1513">
        <v>0</v>
      </c>
      <c r="AB1513">
        <v>1</v>
      </c>
      <c r="AC1513">
        <v>0</v>
      </c>
      <c r="AD1513">
        <v>1</v>
      </c>
      <c r="AE1513">
        <v>374</v>
      </c>
      <c r="AF1513">
        <v>400</v>
      </c>
      <c r="AG1513">
        <v>253</v>
      </c>
      <c r="AH1513">
        <v>281</v>
      </c>
      <c r="AI1513">
        <v>16</v>
      </c>
      <c r="AJ1513">
        <v>27</v>
      </c>
      <c r="AK1513">
        <v>32</v>
      </c>
      <c r="AL1513">
        <v>46</v>
      </c>
      <c r="AM1513">
        <v>121</v>
      </c>
      <c r="AN1513">
        <v>119</v>
      </c>
      <c r="AO1513">
        <v>28</v>
      </c>
      <c r="AP1513">
        <v>31</v>
      </c>
      <c r="AQ1513">
        <v>6</v>
      </c>
      <c r="AR1513">
        <v>5</v>
      </c>
      <c r="AS1513">
        <v>39</v>
      </c>
      <c r="AT1513">
        <f>SUM(Table_pigskin_games[[#This Row],[awayPenaltyYards]],Table_pigskin_games[[#This Row],[homePenaltyYards]])</f>
        <v>89</v>
      </c>
      <c r="AU1513">
        <v>50</v>
      </c>
      <c r="AV1513">
        <v>2</v>
      </c>
      <c r="AW1513">
        <v>0</v>
      </c>
      <c r="AX1513">
        <f>SUM(Table_pigskin_games[[#This Row],[awayTurnovers]:[homeTurnovers]])</f>
        <v>2</v>
      </c>
      <c r="AY1513">
        <v>1</v>
      </c>
      <c r="AZ1513">
        <v>0</v>
      </c>
      <c r="BA1513">
        <v>1</v>
      </c>
      <c r="BB1513">
        <v>0</v>
      </c>
      <c r="BC1513">
        <v>1744</v>
      </c>
      <c r="BD1513">
        <v>1856</v>
      </c>
      <c r="BE1513">
        <v>3</v>
      </c>
      <c r="BF1513">
        <v>14</v>
      </c>
      <c r="BG1513">
        <v>0</v>
      </c>
      <c r="BH1513">
        <v>7</v>
      </c>
      <c r="BJ1513">
        <v>0</v>
      </c>
      <c r="BK1513">
        <v>0</v>
      </c>
      <c r="BL1513">
        <v>17</v>
      </c>
      <c r="BM1513">
        <v>10</v>
      </c>
    </row>
    <row r="1514" spans="1:66" x14ac:dyDescent="0.25">
      <c r="A1514">
        <v>311224020</v>
      </c>
      <c r="B1514">
        <v>16</v>
      </c>
      <c r="C1514">
        <v>2011</v>
      </c>
      <c r="D1514" s="1">
        <v>40901</v>
      </c>
      <c r="E1514" t="s">
        <v>129</v>
      </c>
      <c r="F1514" t="s">
        <v>91</v>
      </c>
      <c r="G1514" t="s">
        <v>77</v>
      </c>
      <c r="H15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NYGvNYJ</v>
      </c>
      <c r="I1514" t="str">
        <f>IF(NOT(ISNA(VLOOKUP(Table_pigskin_games[[#This Row],[matchup]],rivalries!A$2:C$10,1,FALSE))),"Rivalry","Not a Rivalry")</f>
        <v>Not a Rivalry</v>
      </c>
      <c r="J1514">
        <v>29</v>
      </c>
      <c r="K1514">
        <v>14</v>
      </c>
      <c r="L1514">
        <f>ABS(Table_pigskin_games[[#This Row],[homeScore]]-Table_pigskin_games[[#This Row],[awayScore]])</f>
        <v>15</v>
      </c>
      <c r="M1514" t="s">
        <v>140</v>
      </c>
      <c r="N1514" s="2">
        <v>41914.541666666664</v>
      </c>
      <c r="O1514" t="s">
        <v>70</v>
      </c>
      <c r="P1514">
        <v>79088</v>
      </c>
      <c r="Q1514">
        <v>7</v>
      </c>
      <c r="R1514">
        <v>7</v>
      </c>
      <c r="S1514">
        <v>8</v>
      </c>
      <c r="T1514">
        <v>6</v>
      </c>
      <c r="U1514">
        <v>11</v>
      </c>
      <c r="V1514">
        <v>22</v>
      </c>
      <c r="W1514">
        <v>4</v>
      </c>
      <c r="X1514">
        <v>4</v>
      </c>
      <c r="Y1514">
        <v>15</v>
      </c>
      <c r="Z1514">
        <v>21</v>
      </c>
      <c r="AA1514">
        <v>0</v>
      </c>
      <c r="AB1514">
        <v>1</v>
      </c>
      <c r="AC1514">
        <v>0</v>
      </c>
      <c r="AD1514">
        <v>1</v>
      </c>
      <c r="AE1514">
        <v>332</v>
      </c>
      <c r="AF1514">
        <v>331</v>
      </c>
      <c r="AG1514">
        <v>217</v>
      </c>
      <c r="AH1514">
        <v>226</v>
      </c>
      <c r="AI1514">
        <v>9</v>
      </c>
      <c r="AJ1514">
        <v>30</v>
      </c>
      <c r="AK1514">
        <v>27</v>
      </c>
      <c r="AL1514">
        <v>59</v>
      </c>
      <c r="AM1514">
        <v>115</v>
      </c>
      <c r="AN1514">
        <v>105</v>
      </c>
      <c r="AO1514">
        <v>26</v>
      </c>
      <c r="AP1514">
        <v>25</v>
      </c>
      <c r="AQ1514">
        <v>5</v>
      </c>
      <c r="AR1514">
        <v>10</v>
      </c>
      <c r="AS1514">
        <v>45</v>
      </c>
      <c r="AT1514">
        <f>SUM(Table_pigskin_games[[#This Row],[awayPenaltyYards]],Table_pigskin_games[[#This Row],[homePenaltyYards]])</f>
        <v>140</v>
      </c>
      <c r="AU1514">
        <v>95</v>
      </c>
      <c r="AV1514">
        <v>1</v>
      </c>
      <c r="AW1514">
        <v>3</v>
      </c>
      <c r="AX1514">
        <f>SUM(Table_pigskin_games[[#This Row],[awayTurnovers]:[homeTurnovers]])</f>
        <v>4</v>
      </c>
      <c r="AY1514">
        <v>0</v>
      </c>
      <c r="AZ1514">
        <v>1</v>
      </c>
      <c r="BA1514">
        <v>1</v>
      </c>
      <c r="BB1514">
        <v>2</v>
      </c>
      <c r="BC1514">
        <v>1434</v>
      </c>
      <c r="BD1514">
        <v>2166</v>
      </c>
      <c r="BE1514">
        <v>0</v>
      </c>
      <c r="BF1514">
        <v>10</v>
      </c>
      <c r="BG1514">
        <v>7</v>
      </c>
      <c r="BH1514">
        <v>12</v>
      </c>
      <c r="BJ1514">
        <v>7</v>
      </c>
      <c r="BK1514">
        <v>0</v>
      </c>
      <c r="BL1514">
        <v>0</v>
      </c>
      <c r="BM1514">
        <v>7</v>
      </c>
    </row>
    <row r="1515" spans="1:66" x14ac:dyDescent="0.25">
      <c r="A1515">
        <v>311224023</v>
      </c>
      <c r="B1515">
        <v>16</v>
      </c>
      <c r="C1515">
        <v>2011</v>
      </c>
      <c r="D1515" s="1">
        <v>40901</v>
      </c>
      <c r="E1515" t="s">
        <v>129</v>
      </c>
      <c r="F1515" t="s">
        <v>85</v>
      </c>
      <c r="G1515" t="s">
        <v>63</v>
      </c>
      <c r="H15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PITvSTL</v>
      </c>
      <c r="I1515" t="str">
        <f>IF(NOT(ISNA(VLOOKUP(Table_pigskin_games[[#This Row],[matchup]],rivalries!A$2:C$10,1,FALSE))),"Rivalry","Not a Rivalry")</f>
        <v>Not a Rivalry</v>
      </c>
      <c r="J1515">
        <v>0</v>
      </c>
      <c r="K1515">
        <v>27</v>
      </c>
      <c r="L1515">
        <f>ABS(Table_pigskin_games[[#This Row],[homeScore]]-Table_pigskin_games[[#This Row],[awayScore]])</f>
        <v>27</v>
      </c>
      <c r="M1515" t="s">
        <v>64</v>
      </c>
      <c r="N1515" s="2">
        <v>41914.541666666664</v>
      </c>
      <c r="O1515" t="s">
        <v>70</v>
      </c>
      <c r="P1515">
        <v>60081</v>
      </c>
      <c r="Q1515">
        <v>2</v>
      </c>
      <c r="R1515">
        <v>12</v>
      </c>
      <c r="S1515">
        <v>10</v>
      </c>
      <c r="T1515">
        <v>4</v>
      </c>
      <c r="U1515">
        <v>15</v>
      </c>
      <c r="V1515">
        <v>17</v>
      </c>
      <c r="W1515">
        <v>6</v>
      </c>
      <c r="X1515">
        <v>1</v>
      </c>
      <c r="Y1515">
        <v>16</v>
      </c>
      <c r="Z1515">
        <v>7</v>
      </c>
      <c r="AA1515">
        <v>0</v>
      </c>
      <c r="AB1515">
        <v>0</v>
      </c>
      <c r="AC1515">
        <v>1</v>
      </c>
      <c r="AD1515">
        <v>0</v>
      </c>
      <c r="AE1515">
        <v>232</v>
      </c>
      <c r="AF1515">
        <v>377</v>
      </c>
      <c r="AG1515">
        <v>68</v>
      </c>
      <c r="AH1515">
        <v>208</v>
      </c>
      <c r="AI1515">
        <v>9</v>
      </c>
      <c r="AJ1515">
        <v>15</v>
      </c>
      <c r="AK1515">
        <v>24</v>
      </c>
      <c r="AL1515">
        <v>22</v>
      </c>
      <c r="AM1515">
        <v>164</v>
      </c>
      <c r="AN1515">
        <v>169</v>
      </c>
      <c r="AO1515">
        <v>36</v>
      </c>
      <c r="AP1515">
        <v>28</v>
      </c>
      <c r="AQ1515">
        <v>4</v>
      </c>
      <c r="AR1515">
        <v>7</v>
      </c>
      <c r="AS1515">
        <v>21</v>
      </c>
      <c r="AT1515">
        <f>SUM(Table_pigskin_games[[#This Row],[awayPenaltyYards]],Table_pigskin_games[[#This Row],[homePenaltyYards]])</f>
        <v>71</v>
      </c>
      <c r="AU1515">
        <v>50</v>
      </c>
      <c r="AV1515">
        <v>0</v>
      </c>
      <c r="AW1515">
        <v>1</v>
      </c>
      <c r="AX1515">
        <f>SUM(Table_pigskin_games[[#This Row],[awayTurnovers]:[homeTurnovers]])</f>
        <v>1</v>
      </c>
      <c r="AY1515">
        <v>0</v>
      </c>
      <c r="AZ1515">
        <v>0</v>
      </c>
      <c r="BA1515">
        <v>0</v>
      </c>
      <c r="BB1515">
        <v>1</v>
      </c>
      <c r="BC1515">
        <v>1845</v>
      </c>
      <c r="BD1515">
        <v>1755</v>
      </c>
      <c r="BE1515">
        <v>0</v>
      </c>
      <c r="BF1515">
        <v>0</v>
      </c>
      <c r="BG1515">
        <v>0</v>
      </c>
      <c r="BH1515">
        <v>0</v>
      </c>
      <c r="BJ1515">
        <v>3</v>
      </c>
      <c r="BK1515">
        <v>7</v>
      </c>
      <c r="BL1515">
        <v>3</v>
      </c>
      <c r="BM1515">
        <v>14</v>
      </c>
    </row>
    <row r="1516" spans="1:66" x14ac:dyDescent="0.25">
      <c r="A1516">
        <v>311224026</v>
      </c>
      <c r="B1516">
        <v>16</v>
      </c>
      <c r="C1516">
        <v>2011</v>
      </c>
      <c r="D1516" s="1">
        <v>40901</v>
      </c>
      <c r="E1516" t="s">
        <v>129</v>
      </c>
      <c r="F1516" t="s">
        <v>93</v>
      </c>
      <c r="G1516" t="s">
        <v>71</v>
      </c>
      <c r="H15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516" t="str">
        <f>IF(NOT(ISNA(VLOOKUP(Table_pigskin_games[[#This Row],[matchup]],rivalries!A$2:C$10,1,FALSE))),"Rivalry","Not a Rivalry")</f>
        <v>Not a Rivalry</v>
      </c>
      <c r="J1516">
        <v>19</v>
      </c>
      <c r="K1516">
        <v>17</v>
      </c>
      <c r="L1516">
        <f>ABS(Table_pigskin_games[[#This Row],[homeScore]]-Table_pigskin_games[[#This Row],[awayScore]])</f>
        <v>2</v>
      </c>
      <c r="M1516" t="s">
        <v>124</v>
      </c>
      <c r="N1516" s="2">
        <v>41914.677083333336</v>
      </c>
      <c r="O1516" t="s">
        <v>70</v>
      </c>
      <c r="P1516">
        <v>66697</v>
      </c>
      <c r="Q1516">
        <v>11</v>
      </c>
      <c r="R1516">
        <v>3</v>
      </c>
      <c r="S1516">
        <v>7</v>
      </c>
      <c r="T1516">
        <v>7</v>
      </c>
      <c r="U1516">
        <v>21</v>
      </c>
      <c r="V1516">
        <v>14</v>
      </c>
      <c r="W1516">
        <v>3</v>
      </c>
      <c r="X1516">
        <v>5</v>
      </c>
      <c r="Y1516">
        <v>14</v>
      </c>
      <c r="Z1516">
        <v>13</v>
      </c>
      <c r="AA1516">
        <v>2</v>
      </c>
      <c r="AB1516">
        <v>0</v>
      </c>
      <c r="AC1516">
        <v>3</v>
      </c>
      <c r="AD1516">
        <v>1</v>
      </c>
      <c r="AE1516">
        <v>349</v>
      </c>
      <c r="AF1516">
        <v>265</v>
      </c>
      <c r="AG1516">
        <v>171</v>
      </c>
      <c r="AH1516">
        <v>141</v>
      </c>
      <c r="AI1516">
        <v>14</v>
      </c>
      <c r="AJ1516">
        <v>15</v>
      </c>
      <c r="AK1516">
        <v>26</v>
      </c>
      <c r="AL1516">
        <v>28</v>
      </c>
      <c r="AM1516">
        <v>178</v>
      </c>
      <c r="AN1516">
        <v>124</v>
      </c>
      <c r="AO1516">
        <v>40</v>
      </c>
      <c r="AP1516">
        <v>26</v>
      </c>
      <c r="AQ1516">
        <v>6</v>
      </c>
      <c r="AR1516">
        <v>6</v>
      </c>
      <c r="AS1516">
        <v>77</v>
      </c>
      <c r="AT1516">
        <f>SUM(Table_pigskin_games[[#This Row],[awayPenaltyYards]],Table_pigskin_games[[#This Row],[homePenaltyYards]])</f>
        <v>128</v>
      </c>
      <c r="AU1516">
        <v>51</v>
      </c>
      <c r="AV1516">
        <v>0</v>
      </c>
      <c r="AW1516">
        <v>1</v>
      </c>
      <c r="AX1516">
        <f>SUM(Table_pigskin_games[[#This Row],[awayTurnovers]:[homeTurnovers]])</f>
        <v>1</v>
      </c>
      <c r="AY1516">
        <v>0</v>
      </c>
      <c r="AZ1516">
        <v>1</v>
      </c>
      <c r="BA1516">
        <v>0</v>
      </c>
      <c r="BB1516">
        <v>0</v>
      </c>
      <c r="BC1516">
        <v>1974</v>
      </c>
      <c r="BD1516">
        <v>1626</v>
      </c>
      <c r="BE1516">
        <v>0</v>
      </c>
      <c r="BF1516">
        <v>3</v>
      </c>
      <c r="BG1516">
        <v>10</v>
      </c>
      <c r="BH1516">
        <v>6</v>
      </c>
      <c r="BJ1516">
        <v>7</v>
      </c>
      <c r="BK1516">
        <v>3</v>
      </c>
      <c r="BL1516">
        <v>0</v>
      </c>
      <c r="BM1516">
        <v>7</v>
      </c>
    </row>
    <row r="1517" spans="1:66" x14ac:dyDescent="0.25">
      <c r="A1517">
        <v>311224028</v>
      </c>
      <c r="B1517">
        <v>16</v>
      </c>
      <c r="C1517">
        <v>2011</v>
      </c>
      <c r="D1517" s="1">
        <v>40901</v>
      </c>
      <c r="E1517" t="s">
        <v>129</v>
      </c>
      <c r="F1517" t="s">
        <v>113</v>
      </c>
      <c r="G1517" t="s">
        <v>114</v>
      </c>
      <c r="H15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MINvWSH</v>
      </c>
      <c r="I1517" t="str">
        <f>IF(NOT(ISNA(VLOOKUP(Table_pigskin_games[[#This Row],[matchup]],rivalries!A$2:C$10,1,FALSE))),"Rivalry","Not a Rivalry")</f>
        <v>Not a Rivalry</v>
      </c>
      <c r="J1517">
        <v>33</v>
      </c>
      <c r="K1517">
        <v>26</v>
      </c>
      <c r="L1517">
        <f>ABS(Table_pigskin_games[[#This Row],[homeScore]]-Table_pigskin_games[[#This Row],[awayScore]])</f>
        <v>7</v>
      </c>
      <c r="M1517" t="s">
        <v>115</v>
      </c>
      <c r="N1517" s="2">
        <v>41914.541666666664</v>
      </c>
      <c r="O1517" t="s">
        <v>70</v>
      </c>
      <c r="P1517">
        <v>68370</v>
      </c>
      <c r="Q1517">
        <v>2</v>
      </c>
      <c r="R1517">
        <v>12</v>
      </c>
      <c r="S1517">
        <v>5</v>
      </c>
      <c r="T1517">
        <v>9</v>
      </c>
      <c r="U1517">
        <v>20</v>
      </c>
      <c r="V1517">
        <v>23</v>
      </c>
      <c r="W1517">
        <v>4</v>
      </c>
      <c r="X1517">
        <v>3</v>
      </c>
      <c r="Y1517">
        <v>11</v>
      </c>
      <c r="Z1517">
        <v>10</v>
      </c>
      <c r="AA1517">
        <v>0</v>
      </c>
      <c r="AB1517">
        <v>0</v>
      </c>
      <c r="AC1517">
        <v>0</v>
      </c>
      <c r="AD1517">
        <v>0</v>
      </c>
      <c r="AE1517">
        <v>389</v>
      </c>
      <c r="AF1517">
        <v>397</v>
      </c>
      <c r="AG1517">
        <v>148</v>
      </c>
      <c r="AH1517">
        <v>256</v>
      </c>
      <c r="AI1517">
        <v>12</v>
      </c>
      <c r="AJ1517">
        <v>26</v>
      </c>
      <c r="AK1517">
        <v>18</v>
      </c>
      <c r="AL1517">
        <v>41</v>
      </c>
      <c r="AM1517">
        <v>241</v>
      </c>
      <c r="AN1517">
        <v>141</v>
      </c>
      <c r="AO1517">
        <v>38</v>
      </c>
      <c r="AP1517">
        <v>24</v>
      </c>
      <c r="AQ1517">
        <v>4</v>
      </c>
      <c r="AR1517">
        <v>8</v>
      </c>
      <c r="AS1517">
        <v>40</v>
      </c>
      <c r="AT1517">
        <f>SUM(Table_pigskin_games[[#This Row],[awayPenaltyYards]],Table_pigskin_games[[#This Row],[homePenaltyYards]])</f>
        <v>104</v>
      </c>
      <c r="AU1517">
        <v>64</v>
      </c>
      <c r="AV1517">
        <v>0</v>
      </c>
      <c r="AW1517">
        <v>2</v>
      </c>
      <c r="AX1517">
        <f>SUM(Table_pigskin_games[[#This Row],[awayTurnovers]:[homeTurnovers]])</f>
        <v>2</v>
      </c>
      <c r="AY1517">
        <v>0</v>
      </c>
      <c r="AZ1517">
        <v>1</v>
      </c>
      <c r="BA1517">
        <v>0</v>
      </c>
      <c r="BB1517">
        <v>1</v>
      </c>
      <c r="BC1517">
        <v>1774</v>
      </c>
      <c r="BD1517">
        <v>1826</v>
      </c>
      <c r="BE1517">
        <v>3</v>
      </c>
      <c r="BF1517">
        <v>7</v>
      </c>
      <c r="BG1517">
        <v>13</v>
      </c>
      <c r="BH1517">
        <v>10</v>
      </c>
      <c r="BJ1517">
        <v>0</v>
      </c>
      <c r="BK1517">
        <v>10</v>
      </c>
      <c r="BL1517">
        <v>10</v>
      </c>
      <c r="BM1517">
        <v>6</v>
      </c>
    </row>
    <row r="1518" spans="1:66" x14ac:dyDescent="0.25">
      <c r="A1518">
        <v>311224029</v>
      </c>
      <c r="B1518">
        <v>16</v>
      </c>
      <c r="C1518">
        <v>2011</v>
      </c>
      <c r="D1518" s="1">
        <v>40901</v>
      </c>
      <c r="E1518" t="s">
        <v>129</v>
      </c>
      <c r="F1518" t="s">
        <v>97</v>
      </c>
      <c r="G1518" t="s">
        <v>100</v>
      </c>
      <c r="H15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518" t="str">
        <f>IF(NOT(ISNA(VLOOKUP(Table_pigskin_games[[#This Row],[matchup]],rivalries!A$2:C$10,1,FALSE))),"Rivalry","Not a Rivalry")</f>
        <v>Not a Rivalry</v>
      </c>
      <c r="J1518">
        <v>16</v>
      </c>
      <c r="K1518">
        <v>48</v>
      </c>
      <c r="L1518">
        <f>ABS(Table_pigskin_games[[#This Row],[homeScore]]-Table_pigskin_games[[#This Row],[awayScore]])</f>
        <v>32</v>
      </c>
      <c r="M1518" t="s">
        <v>101</v>
      </c>
      <c r="N1518" s="2">
        <v>41914.541666666664</v>
      </c>
      <c r="O1518" t="s">
        <v>70</v>
      </c>
      <c r="P1518">
        <v>70363</v>
      </c>
      <c r="Q1518">
        <v>4</v>
      </c>
      <c r="R1518">
        <v>10</v>
      </c>
      <c r="S1518">
        <v>5</v>
      </c>
      <c r="T1518">
        <v>9</v>
      </c>
      <c r="U1518">
        <v>23</v>
      </c>
      <c r="V1518">
        <v>20</v>
      </c>
      <c r="W1518">
        <v>5</v>
      </c>
      <c r="X1518">
        <v>0</v>
      </c>
      <c r="Y1518">
        <v>11</v>
      </c>
      <c r="Z1518">
        <v>6</v>
      </c>
      <c r="AA1518">
        <v>1</v>
      </c>
      <c r="AB1518">
        <v>2</v>
      </c>
      <c r="AC1518">
        <v>3</v>
      </c>
      <c r="AD1518">
        <v>2</v>
      </c>
      <c r="AE1518">
        <v>317</v>
      </c>
      <c r="AF1518">
        <v>433</v>
      </c>
      <c r="AG1518">
        <v>258</v>
      </c>
      <c r="AH1518">
        <v>163</v>
      </c>
      <c r="AI1518">
        <v>28</v>
      </c>
      <c r="AJ1518">
        <v>12</v>
      </c>
      <c r="AK1518">
        <v>38</v>
      </c>
      <c r="AL1518">
        <v>17</v>
      </c>
      <c r="AM1518">
        <v>59</v>
      </c>
      <c r="AN1518">
        <v>270</v>
      </c>
      <c r="AO1518">
        <v>19</v>
      </c>
      <c r="AP1518">
        <v>31</v>
      </c>
      <c r="AQ1518">
        <v>7</v>
      </c>
      <c r="AR1518">
        <v>8</v>
      </c>
      <c r="AS1518">
        <v>64</v>
      </c>
      <c r="AT1518">
        <f>SUM(Table_pigskin_games[[#This Row],[awayPenaltyYards]],Table_pigskin_games[[#This Row],[homePenaltyYards]])</f>
        <v>141</v>
      </c>
      <c r="AU1518">
        <v>77</v>
      </c>
      <c r="AV1518">
        <v>4</v>
      </c>
      <c r="AW1518">
        <v>0</v>
      </c>
      <c r="AX1518">
        <f>SUM(Table_pigskin_games[[#This Row],[awayTurnovers]:[homeTurnovers]])</f>
        <v>4</v>
      </c>
      <c r="AY1518">
        <v>3</v>
      </c>
      <c r="AZ1518">
        <v>0</v>
      </c>
      <c r="BA1518">
        <v>1</v>
      </c>
      <c r="BB1518">
        <v>0</v>
      </c>
      <c r="BC1518">
        <v>1977</v>
      </c>
      <c r="BD1518">
        <v>1623</v>
      </c>
      <c r="BE1518">
        <v>0</v>
      </c>
      <c r="BF1518">
        <v>10</v>
      </c>
      <c r="BG1518">
        <v>0</v>
      </c>
      <c r="BH1518">
        <v>6</v>
      </c>
      <c r="BJ1518">
        <v>10</v>
      </c>
      <c r="BK1518">
        <v>10</v>
      </c>
      <c r="BL1518">
        <v>21</v>
      </c>
      <c r="BM1518">
        <v>7</v>
      </c>
    </row>
    <row r="1519" spans="1:66" x14ac:dyDescent="0.25">
      <c r="A1519">
        <v>311224033</v>
      </c>
      <c r="B1519">
        <v>16</v>
      </c>
      <c r="C1519">
        <v>2011</v>
      </c>
      <c r="D1519" s="1">
        <v>40901</v>
      </c>
      <c r="E1519" t="s">
        <v>129</v>
      </c>
      <c r="F1519" t="s">
        <v>68</v>
      </c>
      <c r="G1519" t="s">
        <v>96</v>
      </c>
      <c r="H15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1519" t="str">
        <f>IF(NOT(ISNA(VLOOKUP(Table_pigskin_games[[#This Row],[matchup]],rivalries!A$2:C$10,1,FALSE))),"Rivalry","Not a Rivalry")</f>
        <v>Not a Rivalry</v>
      </c>
      <c r="J1519">
        <v>14</v>
      </c>
      <c r="K1519">
        <v>20</v>
      </c>
      <c r="L1519">
        <f>ABS(Table_pigskin_games[[#This Row],[homeScore]]-Table_pigskin_games[[#This Row],[awayScore]])</f>
        <v>6</v>
      </c>
      <c r="M1519" t="s">
        <v>125</v>
      </c>
      <c r="N1519" s="2">
        <v>41914.541666666664</v>
      </c>
      <c r="O1519" t="s">
        <v>80</v>
      </c>
      <c r="P1519">
        <v>71083</v>
      </c>
      <c r="Q1519">
        <v>4</v>
      </c>
      <c r="R1519">
        <v>10</v>
      </c>
      <c r="S1519">
        <v>10</v>
      </c>
      <c r="T1519">
        <v>4</v>
      </c>
      <c r="U1519">
        <v>18</v>
      </c>
      <c r="V1519">
        <v>15</v>
      </c>
      <c r="W1519">
        <v>5</v>
      </c>
      <c r="X1519">
        <v>7</v>
      </c>
      <c r="Y1519">
        <v>13</v>
      </c>
      <c r="Z1519">
        <v>17</v>
      </c>
      <c r="AA1519">
        <v>0</v>
      </c>
      <c r="AB1519">
        <v>0</v>
      </c>
      <c r="AC1519">
        <v>1</v>
      </c>
      <c r="AD1519">
        <v>0</v>
      </c>
      <c r="AE1519">
        <v>256</v>
      </c>
      <c r="AF1519">
        <v>284</v>
      </c>
      <c r="AG1519">
        <v>139</v>
      </c>
      <c r="AH1519">
        <v>122</v>
      </c>
      <c r="AI1519">
        <v>19</v>
      </c>
      <c r="AJ1519">
        <v>11</v>
      </c>
      <c r="AK1519">
        <v>33</v>
      </c>
      <c r="AL1519">
        <v>24</v>
      </c>
      <c r="AM1519">
        <v>117</v>
      </c>
      <c r="AN1519">
        <v>162</v>
      </c>
      <c r="AO1519">
        <v>25</v>
      </c>
      <c r="AP1519">
        <v>37</v>
      </c>
      <c r="AQ1519">
        <v>6</v>
      </c>
      <c r="AR1519">
        <v>5</v>
      </c>
      <c r="AS1519">
        <v>95</v>
      </c>
      <c r="AT1519">
        <f>SUM(Table_pigskin_games[[#This Row],[awayPenaltyYards]],Table_pigskin_games[[#This Row],[homePenaltyYards]])</f>
        <v>146</v>
      </c>
      <c r="AU1519">
        <v>51</v>
      </c>
      <c r="AV1519">
        <v>1</v>
      </c>
      <c r="AW1519">
        <v>1</v>
      </c>
      <c r="AX1519">
        <f>SUM(Table_pigskin_games[[#This Row],[awayTurnovers]:[homeTurnovers]])</f>
        <v>2</v>
      </c>
      <c r="AY1519">
        <v>0</v>
      </c>
      <c r="AZ1519">
        <v>0</v>
      </c>
      <c r="BA1519">
        <v>1</v>
      </c>
      <c r="BB1519">
        <v>1</v>
      </c>
      <c r="BC1519">
        <v>1662</v>
      </c>
      <c r="BD1519">
        <v>1938</v>
      </c>
      <c r="BE1519">
        <v>0</v>
      </c>
      <c r="BF1519">
        <v>0</v>
      </c>
      <c r="BG1519">
        <v>7</v>
      </c>
      <c r="BH1519">
        <v>7</v>
      </c>
      <c r="BJ1519">
        <v>10</v>
      </c>
      <c r="BK1519">
        <v>7</v>
      </c>
      <c r="BL1519">
        <v>3</v>
      </c>
      <c r="BM1519">
        <v>0</v>
      </c>
    </row>
    <row r="1520" spans="1:66" x14ac:dyDescent="0.25">
      <c r="A1520">
        <v>311225009</v>
      </c>
      <c r="B1520">
        <v>16</v>
      </c>
      <c r="C1520">
        <v>2011</v>
      </c>
      <c r="D1520" s="1">
        <v>40902</v>
      </c>
      <c r="E1520" t="s">
        <v>66</v>
      </c>
      <c r="F1520" t="s">
        <v>74</v>
      </c>
      <c r="G1520" t="s">
        <v>75</v>
      </c>
      <c r="H15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1520" t="str">
        <f>IF(NOT(ISNA(VLOOKUP(Table_pigskin_games[[#This Row],[matchup]],rivalries!A$2:C$10,1,FALSE))),"Rivalry","Not a Rivalry")</f>
        <v>Rivalry</v>
      </c>
      <c r="J1520">
        <v>21</v>
      </c>
      <c r="K1520">
        <v>35</v>
      </c>
      <c r="L1520">
        <f>ABS(Table_pigskin_games[[#This Row],[homeScore]]-Table_pigskin_games[[#This Row],[awayScore]])</f>
        <v>14</v>
      </c>
      <c r="M1520" t="s">
        <v>76</v>
      </c>
      <c r="N1520" s="2">
        <v>41914.847222222219</v>
      </c>
      <c r="O1520" t="s">
        <v>65</v>
      </c>
      <c r="P1520">
        <v>70574</v>
      </c>
      <c r="Q1520">
        <v>7</v>
      </c>
      <c r="R1520">
        <v>7</v>
      </c>
      <c r="S1520">
        <v>13</v>
      </c>
      <c r="T1520">
        <v>1</v>
      </c>
      <c r="U1520">
        <v>24</v>
      </c>
      <c r="V1520">
        <v>19</v>
      </c>
      <c r="W1520">
        <v>6</v>
      </c>
      <c r="X1520">
        <v>5</v>
      </c>
      <c r="Y1520">
        <v>12</v>
      </c>
      <c r="Z1520">
        <v>9</v>
      </c>
      <c r="AA1520">
        <v>0</v>
      </c>
      <c r="AB1520">
        <v>0</v>
      </c>
      <c r="AC1520">
        <v>0</v>
      </c>
      <c r="AD1520">
        <v>0</v>
      </c>
      <c r="AE1520">
        <v>441</v>
      </c>
      <c r="AF1520">
        <v>363</v>
      </c>
      <c r="AG1520">
        <v>242</v>
      </c>
      <c r="AH1520">
        <v>282</v>
      </c>
      <c r="AI1520">
        <v>19</v>
      </c>
      <c r="AJ1520">
        <v>21</v>
      </c>
      <c r="AK1520">
        <v>28</v>
      </c>
      <c r="AL1520">
        <v>29</v>
      </c>
      <c r="AM1520">
        <v>199</v>
      </c>
      <c r="AN1520">
        <v>81</v>
      </c>
      <c r="AO1520">
        <v>42</v>
      </c>
      <c r="AP1520">
        <v>21</v>
      </c>
      <c r="AQ1520">
        <v>6</v>
      </c>
      <c r="AR1520">
        <v>0</v>
      </c>
      <c r="AS1520">
        <v>28</v>
      </c>
      <c r="AT1520">
        <f>SUM(Table_pigskin_games[[#This Row],[awayPenaltyYards]],Table_pigskin_games[[#This Row],[homePenaltyYards]])</f>
        <v>28</v>
      </c>
      <c r="AU1520">
        <v>0</v>
      </c>
      <c r="AV1520">
        <v>2</v>
      </c>
      <c r="AW1520">
        <v>0</v>
      </c>
      <c r="AX1520">
        <f>SUM(Table_pigskin_games[[#This Row],[awayTurnovers]:[homeTurnovers]])</f>
        <v>2</v>
      </c>
      <c r="AY1520">
        <v>0</v>
      </c>
      <c r="AZ1520">
        <v>0</v>
      </c>
      <c r="BA1520">
        <v>2</v>
      </c>
      <c r="BB1520">
        <v>0</v>
      </c>
      <c r="BC1520">
        <v>2148</v>
      </c>
      <c r="BD1520">
        <v>1452</v>
      </c>
      <c r="BE1520">
        <v>0</v>
      </c>
      <c r="BF1520">
        <v>3</v>
      </c>
      <c r="BG1520">
        <v>7</v>
      </c>
      <c r="BH1520">
        <v>11</v>
      </c>
      <c r="BJ1520">
        <v>7</v>
      </c>
      <c r="BK1520">
        <v>7</v>
      </c>
      <c r="BL1520">
        <v>14</v>
      </c>
      <c r="BM1520">
        <v>7</v>
      </c>
    </row>
    <row r="1521" spans="1:66" x14ac:dyDescent="0.25">
      <c r="A1521">
        <v>311226018</v>
      </c>
      <c r="B1521">
        <v>16</v>
      </c>
      <c r="C1521">
        <v>2011</v>
      </c>
      <c r="D1521" s="1">
        <v>40903</v>
      </c>
      <c r="E1521" t="s">
        <v>108</v>
      </c>
      <c r="F1521" t="s">
        <v>99</v>
      </c>
      <c r="G1521" t="s">
        <v>67</v>
      </c>
      <c r="H15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521" t="str">
        <f>IF(NOT(ISNA(VLOOKUP(Table_pigskin_games[[#This Row],[matchup]],rivalries!A$2:C$10,1,FALSE))),"Rivalry","Not a Rivalry")</f>
        <v>Rivalry</v>
      </c>
      <c r="J1521">
        <v>16</v>
      </c>
      <c r="K1521">
        <v>45</v>
      </c>
      <c r="L1521">
        <f>ABS(Table_pigskin_games[[#This Row],[homeScore]]-Table_pigskin_games[[#This Row],[awayScore]])</f>
        <v>29</v>
      </c>
      <c r="M1521" t="s">
        <v>127</v>
      </c>
      <c r="N1521" s="2">
        <v>41914.854166666664</v>
      </c>
      <c r="O1521" t="s">
        <v>112</v>
      </c>
      <c r="P1521">
        <v>73084</v>
      </c>
      <c r="Q1521">
        <v>9</v>
      </c>
      <c r="R1521">
        <v>5</v>
      </c>
      <c r="S1521">
        <v>11</v>
      </c>
      <c r="T1521">
        <v>3</v>
      </c>
      <c r="U1521">
        <v>23</v>
      </c>
      <c r="V1521">
        <v>26</v>
      </c>
      <c r="W1521">
        <v>8</v>
      </c>
      <c r="X1521">
        <v>10</v>
      </c>
      <c r="Y1521">
        <v>17</v>
      </c>
      <c r="Z1521">
        <v>13</v>
      </c>
      <c r="AA1521">
        <v>0</v>
      </c>
      <c r="AB1521">
        <v>0</v>
      </c>
      <c r="AC1521">
        <v>3</v>
      </c>
      <c r="AD1521">
        <v>0</v>
      </c>
      <c r="AE1521">
        <v>469</v>
      </c>
      <c r="AF1521">
        <v>463</v>
      </c>
      <c r="AG1521">
        <v>434</v>
      </c>
      <c r="AH1521">
        <v>299</v>
      </c>
      <c r="AI1521">
        <v>40</v>
      </c>
      <c r="AJ1521">
        <v>23</v>
      </c>
      <c r="AK1521">
        <v>61</v>
      </c>
      <c r="AL1521">
        <v>39</v>
      </c>
      <c r="AM1521">
        <v>35</v>
      </c>
      <c r="AN1521">
        <v>164</v>
      </c>
      <c r="AO1521">
        <v>14</v>
      </c>
      <c r="AP1521">
        <v>23</v>
      </c>
      <c r="AQ1521">
        <v>7</v>
      </c>
      <c r="AR1521">
        <v>4</v>
      </c>
      <c r="AS1521">
        <v>57</v>
      </c>
      <c r="AT1521">
        <f>SUM(Table_pigskin_games[[#This Row],[awayPenaltyYards]],Table_pigskin_games[[#This Row],[homePenaltyYards]])</f>
        <v>103</v>
      </c>
      <c r="AU1521">
        <v>46</v>
      </c>
      <c r="AV1521">
        <v>1</v>
      </c>
      <c r="AW1521">
        <v>2</v>
      </c>
      <c r="AX1521">
        <f>SUM(Table_pigskin_games[[#This Row],[awayTurnovers]:[homeTurnovers]])</f>
        <v>3</v>
      </c>
      <c r="AY1521">
        <v>1</v>
      </c>
      <c r="AZ1521">
        <v>0</v>
      </c>
      <c r="BA1521">
        <v>0</v>
      </c>
      <c r="BB1521">
        <v>2</v>
      </c>
      <c r="BC1521">
        <v>1999</v>
      </c>
      <c r="BD1521">
        <v>1601</v>
      </c>
      <c r="BE1521">
        <v>10</v>
      </c>
      <c r="BF1521">
        <v>0</v>
      </c>
      <c r="BG1521">
        <v>3</v>
      </c>
      <c r="BH1521">
        <v>3</v>
      </c>
      <c r="BJ1521">
        <v>7</v>
      </c>
      <c r="BK1521">
        <v>14</v>
      </c>
      <c r="BL1521">
        <v>10</v>
      </c>
      <c r="BM1521">
        <v>14</v>
      </c>
    </row>
    <row r="1522" spans="1:66" x14ac:dyDescent="0.25">
      <c r="A1522">
        <v>320101001</v>
      </c>
      <c r="B1522">
        <v>17</v>
      </c>
      <c r="C1522">
        <v>2011</v>
      </c>
      <c r="D1522" s="1">
        <v>40909</v>
      </c>
      <c r="E1522" t="s">
        <v>66</v>
      </c>
      <c r="F1522" t="s">
        <v>97</v>
      </c>
      <c r="G1522" t="s">
        <v>99</v>
      </c>
      <c r="H15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522" t="str">
        <f>IF(NOT(ISNA(VLOOKUP(Table_pigskin_games[[#This Row],[matchup]],rivalries!A$2:C$10,1,FALSE))),"Rivalry","Not a Rivalry")</f>
        <v>Not a Rivalry</v>
      </c>
      <c r="J1522">
        <v>24</v>
      </c>
      <c r="K1522">
        <v>45</v>
      </c>
      <c r="L1522">
        <f>ABS(Table_pigskin_games[[#This Row],[homeScore]]-Table_pigskin_games[[#This Row],[awayScore]])</f>
        <v>21</v>
      </c>
      <c r="M1522" t="s">
        <v>116</v>
      </c>
      <c r="N1522" s="2">
        <v>41914.677083333336</v>
      </c>
      <c r="O1522" t="s">
        <v>70</v>
      </c>
      <c r="P1522">
        <v>68167</v>
      </c>
      <c r="Q1522">
        <v>4</v>
      </c>
      <c r="R1522">
        <v>11</v>
      </c>
      <c r="S1522">
        <v>9</v>
      </c>
      <c r="T1522">
        <v>6</v>
      </c>
      <c r="U1522">
        <v>18</v>
      </c>
      <c r="V1522">
        <v>22</v>
      </c>
      <c r="W1522">
        <v>6</v>
      </c>
      <c r="X1522">
        <v>6</v>
      </c>
      <c r="Y1522">
        <v>12</v>
      </c>
      <c r="Z1522">
        <v>11</v>
      </c>
      <c r="AA1522">
        <v>0</v>
      </c>
      <c r="AB1522">
        <v>1</v>
      </c>
      <c r="AC1522">
        <v>1</v>
      </c>
      <c r="AD1522">
        <v>1</v>
      </c>
      <c r="AE1522">
        <v>294</v>
      </c>
      <c r="AF1522">
        <v>428</v>
      </c>
      <c r="AG1522">
        <v>259</v>
      </c>
      <c r="AH1522">
        <v>177</v>
      </c>
      <c r="AI1522">
        <v>31</v>
      </c>
      <c r="AJ1522">
        <v>13</v>
      </c>
      <c r="AK1522">
        <v>45</v>
      </c>
      <c r="AL1522">
        <v>21</v>
      </c>
      <c r="AM1522">
        <v>35</v>
      </c>
      <c r="AN1522">
        <v>251</v>
      </c>
      <c r="AO1522">
        <v>14</v>
      </c>
      <c r="AP1522">
        <v>38</v>
      </c>
      <c r="AQ1522">
        <v>2</v>
      </c>
      <c r="AR1522">
        <v>3</v>
      </c>
      <c r="AS1522">
        <v>20</v>
      </c>
      <c r="AT1522">
        <f>SUM(Table_pigskin_games[[#This Row],[awayPenaltyYards]],Table_pigskin_games[[#This Row],[homePenaltyYards]])</f>
        <v>40</v>
      </c>
      <c r="AU1522">
        <v>20</v>
      </c>
      <c r="AV1522">
        <v>4</v>
      </c>
      <c r="AW1522">
        <v>2</v>
      </c>
      <c r="AX1522">
        <f>SUM(Table_pigskin_games[[#This Row],[awayTurnovers]:[homeTurnovers]])</f>
        <v>6</v>
      </c>
      <c r="AY1522">
        <v>1</v>
      </c>
      <c r="AZ1522">
        <v>1</v>
      </c>
      <c r="BA1522">
        <v>3</v>
      </c>
      <c r="BB1522">
        <v>1</v>
      </c>
      <c r="BC1522">
        <v>1792</v>
      </c>
      <c r="BD1522">
        <v>1808</v>
      </c>
      <c r="BE1522">
        <v>0</v>
      </c>
      <c r="BF1522">
        <v>7</v>
      </c>
      <c r="BG1522">
        <v>11</v>
      </c>
      <c r="BH1522">
        <v>6</v>
      </c>
      <c r="BJ1522">
        <v>21</v>
      </c>
      <c r="BK1522">
        <v>21</v>
      </c>
      <c r="BL1522">
        <v>0</v>
      </c>
      <c r="BM1522">
        <v>3</v>
      </c>
    </row>
    <row r="1523" spans="1:66" x14ac:dyDescent="0.25">
      <c r="A1523">
        <v>320101004</v>
      </c>
      <c r="B1523">
        <v>17</v>
      </c>
      <c r="C1523">
        <v>2011</v>
      </c>
      <c r="D1523" s="1">
        <v>40909</v>
      </c>
      <c r="E1523" t="s">
        <v>66</v>
      </c>
      <c r="F1523" t="s">
        <v>96</v>
      </c>
      <c r="G1523" t="s">
        <v>81</v>
      </c>
      <c r="H15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523" t="str">
        <f>IF(NOT(ISNA(VLOOKUP(Table_pigskin_games[[#This Row],[matchup]],rivalries!A$2:C$10,1,FALSE))),"Rivalry","Not a Rivalry")</f>
        <v>Not a Rivalry</v>
      </c>
      <c r="J1523">
        <v>24</v>
      </c>
      <c r="K1523">
        <v>16</v>
      </c>
      <c r="L1523">
        <f>ABS(Table_pigskin_games[[#This Row],[homeScore]]-Table_pigskin_games[[#This Row],[awayScore]])</f>
        <v>8</v>
      </c>
      <c r="M1523" t="s">
        <v>118</v>
      </c>
      <c r="N1523" s="2">
        <v>41914.677083333336</v>
      </c>
      <c r="O1523" t="s">
        <v>80</v>
      </c>
      <c r="P1523">
        <v>63439</v>
      </c>
      <c r="Q1523">
        <v>11</v>
      </c>
      <c r="R1523">
        <v>4</v>
      </c>
      <c r="S1523">
        <v>9</v>
      </c>
      <c r="T1523">
        <v>6</v>
      </c>
      <c r="U1523">
        <v>15</v>
      </c>
      <c r="V1523">
        <v>19</v>
      </c>
      <c r="W1523">
        <v>5</v>
      </c>
      <c r="X1523">
        <v>8</v>
      </c>
      <c r="Y1523">
        <v>13</v>
      </c>
      <c r="Z1523">
        <v>17</v>
      </c>
      <c r="AA1523">
        <v>0</v>
      </c>
      <c r="AB1523">
        <v>0</v>
      </c>
      <c r="AC1523">
        <v>0</v>
      </c>
      <c r="AD1523">
        <v>0</v>
      </c>
      <c r="AE1523">
        <v>347</v>
      </c>
      <c r="AF1523">
        <v>336</v>
      </c>
      <c r="AG1523">
        <v>126</v>
      </c>
      <c r="AH1523">
        <v>231</v>
      </c>
      <c r="AI1523">
        <v>15</v>
      </c>
      <c r="AJ1523">
        <v>22</v>
      </c>
      <c r="AK1523">
        <v>19</v>
      </c>
      <c r="AL1523">
        <v>44</v>
      </c>
      <c r="AM1523">
        <v>221</v>
      </c>
      <c r="AN1523">
        <v>105</v>
      </c>
      <c r="AO1523">
        <v>32</v>
      </c>
      <c r="AP1523">
        <v>24</v>
      </c>
      <c r="AQ1523">
        <v>7</v>
      </c>
      <c r="AR1523">
        <v>4</v>
      </c>
      <c r="AS1523">
        <v>59</v>
      </c>
      <c r="AT1523">
        <f>SUM(Table_pigskin_games[[#This Row],[awayPenaltyYards]],Table_pigskin_games[[#This Row],[homePenaltyYards]])</f>
        <v>94</v>
      </c>
      <c r="AU1523">
        <v>35</v>
      </c>
      <c r="AV1523">
        <v>0</v>
      </c>
      <c r="AW1523">
        <v>1</v>
      </c>
      <c r="AX1523">
        <f>SUM(Table_pigskin_games[[#This Row],[awayTurnovers]:[homeTurnovers]])</f>
        <v>1</v>
      </c>
      <c r="AY1523">
        <v>0</v>
      </c>
      <c r="AZ1523">
        <v>1</v>
      </c>
      <c r="BA1523">
        <v>0</v>
      </c>
      <c r="BB1523">
        <v>0</v>
      </c>
      <c r="BC1523">
        <v>1766</v>
      </c>
      <c r="BD1523">
        <v>1834</v>
      </c>
      <c r="BE1523">
        <v>10</v>
      </c>
      <c r="BF1523">
        <v>7</v>
      </c>
      <c r="BG1523">
        <v>0</v>
      </c>
      <c r="BH1523">
        <v>7</v>
      </c>
      <c r="BJ1523">
        <v>3</v>
      </c>
      <c r="BK1523">
        <v>0</v>
      </c>
      <c r="BL1523">
        <v>7</v>
      </c>
      <c r="BM1523">
        <v>6</v>
      </c>
    </row>
    <row r="1524" spans="1:66" x14ac:dyDescent="0.25">
      <c r="A1524">
        <v>320101005</v>
      </c>
      <c r="B1524">
        <v>17</v>
      </c>
      <c r="C1524">
        <v>2011</v>
      </c>
      <c r="D1524" s="1">
        <v>40909</v>
      </c>
      <c r="E1524" t="s">
        <v>66</v>
      </c>
      <c r="F1524" t="s">
        <v>63</v>
      </c>
      <c r="G1524" t="s">
        <v>68</v>
      </c>
      <c r="H15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524" t="str">
        <f>IF(NOT(ISNA(VLOOKUP(Table_pigskin_games[[#This Row],[matchup]],rivalries!A$2:C$10,1,FALSE))),"Rivalry","Not a Rivalry")</f>
        <v>Not a Rivalry</v>
      </c>
      <c r="J1524">
        <v>13</v>
      </c>
      <c r="K1524">
        <v>9</v>
      </c>
      <c r="L1524">
        <f>ABS(Table_pigskin_games[[#This Row],[homeScore]]-Table_pigskin_games[[#This Row],[awayScore]])</f>
        <v>4</v>
      </c>
      <c r="M1524" t="s">
        <v>69</v>
      </c>
      <c r="N1524" s="2">
        <v>41914.677083333336</v>
      </c>
      <c r="O1524" t="s">
        <v>80</v>
      </c>
      <c r="P1524">
        <v>68266</v>
      </c>
      <c r="Q1524">
        <v>11</v>
      </c>
      <c r="R1524">
        <v>4</v>
      </c>
      <c r="S1524">
        <v>4</v>
      </c>
      <c r="T1524">
        <v>11</v>
      </c>
      <c r="U1524">
        <v>22</v>
      </c>
      <c r="V1524">
        <v>14</v>
      </c>
      <c r="W1524">
        <v>8</v>
      </c>
      <c r="X1524">
        <v>4</v>
      </c>
      <c r="Y1524">
        <v>16</v>
      </c>
      <c r="Z1524">
        <v>14</v>
      </c>
      <c r="AA1524">
        <v>1</v>
      </c>
      <c r="AB1524">
        <v>0</v>
      </c>
      <c r="AC1524">
        <v>2</v>
      </c>
      <c r="AD1524">
        <v>0</v>
      </c>
      <c r="AE1524">
        <v>360</v>
      </c>
      <c r="AF1524">
        <v>240</v>
      </c>
      <c r="AG1524">
        <v>199</v>
      </c>
      <c r="AH1524">
        <v>168</v>
      </c>
      <c r="AI1524">
        <v>23</v>
      </c>
      <c r="AJ1524">
        <v>16</v>
      </c>
      <c r="AK1524">
        <v>40</v>
      </c>
      <c r="AL1524">
        <v>41</v>
      </c>
      <c r="AM1524">
        <v>161</v>
      </c>
      <c r="AN1524">
        <v>72</v>
      </c>
      <c r="AO1524">
        <v>36</v>
      </c>
      <c r="AP1524">
        <v>15</v>
      </c>
      <c r="AQ1524">
        <v>4</v>
      </c>
      <c r="AR1524">
        <v>5</v>
      </c>
      <c r="AS1524">
        <v>37</v>
      </c>
      <c r="AT1524">
        <f>SUM(Table_pigskin_games[[#This Row],[awayPenaltyYards]],Table_pigskin_games[[#This Row],[homePenaltyYards]])</f>
        <v>77</v>
      </c>
      <c r="AU1524">
        <v>40</v>
      </c>
      <c r="AV1524">
        <v>2</v>
      </c>
      <c r="AW1524">
        <v>1</v>
      </c>
      <c r="AX1524">
        <f>SUM(Table_pigskin_games[[#This Row],[awayTurnovers]:[homeTurnovers]])</f>
        <v>3</v>
      </c>
      <c r="AY1524">
        <v>2</v>
      </c>
      <c r="AZ1524">
        <v>0</v>
      </c>
      <c r="BA1524">
        <v>0</v>
      </c>
      <c r="BB1524">
        <v>1</v>
      </c>
      <c r="BC1524">
        <v>2351</v>
      </c>
      <c r="BD1524">
        <v>1249</v>
      </c>
      <c r="BE1524">
        <v>0</v>
      </c>
      <c r="BF1524">
        <v>3</v>
      </c>
      <c r="BG1524">
        <v>10</v>
      </c>
      <c r="BH1524">
        <v>0</v>
      </c>
      <c r="BJ1524">
        <v>0</v>
      </c>
      <c r="BK1524">
        <v>6</v>
      </c>
      <c r="BL1524">
        <v>3</v>
      </c>
      <c r="BM1524">
        <v>0</v>
      </c>
    </row>
    <row r="1525" spans="1:66" x14ac:dyDescent="0.25">
      <c r="A1525">
        <v>320101007</v>
      </c>
      <c r="B1525">
        <v>17</v>
      </c>
      <c r="C1525">
        <v>2011</v>
      </c>
      <c r="D1525" s="1">
        <v>40909</v>
      </c>
      <c r="E1525" t="s">
        <v>66</v>
      </c>
      <c r="F1525" t="s">
        <v>82</v>
      </c>
      <c r="G1525" t="s">
        <v>84</v>
      </c>
      <c r="H15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525" t="str">
        <f>IF(NOT(ISNA(VLOOKUP(Table_pigskin_games[[#This Row],[matchup]],rivalries!A$2:C$10,1,FALSE))),"Rivalry","Not a Rivalry")</f>
        <v>Not a Rivalry</v>
      </c>
      <c r="J1525">
        <v>7</v>
      </c>
      <c r="K1525">
        <v>3</v>
      </c>
      <c r="L1525">
        <f>ABS(Table_pigskin_games[[#This Row],[homeScore]]-Table_pigskin_games[[#This Row],[awayScore]])</f>
        <v>4</v>
      </c>
      <c r="M1525" t="s">
        <v>135</v>
      </c>
      <c r="N1525" s="2">
        <v>41914.677083333336</v>
      </c>
      <c r="O1525" t="s">
        <v>80</v>
      </c>
      <c r="P1525">
        <v>76005</v>
      </c>
      <c r="Q1525">
        <v>6</v>
      </c>
      <c r="R1525">
        <v>9</v>
      </c>
      <c r="S1525">
        <v>8</v>
      </c>
      <c r="T1525">
        <v>7</v>
      </c>
      <c r="U1525">
        <v>14</v>
      </c>
      <c r="V1525">
        <v>16</v>
      </c>
      <c r="W1525">
        <v>5</v>
      </c>
      <c r="X1525">
        <v>5</v>
      </c>
      <c r="Y1525">
        <v>15</v>
      </c>
      <c r="Z1525">
        <v>18</v>
      </c>
      <c r="AA1525">
        <v>0</v>
      </c>
      <c r="AB1525">
        <v>0</v>
      </c>
      <c r="AC1525">
        <v>0</v>
      </c>
      <c r="AD1525">
        <v>1</v>
      </c>
      <c r="AE1525">
        <v>281</v>
      </c>
      <c r="AF1525">
        <v>266</v>
      </c>
      <c r="AG1525">
        <v>175</v>
      </c>
      <c r="AH1525">
        <v>50</v>
      </c>
      <c r="AI1525">
        <v>15</v>
      </c>
      <c r="AJ1525">
        <v>6</v>
      </c>
      <c r="AK1525">
        <v>29</v>
      </c>
      <c r="AL1525">
        <v>22</v>
      </c>
      <c r="AM1525">
        <v>106</v>
      </c>
      <c r="AN1525">
        <v>216</v>
      </c>
      <c r="AO1525">
        <v>30</v>
      </c>
      <c r="AP1525">
        <v>47</v>
      </c>
      <c r="AQ1525">
        <v>6</v>
      </c>
      <c r="AR1525">
        <v>6</v>
      </c>
      <c r="AS1525">
        <v>36</v>
      </c>
      <c r="AT1525">
        <f>SUM(Table_pigskin_games[[#This Row],[awayPenaltyYards]],Table_pigskin_games[[#This Row],[homePenaltyYards]])</f>
        <v>85</v>
      </c>
      <c r="AU1525">
        <v>49</v>
      </c>
      <c r="AV1525">
        <v>1</v>
      </c>
      <c r="AW1525">
        <v>2</v>
      </c>
      <c r="AX1525">
        <f>SUM(Table_pigskin_games[[#This Row],[awayTurnovers]:[homeTurnovers]])</f>
        <v>3</v>
      </c>
      <c r="AY1525">
        <v>1</v>
      </c>
      <c r="AZ1525">
        <v>1</v>
      </c>
      <c r="BA1525">
        <v>0</v>
      </c>
      <c r="BB1525">
        <v>1</v>
      </c>
      <c r="BC1525">
        <v>1622</v>
      </c>
      <c r="BD1525">
        <v>1978</v>
      </c>
      <c r="BE1525">
        <v>7</v>
      </c>
      <c r="BF1525">
        <v>0</v>
      </c>
      <c r="BG1525">
        <v>0</v>
      </c>
      <c r="BH1525">
        <v>0</v>
      </c>
      <c r="BJ1525">
        <v>0</v>
      </c>
      <c r="BK1525">
        <v>0</v>
      </c>
      <c r="BL1525">
        <v>3</v>
      </c>
      <c r="BM1525">
        <v>0</v>
      </c>
    </row>
    <row r="1526" spans="1:66" x14ac:dyDescent="0.25">
      <c r="A1526">
        <v>320101009</v>
      </c>
      <c r="B1526">
        <v>17</v>
      </c>
      <c r="C1526">
        <v>2011</v>
      </c>
      <c r="D1526" s="1">
        <v>40909</v>
      </c>
      <c r="E1526" t="s">
        <v>66</v>
      </c>
      <c r="F1526" t="s">
        <v>72</v>
      </c>
      <c r="G1526" t="s">
        <v>75</v>
      </c>
      <c r="H15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1526" t="str">
        <f>IF(NOT(ISNA(VLOOKUP(Table_pigskin_games[[#This Row],[matchup]],rivalries!A$2:C$10,1,FALSE))),"Rivalry","Not a Rivalry")</f>
        <v>Not a Rivalry</v>
      </c>
      <c r="J1526">
        <v>41</v>
      </c>
      <c r="K1526">
        <v>45</v>
      </c>
      <c r="L1526">
        <f>ABS(Table_pigskin_games[[#This Row],[homeScore]]-Table_pigskin_games[[#This Row],[awayScore]])</f>
        <v>4</v>
      </c>
      <c r="M1526" t="s">
        <v>76</v>
      </c>
      <c r="N1526" s="2">
        <v>41914.541666666664</v>
      </c>
      <c r="O1526" t="s">
        <v>70</v>
      </c>
      <c r="P1526">
        <v>70294</v>
      </c>
      <c r="Q1526">
        <v>10</v>
      </c>
      <c r="R1526">
        <v>5</v>
      </c>
      <c r="S1526">
        <v>14</v>
      </c>
      <c r="T1526">
        <v>1</v>
      </c>
      <c r="U1526">
        <v>32</v>
      </c>
      <c r="V1526">
        <v>27</v>
      </c>
      <c r="W1526">
        <v>4</v>
      </c>
      <c r="X1526">
        <v>6</v>
      </c>
      <c r="Y1526">
        <v>11</v>
      </c>
      <c r="Z1526">
        <v>12</v>
      </c>
      <c r="AA1526">
        <v>1</v>
      </c>
      <c r="AB1526">
        <v>0</v>
      </c>
      <c r="AC1526">
        <v>2</v>
      </c>
      <c r="AD1526">
        <v>0</v>
      </c>
      <c r="AE1526">
        <v>575</v>
      </c>
      <c r="AF1526">
        <v>550</v>
      </c>
      <c r="AG1526">
        <v>502</v>
      </c>
      <c r="AH1526">
        <v>469</v>
      </c>
      <c r="AI1526">
        <v>36</v>
      </c>
      <c r="AJ1526">
        <v>31</v>
      </c>
      <c r="AK1526">
        <v>59</v>
      </c>
      <c r="AL1526">
        <v>44</v>
      </c>
      <c r="AM1526">
        <v>73</v>
      </c>
      <c r="AN1526">
        <v>81</v>
      </c>
      <c r="AO1526">
        <v>15</v>
      </c>
      <c r="AP1526">
        <v>24</v>
      </c>
      <c r="AQ1526">
        <v>11</v>
      </c>
      <c r="AR1526">
        <v>6</v>
      </c>
      <c r="AS1526">
        <v>101</v>
      </c>
      <c r="AT1526">
        <f>SUM(Table_pigskin_games[[#This Row],[awayPenaltyYards]],Table_pigskin_games[[#This Row],[homePenaltyYards]])</f>
        <v>179</v>
      </c>
      <c r="AU1526">
        <v>78</v>
      </c>
      <c r="AV1526">
        <v>4</v>
      </c>
      <c r="AW1526">
        <v>2</v>
      </c>
      <c r="AX1526">
        <f>SUM(Table_pigskin_games[[#This Row],[awayTurnovers]:[homeTurnovers]])</f>
        <v>6</v>
      </c>
      <c r="AY1526">
        <v>2</v>
      </c>
      <c r="AZ1526">
        <v>1</v>
      </c>
      <c r="BA1526">
        <v>2</v>
      </c>
      <c r="BB1526">
        <v>1</v>
      </c>
      <c r="BC1526">
        <v>1700</v>
      </c>
      <c r="BD1526">
        <v>1900</v>
      </c>
      <c r="BE1526">
        <v>9</v>
      </c>
      <c r="BF1526">
        <v>10</v>
      </c>
      <c r="BG1526">
        <v>15</v>
      </c>
      <c r="BH1526">
        <v>7</v>
      </c>
      <c r="BJ1526">
        <v>10</v>
      </c>
      <c r="BK1526">
        <v>14</v>
      </c>
      <c r="BL1526">
        <v>7</v>
      </c>
      <c r="BM1526">
        <v>14</v>
      </c>
    </row>
    <row r="1527" spans="1:66" x14ac:dyDescent="0.25">
      <c r="A1527">
        <v>320101013</v>
      </c>
      <c r="B1527">
        <v>17</v>
      </c>
      <c r="C1527">
        <v>2011</v>
      </c>
      <c r="D1527" s="1">
        <v>40909</v>
      </c>
      <c r="E1527" t="s">
        <v>66</v>
      </c>
      <c r="F1527" t="s">
        <v>109</v>
      </c>
      <c r="G1527" t="s">
        <v>110</v>
      </c>
      <c r="H15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527" t="str">
        <f>IF(NOT(ISNA(VLOOKUP(Table_pigskin_games[[#This Row],[matchup]],rivalries!A$2:C$10,1,FALSE))),"Rivalry","Not a Rivalry")</f>
        <v>Not a Rivalry</v>
      </c>
      <c r="J1527">
        <v>38</v>
      </c>
      <c r="K1527">
        <v>26</v>
      </c>
      <c r="L1527">
        <f>ABS(Table_pigskin_games[[#This Row],[homeScore]]-Table_pigskin_games[[#This Row],[awayScore]])</f>
        <v>12</v>
      </c>
      <c r="M1527" t="s">
        <v>134</v>
      </c>
      <c r="N1527" s="2">
        <v>41914.677083333336</v>
      </c>
      <c r="O1527" t="s">
        <v>80</v>
      </c>
      <c r="P1527">
        <v>58721</v>
      </c>
      <c r="Q1527">
        <v>7</v>
      </c>
      <c r="R1527">
        <v>8</v>
      </c>
      <c r="S1527">
        <v>8</v>
      </c>
      <c r="T1527">
        <v>7</v>
      </c>
      <c r="U1527">
        <v>25</v>
      </c>
      <c r="V1527">
        <v>28</v>
      </c>
      <c r="W1527">
        <v>7</v>
      </c>
      <c r="X1527">
        <v>8</v>
      </c>
      <c r="Y1527">
        <v>10</v>
      </c>
      <c r="Z1527">
        <v>13</v>
      </c>
      <c r="AA1527">
        <v>0</v>
      </c>
      <c r="AB1527">
        <v>0</v>
      </c>
      <c r="AC1527">
        <v>1</v>
      </c>
      <c r="AD1527">
        <v>0</v>
      </c>
      <c r="AE1527">
        <v>463</v>
      </c>
      <c r="AF1527">
        <v>520</v>
      </c>
      <c r="AG1527">
        <v>310</v>
      </c>
      <c r="AH1527">
        <v>417</v>
      </c>
      <c r="AI1527">
        <v>19</v>
      </c>
      <c r="AJ1527">
        <v>28</v>
      </c>
      <c r="AK1527">
        <v>26</v>
      </c>
      <c r="AL1527">
        <v>43</v>
      </c>
      <c r="AM1527">
        <v>153</v>
      </c>
      <c r="AN1527">
        <v>103</v>
      </c>
      <c r="AO1527">
        <v>31</v>
      </c>
      <c r="AP1527">
        <v>24</v>
      </c>
      <c r="AQ1527">
        <v>8</v>
      </c>
      <c r="AR1527">
        <v>8</v>
      </c>
      <c r="AS1527">
        <v>68</v>
      </c>
      <c r="AT1527">
        <f>SUM(Table_pigskin_games[[#This Row],[awayPenaltyYards]],Table_pigskin_games[[#This Row],[homePenaltyYards]])</f>
        <v>132</v>
      </c>
      <c r="AU1527">
        <v>64</v>
      </c>
      <c r="AV1527">
        <v>1</v>
      </c>
      <c r="AW1527">
        <v>1</v>
      </c>
      <c r="AX1527">
        <f>SUM(Table_pigskin_games[[#This Row],[awayTurnovers]:[homeTurnovers]])</f>
        <v>2</v>
      </c>
      <c r="AY1527">
        <v>0</v>
      </c>
      <c r="AZ1527">
        <v>0</v>
      </c>
      <c r="BA1527">
        <v>1</v>
      </c>
      <c r="BB1527">
        <v>1</v>
      </c>
      <c r="BC1527">
        <v>1827</v>
      </c>
      <c r="BD1527">
        <v>1773</v>
      </c>
      <c r="BE1527">
        <v>7</v>
      </c>
      <c r="BF1527">
        <v>17</v>
      </c>
      <c r="BG1527">
        <v>7</v>
      </c>
      <c r="BH1527">
        <v>7</v>
      </c>
      <c r="BJ1527">
        <v>7</v>
      </c>
      <c r="BK1527">
        <v>6</v>
      </c>
      <c r="BL1527">
        <v>6</v>
      </c>
      <c r="BM1527">
        <v>7</v>
      </c>
    </row>
    <row r="1528" spans="1:66" x14ac:dyDescent="0.25">
      <c r="A1528">
        <v>320101014</v>
      </c>
      <c r="B1528">
        <v>17</v>
      </c>
      <c r="C1528">
        <v>2011</v>
      </c>
      <c r="D1528" s="1">
        <v>40909</v>
      </c>
      <c r="E1528" t="s">
        <v>66</v>
      </c>
      <c r="F1528" t="s">
        <v>93</v>
      </c>
      <c r="G1528" t="s">
        <v>85</v>
      </c>
      <c r="H15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528" t="str">
        <f>IF(NOT(ISNA(VLOOKUP(Table_pigskin_games[[#This Row],[matchup]],rivalries!A$2:C$10,1,FALSE))),"Rivalry","Not a Rivalry")</f>
        <v>Not a Rivalry</v>
      </c>
      <c r="J1528">
        <v>34</v>
      </c>
      <c r="K1528">
        <v>27</v>
      </c>
      <c r="L1528">
        <f>ABS(Table_pigskin_games[[#This Row],[homeScore]]-Table_pigskin_games[[#This Row],[awayScore]])</f>
        <v>7</v>
      </c>
      <c r="M1528" t="s">
        <v>86</v>
      </c>
      <c r="N1528" s="2">
        <v>41914.541666666664</v>
      </c>
      <c r="O1528" t="s">
        <v>70</v>
      </c>
      <c r="P1528">
        <v>55990</v>
      </c>
      <c r="Q1528">
        <v>12</v>
      </c>
      <c r="R1528">
        <v>3</v>
      </c>
      <c r="S1528">
        <v>2</v>
      </c>
      <c r="T1528">
        <v>13</v>
      </c>
      <c r="U1528">
        <v>21</v>
      </c>
      <c r="V1528">
        <v>18</v>
      </c>
      <c r="W1528">
        <v>6</v>
      </c>
      <c r="X1528">
        <v>5</v>
      </c>
      <c r="Y1528">
        <v>16</v>
      </c>
      <c r="Z1528">
        <v>15</v>
      </c>
      <c r="AA1528">
        <v>1</v>
      </c>
      <c r="AB1528">
        <v>0</v>
      </c>
      <c r="AC1528">
        <v>1</v>
      </c>
      <c r="AD1528">
        <v>1</v>
      </c>
      <c r="AE1528">
        <v>321</v>
      </c>
      <c r="AF1528">
        <v>311</v>
      </c>
      <c r="AG1528">
        <v>205</v>
      </c>
      <c r="AH1528">
        <v>200</v>
      </c>
      <c r="AI1528">
        <v>21</v>
      </c>
      <c r="AJ1528">
        <v>14</v>
      </c>
      <c r="AK1528">
        <v>31</v>
      </c>
      <c r="AL1528">
        <v>34</v>
      </c>
      <c r="AM1528">
        <v>116</v>
      </c>
      <c r="AN1528">
        <v>111</v>
      </c>
      <c r="AO1528">
        <v>37</v>
      </c>
      <c r="AP1528">
        <v>25</v>
      </c>
      <c r="AQ1528">
        <v>5</v>
      </c>
      <c r="AR1528">
        <v>6</v>
      </c>
      <c r="AS1528">
        <v>80</v>
      </c>
      <c r="AT1528">
        <f>SUM(Table_pigskin_games[[#This Row],[awayPenaltyYards]],Table_pigskin_games[[#This Row],[homePenaltyYards]])</f>
        <v>130</v>
      </c>
      <c r="AU1528">
        <v>50</v>
      </c>
      <c r="AV1528">
        <v>0</v>
      </c>
      <c r="AW1528">
        <v>2</v>
      </c>
      <c r="AX1528">
        <f>SUM(Table_pigskin_games[[#This Row],[awayTurnovers]:[homeTurnovers]])</f>
        <v>2</v>
      </c>
      <c r="AY1528">
        <v>0</v>
      </c>
      <c r="AZ1528">
        <v>0</v>
      </c>
      <c r="BA1528">
        <v>0</v>
      </c>
      <c r="BB1528">
        <v>2</v>
      </c>
      <c r="BC1528">
        <v>2108</v>
      </c>
      <c r="BD1528">
        <v>1492</v>
      </c>
      <c r="BE1528">
        <v>7</v>
      </c>
      <c r="BF1528">
        <v>13</v>
      </c>
      <c r="BG1528">
        <v>7</v>
      </c>
      <c r="BH1528">
        <v>7</v>
      </c>
      <c r="BJ1528">
        <v>7</v>
      </c>
      <c r="BK1528">
        <v>0</v>
      </c>
      <c r="BL1528">
        <v>3</v>
      </c>
      <c r="BM1528">
        <v>17</v>
      </c>
    </row>
    <row r="1529" spans="1:66" x14ac:dyDescent="0.25">
      <c r="A1529">
        <v>320101015</v>
      </c>
      <c r="B1529">
        <v>17</v>
      </c>
      <c r="C1529">
        <v>2011</v>
      </c>
      <c r="D1529" s="1">
        <v>40909</v>
      </c>
      <c r="E1529" t="s">
        <v>66</v>
      </c>
      <c r="F1529" t="s">
        <v>77</v>
      </c>
      <c r="G1529" t="s">
        <v>62</v>
      </c>
      <c r="H15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1529" t="str">
        <f>IF(NOT(ISNA(VLOOKUP(Table_pigskin_games[[#This Row],[matchup]],rivalries!A$2:C$10,1,FALSE))),"Rivalry","Not a Rivalry")</f>
        <v>Rivalry</v>
      </c>
      <c r="J1529">
        <v>17</v>
      </c>
      <c r="K1529">
        <v>19</v>
      </c>
      <c r="L1529">
        <f>ABS(Table_pigskin_games[[#This Row],[homeScore]]-Table_pigskin_games[[#This Row],[awayScore]])</f>
        <v>2</v>
      </c>
      <c r="M1529" t="s">
        <v>132</v>
      </c>
      <c r="N1529" s="2">
        <v>41914.541666666664</v>
      </c>
      <c r="O1529" t="s">
        <v>80</v>
      </c>
      <c r="P1529">
        <v>65811</v>
      </c>
      <c r="Q1529">
        <v>8</v>
      </c>
      <c r="R1529">
        <v>7</v>
      </c>
      <c r="S1529">
        <v>5</v>
      </c>
      <c r="T1529">
        <v>10</v>
      </c>
      <c r="U1529">
        <v>20</v>
      </c>
      <c r="V1529">
        <v>14</v>
      </c>
      <c r="W1529">
        <v>4</v>
      </c>
      <c r="X1529">
        <v>8</v>
      </c>
      <c r="Y1529">
        <v>11</v>
      </c>
      <c r="Z1529">
        <v>15</v>
      </c>
      <c r="AA1529">
        <v>0</v>
      </c>
      <c r="AB1529">
        <v>0</v>
      </c>
      <c r="AC1529">
        <v>0</v>
      </c>
      <c r="AD1529">
        <v>0</v>
      </c>
      <c r="AE1529">
        <v>374</v>
      </c>
      <c r="AF1529">
        <v>210</v>
      </c>
      <c r="AG1529">
        <v>245</v>
      </c>
      <c r="AH1529">
        <v>128</v>
      </c>
      <c r="AI1529">
        <v>22</v>
      </c>
      <c r="AJ1529">
        <v>22</v>
      </c>
      <c r="AK1529">
        <v>33</v>
      </c>
      <c r="AL1529">
        <v>32</v>
      </c>
      <c r="AM1529">
        <v>129</v>
      </c>
      <c r="AN1529">
        <v>82</v>
      </c>
      <c r="AO1529">
        <v>27</v>
      </c>
      <c r="AP1529">
        <v>26</v>
      </c>
      <c r="AQ1529">
        <v>6</v>
      </c>
      <c r="AR1529">
        <v>5</v>
      </c>
      <c r="AS1529">
        <v>40</v>
      </c>
      <c r="AT1529">
        <f>SUM(Table_pigskin_games[[#This Row],[awayPenaltyYards]],Table_pigskin_games[[#This Row],[homePenaltyYards]])</f>
        <v>75</v>
      </c>
      <c r="AU1529">
        <v>35</v>
      </c>
      <c r="AV1529">
        <v>3</v>
      </c>
      <c r="AW1529">
        <v>2</v>
      </c>
      <c r="AX1529">
        <f>SUM(Table_pigskin_games[[#This Row],[awayTurnovers]:[homeTurnovers]])</f>
        <v>5</v>
      </c>
      <c r="AY1529">
        <v>0</v>
      </c>
      <c r="AZ1529">
        <v>0</v>
      </c>
      <c r="BA1529">
        <v>3</v>
      </c>
      <c r="BB1529">
        <v>2</v>
      </c>
      <c r="BC1529">
        <v>1733</v>
      </c>
      <c r="BD1529">
        <v>1867</v>
      </c>
      <c r="BE1529">
        <v>7</v>
      </c>
      <c r="BF1529">
        <v>3</v>
      </c>
      <c r="BG1529">
        <v>0</v>
      </c>
      <c r="BH1529">
        <v>7</v>
      </c>
      <c r="BJ1529">
        <v>3</v>
      </c>
      <c r="BK1529">
        <v>3</v>
      </c>
      <c r="BL1529">
        <v>0</v>
      </c>
      <c r="BM1529">
        <v>13</v>
      </c>
    </row>
    <row r="1530" spans="1:66" x14ac:dyDescent="0.25">
      <c r="A1530">
        <v>320101016</v>
      </c>
      <c r="B1530">
        <v>17</v>
      </c>
      <c r="C1530">
        <v>2011</v>
      </c>
      <c r="D1530" s="1">
        <v>40909</v>
      </c>
      <c r="E1530" t="s">
        <v>66</v>
      </c>
      <c r="F1530" t="s">
        <v>74</v>
      </c>
      <c r="G1530" t="s">
        <v>113</v>
      </c>
      <c r="H15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530" t="str">
        <f>IF(NOT(ISNA(VLOOKUP(Table_pigskin_games[[#This Row],[matchup]],rivalries!A$2:C$10,1,FALSE))),"Rivalry","Not a Rivalry")</f>
        <v>Not a Rivalry</v>
      </c>
      <c r="J1530">
        <v>17</v>
      </c>
      <c r="K1530">
        <v>13</v>
      </c>
      <c r="L1530">
        <f>ABS(Table_pigskin_games[[#This Row],[homeScore]]-Table_pigskin_games[[#This Row],[awayScore]])</f>
        <v>4</v>
      </c>
      <c r="M1530" t="s">
        <v>136</v>
      </c>
      <c r="N1530" s="2">
        <v>41914.541666666664</v>
      </c>
      <c r="O1530" t="s">
        <v>70</v>
      </c>
      <c r="P1530">
        <v>62867</v>
      </c>
      <c r="Q1530">
        <v>7</v>
      </c>
      <c r="R1530">
        <v>8</v>
      </c>
      <c r="S1530">
        <v>3</v>
      </c>
      <c r="T1530">
        <v>12</v>
      </c>
      <c r="U1530">
        <v>10</v>
      </c>
      <c r="V1530">
        <v>16</v>
      </c>
      <c r="W1530">
        <v>5</v>
      </c>
      <c r="X1530">
        <v>3</v>
      </c>
      <c r="Y1530">
        <v>13</v>
      </c>
      <c r="Z1530">
        <v>15</v>
      </c>
      <c r="AA1530">
        <v>0</v>
      </c>
      <c r="AB1530">
        <v>1</v>
      </c>
      <c r="AC1530">
        <v>0</v>
      </c>
      <c r="AD1530">
        <v>2</v>
      </c>
      <c r="AE1530">
        <v>209</v>
      </c>
      <c r="AF1530">
        <v>301</v>
      </c>
      <c r="AG1530">
        <v>117</v>
      </c>
      <c r="AH1530">
        <v>222</v>
      </c>
      <c r="AI1530">
        <v>15</v>
      </c>
      <c r="AJ1530">
        <v>21</v>
      </c>
      <c r="AK1530">
        <v>25</v>
      </c>
      <c r="AL1530">
        <v>42</v>
      </c>
      <c r="AM1530">
        <v>92</v>
      </c>
      <c r="AN1530">
        <v>79</v>
      </c>
      <c r="AO1530">
        <v>25</v>
      </c>
      <c r="AP1530">
        <v>27</v>
      </c>
      <c r="AQ1530">
        <v>4</v>
      </c>
      <c r="AR1530">
        <v>5</v>
      </c>
      <c r="AS1530">
        <v>20</v>
      </c>
      <c r="AT1530">
        <f>SUM(Table_pigskin_games[[#This Row],[awayPenaltyYards]],Table_pigskin_games[[#This Row],[homePenaltyYards]])</f>
        <v>58</v>
      </c>
      <c r="AU1530">
        <v>38</v>
      </c>
      <c r="AV1530">
        <v>3</v>
      </c>
      <c r="AW1530">
        <v>3</v>
      </c>
      <c r="AX1530">
        <f>SUM(Table_pigskin_games[[#This Row],[awayTurnovers]:[homeTurnovers]])</f>
        <v>6</v>
      </c>
      <c r="AY1530">
        <v>2</v>
      </c>
      <c r="AZ1530">
        <v>0</v>
      </c>
      <c r="BA1530">
        <v>1</v>
      </c>
      <c r="BB1530">
        <v>3</v>
      </c>
      <c r="BC1530">
        <v>1726</v>
      </c>
      <c r="BD1530">
        <v>1874</v>
      </c>
      <c r="BE1530">
        <v>0</v>
      </c>
      <c r="BF1530">
        <v>14</v>
      </c>
      <c r="BG1530">
        <v>0</v>
      </c>
      <c r="BH1530">
        <v>3</v>
      </c>
      <c r="BJ1530">
        <v>10</v>
      </c>
      <c r="BK1530">
        <v>3</v>
      </c>
      <c r="BL1530">
        <v>0</v>
      </c>
      <c r="BM1530">
        <v>0</v>
      </c>
    </row>
    <row r="1531" spans="1:66" x14ac:dyDescent="0.25">
      <c r="A1531">
        <v>320101017</v>
      </c>
      <c r="B1531">
        <v>17</v>
      </c>
      <c r="C1531">
        <v>2011</v>
      </c>
      <c r="D1531" s="1">
        <v>40909</v>
      </c>
      <c r="E1531" t="s">
        <v>66</v>
      </c>
      <c r="F1531" t="s">
        <v>87</v>
      </c>
      <c r="G1531" t="s">
        <v>88</v>
      </c>
      <c r="H15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1531" t="str">
        <f>IF(NOT(ISNA(VLOOKUP(Table_pigskin_games[[#This Row],[matchup]],rivalries!A$2:C$10,1,FALSE))),"Rivalry","Not a Rivalry")</f>
        <v>Not a Rivalry</v>
      </c>
      <c r="J1531">
        <v>21</v>
      </c>
      <c r="K1531">
        <v>49</v>
      </c>
      <c r="L1531">
        <f>ABS(Table_pigskin_games[[#This Row],[homeScore]]-Table_pigskin_games[[#This Row],[awayScore]])</f>
        <v>28</v>
      </c>
      <c r="M1531" t="s">
        <v>89</v>
      </c>
      <c r="N1531" s="2">
        <v>41914.541666666664</v>
      </c>
      <c r="O1531" t="s">
        <v>80</v>
      </c>
      <c r="P1531">
        <v>68756</v>
      </c>
      <c r="Q1531">
        <v>6</v>
      </c>
      <c r="R1531">
        <v>9</v>
      </c>
      <c r="S1531">
        <v>12</v>
      </c>
      <c r="T1531">
        <v>3</v>
      </c>
      <c r="U1531">
        <v>26</v>
      </c>
      <c r="V1531">
        <v>28</v>
      </c>
      <c r="W1531">
        <v>1</v>
      </c>
      <c r="X1531">
        <v>6</v>
      </c>
      <c r="Y1531">
        <v>7</v>
      </c>
      <c r="Z1531">
        <v>12</v>
      </c>
      <c r="AA1531">
        <v>2</v>
      </c>
      <c r="AB1531">
        <v>0</v>
      </c>
      <c r="AC1531">
        <v>3</v>
      </c>
      <c r="AD1531">
        <v>0</v>
      </c>
      <c r="AE1531">
        <v>402</v>
      </c>
      <c r="AF1531">
        <v>480</v>
      </c>
      <c r="AG1531">
        <v>296</v>
      </c>
      <c r="AH1531">
        <v>342</v>
      </c>
      <c r="AI1531">
        <v>29</v>
      </c>
      <c r="AJ1531">
        <v>24</v>
      </c>
      <c r="AK1531">
        <v>46</v>
      </c>
      <c r="AL1531">
        <v>36</v>
      </c>
      <c r="AM1531">
        <v>106</v>
      </c>
      <c r="AN1531">
        <v>138</v>
      </c>
      <c r="AO1531">
        <v>20</v>
      </c>
      <c r="AP1531">
        <v>29</v>
      </c>
      <c r="AQ1531">
        <v>5</v>
      </c>
      <c r="AR1531">
        <v>4</v>
      </c>
      <c r="AS1531">
        <v>45</v>
      </c>
      <c r="AT1531">
        <f>SUM(Table_pigskin_games[[#This Row],[awayPenaltyYards]],Table_pigskin_games[[#This Row],[homePenaltyYards]])</f>
        <v>122</v>
      </c>
      <c r="AU1531">
        <v>77</v>
      </c>
      <c r="AV1531">
        <v>4</v>
      </c>
      <c r="AW1531">
        <v>1</v>
      </c>
      <c r="AX1531">
        <f>SUM(Table_pigskin_games[[#This Row],[awayTurnovers]:[homeTurnovers]])</f>
        <v>5</v>
      </c>
      <c r="AY1531">
        <v>0</v>
      </c>
      <c r="AZ1531">
        <v>0</v>
      </c>
      <c r="BA1531">
        <v>4</v>
      </c>
      <c r="BB1531">
        <v>1</v>
      </c>
      <c r="BC1531">
        <v>1822</v>
      </c>
      <c r="BD1531">
        <v>1778</v>
      </c>
      <c r="BE1531">
        <v>21</v>
      </c>
      <c r="BF1531">
        <v>0</v>
      </c>
      <c r="BG1531">
        <v>0</v>
      </c>
      <c r="BH1531">
        <v>0</v>
      </c>
      <c r="BJ1531">
        <v>0</v>
      </c>
      <c r="BK1531">
        <v>14</v>
      </c>
      <c r="BL1531">
        <v>14</v>
      </c>
      <c r="BM1531">
        <v>21</v>
      </c>
    </row>
    <row r="1532" spans="1:66" x14ac:dyDescent="0.25">
      <c r="A1532">
        <v>320101018</v>
      </c>
      <c r="B1532">
        <v>17</v>
      </c>
      <c r="C1532">
        <v>2011</v>
      </c>
      <c r="D1532" s="1">
        <v>40909</v>
      </c>
      <c r="E1532" t="s">
        <v>66</v>
      </c>
      <c r="F1532" t="s">
        <v>100</v>
      </c>
      <c r="G1532" t="s">
        <v>67</v>
      </c>
      <c r="H15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1532" t="str">
        <f>IF(NOT(ISNA(VLOOKUP(Table_pigskin_games[[#This Row],[matchup]],rivalries!A$2:C$10,1,FALSE))),"Rivalry","Not a Rivalry")</f>
        <v>Not a Rivalry</v>
      </c>
      <c r="J1532">
        <v>17</v>
      </c>
      <c r="K1532">
        <v>45</v>
      </c>
      <c r="L1532">
        <f>ABS(Table_pigskin_games[[#This Row],[homeScore]]-Table_pigskin_games[[#This Row],[awayScore]])</f>
        <v>28</v>
      </c>
      <c r="M1532" t="s">
        <v>127</v>
      </c>
      <c r="N1532" s="2">
        <v>41914.541666666664</v>
      </c>
      <c r="O1532" t="s">
        <v>70</v>
      </c>
      <c r="P1532">
        <v>73065</v>
      </c>
      <c r="Q1532">
        <v>6</v>
      </c>
      <c r="R1532">
        <v>9</v>
      </c>
      <c r="S1532">
        <v>12</v>
      </c>
      <c r="T1532">
        <v>3</v>
      </c>
      <c r="U1532">
        <v>21</v>
      </c>
      <c r="V1532">
        <v>33</v>
      </c>
      <c r="W1532">
        <v>0</v>
      </c>
      <c r="X1532">
        <v>6</v>
      </c>
      <c r="Y1532">
        <v>5</v>
      </c>
      <c r="Z1532">
        <v>9</v>
      </c>
      <c r="AA1532">
        <v>0</v>
      </c>
      <c r="AB1532">
        <v>0</v>
      </c>
      <c r="AC1532">
        <v>0</v>
      </c>
      <c r="AD1532">
        <v>1</v>
      </c>
      <c r="AE1532">
        <v>301</v>
      </c>
      <c r="AF1532">
        <v>617</v>
      </c>
      <c r="AG1532">
        <v>137</v>
      </c>
      <c r="AH1532">
        <v>409</v>
      </c>
      <c r="AI1532">
        <v>15</v>
      </c>
      <c r="AJ1532">
        <v>31</v>
      </c>
      <c r="AK1532">
        <v>25</v>
      </c>
      <c r="AL1532">
        <v>38</v>
      </c>
      <c r="AM1532">
        <v>164</v>
      </c>
      <c r="AN1532">
        <v>208</v>
      </c>
      <c r="AO1532">
        <v>24</v>
      </c>
      <c r="AP1532">
        <v>35</v>
      </c>
      <c r="AQ1532">
        <v>1</v>
      </c>
      <c r="AR1532">
        <v>6</v>
      </c>
      <c r="AS1532">
        <v>5</v>
      </c>
      <c r="AT1532">
        <f>SUM(Table_pigskin_games[[#This Row],[awayPenaltyYards]],Table_pigskin_games[[#This Row],[homePenaltyYards]])</f>
        <v>65</v>
      </c>
      <c r="AU1532">
        <v>60</v>
      </c>
      <c r="AV1532">
        <v>2</v>
      </c>
      <c r="AW1532">
        <v>1</v>
      </c>
      <c r="AX1532">
        <f>SUM(Table_pigskin_games[[#This Row],[awayTurnovers]:[homeTurnovers]])</f>
        <v>3</v>
      </c>
      <c r="AY1532">
        <v>1</v>
      </c>
      <c r="AZ1532">
        <v>0</v>
      </c>
      <c r="BA1532">
        <v>1</v>
      </c>
      <c r="BB1532">
        <v>1</v>
      </c>
      <c r="BC1532">
        <v>1526</v>
      </c>
      <c r="BD1532">
        <v>2074</v>
      </c>
      <c r="BE1532">
        <v>7</v>
      </c>
      <c r="BF1532">
        <v>10</v>
      </c>
      <c r="BG1532">
        <v>0</v>
      </c>
      <c r="BH1532">
        <v>0</v>
      </c>
      <c r="BJ1532">
        <v>14</v>
      </c>
      <c r="BK1532">
        <v>10</v>
      </c>
      <c r="BL1532">
        <v>14</v>
      </c>
      <c r="BM1532">
        <v>7</v>
      </c>
    </row>
    <row r="1533" spans="1:66" x14ac:dyDescent="0.25">
      <c r="A1533">
        <v>320101019</v>
      </c>
      <c r="B1533">
        <v>17</v>
      </c>
      <c r="C1533">
        <v>2011</v>
      </c>
      <c r="D1533" s="1">
        <v>40909</v>
      </c>
      <c r="E1533" t="s">
        <v>66</v>
      </c>
      <c r="F1533" t="s">
        <v>102</v>
      </c>
      <c r="G1533" t="s">
        <v>91</v>
      </c>
      <c r="H15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533" t="str">
        <f>IF(NOT(ISNA(VLOOKUP(Table_pigskin_games[[#This Row],[matchup]],rivalries!A$2:C$10,1,FALSE))),"Rivalry","Not a Rivalry")</f>
        <v>Not a Rivalry</v>
      </c>
      <c r="J1533">
        <v>14</v>
      </c>
      <c r="K1533">
        <v>31</v>
      </c>
      <c r="L1533">
        <f>ABS(Table_pigskin_games[[#This Row],[homeScore]]-Table_pigskin_games[[#This Row],[awayScore]])</f>
        <v>17</v>
      </c>
      <c r="M1533" t="s">
        <v>140</v>
      </c>
      <c r="N1533" s="2">
        <v>41914.847222222219</v>
      </c>
      <c r="O1533" t="s">
        <v>65</v>
      </c>
      <c r="P1533">
        <v>81077</v>
      </c>
      <c r="Q1533">
        <v>8</v>
      </c>
      <c r="R1533">
        <v>7</v>
      </c>
      <c r="S1533">
        <v>8</v>
      </c>
      <c r="T1533">
        <v>7</v>
      </c>
      <c r="U1533">
        <v>19</v>
      </c>
      <c r="V1533">
        <v>20</v>
      </c>
      <c r="W1533">
        <v>4</v>
      </c>
      <c r="X1533">
        <v>7</v>
      </c>
      <c r="Y1533">
        <v>12</v>
      </c>
      <c r="Z1533">
        <v>15</v>
      </c>
      <c r="AA1533">
        <v>0</v>
      </c>
      <c r="AB1533">
        <v>0</v>
      </c>
      <c r="AC1533">
        <v>1</v>
      </c>
      <c r="AD1533">
        <v>1</v>
      </c>
      <c r="AE1533">
        <v>300</v>
      </c>
      <c r="AF1533">
        <v>437</v>
      </c>
      <c r="AG1533">
        <v>251</v>
      </c>
      <c r="AH1533">
        <v>331</v>
      </c>
      <c r="AI1533">
        <v>29</v>
      </c>
      <c r="AJ1533">
        <v>24</v>
      </c>
      <c r="AK1533">
        <v>37</v>
      </c>
      <c r="AL1533">
        <v>33</v>
      </c>
      <c r="AM1533">
        <v>49</v>
      </c>
      <c r="AN1533">
        <v>106</v>
      </c>
      <c r="AO1533">
        <v>16</v>
      </c>
      <c r="AP1533">
        <v>31</v>
      </c>
      <c r="AQ1533">
        <v>7</v>
      </c>
      <c r="AR1533">
        <v>3</v>
      </c>
      <c r="AS1533">
        <v>43</v>
      </c>
      <c r="AT1533">
        <f>SUM(Table_pigskin_games[[#This Row],[awayPenaltyYards]],Table_pigskin_games[[#This Row],[homePenaltyYards]])</f>
        <v>71</v>
      </c>
      <c r="AU1533">
        <v>28</v>
      </c>
      <c r="AV1533">
        <v>2</v>
      </c>
      <c r="AW1533">
        <v>0</v>
      </c>
      <c r="AX1533">
        <f>SUM(Table_pigskin_games[[#This Row],[awayTurnovers]:[homeTurnovers]])</f>
        <v>2</v>
      </c>
      <c r="AY1533">
        <v>1</v>
      </c>
      <c r="AZ1533">
        <v>0</v>
      </c>
      <c r="BA1533">
        <v>1</v>
      </c>
      <c r="BB1533">
        <v>0</v>
      </c>
      <c r="BC1533">
        <v>1527</v>
      </c>
      <c r="BD1533">
        <v>2073</v>
      </c>
      <c r="BE1533">
        <v>0</v>
      </c>
      <c r="BF1533">
        <v>0</v>
      </c>
      <c r="BG1533">
        <v>7</v>
      </c>
      <c r="BH1533">
        <v>7</v>
      </c>
      <c r="BJ1533">
        <v>7</v>
      </c>
      <c r="BK1533">
        <v>14</v>
      </c>
      <c r="BL1533">
        <v>0</v>
      </c>
      <c r="BM1533">
        <v>10</v>
      </c>
    </row>
    <row r="1534" spans="1:66" x14ac:dyDescent="0.25">
      <c r="A1534">
        <v>320101021</v>
      </c>
      <c r="B1534">
        <v>17</v>
      </c>
      <c r="C1534">
        <v>2011</v>
      </c>
      <c r="D1534" s="1">
        <v>40909</v>
      </c>
      <c r="E1534" t="s">
        <v>66</v>
      </c>
      <c r="F1534" t="s">
        <v>114</v>
      </c>
      <c r="G1534" t="s">
        <v>105</v>
      </c>
      <c r="H15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534" t="str">
        <f>IF(NOT(ISNA(VLOOKUP(Table_pigskin_games[[#This Row],[matchup]],rivalries!A$2:C$10,1,FALSE))),"Rivalry","Not a Rivalry")</f>
        <v>Not a Rivalry</v>
      </c>
      <c r="J1534">
        <v>10</v>
      </c>
      <c r="K1534">
        <v>34</v>
      </c>
      <c r="L1534">
        <f>ABS(Table_pigskin_games[[#This Row],[homeScore]]-Table_pigskin_games[[#This Row],[awayScore]])</f>
        <v>24</v>
      </c>
      <c r="M1534" t="s">
        <v>121</v>
      </c>
      <c r="N1534" s="2">
        <v>41914.541666666664</v>
      </c>
      <c r="O1534" t="s">
        <v>70</v>
      </c>
      <c r="P1534">
        <v>69144</v>
      </c>
      <c r="Q1534">
        <v>5</v>
      </c>
      <c r="R1534">
        <v>10</v>
      </c>
      <c r="S1534">
        <v>7</v>
      </c>
      <c r="T1534">
        <v>8</v>
      </c>
      <c r="U1534">
        <v>21</v>
      </c>
      <c r="V1534">
        <v>24</v>
      </c>
      <c r="W1534">
        <v>6</v>
      </c>
      <c r="X1534">
        <v>5</v>
      </c>
      <c r="Y1534">
        <v>16</v>
      </c>
      <c r="Z1534">
        <v>11</v>
      </c>
      <c r="AA1534">
        <v>0</v>
      </c>
      <c r="AB1534">
        <v>0</v>
      </c>
      <c r="AC1534">
        <v>2</v>
      </c>
      <c r="AD1534">
        <v>0</v>
      </c>
      <c r="AE1534">
        <v>377</v>
      </c>
      <c r="AF1534">
        <v>390</v>
      </c>
      <c r="AG1534">
        <v>247</v>
      </c>
      <c r="AH1534">
        <v>315</v>
      </c>
      <c r="AI1534">
        <v>22</v>
      </c>
      <c r="AJ1534">
        <v>24</v>
      </c>
      <c r="AK1534">
        <v>45</v>
      </c>
      <c r="AL1534">
        <v>39</v>
      </c>
      <c r="AM1534">
        <v>130</v>
      </c>
      <c r="AN1534">
        <v>75</v>
      </c>
      <c r="AO1534">
        <v>25</v>
      </c>
      <c r="AP1534">
        <v>19</v>
      </c>
      <c r="AQ1534">
        <v>6</v>
      </c>
      <c r="AR1534">
        <v>8</v>
      </c>
      <c r="AS1534">
        <v>71</v>
      </c>
      <c r="AT1534">
        <f>SUM(Table_pigskin_games[[#This Row],[awayPenaltyYards]],Table_pigskin_games[[#This Row],[homePenaltyYards]])</f>
        <v>146</v>
      </c>
      <c r="AU1534">
        <v>75</v>
      </c>
      <c r="AV1534">
        <v>1</v>
      </c>
      <c r="AW1534">
        <v>2</v>
      </c>
      <c r="AX1534">
        <f>SUM(Table_pigskin_games[[#This Row],[awayTurnovers]:[homeTurnovers]])</f>
        <v>3</v>
      </c>
      <c r="AY1534">
        <v>0</v>
      </c>
      <c r="AZ1534">
        <v>1</v>
      </c>
      <c r="BA1534">
        <v>1</v>
      </c>
      <c r="BB1534">
        <v>1</v>
      </c>
      <c r="BC1534">
        <v>1841</v>
      </c>
      <c r="BD1534">
        <v>1759</v>
      </c>
      <c r="BE1534">
        <v>0</v>
      </c>
      <c r="BF1534">
        <v>0</v>
      </c>
      <c r="BG1534">
        <v>7</v>
      </c>
      <c r="BH1534">
        <v>3</v>
      </c>
      <c r="BJ1534">
        <v>3</v>
      </c>
      <c r="BK1534">
        <v>7</v>
      </c>
      <c r="BL1534">
        <v>3</v>
      </c>
      <c r="BM1534">
        <v>21</v>
      </c>
    </row>
    <row r="1535" spans="1:66" x14ac:dyDescent="0.25">
      <c r="A1535">
        <v>320101022</v>
      </c>
      <c r="B1535">
        <v>17</v>
      </c>
      <c r="C1535">
        <v>2011</v>
      </c>
      <c r="D1535" s="1">
        <v>40909</v>
      </c>
      <c r="E1535" t="s">
        <v>66</v>
      </c>
      <c r="F1535" t="s">
        <v>71</v>
      </c>
      <c r="G1535" t="s">
        <v>94</v>
      </c>
      <c r="H15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1535" t="str">
        <f>IF(NOT(ISNA(VLOOKUP(Table_pigskin_games[[#This Row],[matchup]],rivalries!A$2:C$10,1,FALSE))),"Rivalry","Not a Rivalry")</f>
        <v>Not a Rivalry</v>
      </c>
      <c r="J1535">
        <v>20</v>
      </c>
      <c r="K1535">
        <v>23</v>
      </c>
      <c r="L1535">
        <f>ABS(Table_pigskin_games[[#This Row],[homeScore]]-Table_pigskin_games[[#This Row],[awayScore]])</f>
        <v>3</v>
      </c>
      <c r="M1535" t="s">
        <v>95</v>
      </c>
      <c r="N1535" s="2">
        <v>41914.677083333336</v>
      </c>
      <c r="O1535" t="s">
        <v>70</v>
      </c>
      <c r="P1535">
        <v>61798</v>
      </c>
      <c r="Q1535">
        <v>7</v>
      </c>
      <c r="R1535">
        <v>8</v>
      </c>
      <c r="S1535">
        <v>7</v>
      </c>
      <c r="T1535">
        <v>8</v>
      </c>
      <c r="U1535">
        <v>19</v>
      </c>
      <c r="V1535">
        <v>20</v>
      </c>
      <c r="W1535">
        <v>3</v>
      </c>
      <c r="X1535">
        <v>7</v>
      </c>
      <c r="Y1535">
        <v>16</v>
      </c>
      <c r="Z1535">
        <v>17</v>
      </c>
      <c r="AA1535">
        <v>0</v>
      </c>
      <c r="AB1535">
        <v>1</v>
      </c>
      <c r="AC1535">
        <v>0</v>
      </c>
      <c r="AD1535">
        <v>1</v>
      </c>
      <c r="AE1535">
        <v>369</v>
      </c>
      <c r="AF1535">
        <v>388</v>
      </c>
      <c r="AG1535">
        <v>191</v>
      </c>
      <c r="AH1535">
        <v>257</v>
      </c>
      <c r="AI1535">
        <v>21</v>
      </c>
      <c r="AJ1535">
        <v>22</v>
      </c>
      <c r="AK1535">
        <v>35</v>
      </c>
      <c r="AL1535">
        <v>40</v>
      </c>
      <c r="AM1535">
        <v>178</v>
      </c>
      <c r="AN1535">
        <v>131</v>
      </c>
      <c r="AO1535">
        <v>34</v>
      </c>
      <c r="AP1535">
        <v>31</v>
      </c>
      <c r="AQ1535">
        <v>7</v>
      </c>
      <c r="AR1535">
        <v>9</v>
      </c>
      <c r="AS1535">
        <v>55</v>
      </c>
      <c r="AT1535">
        <f>SUM(Table_pigskin_games[[#This Row],[awayPenaltyYards]],Table_pigskin_games[[#This Row],[homePenaltyYards]])</f>
        <v>131</v>
      </c>
      <c r="AU1535">
        <v>76</v>
      </c>
      <c r="AV1535">
        <v>1</v>
      </c>
      <c r="AW1535">
        <v>2</v>
      </c>
      <c r="AX1535">
        <f>SUM(Table_pigskin_games[[#This Row],[awayTurnovers]:[homeTurnovers]])</f>
        <v>3</v>
      </c>
      <c r="AY1535">
        <v>0</v>
      </c>
      <c r="AZ1535">
        <v>1</v>
      </c>
      <c r="BA1535">
        <v>1</v>
      </c>
      <c r="BB1535">
        <v>1</v>
      </c>
      <c r="BC1535">
        <v>2022</v>
      </c>
      <c r="BD1535">
        <v>2119</v>
      </c>
      <c r="BE1535">
        <v>0</v>
      </c>
      <c r="BF1535">
        <v>3</v>
      </c>
      <c r="BG1535">
        <v>7</v>
      </c>
      <c r="BH1535">
        <v>10</v>
      </c>
      <c r="BI1535">
        <v>0</v>
      </c>
      <c r="BJ1535">
        <v>7</v>
      </c>
      <c r="BK1535">
        <v>3</v>
      </c>
      <c r="BL1535">
        <v>7</v>
      </c>
      <c r="BM1535">
        <v>3</v>
      </c>
      <c r="BN1535">
        <v>3</v>
      </c>
    </row>
    <row r="1536" spans="1:66" x14ac:dyDescent="0.25">
      <c r="A1536">
        <v>320101030</v>
      </c>
      <c r="B1536">
        <v>17</v>
      </c>
      <c r="C1536">
        <v>2011</v>
      </c>
      <c r="D1536" s="1">
        <v>40909</v>
      </c>
      <c r="E1536" t="s">
        <v>66</v>
      </c>
      <c r="F1536" t="s">
        <v>90</v>
      </c>
      <c r="G1536" t="s">
        <v>103</v>
      </c>
      <c r="H15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1536" t="str">
        <f>IF(NOT(ISNA(VLOOKUP(Table_pigskin_games[[#This Row],[matchup]],rivalries!A$2:C$10,1,FALSE))),"Rivalry","Not a Rivalry")</f>
        <v>Not a Rivalry</v>
      </c>
      <c r="J1536">
        <v>13</v>
      </c>
      <c r="K1536">
        <v>19</v>
      </c>
      <c r="L1536">
        <f>ABS(Table_pigskin_games[[#This Row],[homeScore]]-Table_pigskin_games[[#This Row],[awayScore]])</f>
        <v>6</v>
      </c>
      <c r="M1536" t="s">
        <v>104</v>
      </c>
      <c r="N1536" s="2">
        <v>41914.541666666664</v>
      </c>
      <c r="O1536" t="s">
        <v>80</v>
      </c>
      <c r="P1536">
        <v>62481</v>
      </c>
      <c r="Q1536">
        <v>2</v>
      </c>
      <c r="R1536">
        <v>13</v>
      </c>
      <c r="S1536">
        <v>4</v>
      </c>
      <c r="T1536">
        <v>11</v>
      </c>
      <c r="U1536">
        <v>19</v>
      </c>
      <c r="V1536">
        <v>15</v>
      </c>
      <c r="W1536">
        <v>6</v>
      </c>
      <c r="X1536">
        <v>5</v>
      </c>
      <c r="Y1536">
        <v>14</v>
      </c>
      <c r="Z1536">
        <v>13</v>
      </c>
      <c r="AA1536">
        <v>0</v>
      </c>
      <c r="AB1536">
        <v>0</v>
      </c>
      <c r="AC1536">
        <v>1</v>
      </c>
      <c r="AD1536">
        <v>1</v>
      </c>
      <c r="AE1536">
        <v>298</v>
      </c>
      <c r="AF1536">
        <v>261</v>
      </c>
      <c r="AG1536">
        <v>242</v>
      </c>
      <c r="AH1536">
        <v>71</v>
      </c>
      <c r="AI1536">
        <v>27</v>
      </c>
      <c r="AJ1536">
        <v>11</v>
      </c>
      <c r="AK1536">
        <v>40</v>
      </c>
      <c r="AL1536">
        <v>19</v>
      </c>
      <c r="AM1536">
        <v>56</v>
      </c>
      <c r="AN1536">
        <v>190</v>
      </c>
      <c r="AO1536">
        <v>22</v>
      </c>
      <c r="AP1536">
        <v>35</v>
      </c>
      <c r="AQ1536">
        <v>4</v>
      </c>
      <c r="AR1536">
        <v>1</v>
      </c>
      <c r="AS1536">
        <v>40</v>
      </c>
      <c r="AT1536">
        <f>SUM(Table_pigskin_games[[#This Row],[awayPenaltyYards]],Table_pigskin_games[[#This Row],[homePenaltyYards]])</f>
        <v>50</v>
      </c>
      <c r="AU1536">
        <v>10</v>
      </c>
      <c r="AV1536">
        <v>3</v>
      </c>
      <c r="AW1536">
        <v>1</v>
      </c>
      <c r="AX1536">
        <f>SUM(Table_pigskin_games[[#This Row],[awayTurnovers]:[homeTurnovers]])</f>
        <v>4</v>
      </c>
      <c r="AY1536">
        <v>1</v>
      </c>
      <c r="AZ1536">
        <v>1</v>
      </c>
      <c r="BA1536">
        <v>2</v>
      </c>
      <c r="BB1536">
        <v>0</v>
      </c>
      <c r="BC1536">
        <v>1752</v>
      </c>
      <c r="BD1536">
        <v>1848</v>
      </c>
      <c r="BE1536">
        <v>0</v>
      </c>
      <c r="BF1536">
        <v>3</v>
      </c>
      <c r="BG1536">
        <v>3</v>
      </c>
      <c r="BH1536">
        <v>7</v>
      </c>
      <c r="BJ1536">
        <v>7</v>
      </c>
      <c r="BK1536">
        <v>3</v>
      </c>
      <c r="BL1536">
        <v>6</v>
      </c>
      <c r="BM1536">
        <v>3</v>
      </c>
    </row>
    <row r="1537" spans="1:66" x14ac:dyDescent="0.25">
      <c r="A1537">
        <v>320101034</v>
      </c>
      <c r="B1537">
        <v>17</v>
      </c>
      <c r="C1537">
        <v>2011</v>
      </c>
      <c r="D1537" s="1">
        <v>40909</v>
      </c>
      <c r="E1537" t="s">
        <v>66</v>
      </c>
      <c r="F1537" t="s">
        <v>78</v>
      </c>
      <c r="G1537" t="s">
        <v>106</v>
      </c>
      <c r="H15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1537" t="str">
        <f>IF(NOT(ISNA(VLOOKUP(Table_pigskin_games[[#This Row],[matchup]],rivalries!A$2:C$10,1,FALSE))),"Rivalry","Not a Rivalry")</f>
        <v>Not a Rivalry</v>
      </c>
      <c r="J1537">
        <v>23</v>
      </c>
      <c r="K1537">
        <v>22</v>
      </c>
      <c r="L1537">
        <f>ABS(Table_pigskin_games[[#This Row],[homeScore]]-Table_pigskin_games[[#This Row],[awayScore]])</f>
        <v>1</v>
      </c>
      <c r="M1537" t="s">
        <v>107</v>
      </c>
      <c r="N1537" s="2">
        <v>41914.541666666664</v>
      </c>
      <c r="O1537" t="s">
        <v>80</v>
      </c>
      <c r="P1537">
        <v>71512</v>
      </c>
      <c r="Q1537">
        <v>8</v>
      </c>
      <c r="R1537">
        <v>7</v>
      </c>
      <c r="S1537">
        <v>10</v>
      </c>
      <c r="T1537">
        <v>5</v>
      </c>
      <c r="U1537">
        <v>17</v>
      </c>
      <c r="V1537">
        <v>22</v>
      </c>
      <c r="W1537">
        <v>6</v>
      </c>
      <c r="X1537">
        <v>5</v>
      </c>
      <c r="Y1537">
        <v>14</v>
      </c>
      <c r="Z1537">
        <v>14</v>
      </c>
      <c r="AA1537">
        <v>0</v>
      </c>
      <c r="AB1537">
        <v>0</v>
      </c>
      <c r="AC1537">
        <v>0</v>
      </c>
      <c r="AD1537">
        <v>0</v>
      </c>
      <c r="AE1537">
        <v>361</v>
      </c>
      <c r="AF1537">
        <v>387</v>
      </c>
      <c r="AG1537">
        <v>275</v>
      </c>
      <c r="AH1537">
        <v>235</v>
      </c>
      <c r="AI1537">
        <v>22</v>
      </c>
      <c r="AJ1537">
        <v>22</v>
      </c>
      <c r="AK1537">
        <v>35</v>
      </c>
      <c r="AL1537">
        <v>32</v>
      </c>
      <c r="AM1537">
        <v>86</v>
      </c>
      <c r="AN1537">
        <v>152</v>
      </c>
      <c r="AO1537">
        <v>22</v>
      </c>
      <c r="AP1537">
        <v>30</v>
      </c>
      <c r="AQ1537">
        <v>6</v>
      </c>
      <c r="AR1537">
        <v>7</v>
      </c>
      <c r="AS1537">
        <v>47</v>
      </c>
      <c r="AT1537">
        <f>SUM(Table_pigskin_games[[#This Row],[awayPenaltyYards]],Table_pigskin_games[[#This Row],[homePenaltyYards]])</f>
        <v>102</v>
      </c>
      <c r="AU1537">
        <v>55</v>
      </c>
      <c r="AV1537">
        <v>1</v>
      </c>
      <c r="AW1537">
        <v>1</v>
      </c>
      <c r="AX1537">
        <f>SUM(Table_pigskin_games[[#This Row],[awayTurnovers]:[homeTurnovers]])</f>
        <v>2</v>
      </c>
      <c r="AY1537">
        <v>1</v>
      </c>
      <c r="AZ1537">
        <v>1</v>
      </c>
      <c r="BA1537">
        <v>0</v>
      </c>
      <c r="BB1537">
        <v>0</v>
      </c>
      <c r="BC1537">
        <v>1522</v>
      </c>
      <c r="BD1537">
        <v>2078</v>
      </c>
      <c r="BE1537">
        <v>0</v>
      </c>
      <c r="BF1537">
        <v>13</v>
      </c>
      <c r="BG1537">
        <v>3</v>
      </c>
      <c r="BH1537">
        <v>7</v>
      </c>
      <c r="BJ1537">
        <v>7</v>
      </c>
      <c r="BK1537">
        <v>3</v>
      </c>
      <c r="BL1537">
        <v>3</v>
      </c>
      <c r="BM1537">
        <v>9</v>
      </c>
    </row>
    <row r="1538" spans="1:66" x14ac:dyDescent="0.25">
      <c r="A1538">
        <v>320905019</v>
      </c>
      <c r="B1538">
        <v>1</v>
      </c>
      <c r="C1538">
        <v>2012</v>
      </c>
      <c r="D1538" s="1">
        <v>41157</v>
      </c>
      <c r="E1538" t="s">
        <v>143</v>
      </c>
      <c r="F1538" t="s">
        <v>102</v>
      </c>
      <c r="G1538" t="s">
        <v>91</v>
      </c>
      <c r="H15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538" t="str">
        <f>IF(NOT(ISNA(VLOOKUP(Table_pigskin_games[[#This Row],[matchup]],rivalries!A$2:C$10,1,FALSE))),"Rivalry","Not a Rivalry")</f>
        <v>Not a Rivalry</v>
      </c>
      <c r="J1538">
        <v>24</v>
      </c>
      <c r="K1538">
        <v>17</v>
      </c>
      <c r="L1538">
        <f>ABS(Table_pigskin_games[[#This Row],[homeScore]]-Table_pigskin_games[[#This Row],[awayScore]])</f>
        <v>7</v>
      </c>
      <c r="M1538" t="s">
        <v>140</v>
      </c>
      <c r="N1538" s="2">
        <v>41914.854166666664</v>
      </c>
      <c r="O1538" t="s">
        <v>65</v>
      </c>
      <c r="P1538">
        <v>82287</v>
      </c>
      <c r="Q1538">
        <v>0</v>
      </c>
      <c r="R1538">
        <v>0</v>
      </c>
      <c r="S1538">
        <v>0</v>
      </c>
      <c r="T1538">
        <v>0</v>
      </c>
      <c r="U1538">
        <v>18</v>
      </c>
      <c r="V1538">
        <v>15</v>
      </c>
      <c r="W1538">
        <v>4</v>
      </c>
      <c r="X1538">
        <v>4</v>
      </c>
      <c r="Y1538">
        <v>10</v>
      </c>
      <c r="Z1538">
        <v>12</v>
      </c>
      <c r="AA1538">
        <v>0</v>
      </c>
      <c r="AB1538">
        <v>2</v>
      </c>
      <c r="AC1538">
        <v>1</v>
      </c>
      <c r="AD1538">
        <v>2</v>
      </c>
      <c r="AE1538">
        <v>433</v>
      </c>
      <c r="AF1538">
        <v>269</v>
      </c>
      <c r="AG1538">
        <v>290</v>
      </c>
      <c r="AH1538">
        <v>187</v>
      </c>
      <c r="AI1538">
        <v>22</v>
      </c>
      <c r="AJ1538">
        <v>21</v>
      </c>
      <c r="AK1538">
        <v>29</v>
      </c>
      <c r="AL1538">
        <v>32</v>
      </c>
      <c r="AM1538">
        <v>143</v>
      </c>
      <c r="AN1538">
        <v>82</v>
      </c>
      <c r="AO1538">
        <v>26</v>
      </c>
      <c r="AP1538">
        <v>19</v>
      </c>
      <c r="AQ1538">
        <v>13</v>
      </c>
      <c r="AR1538">
        <v>4</v>
      </c>
      <c r="AS1538">
        <v>86</v>
      </c>
      <c r="AT1538">
        <f>SUM(Table_pigskin_games[[#This Row],[awayPenaltyYards]],Table_pigskin_games[[#This Row],[homePenaltyYards]])</f>
        <v>119</v>
      </c>
      <c r="AU1538">
        <v>33</v>
      </c>
      <c r="AV1538">
        <v>1</v>
      </c>
      <c r="AW1538">
        <v>1</v>
      </c>
      <c r="AX1538">
        <f>SUM(Table_pigskin_games[[#This Row],[awayTurnovers]:[homeTurnovers]])</f>
        <v>2</v>
      </c>
      <c r="AY1538">
        <v>0</v>
      </c>
      <c r="AZ1538">
        <v>1</v>
      </c>
      <c r="BA1538">
        <v>1</v>
      </c>
      <c r="BB1538">
        <v>0</v>
      </c>
      <c r="BC1538">
        <v>2047</v>
      </c>
      <c r="BD1538">
        <v>1553</v>
      </c>
      <c r="BE1538">
        <v>0</v>
      </c>
      <c r="BF1538">
        <v>7</v>
      </c>
      <c r="BG1538">
        <v>10</v>
      </c>
      <c r="BH1538">
        <v>7</v>
      </c>
      <c r="BJ1538">
        <v>0</v>
      </c>
      <c r="BK1538">
        <v>3</v>
      </c>
      <c r="BL1538">
        <v>7</v>
      </c>
      <c r="BM1538">
        <v>7</v>
      </c>
    </row>
    <row r="1539" spans="1:66" x14ac:dyDescent="0.25">
      <c r="A1539">
        <v>320909003</v>
      </c>
      <c r="B1539">
        <v>1</v>
      </c>
      <c r="C1539">
        <v>2012</v>
      </c>
      <c r="D1539" s="1">
        <v>41161</v>
      </c>
      <c r="E1539" t="s">
        <v>66</v>
      </c>
      <c r="F1539" t="s">
        <v>90</v>
      </c>
      <c r="G1539" t="s">
        <v>74</v>
      </c>
      <c r="H15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CHIvIND</v>
      </c>
      <c r="I1539" t="str">
        <f>IF(NOT(ISNA(VLOOKUP(Table_pigskin_games[[#This Row],[matchup]],rivalries!A$2:C$10,1,FALSE))),"Rivalry","Not a Rivalry")</f>
        <v>Not a Rivalry</v>
      </c>
      <c r="J1539">
        <v>21</v>
      </c>
      <c r="K1539">
        <v>41</v>
      </c>
      <c r="L1539">
        <f>ABS(Table_pigskin_games[[#This Row],[homeScore]]-Table_pigskin_games[[#This Row],[awayScore]])</f>
        <v>20</v>
      </c>
      <c r="M1539" t="s">
        <v>117</v>
      </c>
      <c r="N1539" s="2">
        <v>41914.541666666664</v>
      </c>
      <c r="O1539" t="s">
        <v>80</v>
      </c>
      <c r="P1539">
        <v>62341</v>
      </c>
      <c r="Q1539">
        <v>0</v>
      </c>
      <c r="R1539">
        <v>0</v>
      </c>
      <c r="S1539">
        <v>0</v>
      </c>
      <c r="T1539">
        <v>0</v>
      </c>
      <c r="U1539">
        <v>22</v>
      </c>
      <c r="V1539">
        <v>26</v>
      </c>
      <c r="W1539">
        <v>2</v>
      </c>
      <c r="X1539">
        <v>4</v>
      </c>
      <c r="Y1539">
        <v>10</v>
      </c>
      <c r="Z1539">
        <v>12</v>
      </c>
      <c r="AA1539">
        <v>2</v>
      </c>
      <c r="AB1539">
        <v>0</v>
      </c>
      <c r="AC1539">
        <v>2</v>
      </c>
      <c r="AD1539">
        <v>0</v>
      </c>
      <c r="AE1539">
        <v>356</v>
      </c>
      <c r="AF1539">
        <v>428</v>
      </c>
      <c r="AG1539">
        <v>293</v>
      </c>
      <c r="AH1539">
        <v>314</v>
      </c>
      <c r="AI1539">
        <v>23</v>
      </c>
      <c r="AJ1539">
        <v>21</v>
      </c>
      <c r="AK1539">
        <v>45</v>
      </c>
      <c r="AL1539">
        <v>35</v>
      </c>
      <c r="AM1539">
        <v>63</v>
      </c>
      <c r="AN1539">
        <v>114</v>
      </c>
      <c r="AO1539">
        <v>15</v>
      </c>
      <c r="AP1539">
        <v>33</v>
      </c>
      <c r="AQ1539">
        <v>3</v>
      </c>
      <c r="AR1539">
        <v>7</v>
      </c>
      <c r="AS1539">
        <v>19</v>
      </c>
      <c r="AT1539">
        <f>SUM(Table_pigskin_games[[#This Row],[awayPenaltyYards]],Table_pigskin_games[[#This Row],[homePenaltyYards]])</f>
        <v>67</v>
      </c>
      <c r="AU1539">
        <v>48</v>
      </c>
      <c r="AV1539">
        <v>5</v>
      </c>
      <c r="AW1539">
        <v>1</v>
      </c>
      <c r="AX1539">
        <f>SUM(Table_pigskin_games[[#This Row],[awayTurnovers]:[homeTurnovers]])</f>
        <v>6</v>
      </c>
      <c r="AY1539">
        <v>2</v>
      </c>
      <c r="AZ1539">
        <v>0</v>
      </c>
      <c r="BA1539">
        <v>3</v>
      </c>
      <c r="BB1539">
        <v>1</v>
      </c>
      <c r="BC1539">
        <v>1472</v>
      </c>
      <c r="BD1539">
        <v>2128</v>
      </c>
      <c r="BE1539">
        <v>7</v>
      </c>
      <c r="BF1539">
        <v>7</v>
      </c>
      <c r="BG1539">
        <v>0</v>
      </c>
      <c r="BH1539">
        <v>7</v>
      </c>
      <c r="BJ1539">
        <v>7</v>
      </c>
      <c r="BK1539">
        <v>17</v>
      </c>
      <c r="BL1539">
        <v>10</v>
      </c>
      <c r="BM1539">
        <v>7</v>
      </c>
    </row>
    <row r="1540" spans="1:66" x14ac:dyDescent="0.25">
      <c r="A1540">
        <v>320909005</v>
      </c>
      <c r="B1540">
        <v>1</v>
      </c>
      <c r="C1540">
        <v>2012</v>
      </c>
      <c r="D1540" s="1">
        <v>41161</v>
      </c>
      <c r="E1540" t="s">
        <v>66</v>
      </c>
      <c r="F1540" t="s">
        <v>105</v>
      </c>
      <c r="G1540" t="s">
        <v>68</v>
      </c>
      <c r="H15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CLEvPHI</v>
      </c>
      <c r="I1540" t="str">
        <f>IF(NOT(ISNA(VLOOKUP(Table_pigskin_games[[#This Row],[matchup]],rivalries!A$2:C$10,1,FALSE))),"Rivalry","Not a Rivalry")</f>
        <v>Not a Rivalry</v>
      </c>
      <c r="J1540">
        <v>17</v>
      </c>
      <c r="K1540">
        <v>16</v>
      </c>
      <c r="L1540">
        <f>ABS(Table_pigskin_games[[#This Row],[homeScore]]-Table_pigskin_games[[#This Row],[awayScore]])</f>
        <v>1</v>
      </c>
      <c r="M1540" t="s">
        <v>69</v>
      </c>
      <c r="N1540" s="2">
        <v>41914.541666666664</v>
      </c>
      <c r="O1540" t="s">
        <v>70</v>
      </c>
      <c r="P1540">
        <v>68693</v>
      </c>
      <c r="Q1540">
        <v>0</v>
      </c>
      <c r="R1540">
        <v>0</v>
      </c>
      <c r="S1540">
        <v>0</v>
      </c>
      <c r="T1540">
        <v>0</v>
      </c>
      <c r="U1540">
        <v>25</v>
      </c>
      <c r="V1540">
        <v>12</v>
      </c>
      <c r="W1540">
        <v>8</v>
      </c>
      <c r="X1540">
        <v>2</v>
      </c>
      <c r="Y1540">
        <v>19</v>
      </c>
      <c r="Z1540">
        <v>13</v>
      </c>
      <c r="AA1540">
        <v>1</v>
      </c>
      <c r="AB1540">
        <v>0</v>
      </c>
      <c r="AC1540">
        <v>1</v>
      </c>
      <c r="AD1540">
        <v>0</v>
      </c>
      <c r="AE1540">
        <v>456</v>
      </c>
      <c r="AF1540">
        <v>210</v>
      </c>
      <c r="AG1540">
        <v>306</v>
      </c>
      <c r="AH1540">
        <v>111</v>
      </c>
      <c r="AI1540">
        <v>29</v>
      </c>
      <c r="AJ1540">
        <v>12</v>
      </c>
      <c r="AK1540">
        <v>56</v>
      </c>
      <c r="AL1540">
        <v>35</v>
      </c>
      <c r="AM1540">
        <v>150</v>
      </c>
      <c r="AN1540">
        <v>99</v>
      </c>
      <c r="AO1540">
        <v>30</v>
      </c>
      <c r="AP1540">
        <v>22</v>
      </c>
      <c r="AQ1540">
        <v>12</v>
      </c>
      <c r="AR1540">
        <v>3</v>
      </c>
      <c r="AS1540">
        <v>110</v>
      </c>
      <c r="AT1540">
        <f>SUM(Table_pigskin_games[[#This Row],[awayPenaltyYards]],Table_pigskin_games[[#This Row],[homePenaltyYards]])</f>
        <v>145</v>
      </c>
      <c r="AU1540">
        <v>35</v>
      </c>
      <c r="AV1540">
        <v>5</v>
      </c>
      <c r="AW1540">
        <v>4</v>
      </c>
      <c r="AX1540">
        <f>SUM(Table_pigskin_games[[#This Row],[awayTurnovers]:[homeTurnovers]])</f>
        <v>9</v>
      </c>
      <c r="AY1540">
        <v>1</v>
      </c>
      <c r="AZ1540">
        <v>0</v>
      </c>
      <c r="BA1540">
        <v>4</v>
      </c>
      <c r="BB1540">
        <v>4</v>
      </c>
      <c r="BC1540">
        <v>2158</v>
      </c>
      <c r="BD1540">
        <v>1442</v>
      </c>
      <c r="BE1540">
        <v>0</v>
      </c>
      <c r="BF1540">
        <v>10</v>
      </c>
      <c r="BG1540">
        <v>0</v>
      </c>
      <c r="BH1540">
        <v>7</v>
      </c>
      <c r="BJ1540">
        <v>3</v>
      </c>
      <c r="BK1540">
        <v>0</v>
      </c>
      <c r="BL1540">
        <v>3</v>
      </c>
      <c r="BM1540">
        <v>10</v>
      </c>
    </row>
    <row r="1541" spans="1:66" x14ac:dyDescent="0.25">
      <c r="A1541">
        <v>320909007</v>
      </c>
      <c r="B1541">
        <v>1</v>
      </c>
      <c r="C1541">
        <v>2012</v>
      </c>
      <c r="D1541" s="1">
        <v>41161</v>
      </c>
      <c r="E1541" t="s">
        <v>66</v>
      </c>
      <c r="F1541" t="s">
        <v>63</v>
      </c>
      <c r="G1541" t="s">
        <v>84</v>
      </c>
      <c r="H15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DENvPIT</v>
      </c>
      <c r="I1541" t="str">
        <f>IF(NOT(ISNA(VLOOKUP(Table_pigskin_games[[#This Row],[matchup]],rivalries!A$2:C$10,1,FALSE))),"Rivalry","Not a Rivalry")</f>
        <v>Not a Rivalry</v>
      </c>
      <c r="J1541">
        <v>19</v>
      </c>
      <c r="K1541">
        <v>31</v>
      </c>
      <c r="L1541">
        <f>ABS(Table_pigskin_games[[#This Row],[homeScore]]-Table_pigskin_games[[#This Row],[awayScore]])</f>
        <v>12</v>
      </c>
      <c r="M1541" t="s">
        <v>135</v>
      </c>
      <c r="N1541" s="2">
        <v>41914.847222222219</v>
      </c>
      <c r="O1541" t="s">
        <v>65</v>
      </c>
      <c r="P1541">
        <v>76823</v>
      </c>
      <c r="Q1541">
        <v>0</v>
      </c>
      <c r="R1541">
        <v>0</v>
      </c>
      <c r="S1541">
        <v>0</v>
      </c>
      <c r="T1541">
        <v>0</v>
      </c>
      <c r="U1541">
        <v>19</v>
      </c>
      <c r="V1541">
        <v>20</v>
      </c>
      <c r="W1541">
        <v>11</v>
      </c>
      <c r="X1541">
        <v>5</v>
      </c>
      <c r="Y1541">
        <v>19</v>
      </c>
      <c r="Z1541">
        <v>9</v>
      </c>
      <c r="AA1541">
        <v>1</v>
      </c>
      <c r="AB1541">
        <v>0</v>
      </c>
      <c r="AC1541">
        <v>2</v>
      </c>
      <c r="AD1541">
        <v>0</v>
      </c>
      <c r="AE1541">
        <v>284</v>
      </c>
      <c r="AF1541">
        <v>334</v>
      </c>
      <c r="AG1541">
        <v>209</v>
      </c>
      <c r="AH1541">
        <v>240</v>
      </c>
      <c r="AI1541">
        <v>22</v>
      </c>
      <c r="AJ1541">
        <v>19</v>
      </c>
      <c r="AK1541">
        <v>40</v>
      </c>
      <c r="AL1541">
        <v>26</v>
      </c>
      <c r="AM1541">
        <v>75</v>
      </c>
      <c r="AN1541">
        <v>94</v>
      </c>
      <c r="AO1541">
        <v>26</v>
      </c>
      <c r="AP1541">
        <v>27</v>
      </c>
      <c r="AQ1541">
        <v>8</v>
      </c>
      <c r="AR1541">
        <v>6</v>
      </c>
      <c r="AS1541">
        <v>52</v>
      </c>
      <c r="AT1541">
        <f>SUM(Table_pigskin_games[[#This Row],[awayPenaltyYards]],Table_pigskin_games[[#This Row],[homePenaltyYards]])</f>
        <v>101</v>
      </c>
      <c r="AU1541">
        <v>49</v>
      </c>
      <c r="AV1541">
        <v>1</v>
      </c>
      <c r="AW1541">
        <v>1</v>
      </c>
      <c r="AX1541">
        <f>SUM(Table_pigskin_games[[#This Row],[awayTurnovers]:[homeTurnovers]])</f>
        <v>2</v>
      </c>
      <c r="AY1541">
        <v>0</v>
      </c>
      <c r="AZ1541">
        <v>1</v>
      </c>
      <c r="BA1541">
        <v>1</v>
      </c>
      <c r="BB1541">
        <v>0</v>
      </c>
      <c r="BC1541">
        <v>2105</v>
      </c>
      <c r="BD1541">
        <v>1495</v>
      </c>
      <c r="BE1541">
        <v>0</v>
      </c>
      <c r="BF1541">
        <v>10</v>
      </c>
      <c r="BG1541">
        <v>3</v>
      </c>
      <c r="BH1541">
        <v>6</v>
      </c>
      <c r="BJ1541">
        <v>0</v>
      </c>
      <c r="BK1541">
        <v>7</v>
      </c>
      <c r="BL1541">
        <v>7</v>
      </c>
      <c r="BM1541">
        <v>17</v>
      </c>
    </row>
    <row r="1542" spans="1:66" x14ac:dyDescent="0.25">
      <c r="A1542">
        <v>320909008</v>
      </c>
      <c r="B1542">
        <v>1</v>
      </c>
      <c r="C1542">
        <v>2012</v>
      </c>
      <c r="D1542" s="1">
        <v>41161</v>
      </c>
      <c r="E1542" t="s">
        <v>66</v>
      </c>
      <c r="F1542" t="s">
        <v>85</v>
      </c>
      <c r="G1542" t="s">
        <v>72</v>
      </c>
      <c r="H15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DETvSTL</v>
      </c>
      <c r="I1542" t="str">
        <f>IF(NOT(ISNA(VLOOKUP(Table_pigskin_games[[#This Row],[matchup]],rivalries!A$2:C$10,1,FALSE))),"Rivalry","Not a Rivalry")</f>
        <v>Not a Rivalry</v>
      </c>
      <c r="J1542">
        <v>23</v>
      </c>
      <c r="K1542">
        <v>27</v>
      </c>
      <c r="L1542">
        <f>ABS(Table_pigskin_games[[#This Row],[homeScore]]-Table_pigskin_games[[#This Row],[awayScore]])</f>
        <v>4</v>
      </c>
      <c r="M1542" t="s">
        <v>73</v>
      </c>
      <c r="N1542" s="2">
        <v>41914.541666666664</v>
      </c>
      <c r="O1542" t="s">
        <v>70</v>
      </c>
      <c r="P1542">
        <v>62315</v>
      </c>
      <c r="Q1542">
        <v>0</v>
      </c>
      <c r="R1542">
        <v>0</v>
      </c>
      <c r="S1542">
        <v>0</v>
      </c>
      <c r="T1542">
        <v>0</v>
      </c>
      <c r="U1542">
        <v>14</v>
      </c>
      <c r="V1542">
        <v>28</v>
      </c>
      <c r="W1542">
        <v>4</v>
      </c>
      <c r="X1542">
        <v>4</v>
      </c>
      <c r="Y1542">
        <v>12</v>
      </c>
      <c r="Z1542">
        <v>9</v>
      </c>
      <c r="AA1542">
        <v>0</v>
      </c>
      <c r="AB1542">
        <v>0</v>
      </c>
      <c r="AC1542">
        <v>0</v>
      </c>
      <c r="AD1542">
        <v>0</v>
      </c>
      <c r="AE1542">
        <v>250</v>
      </c>
      <c r="AF1542">
        <v>429</v>
      </c>
      <c r="AG1542">
        <v>173</v>
      </c>
      <c r="AH1542">
        <v>346</v>
      </c>
      <c r="AI1542">
        <v>17</v>
      </c>
      <c r="AJ1542">
        <v>32</v>
      </c>
      <c r="AK1542">
        <v>25</v>
      </c>
      <c r="AL1542">
        <v>48</v>
      </c>
      <c r="AM1542">
        <v>77</v>
      </c>
      <c r="AN1542">
        <v>83</v>
      </c>
      <c r="AO1542">
        <v>26</v>
      </c>
      <c r="AP1542">
        <v>18</v>
      </c>
      <c r="AQ1542">
        <v>7</v>
      </c>
      <c r="AR1542">
        <v>3</v>
      </c>
      <c r="AS1542">
        <v>65</v>
      </c>
      <c r="AT1542">
        <f>SUM(Table_pigskin_games[[#This Row],[awayPenaltyYards]],Table_pigskin_games[[#This Row],[homePenaltyYards]])</f>
        <v>92</v>
      </c>
      <c r="AU1542">
        <v>27</v>
      </c>
      <c r="AV1542">
        <v>0</v>
      </c>
      <c r="AW1542">
        <v>3</v>
      </c>
      <c r="AX1542">
        <f>SUM(Table_pigskin_games[[#This Row],[awayTurnovers]:[homeTurnovers]])</f>
        <v>3</v>
      </c>
      <c r="AY1542">
        <v>0</v>
      </c>
      <c r="AZ1542">
        <v>0</v>
      </c>
      <c r="BA1542">
        <v>0</v>
      </c>
      <c r="BB1542">
        <v>3</v>
      </c>
      <c r="BC1542">
        <v>1806</v>
      </c>
      <c r="BD1542">
        <v>1794</v>
      </c>
      <c r="BE1542">
        <v>3</v>
      </c>
      <c r="BF1542">
        <v>10</v>
      </c>
      <c r="BG1542">
        <v>0</v>
      </c>
      <c r="BH1542">
        <v>10</v>
      </c>
      <c r="BJ1542">
        <v>0</v>
      </c>
      <c r="BK1542">
        <v>10</v>
      </c>
      <c r="BL1542">
        <v>3</v>
      </c>
      <c r="BM1542">
        <v>14</v>
      </c>
    </row>
    <row r="1543" spans="1:66" x14ac:dyDescent="0.25">
      <c r="A1543">
        <v>320909009</v>
      </c>
      <c r="B1543">
        <v>1</v>
      </c>
      <c r="C1543">
        <v>2012</v>
      </c>
      <c r="D1543" s="1">
        <v>41161</v>
      </c>
      <c r="E1543" t="s">
        <v>66</v>
      </c>
      <c r="F1543" t="s">
        <v>93</v>
      </c>
      <c r="G1543" t="s">
        <v>75</v>
      </c>
      <c r="H15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GBvSF</v>
      </c>
      <c r="I1543" t="str">
        <f>IF(NOT(ISNA(VLOOKUP(Table_pigskin_games[[#This Row],[matchup]],rivalries!A$2:C$10,1,FALSE))),"Rivalry","Not a Rivalry")</f>
        <v>Not a Rivalry</v>
      </c>
      <c r="J1543">
        <v>30</v>
      </c>
      <c r="K1543">
        <v>22</v>
      </c>
      <c r="L1543">
        <f>ABS(Table_pigskin_games[[#This Row],[homeScore]]-Table_pigskin_games[[#This Row],[awayScore]])</f>
        <v>8</v>
      </c>
      <c r="M1543" t="s">
        <v>76</v>
      </c>
      <c r="N1543" s="2">
        <v>41914.684027777781</v>
      </c>
      <c r="O1543" t="s">
        <v>70</v>
      </c>
      <c r="P1543">
        <v>70523</v>
      </c>
      <c r="Q1543">
        <v>0</v>
      </c>
      <c r="R1543">
        <v>0</v>
      </c>
      <c r="S1543">
        <v>0</v>
      </c>
      <c r="T1543">
        <v>0</v>
      </c>
      <c r="U1543">
        <v>22</v>
      </c>
      <c r="V1543">
        <v>21</v>
      </c>
      <c r="W1543">
        <v>2</v>
      </c>
      <c r="X1543">
        <v>6</v>
      </c>
      <c r="Y1543">
        <v>9</v>
      </c>
      <c r="Z1543">
        <v>13</v>
      </c>
      <c r="AA1543">
        <v>0</v>
      </c>
      <c r="AB1543">
        <v>0</v>
      </c>
      <c r="AC1543">
        <v>0</v>
      </c>
      <c r="AD1543">
        <v>1</v>
      </c>
      <c r="AE1543">
        <v>377</v>
      </c>
      <c r="AF1543">
        <v>324</v>
      </c>
      <c r="AG1543">
        <v>191</v>
      </c>
      <c r="AH1543">
        <v>279</v>
      </c>
      <c r="AI1543">
        <v>20</v>
      </c>
      <c r="AJ1543">
        <v>30</v>
      </c>
      <c r="AK1543">
        <v>26</v>
      </c>
      <c r="AL1543">
        <v>44</v>
      </c>
      <c r="AM1543">
        <v>186</v>
      </c>
      <c r="AN1543">
        <v>45</v>
      </c>
      <c r="AO1543">
        <v>32</v>
      </c>
      <c r="AP1543">
        <v>14</v>
      </c>
      <c r="AQ1543">
        <v>8</v>
      </c>
      <c r="AR1543">
        <v>10</v>
      </c>
      <c r="AS1543">
        <v>66</v>
      </c>
      <c r="AT1543">
        <f>SUM(Table_pigskin_games[[#This Row],[awayPenaltyYards]],Table_pigskin_games[[#This Row],[homePenaltyYards]])</f>
        <v>143</v>
      </c>
      <c r="AU1543">
        <v>77</v>
      </c>
      <c r="AV1543">
        <v>0</v>
      </c>
      <c r="AW1543">
        <v>1</v>
      </c>
      <c r="AX1543">
        <f>SUM(Table_pigskin_games[[#This Row],[awayTurnovers]:[homeTurnovers]])</f>
        <v>1</v>
      </c>
      <c r="AY1543">
        <v>0</v>
      </c>
      <c r="AZ1543">
        <v>0</v>
      </c>
      <c r="BA1543">
        <v>0</v>
      </c>
      <c r="BB1543">
        <v>1</v>
      </c>
      <c r="BC1543">
        <v>1980</v>
      </c>
      <c r="BD1543">
        <v>1620</v>
      </c>
      <c r="BE1543">
        <v>3</v>
      </c>
      <c r="BF1543">
        <v>13</v>
      </c>
      <c r="BG1543">
        <v>7</v>
      </c>
      <c r="BH1543">
        <v>7</v>
      </c>
      <c r="BJ1543">
        <v>0</v>
      </c>
      <c r="BK1543">
        <v>7</v>
      </c>
      <c r="BL1543">
        <v>0</v>
      </c>
      <c r="BM1543">
        <v>15</v>
      </c>
    </row>
    <row r="1544" spans="1:66" x14ac:dyDescent="0.25">
      <c r="A1544">
        <v>320909010</v>
      </c>
      <c r="B1544">
        <v>1</v>
      </c>
      <c r="C1544">
        <v>2012</v>
      </c>
      <c r="D1544" s="1">
        <v>41161</v>
      </c>
      <c r="E1544" t="s">
        <v>66</v>
      </c>
      <c r="F1544" t="s">
        <v>88</v>
      </c>
      <c r="G1544" t="s">
        <v>78</v>
      </c>
      <c r="H15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NEvTEN</v>
      </c>
      <c r="I1544" t="str">
        <f>IF(NOT(ISNA(VLOOKUP(Table_pigskin_games[[#This Row],[matchup]],rivalries!A$2:C$10,1,FALSE))),"Rivalry","Not a Rivalry")</f>
        <v>Not a Rivalry</v>
      </c>
      <c r="J1544">
        <v>34</v>
      </c>
      <c r="K1544">
        <v>13</v>
      </c>
      <c r="L1544">
        <f>ABS(Table_pigskin_games[[#This Row],[homeScore]]-Table_pigskin_games[[#This Row],[awayScore]])</f>
        <v>21</v>
      </c>
      <c r="M1544" t="s">
        <v>79</v>
      </c>
      <c r="N1544" s="2">
        <v>41914.541666666664</v>
      </c>
      <c r="O1544" t="s">
        <v>80</v>
      </c>
      <c r="P1544">
        <v>69143</v>
      </c>
      <c r="Q1544">
        <v>0</v>
      </c>
      <c r="R1544">
        <v>0</v>
      </c>
      <c r="S1544">
        <v>0</v>
      </c>
      <c r="T1544">
        <v>0</v>
      </c>
      <c r="U1544">
        <v>25</v>
      </c>
      <c r="V1544">
        <v>16</v>
      </c>
      <c r="W1544">
        <v>6</v>
      </c>
      <c r="X1544">
        <v>5</v>
      </c>
      <c r="Y1544">
        <v>12</v>
      </c>
      <c r="Z1544">
        <v>14</v>
      </c>
      <c r="AA1544">
        <v>0</v>
      </c>
      <c r="AB1544">
        <v>1</v>
      </c>
      <c r="AC1544">
        <v>0</v>
      </c>
      <c r="AD1544">
        <v>2</v>
      </c>
      <c r="AE1544">
        <v>390</v>
      </c>
      <c r="AF1544">
        <v>284</v>
      </c>
      <c r="AG1544">
        <v>228</v>
      </c>
      <c r="AH1544">
        <v>264</v>
      </c>
      <c r="AI1544">
        <v>23</v>
      </c>
      <c r="AJ1544">
        <v>29</v>
      </c>
      <c r="AK1544">
        <v>31</v>
      </c>
      <c r="AL1544">
        <v>43</v>
      </c>
      <c r="AM1544">
        <v>162</v>
      </c>
      <c r="AN1544">
        <v>20</v>
      </c>
      <c r="AO1544">
        <v>35</v>
      </c>
      <c r="AP1544">
        <v>16</v>
      </c>
      <c r="AQ1544">
        <v>3</v>
      </c>
      <c r="AR1544">
        <v>3</v>
      </c>
      <c r="AS1544">
        <v>20</v>
      </c>
      <c r="AT1544">
        <f>SUM(Table_pigskin_games[[#This Row],[awayPenaltyYards]],Table_pigskin_games[[#This Row],[homePenaltyYards]])</f>
        <v>50</v>
      </c>
      <c r="AU1544">
        <v>30</v>
      </c>
      <c r="AV1544">
        <v>0</v>
      </c>
      <c r="AW1544">
        <v>2</v>
      </c>
      <c r="AX1544">
        <f>SUM(Table_pigskin_games[[#This Row],[awayTurnovers]:[homeTurnovers]])</f>
        <v>2</v>
      </c>
      <c r="AY1544">
        <v>0</v>
      </c>
      <c r="AZ1544">
        <v>1</v>
      </c>
      <c r="BA1544">
        <v>0</v>
      </c>
      <c r="BB1544">
        <v>1</v>
      </c>
      <c r="BC1544">
        <v>1861</v>
      </c>
      <c r="BD1544">
        <v>1739</v>
      </c>
      <c r="BE1544">
        <v>7</v>
      </c>
      <c r="BF1544">
        <v>14</v>
      </c>
      <c r="BG1544">
        <v>7</v>
      </c>
      <c r="BH1544">
        <v>6</v>
      </c>
      <c r="BJ1544">
        <v>3</v>
      </c>
      <c r="BK1544">
        <v>0</v>
      </c>
      <c r="BL1544">
        <v>7</v>
      </c>
      <c r="BM1544">
        <v>3</v>
      </c>
    </row>
    <row r="1545" spans="1:66" x14ac:dyDescent="0.25">
      <c r="A1545">
        <v>320909012</v>
      </c>
      <c r="B1545">
        <v>1</v>
      </c>
      <c r="C1545">
        <v>2012</v>
      </c>
      <c r="D1545" s="1">
        <v>41161</v>
      </c>
      <c r="E1545" t="s">
        <v>66</v>
      </c>
      <c r="F1545" t="s">
        <v>99</v>
      </c>
      <c r="G1545" t="s">
        <v>82</v>
      </c>
      <c r="H15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ATLvKC</v>
      </c>
      <c r="I1545" t="str">
        <f>IF(NOT(ISNA(VLOOKUP(Table_pigskin_games[[#This Row],[matchup]],rivalries!A$2:C$10,1,FALSE))),"Rivalry","Not a Rivalry")</f>
        <v>Not a Rivalry</v>
      </c>
      <c r="J1545">
        <v>40</v>
      </c>
      <c r="K1545">
        <v>24</v>
      </c>
      <c r="L1545">
        <f>ABS(Table_pigskin_games[[#This Row],[homeScore]]-Table_pigskin_games[[#This Row],[awayScore]])</f>
        <v>16</v>
      </c>
      <c r="M1545" t="s">
        <v>83</v>
      </c>
      <c r="N1545" s="2">
        <v>41914.541666666664</v>
      </c>
      <c r="O1545" t="s">
        <v>70</v>
      </c>
      <c r="P1545">
        <v>71180</v>
      </c>
      <c r="Q1545">
        <v>0</v>
      </c>
      <c r="R1545">
        <v>0</v>
      </c>
      <c r="S1545">
        <v>0</v>
      </c>
      <c r="T1545">
        <v>0</v>
      </c>
      <c r="U1545">
        <v>21</v>
      </c>
      <c r="V1545">
        <v>22</v>
      </c>
      <c r="W1545">
        <v>5</v>
      </c>
      <c r="X1545">
        <v>11</v>
      </c>
      <c r="Y1545">
        <v>10</v>
      </c>
      <c r="Z1545">
        <v>16</v>
      </c>
      <c r="AA1545">
        <v>0</v>
      </c>
      <c r="AB1545">
        <v>0</v>
      </c>
      <c r="AC1545">
        <v>0</v>
      </c>
      <c r="AD1545">
        <v>0</v>
      </c>
      <c r="AE1545">
        <v>376</v>
      </c>
      <c r="AF1545">
        <v>393</v>
      </c>
      <c r="AG1545">
        <v>292</v>
      </c>
      <c r="AH1545">
        <v>241</v>
      </c>
      <c r="AI1545">
        <v>23</v>
      </c>
      <c r="AJ1545">
        <v>21</v>
      </c>
      <c r="AK1545">
        <v>31</v>
      </c>
      <c r="AL1545">
        <v>33</v>
      </c>
      <c r="AM1545">
        <v>84</v>
      </c>
      <c r="AN1545">
        <v>152</v>
      </c>
      <c r="AO1545">
        <v>23</v>
      </c>
      <c r="AP1545">
        <v>33</v>
      </c>
      <c r="AQ1545">
        <v>2</v>
      </c>
      <c r="AR1545">
        <v>2</v>
      </c>
      <c r="AS1545">
        <v>12</v>
      </c>
      <c r="AT1545">
        <f>SUM(Table_pigskin_games[[#This Row],[awayPenaltyYards]],Table_pigskin_games[[#This Row],[homePenaltyYards]])</f>
        <v>37</v>
      </c>
      <c r="AU1545">
        <v>25</v>
      </c>
      <c r="AV1545">
        <v>0</v>
      </c>
      <c r="AW1545">
        <v>3</v>
      </c>
      <c r="AX1545">
        <f>SUM(Table_pigskin_games[[#This Row],[awayTurnovers]:[homeTurnovers]])</f>
        <v>3</v>
      </c>
      <c r="AY1545">
        <v>0</v>
      </c>
      <c r="AZ1545">
        <v>1</v>
      </c>
      <c r="BA1545">
        <v>0</v>
      </c>
      <c r="BB1545">
        <v>2</v>
      </c>
      <c r="BC1545">
        <v>1685</v>
      </c>
      <c r="BD1545">
        <v>1915</v>
      </c>
      <c r="BE1545">
        <v>10</v>
      </c>
      <c r="BF1545">
        <v>10</v>
      </c>
      <c r="BG1545">
        <v>14</v>
      </c>
      <c r="BH1545">
        <v>6</v>
      </c>
      <c r="BJ1545">
        <v>3</v>
      </c>
      <c r="BK1545">
        <v>14</v>
      </c>
      <c r="BL1545">
        <v>0</v>
      </c>
      <c r="BM1545">
        <v>7</v>
      </c>
    </row>
    <row r="1546" spans="1:66" x14ac:dyDescent="0.25">
      <c r="A1546">
        <v>320909016</v>
      </c>
      <c r="B1546">
        <v>1</v>
      </c>
      <c r="C1546">
        <v>2012</v>
      </c>
      <c r="D1546" s="1">
        <v>41161</v>
      </c>
      <c r="E1546" t="s">
        <v>66</v>
      </c>
      <c r="F1546" t="s">
        <v>103</v>
      </c>
      <c r="G1546" t="s">
        <v>113</v>
      </c>
      <c r="H15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JAXvMIN</v>
      </c>
      <c r="I1546" t="str">
        <f>IF(NOT(ISNA(VLOOKUP(Table_pigskin_games[[#This Row],[matchup]],rivalries!A$2:C$10,1,FALSE))),"Rivalry","Not a Rivalry")</f>
        <v>Not a Rivalry</v>
      </c>
      <c r="J1546">
        <v>23</v>
      </c>
      <c r="K1546">
        <v>26</v>
      </c>
      <c r="L1546">
        <f>ABS(Table_pigskin_games[[#This Row],[homeScore]]-Table_pigskin_games[[#This Row],[awayScore]])</f>
        <v>3</v>
      </c>
      <c r="M1546" t="s">
        <v>136</v>
      </c>
      <c r="N1546" s="2">
        <v>41914.541666666664</v>
      </c>
      <c r="O1546" t="s">
        <v>80</v>
      </c>
      <c r="P1546">
        <v>56607</v>
      </c>
      <c r="Q1546">
        <v>0</v>
      </c>
      <c r="R1546">
        <v>0</v>
      </c>
      <c r="S1546">
        <v>0</v>
      </c>
      <c r="T1546">
        <v>0</v>
      </c>
      <c r="U1546">
        <v>22</v>
      </c>
      <c r="V1546">
        <v>20</v>
      </c>
      <c r="W1546">
        <v>9</v>
      </c>
      <c r="X1546">
        <v>2</v>
      </c>
      <c r="Y1546">
        <v>18</v>
      </c>
      <c r="Z1546">
        <v>10</v>
      </c>
      <c r="AA1546">
        <v>1</v>
      </c>
      <c r="AB1546">
        <v>0</v>
      </c>
      <c r="AC1546">
        <v>2</v>
      </c>
      <c r="AD1546">
        <v>0</v>
      </c>
      <c r="AE1546">
        <v>355</v>
      </c>
      <c r="AF1546">
        <v>389</v>
      </c>
      <c r="AG1546">
        <v>242</v>
      </c>
      <c r="AH1546">
        <v>266</v>
      </c>
      <c r="AI1546">
        <v>23</v>
      </c>
      <c r="AJ1546">
        <v>20</v>
      </c>
      <c r="AK1546">
        <v>39</v>
      </c>
      <c r="AL1546">
        <v>27</v>
      </c>
      <c r="AM1546">
        <v>113</v>
      </c>
      <c r="AN1546">
        <v>123</v>
      </c>
      <c r="AO1546">
        <v>34</v>
      </c>
      <c r="AP1546">
        <v>29</v>
      </c>
      <c r="AQ1546">
        <v>4</v>
      </c>
      <c r="AR1546">
        <v>5</v>
      </c>
      <c r="AS1546">
        <v>25</v>
      </c>
      <c r="AT1546">
        <f>SUM(Table_pigskin_games[[#This Row],[awayPenaltyYards]],Table_pigskin_games[[#This Row],[homePenaltyYards]])</f>
        <v>72</v>
      </c>
      <c r="AU1546">
        <v>47</v>
      </c>
      <c r="AV1546">
        <v>1</v>
      </c>
      <c r="AW1546">
        <v>1</v>
      </c>
      <c r="AX1546">
        <f>SUM(Table_pigskin_games[[#This Row],[awayTurnovers]:[homeTurnovers]])</f>
        <v>2</v>
      </c>
      <c r="AY1546">
        <v>1</v>
      </c>
      <c r="AZ1546">
        <v>1</v>
      </c>
      <c r="BA1546">
        <v>0</v>
      </c>
      <c r="BB1546">
        <v>0</v>
      </c>
      <c r="BC1546">
        <v>2269</v>
      </c>
      <c r="BD1546">
        <v>1625</v>
      </c>
      <c r="BE1546">
        <v>3</v>
      </c>
      <c r="BF1546">
        <v>6</v>
      </c>
      <c r="BG1546">
        <v>3</v>
      </c>
      <c r="BH1546">
        <v>11</v>
      </c>
      <c r="BI1546">
        <v>0</v>
      </c>
      <c r="BJ1546">
        <v>0</v>
      </c>
      <c r="BK1546">
        <v>7</v>
      </c>
      <c r="BL1546">
        <v>7</v>
      </c>
      <c r="BM1546">
        <v>9</v>
      </c>
      <c r="BN1546">
        <v>3</v>
      </c>
    </row>
    <row r="1547" spans="1:66" x14ac:dyDescent="0.25">
      <c r="A1547">
        <v>320909018</v>
      </c>
      <c r="B1547">
        <v>1</v>
      </c>
      <c r="C1547">
        <v>2012</v>
      </c>
      <c r="D1547" s="1">
        <v>41161</v>
      </c>
      <c r="E1547" t="s">
        <v>66</v>
      </c>
      <c r="F1547" t="s">
        <v>114</v>
      </c>
      <c r="G1547" t="s">
        <v>67</v>
      </c>
      <c r="H15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NOvWSH</v>
      </c>
      <c r="I1547" t="str">
        <f>IF(NOT(ISNA(VLOOKUP(Table_pigskin_games[[#This Row],[matchup]],rivalries!A$2:C$10,1,FALSE))),"Rivalry","Not a Rivalry")</f>
        <v>Not a Rivalry</v>
      </c>
      <c r="J1547">
        <v>40</v>
      </c>
      <c r="K1547">
        <v>32</v>
      </c>
      <c r="L1547">
        <f>ABS(Table_pigskin_games[[#This Row],[homeScore]]-Table_pigskin_games[[#This Row],[awayScore]])</f>
        <v>8</v>
      </c>
      <c r="M1547" t="s">
        <v>127</v>
      </c>
      <c r="N1547" s="2">
        <v>41914.541666666664</v>
      </c>
      <c r="O1547" t="s">
        <v>70</v>
      </c>
      <c r="P1547">
        <v>72180</v>
      </c>
      <c r="Q1547">
        <v>0</v>
      </c>
      <c r="R1547">
        <v>0</v>
      </c>
      <c r="S1547">
        <v>0</v>
      </c>
      <c r="T1547">
        <v>0</v>
      </c>
      <c r="U1547">
        <v>22</v>
      </c>
      <c r="V1547">
        <v>24</v>
      </c>
      <c r="W1547">
        <v>4</v>
      </c>
      <c r="X1547">
        <v>2</v>
      </c>
      <c r="Y1547">
        <v>15</v>
      </c>
      <c r="Z1547">
        <v>11</v>
      </c>
      <c r="AA1547">
        <v>1</v>
      </c>
      <c r="AB1547">
        <v>2</v>
      </c>
      <c r="AC1547">
        <v>1</v>
      </c>
      <c r="AD1547">
        <v>2</v>
      </c>
      <c r="AE1547">
        <v>459</v>
      </c>
      <c r="AF1547">
        <v>358</v>
      </c>
      <c r="AG1547">
        <v>306</v>
      </c>
      <c r="AH1547">
        <v>326</v>
      </c>
      <c r="AI1547">
        <v>19</v>
      </c>
      <c r="AJ1547">
        <v>24</v>
      </c>
      <c r="AK1547">
        <v>26</v>
      </c>
      <c r="AL1547">
        <v>52</v>
      </c>
      <c r="AM1547">
        <v>153</v>
      </c>
      <c r="AN1547">
        <v>32</v>
      </c>
      <c r="AO1547">
        <v>43</v>
      </c>
      <c r="AP1547">
        <v>10</v>
      </c>
      <c r="AQ1547">
        <v>12</v>
      </c>
      <c r="AR1547">
        <v>12</v>
      </c>
      <c r="AS1547">
        <v>127</v>
      </c>
      <c r="AT1547">
        <f>SUM(Table_pigskin_games[[#This Row],[awayPenaltyYards]],Table_pigskin_games[[#This Row],[homePenaltyYards]])</f>
        <v>234</v>
      </c>
      <c r="AU1547">
        <v>107</v>
      </c>
      <c r="AV1547">
        <v>0</v>
      </c>
      <c r="AW1547">
        <v>3</v>
      </c>
      <c r="AX1547">
        <f>SUM(Table_pigskin_games[[#This Row],[awayTurnovers]:[homeTurnovers]])</f>
        <v>3</v>
      </c>
      <c r="AY1547">
        <v>0</v>
      </c>
      <c r="AZ1547">
        <v>1</v>
      </c>
      <c r="BA1547">
        <v>0</v>
      </c>
      <c r="BB1547">
        <v>2</v>
      </c>
      <c r="BC1547">
        <v>2350</v>
      </c>
      <c r="BD1547">
        <v>1250</v>
      </c>
      <c r="BE1547">
        <v>10</v>
      </c>
      <c r="BF1547">
        <v>10</v>
      </c>
      <c r="BG1547">
        <v>10</v>
      </c>
      <c r="BH1547">
        <v>10</v>
      </c>
      <c r="BJ1547">
        <v>7</v>
      </c>
      <c r="BK1547">
        <v>7</v>
      </c>
      <c r="BL1547">
        <v>3</v>
      </c>
      <c r="BM1547">
        <v>15</v>
      </c>
    </row>
    <row r="1548" spans="1:66" x14ac:dyDescent="0.25">
      <c r="A1548">
        <v>320909020</v>
      </c>
      <c r="B1548">
        <v>1</v>
      </c>
      <c r="C1548">
        <v>2012</v>
      </c>
      <c r="D1548" s="1">
        <v>41161</v>
      </c>
      <c r="E1548" t="s">
        <v>66</v>
      </c>
      <c r="F1548" t="s">
        <v>87</v>
      </c>
      <c r="G1548" t="s">
        <v>77</v>
      </c>
      <c r="H15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1548" t="str">
        <f>IF(NOT(ISNA(VLOOKUP(Table_pigskin_games[[#This Row],[matchup]],rivalries!A$2:C$10,1,FALSE))),"Rivalry","Not a Rivalry")</f>
        <v>Not a Rivalry</v>
      </c>
      <c r="J1548">
        <v>28</v>
      </c>
      <c r="K1548">
        <v>48</v>
      </c>
      <c r="L1548">
        <f>ABS(Table_pigskin_games[[#This Row],[homeScore]]-Table_pigskin_games[[#This Row],[awayScore]])</f>
        <v>20</v>
      </c>
      <c r="M1548" t="s">
        <v>140</v>
      </c>
      <c r="N1548" s="2">
        <v>41914.541666666664</v>
      </c>
      <c r="O1548" t="s">
        <v>80</v>
      </c>
      <c r="P1548">
        <v>79088</v>
      </c>
      <c r="Q1548">
        <v>0</v>
      </c>
      <c r="R1548">
        <v>0</v>
      </c>
      <c r="S1548">
        <v>0</v>
      </c>
      <c r="T1548">
        <v>0</v>
      </c>
      <c r="U1548">
        <v>20</v>
      </c>
      <c r="V1548">
        <v>21</v>
      </c>
      <c r="W1548">
        <v>6</v>
      </c>
      <c r="X1548">
        <v>10</v>
      </c>
      <c r="Y1548">
        <v>9</v>
      </c>
      <c r="Z1548">
        <v>14</v>
      </c>
      <c r="AA1548">
        <v>1</v>
      </c>
      <c r="AB1548">
        <v>0</v>
      </c>
      <c r="AC1548">
        <v>1</v>
      </c>
      <c r="AD1548">
        <v>0</v>
      </c>
      <c r="AE1548">
        <v>390</v>
      </c>
      <c r="AF1548">
        <v>384</v>
      </c>
      <c r="AG1548">
        <v>195</v>
      </c>
      <c r="AH1548">
        <v>266</v>
      </c>
      <c r="AI1548">
        <v>18</v>
      </c>
      <c r="AJ1548">
        <v>19</v>
      </c>
      <c r="AK1548">
        <v>32</v>
      </c>
      <c r="AL1548">
        <v>27</v>
      </c>
      <c r="AM1548">
        <v>195</v>
      </c>
      <c r="AN1548">
        <v>118</v>
      </c>
      <c r="AO1548">
        <v>26</v>
      </c>
      <c r="AP1548">
        <v>36</v>
      </c>
      <c r="AQ1548">
        <v>6</v>
      </c>
      <c r="AR1548">
        <v>5</v>
      </c>
      <c r="AS1548">
        <v>34</v>
      </c>
      <c r="AT1548">
        <f>SUM(Table_pigskin_games[[#This Row],[awayPenaltyYards]],Table_pigskin_games[[#This Row],[homePenaltyYards]])</f>
        <v>68</v>
      </c>
      <c r="AU1548">
        <v>34</v>
      </c>
      <c r="AV1548">
        <v>4</v>
      </c>
      <c r="AW1548">
        <v>1</v>
      </c>
      <c r="AX1548">
        <f>SUM(Table_pigskin_games[[#This Row],[awayTurnovers]:[homeTurnovers]])</f>
        <v>5</v>
      </c>
      <c r="AY1548">
        <v>1</v>
      </c>
      <c r="AZ1548">
        <v>0</v>
      </c>
      <c r="BA1548">
        <v>3</v>
      </c>
      <c r="BB1548">
        <v>1</v>
      </c>
      <c r="BC1548">
        <v>1722</v>
      </c>
      <c r="BD1548">
        <v>1878</v>
      </c>
      <c r="BE1548">
        <v>0</v>
      </c>
      <c r="BF1548">
        <v>7</v>
      </c>
      <c r="BG1548">
        <v>7</v>
      </c>
      <c r="BH1548">
        <v>14</v>
      </c>
      <c r="BJ1548">
        <v>7</v>
      </c>
      <c r="BK1548">
        <v>20</v>
      </c>
      <c r="BL1548">
        <v>14</v>
      </c>
      <c r="BM1548">
        <v>7</v>
      </c>
    </row>
    <row r="1549" spans="1:66" x14ac:dyDescent="0.25">
      <c r="A1549">
        <v>320909022</v>
      </c>
      <c r="B1549">
        <v>1</v>
      </c>
      <c r="C1549">
        <v>2012</v>
      </c>
      <c r="D1549" s="1">
        <v>41161</v>
      </c>
      <c r="E1549" t="s">
        <v>66</v>
      </c>
      <c r="F1549" t="s">
        <v>71</v>
      </c>
      <c r="G1549" t="s">
        <v>94</v>
      </c>
      <c r="H15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1549" t="str">
        <f>IF(NOT(ISNA(VLOOKUP(Table_pigskin_games[[#This Row],[matchup]],rivalries!A$2:C$10,1,FALSE))),"Rivalry","Not a Rivalry")</f>
        <v>Not a Rivalry</v>
      </c>
      <c r="J1549">
        <v>16</v>
      </c>
      <c r="K1549">
        <v>20</v>
      </c>
      <c r="L1549">
        <f>ABS(Table_pigskin_games[[#This Row],[homeScore]]-Table_pigskin_games[[#This Row],[awayScore]])</f>
        <v>4</v>
      </c>
      <c r="M1549" t="s">
        <v>95</v>
      </c>
      <c r="N1549" s="2">
        <v>41914.684027777781</v>
      </c>
      <c r="O1549" t="s">
        <v>70</v>
      </c>
      <c r="P1549">
        <v>60032</v>
      </c>
      <c r="Q1549">
        <v>0</v>
      </c>
      <c r="R1549">
        <v>0</v>
      </c>
      <c r="S1549">
        <v>0</v>
      </c>
      <c r="T1549">
        <v>0</v>
      </c>
      <c r="U1549">
        <v>18</v>
      </c>
      <c r="V1549">
        <v>18</v>
      </c>
      <c r="W1549">
        <v>5</v>
      </c>
      <c r="X1549">
        <v>3</v>
      </c>
      <c r="Y1549">
        <v>16</v>
      </c>
      <c r="Z1549">
        <v>10</v>
      </c>
      <c r="AA1549">
        <v>0</v>
      </c>
      <c r="AB1549">
        <v>0</v>
      </c>
      <c r="AC1549">
        <v>1</v>
      </c>
      <c r="AD1549">
        <v>0</v>
      </c>
      <c r="AE1549">
        <v>254</v>
      </c>
      <c r="AF1549">
        <v>253</v>
      </c>
      <c r="AG1549">
        <v>139</v>
      </c>
      <c r="AH1549">
        <v>210</v>
      </c>
      <c r="AI1549">
        <v>18</v>
      </c>
      <c r="AJ1549">
        <v>20</v>
      </c>
      <c r="AK1549">
        <v>34</v>
      </c>
      <c r="AL1549">
        <v>36</v>
      </c>
      <c r="AM1549">
        <v>115</v>
      </c>
      <c r="AN1549">
        <v>43</v>
      </c>
      <c r="AO1549">
        <v>33</v>
      </c>
      <c r="AP1549">
        <v>20</v>
      </c>
      <c r="AQ1549">
        <v>13</v>
      </c>
      <c r="AR1549">
        <v>10</v>
      </c>
      <c r="AS1549">
        <v>90</v>
      </c>
      <c r="AT1549">
        <f>SUM(Table_pigskin_games[[#This Row],[awayPenaltyYards]],Table_pigskin_games[[#This Row],[homePenaltyYards]])</f>
        <v>192</v>
      </c>
      <c r="AU1549">
        <v>102</v>
      </c>
      <c r="AV1549">
        <v>2</v>
      </c>
      <c r="AW1549">
        <v>2</v>
      </c>
      <c r="AX1549">
        <f>SUM(Table_pigskin_games[[#This Row],[awayTurnovers]:[homeTurnovers]])</f>
        <v>4</v>
      </c>
      <c r="AY1549">
        <v>1</v>
      </c>
      <c r="AZ1549">
        <v>1</v>
      </c>
      <c r="BA1549">
        <v>1</v>
      </c>
      <c r="BB1549">
        <v>1</v>
      </c>
      <c r="BC1549">
        <v>2014</v>
      </c>
      <c r="BD1549">
        <v>1586</v>
      </c>
      <c r="BE1549">
        <v>3</v>
      </c>
      <c r="BF1549">
        <v>0</v>
      </c>
      <c r="BG1549">
        <v>10</v>
      </c>
      <c r="BH1549">
        <v>3</v>
      </c>
      <c r="BJ1549">
        <v>3</v>
      </c>
      <c r="BK1549">
        <v>7</v>
      </c>
      <c r="BL1549">
        <v>3</v>
      </c>
      <c r="BM1549">
        <v>7</v>
      </c>
    </row>
    <row r="1550" spans="1:66" x14ac:dyDescent="0.25">
      <c r="A1550">
        <v>320909027</v>
      </c>
      <c r="B1550">
        <v>1</v>
      </c>
      <c r="C1550">
        <v>2012</v>
      </c>
      <c r="D1550" s="1">
        <v>41161</v>
      </c>
      <c r="E1550" t="s">
        <v>66</v>
      </c>
      <c r="F1550" t="s">
        <v>100</v>
      </c>
      <c r="G1550" t="s">
        <v>97</v>
      </c>
      <c r="H15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550" t="str">
        <f>IF(NOT(ISNA(VLOOKUP(Table_pigskin_games[[#This Row],[matchup]],rivalries!A$2:C$10,1,FALSE))),"Rivalry","Not a Rivalry")</f>
        <v>Not a Rivalry</v>
      </c>
      <c r="J1550">
        <v>10</v>
      </c>
      <c r="K1550">
        <v>16</v>
      </c>
      <c r="L1550">
        <f>ABS(Table_pigskin_games[[#This Row],[homeScore]]-Table_pigskin_games[[#This Row],[awayScore]])</f>
        <v>6</v>
      </c>
      <c r="M1550" t="s">
        <v>98</v>
      </c>
      <c r="N1550" s="2">
        <v>41914.684027777781</v>
      </c>
      <c r="O1550" t="s">
        <v>70</v>
      </c>
      <c r="P1550">
        <v>51533</v>
      </c>
      <c r="Q1550">
        <v>0</v>
      </c>
      <c r="R1550">
        <v>0</v>
      </c>
      <c r="S1550">
        <v>0</v>
      </c>
      <c r="T1550">
        <v>0</v>
      </c>
      <c r="U1550">
        <v>16</v>
      </c>
      <c r="V1550">
        <v>18</v>
      </c>
      <c r="W1550">
        <v>2</v>
      </c>
      <c r="X1550">
        <v>5</v>
      </c>
      <c r="Y1550">
        <v>10</v>
      </c>
      <c r="Z1550">
        <v>14</v>
      </c>
      <c r="AA1550">
        <v>0</v>
      </c>
      <c r="AB1550">
        <v>0</v>
      </c>
      <c r="AC1550">
        <v>0</v>
      </c>
      <c r="AD1550">
        <v>0</v>
      </c>
      <c r="AE1550">
        <v>301</v>
      </c>
      <c r="AF1550">
        <v>258</v>
      </c>
      <c r="AG1550">
        <v>291</v>
      </c>
      <c r="AH1550">
        <v>128</v>
      </c>
      <c r="AI1550">
        <v>23</v>
      </c>
      <c r="AJ1550">
        <v>16</v>
      </c>
      <c r="AK1550">
        <v>33</v>
      </c>
      <c r="AL1550">
        <v>24</v>
      </c>
      <c r="AM1550">
        <v>10</v>
      </c>
      <c r="AN1550">
        <v>130</v>
      </c>
      <c r="AO1550">
        <v>13</v>
      </c>
      <c r="AP1550">
        <v>36</v>
      </c>
      <c r="AQ1550">
        <v>6</v>
      </c>
      <c r="AR1550">
        <v>4</v>
      </c>
      <c r="AS1550">
        <v>65</v>
      </c>
      <c r="AT1550">
        <f>SUM(Table_pigskin_games[[#This Row],[awayPenaltyYards]],Table_pigskin_games[[#This Row],[homePenaltyYards]])</f>
        <v>100</v>
      </c>
      <c r="AU1550">
        <v>35</v>
      </c>
      <c r="AV1550">
        <v>2</v>
      </c>
      <c r="AW1550">
        <v>0</v>
      </c>
      <c r="AX1550">
        <f>SUM(Table_pigskin_games[[#This Row],[awayTurnovers]:[homeTurnovers]])</f>
        <v>2</v>
      </c>
      <c r="AY1550">
        <v>0</v>
      </c>
      <c r="AZ1550">
        <v>0</v>
      </c>
      <c r="BA1550">
        <v>2</v>
      </c>
      <c r="BB1550">
        <v>0</v>
      </c>
      <c r="BC1550">
        <v>1353</v>
      </c>
      <c r="BD1550">
        <v>2247</v>
      </c>
      <c r="BE1550">
        <v>0</v>
      </c>
      <c r="BF1550">
        <v>0</v>
      </c>
      <c r="BG1550">
        <v>7</v>
      </c>
      <c r="BH1550">
        <v>3</v>
      </c>
      <c r="BJ1550">
        <v>10</v>
      </c>
      <c r="BK1550">
        <v>3</v>
      </c>
      <c r="BL1550">
        <v>0</v>
      </c>
      <c r="BM1550">
        <v>3</v>
      </c>
    </row>
    <row r="1551" spans="1:66" x14ac:dyDescent="0.25">
      <c r="A1551">
        <v>320909034</v>
      </c>
      <c r="B1551">
        <v>1</v>
      </c>
      <c r="C1551">
        <v>2012</v>
      </c>
      <c r="D1551" s="1">
        <v>41161</v>
      </c>
      <c r="E1551" t="s">
        <v>66</v>
      </c>
      <c r="F1551" t="s">
        <v>62</v>
      </c>
      <c r="G1551" t="s">
        <v>106</v>
      </c>
      <c r="H15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HOUvMIA</v>
      </c>
      <c r="I1551" t="str">
        <f>IF(NOT(ISNA(VLOOKUP(Table_pigskin_games[[#This Row],[matchup]],rivalries!A$2:C$10,1,FALSE))),"Rivalry","Not a Rivalry")</f>
        <v>Not a Rivalry</v>
      </c>
      <c r="J1551">
        <v>10</v>
      </c>
      <c r="K1551">
        <v>30</v>
      </c>
      <c r="L1551">
        <f>ABS(Table_pigskin_games[[#This Row],[homeScore]]-Table_pigskin_games[[#This Row],[awayScore]])</f>
        <v>20</v>
      </c>
      <c r="M1551" t="s">
        <v>107</v>
      </c>
      <c r="N1551" s="2">
        <v>41914.541666666664</v>
      </c>
      <c r="O1551" t="s">
        <v>80</v>
      </c>
      <c r="P1551">
        <v>71566</v>
      </c>
      <c r="Q1551">
        <v>0</v>
      </c>
      <c r="R1551">
        <v>0</v>
      </c>
      <c r="S1551">
        <v>0</v>
      </c>
      <c r="T1551">
        <v>0</v>
      </c>
      <c r="U1551">
        <v>15</v>
      </c>
      <c r="V1551">
        <v>19</v>
      </c>
      <c r="W1551">
        <v>2</v>
      </c>
      <c r="X1551">
        <v>7</v>
      </c>
      <c r="Y1551">
        <v>10</v>
      </c>
      <c r="Z1551">
        <v>17</v>
      </c>
      <c r="AA1551">
        <v>0</v>
      </c>
      <c r="AB1551">
        <v>0</v>
      </c>
      <c r="AC1551">
        <v>3</v>
      </c>
      <c r="AD1551">
        <v>0</v>
      </c>
      <c r="AE1551">
        <v>275</v>
      </c>
      <c r="AF1551">
        <v>337</v>
      </c>
      <c r="AG1551">
        <v>196</v>
      </c>
      <c r="AH1551">
        <v>254</v>
      </c>
      <c r="AI1551">
        <v>20</v>
      </c>
      <c r="AJ1551">
        <v>20</v>
      </c>
      <c r="AK1551">
        <v>36</v>
      </c>
      <c r="AL1551">
        <v>31</v>
      </c>
      <c r="AM1551">
        <v>79</v>
      </c>
      <c r="AN1551">
        <v>83</v>
      </c>
      <c r="AO1551">
        <v>19</v>
      </c>
      <c r="AP1551">
        <v>35</v>
      </c>
      <c r="AQ1551">
        <v>7</v>
      </c>
      <c r="AR1551">
        <v>4</v>
      </c>
      <c r="AS1551">
        <v>78</v>
      </c>
      <c r="AT1551">
        <f>SUM(Table_pigskin_games[[#This Row],[awayPenaltyYards]],Table_pigskin_games[[#This Row],[homePenaltyYards]])</f>
        <v>113</v>
      </c>
      <c r="AU1551">
        <v>35</v>
      </c>
      <c r="AV1551">
        <v>4</v>
      </c>
      <c r="AW1551">
        <v>0</v>
      </c>
      <c r="AX1551">
        <f>SUM(Table_pigskin_games[[#This Row],[awayTurnovers]:[homeTurnovers]])</f>
        <v>4</v>
      </c>
      <c r="AY1551">
        <v>1</v>
      </c>
      <c r="AZ1551">
        <v>0</v>
      </c>
      <c r="BA1551">
        <v>3</v>
      </c>
      <c r="BB1551">
        <v>0</v>
      </c>
      <c r="BC1551">
        <v>1516</v>
      </c>
      <c r="BD1551">
        <v>2084</v>
      </c>
      <c r="BE1551">
        <v>3</v>
      </c>
      <c r="BF1551">
        <v>0</v>
      </c>
      <c r="BG1551">
        <v>7</v>
      </c>
      <c r="BH1551">
        <v>0</v>
      </c>
      <c r="BJ1551">
        <v>0</v>
      </c>
      <c r="BK1551">
        <v>24</v>
      </c>
      <c r="BL1551">
        <v>3</v>
      </c>
      <c r="BM1551">
        <v>3</v>
      </c>
    </row>
    <row r="1552" spans="1:66" x14ac:dyDescent="0.25">
      <c r="A1552">
        <v>320910013</v>
      </c>
      <c r="B1552">
        <v>1</v>
      </c>
      <c r="C1552">
        <v>2012</v>
      </c>
      <c r="D1552" s="1">
        <v>41162</v>
      </c>
      <c r="E1552" t="s">
        <v>108</v>
      </c>
      <c r="F1552" t="s">
        <v>109</v>
      </c>
      <c r="G1552" t="s">
        <v>110</v>
      </c>
      <c r="H15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552" t="str">
        <f>IF(NOT(ISNA(VLOOKUP(Table_pigskin_games[[#This Row],[matchup]],rivalries!A$2:C$10,1,FALSE))),"Rivalry","Not a Rivalry")</f>
        <v>Not a Rivalry</v>
      </c>
      <c r="J1552">
        <v>22</v>
      </c>
      <c r="K1552">
        <v>14</v>
      </c>
      <c r="L1552">
        <f>ABS(Table_pigskin_games[[#This Row],[homeScore]]-Table_pigskin_games[[#This Row],[awayScore]])</f>
        <v>8</v>
      </c>
      <c r="M1552" t="s">
        <v>134</v>
      </c>
      <c r="N1552" s="2">
        <v>41914.934027777781</v>
      </c>
      <c r="O1552" t="s">
        <v>112</v>
      </c>
      <c r="P1552">
        <v>61896</v>
      </c>
      <c r="Q1552">
        <v>0</v>
      </c>
      <c r="R1552">
        <v>0</v>
      </c>
      <c r="S1552">
        <v>0</v>
      </c>
      <c r="T1552">
        <v>0</v>
      </c>
      <c r="U1552">
        <v>15</v>
      </c>
      <c r="V1552">
        <v>21</v>
      </c>
      <c r="W1552">
        <v>5</v>
      </c>
      <c r="X1552">
        <v>5</v>
      </c>
      <c r="Y1552">
        <v>13</v>
      </c>
      <c r="Z1552">
        <v>15</v>
      </c>
      <c r="AA1552">
        <v>0</v>
      </c>
      <c r="AB1552">
        <v>0</v>
      </c>
      <c r="AC1552">
        <v>0</v>
      </c>
      <c r="AD1552">
        <v>2</v>
      </c>
      <c r="AE1552">
        <v>258</v>
      </c>
      <c r="AF1552">
        <v>321</v>
      </c>
      <c r="AG1552">
        <v>226</v>
      </c>
      <c r="AH1552">
        <v>276</v>
      </c>
      <c r="AI1552">
        <v>24</v>
      </c>
      <c r="AJ1552">
        <v>32</v>
      </c>
      <c r="AK1552">
        <v>33</v>
      </c>
      <c r="AL1552">
        <v>46</v>
      </c>
      <c r="AM1552">
        <v>32</v>
      </c>
      <c r="AN1552">
        <v>45</v>
      </c>
      <c r="AO1552">
        <v>20</v>
      </c>
      <c r="AP1552">
        <v>20</v>
      </c>
      <c r="AQ1552">
        <v>9</v>
      </c>
      <c r="AR1552">
        <v>6</v>
      </c>
      <c r="AS1552">
        <v>78</v>
      </c>
      <c r="AT1552">
        <f>SUM(Table_pigskin_games[[#This Row],[awayPenaltyYards]],Table_pigskin_games[[#This Row],[homePenaltyYards]])</f>
        <v>113</v>
      </c>
      <c r="AU1552">
        <v>35</v>
      </c>
      <c r="AV1552">
        <v>0</v>
      </c>
      <c r="AW1552">
        <v>1</v>
      </c>
      <c r="AX1552">
        <f>SUM(Table_pigskin_games[[#This Row],[awayTurnovers]:[homeTurnovers]])</f>
        <v>1</v>
      </c>
      <c r="AY1552">
        <v>0</v>
      </c>
      <c r="AZ1552">
        <v>1</v>
      </c>
      <c r="BA1552">
        <v>0</v>
      </c>
      <c r="BB1552">
        <v>0</v>
      </c>
      <c r="BC1552">
        <v>1834</v>
      </c>
      <c r="BD1552">
        <v>1766</v>
      </c>
      <c r="BE1552">
        <v>3</v>
      </c>
      <c r="BF1552">
        <v>7</v>
      </c>
      <c r="BG1552">
        <v>6</v>
      </c>
      <c r="BH1552">
        <v>6</v>
      </c>
      <c r="BJ1552">
        <v>3</v>
      </c>
      <c r="BK1552">
        <v>3</v>
      </c>
      <c r="BL1552">
        <v>0</v>
      </c>
      <c r="BM1552">
        <v>8</v>
      </c>
    </row>
    <row r="1553" spans="1:65" x14ac:dyDescent="0.25">
      <c r="A1553">
        <v>320910033</v>
      </c>
      <c r="B1553">
        <v>1</v>
      </c>
      <c r="C1553">
        <v>2012</v>
      </c>
      <c r="D1553" s="1">
        <v>41162</v>
      </c>
      <c r="E1553" t="s">
        <v>108</v>
      </c>
      <c r="F1553" t="s">
        <v>81</v>
      </c>
      <c r="G1553" t="s">
        <v>96</v>
      </c>
      <c r="H15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553" t="str">
        <f>IF(NOT(ISNA(VLOOKUP(Table_pigskin_games[[#This Row],[matchup]],rivalries!A$2:C$10,1,FALSE))),"Rivalry","Not a Rivalry")</f>
        <v>Not a Rivalry</v>
      </c>
      <c r="J1553">
        <v>13</v>
      </c>
      <c r="K1553">
        <v>44</v>
      </c>
      <c r="L1553">
        <f>ABS(Table_pigskin_games[[#This Row],[homeScore]]-Table_pigskin_games[[#This Row],[awayScore]])</f>
        <v>31</v>
      </c>
      <c r="M1553" t="s">
        <v>125</v>
      </c>
      <c r="N1553" s="2">
        <v>41914.791666666664</v>
      </c>
      <c r="O1553" t="s">
        <v>112</v>
      </c>
      <c r="P1553">
        <v>71064</v>
      </c>
      <c r="Q1553">
        <v>0</v>
      </c>
      <c r="R1553">
        <v>0</v>
      </c>
      <c r="S1553">
        <v>0</v>
      </c>
      <c r="T1553">
        <v>0</v>
      </c>
      <c r="U1553">
        <v>20</v>
      </c>
      <c r="V1553">
        <v>26</v>
      </c>
      <c r="W1553">
        <v>4</v>
      </c>
      <c r="X1553">
        <v>3</v>
      </c>
      <c r="Y1553">
        <v>15</v>
      </c>
      <c r="Z1553">
        <v>9</v>
      </c>
      <c r="AA1553">
        <v>2</v>
      </c>
      <c r="AB1553">
        <v>1</v>
      </c>
      <c r="AC1553">
        <v>3</v>
      </c>
      <c r="AD1553">
        <v>1</v>
      </c>
      <c r="AE1553">
        <v>322</v>
      </c>
      <c r="AF1553">
        <v>430</v>
      </c>
      <c r="AG1553">
        <v>193</v>
      </c>
      <c r="AH1553">
        <v>308</v>
      </c>
      <c r="AI1553">
        <v>22</v>
      </c>
      <c r="AJ1553">
        <v>23</v>
      </c>
      <c r="AK1553">
        <v>37</v>
      </c>
      <c r="AL1553">
        <v>32</v>
      </c>
      <c r="AM1553">
        <v>129</v>
      </c>
      <c r="AN1553">
        <v>122</v>
      </c>
      <c r="AO1553">
        <v>28</v>
      </c>
      <c r="AP1553">
        <v>23</v>
      </c>
      <c r="AQ1553">
        <v>3</v>
      </c>
      <c r="AR1553">
        <v>6</v>
      </c>
      <c r="AS1553">
        <v>41</v>
      </c>
      <c r="AT1553">
        <f>SUM(Table_pigskin_games[[#This Row],[awayPenaltyYards]],Table_pigskin_games[[#This Row],[homePenaltyYards]])</f>
        <v>91</v>
      </c>
      <c r="AU1553">
        <v>50</v>
      </c>
      <c r="AV1553">
        <v>2</v>
      </c>
      <c r="AW1553">
        <v>0</v>
      </c>
      <c r="AX1553">
        <f>SUM(Table_pigskin_games[[#This Row],[awayTurnovers]:[homeTurnovers]])</f>
        <v>2</v>
      </c>
      <c r="AY1553">
        <v>1</v>
      </c>
      <c r="AZ1553">
        <v>0</v>
      </c>
      <c r="BA1553">
        <v>1</v>
      </c>
      <c r="BB1553">
        <v>0</v>
      </c>
      <c r="BC1553">
        <v>1946</v>
      </c>
      <c r="BD1553">
        <v>1654</v>
      </c>
      <c r="BE1553">
        <v>0</v>
      </c>
      <c r="BF1553">
        <v>10</v>
      </c>
      <c r="BG1553">
        <v>3</v>
      </c>
      <c r="BH1553">
        <v>0</v>
      </c>
      <c r="BJ1553">
        <v>10</v>
      </c>
      <c r="BK1553">
        <v>7</v>
      </c>
      <c r="BL1553">
        <v>17</v>
      </c>
      <c r="BM1553">
        <v>10</v>
      </c>
    </row>
    <row r="1554" spans="1:65" x14ac:dyDescent="0.25">
      <c r="A1554">
        <v>320913009</v>
      </c>
      <c r="B1554">
        <v>2</v>
      </c>
      <c r="C1554">
        <v>2012</v>
      </c>
      <c r="D1554" s="1">
        <v>41165</v>
      </c>
      <c r="E1554" t="s">
        <v>61</v>
      </c>
      <c r="F1554" t="s">
        <v>74</v>
      </c>
      <c r="G1554" t="s">
        <v>75</v>
      </c>
      <c r="H15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1554" t="str">
        <f>IF(NOT(ISNA(VLOOKUP(Table_pigskin_games[[#This Row],[matchup]],rivalries!A$2:C$10,1,FALSE))),"Rivalry","Not a Rivalry")</f>
        <v>Rivalry</v>
      </c>
      <c r="J1554">
        <v>10</v>
      </c>
      <c r="K1554">
        <v>23</v>
      </c>
      <c r="L1554">
        <f>ABS(Table_pigskin_games[[#This Row],[homeScore]]-Table_pigskin_games[[#This Row],[awayScore]])</f>
        <v>13</v>
      </c>
      <c r="M1554" t="s">
        <v>76</v>
      </c>
      <c r="N1554" s="2">
        <v>41914.847222222219</v>
      </c>
      <c r="O1554" t="s">
        <v>128</v>
      </c>
      <c r="P1554">
        <v>70543</v>
      </c>
      <c r="Q1554">
        <v>1</v>
      </c>
      <c r="R1554">
        <v>0</v>
      </c>
      <c r="S1554">
        <v>0</v>
      </c>
      <c r="T1554">
        <v>1</v>
      </c>
      <c r="U1554">
        <v>11</v>
      </c>
      <c r="V1554">
        <v>19</v>
      </c>
      <c r="W1554">
        <v>5</v>
      </c>
      <c r="X1554">
        <v>4</v>
      </c>
      <c r="Y1554">
        <v>15</v>
      </c>
      <c r="Z1554">
        <v>14</v>
      </c>
      <c r="AA1554">
        <v>1</v>
      </c>
      <c r="AB1554">
        <v>1</v>
      </c>
      <c r="AC1554">
        <v>2</v>
      </c>
      <c r="AD1554">
        <v>1</v>
      </c>
      <c r="AE1554">
        <v>168</v>
      </c>
      <c r="AF1554">
        <v>321</v>
      </c>
      <c r="AG1554">
        <v>74</v>
      </c>
      <c r="AH1554">
        <v>215</v>
      </c>
      <c r="AI1554">
        <v>11</v>
      </c>
      <c r="AJ1554">
        <v>23</v>
      </c>
      <c r="AK1554">
        <v>27</v>
      </c>
      <c r="AL1554">
        <v>33</v>
      </c>
      <c r="AM1554">
        <v>94</v>
      </c>
      <c r="AN1554">
        <v>106</v>
      </c>
      <c r="AO1554">
        <v>23</v>
      </c>
      <c r="AP1554">
        <v>28</v>
      </c>
      <c r="AQ1554">
        <v>8</v>
      </c>
      <c r="AR1554">
        <v>4</v>
      </c>
      <c r="AS1554">
        <v>65</v>
      </c>
      <c r="AT1554">
        <f>SUM(Table_pigskin_games[[#This Row],[awayPenaltyYards]],Table_pigskin_games[[#This Row],[homePenaltyYards]])</f>
        <v>119</v>
      </c>
      <c r="AU1554">
        <v>54</v>
      </c>
      <c r="AV1554">
        <v>4</v>
      </c>
      <c r="AW1554">
        <v>2</v>
      </c>
      <c r="AX1554">
        <f>SUM(Table_pigskin_games[[#This Row],[awayTurnovers]:[homeTurnovers]])</f>
        <v>6</v>
      </c>
      <c r="AY1554">
        <v>0</v>
      </c>
      <c r="AZ1554">
        <v>1</v>
      </c>
      <c r="BA1554">
        <v>4</v>
      </c>
      <c r="BB1554">
        <v>1</v>
      </c>
      <c r="BC1554">
        <v>1669</v>
      </c>
      <c r="BD1554">
        <v>1931</v>
      </c>
      <c r="BE1554">
        <v>0</v>
      </c>
      <c r="BF1554">
        <v>0</v>
      </c>
      <c r="BG1554">
        <v>3</v>
      </c>
      <c r="BH1554">
        <v>7</v>
      </c>
      <c r="BJ1554">
        <v>0</v>
      </c>
      <c r="BK1554">
        <v>13</v>
      </c>
      <c r="BL1554">
        <v>0</v>
      </c>
      <c r="BM1554">
        <v>10</v>
      </c>
    </row>
    <row r="1555" spans="1:65" x14ac:dyDescent="0.25">
      <c r="A1555">
        <v>320916002</v>
      </c>
      <c r="B1555">
        <v>2</v>
      </c>
      <c r="C1555">
        <v>2012</v>
      </c>
      <c r="D1555" s="1">
        <v>41168</v>
      </c>
      <c r="E1555" t="s">
        <v>66</v>
      </c>
      <c r="F1555" t="s">
        <v>82</v>
      </c>
      <c r="G1555" t="s">
        <v>87</v>
      </c>
      <c r="H15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BUFvKC</v>
      </c>
      <c r="I1555" t="str">
        <f>IF(NOT(ISNA(VLOOKUP(Table_pigskin_games[[#This Row],[matchup]],rivalries!A$2:C$10,1,FALSE))),"Rivalry","Not a Rivalry")</f>
        <v>Not a Rivalry</v>
      </c>
      <c r="J1555">
        <v>17</v>
      </c>
      <c r="K1555">
        <v>35</v>
      </c>
      <c r="L1555">
        <f>ABS(Table_pigskin_games[[#This Row],[homeScore]]-Table_pigskin_games[[#This Row],[awayScore]])</f>
        <v>18</v>
      </c>
      <c r="M1555" t="s">
        <v>126</v>
      </c>
      <c r="N1555" s="2">
        <v>41914.541666666664</v>
      </c>
      <c r="O1555" t="s">
        <v>80</v>
      </c>
      <c r="P1555">
        <v>69402</v>
      </c>
      <c r="Q1555">
        <v>0</v>
      </c>
      <c r="R1555">
        <v>1</v>
      </c>
      <c r="S1555">
        <v>0</v>
      </c>
      <c r="T1555">
        <v>1</v>
      </c>
      <c r="U1555">
        <v>25</v>
      </c>
      <c r="V1555">
        <v>15</v>
      </c>
      <c r="W1555">
        <v>5</v>
      </c>
      <c r="X1555">
        <v>5</v>
      </c>
      <c r="Y1555">
        <v>14</v>
      </c>
      <c r="Z1555">
        <v>12</v>
      </c>
      <c r="AA1555">
        <v>0</v>
      </c>
      <c r="AB1555">
        <v>0</v>
      </c>
      <c r="AC1555">
        <v>0</v>
      </c>
      <c r="AD1555">
        <v>0</v>
      </c>
      <c r="AE1555">
        <v>422</v>
      </c>
      <c r="AF1555">
        <v>379</v>
      </c>
      <c r="AG1555">
        <v>272</v>
      </c>
      <c r="AH1555">
        <v>178</v>
      </c>
      <c r="AI1555">
        <v>23</v>
      </c>
      <c r="AJ1555">
        <v>10</v>
      </c>
      <c r="AK1555">
        <v>42</v>
      </c>
      <c r="AL1555">
        <v>19</v>
      </c>
      <c r="AM1555">
        <v>150</v>
      </c>
      <c r="AN1555">
        <v>201</v>
      </c>
      <c r="AO1555">
        <v>24</v>
      </c>
      <c r="AP1555">
        <v>36</v>
      </c>
      <c r="AQ1555">
        <v>4</v>
      </c>
      <c r="AR1555">
        <v>5</v>
      </c>
      <c r="AS1555">
        <v>33</v>
      </c>
      <c r="AT1555">
        <f>SUM(Table_pigskin_games[[#This Row],[awayPenaltyYards]],Table_pigskin_games[[#This Row],[homePenaltyYards]])</f>
        <v>83</v>
      </c>
      <c r="AU1555">
        <v>50</v>
      </c>
      <c r="AV1555">
        <v>3</v>
      </c>
      <c r="AW1555">
        <v>0</v>
      </c>
      <c r="AX1555">
        <f>SUM(Table_pigskin_games[[#This Row],[awayTurnovers]:[homeTurnovers]])</f>
        <v>3</v>
      </c>
      <c r="AY1555">
        <v>2</v>
      </c>
      <c r="AZ1555">
        <v>0</v>
      </c>
      <c r="BA1555">
        <v>1</v>
      </c>
      <c r="BB1555">
        <v>0</v>
      </c>
      <c r="BC1555">
        <v>1839</v>
      </c>
      <c r="BD1555">
        <v>1761</v>
      </c>
      <c r="BE1555">
        <v>0</v>
      </c>
      <c r="BF1555">
        <v>0</v>
      </c>
      <c r="BG1555">
        <v>3</v>
      </c>
      <c r="BH1555">
        <v>14</v>
      </c>
      <c r="BJ1555">
        <v>7</v>
      </c>
      <c r="BK1555">
        <v>14</v>
      </c>
      <c r="BL1555">
        <v>14</v>
      </c>
      <c r="BM1555">
        <v>0</v>
      </c>
    </row>
    <row r="1556" spans="1:65" x14ac:dyDescent="0.25">
      <c r="A1556">
        <v>320916004</v>
      </c>
      <c r="B1556">
        <v>2</v>
      </c>
      <c r="C1556">
        <v>2012</v>
      </c>
      <c r="D1556" s="1">
        <v>41168</v>
      </c>
      <c r="E1556" t="s">
        <v>66</v>
      </c>
      <c r="F1556" t="s">
        <v>68</v>
      </c>
      <c r="G1556" t="s">
        <v>81</v>
      </c>
      <c r="H15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556" t="str">
        <f>IF(NOT(ISNA(VLOOKUP(Table_pigskin_games[[#This Row],[matchup]],rivalries!A$2:C$10,1,FALSE))),"Rivalry","Not a Rivalry")</f>
        <v>Rivalry</v>
      </c>
      <c r="J1556">
        <v>27</v>
      </c>
      <c r="K1556">
        <v>34</v>
      </c>
      <c r="L1556">
        <f>ABS(Table_pigskin_games[[#This Row],[homeScore]]-Table_pigskin_games[[#This Row],[awayScore]])</f>
        <v>7</v>
      </c>
      <c r="M1556" t="s">
        <v>118</v>
      </c>
      <c r="N1556" s="2">
        <v>41914.541666666664</v>
      </c>
      <c r="O1556" t="s">
        <v>80</v>
      </c>
      <c r="P1556">
        <v>63036</v>
      </c>
      <c r="Q1556">
        <v>0</v>
      </c>
      <c r="R1556">
        <v>1</v>
      </c>
      <c r="S1556">
        <v>0</v>
      </c>
      <c r="T1556">
        <v>1</v>
      </c>
      <c r="U1556">
        <v>21</v>
      </c>
      <c r="V1556">
        <v>21</v>
      </c>
      <c r="W1556">
        <v>7</v>
      </c>
      <c r="X1556">
        <v>4</v>
      </c>
      <c r="Y1556">
        <v>15</v>
      </c>
      <c r="Z1556">
        <v>12</v>
      </c>
      <c r="AA1556">
        <v>0</v>
      </c>
      <c r="AB1556">
        <v>1</v>
      </c>
      <c r="AC1556">
        <v>0</v>
      </c>
      <c r="AD1556">
        <v>1</v>
      </c>
      <c r="AE1556">
        <v>439</v>
      </c>
      <c r="AF1556">
        <v>375</v>
      </c>
      <c r="AG1556">
        <v>309</v>
      </c>
      <c r="AH1556">
        <v>295</v>
      </c>
      <c r="AI1556">
        <v>26</v>
      </c>
      <c r="AJ1556">
        <v>24</v>
      </c>
      <c r="AK1556">
        <v>37</v>
      </c>
      <c r="AL1556">
        <v>31</v>
      </c>
      <c r="AM1556">
        <v>130</v>
      </c>
      <c r="AN1556">
        <v>80</v>
      </c>
      <c r="AO1556">
        <v>23</v>
      </c>
      <c r="AP1556">
        <v>25</v>
      </c>
      <c r="AQ1556">
        <v>10</v>
      </c>
      <c r="AR1556">
        <v>6</v>
      </c>
      <c r="AS1556">
        <v>103</v>
      </c>
      <c r="AT1556">
        <f>SUM(Table_pigskin_games[[#This Row],[awayPenaltyYards]],Table_pigskin_games[[#This Row],[homePenaltyYards]])</f>
        <v>157</v>
      </c>
      <c r="AU1556">
        <v>54</v>
      </c>
      <c r="AV1556">
        <v>1</v>
      </c>
      <c r="AW1556">
        <v>1</v>
      </c>
      <c r="AX1556">
        <f>SUM(Table_pigskin_games[[#This Row],[awayTurnovers]:[homeTurnovers]])</f>
        <v>2</v>
      </c>
      <c r="AY1556">
        <v>1</v>
      </c>
      <c r="AZ1556">
        <v>0</v>
      </c>
      <c r="BA1556">
        <v>0</v>
      </c>
      <c r="BB1556">
        <v>1</v>
      </c>
      <c r="BC1556">
        <v>1627</v>
      </c>
      <c r="BD1556">
        <v>1973</v>
      </c>
      <c r="BE1556">
        <v>3</v>
      </c>
      <c r="BF1556">
        <v>7</v>
      </c>
      <c r="BG1556">
        <v>7</v>
      </c>
      <c r="BH1556">
        <v>10</v>
      </c>
      <c r="BJ1556">
        <v>7</v>
      </c>
      <c r="BK1556">
        <v>10</v>
      </c>
      <c r="BL1556">
        <v>7</v>
      </c>
      <c r="BM1556">
        <v>10</v>
      </c>
    </row>
    <row r="1557" spans="1:65" x14ac:dyDescent="0.25">
      <c r="A1557">
        <v>320916011</v>
      </c>
      <c r="B1557">
        <v>2</v>
      </c>
      <c r="C1557">
        <v>2012</v>
      </c>
      <c r="D1557" s="1">
        <v>41168</v>
      </c>
      <c r="E1557" t="s">
        <v>66</v>
      </c>
      <c r="F1557" t="s">
        <v>113</v>
      </c>
      <c r="G1557" t="s">
        <v>90</v>
      </c>
      <c r="H15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INDvMIN</v>
      </c>
      <c r="I1557" t="str">
        <f>IF(NOT(ISNA(VLOOKUP(Table_pigskin_games[[#This Row],[matchup]],rivalries!A$2:C$10,1,FALSE))),"Rivalry","Not a Rivalry")</f>
        <v>Not a Rivalry</v>
      </c>
      <c r="J1557">
        <v>20</v>
      </c>
      <c r="K1557">
        <v>23</v>
      </c>
      <c r="L1557">
        <f>ABS(Table_pigskin_games[[#This Row],[homeScore]]-Table_pigskin_games[[#This Row],[awayScore]])</f>
        <v>3</v>
      </c>
      <c r="M1557" t="s">
        <v>131</v>
      </c>
      <c r="N1557" s="2">
        <v>41914.541666666664</v>
      </c>
      <c r="O1557" t="s">
        <v>70</v>
      </c>
      <c r="P1557">
        <v>63912</v>
      </c>
      <c r="Q1557">
        <v>1</v>
      </c>
      <c r="R1557">
        <v>0</v>
      </c>
      <c r="S1557">
        <v>0</v>
      </c>
      <c r="T1557">
        <v>1</v>
      </c>
      <c r="U1557">
        <v>19</v>
      </c>
      <c r="V1557">
        <v>17</v>
      </c>
      <c r="W1557">
        <v>7</v>
      </c>
      <c r="X1557">
        <v>7</v>
      </c>
      <c r="Y1557">
        <v>15</v>
      </c>
      <c r="Z1557">
        <v>16</v>
      </c>
      <c r="AA1557">
        <v>1</v>
      </c>
      <c r="AB1557">
        <v>0</v>
      </c>
      <c r="AC1557">
        <v>1</v>
      </c>
      <c r="AD1557">
        <v>0</v>
      </c>
      <c r="AE1557">
        <v>327</v>
      </c>
      <c r="AF1557">
        <v>278</v>
      </c>
      <c r="AG1557">
        <v>232</v>
      </c>
      <c r="AH1557">
        <v>194</v>
      </c>
      <c r="AI1557">
        <v>27</v>
      </c>
      <c r="AJ1557">
        <v>20</v>
      </c>
      <c r="AK1557">
        <v>35</v>
      </c>
      <c r="AL1557">
        <v>31</v>
      </c>
      <c r="AM1557">
        <v>95</v>
      </c>
      <c r="AN1557">
        <v>84</v>
      </c>
      <c r="AO1557">
        <v>26</v>
      </c>
      <c r="AP1557">
        <v>30</v>
      </c>
      <c r="AQ1557">
        <v>11</v>
      </c>
      <c r="AR1557">
        <v>7</v>
      </c>
      <c r="AS1557">
        <v>105</v>
      </c>
      <c r="AT1557">
        <f>SUM(Table_pigskin_games[[#This Row],[awayPenaltyYards]],Table_pigskin_games[[#This Row],[homePenaltyYards]])</f>
        <v>156</v>
      </c>
      <c r="AU1557">
        <v>51</v>
      </c>
      <c r="AV1557">
        <v>1</v>
      </c>
      <c r="AW1557">
        <v>0</v>
      </c>
      <c r="AX1557">
        <f>SUM(Table_pigskin_games[[#This Row],[awayTurnovers]:[homeTurnovers]])</f>
        <v>1</v>
      </c>
      <c r="AY1557">
        <v>1</v>
      </c>
      <c r="AZ1557">
        <v>0</v>
      </c>
      <c r="BA1557">
        <v>0</v>
      </c>
      <c r="BB1557">
        <v>0</v>
      </c>
      <c r="BC1557">
        <v>1822</v>
      </c>
      <c r="BD1557">
        <v>1778</v>
      </c>
      <c r="BE1557">
        <v>3</v>
      </c>
      <c r="BF1557">
        <v>3</v>
      </c>
      <c r="BG1557">
        <v>0</v>
      </c>
      <c r="BH1557">
        <v>14</v>
      </c>
      <c r="BJ1557">
        <v>7</v>
      </c>
      <c r="BK1557">
        <v>10</v>
      </c>
      <c r="BL1557">
        <v>3</v>
      </c>
      <c r="BM1557">
        <v>3</v>
      </c>
    </row>
    <row r="1558" spans="1:65" x14ac:dyDescent="0.25">
      <c r="A1558">
        <v>320916014</v>
      </c>
      <c r="B1558">
        <v>2</v>
      </c>
      <c r="C1558">
        <v>2012</v>
      </c>
      <c r="D1558" s="1">
        <v>41168</v>
      </c>
      <c r="E1558" t="s">
        <v>66</v>
      </c>
      <c r="F1558" t="s">
        <v>114</v>
      </c>
      <c r="G1558" t="s">
        <v>85</v>
      </c>
      <c r="H15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STLvWSH</v>
      </c>
      <c r="I1558" t="str">
        <f>IF(NOT(ISNA(VLOOKUP(Table_pigskin_games[[#This Row],[matchup]],rivalries!A$2:C$10,1,FALSE))),"Rivalry","Not a Rivalry")</f>
        <v>Not a Rivalry</v>
      </c>
      <c r="J1558">
        <v>28</v>
      </c>
      <c r="K1558">
        <v>31</v>
      </c>
      <c r="L1558">
        <f>ABS(Table_pigskin_games[[#This Row],[homeScore]]-Table_pigskin_games[[#This Row],[awayScore]])</f>
        <v>3</v>
      </c>
      <c r="M1558" t="s">
        <v>86</v>
      </c>
      <c r="N1558" s="2">
        <v>41914.670138888891</v>
      </c>
      <c r="O1558" t="s">
        <v>70</v>
      </c>
      <c r="P1558">
        <v>53979</v>
      </c>
      <c r="Q1558">
        <v>1</v>
      </c>
      <c r="R1558">
        <v>0</v>
      </c>
      <c r="S1558">
        <v>0</v>
      </c>
      <c r="T1558">
        <v>1</v>
      </c>
      <c r="U1558">
        <v>18</v>
      </c>
      <c r="V1558">
        <v>23</v>
      </c>
      <c r="W1558">
        <v>4</v>
      </c>
      <c r="X1558">
        <v>7</v>
      </c>
      <c r="Y1558">
        <v>13</v>
      </c>
      <c r="Z1558">
        <v>12</v>
      </c>
      <c r="AA1558">
        <v>0</v>
      </c>
      <c r="AB1558">
        <v>0</v>
      </c>
      <c r="AC1558">
        <v>0</v>
      </c>
      <c r="AD1558">
        <v>0</v>
      </c>
      <c r="AE1558">
        <v>373</v>
      </c>
      <c r="AF1558">
        <v>452</v>
      </c>
      <c r="AG1558">
        <v>197</v>
      </c>
      <c r="AH1558">
        <v>301</v>
      </c>
      <c r="AI1558">
        <v>20</v>
      </c>
      <c r="AJ1558">
        <v>26</v>
      </c>
      <c r="AK1558">
        <v>29</v>
      </c>
      <c r="AL1558">
        <v>35</v>
      </c>
      <c r="AM1558">
        <v>176</v>
      </c>
      <c r="AN1558">
        <v>151</v>
      </c>
      <c r="AO1558">
        <v>29</v>
      </c>
      <c r="AP1558">
        <v>27</v>
      </c>
      <c r="AQ1558">
        <v>11</v>
      </c>
      <c r="AR1558">
        <v>7</v>
      </c>
      <c r="AS1558">
        <v>96</v>
      </c>
      <c r="AT1558">
        <f>SUM(Table_pigskin_games[[#This Row],[awayPenaltyYards]],Table_pigskin_games[[#This Row],[homePenaltyYards]])</f>
        <v>156</v>
      </c>
      <c r="AU1558">
        <v>60</v>
      </c>
      <c r="AV1558">
        <v>1</v>
      </c>
      <c r="AW1558">
        <v>3</v>
      </c>
      <c r="AX1558">
        <f>SUM(Table_pigskin_games[[#This Row],[awayTurnovers]:[homeTurnovers]])</f>
        <v>4</v>
      </c>
      <c r="AY1558">
        <v>0</v>
      </c>
      <c r="AZ1558">
        <v>2</v>
      </c>
      <c r="BA1558">
        <v>1</v>
      </c>
      <c r="BB1558">
        <v>1</v>
      </c>
      <c r="BC1558">
        <v>1716</v>
      </c>
      <c r="BD1558">
        <v>1884</v>
      </c>
      <c r="BE1558">
        <v>14</v>
      </c>
      <c r="BF1558">
        <v>7</v>
      </c>
      <c r="BG1558">
        <v>7</v>
      </c>
      <c r="BH1558">
        <v>0</v>
      </c>
      <c r="BJ1558">
        <v>3</v>
      </c>
      <c r="BK1558">
        <v>13</v>
      </c>
      <c r="BL1558">
        <v>7</v>
      </c>
      <c r="BM1558">
        <v>8</v>
      </c>
    </row>
    <row r="1559" spans="1:65" x14ac:dyDescent="0.25">
      <c r="A1559">
        <v>320916015</v>
      </c>
      <c r="B1559">
        <v>2</v>
      </c>
      <c r="C1559">
        <v>2012</v>
      </c>
      <c r="D1559" s="1">
        <v>41168</v>
      </c>
      <c r="E1559" t="s">
        <v>66</v>
      </c>
      <c r="F1559" t="s">
        <v>110</v>
      </c>
      <c r="G1559" t="s">
        <v>62</v>
      </c>
      <c r="H15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MIAvOAK</v>
      </c>
      <c r="I1559" t="str">
        <f>IF(NOT(ISNA(VLOOKUP(Table_pigskin_games[[#This Row],[matchup]],rivalries!A$2:C$10,1,FALSE))),"Rivalry","Not a Rivalry")</f>
        <v>Not a Rivalry</v>
      </c>
      <c r="J1559">
        <v>13</v>
      </c>
      <c r="K1559">
        <v>35</v>
      </c>
      <c r="L1559">
        <f>ABS(Table_pigskin_games[[#This Row],[homeScore]]-Table_pigskin_games[[#This Row],[awayScore]])</f>
        <v>22</v>
      </c>
      <c r="M1559" t="s">
        <v>132</v>
      </c>
      <c r="N1559" s="2">
        <v>41914.541666666664</v>
      </c>
      <c r="O1559" t="s">
        <v>80</v>
      </c>
      <c r="P1559">
        <v>54245</v>
      </c>
      <c r="Q1559">
        <v>0</v>
      </c>
      <c r="R1559">
        <v>1</v>
      </c>
      <c r="S1559">
        <v>0</v>
      </c>
      <c r="T1559">
        <v>1</v>
      </c>
      <c r="U1559">
        <v>18</v>
      </c>
      <c r="V1559">
        <v>24</v>
      </c>
      <c r="W1559">
        <v>1</v>
      </c>
      <c r="X1559">
        <v>9</v>
      </c>
      <c r="Y1559">
        <v>12</v>
      </c>
      <c r="Z1559">
        <v>17</v>
      </c>
      <c r="AA1559">
        <v>0</v>
      </c>
      <c r="AB1559">
        <v>1</v>
      </c>
      <c r="AC1559">
        <v>0</v>
      </c>
      <c r="AD1559">
        <v>1</v>
      </c>
      <c r="AE1559">
        <v>396</v>
      </c>
      <c r="AF1559">
        <v>452</v>
      </c>
      <c r="AG1559">
        <v>373</v>
      </c>
      <c r="AH1559">
        <v>189</v>
      </c>
      <c r="AI1559">
        <v>24</v>
      </c>
      <c r="AJ1559">
        <v>18</v>
      </c>
      <c r="AK1559">
        <v>48</v>
      </c>
      <c r="AL1559">
        <v>30</v>
      </c>
      <c r="AM1559">
        <v>23</v>
      </c>
      <c r="AN1559">
        <v>263</v>
      </c>
      <c r="AO1559">
        <v>14</v>
      </c>
      <c r="AP1559">
        <v>43</v>
      </c>
      <c r="AQ1559">
        <v>5</v>
      </c>
      <c r="AR1559">
        <v>3</v>
      </c>
      <c r="AS1559">
        <v>42</v>
      </c>
      <c r="AT1559">
        <f>SUM(Table_pigskin_games[[#This Row],[awayPenaltyYards]],Table_pigskin_games[[#This Row],[homePenaltyYards]])</f>
        <v>63</v>
      </c>
      <c r="AU1559">
        <v>21</v>
      </c>
      <c r="AV1559">
        <v>1</v>
      </c>
      <c r="AW1559">
        <v>0</v>
      </c>
      <c r="AX1559">
        <f>SUM(Table_pigskin_games[[#This Row],[awayTurnovers]:[homeTurnovers]])</f>
        <v>1</v>
      </c>
      <c r="AY1559">
        <v>0</v>
      </c>
      <c r="AZ1559">
        <v>0</v>
      </c>
      <c r="BA1559">
        <v>1</v>
      </c>
      <c r="BB1559">
        <v>0</v>
      </c>
      <c r="BC1559">
        <v>1519</v>
      </c>
      <c r="BD1559">
        <v>2081</v>
      </c>
      <c r="BE1559">
        <v>7</v>
      </c>
      <c r="BF1559">
        <v>3</v>
      </c>
      <c r="BG1559">
        <v>0</v>
      </c>
      <c r="BH1559">
        <v>3</v>
      </c>
      <c r="BJ1559">
        <v>7</v>
      </c>
      <c r="BK1559">
        <v>0</v>
      </c>
      <c r="BL1559">
        <v>14</v>
      </c>
      <c r="BM1559">
        <v>14</v>
      </c>
    </row>
    <row r="1560" spans="1:65" x14ac:dyDescent="0.25">
      <c r="A1560">
        <v>320916017</v>
      </c>
      <c r="B1560">
        <v>2</v>
      </c>
      <c r="C1560">
        <v>2012</v>
      </c>
      <c r="D1560" s="1">
        <v>41168</v>
      </c>
      <c r="E1560" t="s">
        <v>66</v>
      </c>
      <c r="F1560" t="s">
        <v>94</v>
      </c>
      <c r="G1560" t="s">
        <v>88</v>
      </c>
      <c r="H15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ARIvNE</v>
      </c>
      <c r="I1560" t="str">
        <f>IF(NOT(ISNA(VLOOKUP(Table_pigskin_games[[#This Row],[matchup]],rivalries!A$2:C$10,1,FALSE))),"Rivalry","Not a Rivalry")</f>
        <v>Not a Rivalry</v>
      </c>
      <c r="J1560">
        <v>20</v>
      </c>
      <c r="K1560">
        <v>18</v>
      </c>
      <c r="L1560">
        <f>ABS(Table_pigskin_games[[#This Row],[homeScore]]-Table_pigskin_games[[#This Row],[awayScore]])</f>
        <v>2</v>
      </c>
      <c r="M1560" t="s">
        <v>89</v>
      </c>
      <c r="N1560" s="2">
        <v>41914.541666666664</v>
      </c>
      <c r="O1560" t="s">
        <v>70</v>
      </c>
      <c r="P1560">
        <v>68756</v>
      </c>
      <c r="Q1560">
        <v>1</v>
      </c>
      <c r="R1560">
        <v>0</v>
      </c>
      <c r="S1560">
        <v>1</v>
      </c>
      <c r="T1560">
        <v>0</v>
      </c>
      <c r="U1560">
        <v>16</v>
      </c>
      <c r="V1560">
        <v>25</v>
      </c>
      <c r="W1560">
        <v>4</v>
      </c>
      <c r="X1560">
        <v>5</v>
      </c>
      <c r="Y1560">
        <v>14</v>
      </c>
      <c r="Z1560">
        <v>15</v>
      </c>
      <c r="AA1560">
        <v>0</v>
      </c>
      <c r="AB1560">
        <v>0</v>
      </c>
      <c r="AC1560">
        <v>0</v>
      </c>
      <c r="AD1560">
        <v>0</v>
      </c>
      <c r="AE1560">
        <v>245</v>
      </c>
      <c r="AF1560">
        <v>387</v>
      </c>
      <c r="AG1560">
        <v>140</v>
      </c>
      <c r="AH1560">
        <v>297</v>
      </c>
      <c r="AI1560">
        <v>15</v>
      </c>
      <c r="AJ1560">
        <v>28</v>
      </c>
      <c r="AK1560">
        <v>27</v>
      </c>
      <c r="AL1560">
        <v>46</v>
      </c>
      <c r="AM1560">
        <v>105</v>
      </c>
      <c r="AN1560">
        <v>90</v>
      </c>
      <c r="AO1560">
        <v>33</v>
      </c>
      <c r="AP1560">
        <v>28</v>
      </c>
      <c r="AQ1560">
        <v>5</v>
      </c>
      <c r="AR1560">
        <v>8</v>
      </c>
      <c r="AS1560">
        <v>39</v>
      </c>
      <c r="AT1560">
        <f>SUM(Table_pigskin_games[[#This Row],[awayPenaltyYards]],Table_pigskin_games[[#This Row],[homePenaltyYards]])</f>
        <v>99</v>
      </c>
      <c r="AU1560">
        <v>60</v>
      </c>
      <c r="AV1560">
        <v>2</v>
      </c>
      <c r="AW1560">
        <v>1</v>
      </c>
      <c r="AX1560">
        <f>SUM(Table_pigskin_games[[#This Row],[awayTurnovers]:[homeTurnovers]])</f>
        <v>3</v>
      </c>
      <c r="AY1560">
        <v>2</v>
      </c>
      <c r="AZ1560">
        <v>0</v>
      </c>
      <c r="BA1560">
        <v>0</v>
      </c>
      <c r="BB1560">
        <v>1</v>
      </c>
      <c r="BC1560">
        <v>1699</v>
      </c>
      <c r="BD1560">
        <v>1901</v>
      </c>
      <c r="BE1560">
        <v>6</v>
      </c>
      <c r="BF1560">
        <v>0</v>
      </c>
      <c r="BG1560">
        <v>7</v>
      </c>
      <c r="BH1560">
        <v>7</v>
      </c>
      <c r="BJ1560">
        <v>3</v>
      </c>
      <c r="BK1560">
        <v>3</v>
      </c>
      <c r="BL1560">
        <v>3</v>
      </c>
      <c r="BM1560">
        <v>9</v>
      </c>
    </row>
    <row r="1561" spans="1:65" x14ac:dyDescent="0.25">
      <c r="A1561">
        <v>320916019</v>
      </c>
      <c r="B1561">
        <v>2</v>
      </c>
      <c r="C1561">
        <v>2012</v>
      </c>
      <c r="D1561" s="1">
        <v>41168</v>
      </c>
      <c r="E1561" t="s">
        <v>66</v>
      </c>
      <c r="F1561" t="s">
        <v>97</v>
      </c>
      <c r="G1561" t="s">
        <v>91</v>
      </c>
      <c r="H15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NYGvTB</v>
      </c>
      <c r="I1561" t="str">
        <f>IF(NOT(ISNA(VLOOKUP(Table_pigskin_games[[#This Row],[matchup]],rivalries!A$2:C$10,1,FALSE))),"Rivalry","Not a Rivalry")</f>
        <v>Not a Rivalry</v>
      </c>
      <c r="J1561">
        <v>34</v>
      </c>
      <c r="K1561">
        <v>41</v>
      </c>
      <c r="L1561">
        <f>ABS(Table_pigskin_games[[#This Row],[homeScore]]-Table_pigskin_games[[#This Row],[awayScore]])</f>
        <v>7</v>
      </c>
      <c r="M1561" t="s">
        <v>140</v>
      </c>
      <c r="N1561" s="2">
        <v>41914.541666666664</v>
      </c>
      <c r="O1561" t="s">
        <v>70</v>
      </c>
      <c r="P1561">
        <v>76964</v>
      </c>
      <c r="Q1561">
        <v>1</v>
      </c>
      <c r="R1561">
        <v>0</v>
      </c>
      <c r="S1561">
        <v>0</v>
      </c>
      <c r="T1561">
        <v>1</v>
      </c>
      <c r="U1561">
        <v>14</v>
      </c>
      <c r="V1561">
        <v>31</v>
      </c>
      <c r="W1561">
        <v>2</v>
      </c>
      <c r="X1561">
        <v>5</v>
      </c>
      <c r="Y1561">
        <v>10</v>
      </c>
      <c r="Z1561">
        <v>13</v>
      </c>
      <c r="AA1561">
        <v>0</v>
      </c>
      <c r="AB1561">
        <v>0</v>
      </c>
      <c r="AC1561">
        <v>0</v>
      </c>
      <c r="AD1561">
        <v>0</v>
      </c>
      <c r="AE1561">
        <v>307</v>
      </c>
      <c r="AF1561">
        <v>604</v>
      </c>
      <c r="AG1561">
        <v>228</v>
      </c>
      <c r="AH1561">
        <v>510</v>
      </c>
      <c r="AI1561">
        <v>15</v>
      </c>
      <c r="AJ1561">
        <v>31</v>
      </c>
      <c r="AK1561">
        <v>28</v>
      </c>
      <c r="AL1561">
        <v>51</v>
      </c>
      <c r="AM1561">
        <v>79</v>
      </c>
      <c r="AN1561">
        <v>94</v>
      </c>
      <c r="AO1561">
        <v>22</v>
      </c>
      <c r="AP1561">
        <v>25</v>
      </c>
      <c r="AQ1561">
        <v>5</v>
      </c>
      <c r="AR1561">
        <v>7</v>
      </c>
      <c r="AS1561">
        <v>33</v>
      </c>
      <c r="AT1561">
        <f>SUM(Table_pigskin_games[[#This Row],[awayPenaltyYards]],Table_pigskin_games[[#This Row],[homePenaltyYards]])</f>
        <v>86</v>
      </c>
      <c r="AU1561">
        <v>53</v>
      </c>
      <c r="AV1561">
        <v>2</v>
      </c>
      <c r="AW1561">
        <v>3</v>
      </c>
      <c r="AX1561">
        <f>SUM(Table_pigskin_games[[#This Row],[awayTurnovers]:[homeTurnovers]])</f>
        <v>5</v>
      </c>
      <c r="AY1561">
        <v>0</v>
      </c>
      <c r="AZ1561">
        <v>0</v>
      </c>
      <c r="BA1561">
        <v>2</v>
      </c>
      <c r="BB1561">
        <v>3</v>
      </c>
      <c r="BC1561">
        <v>1591</v>
      </c>
      <c r="BD1561">
        <v>2009</v>
      </c>
      <c r="BE1561">
        <v>3</v>
      </c>
      <c r="BF1561">
        <v>21</v>
      </c>
      <c r="BG1561">
        <v>3</v>
      </c>
      <c r="BH1561">
        <v>7</v>
      </c>
      <c r="BJ1561">
        <v>6</v>
      </c>
      <c r="BK1561">
        <v>7</v>
      </c>
      <c r="BL1561">
        <v>3</v>
      </c>
      <c r="BM1561">
        <v>25</v>
      </c>
    </row>
    <row r="1562" spans="1:65" x14ac:dyDescent="0.25">
      <c r="A1562">
        <v>320916021</v>
      </c>
      <c r="B1562">
        <v>2</v>
      </c>
      <c r="C1562">
        <v>2012</v>
      </c>
      <c r="D1562" s="1">
        <v>41168</v>
      </c>
      <c r="E1562" t="s">
        <v>66</v>
      </c>
      <c r="F1562" t="s">
        <v>96</v>
      </c>
      <c r="G1562" t="s">
        <v>105</v>
      </c>
      <c r="H15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BALvPHI</v>
      </c>
      <c r="I1562" t="str">
        <f>IF(NOT(ISNA(VLOOKUP(Table_pigskin_games[[#This Row],[matchup]],rivalries!A$2:C$10,1,FALSE))),"Rivalry","Not a Rivalry")</f>
        <v>Not a Rivalry</v>
      </c>
      <c r="J1562">
        <v>23</v>
      </c>
      <c r="K1562">
        <v>24</v>
      </c>
      <c r="L1562">
        <f>ABS(Table_pigskin_games[[#This Row],[homeScore]]-Table_pigskin_games[[#This Row],[awayScore]])</f>
        <v>1</v>
      </c>
      <c r="M1562" t="s">
        <v>121</v>
      </c>
      <c r="N1562" s="2">
        <v>41914.541666666664</v>
      </c>
      <c r="O1562" t="s">
        <v>80</v>
      </c>
      <c r="P1562">
        <v>69144</v>
      </c>
      <c r="Q1562">
        <v>1</v>
      </c>
      <c r="R1562">
        <v>0</v>
      </c>
      <c r="S1562">
        <v>1</v>
      </c>
      <c r="T1562">
        <v>0</v>
      </c>
      <c r="U1562">
        <v>17</v>
      </c>
      <c r="V1562">
        <v>26</v>
      </c>
      <c r="W1562">
        <v>4</v>
      </c>
      <c r="X1562">
        <v>7</v>
      </c>
      <c r="Y1562">
        <v>14</v>
      </c>
      <c r="Z1562">
        <v>15</v>
      </c>
      <c r="AA1562">
        <v>0</v>
      </c>
      <c r="AB1562">
        <v>1</v>
      </c>
      <c r="AC1562">
        <v>2</v>
      </c>
      <c r="AD1562">
        <v>1</v>
      </c>
      <c r="AE1562">
        <v>325</v>
      </c>
      <c r="AF1562">
        <v>486</v>
      </c>
      <c r="AG1562">
        <v>214</v>
      </c>
      <c r="AH1562">
        <v>357</v>
      </c>
      <c r="AI1562">
        <v>22</v>
      </c>
      <c r="AJ1562">
        <v>23</v>
      </c>
      <c r="AK1562">
        <v>42</v>
      </c>
      <c r="AL1562">
        <v>32</v>
      </c>
      <c r="AM1562">
        <v>111</v>
      </c>
      <c r="AN1562">
        <v>129</v>
      </c>
      <c r="AO1562">
        <v>21</v>
      </c>
      <c r="AP1562">
        <v>41</v>
      </c>
      <c r="AQ1562">
        <v>6</v>
      </c>
      <c r="AR1562">
        <v>7</v>
      </c>
      <c r="AS1562">
        <v>45</v>
      </c>
      <c r="AT1562">
        <f>SUM(Table_pigskin_games[[#This Row],[awayPenaltyYards]],Table_pigskin_games[[#This Row],[homePenaltyYards]])</f>
        <v>103</v>
      </c>
      <c r="AU1562">
        <v>58</v>
      </c>
      <c r="AV1562">
        <v>2</v>
      </c>
      <c r="AW1562">
        <v>4</v>
      </c>
      <c r="AX1562">
        <f>SUM(Table_pigskin_games[[#This Row],[awayTurnovers]:[homeTurnovers]])</f>
        <v>6</v>
      </c>
      <c r="AY1562">
        <v>1</v>
      </c>
      <c r="AZ1562">
        <v>2</v>
      </c>
      <c r="BA1562">
        <v>1</v>
      </c>
      <c r="BB1562">
        <v>2</v>
      </c>
      <c r="BC1562">
        <v>1539</v>
      </c>
      <c r="BD1562">
        <v>2061</v>
      </c>
      <c r="BE1562">
        <v>7</v>
      </c>
      <c r="BF1562">
        <v>10</v>
      </c>
      <c r="BG1562">
        <v>0</v>
      </c>
      <c r="BH1562">
        <v>6</v>
      </c>
      <c r="BJ1562">
        <v>7</v>
      </c>
      <c r="BK1562">
        <v>0</v>
      </c>
      <c r="BL1562">
        <v>10</v>
      </c>
      <c r="BM1562">
        <v>7</v>
      </c>
    </row>
    <row r="1563" spans="1:65" x14ac:dyDescent="0.25">
      <c r="A1563">
        <v>320916023</v>
      </c>
      <c r="B1563">
        <v>2</v>
      </c>
      <c r="C1563">
        <v>2012</v>
      </c>
      <c r="D1563" s="1">
        <v>41168</v>
      </c>
      <c r="E1563" t="s">
        <v>66</v>
      </c>
      <c r="F1563" t="s">
        <v>77</v>
      </c>
      <c r="G1563" t="s">
        <v>63</v>
      </c>
      <c r="H15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NYJvPIT</v>
      </c>
      <c r="I1563" t="str">
        <f>IF(NOT(ISNA(VLOOKUP(Table_pigskin_games[[#This Row],[matchup]],rivalries!A$2:C$10,1,FALSE))),"Rivalry","Not a Rivalry")</f>
        <v>Not a Rivalry</v>
      </c>
      <c r="J1563">
        <v>10</v>
      </c>
      <c r="K1563">
        <v>27</v>
      </c>
      <c r="L1563">
        <f>ABS(Table_pigskin_games[[#This Row],[homeScore]]-Table_pigskin_games[[#This Row],[awayScore]])</f>
        <v>17</v>
      </c>
      <c r="M1563" t="s">
        <v>64</v>
      </c>
      <c r="N1563" s="2">
        <v>41914.684027777781</v>
      </c>
      <c r="O1563" t="s">
        <v>80</v>
      </c>
      <c r="P1563">
        <v>64511</v>
      </c>
      <c r="Q1563">
        <v>1</v>
      </c>
      <c r="R1563">
        <v>0</v>
      </c>
      <c r="S1563">
        <v>0</v>
      </c>
      <c r="T1563">
        <v>1</v>
      </c>
      <c r="U1563">
        <v>16</v>
      </c>
      <c r="V1563">
        <v>21</v>
      </c>
      <c r="W1563">
        <v>4</v>
      </c>
      <c r="X1563">
        <v>8</v>
      </c>
      <c r="Y1563">
        <v>12</v>
      </c>
      <c r="Z1563">
        <v>15</v>
      </c>
      <c r="AA1563">
        <v>0</v>
      </c>
      <c r="AB1563">
        <v>0</v>
      </c>
      <c r="AC1563">
        <v>0</v>
      </c>
      <c r="AD1563">
        <v>0</v>
      </c>
      <c r="AE1563">
        <v>219</v>
      </c>
      <c r="AF1563">
        <v>331</v>
      </c>
      <c r="AG1563">
        <v>129</v>
      </c>
      <c r="AH1563">
        <v>265</v>
      </c>
      <c r="AI1563">
        <v>10</v>
      </c>
      <c r="AJ1563">
        <v>24</v>
      </c>
      <c r="AK1563">
        <v>27</v>
      </c>
      <c r="AL1563">
        <v>31</v>
      </c>
      <c r="AM1563">
        <v>90</v>
      </c>
      <c r="AN1563">
        <v>66</v>
      </c>
      <c r="AO1563">
        <v>22</v>
      </c>
      <c r="AP1563">
        <v>28</v>
      </c>
      <c r="AQ1563">
        <v>7</v>
      </c>
      <c r="AR1563">
        <v>10</v>
      </c>
      <c r="AS1563">
        <v>63</v>
      </c>
      <c r="AT1563">
        <f>SUM(Table_pigskin_games[[#This Row],[awayPenaltyYards]],Table_pigskin_games[[#This Row],[homePenaltyYards]])</f>
        <v>170</v>
      </c>
      <c r="AU1563">
        <v>107</v>
      </c>
      <c r="AV1563">
        <v>1</v>
      </c>
      <c r="AW1563">
        <v>0</v>
      </c>
      <c r="AX1563">
        <f>SUM(Table_pigskin_games[[#This Row],[awayTurnovers]:[homeTurnovers]])</f>
        <v>1</v>
      </c>
      <c r="AY1563">
        <v>1</v>
      </c>
      <c r="AZ1563">
        <v>0</v>
      </c>
      <c r="BA1563">
        <v>0</v>
      </c>
      <c r="BB1563">
        <v>0</v>
      </c>
      <c r="BC1563">
        <v>1404</v>
      </c>
      <c r="BD1563">
        <v>2196</v>
      </c>
      <c r="BE1563">
        <v>7</v>
      </c>
      <c r="BF1563">
        <v>3</v>
      </c>
      <c r="BG1563">
        <v>0</v>
      </c>
      <c r="BH1563">
        <v>0</v>
      </c>
      <c r="BJ1563">
        <v>3</v>
      </c>
      <c r="BK1563">
        <v>10</v>
      </c>
      <c r="BL1563">
        <v>7</v>
      </c>
      <c r="BM1563">
        <v>7</v>
      </c>
    </row>
    <row r="1564" spans="1:65" x14ac:dyDescent="0.25">
      <c r="A1564">
        <v>320916024</v>
      </c>
      <c r="B1564">
        <v>2</v>
      </c>
      <c r="C1564">
        <v>2012</v>
      </c>
      <c r="D1564" s="1">
        <v>41168</v>
      </c>
      <c r="E1564" t="s">
        <v>66</v>
      </c>
      <c r="F1564" t="s">
        <v>78</v>
      </c>
      <c r="G1564" t="s">
        <v>109</v>
      </c>
      <c r="H15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SDvTEN</v>
      </c>
      <c r="I1564" t="str">
        <f>IF(NOT(ISNA(VLOOKUP(Table_pigskin_games[[#This Row],[matchup]],rivalries!A$2:C$10,1,FALSE))),"Rivalry","Not a Rivalry")</f>
        <v>Not a Rivalry</v>
      </c>
      <c r="J1564">
        <v>10</v>
      </c>
      <c r="K1564">
        <v>38</v>
      </c>
      <c r="L1564">
        <f>ABS(Table_pigskin_games[[#This Row],[homeScore]]-Table_pigskin_games[[#This Row],[awayScore]])</f>
        <v>28</v>
      </c>
      <c r="M1564" t="s">
        <v>122</v>
      </c>
      <c r="N1564" s="2">
        <v>41914.684027777781</v>
      </c>
      <c r="O1564" t="s">
        <v>80</v>
      </c>
      <c r="P1564">
        <v>60804</v>
      </c>
      <c r="Q1564">
        <v>0</v>
      </c>
      <c r="R1564">
        <v>1</v>
      </c>
      <c r="S1564">
        <v>1</v>
      </c>
      <c r="T1564">
        <v>0</v>
      </c>
      <c r="U1564">
        <v>9</v>
      </c>
      <c r="V1564">
        <v>27</v>
      </c>
      <c r="W1564">
        <v>1</v>
      </c>
      <c r="X1564">
        <v>10</v>
      </c>
      <c r="Y1564">
        <v>9</v>
      </c>
      <c r="Z1564">
        <v>17</v>
      </c>
      <c r="AA1564">
        <v>0</v>
      </c>
      <c r="AB1564">
        <v>1</v>
      </c>
      <c r="AC1564">
        <v>0</v>
      </c>
      <c r="AD1564">
        <v>1</v>
      </c>
      <c r="AE1564">
        <v>212</v>
      </c>
      <c r="AF1564">
        <v>416</v>
      </c>
      <c r="AG1564">
        <v>174</v>
      </c>
      <c r="AH1564">
        <v>268</v>
      </c>
      <c r="AI1564">
        <v>15</v>
      </c>
      <c r="AJ1564">
        <v>24</v>
      </c>
      <c r="AK1564">
        <v>30</v>
      </c>
      <c r="AL1564">
        <v>32</v>
      </c>
      <c r="AM1564">
        <v>38</v>
      </c>
      <c r="AN1564">
        <v>148</v>
      </c>
      <c r="AO1564">
        <v>10</v>
      </c>
      <c r="AP1564">
        <v>39</v>
      </c>
      <c r="AQ1564">
        <v>8</v>
      </c>
      <c r="AR1564">
        <v>4</v>
      </c>
      <c r="AS1564">
        <v>59</v>
      </c>
      <c r="AT1564">
        <f>SUM(Table_pigskin_games[[#This Row],[awayPenaltyYards]],Table_pigskin_games[[#This Row],[homePenaltyYards]])</f>
        <v>100</v>
      </c>
      <c r="AU1564">
        <v>41</v>
      </c>
      <c r="AV1564">
        <v>1</v>
      </c>
      <c r="AW1564">
        <v>1</v>
      </c>
      <c r="AX1564">
        <f>SUM(Table_pigskin_games[[#This Row],[awayTurnovers]:[homeTurnovers]])</f>
        <v>2</v>
      </c>
      <c r="AY1564">
        <v>0</v>
      </c>
      <c r="AZ1564">
        <v>0</v>
      </c>
      <c r="BA1564">
        <v>1</v>
      </c>
      <c r="BB1564">
        <v>1</v>
      </c>
      <c r="BC1564">
        <v>981</v>
      </c>
      <c r="BD1564">
        <v>2619</v>
      </c>
      <c r="BE1564">
        <v>0</v>
      </c>
      <c r="BF1564">
        <v>3</v>
      </c>
      <c r="BG1564">
        <v>7</v>
      </c>
      <c r="BH1564">
        <v>0</v>
      </c>
      <c r="BJ1564">
        <v>14</v>
      </c>
      <c r="BK1564">
        <v>3</v>
      </c>
      <c r="BL1564">
        <v>7</v>
      </c>
      <c r="BM1564">
        <v>14</v>
      </c>
    </row>
    <row r="1565" spans="1:65" x14ac:dyDescent="0.25">
      <c r="A1565">
        <v>320916025</v>
      </c>
      <c r="B1565">
        <v>2</v>
      </c>
      <c r="C1565">
        <v>2012</v>
      </c>
      <c r="D1565" s="1">
        <v>41168</v>
      </c>
      <c r="E1565" t="s">
        <v>66</v>
      </c>
      <c r="F1565" t="s">
        <v>72</v>
      </c>
      <c r="G1565" t="s">
        <v>93</v>
      </c>
      <c r="H15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DETvSF</v>
      </c>
      <c r="I1565" t="str">
        <f>IF(NOT(ISNA(VLOOKUP(Table_pigskin_games[[#This Row],[matchup]],rivalries!A$2:C$10,1,FALSE))),"Rivalry","Not a Rivalry")</f>
        <v>Not a Rivalry</v>
      </c>
      <c r="J1565">
        <v>19</v>
      </c>
      <c r="K1565">
        <v>27</v>
      </c>
      <c r="L1565">
        <f>ABS(Table_pigskin_games[[#This Row],[homeScore]]-Table_pigskin_games[[#This Row],[awayScore]])</f>
        <v>8</v>
      </c>
      <c r="M1565" t="s">
        <v>133</v>
      </c>
      <c r="N1565" s="2">
        <v>41914.847222222219</v>
      </c>
      <c r="O1565" t="s">
        <v>65</v>
      </c>
      <c r="P1565">
        <v>69732</v>
      </c>
      <c r="Q1565">
        <v>1</v>
      </c>
      <c r="R1565">
        <v>0</v>
      </c>
      <c r="S1565">
        <v>1</v>
      </c>
      <c r="T1565">
        <v>0</v>
      </c>
      <c r="U1565">
        <v>15</v>
      </c>
      <c r="V1565">
        <v>24</v>
      </c>
      <c r="W1565">
        <v>6</v>
      </c>
      <c r="X1565">
        <v>4</v>
      </c>
      <c r="Y1565">
        <v>15</v>
      </c>
      <c r="Z1565">
        <v>11</v>
      </c>
      <c r="AA1565">
        <v>1</v>
      </c>
      <c r="AB1565">
        <v>0</v>
      </c>
      <c r="AC1565">
        <v>1</v>
      </c>
      <c r="AD1565">
        <v>0</v>
      </c>
      <c r="AE1565">
        <v>296</v>
      </c>
      <c r="AF1565">
        <v>349</v>
      </c>
      <c r="AG1565">
        <v>214</v>
      </c>
      <c r="AH1565">
        <v>201</v>
      </c>
      <c r="AI1565">
        <v>19</v>
      </c>
      <c r="AJ1565">
        <v>20</v>
      </c>
      <c r="AK1565">
        <v>32</v>
      </c>
      <c r="AL1565">
        <v>31</v>
      </c>
      <c r="AM1565">
        <v>82</v>
      </c>
      <c r="AN1565">
        <v>148</v>
      </c>
      <c r="AO1565">
        <v>26</v>
      </c>
      <c r="AP1565">
        <v>27</v>
      </c>
      <c r="AQ1565">
        <v>8</v>
      </c>
      <c r="AR1565">
        <v>5</v>
      </c>
      <c r="AS1565">
        <v>67</v>
      </c>
      <c r="AT1565">
        <f>SUM(Table_pigskin_games[[#This Row],[awayPenaltyYards]],Table_pigskin_games[[#This Row],[homePenaltyYards]])</f>
        <v>129</v>
      </c>
      <c r="AU1565">
        <v>62</v>
      </c>
      <c r="AV1565">
        <v>1</v>
      </c>
      <c r="AW1565">
        <v>1</v>
      </c>
      <c r="AX1565">
        <f>SUM(Table_pigskin_games[[#This Row],[awayTurnovers]:[homeTurnovers]])</f>
        <v>2</v>
      </c>
      <c r="AY1565">
        <v>0</v>
      </c>
      <c r="AZ1565">
        <v>1</v>
      </c>
      <c r="BA1565">
        <v>1</v>
      </c>
      <c r="BB1565">
        <v>0</v>
      </c>
      <c r="BC1565">
        <v>1826</v>
      </c>
      <c r="BD1565">
        <v>1774</v>
      </c>
      <c r="BE1565">
        <v>6</v>
      </c>
      <c r="BF1565">
        <v>0</v>
      </c>
      <c r="BG1565">
        <v>3</v>
      </c>
      <c r="BH1565">
        <v>10</v>
      </c>
      <c r="BJ1565">
        <v>7</v>
      </c>
      <c r="BK1565">
        <v>7</v>
      </c>
      <c r="BL1565">
        <v>3</v>
      </c>
      <c r="BM1565">
        <v>10</v>
      </c>
    </row>
    <row r="1566" spans="1:65" x14ac:dyDescent="0.25">
      <c r="A1566">
        <v>320916026</v>
      </c>
      <c r="B1566">
        <v>2</v>
      </c>
      <c r="C1566">
        <v>2012</v>
      </c>
      <c r="D1566" s="1">
        <v>41168</v>
      </c>
      <c r="E1566" t="s">
        <v>66</v>
      </c>
      <c r="F1566" t="s">
        <v>102</v>
      </c>
      <c r="G1566" t="s">
        <v>71</v>
      </c>
      <c r="H15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DALvSEA</v>
      </c>
      <c r="I1566" t="str">
        <f>IF(NOT(ISNA(VLOOKUP(Table_pigskin_games[[#This Row],[matchup]],rivalries!A$2:C$10,1,FALSE))),"Rivalry","Not a Rivalry")</f>
        <v>Not a Rivalry</v>
      </c>
      <c r="J1566">
        <v>7</v>
      </c>
      <c r="K1566">
        <v>27</v>
      </c>
      <c r="L1566">
        <f>ABS(Table_pigskin_games[[#This Row],[homeScore]]-Table_pigskin_games[[#This Row],[awayScore]])</f>
        <v>20</v>
      </c>
      <c r="M1566" t="s">
        <v>124</v>
      </c>
      <c r="N1566" s="2">
        <v>41914.670138888891</v>
      </c>
      <c r="O1566" t="s">
        <v>70</v>
      </c>
      <c r="P1566">
        <v>68008</v>
      </c>
      <c r="Q1566">
        <v>1</v>
      </c>
      <c r="R1566">
        <v>0</v>
      </c>
      <c r="S1566">
        <v>0</v>
      </c>
      <c r="T1566">
        <v>1</v>
      </c>
      <c r="U1566">
        <v>17</v>
      </c>
      <c r="V1566">
        <v>20</v>
      </c>
      <c r="W1566">
        <v>7</v>
      </c>
      <c r="X1566">
        <v>5</v>
      </c>
      <c r="Y1566">
        <v>13</v>
      </c>
      <c r="Z1566">
        <v>14</v>
      </c>
      <c r="AA1566">
        <v>0</v>
      </c>
      <c r="AB1566">
        <v>1</v>
      </c>
      <c r="AC1566">
        <v>0</v>
      </c>
      <c r="AD1566">
        <v>2</v>
      </c>
      <c r="AE1566">
        <v>296</v>
      </c>
      <c r="AF1566">
        <v>315</v>
      </c>
      <c r="AG1566">
        <v>247</v>
      </c>
      <c r="AH1566">
        <v>133</v>
      </c>
      <c r="AI1566">
        <v>23</v>
      </c>
      <c r="AJ1566">
        <v>15</v>
      </c>
      <c r="AK1566">
        <v>40</v>
      </c>
      <c r="AL1566">
        <v>20</v>
      </c>
      <c r="AM1566">
        <v>49</v>
      </c>
      <c r="AN1566">
        <v>182</v>
      </c>
      <c r="AO1566">
        <v>16</v>
      </c>
      <c r="AP1566">
        <v>41</v>
      </c>
      <c r="AQ1566">
        <v>5</v>
      </c>
      <c r="AR1566">
        <v>5</v>
      </c>
      <c r="AS1566">
        <v>47</v>
      </c>
      <c r="AT1566">
        <f>SUM(Table_pigskin_games[[#This Row],[awayPenaltyYards]],Table_pigskin_games[[#This Row],[homePenaltyYards]])</f>
        <v>82</v>
      </c>
      <c r="AU1566">
        <v>35</v>
      </c>
      <c r="AV1566">
        <v>2</v>
      </c>
      <c r="AW1566">
        <v>0</v>
      </c>
      <c r="AX1566">
        <f>SUM(Table_pigskin_games[[#This Row],[awayTurnovers]:[homeTurnovers]])</f>
        <v>2</v>
      </c>
      <c r="AY1566">
        <v>1</v>
      </c>
      <c r="AZ1566">
        <v>0</v>
      </c>
      <c r="BA1566">
        <v>1</v>
      </c>
      <c r="BB1566">
        <v>0</v>
      </c>
      <c r="BC1566">
        <v>1521</v>
      </c>
      <c r="BD1566">
        <v>2079</v>
      </c>
      <c r="BE1566">
        <v>0</v>
      </c>
      <c r="BF1566">
        <v>7</v>
      </c>
      <c r="BG1566">
        <v>0</v>
      </c>
      <c r="BH1566">
        <v>0</v>
      </c>
      <c r="BJ1566">
        <v>10</v>
      </c>
      <c r="BK1566">
        <v>3</v>
      </c>
      <c r="BL1566">
        <v>7</v>
      </c>
      <c r="BM1566">
        <v>7</v>
      </c>
    </row>
    <row r="1567" spans="1:65" x14ac:dyDescent="0.25">
      <c r="A1567">
        <v>320916029</v>
      </c>
      <c r="B1567">
        <v>2</v>
      </c>
      <c r="C1567">
        <v>2012</v>
      </c>
      <c r="D1567" s="1">
        <v>41168</v>
      </c>
      <c r="E1567" t="s">
        <v>66</v>
      </c>
      <c r="F1567" t="s">
        <v>67</v>
      </c>
      <c r="G1567" t="s">
        <v>100</v>
      </c>
      <c r="H15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1567" t="str">
        <f>IF(NOT(ISNA(VLOOKUP(Table_pigskin_games[[#This Row],[matchup]],rivalries!A$2:C$10,1,FALSE))),"Rivalry","Not a Rivalry")</f>
        <v>Not a Rivalry</v>
      </c>
      <c r="J1567">
        <v>27</v>
      </c>
      <c r="K1567">
        <v>35</v>
      </c>
      <c r="L1567">
        <f>ABS(Table_pigskin_games[[#This Row],[homeScore]]-Table_pigskin_games[[#This Row],[awayScore]])</f>
        <v>8</v>
      </c>
      <c r="M1567" t="s">
        <v>101</v>
      </c>
      <c r="N1567" s="2">
        <v>41914.541666666664</v>
      </c>
      <c r="O1567" t="s">
        <v>70</v>
      </c>
      <c r="P1567">
        <v>72879</v>
      </c>
      <c r="Q1567">
        <v>0</v>
      </c>
      <c r="R1567">
        <v>1</v>
      </c>
      <c r="S1567">
        <v>0</v>
      </c>
      <c r="T1567">
        <v>1</v>
      </c>
      <c r="U1567">
        <v>27</v>
      </c>
      <c r="V1567">
        <v>23</v>
      </c>
      <c r="W1567">
        <v>7</v>
      </c>
      <c r="X1567">
        <v>6</v>
      </c>
      <c r="Y1567">
        <v>13</v>
      </c>
      <c r="Z1567">
        <v>12</v>
      </c>
      <c r="AA1567">
        <v>0</v>
      </c>
      <c r="AB1567">
        <v>0</v>
      </c>
      <c r="AC1567">
        <v>1</v>
      </c>
      <c r="AD1567">
        <v>1</v>
      </c>
      <c r="AE1567">
        <v>486</v>
      </c>
      <c r="AF1567">
        <v>463</v>
      </c>
      <c r="AG1567">
        <v>323</v>
      </c>
      <c r="AH1567">
        <v>244</v>
      </c>
      <c r="AI1567">
        <v>31</v>
      </c>
      <c r="AJ1567">
        <v>14</v>
      </c>
      <c r="AK1567">
        <v>49</v>
      </c>
      <c r="AL1567">
        <v>20</v>
      </c>
      <c r="AM1567">
        <v>163</v>
      </c>
      <c r="AN1567">
        <v>219</v>
      </c>
      <c r="AO1567">
        <v>27</v>
      </c>
      <c r="AP1567">
        <v>41</v>
      </c>
      <c r="AQ1567">
        <v>2</v>
      </c>
      <c r="AR1567">
        <v>4</v>
      </c>
      <c r="AS1567">
        <v>23</v>
      </c>
      <c r="AT1567">
        <f>SUM(Table_pigskin_games[[#This Row],[awayPenaltyYards]],Table_pigskin_games[[#This Row],[homePenaltyYards]])</f>
        <v>57</v>
      </c>
      <c r="AU1567">
        <v>34</v>
      </c>
      <c r="AV1567">
        <v>2</v>
      </c>
      <c r="AW1567">
        <v>1</v>
      </c>
      <c r="AX1567">
        <f>SUM(Table_pigskin_games[[#This Row],[awayTurnovers]:[homeTurnovers]])</f>
        <v>3</v>
      </c>
      <c r="AY1567">
        <v>0</v>
      </c>
      <c r="AZ1567">
        <v>1</v>
      </c>
      <c r="BA1567">
        <v>2</v>
      </c>
      <c r="BB1567">
        <v>0</v>
      </c>
      <c r="BC1567">
        <v>1824</v>
      </c>
      <c r="BD1567">
        <v>1776</v>
      </c>
      <c r="BE1567">
        <v>10</v>
      </c>
      <c r="BF1567">
        <v>3</v>
      </c>
      <c r="BG1567">
        <v>0</v>
      </c>
      <c r="BH1567">
        <v>14</v>
      </c>
      <c r="BJ1567">
        <v>7</v>
      </c>
      <c r="BK1567">
        <v>14</v>
      </c>
      <c r="BL1567">
        <v>7</v>
      </c>
      <c r="BM1567">
        <v>7</v>
      </c>
    </row>
    <row r="1568" spans="1:65" x14ac:dyDescent="0.25">
      <c r="A1568">
        <v>320916030</v>
      </c>
      <c r="B1568">
        <v>2</v>
      </c>
      <c r="C1568">
        <v>2012</v>
      </c>
      <c r="D1568" s="1">
        <v>41168</v>
      </c>
      <c r="E1568" t="s">
        <v>66</v>
      </c>
      <c r="F1568" t="s">
        <v>106</v>
      </c>
      <c r="G1568" t="s">
        <v>103</v>
      </c>
      <c r="H15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568" t="str">
        <f>IF(NOT(ISNA(VLOOKUP(Table_pigskin_games[[#This Row],[matchup]],rivalries!A$2:C$10,1,FALSE))),"Rivalry","Not a Rivalry")</f>
        <v>Not a Rivalry</v>
      </c>
      <c r="J1568">
        <v>27</v>
      </c>
      <c r="K1568">
        <v>7</v>
      </c>
      <c r="L1568">
        <f>ABS(Table_pigskin_games[[#This Row],[homeScore]]-Table_pigskin_games[[#This Row],[awayScore]])</f>
        <v>20</v>
      </c>
      <c r="M1568" t="s">
        <v>104</v>
      </c>
      <c r="N1568" s="2">
        <v>41914.541666666664</v>
      </c>
      <c r="O1568" t="s">
        <v>80</v>
      </c>
      <c r="P1568">
        <v>62907</v>
      </c>
      <c r="Q1568">
        <v>1</v>
      </c>
      <c r="R1568">
        <v>0</v>
      </c>
      <c r="S1568">
        <v>0</v>
      </c>
      <c r="T1568">
        <v>1</v>
      </c>
      <c r="U1568">
        <v>28</v>
      </c>
      <c r="V1568">
        <v>9</v>
      </c>
      <c r="W1568">
        <v>8</v>
      </c>
      <c r="X1568">
        <v>0</v>
      </c>
      <c r="Y1568">
        <v>17</v>
      </c>
      <c r="Z1568">
        <v>9</v>
      </c>
      <c r="AA1568">
        <v>1</v>
      </c>
      <c r="AB1568">
        <v>0</v>
      </c>
      <c r="AC1568">
        <v>1</v>
      </c>
      <c r="AD1568">
        <v>0</v>
      </c>
      <c r="AE1568">
        <v>411</v>
      </c>
      <c r="AF1568">
        <v>117</v>
      </c>
      <c r="AG1568">
        <v>195</v>
      </c>
      <c r="AH1568">
        <v>52</v>
      </c>
      <c r="AI1568">
        <v>26</v>
      </c>
      <c r="AJ1568">
        <v>9</v>
      </c>
      <c r="AK1568">
        <v>35</v>
      </c>
      <c r="AL1568">
        <v>21</v>
      </c>
      <c r="AM1568">
        <v>216</v>
      </c>
      <c r="AN1568">
        <v>65</v>
      </c>
      <c r="AO1568">
        <v>48</v>
      </c>
      <c r="AP1568">
        <v>14</v>
      </c>
      <c r="AQ1568">
        <v>10</v>
      </c>
      <c r="AR1568">
        <v>8</v>
      </c>
      <c r="AS1568">
        <v>64</v>
      </c>
      <c r="AT1568">
        <f>SUM(Table_pigskin_games[[#This Row],[awayPenaltyYards]],Table_pigskin_games[[#This Row],[homePenaltyYards]])</f>
        <v>135</v>
      </c>
      <c r="AU1568">
        <v>71</v>
      </c>
      <c r="AV1568">
        <v>0</v>
      </c>
      <c r="AW1568">
        <v>1</v>
      </c>
      <c r="AX1568">
        <f>SUM(Table_pigskin_games[[#This Row],[awayTurnovers]:[homeTurnovers]])</f>
        <v>1</v>
      </c>
      <c r="AY1568">
        <v>0</v>
      </c>
      <c r="AZ1568">
        <v>1</v>
      </c>
      <c r="BA1568">
        <v>0</v>
      </c>
      <c r="BB1568">
        <v>0</v>
      </c>
      <c r="BC1568">
        <v>2597</v>
      </c>
      <c r="BD1568">
        <v>1003</v>
      </c>
      <c r="BE1568">
        <v>10</v>
      </c>
      <c r="BF1568">
        <v>7</v>
      </c>
      <c r="BG1568">
        <v>7</v>
      </c>
      <c r="BH1568">
        <v>3</v>
      </c>
      <c r="BJ1568">
        <v>0</v>
      </c>
      <c r="BK1568">
        <v>0</v>
      </c>
      <c r="BL1568">
        <v>7</v>
      </c>
      <c r="BM1568">
        <v>0</v>
      </c>
    </row>
    <row r="1569" spans="1:66" x14ac:dyDescent="0.25">
      <c r="A1569">
        <v>320917001</v>
      </c>
      <c r="B1569">
        <v>2</v>
      </c>
      <c r="C1569">
        <v>2012</v>
      </c>
      <c r="D1569" s="1">
        <v>41169</v>
      </c>
      <c r="E1569" t="s">
        <v>108</v>
      </c>
      <c r="F1569" t="s">
        <v>84</v>
      </c>
      <c r="G1569" t="s">
        <v>99</v>
      </c>
      <c r="H15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ATLvDEN</v>
      </c>
      <c r="I1569" t="str">
        <f>IF(NOT(ISNA(VLOOKUP(Table_pigskin_games[[#This Row],[matchup]],rivalries!A$2:C$10,1,FALSE))),"Rivalry","Not a Rivalry")</f>
        <v>Not a Rivalry</v>
      </c>
      <c r="J1569">
        <v>21</v>
      </c>
      <c r="K1569">
        <v>27</v>
      </c>
      <c r="L1569">
        <f>ABS(Table_pigskin_games[[#This Row],[homeScore]]-Table_pigskin_games[[#This Row],[awayScore]])</f>
        <v>6</v>
      </c>
      <c r="M1569" t="s">
        <v>116</v>
      </c>
      <c r="N1569" s="2">
        <v>41914.854166666664</v>
      </c>
      <c r="O1569" t="s">
        <v>112</v>
      </c>
      <c r="P1569">
        <v>70427</v>
      </c>
      <c r="Q1569">
        <v>1</v>
      </c>
      <c r="R1569">
        <v>0</v>
      </c>
      <c r="S1569">
        <v>1</v>
      </c>
      <c r="T1569">
        <v>0</v>
      </c>
      <c r="U1569">
        <v>24</v>
      </c>
      <c r="V1569">
        <v>22</v>
      </c>
      <c r="W1569">
        <v>4</v>
      </c>
      <c r="X1569">
        <v>5</v>
      </c>
      <c r="Y1569">
        <v>12</v>
      </c>
      <c r="Z1569">
        <v>13</v>
      </c>
      <c r="AA1569">
        <v>1</v>
      </c>
      <c r="AB1569">
        <v>0</v>
      </c>
      <c r="AC1569">
        <v>1</v>
      </c>
      <c r="AD1569">
        <v>0</v>
      </c>
      <c r="AE1569">
        <v>336</v>
      </c>
      <c r="AF1569">
        <v>275</v>
      </c>
      <c r="AG1569">
        <v>218</v>
      </c>
      <c r="AH1569">
        <v>208</v>
      </c>
      <c r="AI1569">
        <v>24</v>
      </c>
      <c r="AJ1569">
        <v>24</v>
      </c>
      <c r="AK1569">
        <v>37</v>
      </c>
      <c r="AL1569">
        <v>36</v>
      </c>
      <c r="AM1569">
        <v>118</v>
      </c>
      <c r="AN1569">
        <v>67</v>
      </c>
      <c r="AO1569">
        <v>27</v>
      </c>
      <c r="AP1569">
        <v>28</v>
      </c>
      <c r="AQ1569">
        <v>10</v>
      </c>
      <c r="AR1569">
        <v>8</v>
      </c>
      <c r="AS1569">
        <v>96</v>
      </c>
      <c r="AT1569">
        <f>SUM(Table_pigskin_games[[#This Row],[awayPenaltyYards]],Table_pigskin_games[[#This Row],[homePenaltyYards]])</f>
        <v>168</v>
      </c>
      <c r="AU1569">
        <v>72</v>
      </c>
      <c r="AV1569">
        <v>4</v>
      </c>
      <c r="AW1569">
        <v>0</v>
      </c>
      <c r="AX1569">
        <f>SUM(Table_pigskin_games[[#This Row],[awayTurnovers]:[homeTurnovers]])</f>
        <v>4</v>
      </c>
      <c r="AY1569">
        <v>1</v>
      </c>
      <c r="AZ1569">
        <v>0</v>
      </c>
      <c r="BA1569">
        <v>3</v>
      </c>
      <c r="BB1569">
        <v>0</v>
      </c>
      <c r="BC1569">
        <v>1640</v>
      </c>
      <c r="BD1569">
        <v>1960</v>
      </c>
      <c r="BE1569">
        <v>0</v>
      </c>
      <c r="BF1569">
        <v>7</v>
      </c>
      <c r="BG1569">
        <v>0</v>
      </c>
      <c r="BH1569">
        <v>14</v>
      </c>
      <c r="BJ1569">
        <v>10</v>
      </c>
      <c r="BK1569">
        <v>10</v>
      </c>
      <c r="BL1569">
        <v>7</v>
      </c>
      <c r="BM1569">
        <v>0</v>
      </c>
    </row>
    <row r="1570" spans="1:66" x14ac:dyDescent="0.25">
      <c r="A1570">
        <v>320920029</v>
      </c>
      <c r="B1570">
        <v>3</v>
      </c>
      <c r="C1570">
        <v>2012</v>
      </c>
      <c r="D1570" s="1">
        <v>41172</v>
      </c>
      <c r="E1570" t="s">
        <v>61</v>
      </c>
      <c r="F1570" t="s">
        <v>91</v>
      </c>
      <c r="G1570" t="s">
        <v>100</v>
      </c>
      <c r="H15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CARvNYG</v>
      </c>
      <c r="I1570" t="str">
        <f>IF(NOT(ISNA(VLOOKUP(Table_pigskin_games[[#This Row],[matchup]],rivalries!A$2:C$10,1,FALSE))),"Rivalry","Not a Rivalry")</f>
        <v>Not a Rivalry</v>
      </c>
      <c r="J1570">
        <v>36</v>
      </c>
      <c r="K1570">
        <v>7</v>
      </c>
      <c r="L1570">
        <f>ABS(Table_pigskin_games[[#This Row],[homeScore]]-Table_pigskin_games[[#This Row],[awayScore]])</f>
        <v>29</v>
      </c>
      <c r="M1570" t="s">
        <v>101</v>
      </c>
      <c r="N1570" s="2">
        <v>41914.847222222219</v>
      </c>
      <c r="O1570" t="s">
        <v>128</v>
      </c>
      <c r="P1570">
        <v>73951</v>
      </c>
      <c r="Q1570">
        <v>1</v>
      </c>
      <c r="R1570">
        <v>1</v>
      </c>
      <c r="S1570">
        <v>1</v>
      </c>
      <c r="T1570">
        <v>1</v>
      </c>
      <c r="U1570">
        <v>24</v>
      </c>
      <c r="V1570">
        <v>22</v>
      </c>
      <c r="W1570">
        <v>7</v>
      </c>
      <c r="X1570">
        <v>4</v>
      </c>
      <c r="Y1570">
        <v>14</v>
      </c>
      <c r="Z1570">
        <v>9</v>
      </c>
      <c r="AA1570">
        <v>0</v>
      </c>
      <c r="AB1570">
        <v>0</v>
      </c>
      <c r="AC1570">
        <v>0</v>
      </c>
      <c r="AD1570">
        <v>1</v>
      </c>
      <c r="AE1570">
        <v>405</v>
      </c>
      <c r="AF1570">
        <v>327</v>
      </c>
      <c r="AG1570">
        <v>280</v>
      </c>
      <c r="AH1570">
        <v>267</v>
      </c>
      <c r="AI1570">
        <v>28</v>
      </c>
      <c r="AJ1570">
        <v>19</v>
      </c>
      <c r="AK1570">
        <v>37</v>
      </c>
      <c r="AL1570">
        <v>33</v>
      </c>
      <c r="AM1570">
        <v>125</v>
      </c>
      <c r="AN1570">
        <v>60</v>
      </c>
      <c r="AO1570">
        <v>29</v>
      </c>
      <c r="AP1570">
        <v>20</v>
      </c>
      <c r="AQ1570">
        <v>5</v>
      </c>
      <c r="AR1570">
        <v>3</v>
      </c>
      <c r="AS1570">
        <v>38</v>
      </c>
      <c r="AT1570">
        <f>SUM(Table_pigskin_games[[#This Row],[awayPenaltyYards]],Table_pigskin_games[[#This Row],[homePenaltyYards]])</f>
        <v>60</v>
      </c>
      <c r="AU1570">
        <v>22</v>
      </c>
      <c r="AV1570">
        <v>0</v>
      </c>
      <c r="AW1570">
        <v>5</v>
      </c>
      <c r="AX1570">
        <f>SUM(Table_pigskin_games[[#This Row],[awayTurnovers]:[homeTurnovers]])</f>
        <v>5</v>
      </c>
      <c r="AY1570">
        <v>0</v>
      </c>
      <c r="AZ1570">
        <v>2</v>
      </c>
      <c r="BA1570">
        <v>0</v>
      </c>
      <c r="BB1570">
        <v>3</v>
      </c>
      <c r="BC1570">
        <v>2170</v>
      </c>
      <c r="BD1570">
        <v>1430</v>
      </c>
      <c r="BE1570">
        <v>10</v>
      </c>
      <c r="BF1570">
        <v>10</v>
      </c>
      <c r="BG1570">
        <v>6</v>
      </c>
      <c r="BH1570">
        <v>10</v>
      </c>
      <c r="BJ1570">
        <v>0</v>
      </c>
      <c r="BK1570">
        <v>0</v>
      </c>
      <c r="BL1570">
        <v>7</v>
      </c>
      <c r="BM1570">
        <v>0</v>
      </c>
    </row>
    <row r="1571" spans="1:66" x14ac:dyDescent="0.25">
      <c r="A1571">
        <v>320923003</v>
      </c>
      <c r="B1571">
        <v>3</v>
      </c>
      <c r="C1571">
        <v>2012</v>
      </c>
      <c r="D1571" s="1">
        <v>41175</v>
      </c>
      <c r="E1571" t="s">
        <v>66</v>
      </c>
      <c r="F1571" t="s">
        <v>85</v>
      </c>
      <c r="G1571" t="s">
        <v>74</v>
      </c>
      <c r="H15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CHIvSTL</v>
      </c>
      <c r="I1571" t="str">
        <f>IF(NOT(ISNA(VLOOKUP(Table_pigskin_games[[#This Row],[matchup]],rivalries!A$2:C$10,1,FALSE))),"Rivalry","Not a Rivalry")</f>
        <v>Not a Rivalry</v>
      </c>
      <c r="J1571">
        <v>6</v>
      </c>
      <c r="K1571">
        <v>23</v>
      </c>
      <c r="L1571">
        <f>ABS(Table_pigskin_games[[#This Row],[homeScore]]-Table_pigskin_games[[#This Row],[awayScore]])</f>
        <v>17</v>
      </c>
      <c r="M1571" t="s">
        <v>117</v>
      </c>
      <c r="N1571" s="2">
        <v>41914.541666666664</v>
      </c>
      <c r="O1571" t="s">
        <v>70</v>
      </c>
      <c r="P1571">
        <v>62224</v>
      </c>
      <c r="Q1571">
        <v>1</v>
      </c>
      <c r="R1571">
        <v>1</v>
      </c>
      <c r="S1571">
        <v>1</v>
      </c>
      <c r="T1571">
        <v>1</v>
      </c>
      <c r="U1571">
        <v>12</v>
      </c>
      <c r="V1571">
        <v>20</v>
      </c>
      <c r="W1571">
        <v>3</v>
      </c>
      <c r="X1571">
        <v>4</v>
      </c>
      <c r="Y1571">
        <v>13</v>
      </c>
      <c r="Z1571">
        <v>14</v>
      </c>
      <c r="AA1571">
        <v>0</v>
      </c>
      <c r="AB1571">
        <v>1</v>
      </c>
      <c r="AC1571">
        <v>1</v>
      </c>
      <c r="AD1571">
        <v>1</v>
      </c>
      <c r="AE1571">
        <v>160</v>
      </c>
      <c r="AF1571">
        <v>274</v>
      </c>
      <c r="AG1571">
        <v>101</v>
      </c>
      <c r="AH1571">
        <v>171</v>
      </c>
      <c r="AI1571">
        <v>18</v>
      </c>
      <c r="AJ1571">
        <v>17</v>
      </c>
      <c r="AK1571">
        <v>35</v>
      </c>
      <c r="AL1571">
        <v>31</v>
      </c>
      <c r="AM1571">
        <v>59</v>
      </c>
      <c r="AN1571">
        <v>103</v>
      </c>
      <c r="AO1571">
        <v>17</v>
      </c>
      <c r="AP1571">
        <v>34</v>
      </c>
      <c r="AQ1571">
        <v>4</v>
      </c>
      <c r="AR1571">
        <v>6</v>
      </c>
      <c r="AS1571">
        <v>40</v>
      </c>
      <c r="AT1571">
        <f>SUM(Table_pigskin_games[[#This Row],[awayPenaltyYards]],Table_pigskin_games[[#This Row],[homePenaltyYards]])</f>
        <v>85</v>
      </c>
      <c r="AU1571">
        <v>45</v>
      </c>
      <c r="AV1571">
        <v>2</v>
      </c>
      <c r="AW1571">
        <v>1</v>
      </c>
      <c r="AX1571">
        <f>SUM(Table_pigskin_games[[#This Row],[awayTurnovers]:[homeTurnovers]])</f>
        <v>3</v>
      </c>
      <c r="AY1571">
        <v>0</v>
      </c>
      <c r="AZ1571">
        <v>0</v>
      </c>
      <c r="BA1571">
        <v>2</v>
      </c>
      <c r="BB1571">
        <v>1</v>
      </c>
      <c r="BC1571">
        <v>1564</v>
      </c>
      <c r="BD1571">
        <v>2036</v>
      </c>
      <c r="BE1571">
        <v>0</v>
      </c>
      <c r="BF1571">
        <v>3</v>
      </c>
      <c r="BG1571">
        <v>3</v>
      </c>
      <c r="BH1571">
        <v>0</v>
      </c>
      <c r="BJ1571">
        <v>3</v>
      </c>
      <c r="BK1571">
        <v>7</v>
      </c>
      <c r="BL1571">
        <v>0</v>
      </c>
      <c r="BM1571">
        <v>13</v>
      </c>
    </row>
    <row r="1572" spans="1:66" x14ac:dyDescent="0.25">
      <c r="A1572">
        <v>320923005</v>
      </c>
      <c r="B1572">
        <v>3</v>
      </c>
      <c r="C1572">
        <v>2012</v>
      </c>
      <c r="D1572" s="1">
        <v>41175</v>
      </c>
      <c r="E1572" t="s">
        <v>66</v>
      </c>
      <c r="F1572" t="s">
        <v>87</v>
      </c>
      <c r="G1572" t="s">
        <v>68</v>
      </c>
      <c r="H15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BUFvCLE</v>
      </c>
      <c r="I1572" t="str">
        <f>IF(NOT(ISNA(VLOOKUP(Table_pigskin_games[[#This Row],[matchup]],rivalries!A$2:C$10,1,FALSE))),"Rivalry","Not a Rivalry")</f>
        <v>Not a Rivalry</v>
      </c>
      <c r="J1572">
        <v>24</v>
      </c>
      <c r="K1572">
        <v>14</v>
      </c>
      <c r="L1572">
        <f>ABS(Table_pigskin_games[[#This Row],[homeScore]]-Table_pigskin_games[[#This Row],[awayScore]])</f>
        <v>10</v>
      </c>
      <c r="M1572" t="s">
        <v>69</v>
      </c>
      <c r="N1572" s="2">
        <v>41914.541666666664</v>
      </c>
      <c r="O1572" t="s">
        <v>80</v>
      </c>
      <c r="P1572">
        <v>69353</v>
      </c>
      <c r="Q1572">
        <v>1</v>
      </c>
      <c r="R1572">
        <v>1</v>
      </c>
      <c r="S1572">
        <v>0</v>
      </c>
      <c r="T1572">
        <v>2</v>
      </c>
      <c r="U1572">
        <v>19</v>
      </c>
      <c r="V1572">
        <v>17</v>
      </c>
      <c r="W1572">
        <v>4</v>
      </c>
      <c r="X1572">
        <v>3</v>
      </c>
      <c r="Y1572">
        <v>14</v>
      </c>
      <c r="Z1572">
        <v>11</v>
      </c>
      <c r="AA1572">
        <v>0</v>
      </c>
      <c r="AB1572">
        <v>0</v>
      </c>
      <c r="AC1572">
        <v>0</v>
      </c>
      <c r="AD1572">
        <v>0</v>
      </c>
      <c r="AE1572">
        <v>344</v>
      </c>
      <c r="AF1572">
        <v>240</v>
      </c>
      <c r="AG1572">
        <v>206</v>
      </c>
      <c r="AH1572">
        <v>207</v>
      </c>
      <c r="AI1572">
        <v>22</v>
      </c>
      <c r="AJ1572">
        <v>27</v>
      </c>
      <c r="AK1572">
        <v>35</v>
      </c>
      <c r="AL1572">
        <v>43</v>
      </c>
      <c r="AM1572">
        <v>138</v>
      </c>
      <c r="AN1572">
        <v>33</v>
      </c>
      <c r="AO1572">
        <v>34</v>
      </c>
      <c r="AP1572">
        <v>13</v>
      </c>
      <c r="AQ1572">
        <v>10</v>
      </c>
      <c r="AR1572">
        <v>6</v>
      </c>
      <c r="AS1572">
        <v>75</v>
      </c>
      <c r="AT1572">
        <f>SUM(Table_pigskin_games[[#This Row],[awayPenaltyYards]],Table_pigskin_games[[#This Row],[homePenaltyYards]])</f>
        <v>132</v>
      </c>
      <c r="AU1572">
        <v>57</v>
      </c>
      <c r="AV1572">
        <v>1</v>
      </c>
      <c r="AW1572">
        <v>2</v>
      </c>
      <c r="AX1572">
        <f>SUM(Table_pigskin_games[[#This Row],[awayTurnovers]:[homeTurnovers]])</f>
        <v>3</v>
      </c>
      <c r="AY1572">
        <v>1</v>
      </c>
      <c r="AZ1572">
        <v>0</v>
      </c>
      <c r="BA1572">
        <v>0</v>
      </c>
      <c r="BB1572">
        <v>2</v>
      </c>
      <c r="BC1572">
        <v>1976</v>
      </c>
      <c r="BD1572">
        <v>1624</v>
      </c>
      <c r="BE1572">
        <v>14</v>
      </c>
      <c r="BF1572">
        <v>0</v>
      </c>
      <c r="BG1572">
        <v>3</v>
      </c>
      <c r="BH1572">
        <v>7</v>
      </c>
      <c r="BJ1572">
        <v>0</v>
      </c>
      <c r="BK1572">
        <v>7</v>
      </c>
      <c r="BL1572">
        <v>7</v>
      </c>
      <c r="BM1572">
        <v>0</v>
      </c>
    </row>
    <row r="1573" spans="1:66" x14ac:dyDescent="0.25">
      <c r="A1573">
        <v>320923006</v>
      </c>
      <c r="B1573">
        <v>3</v>
      </c>
      <c r="C1573">
        <v>2012</v>
      </c>
      <c r="D1573" s="1">
        <v>41175</v>
      </c>
      <c r="E1573" t="s">
        <v>66</v>
      </c>
      <c r="F1573" t="s">
        <v>97</v>
      </c>
      <c r="G1573" t="s">
        <v>102</v>
      </c>
      <c r="H15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DALvTB</v>
      </c>
      <c r="I1573" t="str">
        <f>IF(NOT(ISNA(VLOOKUP(Table_pigskin_games[[#This Row],[matchup]],rivalries!A$2:C$10,1,FALSE))),"Rivalry","Not a Rivalry")</f>
        <v>Not a Rivalry</v>
      </c>
      <c r="J1573">
        <v>10</v>
      </c>
      <c r="K1573">
        <v>16</v>
      </c>
      <c r="L1573">
        <f>ABS(Table_pigskin_games[[#This Row],[homeScore]]-Table_pigskin_games[[#This Row],[awayScore]])</f>
        <v>6</v>
      </c>
      <c r="M1573" t="s">
        <v>138</v>
      </c>
      <c r="N1573" s="2">
        <v>41914.541666666664</v>
      </c>
      <c r="O1573" t="s">
        <v>70</v>
      </c>
      <c r="P1573">
        <v>81984</v>
      </c>
      <c r="Q1573">
        <v>1</v>
      </c>
      <c r="R1573">
        <v>1</v>
      </c>
      <c r="S1573">
        <v>1</v>
      </c>
      <c r="T1573">
        <v>1</v>
      </c>
      <c r="U1573">
        <v>12</v>
      </c>
      <c r="V1573">
        <v>14</v>
      </c>
      <c r="W1573">
        <v>3</v>
      </c>
      <c r="X1573">
        <v>5</v>
      </c>
      <c r="Y1573">
        <v>15</v>
      </c>
      <c r="Z1573">
        <v>16</v>
      </c>
      <c r="AA1573">
        <v>2</v>
      </c>
      <c r="AB1573">
        <v>0</v>
      </c>
      <c r="AC1573">
        <v>2</v>
      </c>
      <c r="AD1573">
        <v>1</v>
      </c>
      <c r="AE1573">
        <v>166</v>
      </c>
      <c r="AF1573">
        <v>297</v>
      </c>
      <c r="AG1573">
        <v>91</v>
      </c>
      <c r="AH1573">
        <v>259</v>
      </c>
      <c r="AI1573">
        <v>10</v>
      </c>
      <c r="AJ1573">
        <v>25</v>
      </c>
      <c r="AK1573">
        <v>28</v>
      </c>
      <c r="AL1573">
        <v>39</v>
      </c>
      <c r="AM1573">
        <v>75</v>
      </c>
      <c r="AN1573">
        <v>38</v>
      </c>
      <c r="AO1573">
        <v>25</v>
      </c>
      <c r="AP1573">
        <v>23</v>
      </c>
      <c r="AQ1573">
        <v>10</v>
      </c>
      <c r="AR1573">
        <v>13</v>
      </c>
      <c r="AS1573">
        <v>69</v>
      </c>
      <c r="AT1573">
        <f>SUM(Table_pigskin_games[[#This Row],[awayPenaltyYards]],Table_pigskin_games[[#This Row],[homePenaltyYards]])</f>
        <v>174</v>
      </c>
      <c r="AU1573">
        <v>105</v>
      </c>
      <c r="AV1573">
        <v>2</v>
      </c>
      <c r="AW1573">
        <v>3</v>
      </c>
      <c r="AX1573">
        <f>SUM(Table_pigskin_games[[#This Row],[awayTurnovers]:[homeTurnovers]])</f>
        <v>5</v>
      </c>
      <c r="AY1573">
        <v>1</v>
      </c>
      <c r="AZ1573">
        <v>2</v>
      </c>
      <c r="BA1573">
        <v>1</v>
      </c>
      <c r="BB1573">
        <v>1</v>
      </c>
      <c r="BC1573">
        <v>1616</v>
      </c>
      <c r="BD1573">
        <v>1984</v>
      </c>
      <c r="BE1573">
        <v>7</v>
      </c>
      <c r="BF1573">
        <v>0</v>
      </c>
      <c r="BG1573">
        <v>0</v>
      </c>
      <c r="BH1573">
        <v>3</v>
      </c>
      <c r="BJ1573">
        <v>7</v>
      </c>
      <c r="BK1573">
        <v>3</v>
      </c>
      <c r="BL1573">
        <v>0</v>
      </c>
      <c r="BM1573">
        <v>6</v>
      </c>
    </row>
    <row r="1574" spans="1:66" x14ac:dyDescent="0.25">
      <c r="A1574">
        <v>320923007</v>
      </c>
      <c r="B1574">
        <v>3</v>
      </c>
      <c r="C1574">
        <v>2012</v>
      </c>
      <c r="D1574" s="1">
        <v>41175</v>
      </c>
      <c r="E1574" t="s">
        <v>66</v>
      </c>
      <c r="F1574" t="s">
        <v>106</v>
      </c>
      <c r="G1574" t="s">
        <v>84</v>
      </c>
      <c r="H15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DENvHOU</v>
      </c>
      <c r="I1574" t="str">
        <f>IF(NOT(ISNA(VLOOKUP(Table_pigskin_games[[#This Row],[matchup]],rivalries!A$2:C$10,1,FALSE))),"Rivalry","Not a Rivalry")</f>
        <v>Not a Rivalry</v>
      </c>
      <c r="J1574">
        <v>31</v>
      </c>
      <c r="K1574">
        <v>25</v>
      </c>
      <c r="L1574">
        <f>ABS(Table_pigskin_games[[#This Row],[homeScore]]-Table_pigskin_games[[#This Row],[awayScore]])</f>
        <v>6</v>
      </c>
      <c r="M1574" t="s">
        <v>135</v>
      </c>
      <c r="N1574" s="2">
        <v>41914.684027777781</v>
      </c>
      <c r="O1574" t="s">
        <v>80</v>
      </c>
      <c r="P1574">
        <v>76566</v>
      </c>
      <c r="Q1574">
        <v>2</v>
      </c>
      <c r="R1574">
        <v>0</v>
      </c>
      <c r="S1574">
        <v>1</v>
      </c>
      <c r="T1574">
        <v>1</v>
      </c>
      <c r="U1574">
        <v>23</v>
      </c>
      <c r="V1574">
        <v>24</v>
      </c>
      <c r="W1574">
        <v>7</v>
      </c>
      <c r="X1574">
        <v>6</v>
      </c>
      <c r="Y1574">
        <v>14</v>
      </c>
      <c r="Z1574">
        <v>17</v>
      </c>
      <c r="AA1574">
        <v>0</v>
      </c>
      <c r="AB1574">
        <v>0</v>
      </c>
      <c r="AC1574">
        <v>0</v>
      </c>
      <c r="AD1574">
        <v>0</v>
      </c>
      <c r="AE1574">
        <v>436</v>
      </c>
      <c r="AF1574">
        <v>375</v>
      </c>
      <c r="AG1574">
        <v>284</v>
      </c>
      <c r="AH1574">
        <v>316</v>
      </c>
      <c r="AI1574">
        <v>17</v>
      </c>
      <c r="AJ1574">
        <v>26</v>
      </c>
      <c r="AK1574">
        <v>30</v>
      </c>
      <c r="AL1574">
        <v>52</v>
      </c>
      <c r="AM1574">
        <v>152</v>
      </c>
      <c r="AN1574">
        <v>59</v>
      </c>
      <c r="AO1574">
        <v>34</v>
      </c>
      <c r="AP1574">
        <v>21</v>
      </c>
      <c r="AQ1574">
        <v>9</v>
      </c>
      <c r="AR1574">
        <v>7</v>
      </c>
      <c r="AS1574">
        <v>69</v>
      </c>
      <c r="AT1574">
        <f>SUM(Table_pigskin_games[[#This Row],[awayPenaltyYards]],Table_pigskin_games[[#This Row],[homePenaltyYards]])</f>
        <v>144</v>
      </c>
      <c r="AU1574">
        <v>75</v>
      </c>
      <c r="AV1574">
        <v>2</v>
      </c>
      <c r="AW1574">
        <v>1</v>
      </c>
      <c r="AX1574">
        <f>SUM(Table_pigskin_games[[#This Row],[awayTurnovers]:[homeTurnovers]])</f>
        <v>3</v>
      </c>
      <c r="AY1574">
        <v>1</v>
      </c>
      <c r="AZ1574">
        <v>1</v>
      </c>
      <c r="BA1574">
        <v>1</v>
      </c>
      <c r="BB1574">
        <v>0</v>
      </c>
      <c r="BC1574">
        <v>1900</v>
      </c>
      <c r="BD1574">
        <v>1700</v>
      </c>
      <c r="BE1574">
        <v>7</v>
      </c>
      <c r="BF1574">
        <v>14</v>
      </c>
      <c r="BG1574">
        <v>10</v>
      </c>
      <c r="BH1574">
        <v>0</v>
      </c>
      <c r="BJ1574">
        <v>5</v>
      </c>
      <c r="BK1574">
        <v>6</v>
      </c>
      <c r="BL1574">
        <v>0</v>
      </c>
      <c r="BM1574">
        <v>14</v>
      </c>
    </row>
    <row r="1575" spans="1:66" x14ac:dyDescent="0.25">
      <c r="A1575">
        <v>320923010</v>
      </c>
      <c r="B1575">
        <v>3</v>
      </c>
      <c r="C1575">
        <v>2012</v>
      </c>
      <c r="D1575" s="1">
        <v>41175</v>
      </c>
      <c r="E1575" t="s">
        <v>66</v>
      </c>
      <c r="F1575" t="s">
        <v>72</v>
      </c>
      <c r="G1575" t="s">
        <v>78</v>
      </c>
      <c r="H15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DETvTEN</v>
      </c>
      <c r="I1575" t="str">
        <f>IF(NOT(ISNA(VLOOKUP(Table_pigskin_games[[#This Row],[matchup]],rivalries!A$2:C$10,1,FALSE))),"Rivalry","Not a Rivalry")</f>
        <v>Not a Rivalry</v>
      </c>
      <c r="J1575">
        <v>41</v>
      </c>
      <c r="K1575">
        <v>44</v>
      </c>
      <c r="L1575">
        <f>ABS(Table_pigskin_games[[#This Row],[homeScore]]-Table_pigskin_games[[#This Row],[awayScore]])</f>
        <v>3</v>
      </c>
      <c r="M1575" t="s">
        <v>79</v>
      </c>
      <c r="N1575" s="2">
        <v>41914.541666666664</v>
      </c>
      <c r="O1575" t="s">
        <v>70</v>
      </c>
      <c r="P1575">
        <v>69143</v>
      </c>
      <c r="Q1575">
        <v>1</v>
      </c>
      <c r="R1575">
        <v>1</v>
      </c>
      <c r="S1575">
        <v>0</v>
      </c>
      <c r="T1575">
        <v>2</v>
      </c>
      <c r="U1575">
        <v>36</v>
      </c>
      <c r="V1575">
        <v>21</v>
      </c>
      <c r="W1575">
        <v>3</v>
      </c>
      <c r="X1575">
        <v>5</v>
      </c>
      <c r="Y1575">
        <v>12</v>
      </c>
      <c r="Z1575">
        <v>12</v>
      </c>
      <c r="AA1575">
        <v>0</v>
      </c>
      <c r="AB1575">
        <v>0</v>
      </c>
      <c r="AC1575">
        <v>1</v>
      </c>
      <c r="AD1575">
        <v>0</v>
      </c>
      <c r="AE1575">
        <v>583</v>
      </c>
      <c r="AF1575">
        <v>437</v>
      </c>
      <c r="AG1575">
        <v>442</v>
      </c>
      <c r="AH1575">
        <v>378</v>
      </c>
      <c r="AI1575">
        <v>43</v>
      </c>
      <c r="AJ1575">
        <v>29</v>
      </c>
      <c r="AK1575">
        <v>55</v>
      </c>
      <c r="AL1575">
        <v>42</v>
      </c>
      <c r="AM1575">
        <v>141</v>
      </c>
      <c r="AN1575">
        <v>59</v>
      </c>
      <c r="AO1575">
        <v>36</v>
      </c>
      <c r="AP1575">
        <v>19</v>
      </c>
      <c r="AQ1575">
        <v>10</v>
      </c>
      <c r="AR1575">
        <v>6</v>
      </c>
      <c r="AS1575">
        <v>91</v>
      </c>
      <c r="AT1575">
        <f>SUM(Table_pigskin_games[[#This Row],[awayPenaltyYards]],Table_pigskin_games[[#This Row],[homePenaltyYards]])</f>
        <v>123</v>
      </c>
      <c r="AU1575">
        <v>32</v>
      </c>
      <c r="AV1575">
        <v>1</v>
      </c>
      <c r="AW1575">
        <v>2</v>
      </c>
      <c r="AX1575">
        <f>SUM(Table_pigskin_games[[#This Row],[awayTurnovers]:[homeTurnovers]])</f>
        <v>3</v>
      </c>
      <c r="AY1575">
        <v>1</v>
      </c>
      <c r="AZ1575">
        <v>2</v>
      </c>
      <c r="BA1575">
        <v>0</v>
      </c>
      <c r="BB1575">
        <v>0</v>
      </c>
      <c r="BC1575">
        <v>2436</v>
      </c>
      <c r="BD1575">
        <v>1669</v>
      </c>
      <c r="BE1575">
        <v>6</v>
      </c>
      <c r="BF1575">
        <v>3</v>
      </c>
      <c r="BG1575">
        <v>7</v>
      </c>
      <c r="BH1575">
        <v>25</v>
      </c>
      <c r="BI1575">
        <v>0</v>
      </c>
      <c r="BJ1575">
        <v>10</v>
      </c>
      <c r="BK1575">
        <v>10</v>
      </c>
      <c r="BL1575">
        <v>0</v>
      </c>
      <c r="BM1575">
        <v>21</v>
      </c>
      <c r="BN1575">
        <v>3</v>
      </c>
    </row>
    <row r="1576" spans="1:66" x14ac:dyDescent="0.25">
      <c r="A1576">
        <v>320923011</v>
      </c>
      <c r="B1576">
        <v>3</v>
      </c>
      <c r="C1576">
        <v>2012</v>
      </c>
      <c r="D1576" s="1">
        <v>41175</v>
      </c>
      <c r="E1576" t="s">
        <v>66</v>
      </c>
      <c r="F1576" t="s">
        <v>103</v>
      </c>
      <c r="G1576" t="s">
        <v>90</v>
      </c>
      <c r="H15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1576" t="str">
        <f>IF(NOT(ISNA(VLOOKUP(Table_pigskin_games[[#This Row],[matchup]],rivalries!A$2:C$10,1,FALSE))),"Rivalry","Not a Rivalry")</f>
        <v>Not a Rivalry</v>
      </c>
      <c r="J1576">
        <v>22</v>
      </c>
      <c r="K1576">
        <v>17</v>
      </c>
      <c r="L1576">
        <f>ABS(Table_pigskin_games[[#This Row],[homeScore]]-Table_pigskin_games[[#This Row],[awayScore]])</f>
        <v>5</v>
      </c>
      <c r="M1576" t="s">
        <v>131</v>
      </c>
      <c r="N1576" s="2">
        <v>41914.541666666664</v>
      </c>
      <c r="O1576" t="s">
        <v>80</v>
      </c>
      <c r="P1576">
        <v>63536</v>
      </c>
      <c r="Q1576">
        <v>0</v>
      </c>
      <c r="R1576">
        <v>2</v>
      </c>
      <c r="S1576">
        <v>1</v>
      </c>
      <c r="T1576">
        <v>1</v>
      </c>
      <c r="U1576">
        <v>15</v>
      </c>
      <c r="V1576">
        <v>23</v>
      </c>
      <c r="W1576">
        <v>4</v>
      </c>
      <c r="X1576">
        <v>10</v>
      </c>
      <c r="Y1576">
        <v>13</v>
      </c>
      <c r="Z1576">
        <v>19</v>
      </c>
      <c r="AA1576">
        <v>0</v>
      </c>
      <c r="AB1576">
        <v>0</v>
      </c>
      <c r="AC1576">
        <v>0</v>
      </c>
      <c r="AD1576">
        <v>0</v>
      </c>
      <c r="AE1576">
        <v>333</v>
      </c>
      <c r="AF1576">
        <v>437</v>
      </c>
      <c r="AG1576">
        <v>148</v>
      </c>
      <c r="AH1576">
        <v>313</v>
      </c>
      <c r="AI1576">
        <v>10</v>
      </c>
      <c r="AJ1576">
        <v>22</v>
      </c>
      <c r="AK1576">
        <v>21</v>
      </c>
      <c r="AL1576">
        <v>46</v>
      </c>
      <c r="AM1576">
        <v>185</v>
      </c>
      <c r="AN1576">
        <v>124</v>
      </c>
      <c r="AO1576">
        <v>32</v>
      </c>
      <c r="AP1576">
        <v>29</v>
      </c>
      <c r="AQ1576">
        <v>6</v>
      </c>
      <c r="AR1576">
        <v>11</v>
      </c>
      <c r="AS1576">
        <v>67</v>
      </c>
      <c r="AT1576">
        <f>SUM(Table_pigskin_games[[#This Row],[awayPenaltyYards]],Table_pigskin_games[[#This Row],[homePenaltyYards]])</f>
        <v>173</v>
      </c>
      <c r="AU1576">
        <v>106</v>
      </c>
      <c r="AV1576">
        <v>0</v>
      </c>
      <c r="AW1576">
        <v>1</v>
      </c>
      <c r="AX1576">
        <f>SUM(Table_pigskin_games[[#This Row],[awayTurnovers]:[homeTurnovers]])</f>
        <v>1</v>
      </c>
      <c r="AY1576">
        <v>0</v>
      </c>
      <c r="AZ1576">
        <v>0</v>
      </c>
      <c r="BA1576">
        <v>0</v>
      </c>
      <c r="BB1576">
        <v>1</v>
      </c>
      <c r="BC1576">
        <v>1656</v>
      </c>
      <c r="BD1576">
        <v>1944</v>
      </c>
      <c r="BE1576">
        <v>3</v>
      </c>
      <c r="BF1576">
        <v>0</v>
      </c>
      <c r="BG1576">
        <v>10</v>
      </c>
      <c r="BH1576">
        <v>9</v>
      </c>
      <c r="BJ1576">
        <v>7</v>
      </c>
      <c r="BK1576">
        <v>7</v>
      </c>
      <c r="BL1576">
        <v>0</v>
      </c>
      <c r="BM1576">
        <v>3</v>
      </c>
    </row>
    <row r="1577" spans="1:66" x14ac:dyDescent="0.25">
      <c r="A1577">
        <v>320923013</v>
      </c>
      <c r="B1577">
        <v>3</v>
      </c>
      <c r="C1577">
        <v>2012</v>
      </c>
      <c r="D1577" s="1">
        <v>41175</v>
      </c>
      <c r="E1577" t="s">
        <v>66</v>
      </c>
      <c r="F1577" t="s">
        <v>63</v>
      </c>
      <c r="G1577" t="s">
        <v>110</v>
      </c>
      <c r="H15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OAKvPIT</v>
      </c>
      <c r="I1577" t="str">
        <f>IF(NOT(ISNA(VLOOKUP(Table_pigskin_games[[#This Row],[matchup]],rivalries!A$2:C$10,1,FALSE))),"Rivalry","Not a Rivalry")</f>
        <v>Not a Rivalry</v>
      </c>
      <c r="J1577">
        <v>31</v>
      </c>
      <c r="K1577">
        <v>34</v>
      </c>
      <c r="L1577">
        <f>ABS(Table_pigskin_games[[#This Row],[homeScore]]-Table_pigskin_games[[#This Row],[awayScore]])</f>
        <v>3</v>
      </c>
      <c r="M1577" t="s">
        <v>144</v>
      </c>
      <c r="N1577" s="2">
        <v>41914.684027777781</v>
      </c>
      <c r="O1577" t="s">
        <v>80</v>
      </c>
      <c r="P1577">
        <v>62373</v>
      </c>
      <c r="Q1577">
        <v>1</v>
      </c>
      <c r="R1577">
        <v>1</v>
      </c>
      <c r="S1577">
        <v>0</v>
      </c>
      <c r="T1577">
        <v>2</v>
      </c>
      <c r="U1577">
        <v>24</v>
      </c>
      <c r="V1577">
        <v>21</v>
      </c>
      <c r="W1577">
        <v>8</v>
      </c>
      <c r="X1577">
        <v>7</v>
      </c>
      <c r="Y1577">
        <v>14</v>
      </c>
      <c r="Z1577">
        <v>12</v>
      </c>
      <c r="AA1577">
        <v>2</v>
      </c>
      <c r="AB1577">
        <v>0</v>
      </c>
      <c r="AC1577">
        <v>2</v>
      </c>
      <c r="AD1577">
        <v>0</v>
      </c>
      <c r="AE1577">
        <v>433</v>
      </c>
      <c r="AF1577">
        <v>321</v>
      </c>
      <c r="AG1577">
        <v>379</v>
      </c>
      <c r="AH1577">
        <v>202</v>
      </c>
      <c r="AI1577">
        <v>36</v>
      </c>
      <c r="AJ1577">
        <v>24</v>
      </c>
      <c r="AK1577">
        <v>49</v>
      </c>
      <c r="AL1577">
        <v>34</v>
      </c>
      <c r="AM1577">
        <v>54</v>
      </c>
      <c r="AN1577">
        <v>119</v>
      </c>
      <c r="AO1577">
        <v>20</v>
      </c>
      <c r="AP1577">
        <v>21</v>
      </c>
      <c r="AQ1577">
        <v>10</v>
      </c>
      <c r="AR1577">
        <v>3</v>
      </c>
      <c r="AS1577">
        <v>81</v>
      </c>
      <c r="AT1577">
        <f>SUM(Table_pigskin_games[[#This Row],[awayPenaltyYards]],Table_pigskin_games[[#This Row],[homePenaltyYards]])</f>
        <v>106</v>
      </c>
      <c r="AU1577">
        <v>25</v>
      </c>
      <c r="AV1577">
        <v>2</v>
      </c>
      <c r="AW1577">
        <v>1</v>
      </c>
      <c r="AX1577">
        <f>SUM(Table_pigskin_games[[#This Row],[awayTurnovers]:[homeTurnovers]])</f>
        <v>3</v>
      </c>
      <c r="AY1577">
        <v>2</v>
      </c>
      <c r="AZ1577">
        <v>0</v>
      </c>
      <c r="BA1577">
        <v>0</v>
      </c>
      <c r="BB1577">
        <v>1</v>
      </c>
      <c r="BC1577">
        <v>2175</v>
      </c>
      <c r="BD1577">
        <v>1425</v>
      </c>
      <c r="BE1577">
        <v>14</v>
      </c>
      <c r="BF1577">
        <v>3</v>
      </c>
      <c r="BG1577">
        <v>14</v>
      </c>
      <c r="BH1577">
        <v>0</v>
      </c>
      <c r="BJ1577">
        <v>7</v>
      </c>
      <c r="BK1577">
        <v>7</v>
      </c>
      <c r="BL1577">
        <v>7</v>
      </c>
      <c r="BM1577">
        <v>13</v>
      </c>
    </row>
    <row r="1578" spans="1:66" x14ac:dyDescent="0.25">
      <c r="A1578">
        <v>320923015</v>
      </c>
      <c r="B1578">
        <v>3</v>
      </c>
      <c r="C1578">
        <v>2012</v>
      </c>
      <c r="D1578" s="1">
        <v>41175</v>
      </c>
      <c r="E1578" t="s">
        <v>66</v>
      </c>
      <c r="F1578" t="s">
        <v>77</v>
      </c>
      <c r="G1578" t="s">
        <v>62</v>
      </c>
      <c r="H15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1578" t="str">
        <f>IF(NOT(ISNA(VLOOKUP(Table_pigskin_games[[#This Row],[matchup]],rivalries!A$2:C$10,1,FALSE))),"Rivalry","Not a Rivalry")</f>
        <v>Rivalry</v>
      </c>
      <c r="J1578">
        <v>23</v>
      </c>
      <c r="K1578">
        <v>20</v>
      </c>
      <c r="L1578">
        <f>ABS(Table_pigskin_games[[#This Row],[homeScore]]-Table_pigskin_games[[#This Row],[awayScore]])</f>
        <v>3</v>
      </c>
      <c r="M1578" t="s">
        <v>132</v>
      </c>
      <c r="N1578" s="2">
        <v>41914.541666666664</v>
      </c>
      <c r="O1578" t="s">
        <v>80</v>
      </c>
      <c r="P1578">
        <v>60102</v>
      </c>
      <c r="Q1578">
        <v>1</v>
      </c>
      <c r="R1578">
        <v>1</v>
      </c>
      <c r="S1578">
        <v>1</v>
      </c>
      <c r="T1578">
        <v>1</v>
      </c>
      <c r="U1578">
        <v>21</v>
      </c>
      <c r="V1578">
        <v>23</v>
      </c>
      <c r="W1578">
        <v>6</v>
      </c>
      <c r="X1578">
        <v>10</v>
      </c>
      <c r="Y1578">
        <v>17</v>
      </c>
      <c r="Z1578">
        <v>19</v>
      </c>
      <c r="AA1578">
        <v>1</v>
      </c>
      <c r="AB1578">
        <v>0</v>
      </c>
      <c r="AC1578">
        <v>1</v>
      </c>
      <c r="AD1578">
        <v>0</v>
      </c>
      <c r="AE1578">
        <v>388</v>
      </c>
      <c r="AF1578">
        <v>381</v>
      </c>
      <c r="AG1578">
        <v>295</v>
      </c>
      <c r="AH1578">
        <v>196</v>
      </c>
      <c r="AI1578">
        <v>21</v>
      </c>
      <c r="AJ1578">
        <v>16</v>
      </c>
      <c r="AK1578">
        <v>45</v>
      </c>
      <c r="AL1578">
        <v>36</v>
      </c>
      <c r="AM1578">
        <v>93</v>
      </c>
      <c r="AN1578">
        <v>185</v>
      </c>
      <c r="AO1578">
        <v>32</v>
      </c>
      <c r="AP1578">
        <v>43</v>
      </c>
      <c r="AQ1578">
        <v>9</v>
      </c>
      <c r="AR1578">
        <v>11</v>
      </c>
      <c r="AS1578">
        <v>108</v>
      </c>
      <c r="AT1578">
        <f>SUM(Table_pigskin_games[[#This Row],[awayPenaltyYards]],Table_pigskin_games[[#This Row],[homePenaltyYards]])</f>
        <v>173</v>
      </c>
      <c r="AU1578">
        <v>65</v>
      </c>
      <c r="AV1578">
        <v>2</v>
      </c>
      <c r="AW1578">
        <v>2</v>
      </c>
      <c r="AX1578">
        <f>SUM(Table_pigskin_games[[#This Row],[awayTurnovers]:[homeTurnovers]])</f>
        <v>4</v>
      </c>
      <c r="AY1578">
        <v>0</v>
      </c>
      <c r="AZ1578">
        <v>1</v>
      </c>
      <c r="BA1578">
        <v>2</v>
      </c>
      <c r="BB1578">
        <v>1</v>
      </c>
      <c r="BC1578">
        <v>2123</v>
      </c>
      <c r="BD1578">
        <v>2013</v>
      </c>
      <c r="BE1578">
        <v>0</v>
      </c>
      <c r="BF1578">
        <v>3</v>
      </c>
      <c r="BG1578">
        <v>7</v>
      </c>
      <c r="BH1578">
        <v>10</v>
      </c>
      <c r="BI1578">
        <v>3</v>
      </c>
      <c r="BJ1578">
        <v>7</v>
      </c>
      <c r="BK1578">
        <v>3</v>
      </c>
      <c r="BL1578">
        <v>7</v>
      </c>
      <c r="BM1578">
        <v>3</v>
      </c>
      <c r="BN1578">
        <v>0</v>
      </c>
    </row>
    <row r="1579" spans="1:66" x14ac:dyDescent="0.25">
      <c r="A1579">
        <v>320923016</v>
      </c>
      <c r="B1579">
        <v>3</v>
      </c>
      <c r="C1579">
        <v>2012</v>
      </c>
      <c r="D1579" s="1">
        <v>41175</v>
      </c>
      <c r="E1579" t="s">
        <v>66</v>
      </c>
      <c r="F1579" t="s">
        <v>93</v>
      </c>
      <c r="G1579" t="s">
        <v>113</v>
      </c>
      <c r="H15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MINvSF</v>
      </c>
      <c r="I1579" t="str">
        <f>IF(NOT(ISNA(VLOOKUP(Table_pigskin_games[[#This Row],[matchup]],rivalries!A$2:C$10,1,FALSE))),"Rivalry","Not a Rivalry")</f>
        <v>Not a Rivalry</v>
      </c>
      <c r="J1579">
        <v>13</v>
      </c>
      <c r="K1579">
        <v>24</v>
      </c>
      <c r="L1579">
        <f>ABS(Table_pigskin_games[[#This Row],[homeScore]]-Table_pigskin_games[[#This Row],[awayScore]])</f>
        <v>11</v>
      </c>
      <c r="M1579" t="s">
        <v>136</v>
      </c>
      <c r="N1579" s="2">
        <v>41914.541666666664</v>
      </c>
      <c r="O1579" t="s">
        <v>70</v>
      </c>
      <c r="P1579">
        <v>57288</v>
      </c>
      <c r="Q1579">
        <v>2</v>
      </c>
      <c r="R1579">
        <v>0</v>
      </c>
      <c r="S1579">
        <v>1</v>
      </c>
      <c r="T1579">
        <v>1</v>
      </c>
      <c r="U1579">
        <v>19</v>
      </c>
      <c r="V1579">
        <v>25</v>
      </c>
      <c r="W1579">
        <v>4</v>
      </c>
      <c r="X1579">
        <v>7</v>
      </c>
      <c r="Y1579">
        <v>10</v>
      </c>
      <c r="Z1579">
        <v>14</v>
      </c>
      <c r="AA1579">
        <v>0</v>
      </c>
      <c r="AB1579">
        <v>1</v>
      </c>
      <c r="AC1579">
        <v>0</v>
      </c>
      <c r="AD1579">
        <v>1</v>
      </c>
      <c r="AE1579">
        <v>280</v>
      </c>
      <c r="AF1579">
        <v>344</v>
      </c>
      <c r="AG1579">
        <v>191</v>
      </c>
      <c r="AH1579">
        <v>198</v>
      </c>
      <c r="AI1579">
        <v>24</v>
      </c>
      <c r="AJ1579">
        <v>21</v>
      </c>
      <c r="AK1579">
        <v>35</v>
      </c>
      <c r="AL1579">
        <v>35</v>
      </c>
      <c r="AM1579">
        <v>89</v>
      </c>
      <c r="AN1579">
        <v>146</v>
      </c>
      <c r="AO1579">
        <v>20</v>
      </c>
      <c r="AP1579">
        <v>41</v>
      </c>
      <c r="AQ1579">
        <v>6</v>
      </c>
      <c r="AR1579">
        <v>1</v>
      </c>
      <c r="AS1579">
        <v>60</v>
      </c>
      <c r="AT1579">
        <f>SUM(Table_pigskin_games[[#This Row],[awayPenaltyYards]],Table_pigskin_games[[#This Row],[homePenaltyYards]])</f>
        <v>70</v>
      </c>
      <c r="AU1579">
        <v>10</v>
      </c>
      <c r="AV1579">
        <v>3</v>
      </c>
      <c r="AW1579">
        <v>2</v>
      </c>
      <c r="AX1579">
        <f>SUM(Table_pigskin_games[[#This Row],[awayTurnovers]:[homeTurnovers]])</f>
        <v>5</v>
      </c>
      <c r="AY1579">
        <v>2</v>
      </c>
      <c r="AZ1579">
        <v>2</v>
      </c>
      <c r="BA1579">
        <v>1</v>
      </c>
      <c r="BB1579">
        <v>0</v>
      </c>
      <c r="BC1579">
        <v>1592</v>
      </c>
      <c r="BD1579">
        <v>2008</v>
      </c>
      <c r="BE1579">
        <v>0</v>
      </c>
      <c r="BF1579">
        <v>3</v>
      </c>
      <c r="BG1579">
        <v>10</v>
      </c>
      <c r="BH1579">
        <v>0</v>
      </c>
      <c r="BJ1579">
        <v>7</v>
      </c>
      <c r="BK1579">
        <v>10</v>
      </c>
      <c r="BL1579">
        <v>0</v>
      </c>
      <c r="BM1579">
        <v>7</v>
      </c>
    </row>
    <row r="1580" spans="1:66" x14ac:dyDescent="0.25">
      <c r="A1580">
        <v>320923018</v>
      </c>
      <c r="B1580">
        <v>3</v>
      </c>
      <c r="C1580">
        <v>2012</v>
      </c>
      <c r="D1580" s="1">
        <v>41175</v>
      </c>
      <c r="E1580" t="s">
        <v>66</v>
      </c>
      <c r="F1580" t="s">
        <v>82</v>
      </c>
      <c r="G1580" t="s">
        <v>67</v>
      </c>
      <c r="H15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KCvNO</v>
      </c>
      <c r="I1580" t="str">
        <f>IF(NOT(ISNA(VLOOKUP(Table_pigskin_games[[#This Row],[matchup]],rivalries!A$2:C$10,1,FALSE))),"Rivalry","Not a Rivalry")</f>
        <v>Not a Rivalry</v>
      </c>
      <c r="J1580">
        <v>27</v>
      </c>
      <c r="K1580">
        <v>24</v>
      </c>
      <c r="L1580">
        <f>ABS(Table_pigskin_games[[#This Row],[homeScore]]-Table_pigskin_games[[#This Row],[awayScore]])</f>
        <v>3</v>
      </c>
      <c r="M1580" t="s">
        <v>127</v>
      </c>
      <c r="N1580" s="2">
        <v>41914.541666666664</v>
      </c>
      <c r="O1580" t="s">
        <v>80</v>
      </c>
      <c r="P1580">
        <v>72226</v>
      </c>
      <c r="Q1580">
        <v>0</v>
      </c>
      <c r="R1580">
        <v>2</v>
      </c>
      <c r="S1580">
        <v>0</v>
      </c>
      <c r="T1580">
        <v>2</v>
      </c>
      <c r="U1580">
        <v>27</v>
      </c>
      <c r="V1580">
        <v>14</v>
      </c>
      <c r="W1580">
        <v>7</v>
      </c>
      <c r="X1580">
        <v>5</v>
      </c>
      <c r="Y1580">
        <v>18</v>
      </c>
      <c r="Z1580">
        <v>13</v>
      </c>
      <c r="AA1580">
        <v>2</v>
      </c>
      <c r="AB1580">
        <v>0</v>
      </c>
      <c r="AC1580">
        <v>2</v>
      </c>
      <c r="AD1580">
        <v>0</v>
      </c>
      <c r="AE1580">
        <v>510</v>
      </c>
      <c r="AF1580">
        <v>288</v>
      </c>
      <c r="AG1580">
        <v>237</v>
      </c>
      <c r="AH1580">
        <v>205</v>
      </c>
      <c r="AI1580">
        <v>26</v>
      </c>
      <c r="AJ1580">
        <v>20</v>
      </c>
      <c r="AK1580">
        <v>44</v>
      </c>
      <c r="AL1580">
        <v>36</v>
      </c>
      <c r="AM1580">
        <v>273</v>
      </c>
      <c r="AN1580">
        <v>83</v>
      </c>
      <c r="AO1580">
        <v>45</v>
      </c>
      <c r="AP1580">
        <v>19</v>
      </c>
      <c r="AQ1580">
        <v>6</v>
      </c>
      <c r="AR1580">
        <v>4</v>
      </c>
      <c r="AS1580">
        <v>40</v>
      </c>
      <c r="AT1580">
        <f>SUM(Table_pigskin_games[[#This Row],[awayPenaltyYards]],Table_pigskin_games[[#This Row],[homePenaltyYards]])</f>
        <v>85</v>
      </c>
      <c r="AU1580">
        <v>45</v>
      </c>
      <c r="AV1580">
        <v>3</v>
      </c>
      <c r="AW1580">
        <v>1</v>
      </c>
      <c r="AX1580">
        <f>SUM(Table_pigskin_games[[#This Row],[awayTurnovers]:[homeTurnovers]])</f>
        <v>4</v>
      </c>
      <c r="AY1580">
        <v>2</v>
      </c>
      <c r="AZ1580">
        <v>0</v>
      </c>
      <c r="BA1580">
        <v>1</v>
      </c>
      <c r="BB1580">
        <v>1</v>
      </c>
      <c r="BC1580">
        <v>2552</v>
      </c>
      <c r="BD1580">
        <v>1561</v>
      </c>
      <c r="BE1580">
        <v>3</v>
      </c>
      <c r="BF1580">
        <v>3</v>
      </c>
      <c r="BG1580">
        <v>7</v>
      </c>
      <c r="BH1580">
        <v>11</v>
      </c>
      <c r="BI1580">
        <v>3</v>
      </c>
      <c r="BJ1580">
        <v>7</v>
      </c>
      <c r="BK1580">
        <v>3</v>
      </c>
      <c r="BL1580">
        <v>14</v>
      </c>
      <c r="BM1580">
        <v>0</v>
      </c>
      <c r="BN1580">
        <v>0</v>
      </c>
    </row>
    <row r="1581" spans="1:66" x14ac:dyDescent="0.25">
      <c r="A1581">
        <v>320923022</v>
      </c>
      <c r="B1581">
        <v>3</v>
      </c>
      <c r="C1581">
        <v>2012</v>
      </c>
      <c r="D1581" s="1">
        <v>41175</v>
      </c>
      <c r="E1581" t="s">
        <v>66</v>
      </c>
      <c r="F1581" t="s">
        <v>105</v>
      </c>
      <c r="G1581" t="s">
        <v>94</v>
      </c>
      <c r="H15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ARIvPHI</v>
      </c>
      <c r="I1581" t="str">
        <f>IF(NOT(ISNA(VLOOKUP(Table_pigskin_games[[#This Row],[matchup]],rivalries!A$2:C$10,1,FALSE))),"Rivalry","Not a Rivalry")</f>
        <v>Not a Rivalry</v>
      </c>
      <c r="J1581">
        <v>6</v>
      </c>
      <c r="K1581">
        <v>27</v>
      </c>
      <c r="L1581">
        <f>ABS(Table_pigskin_games[[#This Row],[homeScore]]-Table_pigskin_games[[#This Row],[awayScore]])</f>
        <v>21</v>
      </c>
      <c r="M1581" t="s">
        <v>95</v>
      </c>
      <c r="N1581" s="2">
        <v>41914.670138888891</v>
      </c>
      <c r="O1581" t="s">
        <v>70</v>
      </c>
      <c r="P1581">
        <v>60436</v>
      </c>
      <c r="Q1581">
        <v>2</v>
      </c>
      <c r="R1581">
        <v>0</v>
      </c>
      <c r="S1581">
        <v>2</v>
      </c>
      <c r="T1581">
        <v>0</v>
      </c>
      <c r="U1581">
        <v>16</v>
      </c>
      <c r="V1581">
        <v>16</v>
      </c>
      <c r="W1581">
        <v>5</v>
      </c>
      <c r="X1581">
        <v>6</v>
      </c>
      <c r="Y1581">
        <v>14</v>
      </c>
      <c r="Z1581">
        <v>15</v>
      </c>
      <c r="AA1581">
        <v>0</v>
      </c>
      <c r="AB1581">
        <v>0</v>
      </c>
      <c r="AC1581">
        <v>1</v>
      </c>
      <c r="AD1581">
        <v>1</v>
      </c>
      <c r="AE1581">
        <v>307</v>
      </c>
      <c r="AF1581">
        <v>292</v>
      </c>
      <c r="AG1581">
        <v>194</v>
      </c>
      <c r="AH1581">
        <v>193</v>
      </c>
      <c r="AI1581">
        <v>17</v>
      </c>
      <c r="AJ1581">
        <v>17</v>
      </c>
      <c r="AK1581">
        <v>37</v>
      </c>
      <c r="AL1581">
        <v>24</v>
      </c>
      <c r="AM1581">
        <v>113</v>
      </c>
      <c r="AN1581">
        <v>99</v>
      </c>
      <c r="AO1581">
        <v>21</v>
      </c>
      <c r="AP1581">
        <v>34</v>
      </c>
      <c r="AQ1581">
        <v>5</v>
      </c>
      <c r="AR1581">
        <v>6</v>
      </c>
      <c r="AS1581">
        <v>65</v>
      </c>
      <c r="AT1581">
        <f>SUM(Table_pigskin_games[[#This Row],[awayPenaltyYards]],Table_pigskin_games[[#This Row],[homePenaltyYards]])</f>
        <v>125</v>
      </c>
      <c r="AU1581">
        <v>60</v>
      </c>
      <c r="AV1581">
        <v>3</v>
      </c>
      <c r="AW1581">
        <v>0</v>
      </c>
      <c r="AX1581">
        <f>SUM(Table_pigskin_games[[#This Row],[awayTurnovers]:[homeTurnovers]])</f>
        <v>3</v>
      </c>
      <c r="AY1581">
        <v>3</v>
      </c>
      <c r="AZ1581">
        <v>0</v>
      </c>
      <c r="BA1581">
        <v>0</v>
      </c>
      <c r="BB1581">
        <v>0</v>
      </c>
      <c r="BC1581">
        <v>1527</v>
      </c>
      <c r="BD1581">
        <v>2073</v>
      </c>
      <c r="BE1581">
        <v>0</v>
      </c>
      <c r="BF1581">
        <v>0</v>
      </c>
      <c r="BG1581">
        <v>6</v>
      </c>
      <c r="BH1581">
        <v>0</v>
      </c>
      <c r="BJ1581">
        <v>10</v>
      </c>
      <c r="BK1581">
        <v>14</v>
      </c>
      <c r="BL1581">
        <v>0</v>
      </c>
      <c r="BM1581">
        <v>3</v>
      </c>
    </row>
    <row r="1582" spans="1:66" x14ac:dyDescent="0.25">
      <c r="A1582">
        <v>320923024</v>
      </c>
      <c r="B1582">
        <v>3</v>
      </c>
      <c r="C1582">
        <v>2012</v>
      </c>
      <c r="D1582" s="1">
        <v>41175</v>
      </c>
      <c r="E1582" t="s">
        <v>66</v>
      </c>
      <c r="F1582" t="s">
        <v>99</v>
      </c>
      <c r="G1582" t="s">
        <v>109</v>
      </c>
      <c r="H15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ATLvSD</v>
      </c>
      <c r="I1582" t="str">
        <f>IF(NOT(ISNA(VLOOKUP(Table_pigskin_games[[#This Row],[matchup]],rivalries!A$2:C$10,1,FALSE))),"Rivalry","Not a Rivalry")</f>
        <v>Not a Rivalry</v>
      </c>
      <c r="J1582">
        <v>27</v>
      </c>
      <c r="K1582">
        <v>3</v>
      </c>
      <c r="L1582">
        <f>ABS(Table_pigskin_games[[#This Row],[homeScore]]-Table_pigskin_games[[#This Row],[awayScore]])</f>
        <v>24</v>
      </c>
      <c r="M1582" t="s">
        <v>122</v>
      </c>
      <c r="N1582" s="2">
        <v>41914.670138888891</v>
      </c>
      <c r="O1582" t="s">
        <v>70</v>
      </c>
      <c r="P1582">
        <v>61297</v>
      </c>
      <c r="Q1582">
        <v>2</v>
      </c>
      <c r="R1582">
        <v>0</v>
      </c>
      <c r="S1582">
        <v>2</v>
      </c>
      <c r="T1582">
        <v>0</v>
      </c>
      <c r="U1582">
        <v>25</v>
      </c>
      <c r="V1582">
        <v>15</v>
      </c>
      <c r="W1582">
        <v>8</v>
      </c>
      <c r="X1582">
        <v>5</v>
      </c>
      <c r="Y1582">
        <v>13</v>
      </c>
      <c r="Z1582">
        <v>11</v>
      </c>
      <c r="AA1582">
        <v>0</v>
      </c>
      <c r="AB1582">
        <v>0</v>
      </c>
      <c r="AC1582">
        <v>0</v>
      </c>
      <c r="AD1582">
        <v>0</v>
      </c>
      <c r="AE1582">
        <v>384</v>
      </c>
      <c r="AF1582">
        <v>280</v>
      </c>
      <c r="AG1582">
        <v>265</v>
      </c>
      <c r="AH1582">
        <v>164</v>
      </c>
      <c r="AI1582">
        <v>30</v>
      </c>
      <c r="AJ1582">
        <v>21</v>
      </c>
      <c r="AK1582">
        <v>40</v>
      </c>
      <c r="AL1582">
        <v>38</v>
      </c>
      <c r="AM1582">
        <v>119</v>
      </c>
      <c r="AN1582">
        <v>116</v>
      </c>
      <c r="AO1582">
        <v>26</v>
      </c>
      <c r="AP1582">
        <v>17</v>
      </c>
      <c r="AQ1582">
        <v>2</v>
      </c>
      <c r="AR1582">
        <v>4</v>
      </c>
      <c r="AS1582">
        <v>15</v>
      </c>
      <c r="AT1582">
        <f>SUM(Table_pigskin_games[[#This Row],[awayPenaltyYards]],Table_pigskin_games[[#This Row],[homePenaltyYards]])</f>
        <v>32</v>
      </c>
      <c r="AU1582">
        <v>17</v>
      </c>
      <c r="AV1582">
        <v>1</v>
      </c>
      <c r="AW1582">
        <v>4</v>
      </c>
      <c r="AX1582">
        <f>SUM(Table_pigskin_games[[#This Row],[awayTurnovers]:[homeTurnovers]])</f>
        <v>5</v>
      </c>
      <c r="AY1582">
        <v>0</v>
      </c>
      <c r="AZ1582">
        <v>2</v>
      </c>
      <c r="BA1582">
        <v>1</v>
      </c>
      <c r="BB1582">
        <v>2</v>
      </c>
      <c r="BC1582">
        <v>2174</v>
      </c>
      <c r="BD1582">
        <v>1426</v>
      </c>
      <c r="BE1582">
        <v>6</v>
      </c>
      <c r="BF1582">
        <v>14</v>
      </c>
      <c r="BG1582">
        <v>0</v>
      </c>
      <c r="BH1582">
        <v>7</v>
      </c>
      <c r="BJ1582">
        <v>0</v>
      </c>
      <c r="BK1582">
        <v>0</v>
      </c>
      <c r="BL1582">
        <v>3</v>
      </c>
      <c r="BM1582">
        <v>0</v>
      </c>
    </row>
    <row r="1583" spans="1:66" x14ac:dyDescent="0.25">
      <c r="A1583">
        <v>320923028</v>
      </c>
      <c r="B1583">
        <v>3</v>
      </c>
      <c r="C1583">
        <v>2012</v>
      </c>
      <c r="D1583" s="1">
        <v>41175</v>
      </c>
      <c r="E1583" t="s">
        <v>66</v>
      </c>
      <c r="F1583" t="s">
        <v>81</v>
      </c>
      <c r="G1583" t="s">
        <v>114</v>
      </c>
      <c r="H15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CINvWSH</v>
      </c>
      <c r="I1583" t="str">
        <f>IF(NOT(ISNA(VLOOKUP(Table_pigskin_games[[#This Row],[matchup]],rivalries!A$2:C$10,1,FALSE))),"Rivalry","Not a Rivalry")</f>
        <v>Not a Rivalry</v>
      </c>
      <c r="J1583">
        <v>38</v>
      </c>
      <c r="K1583">
        <v>31</v>
      </c>
      <c r="L1583">
        <f>ABS(Table_pigskin_games[[#This Row],[homeScore]]-Table_pigskin_games[[#This Row],[awayScore]])</f>
        <v>7</v>
      </c>
      <c r="M1583" t="s">
        <v>115</v>
      </c>
      <c r="N1583" s="2">
        <v>41914.541666666664</v>
      </c>
      <c r="O1583" t="s">
        <v>80</v>
      </c>
      <c r="P1583">
        <v>80060</v>
      </c>
      <c r="Q1583">
        <v>1</v>
      </c>
      <c r="R1583">
        <v>1</v>
      </c>
      <c r="S1583">
        <v>1</v>
      </c>
      <c r="T1583">
        <v>1</v>
      </c>
      <c r="U1583">
        <v>22</v>
      </c>
      <c r="V1583">
        <v>31</v>
      </c>
      <c r="W1583">
        <v>3</v>
      </c>
      <c r="X1583">
        <v>3</v>
      </c>
      <c r="Y1583">
        <v>9</v>
      </c>
      <c r="Z1583">
        <v>12</v>
      </c>
      <c r="AA1583">
        <v>0</v>
      </c>
      <c r="AB1583">
        <v>0</v>
      </c>
      <c r="AC1583">
        <v>1</v>
      </c>
      <c r="AD1583">
        <v>0</v>
      </c>
      <c r="AE1583">
        <v>478</v>
      </c>
      <c r="AF1583">
        <v>381</v>
      </c>
      <c r="AG1583">
        <v>385</v>
      </c>
      <c r="AH1583">
        <v>168</v>
      </c>
      <c r="AI1583">
        <v>20</v>
      </c>
      <c r="AJ1583">
        <v>21</v>
      </c>
      <c r="AK1583">
        <v>28</v>
      </c>
      <c r="AL1583">
        <v>34</v>
      </c>
      <c r="AM1583">
        <v>93</v>
      </c>
      <c r="AN1583">
        <v>213</v>
      </c>
      <c r="AO1583">
        <v>28</v>
      </c>
      <c r="AP1583">
        <v>34</v>
      </c>
      <c r="AQ1583">
        <v>8</v>
      </c>
      <c r="AR1583">
        <v>6</v>
      </c>
      <c r="AS1583">
        <v>80</v>
      </c>
      <c r="AT1583">
        <f>SUM(Table_pigskin_games[[#This Row],[awayPenaltyYards]],Table_pigskin_games[[#This Row],[homePenaltyYards]])</f>
        <v>140</v>
      </c>
      <c r="AU1583">
        <v>60</v>
      </c>
      <c r="AV1583">
        <v>2</v>
      </c>
      <c r="AW1583">
        <v>1</v>
      </c>
      <c r="AX1583">
        <f>SUM(Table_pigskin_games[[#This Row],[awayTurnovers]:[homeTurnovers]])</f>
        <v>3</v>
      </c>
      <c r="AY1583">
        <v>1</v>
      </c>
      <c r="AZ1583">
        <v>1</v>
      </c>
      <c r="BA1583">
        <v>1</v>
      </c>
      <c r="BB1583">
        <v>0</v>
      </c>
      <c r="BC1583">
        <v>1650</v>
      </c>
      <c r="BD1583">
        <v>1950</v>
      </c>
      <c r="BE1583">
        <v>14</v>
      </c>
      <c r="BF1583">
        <v>10</v>
      </c>
      <c r="BG1583">
        <v>0</v>
      </c>
      <c r="BH1583">
        <v>14</v>
      </c>
      <c r="BJ1583">
        <v>7</v>
      </c>
      <c r="BK1583">
        <v>3</v>
      </c>
      <c r="BL1583">
        <v>14</v>
      </c>
      <c r="BM1583">
        <v>7</v>
      </c>
    </row>
    <row r="1584" spans="1:66" x14ac:dyDescent="0.25">
      <c r="A1584">
        <v>320923033</v>
      </c>
      <c r="B1584">
        <v>3</v>
      </c>
      <c r="C1584">
        <v>2012</v>
      </c>
      <c r="D1584" s="1">
        <v>41175</v>
      </c>
      <c r="E1584" t="s">
        <v>66</v>
      </c>
      <c r="F1584" t="s">
        <v>88</v>
      </c>
      <c r="G1584" t="s">
        <v>96</v>
      </c>
      <c r="H15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BALvNE</v>
      </c>
      <c r="I1584" t="str">
        <f>IF(NOT(ISNA(VLOOKUP(Table_pigskin_games[[#This Row],[matchup]],rivalries!A$2:C$10,1,FALSE))),"Rivalry","Not a Rivalry")</f>
        <v>Not a Rivalry</v>
      </c>
      <c r="J1584">
        <v>30</v>
      </c>
      <c r="K1584">
        <v>31</v>
      </c>
      <c r="L1584">
        <f>ABS(Table_pigskin_games[[#This Row],[homeScore]]-Table_pigskin_games[[#This Row],[awayScore]])</f>
        <v>1</v>
      </c>
      <c r="M1584" t="s">
        <v>125</v>
      </c>
      <c r="N1584" s="2">
        <v>41914.847222222219</v>
      </c>
      <c r="O1584" t="s">
        <v>65</v>
      </c>
      <c r="P1584">
        <v>71269</v>
      </c>
      <c r="Q1584">
        <v>1</v>
      </c>
      <c r="R1584">
        <v>1</v>
      </c>
      <c r="S1584">
        <v>1</v>
      </c>
      <c r="T1584">
        <v>1</v>
      </c>
      <c r="U1584">
        <v>33</v>
      </c>
      <c r="V1584">
        <v>28</v>
      </c>
      <c r="W1584">
        <v>7</v>
      </c>
      <c r="X1584">
        <v>4</v>
      </c>
      <c r="Y1584">
        <v>15</v>
      </c>
      <c r="Z1584">
        <v>8</v>
      </c>
      <c r="AA1584">
        <v>0</v>
      </c>
      <c r="AB1584">
        <v>0</v>
      </c>
      <c r="AC1584">
        <v>0</v>
      </c>
      <c r="AD1584">
        <v>1</v>
      </c>
      <c r="AE1584">
        <v>396</v>
      </c>
      <c r="AF1584">
        <v>503</v>
      </c>
      <c r="AG1584">
        <v>319</v>
      </c>
      <c r="AH1584">
        <v>382</v>
      </c>
      <c r="AI1584">
        <v>28</v>
      </c>
      <c r="AJ1584">
        <v>28</v>
      </c>
      <c r="AK1584">
        <v>41</v>
      </c>
      <c r="AL1584">
        <v>39</v>
      </c>
      <c r="AM1584">
        <v>77</v>
      </c>
      <c r="AN1584">
        <v>121</v>
      </c>
      <c r="AO1584">
        <v>34</v>
      </c>
      <c r="AP1584">
        <v>26</v>
      </c>
      <c r="AQ1584">
        <v>10</v>
      </c>
      <c r="AR1584">
        <v>14</v>
      </c>
      <c r="AS1584">
        <v>83</v>
      </c>
      <c r="AT1584">
        <f>SUM(Table_pigskin_games[[#This Row],[awayPenaltyYards]],Table_pigskin_games[[#This Row],[homePenaltyYards]])</f>
        <v>218</v>
      </c>
      <c r="AU1584">
        <v>135</v>
      </c>
      <c r="AV1584">
        <v>0</v>
      </c>
      <c r="AW1584">
        <v>1</v>
      </c>
      <c r="AX1584">
        <f>SUM(Table_pigskin_games[[#This Row],[awayTurnovers]:[homeTurnovers]])</f>
        <v>1</v>
      </c>
      <c r="AY1584">
        <v>0</v>
      </c>
      <c r="AZ1584">
        <v>0</v>
      </c>
      <c r="BA1584">
        <v>0</v>
      </c>
      <c r="BB1584">
        <v>1</v>
      </c>
      <c r="BC1584">
        <v>1863</v>
      </c>
      <c r="BD1584">
        <v>1737</v>
      </c>
      <c r="BE1584">
        <v>13</v>
      </c>
      <c r="BF1584">
        <v>7</v>
      </c>
      <c r="BG1584">
        <v>7</v>
      </c>
      <c r="BH1584">
        <v>3</v>
      </c>
      <c r="BJ1584">
        <v>0</v>
      </c>
      <c r="BK1584">
        <v>14</v>
      </c>
      <c r="BL1584">
        <v>7</v>
      </c>
      <c r="BM1584">
        <v>10</v>
      </c>
    </row>
    <row r="1585" spans="1:66" x14ac:dyDescent="0.25">
      <c r="A1585">
        <v>320924026</v>
      </c>
      <c r="B1585">
        <v>3</v>
      </c>
      <c r="C1585">
        <v>2012</v>
      </c>
      <c r="D1585" s="1">
        <v>41176</v>
      </c>
      <c r="E1585" t="s">
        <v>108</v>
      </c>
      <c r="F1585" t="s">
        <v>75</v>
      </c>
      <c r="G1585" t="s">
        <v>71</v>
      </c>
      <c r="H15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GBvSEA</v>
      </c>
      <c r="I1585" t="str">
        <f>IF(NOT(ISNA(VLOOKUP(Table_pigskin_games[[#This Row],[matchup]],rivalries!A$2:C$10,1,FALSE))),"Rivalry","Not a Rivalry")</f>
        <v>Not a Rivalry</v>
      </c>
      <c r="J1585">
        <v>12</v>
      </c>
      <c r="K1585">
        <v>14</v>
      </c>
      <c r="L1585">
        <f>ABS(Table_pigskin_games[[#This Row],[homeScore]]-Table_pigskin_games[[#This Row],[awayScore]])</f>
        <v>2</v>
      </c>
      <c r="M1585" t="s">
        <v>124</v>
      </c>
      <c r="N1585" s="2">
        <v>41914.854166666664</v>
      </c>
      <c r="O1585" t="s">
        <v>112</v>
      </c>
      <c r="P1585">
        <v>68218</v>
      </c>
      <c r="Q1585">
        <v>1</v>
      </c>
      <c r="R1585">
        <v>1</v>
      </c>
      <c r="S1585">
        <v>1</v>
      </c>
      <c r="T1585">
        <v>1</v>
      </c>
      <c r="U1585">
        <v>22</v>
      </c>
      <c r="V1585">
        <v>14</v>
      </c>
      <c r="W1585">
        <v>7</v>
      </c>
      <c r="X1585">
        <v>2</v>
      </c>
      <c r="Y1585">
        <v>15</v>
      </c>
      <c r="Z1585">
        <v>11</v>
      </c>
      <c r="AA1585">
        <v>0</v>
      </c>
      <c r="AB1585">
        <v>2</v>
      </c>
      <c r="AC1585">
        <v>0</v>
      </c>
      <c r="AD1585">
        <v>3</v>
      </c>
      <c r="AE1585">
        <v>268</v>
      </c>
      <c r="AF1585">
        <v>238</v>
      </c>
      <c r="AG1585">
        <v>184</v>
      </c>
      <c r="AH1585">
        <v>111</v>
      </c>
      <c r="AI1585">
        <v>26</v>
      </c>
      <c r="AJ1585">
        <v>10</v>
      </c>
      <c r="AK1585">
        <v>39</v>
      </c>
      <c r="AL1585">
        <v>21</v>
      </c>
      <c r="AM1585">
        <v>84</v>
      </c>
      <c r="AN1585">
        <v>127</v>
      </c>
      <c r="AO1585">
        <v>21</v>
      </c>
      <c r="AP1585">
        <v>29</v>
      </c>
      <c r="AQ1585">
        <v>10</v>
      </c>
      <c r="AR1585">
        <v>14</v>
      </c>
      <c r="AS1585">
        <v>127</v>
      </c>
      <c r="AT1585">
        <f>SUM(Table_pigskin_games[[#This Row],[awayPenaltyYards]],Table_pigskin_games[[#This Row],[homePenaltyYards]])</f>
        <v>245</v>
      </c>
      <c r="AU1585">
        <v>118</v>
      </c>
      <c r="AV1585">
        <v>0</v>
      </c>
      <c r="AW1585">
        <v>0</v>
      </c>
      <c r="AX1585">
        <f>SUM(Table_pigskin_games[[#This Row],[awayTurnovers]:[homeTurnovers]])</f>
        <v>0</v>
      </c>
      <c r="AY1585">
        <v>0</v>
      </c>
      <c r="AZ1585">
        <v>0</v>
      </c>
      <c r="BA1585">
        <v>0</v>
      </c>
      <c r="BB1585">
        <v>0</v>
      </c>
      <c r="BC1585">
        <v>2019</v>
      </c>
      <c r="BD1585">
        <v>1581</v>
      </c>
      <c r="BE1585">
        <v>0</v>
      </c>
      <c r="BF1585">
        <v>0</v>
      </c>
      <c r="BG1585">
        <v>6</v>
      </c>
      <c r="BH1585">
        <v>6</v>
      </c>
      <c r="BJ1585">
        <v>0</v>
      </c>
      <c r="BK1585">
        <v>7</v>
      </c>
      <c r="BL1585">
        <v>0</v>
      </c>
      <c r="BM1585">
        <v>7</v>
      </c>
    </row>
    <row r="1586" spans="1:66" x14ac:dyDescent="0.25">
      <c r="A1586">
        <v>320927033</v>
      </c>
      <c r="B1586">
        <v>4</v>
      </c>
      <c r="C1586">
        <v>2012</v>
      </c>
      <c r="D1586" s="1">
        <v>41179</v>
      </c>
      <c r="E1586" t="s">
        <v>61</v>
      </c>
      <c r="F1586" t="s">
        <v>68</v>
      </c>
      <c r="G1586" t="s">
        <v>96</v>
      </c>
      <c r="H15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1586" t="str">
        <f>IF(NOT(ISNA(VLOOKUP(Table_pigskin_games[[#This Row],[matchup]],rivalries!A$2:C$10,1,FALSE))),"Rivalry","Not a Rivalry")</f>
        <v>Not a Rivalry</v>
      </c>
      <c r="J1586">
        <v>16</v>
      </c>
      <c r="K1586">
        <v>23</v>
      </c>
      <c r="L1586">
        <f>ABS(Table_pigskin_games[[#This Row],[homeScore]]-Table_pigskin_games[[#This Row],[awayScore]])</f>
        <v>7</v>
      </c>
      <c r="M1586" t="s">
        <v>125</v>
      </c>
      <c r="N1586" s="2">
        <v>41914.847222222219</v>
      </c>
      <c r="O1586" t="s">
        <v>128</v>
      </c>
      <c r="P1586">
        <v>70944</v>
      </c>
      <c r="Q1586">
        <v>0</v>
      </c>
      <c r="R1586">
        <v>3</v>
      </c>
      <c r="S1586">
        <v>2</v>
      </c>
      <c r="T1586">
        <v>1</v>
      </c>
      <c r="U1586">
        <v>20</v>
      </c>
      <c r="V1586">
        <v>23</v>
      </c>
      <c r="W1586">
        <v>3</v>
      </c>
      <c r="X1586">
        <v>5</v>
      </c>
      <c r="Y1586">
        <v>15</v>
      </c>
      <c r="Z1586">
        <v>15</v>
      </c>
      <c r="AA1586">
        <v>0</v>
      </c>
      <c r="AB1586">
        <v>0</v>
      </c>
      <c r="AC1586">
        <v>1</v>
      </c>
      <c r="AD1586">
        <v>1</v>
      </c>
      <c r="AE1586">
        <v>357</v>
      </c>
      <c r="AF1586">
        <v>438</v>
      </c>
      <c r="AG1586">
        <v>314</v>
      </c>
      <c r="AH1586">
        <v>337</v>
      </c>
      <c r="AI1586">
        <v>25</v>
      </c>
      <c r="AJ1586">
        <v>28</v>
      </c>
      <c r="AK1586">
        <v>52</v>
      </c>
      <c r="AL1586">
        <v>46</v>
      </c>
      <c r="AM1586">
        <v>43</v>
      </c>
      <c r="AN1586">
        <v>101</v>
      </c>
      <c r="AO1586">
        <v>17</v>
      </c>
      <c r="AP1586">
        <v>27</v>
      </c>
      <c r="AQ1586">
        <v>7</v>
      </c>
      <c r="AR1586">
        <v>11</v>
      </c>
      <c r="AS1586">
        <v>66</v>
      </c>
      <c r="AT1586">
        <f>SUM(Table_pigskin_games[[#This Row],[awayPenaltyYards]],Table_pigskin_games[[#This Row],[homePenaltyYards]])</f>
        <v>166</v>
      </c>
      <c r="AU1586">
        <v>100</v>
      </c>
      <c r="AV1586">
        <v>2</v>
      </c>
      <c r="AW1586">
        <v>1</v>
      </c>
      <c r="AX1586">
        <f>SUM(Table_pigskin_games[[#This Row],[awayTurnovers]:[homeTurnovers]])</f>
        <v>3</v>
      </c>
      <c r="AY1586">
        <v>1</v>
      </c>
      <c r="AZ1586">
        <v>0</v>
      </c>
      <c r="BA1586">
        <v>1</v>
      </c>
      <c r="BB1586">
        <v>1</v>
      </c>
      <c r="BC1586">
        <v>1617</v>
      </c>
      <c r="BD1586">
        <v>1983</v>
      </c>
      <c r="BE1586">
        <v>0</v>
      </c>
      <c r="BF1586">
        <v>7</v>
      </c>
      <c r="BG1586">
        <v>3</v>
      </c>
      <c r="BH1586">
        <v>6</v>
      </c>
      <c r="BJ1586">
        <v>0</v>
      </c>
      <c r="BK1586">
        <v>9</v>
      </c>
      <c r="BL1586">
        <v>14</v>
      </c>
      <c r="BM1586">
        <v>0</v>
      </c>
    </row>
    <row r="1587" spans="1:66" x14ac:dyDescent="0.25">
      <c r="A1587">
        <v>320930001</v>
      </c>
      <c r="B1587">
        <v>4</v>
      </c>
      <c r="C1587">
        <v>2012</v>
      </c>
      <c r="D1587" s="1">
        <v>41182</v>
      </c>
      <c r="E1587" t="s">
        <v>66</v>
      </c>
      <c r="F1587" t="s">
        <v>100</v>
      </c>
      <c r="G1587" t="s">
        <v>99</v>
      </c>
      <c r="H15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1587" t="str">
        <f>IF(NOT(ISNA(VLOOKUP(Table_pigskin_games[[#This Row],[matchup]],rivalries!A$2:C$10,1,FALSE))),"Rivalry","Not a Rivalry")</f>
        <v>Not a Rivalry</v>
      </c>
      <c r="J1587">
        <v>28</v>
      </c>
      <c r="K1587">
        <v>30</v>
      </c>
      <c r="L1587">
        <f>ABS(Table_pigskin_games[[#This Row],[homeScore]]-Table_pigskin_games[[#This Row],[awayScore]])</f>
        <v>2</v>
      </c>
      <c r="M1587" t="s">
        <v>116</v>
      </c>
      <c r="N1587" s="2">
        <v>41914.541666666664</v>
      </c>
      <c r="O1587" t="s">
        <v>70</v>
      </c>
      <c r="P1587">
        <v>69594</v>
      </c>
      <c r="Q1587">
        <v>1</v>
      </c>
      <c r="R1587">
        <v>2</v>
      </c>
      <c r="S1587">
        <v>3</v>
      </c>
      <c r="T1587">
        <v>0</v>
      </c>
      <c r="U1587">
        <v>21</v>
      </c>
      <c r="V1587">
        <v>24</v>
      </c>
      <c r="W1587">
        <v>4</v>
      </c>
      <c r="X1587">
        <v>5</v>
      </c>
      <c r="Y1587">
        <v>11</v>
      </c>
      <c r="Z1587">
        <v>13</v>
      </c>
      <c r="AA1587">
        <v>0</v>
      </c>
      <c r="AB1587">
        <v>0</v>
      </c>
      <c r="AC1587">
        <v>0</v>
      </c>
      <c r="AD1587">
        <v>0</v>
      </c>
      <c r="AE1587">
        <v>404</v>
      </c>
      <c r="AF1587">
        <v>426</v>
      </c>
      <c r="AG1587">
        <v>205</v>
      </c>
      <c r="AH1587">
        <v>305</v>
      </c>
      <c r="AI1587">
        <v>15</v>
      </c>
      <c r="AJ1587">
        <v>25</v>
      </c>
      <c r="AK1587">
        <v>25</v>
      </c>
      <c r="AL1587">
        <v>40</v>
      </c>
      <c r="AM1587">
        <v>199</v>
      </c>
      <c r="AN1587">
        <v>121</v>
      </c>
      <c r="AO1587">
        <v>35</v>
      </c>
      <c r="AP1587">
        <v>19</v>
      </c>
      <c r="AQ1587">
        <v>9</v>
      </c>
      <c r="AR1587">
        <v>2</v>
      </c>
      <c r="AS1587">
        <v>64</v>
      </c>
      <c r="AT1587">
        <f>SUM(Table_pigskin_games[[#This Row],[awayPenaltyYards]],Table_pigskin_games[[#This Row],[homePenaltyYards]])</f>
        <v>79</v>
      </c>
      <c r="AU1587">
        <v>15</v>
      </c>
      <c r="AV1587">
        <v>1</v>
      </c>
      <c r="AW1587">
        <v>1</v>
      </c>
      <c r="AX1587">
        <f>SUM(Table_pigskin_games[[#This Row],[awayTurnovers]:[homeTurnovers]])</f>
        <v>2</v>
      </c>
      <c r="AY1587">
        <v>1</v>
      </c>
      <c r="AZ1587">
        <v>0</v>
      </c>
      <c r="BA1587">
        <v>0</v>
      </c>
      <c r="BB1587">
        <v>1</v>
      </c>
      <c r="BC1587">
        <v>1806</v>
      </c>
      <c r="BD1587">
        <v>1794</v>
      </c>
      <c r="BE1587">
        <v>7</v>
      </c>
      <c r="BF1587">
        <v>7</v>
      </c>
      <c r="BG1587">
        <v>7</v>
      </c>
      <c r="BH1587">
        <v>7</v>
      </c>
      <c r="BJ1587">
        <v>7</v>
      </c>
      <c r="BK1587">
        <v>10</v>
      </c>
      <c r="BL1587">
        <v>7</v>
      </c>
      <c r="BM1587">
        <v>6</v>
      </c>
    </row>
    <row r="1588" spans="1:66" x14ac:dyDescent="0.25">
      <c r="A1588">
        <v>320930002</v>
      </c>
      <c r="B1588">
        <v>4</v>
      </c>
      <c r="C1588">
        <v>2012</v>
      </c>
      <c r="D1588" s="1">
        <v>41182</v>
      </c>
      <c r="E1588" t="s">
        <v>66</v>
      </c>
      <c r="F1588" t="s">
        <v>88</v>
      </c>
      <c r="G1588" t="s">
        <v>87</v>
      </c>
      <c r="H15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1588" t="str">
        <f>IF(NOT(ISNA(VLOOKUP(Table_pigskin_games[[#This Row],[matchup]],rivalries!A$2:C$10,1,FALSE))),"Rivalry","Not a Rivalry")</f>
        <v>Not a Rivalry</v>
      </c>
      <c r="J1588">
        <v>52</v>
      </c>
      <c r="K1588">
        <v>28</v>
      </c>
      <c r="L1588">
        <f>ABS(Table_pigskin_games[[#This Row],[homeScore]]-Table_pigskin_games[[#This Row],[awayScore]])</f>
        <v>24</v>
      </c>
      <c r="M1588" t="s">
        <v>126</v>
      </c>
      <c r="N1588" s="2">
        <v>41914.541666666664</v>
      </c>
      <c r="O1588" t="s">
        <v>80</v>
      </c>
      <c r="P1588">
        <v>70684</v>
      </c>
      <c r="Q1588">
        <v>1</v>
      </c>
      <c r="R1588">
        <v>2</v>
      </c>
      <c r="S1588">
        <v>2</v>
      </c>
      <c r="T1588">
        <v>1</v>
      </c>
      <c r="U1588">
        <v>33</v>
      </c>
      <c r="V1588">
        <v>19</v>
      </c>
      <c r="W1588">
        <v>4</v>
      </c>
      <c r="X1588">
        <v>8</v>
      </c>
      <c r="Y1588">
        <v>11</v>
      </c>
      <c r="Z1588">
        <v>15</v>
      </c>
      <c r="AA1588">
        <v>0</v>
      </c>
      <c r="AB1588">
        <v>0</v>
      </c>
      <c r="AC1588">
        <v>0</v>
      </c>
      <c r="AD1588">
        <v>0</v>
      </c>
      <c r="AE1588">
        <v>580</v>
      </c>
      <c r="AF1588">
        <v>438</v>
      </c>
      <c r="AG1588">
        <v>333</v>
      </c>
      <c r="AH1588">
        <v>340</v>
      </c>
      <c r="AI1588">
        <v>22</v>
      </c>
      <c r="AJ1588">
        <v>22</v>
      </c>
      <c r="AK1588">
        <v>36</v>
      </c>
      <c r="AL1588">
        <v>39</v>
      </c>
      <c r="AM1588">
        <v>247</v>
      </c>
      <c r="AN1588">
        <v>98</v>
      </c>
      <c r="AO1588">
        <v>40</v>
      </c>
      <c r="AP1588">
        <v>27</v>
      </c>
      <c r="AQ1588">
        <v>1</v>
      </c>
      <c r="AR1588">
        <v>3</v>
      </c>
      <c r="AS1588">
        <v>10</v>
      </c>
      <c r="AT1588">
        <f>SUM(Table_pigskin_games[[#This Row],[awayPenaltyYards]],Table_pigskin_games[[#This Row],[homePenaltyYards]])</f>
        <v>27</v>
      </c>
      <c r="AU1588">
        <v>17</v>
      </c>
      <c r="AV1588">
        <v>2</v>
      </c>
      <c r="AW1588">
        <v>6</v>
      </c>
      <c r="AX1588">
        <f>SUM(Table_pigskin_games[[#This Row],[awayTurnovers]:[homeTurnovers]])</f>
        <v>8</v>
      </c>
      <c r="AY1588">
        <v>2</v>
      </c>
      <c r="AZ1588">
        <v>2</v>
      </c>
      <c r="BA1588">
        <v>0</v>
      </c>
      <c r="BB1588">
        <v>4</v>
      </c>
      <c r="BC1588">
        <v>1847</v>
      </c>
      <c r="BD1588">
        <v>1753</v>
      </c>
      <c r="BE1588">
        <v>7</v>
      </c>
      <c r="BF1588">
        <v>0</v>
      </c>
      <c r="BG1588">
        <v>14</v>
      </c>
      <c r="BH1588">
        <v>31</v>
      </c>
      <c r="BJ1588">
        <v>0</v>
      </c>
      <c r="BK1588">
        <v>14</v>
      </c>
      <c r="BL1588">
        <v>7</v>
      </c>
      <c r="BM1588">
        <v>7</v>
      </c>
    </row>
    <row r="1589" spans="1:66" x14ac:dyDescent="0.25">
      <c r="A1589">
        <v>320930007</v>
      </c>
      <c r="B1589">
        <v>4</v>
      </c>
      <c r="C1589">
        <v>2012</v>
      </c>
      <c r="D1589" s="1">
        <v>41182</v>
      </c>
      <c r="E1589" t="s">
        <v>66</v>
      </c>
      <c r="F1589" t="s">
        <v>110</v>
      </c>
      <c r="G1589" t="s">
        <v>84</v>
      </c>
      <c r="H15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1589" t="str">
        <f>IF(NOT(ISNA(VLOOKUP(Table_pigskin_games[[#This Row],[matchup]],rivalries!A$2:C$10,1,FALSE))),"Rivalry","Not a Rivalry")</f>
        <v>Not a Rivalry</v>
      </c>
      <c r="J1589">
        <v>6</v>
      </c>
      <c r="K1589">
        <v>37</v>
      </c>
      <c r="L1589">
        <f>ABS(Table_pigskin_games[[#This Row],[homeScore]]-Table_pigskin_games[[#This Row],[awayScore]])</f>
        <v>31</v>
      </c>
      <c r="M1589" t="s">
        <v>135</v>
      </c>
      <c r="N1589" s="2">
        <v>41914.670138888891</v>
      </c>
      <c r="O1589" t="s">
        <v>80</v>
      </c>
      <c r="P1589">
        <v>76787</v>
      </c>
      <c r="Q1589">
        <v>1</v>
      </c>
      <c r="R1589">
        <v>2</v>
      </c>
      <c r="S1589">
        <v>1</v>
      </c>
      <c r="T1589">
        <v>2</v>
      </c>
      <c r="U1589">
        <v>12</v>
      </c>
      <c r="V1589">
        <v>26</v>
      </c>
      <c r="W1589">
        <v>1</v>
      </c>
      <c r="X1589">
        <v>10</v>
      </c>
      <c r="Y1589">
        <v>12</v>
      </c>
      <c r="Z1589">
        <v>16</v>
      </c>
      <c r="AA1589">
        <v>1</v>
      </c>
      <c r="AB1589">
        <v>1</v>
      </c>
      <c r="AC1589">
        <v>2</v>
      </c>
      <c r="AD1589">
        <v>2</v>
      </c>
      <c r="AE1589">
        <v>237</v>
      </c>
      <c r="AF1589">
        <v>503</v>
      </c>
      <c r="AG1589">
        <v>181</v>
      </c>
      <c r="AH1589">
        <v>338</v>
      </c>
      <c r="AI1589">
        <v>19</v>
      </c>
      <c r="AJ1589">
        <v>30</v>
      </c>
      <c r="AK1589">
        <v>34</v>
      </c>
      <c r="AL1589">
        <v>39</v>
      </c>
      <c r="AM1589">
        <v>56</v>
      </c>
      <c r="AN1589">
        <v>165</v>
      </c>
      <c r="AO1589">
        <v>16</v>
      </c>
      <c r="AP1589">
        <v>38</v>
      </c>
      <c r="AQ1589">
        <v>5</v>
      </c>
      <c r="AR1589">
        <v>4</v>
      </c>
      <c r="AS1589">
        <v>41</v>
      </c>
      <c r="AT1589">
        <f>SUM(Table_pigskin_games[[#This Row],[awayPenaltyYards]],Table_pigskin_games[[#This Row],[homePenaltyYards]])</f>
        <v>71</v>
      </c>
      <c r="AU1589">
        <v>30</v>
      </c>
      <c r="AV1589">
        <v>0</v>
      </c>
      <c r="AW1589">
        <v>1</v>
      </c>
      <c r="AX1589">
        <f>SUM(Table_pigskin_games[[#This Row],[awayTurnovers]:[homeTurnovers]])</f>
        <v>1</v>
      </c>
      <c r="AY1589">
        <v>0</v>
      </c>
      <c r="AZ1589">
        <v>1</v>
      </c>
      <c r="BA1589">
        <v>0</v>
      </c>
      <c r="BB1589">
        <v>0</v>
      </c>
      <c r="BC1589">
        <v>1355</v>
      </c>
      <c r="BD1589">
        <v>2245</v>
      </c>
      <c r="BE1589">
        <v>3</v>
      </c>
      <c r="BF1589">
        <v>3</v>
      </c>
      <c r="BG1589">
        <v>0</v>
      </c>
      <c r="BH1589">
        <v>0</v>
      </c>
      <c r="BJ1589">
        <v>10</v>
      </c>
      <c r="BK1589">
        <v>0</v>
      </c>
      <c r="BL1589">
        <v>21</v>
      </c>
      <c r="BM1589">
        <v>6</v>
      </c>
    </row>
    <row r="1590" spans="1:66" x14ac:dyDescent="0.25">
      <c r="A1590">
        <v>320930008</v>
      </c>
      <c r="B1590">
        <v>4</v>
      </c>
      <c r="C1590">
        <v>2012</v>
      </c>
      <c r="D1590" s="1">
        <v>41182</v>
      </c>
      <c r="E1590" t="s">
        <v>66</v>
      </c>
      <c r="F1590" t="s">
        <v>113</v>
      </c>
      <c r="G1590" t="s">
        <v>72</v>
      </c>
      <c r="H15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1590" t="str">
        <f>IF(NOT(ISNA(VLOOKUP(Table_pigskin_games[[#This Row],[matchup]],rivalries!A$2:C$10,1,FALSE))),"Rivalry","Not a Rivalry")</f>
        <v>Not a Rivalry</v>
      </c>
      <c r="J1590">
        <v>20</v>
      </c>
      <c r="K1590">
        <v>13</v>
      </c>
      <c r="L1590">
        <f>ABS(Table_pigskin_games[[#This Row],[homeScore]]-Table_pigskin_games[[#This Row],[awayScore]])</f>
        <v>7</v>
      </c>
      <c r="M1590" t="s">
        <v>73</v>
      </c>
      <c r="N1590" s="2">
        <v>41914.541666666664</v>
      </c>
      <c r="O1590" t="s">
        <v>70</v>
      </c>
      <c r="P1590">
        <v>63616</v>
      </c>
      <c r="Q1590">
        <v>2</v>
      </c>
      <c r="R1590">
        <v>1</v>
      </c>
      <c r="S1590">
        <v>1</v>
      </c>
      <c r="T1590">
        <v>2</v>
      </c>
      <c r="U1590">
        <v>15</v>
      </c>
      <c r="V1590">
        <v>23</v>
      </c>
      <c r="W1590">
        <v>3</v>
      </c>
      <c r="X1590">
        <v>6</v>
      </c>
      <c r="Y1590">
        <v>12</v>
      </c>
      <c r="Z1590">
        <v>16</v>
      </c>
      <c r="AA1590">
        <v>0</v>
      </c>
      <c r="AB1590">
        <v>1</v>
      </c>
      <c r="AC1590">
        <v>0</v>
      </c>
      <c r="AD1590">
        <v>3</v>
      </c>
      <c r="AE1590">
        <v>227</v>
      </c>
      <c r="AF1590">
        <v>341</v>
      </c>
      <c r="AG1590">
        <v>100</v>
      </c>
      <c r="AH1590">
        <v>286</v>
      </c>
      <c r="AI1590">
        <v>16</v>
      </c>
      <c r="AJ1590">
        <v>30</v>
      </c>
      <c r="AK1590">
        <v>26</v>
      </c>
      <c r="AL1590">
        <v>51</v>
      </c>
      <c r="AM1590">
        <v>127</v>
      </c>
      <c r="AN1590">
        <v>55</v>
      </c>
      <c r="AO1590">
        <v>28</v>
      </c>
      <c r="AP1590">
        <v>20</v>
      </c>
      <c r="AQ1590">
        <v>5</v>
      </c>
      <c r="AR1590">
        <v>5</v>
      </c>
      <c r="AS1590">
        <v>87</v>
      </c>
      <c r="AT1590">
        <f>SUM(Table_pigskin_games[[#This Row],[awayPenaltyYards]],Table_pigskin_games[[#This Row],[homePenaltyYards]])</f>
        <v>159</v>
      </c>
      <c r="AU1590">
        <v>72</v>
      </c>
      <c r="AV1590">
        <v>0</v>
      </c>
      <c r="AW1590">
        <v>1</v>
      </c>
      <c r="AX1590">
        <f>SUM(Table_pigskin_games[[#This Row],[awayTurnovers]:[homeTurnovers]])</f>
        <v>1</v>
      </c>
      <c r="AY1590">
        <v>0</v>
      </c>
      <c r="AZ1590">
        <v>1</v>
      </c>
      <c r="BA1590">
        <v>0</v>
      </c>
      <c r="BB1590">
        <v>0</v>
      </c>
      <c r="BC1590">
        <v>1758</v>
      </c>
      <c r="BD1590">
        <v>1842</v>
      </c>
      <c r="BE1590">
        <v>10</v>
      </c>
      <c r="BF1590">
        <v>3</v>
      </c>
      <c r="BG1590">
        <v>7</v>
      </c>
      <c r="BH1590">
        <v>0</v>
      </c>
      <c r="BJ1590">
        <v>3</v>
      </c>
      <c r="BK1590">
        <v>3</v>
      </c>
      <c r="BL1590">
        <v>0</v>
      </c>
      <c r="BM1590">
        <v>7</v>
      </c>
    </row>
    <row r="1591" spans="1:66" x14ac:dyDescent="0.25">
      <c r="A1591">
        <v>320930009</v>
      </c>
      <c r="B1591">
        <v>4</v>
      </c>
      <c r="C1591">
        <v>2012</v>
      </c>
      <c r="D1591" s="1">
        <v>41182</v>
      </c>
      <c r="E1591" t="s">
        <v>66</v>
      </c>
      <c r="F1591" t="s">
        <v>67</v>
      </c>
      <c r="G1591" t="s">
        <v>75</v>
      </c>
      <c r="H15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GBvNO</v>
      </c>
      <c r="I1591" t="str">
        <f>IF(NOT(ISNA(VLOOKUP(Table_pigskin_games[[#This Row],[matchup]],rivalries!A$2:C$10,1,FALSE))),"Rivalry","Not a Rivalry")</f>
        <v>Not a Rivalry</v>
      </c>
      <c r="J1591">
        <v>27</v>
      </c>
      <c r="K1591">
        <v>28</v>
      </c>
      <c r="L1591">
        <f>ABS(Table_pigskin_games[[#This Row],[homeScore]]-Table_pigskin_games[[#This Row],[awayScore]])</f>
        <v>1</v>
      </c>
      <c r="M1591" t="s">
        <v>76</v>
      </c>
      <c r="N1591" s="2">
        <v>41914.684027777781</v>
      </c>
      <c r="O1591" t="s">
        <v>70</v>
      </c>
      <c r="P1591">
        <v>70571</v>
      </c>
      <c r="Q1591">
        <v>0</v>
      </c>
      <c r="R1591">
        <v>3</v>
      </c>
      <c r="S1591">
        <v>1</v>
      </c>
      <c r="T1591">
        <v>2</v>
      </c>
      <c r="U1591">
        <v>25</v>
      </c>
      <c r="V1591">
        <v>30</v>
      </c>
      <c r="W1591">
        <v>9</v>
      </c>
      <c r="X1591">
        <v>4</v>
      </c>
      <c r="Y1591">
        <v>17</v>
      </c>
      <c r="Z1591">
        <v>8</v>
      </c>
      <c r="AA1591">
        <v>1</v>
      </c>
      <c r="AB1591">
        <v>1</v>
      </c>
      <c r="AC1591">
        <v>1</v>
      </c>
      <c r="AD1591">
        <v>1</v>
      </c>
      <c r="AE1591">
        <v>474</v>
      </c>
      <c r="AF1591">
        <v>421</v>
      </c>
      <c r="AG1591">
        <v>429</v>
      </c>
      <c r="AH1591">
        <v>319</v>
      </c>
      <c r="AI1591">
        <v>35</v>
      </c>
      <c r="AJ1591">
        <v>31</v>
      </c>
      <c r="AK1591">
        <v>54</v>
      </c>
      <c r="AL1591">
        <v>41</v>
      </c>
      <c r="AM1591">
        <v>45</v>
      </c>
      <c r="AN1591">
        <v>102</v>
      </c>
      <c r="AO1591">
        <v>19</v>
      </c>
      <c r="AP1591">
        <v>25</v>
      </c>
      <c r="AQ1591">
        <v>10</v>
      </c>
      <c r="AR1591">
        <v>7</v>
      </c>
      <c r="AS1591">
        <v>72</v>
      </c>
      <c r="AT1591">
        <f>SUM(Table_pigskin_games[[#This Row],[awayPenaltyYards]],Table_pigskin_games[[#This Row],[homePenaltyYards]])</f>
        <v>115</v>
      </c>
      <c r="AU1591">
        <v>43</v>
      </c>
      <c r="AV1591">
        <v>0</v>
      </c>
      <c r="AW1591">
        <v>2</v>
      </c>
      <c r="AX1591">
        <f>SUM(Table_pigskin_games[[#This Row],[awayTurnovers]:[homeTurnovers]])</f>
        <v>2</v>
      </c>
      <c r="AY1591">
        <v>0</v>
      </c>
      <c r="AZ1591">
        <v>1</v>
      </c>
      <c r="BA1591">
        <v>0</v>
      </c>
      <c r="BB1591">
        <v>1</v>
      </c>
      <c r="BC1591">
        <v>1828</v>
      </c>
      <c r="BD1591">
        <v>1772</v>
      </c>
      <c r="BE1591">
        <v>7</v>
      </c>
      <c r="BF1591">
        <v>7</v>
      </c>
      <c r="BG1591">
        <v>10</v>
      </c>
      <c r="BH1591">
        <v>3</v>
      </c>
      <c r="BJ1591">
        <v>7</v>
      </c>
      <c r="BK1591">
        <v>14</v>
      </c>
      <c r="BL1591">
        <v>0</v>
      </c>
      <c r="BM1591">
        <v>7</v>
      </c>
    </row>
    <row r="1592" spans="1:66" x14ac:dyDescent="0.25">
      <c r="A1592">
        <v>320930012</v>
      </c>
      <c r="B1592">
        <v>4</v>
      </c>
      <c r="C1592">
        <v>2012</v>
      </c>
      <c r="D1592" s="1">
        <v>41182</v>
      </c>
      <c r="E1592" t="s">
        <v>66</v>
      </c>
      <c r="F1592" t="s">
        <v>109</v>
      </c>
      <c r="G1592" t="s">
        <v>82</v>
      </c>
      <c r="H15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1592" t="str">
        <f>IF(NOT(ISNA(VLOOKUP(Table_pigskin_games[[#This Row],[matchup]],rivalries!A$2:C$10,1,FALSE))),"Rivalry","Not a Rivalry")</f>
        <v>Not a Rivalry</v>
      </c>
      <c r="J1592">
        <v>37</v>
      </c>
      <c r="K1592">
        <v>20</v>
      </c>
      <c r="L1592">
        <f>ABS(Table_pigskin_games[[#This Row],[homeScore]]-Table_pigskin_games[[#This Row],[awayScore]])</f>
        <v>17</v>
      </c>
      <c r="M1592" t="s">
        <v>83</v>
      </c>
      <c r="N1592" s="2">
        <v>41914.541666666664</v>
      </c>
      <c r="O1592" t="s">
        <v>80</v>
      </c>
      <c r="P1592">
        <v>69979</v>
      </c>
      <c r="Q1592">
        <v>2</v>
      </c>
      <c r="R1592">
        <v>1</v>
      </c>
      <c r="S1592">
        <v>1</v>
      </c>
      <c r="T1592">
        <v>2</v>
      </c>
      <c r="U1592">
        <v>19</v>
      </c>
      <c r="V1592">
        <v>25</v>
      </c>
      <c r="W1592">
        <v>3</v>
      </c>
      <c r="X1592">
        <v>4</v>
      </c>
      <c r="Y1592">
        <v>12</v>
      </c>
      <c r="Z1592">
        <v>10</v>
      </c>
      <c r="AA1592">
        <v>0</v>
      </c>
      <c r="AB1592">
        <v>0</v>
      </c>
      <c r="AC1592">
        <v>0</v>
      </c>
      <c r="AD1592">
        <v>0</v>
      </c>
      <c r="AE1592">
        <v>293</v>
      </c>
      <c r="AF1592">
        <v>349</v>
      </c>
      <c r="AG1592">
        <v>189</v>
      </c>
      <c r="AH1592">
        <v>234</v>
      </c>
      <c r="AI1592">
        <v>18</v>
      </c>
      <c r="AJ1592">
        <v>24</v>
      </c>
      <c r="AK1592">
        <v>23</v>
      </c>
      <c r="AL1592">
        <v>42</v>
      </c>
      <c r="AM1592">
        <v>104</v>
      </c>
      <c r="AN1592">
        <v>115</v>
      </c>
      <c r="AO1592">
        <v>34</v>
      </c>
      <c r="AP1592">
        <v>22</v>
      </c>
      <c r="AQ1592">
        <v>7</v>
      </c>
      <c r="AR1592">
        <v>9</v>
      </c>
      <c r="AS1592">
        <v>75</v>
      </c>
      <c r="AT1592">
        <f>SUM(Table_pigskin_games[[#This Row],[awayPenaltyYards]],Table_pigskin_games[[#This Row],[homePenaltyYards]])</f>
        <v>155</v>
      </c>
      <c r="AU1592">
        <v>80</v>
      </c>
      <c r="AV1592">
        <v>1</v>
      </c>
      <c r="AW1592">
        <v>6</v>
      </c>
      <c r="AX1592">
        <f>SUM(Table_pigskin_games[[#This Row],[awayTurnovers]:[homeTurnovers]])</f>
        <v>7</v>
      </c>
      <c r="AY1592">
        <v>0</v>
      </c>
      <c r="AZ1592">
        <v>3</v>
      </c>
      <c r="BA1592">
        <v>1</v>
      </c>
      <c r="BB1592">
        <v>3</v>
      </c>
      <c r="BC1592">
        <v>2032</v>
      </c>
      <c r="BD1592">
        <v>1568</v>
      </c>
      <c r="BE1592">
        <v>17</v>
      </c>
      <c r="BF1592">
        <v>10</v>
      </c>
      <c r="BG1592">
        <v>0</v>
      </c>
      <c r="BH1592">
        <v>10</v>
      </c>
      <c r="BJ1592">
        <v>0</v>
      </c>
      <c r="BK1592">
        <v>6</v>
      </c>
      <c r="BL1592">
        <v>7</v>
      </c>
      <c r="BM1592">
        <v>7</v>
      </c>
    </row>
    <row r="1593" spans="1:66" x14ac:dyDescent="0.25">
      <c r="A1593">
        <v>320930014</v>
      </c>
      <c r="B1593">
        <v>4</v>
      </c>
      <c r="C1593">
        <v>2012</v>
      </c>
      <c r="D1593" s="1">
        <v>41182</v>
      </c>
      <c r="E1593" t="s">
        <v>66</v>
      </c>
      <c r="F1593" t="s">
        <v>71</v>
      </c>
      <c r="G1593" t="s">
        <v>85</v>
      </c>
      <c r="H15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1593" t="str">
        <f>IF(NOT(ISNA(VLOOKUP(Table_pigskin_games[[#This Row],[matchup]],rivalries!A$2:C$10,1,FALSE))),"Rivalry","Not a Rivalry")</f>
        <v>Not a Rivalry</v>
      </c>
      <c r="J1593">
        <v>13</v>
      </c>
      <c r="K1593">
        <v>19</v>
      </c>
      <c r="L1593">
        <f>ABS(Table_pigskin_games[[#This Row],[homeScore]]-Table_pigskin_games[[#This Row],[awayScore]])</f>
        <v>6</v>
      </c>
      <c r="M1593" t="s">
        <v>86</v>
      </c>
      <c r="N1593" s="2">
        <v>41914.541666666664</v>
      </c>
      <c r="O1593" t="s">
        <v>70</v>
      </c>
      <c r="P1593">
        <v>53193</v>
      </c>
      <c r="Q1593">
        <v>2</v>
      </c>
      <c r="R1593">
        <v>1</v>
      </c>
      <c r="S1593">
        <v>1</v>
      </c>
      <c r="T1593">
        <v>2</v>
      </c>
      <c r="U1593">
        <v>19</v>
      </c>
      <c r="V1593">
        <v>15</v>
      </c>
      <c r="W1593">
        <v>2</v>
      </c>
      <c r="X1593">
        <v>5</v>
      </c>
      <c r="Y1593">
        <v>9</v>
      </c>
      <c r="Z1593">
        <v>13</v>
      </c>
      <c r="AA1593">
        <v>0</v>
      </c>
      <c r="AB1593">
        <v>1</v>
      </c>
      <c r="AC1593">
        <v>0</v>
      </c>
      <c r="AD1593">
        <v>1</v>
      </c>
      <c r="AE1593">
        <v>319</v>
      </c>
      <c r="AF1593">
        <v>286</v>
      </c>
      <c r="AG1593">
        <v>140</v>
      </c>
      <c r="AH1593">
        <v>211</v>
      </c>
      <c r="AI1593">
        <v>17</v>
      </c>
      <c r="AJ1593">
        <v>17</v>
      </c>
      <c r="AK1593">
        <v>25</v>
      </c>
      <c r="AL1593">
        <v>31</v>
      </c>
      <c r="AM1593">
        <v>179</v>
      </c>
      <c r="AN1593">
        <v>75</v>
      </c>
      <c r="AO1593">
        <v>34</v>
      </c>
      <c r="AP1593">
        <v>27</v>
      </c>
      <c r="AQ1593">
        <v>5</v>
      </c>
      <c r="AR1593">
        <v>6</v>
      </c>
      <c r="AS1593">
        <v>55</v>
      </c>
      <c r="AT1593">
        <f>SUM(Table_pigskin_games[[#This Row],[awayPenaltyYards]],Table_pigskin_games[[#This Row],[homePenaltyYards]])</f>
        <v>92</v>
      </c>
      <c r="AU1593">
        <v>37</v>
      </c>
      <c r="AV1593">
        <v>3</v>
      </c>
      <c r="AW1593">
        <v>1</v>
      </c>
      <c r="AX1593">
        <f>SUM(Table_pigskin_games[[#This Row],[awayTurnovers]:[homeTurnovers]])</f>
        <v>4</v>
      </c>
      <c r="AY1593">
        <v>0</v>
      </c>
      <c r="AZ1593">
        <v>0</v>
      </c>
      <c r="BA1593">
        <v>3</v>
      </c>
      <c r="BB1593">
        <v>1</v>
      </c>
      <c r="BC1593">
        <v>1792</v>
      </c>
      <c r="BD1593">
        <v>1808</v>
      </c>
      <c r="BE1593">
        <v>7</v>
      </c>
      <c r="BF1593">
        <v>0</v>
      </c>
      <c r="BG1593">
        <v>3</v>
      </c>
      <c r="BH1593">
        <v>3</v>
      </c>
      <c r="BJ1593">
        <v>3</v>
      </c>
      <c r="BK1593">
        <v>10</v>
      </c>
      <c r="BL1593">
        <v>3</v>
      </c>
      <c r="BM1593">
        <v>3</v>
      </c>
    </row>
    <row r="1594" spans="1:66" x14ac:dyDescent="0.25">
      <c r="A1594">
        <v>320930020</v>
      </c>
      <c r="B1594">
        <v>4</v>
      </c>
      <c r="C1594">
        <v>2012</v>
      </c>
      <c r="D1594" s="1">
        <v>41182</v>
      </c>
      <c r="E1594" t="s">
        <v>66</v>
      </c>
      <c r="F1594" t="s">
        <v>93</v>
      </c>
      <c r="G1594" t="s">
        <v>77</v>
      </c>
      <c r="H15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NYJvSF</v>
      </c>
      <c r="I1594" t="str">
        <f>IF(NOT(ISNA(VLOOKUP(Table_pigskin_games[[#This Row],[matchup]],rivalries!A$2:C$10,1,FALSE))),"Rivalry","Not a Rivalry")</f>
        <v>Not a Rivalry</v>
      </c>
      <c r="J1594">
        <v>34</v>
      </c>
      <c r="K1594">
        <v>0</v>
      </c>
      <c r="L1594">
        <f>ABS(Table_pigskin_games[[#This Row],[homeScore]]-Table_pigskin_games[[#This Row],[awayScore]])</f>
        <v>34</v>
      </c>
      <c r="M1594" t="s">
        <v>140</v>
      </c>
      <c r="N1594" s="2">
        <v>41914.541666666664</v>
      </c>
      <c r="O1594" t="s">
        <v>70</v>
      </c>
      <c r="P1594">
        <v>79088</v>
      </c>
      <c r="Q1594">
        <v>2</v>
      </c>
      <c r="R1594">
        <v>1</v>
      </c>
      <c r="S1594">
        <v>2</v>
      </c>
      <c r="T1594">
        <v>1</v>
      </c>
      <c r="U1594">
        <v>26</v>
      </c>
      <c r="V1594">
        <v>9</v>
      </c>
      <c r="W1594">
        <v>4</v>
      </c>
      <c r="X1594">
        <v>2</v>
      </c>
      <c r="Y1594">
        <v>12</v>
      </c>
      <c r="Z1594">
        <v>13</v>
      </c>
      <c r="AA1594">
        <v>1</v>
      </c>
      <c r="AB1594">
        <v>0</v>
      </c>
      <c r="AC1594">
        <v>1</v>
      </c>
      <c r="AD1594">
        <v>0</v>
      </c>
      <c r="AE1594">
        <v>379</v>
      </c>
      <c r="AF1594">
        <v>145</v>
      </c>
      <c r="AG1594">
        <v>134</v>
      </c>
      <c r="AH1594">
        <v>100</v>
      </c>
      <c r="AI1594">
        <v>12</v>
      </c>
      <c r="AJ1594">
        <v>14</v>
      </c>
      <c r="AK1594">
        <v>22</v>
      </c>
      <c r="AL1594">
        <v>30</v>
      </c>
      <c r="AM1594">
        <v>245</v>
      </c>
      <c r="AN1594">
        <v>45</v>
      </c>
      <c r="AO1594">
        <v>44</v>
      </c>
      <c r="AP1594">
        <v>17</v>
      </c>
      <c r="AQ1594">
        <v>8</v>
      </c>
      <c r="AR1594">
        <v>4</v>
      </c>
      <c r="AS1594">
        <v>67</v>
      </c>
      <c r="AT1594">
        <f>SUM(Table_pigskin_games[[#This Row],[awayPenaltyYards]],Table_pigskin_games[[#This Row],[homePenaltyYards]])</f>
        <v>97</v>
      </c>
      <c r="AU1594">
        <v>30</v>
      </c>
      <c r="AV1594">
        <v>0</v>
      </c>
      <c r="AW1594">
        <v>4</v>
      </c>
      <c r="AX1594">
        <f>SUM(Table_pigskin_games[[#This Row],[awayTurnovers]:[homeTurnovers]])</f>
        <v>4</v>
      </c>
      <c r="AY1594">
        <v>0</v>
      </c>
      <c r="AZ1594">
        <v>3</v>
      </c>
      <c r="BA1594">
        <v>0</v>
      </c>
      <c r="BB1594">
        <v>1</v>
      </c>
      <c r="BC1594">
        <v>2216</v>
      </c>
      <c r="BD1594">
        <v>1384</v>
      </c>
      <c r="BE1594">
        <v>0</v>
      </c>
      <c r="BF1594">
        <v>10</v>
      </c>
      <c r="BG1594">
        <v>7</v>
      </c>
      <c r="BH1594">
        <v>17</v>
      </c>
      <c r="BJ1594">
        <v>0</v>
      </c>
      <c r="BK1594">
        <v>0</v>
      </c>
      <c r="BL1594">
        <v>0</v>
      </c>
      <c r="BM1594">
        <v>0</v>
      </c>
    </row>
    <row r="1595" spans="1:66" x14ac:dyDescent="0.25">
      <c r="A1595">
        <v>320930021</v>
      </c>
      <c r="B1595">
        <v>4</v>
      </c>
      <c r="C1595">
        <v>2012</v>
      </c>
      <c r="D1595" s="1">
        <v>41182</v>
      </c>
      <c r="E1595" t="s">
        <v>66</v>
      </c>
      <c r="F1595" t="s">
        <v>91</v>
      </c>
      <c r="G1595" t="s">
        <v>105</v>
      </c>
      <c r="H15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1595" t="str">
        <f>IF(NOT(ISNA(VLOOKUP(Table_pigskin_games[[#This Row],[matchup]],rivalries!A$2:C$10,1,FALSE))),"Rivalry","Not a Rivalry")</f>
        <v>Rivalry</v>
      </c>
      <c r="J1595">
        <v>17</v>
      </c>
      <c r="K1595">
        <v>19</v>
      </c>
      <c r="L1595">
        <f>ABS(Table_pigskin_games[[#This Row],[homeScore]]-Table_pigskin_games[[#This Row],[awayScore]])</f>
        <v>2</v>
      </c>
      <c r="M1595" t="s">
        <v>121</v>
      </c>
      <c r="N1595" s="2">
        <v>41914.847222222219</v>
      </c>
      <c r="O1595" t="s">
        <v>65</v>
      </c>
      <c r="P1595">
        <v>69144</v>
      </c>
      <c r="Q1595">
        <v>2</v>
      </c>
      <c r="R1595">
        <v>1</v>
      </c>
      <c r="S1595">
        <v>2</v>
      </c>
      <c r="T1595">
        <v>1</v>
      </c>
      <c r="U1595">
        <v>20</v>
      </c>
      <c r="V1595">
        <v>22</v>
      </c>
      <c r="W1595">
        <v>2</v>
      </c>
      <c r="X1595">
        <v>4</v>
      </c>
      <c r="Y1595">
        <v>10</v>
      </c>
      <c r="Z1595">
        <v>12</v>
      </c>
      <c r="AA1595">
        <v>1</v>
      </c>
      <c r="AB1595">
        <v>0</v>
      </c>
      <c r="AC1595">
        <v>1</v>
      </c>
      <c r="AD1595">
        <v>0</v>
      </c>
      <c r="AE1595">
        <v>366</v>
      </c>
      <c r="AF1595">
        <v>422</v>
      </c>
      <c r="AG1595">
        <v>309</v>
      </c>
      <c r="AH1595">
        <v>231</v>
      </c>
      <c r="AI1595">
        <v>24</v>
      </c>
      <c r="AJ1595">
        <v>19</v>
      </c>
      <c r="AK1595">
        <v>42</v>
      </c>
      <c r="AL1595">
        <v>30</v>
      </c>
      <c r="AM1595">
        <v>57</v>
      </c>
      <c r="AN1595">
        <v>191</v>
      </c>
      <c r="AO1595">
        <v>19</v>
      </c>
      <c r="AP1595">
        <v>36</v>
      </c>
      <c r="AQ1595">
        <v>7</v>
      </c>
      <c r="AR1595">
        <v>5</v>
      </c>
      <c r="AS1595">
        <v>55</v>
      </c>
      <c r="AT1595">
        <f>SUM(Table_pigskin_games[[#This Row],[awayPenaltyYards]],Table_pigskin_games[[#This Row],[homePenaltyYards]])</f>
        <v>104</v>
      </c>
      <c r="AU1595">
        <v>49</v>
      </c>
      <c r="AV1595">
        <v>1</v>
      </c>
      <c r="AW1595">
        <v>0</v>
      </c>
      <c r="AX1595">
        <f>SUM(Table_pigskin_games[[#This Row],[awayTurnovers]:[homeTurnovers]])</f>
        <v>1</v>
      </c>
      <c r="AY1595">
        <v>0</v>
      </c>
      <c r="AZ1595">
        <v>0</v>
      </c>
      <c r="BA1595">
        <v>1</v>
      </c>
      <c r="BB1595">
        <v>0</v>
      </c>
      <c r="BC1595">
        <v>1599</v>
      </c>
      <c r="BD1595">
        <v>2001</v>
      </c>
      <c r="BE1595">
        <v>0</v>
      </c>
      <c r="BF1595">
        <v>3</v>
      </c>
      <c r="BG1595">
        <v>7</v>
      </c>
      <c r="BH1595">
        <v>7</v>
      </c>
      <c r="BJ1595">
        <v>0</v>
      </c>
      <c r="BK1595">
        <v>7</v>
      </c>
      <c r="BL1595">
        <v>6</v>
      </c>
      <c r="BM1595">
        <v>6</v>
      </c>
    </row>
    <row r="1596" spans="1:66" x14ac:dyDescent="0.25">
      <c r="A1596">
        <v>320930022</v>
      </c>
      <c r="B1596">
        <v>4</v>
      </c>
      <c r="C1596">
        <v>2012</v>
      </c>
      <c r="D1596" s="1">
        <v>41182</v>
      </c>
      <c r="E1596" t="s">
        <v>66</v>
      </c>
      <c r="F1596" t="s">
        <v>62</v>
      </c>
      <c r="G1596" t="s">
        <v>94</v>
      </c>
      <c r="H15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ARIvMIA</v>
      </c>
      <c r="I1596" t="str">
        <f>IF(NOT(ISNA(VLOOKUP(Table_pigskin_games[[#This Row],[matchup]],rivalries!A$2:C$10,1,FALSE))),"Rivalry","Not a Rivalry")</f>
        <v>Not a Rivalry</v>
      </c>
      <c r="J1596">
        <v>21</v>
      </c>
      <c r="K1596">
        <v>24</v>
      </c>
      <c r="L1596">
        <f>ABS(Table_pigskin_games[[#This Row],[homeScore]]-Table_pigskin_games[[#This Row],[awayScore]])</f>
        <v>3</v>
      </c>
      <c r="M1596" t="s">
        <v>95</v>
      </c>
      <c r="N1596" s="2">
        <v>41914.670138888891</v>
      </c>
      <c r="O1596" t="s">
        <v>80</v>
      </c>
      <c r="P1596">
        <v>60183</v>
      </c>
      <c r="Q1596">
        <v>1</v>
      </c>
      <c r="R1596">
        <v>2</v>
      </c>
      <c r="S1596">
        <v>3</v>
      </c>
      <c r="T1596">
        <v>0</v>
      </c>
      <c r="U1596">
        <v>21</v>
      </c>
      <c r="V1596">
        <v>19</v>
      </c>
      <c r="W1596">
        <v>6</v>
      </c>
      <c r="X1596">
        <v>4</v>
      </c>
      <c r="Y1596">
        <v>16</v>
      </c>
      <c r="Z1596">
        <v>16</v>
      </c>
      <c r="AA1596">
        <v>1</v>
      </c>
      <c r="AB1596">
        <v>2</v>
      </c>
      <c r="AC1596">
        <v>1</v>
      </c>
      <c r="AD1596">
        <v>2</v>
      </c>
      <c r="AE1596">
        <v>480</v>
      </c>
      <c r="AF1596">
        <v>297</v>
      </c>
      <c r="AG1596">
        <v>394</v>
      </c>
      <c r="AH1596">
        <v>269</v>
      </c>
      <c r="AI1596">
        <v>26</v>
      </c>
      <c r="AJ1596">
        <v>29</v>
      </c>
      <c r="AK1596">
        <v>41</v>
      </c>
      <c r="AL1596">
        <v>48</v>
      </c>
      <c r="AM1596">
        <v>86</v>
      </c>
      <c r="AN1596">
        <v>28</v>
      </c>
      <c r="AO1596">
        <v>29</v>
      </c>
      <c r="AP1596">
        <v>15</v>
      </c>
      <c r="AQ1596">
        <v>4</v>
      </c>
      <c r="AR1596">
        <v>6</v>
      </c>
      <c r="AS1596">
        <v>40</v>
      </c>
      <c r="AT1596">
        <f>SUM(Table_pigskin_games[[#This Row],[awayPenaltyYards]],Table_pigskin_games[[#This Row],[homePenaltyYards]])</f>
        <v>102</v>
      </c>
      <c r="AU1596">
        <v>62</v>
      </c>
      <c r="AV1596">
        <v>4</v>
      </c>
      <c r="AW1596">
        <v>2</v>
      </c>
      <c r="AX1596">
        <f>SUM(Table_pigskin_games[[#This Row],[awayTurnovers]:[homeTurnovers]])</f>
        <v>6</v>
      </c>
      <c r="AY1596">
        <v>2</v>
      </c>
      <c r="AZ1596">
        <v>0</v>
      </c>
      <c r="BA1596">
        <v>2</v>
      </c>
      <c r="BB1596">
        <v>2</v>
      </c>
      <c r="BC1596">
        <v>2100</v>
      </c>
      <c r="BD1596">
        <v>1891</v>
      </c>
      <c r="BE1596">
        <v>0</v>
      </c>
      <c r="BF1596">
        <v>13</v>
      </c>
      <c r="BG1596">
        <v>0</v>
      </c>
      <c r="BH1596">
        <v>8</v>
      </c>
      <c r="BI1596">
        <v>0</v>
      </c>
      <c r="BJ1596">
        <v>0</v>
      </c>
      <c r="BK1596">
        <v>0</v>
      </c>
      <c r="BL1596">
        <v>7</v>
      </c>
      <c r="BM1596">
        <v>14</v>
      </c>
      <c r="BN1596">
        <v>3</v>
      </c>
    </row>
    <row r="1597" spans="1:66" x14ac:dyDescent="0.25">
      <c r="A1597">
        <v>320930027</v>
      </c>
      <c r="B1597">
        <v>4</v>
      </c>
      <c r="C1597">
        <v>2012</v>
      </c>
      <c r="D1597" s="1">
        <v>41182</v>
      </c>
      <c r="E1597" t="s">
        <v>66</v>
      </c>
      <c r="F1597" t="s">
        <v>114</v>
      </c>
      <c r="G1597" t="s">
        <v>97</v>
      </c>
      <c r="H15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TBvWSH</v>
      </c>
      <c r="I1597" t="str">
        <f>IF(NOT(ISNA(VLOOKUP(Table_pigskin_games[[#This Row],[matchup]],rivalries!A$2:C$10,1,FALSE))),"Rivalry","Not a Rivalry")</f>
        <v>Not a Rivalry</v>
      </c>
      <c r="J1597">
        <v>24</v>
      </c>
      <c r="K1597">
        <v>22</v>
      </c>
      <c r="L1597">
        <f>ABS(Table_pigskin_games[[#This Row],[homeScore]]-Table_pigskin_games[[#This Row],[awayScore]])</f>
        <v>2</v>
      </c>
      <c r="M1597" t="s">
        <v>98</v>
      </c>
      <c r="N1597" s="2">
        <v>41914.684027777781</v>
      </c>
      <c r="O1597" t="s">
        <v>70</v>
      </c>
      <c r="P1597">
        <v>58191</v>
      </c>
      <c r="Q1597">
        <v>1</v>
      </c>
      <c r="R1597">
        <v>2</v>
      </c>
      <c r="S1597">
        <v>1</v>
      </c>
      <c r="T1597">
        <v>2</v>
      </c>
      <c r="U1597">
        <v>27</v>
      </c>
      <c r="V1597">
        <v>16</v>
      </c>
      <c r="W1597">
        <v>2</v>
      </c>
      <c r="X1597">
        <v>3</v>
      </c>
      <c r="Y1597">
        <v>11</v>
      </c>
      <c r="Z1597">
        <v>12</v>
      </c>
      <c r="AA1597">
        <v>1</v>
      </c>
      <c r="AB1597">
        <v>0</v>
      </c>
      <c r="AC1597">
        <v>1</v>
      </c>
      <c r="AD1597">
        <v>0</v>
      </c>
      <c r="AE1597">
        <v>474</v>
      </c>
      <c r="AF1597">
        <v>373</v>
      </c>
      <c r="AG1597">
        <v>321</v>
      </c>
      <c r="AH1597">
        <v>293</v>
      </c>
      <c r="AI1597">
        <v>26</v>
      </c>
      <c r="AJ1597">
        <v>24</v>
      </c>
      <c r="AK1597">
        <v>35</v>
      </c>
      <c r="AL1597">
        <v>39</v>
      </c>
      <c r="AM1597">
        <v>153</v>
      </c>
      <c r="AN1597">
        <v>80</v>
      </c>
      <c r="AO1597">
        <v>31</v>
      </c>
      <c r="AP1597">
        <v>18</v>
      </c>
      <c r="AQ1597">
        <v>8</v>
      </c>
      <c r="AR1597">
        <v>10</v>
      </c>
      <c r="AS1597">
        <v>73</v>
      </c>
      <c r="AT1597">
        <f>SUM(Table_pigskin_games[[#This Row],[awayPenaltyYards]],Table_pigskin_games[[#This Row],[homePenaltyYards]])</f>
        <v>180</v>
      </c>
      <c r="AU1597">
        <v>107</v>
      </c>
      <c r="AV1597">
        <v>0</v>
      </c>
      <c r="AW1597">
        <v>1</v>
      </c>
      <c r="AX1597">
        <f>SUM(Table_pigskin_games[[#This Row],[awayTurnovers]:[homeTurnovers]])</f>
        <v>1</v>
      </c>
      <c r="AY1597">
        <v>0</v>
      </c>
      <c r="AZ1597">
        <v>0</v>
      </c>
      <c r="BA1597">
        <v>0</v>
      </c>
      <c r="BB1597">
        <v>1</v>
      </c>
      <c r="BC1597">
        <v>1939</v>
      </c>
      <c r="BD1597">
        <v>1661</v>
      </c>
      <c r="BE1597">
        <v>7</v>
      </c>
      <c r="BF1597">
        <v>14</v>
      </c>
      <c r="BG1597">
        <v>0</v>
      </c>
      <c r="BH1597">
        <v>3</v>
      </c>
      <c r="BJ1597">
        <v>3</v>
      </c>
      <c r="BK1597">
        <v>3</v>
      </c>
      <c r="BL1597">
        <v>7</v>
      </c>
      <c r="BM1597">
        <v>9</v>
      </c>
    </row>
    <row r="1598" spans="1:66" x14ac:dyDescent="0.25">
      <c r="A1598">
        <v>320930030</v>
      </c>
      <c r="B1598">
        <v>4</v>
      </c>
      <c r="C1598">
        <v>2012</v>
      </c>
      <c r="D1598" s="1">
        <v>41182</v>
      </c>
      <c r="E1598" t="s">
        <v>66</v>
      </c>
      <c r="F1598" t="s">
        <v>81</v>
      </c>
      <c r="G1598" t="s">
        <v>103</v>
      </c>
      <c r="H15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CINvJAX</v>
      </c>
      <c r="I1598" t="str">
        <f>IF(NOT(ISNA(VLOOKUP(Table_pigskin_games[[#This Row],[matchup]],rivalries!A$2:C$10,1,FALSE))),"Rivalry","Not a Rivalry")</f>
        <v>Not a Rivalry</v>
      </c>
      <c r="J1598">
        <v>27</v>
      </c>
      <c r="K1598">
        <v>10</v>
      </c>
      <c r="L1598">
        <f>ABS(Table_pigskin_games[[#This Row],[homeScore]]-Table_pigskin_games[[#This Row],[awayScore]])</f>
        <v>17</v>
      </c>
      <c r="M1598" t="s">
        <v>104</v>
      </c>
      <c r="N1598" s="2">
        <v>41914.670138888891</v>
      </c>
      <c r="O1598" t="s">
        <v>80</v>
      </c>
      <c r="P1598">
        <v>63030</v>
      </c>
      <c r="Q1598">
        <v>2</v>
      </c>
      <c r="R1598">
        <v>1</v>
      </c>
      <c r="S1598">
        <v>1</v>
      </c>
      <c r="T1598">
        <v>2</v>
      </c>
      <c r="U1598">
        <v>20</v>
      </c>
      <c r="V1598">
        <v>17</v>
      </c>
      <c r="W1598">
        <v>2</v>
      </c>
      <c r="X1598">
        <v>2</v>
      </c>
      <c r="Y1598">
        <v>11</v>
      </c>
      <c r="Z1598">
        <v>11</v>
      </c>
      <c r="AA1598">
        <v>1</v>
      </c>
      <c r="AB1598">
        <v>0</v>
      </c>
      <c r="AC1598">
        <v>1</v>
      </c>
      <c r="AD1598">
        <v>1</v>
      </c>
      <c r="AE1598">
        <v>382</v>
      </c>
      <c r="AF1598">
        <v>212</v>
      </c>
      <c r="AG1598">
        <v>244</v>
      </c>
      <c r="AH1598">
        <v>143</v>
      </c>
      <c r="AI1598">
        <v>20</v>
      </c>
      <c r="AJ1598">
        <v>23</v>
      </c>
      <c r="AK1598">
        <v>31</v>
      </c>
      <c r="AL1598">
        <v>34</v>
      </c>
      <c r="AM1598">
        <v>138</v>
      </c>
      <c r="AN1598">
        <v>69</v>
      </c>
      <c r="AO1598">
        <v>34</v>
      </c>
      <c r="AP1598">
        <v>18</v>
      </c>
      <c r="AQ1598">
        <v>6</v>
      </c>
      <c r="AR1598">
        <v>3</v>
      </c>
      <c r="AS1598">
        <v>50</v>
      </c>
      <c r="AT1598">
        <f>SUM(Table_pigskin_games[[#This Row],[awayPenaltyYards]],Table_pigskin_games[[#This Row],[homePenaltyYards]])</f>
        <v>87</v>
      </c>
      <c r="AU1598">
        <v>37</v>
      </c>
      <c r="AV1598">
        <v>2</v>
      </c>
      <c r="AW1598">
        <v>2</v>
      </c>
      <c r="AX1598">
        <f>SUM(Table_pigskin_games[[#This Row],[awayTurnovers]:[homeTurnovers]])</f>
        <v>4</v>
      </c>
      <c r="AY1598">
        <v>1</v>
      </c>
      <c r="AZ1598">
        <v>1</v>
      </c>
      <c r="BA1598">
        <v>1</v>
      </c>
      <c r="BB1598">
        <v>1</v>
      </c>
      <c r="BC1598">
        <v>1879</v>
      </c>
      <c r="BD1598">
        <v>1721</v>
      </c>
      <c r="BE1598">
        <v>3</v>
      </c>
      <c r="BF1598">
        <v>14</v>
      </c>
      <c r="BG1598">
        <v>0</v>
      </c>
      <c r="BH1598">
        <v>10</v>
      </c>
      <c r="BJ1598">
        <v>0</v>
      </c>
      <c r="BK1598">
        <v>7</v>
      </c>
      <c r="BL1598">
        <v>3</v>
      </c>
      <c r="BM1598">
        <v>0</v>
      </c>
    </row>
    <row r="1599" spans="1:66" x14ac:dyDescent="0.25">
      <c r="A1599">
        <v>320930034</v>
      </c>
      <c r="B1599">
        <v>4</v>
      </c>
      <c r="C1599">
        <v>2012</v>
      </c>
      <c r="D1599" s="1">
        <v>41182</v>
      </c>
      <c r="E1599" t="s">
        <v>66</v>
      </c>
      <c r="F1599" t="s">
        <v>78</v>
      </c>
      <c r="G1599" t="s">
        <v>106</v>
      </c>
      <c r="H15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1599" t="str">
        <f>IF(NOT(ISNA(VLOOKUP(Table_pigskin_games[[#This Row],[matchup]],rivalries!A$2:C$10,1,FALSE))),"Rivalry","Not a Rivalry")</f>
        <v>Not a Rivalry</v>
      </c>
      <c r="J1599">
        <v>14</v>
      </c>
      <c r="K1599">
        <v>38</v>
      </c>
      <c r="L1599">
        <f>ABS(Table_pigskin_games[[#This Row],[homeScore]]-Table_pigskin_games[[#This Row],[awayScore]])</f>
        <v>24</v>
      </c>
      <c r="M1599" t="s">
        <v>107</v>
      </c>
      <c r="N1599" s="2">
        <v>41914.541666666664</v>
      </c>
      <c r="O1599" t="s">
        <v>80</v>
      </c>
      <c r="P1599">
        <v>71581</v>
      </c>
      <c r="Q1599">
        <v>1</v>
      </c>
      <c r="R1599">
        <v>2</v>
      </c>
      <c r="S1599">
        <v>3</v>
      </c>
      <c r="T1599">
        <v>0</v>
      </c>
      <c r="U1599">
        <v>17</v>
      </c>
      <c r="V1599">
        <v>16</v>
      </c>
      <c r="W1599">
        <v>4</v>
      </c>
      <c r="X1599">
        <v>6</v>
      </c>
      <c r="Y1599">
        <v>12</v>
      </c>
      <c r="Z1599">
        <v>14</v>
      </c>
      <c r="AA1599">
        <v>1</v>
      </c>
      <c r="AB1599">
        <v>1</v>
      </c>
      <c r="AC1599">
        <v>1</v>
      </c>
      <c r="AD1599">
        <v>1</v>
      </c>
      <c r="AE1599">
        <v>325</v>
      </c>
      <c r="AF1599">
        <v>297</v>
      </c>
      <c r="AG1599">
        <v>167</v>
      </c>
      <c r="AH1599">
        <v>202</v>
      </c>
      <c r="AI1599">
        <v>17</v>
      </c>
      <c r="AJ1599">
        <v>20</v>
      </c>
      <c r="AK1599">
        <v>27</v>
      </c>
      <c r="AL1599">
        <v>28</v>
      </c>
      <c r="AM1599">
        <v>158</v>
      </c>
      <c r="AN1599">
        <v>95</v>
      </c>
      <c r="AO1599">
        <v>29</v>
      </c>
      <c r="AP1599">
        <v>31</v>
      </c>
      <c r="AQ1599">
        <v>7</v>
      </c>
      <c r="AR1599">
        <v>1</v>
      </c>
      <c r="AS1599">
        <v>73</v>
      </c>
      <c r="AT1599">
        <f>SUM(Table_pigskin_games[[#This Row],[awayPenaltyYards]],Table_pigskin_games[[#This Row],[homePenaltyYards]])</f>
        <v>76</v>
      </c>
      <c r="AU1599">
        <v>3</v>
      </c>
      <c r="AV1599">
        <v>3</v>
      </c>
      <c r="AW1599">
        <v>0</v>
      </c>
      <c r="AX1599">
        <f>SUM(Table_pigskin_games[[#This Row],[awayTurnovers]:[homeTurnovers]])</f>
        <v>3</v>
      </c>
      <c r="AY1599">
        <v>1</v>
      </c>
      <c r="AZ1599">
        <v>0</v>
      </c>
      <c r="BA1599">
        <v>2</v>
      </c>
      <c r="BB1599">
        <v>0</v>
      </c>
      <c r="BC1599">
        <v>1654</v>
      </c>
      <c r="BD1599">
        <v>1946</v>
      </c>
      <c r="BE1599">
        <v>0</v>
      </c>
      <c r="BF1599">
        <v>7</v>
      </c>
      <c r="BG1599">
        <v>0</v>
      </c>
      <c r="BH1599">
        <v>7</v>
      </c>
      <c r="BJ1599">
        <v>14</v>
      </c>
      <c r="BK1599">
        <v>0</v>
      </c>
      <c r="BL1599">
        <v>14</v>
      </c>
      <c r="BM1599">
        <v>10</v>
      </c>
    </row>
    <row r="1600" spans="1:66" x14ac:dyDescent="0.25">
      <c r="A1600">
        <v>321001006</v>
      </c>
      <c r="B1600">
        <v>4</v>
      </c>
      <c r="C1600">
        <v>2012</v>
      </c>
      <c r="D1600" s="1">
        <v>41183</v>
      </c>
      <c r="E1600" t="s">
        <v>108</v>
      </c>
      <c r="F1600" t="s">
        <v>74</v>
      </c>
      <c r="G1600" t="s">
        <v>102</v>
      </c>
      <c r="H16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CHIvDAL</v>
      </c>
      <c r="I1600" t="str">
        <f>IF(NOT(ISNA(VLOOKUP(Table_pigskin_games[[#This Row],[matchup]],rivalries!A$2:C$10,1,FALSE))),"Rivalry","Not a Rivalry")</f>
        <v>Not a Rivalry</v>
      </c>
      <c r="J1600">
        <v>34</v>
      </c>
      <c r="K1600">
        <v>18</v>
      </c>
      <c r="L1600">
        <f>ABS(Table_pigskin_games[[#This Row],[homeScore]]-Table_pigskin_games[[#This Row],[awayScore]])</f>
        <v>16</v>
      </c>
      <c r="M1600" t="s">
        <v>138</v>
      </c>
      <c r="N1600" s="2">
        <v>41914.854166666664</v>
      </c>
      <c r="O1600" t="s">
        <v>112</v>
      </c>
      <c r="P1600">
        <v>90080</v>
      </c>
      <c r="Q1600">
        <v>2</v>
      </c>
      <c r="R1600">
        <v>1</v>
      </c>
      <c r="S1600">
        <v>2</v>
      </c>
      <c r="T1600">
        <v>1</v>
      </c>
      <c r="U1600">
        <v>18</v>
      </c>
      <c r="V1600">
        <v>26</v>
      </c>
      <c r="W1600">
        <v>7</v>
      </c>
      <c r="X1600">
        <v>3</v>
      </c>
      <c r="Y1600">
        <v>12</v>
      </c>
      <c r="Z1600">
        <v>9</v>
      </c>
      <c r="AA1600">
        <v>0</v>
      </c>
      <c r="AB1600">
        <v>1</v>
      </c>
      <c r="AC1600">
        <v>0</v>
      </c>
      <c r="AD1600">
        <v>1</v>
      </c>
      <c r="AE1600">
        <v>360</v>
      </c>
      <c r="AF1600">
        <v>430</v>
      </c>
      <c r="AG1600">
        <v>267</v>
      </c>
      <c r="AH1600">
        <v>389</v>
      </c>
      <c r="AI1600">
        <v>18</v>
      </c>
      <c r="AJ1600">
        <v>40</v>
      </c>
      <c r="AK1600">
        <v>24</v>
      </c>
      <c r="AL1600">
        <v>53</v>
      </c>
      <c r="AM1600">
        <v>93</v>
      </c>
      <c r="AN1600">
        <v>41</v>
      </c>
      <c r="AO1600">
        <v>28</v>
      </c>
      <c r="AP1600">
        <v>14</v>
      </c>
      <c r="AQ1600">
        <v>4</v>
      </c>
      <c r="AR1600">
        <v>2</v>
      </c>
      <c r="AS1600">
        <v>25</v>
      </c>
      <c r="AT1600">
        <f>SUM(Table_pigskin_games[[#This Row],[awayPenaltyYards]],Table_pigskin_games[[#This Row],[homePenaltyYards]])</f>
        <v>35</v>
      </c>
      <c r="AU1600">
        <v>10</v>
      </c>
      <c r="AV1600">
        <v>1</v>
      </c>
      <c r="AW1600">
        <v>5</v>
      </c>
      <c r="AX1600">
        <f>SUM(Table_pigskin_games[[#This Row],[awayTurnovers]:[homeTurnovers]])</f>
        <v>6</v>
      </c>
      <c r="AY1600">
        <v>1</v>
      </c>
      <c r="AZ1600">
        <v>0</v>
      </c>
      <c r="BA1600">
        <v>0</v>
      </c>
      <c r="BB1600">
        <v>5</v>
      </c>
      <c r="BC1600">
        <v>1850</v>
      </c>
      <c r="BD1600">
        <v>1750</v>
      </c>
      <c r="BE1600">
        <v>0</v>
      </c>
      <c r="BF1600">
        <v>10</v>
      </c>
      <c r="BG1600">
        <v>14</v>
      </c>
      <c r="BH1600">
        <v>10</v>
      </c>
      <c r="BJ1600">
        <v>0</v>
      </c>
      <c r="BK1600">
        <v>7</v>
      </c>
      <c r="BL1600">
        <v>3</v>
      </c>
      <c r="BM1600">
        <v>8</v>
      </c>
    </row>
    <row r="1601" spans="1:65" x14ac:dyDescent="0.25">
      <c r="A1601">
        <v>321004014</v>
      </c>
      <c r="B1601">
        <v>5</v>
      </c>
      <c r="C1601">
        <v>2012</v>
      </c>
      <c r="D1601" s="1">
        <v>41186</v>
      </c>
      <c r="E1601" t="s">
        <v>61</v>
      </c>
      <c r="F1601" t="s">
        <v>94</v>
      </c>
      <c r="G1601" t="s">
        <v>85</v>
      </c>
      <c r="H16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601" t="str">
        <f>IF(NOT(ISNA(VLOOKUP(Table_pigskin_games[[#This Row],[matchup]],rivalries!A$2:C$10,1,FALSE))),"Rivalry","Not a Rivalry")</f>
        <v>Not a Rivalry</v>
      </c>
      <c r="J1601">
        <v>3</v>
      </c>
      <c r="K1601">
        <v>17</v>
      </c>
      <c r="L1601">
        <f>ABS(Table_pigskin_games[[#This Row],[homeScore]]-Table_pigskin_games[[#This Row],[awayScore]])</f>
        <v>14</v>
      </c>
      <c r="M1601" t="s">
        <v>86</v>
      </c>
      <c r="N1601" s="2">
        <v>41914.847222222219</v>
      </c>
      <c r="O1601" t="s">
        <v>128</v>
      </c>
      <c r="P1601">
        <v>54653</v>
      </c>
      <c r="Q1601">
        <v>4</v>
      </c>
      <c r="R1601">
        <v>0</v>
      </c>
      <c r="S1601">
        <v>2</v>
      </c>
      <c r="T1601">
        <v>2</v>
      </c>
      <c r="U1601">
        <v>20</v>
      </c>
      <c r="V1601">
        <v>12</v>
      </c>
      <c r="W1601">
        <v>7</v>
      </c>
      <c r="X1601">
        <v>4</v>
      </c>
      <c r="Y1601">
        <v>19</v>
      </c>
      <c r="Z1601">
        <v>14</v>
      </c>
      <c r="AA1601">
        <v>0</v>
      </c>
      <c r="AB1601">
        <v>0</v>
      </c>
      <c r="AC1601">
        <v>2</v>
      </c>
      <c r="AD1601">
        <v>0</v>
      </c>
      <c r="AE1601">
        <v>282</v>
      </c>
      <c r="AF1601">
        <v>242</v>
      </c>
      <c r="AG1601">
        <v>237</v>
      </c>
      <c r="AH1601">
        <v>131</v>
      </c>
      <c r="AI1601">
        <v>28</v>
      </c>
      <c r="AJ1601">
        <v>7</v>
      </c>
      <c r="AK1601">
        <v>50</v>
      </c>
      <c r="AL1601">
        <v>21</v>
      </c>
      <c r="AM1601">
        <v>45</v>
      </c>
      <c r="AN1601">
        <v>111</v>
      </c>
      <c r="AO1601">
        <v>17</v>
      </c>
      <c r="AP1601">
        <v>32</v>
      </c>
      <c r="AQ1601">
        <v>5</v>
      </c>
      <c r="AR1601">
        <v>7</v>
      </c>
      <c r="AS1601">
        <v>35</v>
      </c>
      <c r="AT1601">
        <f>SUM(Table_pigskin_games[[#This Row],[awayPenaltyYards]],Table_pigskin_games[[#This Row],[homePenaltyYards]])</f>
        <v>95</v>
      </c>
      <c r="AU1601">
        <v>60</v>
      </c>
      <c r="AV1601">
        <v>1</v>
      </c>
      <c r="AW1601">
        <v>1</v>
      </c>
      <c r="AX1601">
        <f>SUM(Table_pigskin_games[[#This Row],[awayTurnovers]:[homeTurnovers]])</f>
        <v>2</v>
      </c>
      <c r="AY1601">
        <v>1</v>
      </c>
      <c r="AZ1601">
        <v>0</v>
      </c>
      <c r="BA1601">
        <v>0</v>
      </c>
      <c r="BB1601">
        <v>1</v>
      </c>
      <c r="BC1601">
        <v>2062</v>
      </c>
      <c r="BD1601">
        <v>1538</v>
      </c>
      <c r="BE1601">
        <v>3</v>
      </c>
      <c r="BF1601">
        <v>0</v>
      </c>
      <c r="BG1601">
        <v>0</v>
      </c>
      <c r="BH1601">
        <v>0</v>
      </c>
      <c r="BJ1601">
        <v>7</v>
      </c>
      <c r="BK1601">
        <v>3</v>
      </c>
      <c r="BL1601">
        <v>0</v>
      </c>
      <c r="BM1601">
        <v>7</v>
      </c>
    </row>
    <row r="1602" spans="1:65" x14ac:dyDescent="0.25">
      <c r="A1602">
        <v>321007004</v>
      </c>
      <c r="B1602">
        <v>5</v>
      </c>
      <c r="C1602">
        <v>2012</v>
      </c>
      <c r="D1602" s="1">
        <v>41189</v>
      </c>
      <c r="E1602" t="s">
        <v>66</v>
      </c>
      <c r="F1602" t="s">
        <v>62</v>
      </c>
      <c r="G1602" t="s">
        <v>81</v>
      </c>
      <c r="H16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CINvMIA</v>
      </c>
      <c r="I1602" t="str">
        <f>IF(NOT(ISNA(VLOOKUP(Table_pigskin_games[[#This Row],[matchup]],rivalries!A$2:C$10,1,FALSE))),"Rivalry","Not a Rivalry")</f>
        <v>Not a Rivalry</v>
      </c>
      <c r="J1602">
        <v>17</v>
      </c>
      <c r="K1602">
        <v>13</v>
      </c>
      <c r="L1602">
        <f>ABS(Table_pigskin_games[[#This Row],[homeScore]]-Table_pigskin_games[[#This Row],[awayScore]])</f>
        <v>4</v>
      </c>
      <c r="M1602" t="s">
        <v>118</v>
      </c>
      <c r="N1602" s="2">
        <v>41914.541666666664</v>
      </c>
      <c r="O1602" t="s">
        <v>80</v>
      </c>
      <c r="P1602">
        <v>61162</v>
      </c>
      <c r="Q1602">
        <v>1</v>
      </c>
      <c r="R1602">
        <v>3</v>
      </c>
      <c r="S1602">
        <v>3</v>
      </c>
      <c r="T1602">
        <v>1</v>
      </c>
      <c r="U1602">
        <v>15</v>
      </c>
      <c r="V1602">
        <v>18</v>
      </c>
      <c r="W1602">
        <v>4</v>
      </c>
      <c r="X1602">
        <v>2</v>
      </c>
      <c r="Y1602">
        <v>13</v>
      </c>
      <c r="Z1602">
        <v>14</v>
      </c>
      <c r="AA1602">
        <v>0</v>
      </c>
      <c r="AB1602">
        <v>1</v>
      </c>
      <c r="AC1602">
        <v>1</v>
      </c>
      <c r="AD1602">
        <v>1</v>
      </c>
      <c r="AE1602">
        <v>279</v>
      </c>
      <c r="AF1602">
        <v>298</v>
      </c>
      <c r="AG1602">
        <v>211</v>
      </c>
      <c r="AH1602">
        <v>218</v>
      </c>
      <c r="AI1602">
        <v>17</v>
      </c>
      <c r="AJ1602">
        <v>26</v>
      </c>
      <c r="AK1602">
        <v>26</v>
      </c>
      <c r="AL1602">
        <v>43</v>
      </c>
      <c r="AM1602">
        <v>68</v>
      </c>
      <c r="AN1602">
        <v>80</v>
      </c>
      <c r="AO1602">
        <v>35</v>
      </c>
      <c r="AP1602">
        <v>19</v>
      </c>
      <c r="AQ1602">
        <v>2</v>
      </c>
      <c r="AR1602">
        <v>5</v>
      </c>
      <c r="AS1602">
        <v>10</v>
      </c>
      <c r="AT1602">
        <f>SUM(Table_pigskin_games[[#This Row],[awayPenaltyYards]],Table_pigskin_games[[#This Row],[homePenaltyYards]])</f>
        <v>56</v>
      </c>
      <c r="AU1602">
        <v>46</v>
      </c>
      <c r="AV1602">
        <v>2</v>
      </c>
      <c r="AW1602">
        <v>3</v>
      </c>
      <c r="AX1602">
        <f>SUM(Table_pigskin_games[[#This Row],[awayTurnovers]:[homeTurnovers]])</f>
        <v>5</v>
      </c>
      <c r="AY1602">
        <v>2</v>
      </c>
      <c r="AZ1602">
        <v>1</v>
      </c>
      <c r="BA1602">
        <v>0</v>
      </c>
      <c r="BB1602">
        <v>2</v>
      </c>
      <c r="BC1602">
        <v>1729</v>
      </c>
      <c r="BD1602">
        <v>1871</v>
      </c>
      <c r="BE1602">
        <v>0</v>
      </c>
      <c r="BF1602">
        <v>7</v>
      </c>
      <c r="BG1602">
        <v>10</v>
      </c>
      <c r="BH1602">
        <v>0</v>
      </c>
      <c r="BJ1602">
        <v>6</v>
      </c>
      <c r="BK1602">
        <v>0</v>
      </c>
      <c r="BL1602">
        <v>0</v>
      </c>
      <c r="BM1602">
        <v>7</v>
      </c>
    </row>
    <row r="1603" spans="1:65" x14ac:dyDescent="0.25">
      <c r="A1603">
        <v>321007011</v>
      </c>
      <c r="B1603">
        <v>5</v>
      </c>
      <c r="C1603">
        <v>2012</v>
      </c>
      <c r="D1603" s="1">
        <v>41189</v>
      </c>
      <c r="E1603" t="s">
        <v>66</v>
      </c>
      <c r="F1603" t="s">
        <v>75</v>
      </c>
      <c r="G1603" t="s">
        <v>90</v>
      </c>
      <c r="H16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GBvIND</v>
      </c>
      <c r="I1603" t="str">
        <f>IF(NOT(ISNA(VLOOKUP(Table_pigskin_games[[#This Row],[matchup]],rivalries!A$2:C$10,1,FALSE))),"Rivalry","Not a Rivalry")</f>
        <v>Not a Rivalry</v>
      </c>
      <c r="J1603">
        <v>27</v>
      </c>
      <c r="K1603">
        <v>30</v>
      </c>
      <c r="L1603">
        <f>ABS(Table_pigskin_games[[#This Row],[homeScore]]-Table_pigskin_games[[#This Row],[awayScore]])</f>
        <v>3</v>
      </c>
      <c r="M1603" t="s">
        <v>131</v>
      </c>
      <c r="N1603" s="2">
        <v>41914.541666666664</v>
      </c>
      <c r="O1603" t="s">
        <v>70</v>
      </c>
      <c r="P1603">
        <v>67020</v>
      </c>
      <c r="Q1603">
        <v>2</v>
      </c>
      <c r="R1603">
        <v>2</v>
      </c>
      <c r="S1603">
        <v>1</v>
      </c>
      <c r="T1603">
        <v>2</v>
      </c>
      <c r="U1603">
        <v>21</v>
      </c>
      <c r="V1603">
        <v>28</v>
      </c>
      <c r="W1603">
        <v>4</v>
      </c>
      <c r="X1603">
        <v>8</v>
      </c>
      <c r="Y1603">
        <v>13</v>
      </c>
      <c r="Z1603">
        <v>20</v>
      </c>
      <c r="AA1603">
        <v>0</v>
      </c>
      <c r="AB1603">
        <v>0</v>
      </c>
      <c r="AC1603">
        <v>0</v>
      </c>
      <c r="AD1603">
        <v>1</v>
      </c>
      <c r="AE1603">
        <v>356</v>
      </c>
      <c r="AF1603">
        <v>464</v>
      </c>
      <c r="AG1603">
        <v>207</v>
      </c>
      <c r="AH1603">
        <v>345</v>
      </c>
      <c r="AI1603">
        <v>20</v>
      </c>
      <c r="AJ1603">
        <v>31</v>
      </c>
      <c r="AK1603">
        <v>32</v>
      </c>
      <c r="AL1603">
        <v>55</v>
      </c>
      <c r="AM1603">
        <v>149</v>
      </c>
      <c r="AN1603">
        <v>119</v>
      </c>
      <c r="AO1603">
        <v>24</v>
      </c>
      <c r="AP1603">
        <v>30</v>
      </c>
      <c r="AQ1603">
        <v>9</v>
      </c>
      <c r="AR1603">
        <v>9</v>
      </c>
      <c r="AS1603">
        <v>89</v>
      </c>
      <c r="AT1603">
        <f>SUM(Table_pigskin_games[[#This Row],[awayPenaltyYards]],Table_pigskin_games[[#This Row],[homePenaltyYards]])</f>
        <v>189</v>
      </c>
      <c r="AU1603">
        <v>100</v>
      </c>
      <c r="AV1603">
        <v>1</v>
      </c>
      <c r="AW1603">
        <v>1</v>
      </c>
      <c r="AX1603">
        <f>SUM(Table_pigskin_games[[#This Row],[awayTurnovers]:[homeTurnovers]])</f>
        <v>2</v>
      </c>
      <c r="AY1603">
        <v>0</v>
      </c>
      <c r="AZ1603">
        <v>0</v>
      </c>
      <c r="BA1603">
        <v>1</v>
      </c>
      <c r="BB1603">
        <v>1</v>
      </c>
      <c r="BC1603">
        <v>1484</v>
      </c>
      <c r="BD1603">
        <v>2116</v>
      </c>
      <c r="BE1603">
        <v>7</v>
      </c>
      <c r="BF1603">
        <v>14</v>
      </c>
      <c r="BG1603">
        <v>0</v>
      </c>
      <c r="BH1603">
        <v>6</v>
      </c>
      <c r="BJ1603">
        <v>0</v>
      </c>
      <c r="BK1603">
        <v>3</v>
      </c>
      <c r="BL1603">
        <v>16</v>
      </c>
      <c r="BM1603">
        <v>11</v>
      </c>
    </row>
    <row r="1604" spans="1:65" x14ac:dyDescent="0.25">
      <c r="A1604">
        <v>321007012</v>
      </c>
      <c r="B1604">
        <v>5</v>
      </c>
      <c r="C1604">
        <v>2012</v>
      </c>
      <c r="D1604" s="1">
        <v>41189</v>
      </c>
      <c r="E1604" t="s">
        <v>66</v>
      </c>
      <c r="F1604" t="s">
        <v>96</v>
      </c>
      <c r="G1604" t="s">
        <v>82</v>
      </c>
      <c r="H16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BALvKC</v>
      </c>
      <c r="I1604" t="str">
        <f>IF(NOT(ISNA(VLOOKUP(Table_pigskin_games[[#This Row],[matchup]],rivalries!A$2:C$10,1,FALSE))),"Rivalry","Not a Rivalry")</f>
        <v>Not a Rivalry</v>
      </c>
      <c r="J1604">
        <v>9</v>
      </c>
      <c r="K1604">
        <v>6</v>
      </c>
      <c r="L1604">
        <f>ABS(Table_pigskin_games[[#This Row],[homeScore]]-Table_pigskin_games[[#This Row],[awayScore]])</f>
        <v>3</v>
      </c>
      <c r="M1604" t="s">
        <v>83</v>
      </c>
      <c r="N1604" s="2">
        <v>41914.541666666664</v>
      </c>
      <c r="O1604" t="s">
        <v>80</v>
      </c>
      <c r="P1604">
        <v>68803</v>
      </c>
      <c r="Q1604">
        <v>3</v>
      </c>
      <c r="R1604">
        <v>1</v>
      </c>
      <c r="S1604">
        <v>1</v>
      </c>
      <c r="T1604">
        <v>3</v>
      </c>
      <c r="U1604">
        <v>15</v>
      </c>
      <c r="V1604">
        <v>19</v>
      </c>
      <c r="W1604">
        <v>3</v>
      </c>
      <c r="X1604">
        <v>6</v>
      </c>
      <c r="Y1604">
        <v>11</v>
      </c>
      <c r="Z1604">
        <v>13</v>
      </c>
      <c r="AA1604">
        <v>0</v>
      </c>
      <c r="AB1604">
        <v>0</v>
      </c>
      <c r="AC1604">
        <v>0</v>
      </c>
      <c r="AD1604">
        <v>0</v>
      </c>
      <c r="AE1604">
        <v>298</v>
      </c>
      <c r="AF1604">
        <v>338</v>
      </c>
      <c r="AG1604">
        <v>165</v>
      </c>
      <c r="AH1604">
        <v>124</v>
      </c>
      <c r="AI1604">
        <v>13</v>
      </c>
      <c r="AJ1604">
        <v>11</v>
      </c>
      <c r="AK1604">
        <v>27</v>
      </c>
      <c r="AL1604">
        <v>17</v>
      </c>
      <c r="AM1604">
        <v>133</v>
      </c>
      <c r="AN1604">
        <v>214</v>
      </c>
      <c r="AO1604">
        <v>24</v>
      </c>
      <c r="AP1604">
        <v>51</v>
      </c>
      <c r="AQ1604">
        <v>5</v>
      </c>
      <c r="AR1604">
        <v>8</v>
      </c>
      <c r="AS1604">
        <v>33</v>
      </c>
      <c r="AT1604">
        <f>SUM(Table_pigskin_games[[#This Row],[awayPenaltyYards]],Table_pigskin_games[[#This Row],[homePenaltyYards]])</f>
        <v>93</v>
      </c>
      <c r="AU1604">
        <v>60</v>
      </c>
      <c r="AV1604">
        <v>2</v>
      </c>
      <c r="AW1604">
        <v>4</v>
      </c>
      <c r="AX1604">
        <f>SUM(Table_pigskin_games[[#This Row],[awayTurnovers]:[homeTurnovers]])</f>
        <v>6</v>
      </c>
      <c r="AY1604">
        <v>1</v>
      </c>
      <c r="AZ1604">
        <v>2</v>
      </c>
      <c r="BA1604">
        <v>1</v>
      </c>
      <c r="BB1604">
        <v>2</v>
      </c>
      <c r="BC1604">
        <v>1550</v>
      </c>
      <c r="BD1604">
        <v>2050</v>
      </c>
      <c r="BE1604">
        <v>3</v>
      </c>
      <c r="BF1604">
        <v>0</v>
      </c>
      <c r="BG1604">
        <v>6</v>
      </c>
      <c r="BH1604">
        <v>0</v>
      </c>
      <c r="BJ1604">
        <v>0</v>
      </c>
      <c r="BK1604">
        <v>3</v>
      </c>
      <c r="BL1604">
        <v>0</v>
      </c>
      <c r="BM1604">
        <v>3</v>
      </c>
    </row>
    <row r="1605" spans="1:65" x14ac:dyDescent="0.25">
      <c r="A1605">
        <v>321007016</v>
      </c>
      <c r="B1605">
        <v>5</v>
      </c>
      <c r="C1605">
        <v>2012</v>
      </c>
      <c r="D1605" s="1">
        <v>41189</v>
      </c>
      <c r="E1605" t="s">
        <v>66</v>
      </c>
      <c r="F1605" t="s">
        <v>78</v>
      </c>
      <c r="G1605" t="s">
        <v>113</v>
      </c>
      <c r="H16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MINvTEN</v>
      </c>
      <c r="I1605" t="str">
        <f>IF(NOT(ISNA(VLOOKUP(Table_pigskin_games[[#This Row],[matchup]],rivalries!A$2:C$10,1,FALSE))),"Rivalry","Not a Rivalry")</f>
        <v>Not a Rivalry</v>
      </c>
      <c r="J1605">
        <v>7</v>
      </c>
      <c r="K1605">
        <v>30</v>
      </c>
      <c r="L1605">
        <f>ABS(Table_pigskin_games[[#This Row],[homeScore]]-Table_pigskin_games[[#This Row],[awayScore]])</f>
        <v>23</v>
      </c>
      <c r="M1605" t="s">
        <v>136</v>
      </c>
      <c r="N1605" s="2">
        <v>41914.684027777781</v>
      </c>
      <c r="O1605" t="s">
        <v>80</v>
      </c>
      <c r="P1605">
        <v>57652</v>
      </c>
      <c r="Q1605">
        <v>1</v>
      </c>
      <c r="R1605">
        <v>3</v>
      </c>
      <c r="S1605">
        <v>3</v>
      </c>
      <c r="T1605">
        <v>1</v>
      </c>
      <c r="U1605">
        <v>18</v>
      </c>
      <c r="V1605">
        <v>25</v>
      </c>
      <c r="W1605">
        <v>8</v>
      </c>
      <c r="X1605">
        <v>3</v>
      </c>
      <c r="Y1605">
        <v>17</v>
      </c>
      <c r="Z1605">
        <v>11</v>
      </c>
      <c r="AA1605">
        <v>1</v>
      </c>
      <c r="AB1605">
        <v>0</v>
      </c>
      <c r="AC1605">
        <v>2</v>
      </c>
      <c r="AD1605">
        <v>0</v>
      </c>
      <c r="AE1605">
        <v>267</v>
      </c>
      <c r="AF1605">
        <v>433</v>
      </c>
      <c r="AG1605">
        <v>215</v>
      </c>
      <c r="AH1605">
        <v>258</v>
      </c>
      <c r="AI1605">
        <v>29</v>
      </c>
      <c r="AJ1605">
        <v>25</v>
      </c>
      <c r="AK1605">
        <v>48</v>
      </c>
      <c r="AL1605">
        <v>35</v>
      </c>
      <c r="AM1605">
        <v>52</v>
      </c>
      <c r="AN1605">
        <v>175</v>
      </c>
      <c r="AO1605">
        <v>19</v>
      </c>
      <c r="AP1605">
        <v>31</v>
      </c>
      <c r="AQ1605">
        <v>10</v>
      </c>
      <c r="AR1605">
        <v>5</v>
      </c>
      <c r="AS1605">
        <v>75</v>
      </c>
      <c r="AT1605">
        <f>SUM(Table_pigskin_games[[#This Row],[awayPenaltyYards]],Table_pigskin_games[[#This Row],[homePenaltyYards]])</f>
        <v>135</v>
      </c>
      <c r="AU1605">
        <v>60</v>
      </c>
      <c r="AV1605">
        <v>2</v>
      </c>
      <c r="AW1605">
        <v>2</v>
      </c>
      <c r="AX1605">
        <f>SUM(Table_pigskin_games[[#This Row],[awayTurnovers]:[homeTurnovers]])</f>
        <v>4</v>
      </c>
      <c r="AY1605">
        <v>1</v>
      </c>
      <c r="AZ1605">
        <v>0</v>
      </c>
      <c r="BA1605">
        <v>1</v>
      </c>
      <c r="BB1605">
        <v>2</v>
      </c>
      <c r="BC1605">
        <v>1614</v>
      </c>
      <c r="BD1605">
        <v>1986</v>
      </c>
      <c r="BE1605">
        <v>0</v>
      </c>
      <c r="BF1605">
        <v>0</v>
      </c>
      <c r="BG1605">
        <v>0</v>
      </c>
      <c r="BH1605">
        <v>7</v>
      </c>
      <c r="BJ1605">
        <v>7</v>
      </c>
      <c r="BK1605">
        <v>6</v>
      </c>
      <c r="BL1605">
        <v>10</v>
      </c>
      <c r="BM1605">
        <v>7</v>
      </c>
    </row>
    <row r="1606" spans="1:65" x14ac:dyDescent="0.25">
      <c r="A1606">
        <v>321007017</v>
      </c>
      <c r="B1606">
        <v>5</v>
      </c>
      <c r="C1606">
        <v>2012</v>
      </c>
      <c r="D1606" s="1">
        <v>41189</v>
      </c>
      <c r="E1606" t="s">
        <v>66</v>
      </c>
      <c r="F1606" t="s">
        <v>84</v>
      </c>
      <c r="G1606" t="s">
        <v>88</v>
      </c>
      <c r="H16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DENvNE</v>
      </c>
      <c r="I1606" t="str">
        <f>IF(NOT(ISNA(VLOOKUP(Table_pigskin_games[[#This Row],[matchup]],rivalries!A$2:C$10,1,FALSE))),"Rivalry","Not a Rivalry")</f>
        <v>Not a Rivalry</v>
      </c>
      <c r="J1606">
        <v>21</v>
      </c>
      <c r="K1606">
        <v>31</v>
      </c>
      <c r="L1606">
        <f>ABS(Table_pigskin_games[[#This Row],[homeScore]]-Table_pigskin_games[[#This Row],[awayScore]])</f>
        <v>10</v>
      </c>
      <c r="M1606" t="s">
        <v>89</v>
      </c>
      <c r="N1606" s="2">
        <v>41914.684027777781</v>
      </c>
      <c r="O1606" t="s">
        <v>80</v>
      </c>
      <c r="P1606">
        <v>68756</v>
      </c>
      <c r="Q1606">
        <v>2</v>
      </c>
      <c r="R1606">
        <v>2</v>
      </c>
      <c r="S1606">
        <v>2</v>
      </c>
      <c r="T1606">
        <v>2</v>
      </c>
      <c r="U1606">
        <v>22</v>
      </c>
      <c r="V1606">
        <v>35</v>
      </c>
      <c r="W1606">
        <v>7</v>
      </c>
      <c r="X1606">
        <v>11</v>
      </c>
      <c r="Y1606">
        <v>13</v>
      </c>
      <c r="Z1606">
        <v>17</v>
      </c>
      <c r="AA1606">
        <v>1</v>
      </c>
      <c r="AB1606">
        <v>0</v>
      </c>
      <c r="AC1606">
        <v>2</v>
      </c>
      <c r="AD1606">
        <v>1</v>
      </c>
      <c r="AE1606">
        <v>394</v>
      </c>
      <c r="AF1606">
        <v>444</v>
      </c>
      <c r="AG1606">
        <v>324</v>
      </c>
      <c r="AH1606">
        <v>193</v>
      </c>
      <c r="AI1606">
        <v>31</v>
      </c>
      <c r="AJ1606">
        <v>23</v>
      </c>
      <c r="AK1606">
        <v>44</v>
      </c>
      <c r="AL1606">
        <v>31</v>
      </c>
      <c r="AM1606">
        <v>70</v>
      </c>
      <c r="AN1606">
        <v>251</v>
      </c>
      <c r="AO1606">
        <v>20</v>
      </c>
      <c r="AP1606">
        <v>54</v>
      </c>
      <c r="AQ1606">
        <v>4</v>
      </c>
      <c r="AR1606">
        <v>6</v>
      </c>
      <c r="AS1606">
        <v>21</v>
      </c>
      <c r="AT1606">
        <f>SUM(Table_pigskin_games[[#This Row],[awayPenaltyYards]],Table_pigskin_games[[#This Row],[homePenaltyYards]])</f>
        <v>80</v>
      </c>
      <c r="AU1606">
        <v>59</v>
      </c>
      <c r="AV1606">
        <v>3</v>
      </c>
      <c r="AW1606">
        <v>1</v>
      </c>
      <c r="AX1606">
        <f>SUM(Table_pigskin_games[[#This Row],[awayTurnovers]:[homeTurnovers]])</f>
        <v>4</v>
      </c>
      <c r="AY1606">
        <v>3</v>
      </c>
      <c r="AZ1606">
        <v>1</v>
      </c>
      <c r="BA1606">
        <v>0</v>
      </c>
      <c r="BB1606">
        <v>0</v>
      </c>
      <c r="BC1606">
        <v>1451</v>
      </c>
      <c r="BD1606">
        <v>2149</v>
      </c>
      <c r="BE1606">
        <v>0</v>
      </c>
      <c r="BF1606">
        <v>7</v>
      </c>
      <c r="BG1606">
        <v>7</v>
      </c>
      <c r="BH1606">
        <v>7</v>
      </c>
      <c r="BJ1606">
        <v>7</v>
      </c>
      <c r="BK1606">
        <v>10</v>
      </c>
      <c r="BL1606">
        <v>14</v>
      </c>
      <c r="BM1606">
        <v>0</v>
      </c>
    </row>
    <row r="1607" spans="1:65" x14ac:dyDescent="0.25">
      <c r="A1607">
        <v>321007018</v>
      </c>
      <c r="B1607">
        <v>5</v>
      </c>
      <c r="C1607">
        <v>2012</v>
      </c>
      <c r="D1607" s="1">
        <v>41189</v>
      </c>
      <c r="E1607" t="s">
        <v>66</v>
      </c>
      <c r="F1607" t="s">
        <v>109</v>
      </c>
      <c r="G1607" t="s">
        <v>67</v>
      </c>
      <c r="H16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NOvSD</v>
      </c>
      <c r="I1607" t="str">
        <f>IF(NOT(ISNA(VLOOKUP(Table_pigskin_games[[#This Row],[matchup]],rivalries!A$2:C$10,1,FALSE))),"Rivalry","Not a Rivalry")</f>
        <v>Not a Rivalry</v>
      </c>
      <c r="J1607">
        <v>24</v>
      </c>
      <c r="K1607">
        <v>31</v>
      </c>
      <c r="L1607">
        <f>ABS(Table_pigskin_games[[#This Row],[homeScore]]-Table_pigskin_games[[#This Row],[awayScore]])</f>
        <v>7</v>
      </c>
      <c r="M1607" t="s">
        <v>127</v>
      </c>
      <c r="N1607" s="2">
        <v>41914.847222222219</v>
      </c>
      <c r="O1607" t="s">
        <v>65</v>
      </c>
      <c r="P1607">
        <v>73109</v>
      </c>
      <c r="Q1607">
        <v>3</v>
      </c>
      <c r="R1607">
        <v>1</v>
      </c>
      <c r="S1607">
        <v>0</v>
      </c>
      <c r="T1607">
        <v>4</v>
      </c>
      <c r="U1607">
        <v>27</v>
      </c>
      <c r="V1607">
        <v>21</v>
      </c>
      <c r="W1607">
        <v>4</v>
      </c>
      <c r="X1607">
        <v>9</v>
      </c>
      <c r="Y1607">
        <v>12</v>
      </c>
      <c r="Z1607">
        <v>16</v>
      </c>
      <c r="AA1607">
        <v>0</v>
      </c>
      <c r="AB1607">
        <v>0</v>
      </c>
      <c r="AC1607">
        <v>0</v>
      </c>
      <c r="AD1607">
        <v>1</v>
      </c>
      <c r="AE1607">
        <v>427</v>
      </c>
      <c r="AF1607">
        <v>404</v>
      </c>
      <c r="AG1607">
        <v>310</v>
      </c>
      <c r="AH1607">
        <v>351</v>
      </c>
      <c r="AI1607">
        <v>27</v>
      </c>
      <c r="AJ1607">
        <v>29</v>
      </c>
      <c r="AK1607">
        <v>42</v>
      </c>
      <c r="AL1607">
        <v>45</v>
      </c>
      <c r="AM1607">
        <v>117</v>
      </c>
      <c r="AN1607">
        <v>53</v>
      </c>
      <c r="AO1607">
        <v>18</v>
      </c>
      <c r="AP1607">
        <v>21</v>
      </c>
      <c r="AQ1607">
        <v>7</v>
      </c>
      <c r="AR1607">
        <v>10</v>
      </c>
      <c r="AS1607">
        <v>56</v>
      </c>
      <c r="AT1607">
        <f>SUM(Table_pigskin_games[[#This Row],[awayPenaltyYards]],Table_pigskin_games[[#This Row],[homePenaltyYards]])</f>
        <v>155</v>
      </c>
      <c r="AU1607">
        <v>99</v>
      </c>
      <c r="AV1607">
        <v>2</v>
      </c>
      <c r="AW1607">
        <v>1</v>
      </c>
      <c r="AX1607">
        <f>SUM(Table_pigskin_games[[#This Row],[awayTurnovers]:[homeTurnovers]])</f>
        <v>3</v>
      </c>
      <c r="AY1607">
        <v>1</v>
      </c>
      <c r="AZ1607">
        <v>0</v>
      </c>
      <c r="BA1607">
        <v>1</v>
      </c>
      <c r="BB1607">
        <v>1</v>
      </c>
      <c r="BC1607">
        <v>1834</v>
      </c>
      <c r="BD1607">
        <v>1766</v>
      </c>
      <c r="BE1607">
        <v>7</v>
      </c>
      <c r="BF1607">
        <v>10</v>
      </c>
      <c r="BG1607">
        <v>7</v>
      </c>
      <c r="BH1607">
        <v>0</v>
      </c>
      <c r="BJ1607">
        <v>7</v>
      </c>
      <c r="BK1607">
        <v>7</v>
      </c>
      <c r="BL1607">
        <v>7</v>
      </c>
      <c r="BM1607">
        <v>10</v>
      </c>
    </row>
    <row r="1608" spans="1:65" x14ac:dyDescent="0.25">
      <c r="A1608">
        <v>321007019</v>
      </c>
      <c r="B1608">
        <v>5</v>
      </c>
      <c r="C1608">
        <v>2012</v>
      </c>
      <c r="D1608" s="1">
        <v>41189</v>
      </c>
      <c r="E1608" t="s">
        <v>66</v>
      </c>
      <c r="F1608" t="s">
        <v>68</v>
      </c>
      <c r="G1608" t="s">
        <v>91</v>
      </c>
      <c r="H16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CLEvNYG</v>
      </c>
      <c r="I1608" t="str">
        <f>IF(NOT(ISNA(VLOOKUP(Table_pigskin_games[[#This Row],[matchup]],rivalries!A$2:C$10,1,FALSE))),"Rivalry","Not a Rivalry")</f>
        <v>Not a Rivalry</v>
      </c>
      <c r="J1608">
        <v>27</v>
      </c>
      <c r="K1608">
        <v>41</v>
      </c>
      <c r="L1608">
        <f>ABS(Table_pigskin_games[[#This Row],[homeScore]]-Table_pigskin_games[[#This Row],[awayScore]])</f>
        <v>14</v>
      </c>
      <c r="M1608" t="s">
        <v>140</v>
      </c>
      <c r="N1608" s="2">
        <v>41914.541666666664</v>
      </c>
      <c r="O1608" t="s">
        <v>80</v>
      </c>
      <c r="P1608">
        <v>79911</v>
      </c>
      <c r="Q1608">
        <v>0</v>
      </c>
      <c r="R1608">
        <v>4</v>
      </c>
      <c r="S1608">
        <v>2</v>
      </c>
      <c r="T1608">
        <v>2</v>
      </c>
      <c r="U1608">
        <v>15</v>
      </c>
      <c r="V1608">
        <v>30</v>
      </c>
      <c r="W1608">
        <v>3</v>
      </c>
      <c r="X1608">
        <v>6</v>
      </c>
      <c r="Y1608">
        <v>12</v>
      </c>
      <c r="Z1608">
        <v>11</v>
      </c>
      <c r="AA1608">
        <v>2</v>
      </c>
      <c r="AB1608">
        <v>0</v>
      </c>
      <c r="AC1608">
        <v>2</v>
      </c>
      <c r="AD1608">
        <v>0</v>
      </c>
      <c r="AE1608">
        <v>375</v>
      </c>
      <c r="AF1608">
        <v>502</v>
      </c>
      <c r="AG1608">
        <v>291</v>
      </c>
      <c r="AH1608">
        <v>259</v>
      </c>
      <c r="AI1608">
        <v>22</v>
      </c>
      <c r="AJ1608">
        <v>25</v>
      </c>
      <c r="AK1608">
        <v>35</v>
      </c>
      <c r="AL1608">
        <v>37</v>
      </c>
      <c r="AM1608">
        <v>84</v>
      </c>
      <c r="AN1608">
        <v>243</v>
      </c>
      <c r="AO1608">
        <v>19</v>
      </c>
      <c r="AP1608">
        <v>34</v>
      </c>
      <c r="AQ1608">
        <v>10</v>
      </c>
      <c r="AR1608">
        <v>3</v>
      </c>
      <c r="AS1608">
        <v>91</v>
      </c>
      <c r="AT1608">
        <f>SUM(Table_pigskin_games[[#This Row],[awayPenaltyYards]],Table_pigskin_games[[#This Row],[homePenaltyYards]])</f>
        <v>116</v>
      </c>
      <c r="AU1608">
        <v>25</v>
      </c>
      <c r="AV1608">
        <v>3</v>
      </c>
      <c r="AW1608">
        <v>2</v>
      </c>
      <c r="AX1608">
        <f>SUM(Table_pigskin_games[[#This Row],[awayTurnovers]:[homeTurnovers]])</f>
        <v>5</v>
      </c>
      <c r="AY1608">
        <v>1</v>
      </c>
      <c r="AZ1608">
        <v>1</v>
      </c>
      <c r="BA1608">
        <v>2</v>
      </c>
      <c r="BB1608">
        <v>1</v>
      </c>
      <c r="BC1608">
        <v>1476</v>
      </c>
      <c r="BD1608">
        <v>2124</v>
      </c>
      <c r="BE1608">
        <v>14</v>
      </c>
      <c r="BF1608">
        <v>3</v>
      </c>
      <c r="BG1608">
        <v>3</v>
      </c>
      <c r="BH1608">
        <v>7</v>
      </c>
      <c r="BJ1608">
        <v>7</v>
      </c>
      <c r="BK1608">
        <v>20</v>
      </c>
      <c r="BL1608">
        <v>7</v>
      </c>
      <c r="BM1608">
        <v>7</v>
      </c>
    </row>
    <row r="1609" spans="1:65" x14ac:dyDescent="0.25">
      <c r="A1609">
        <v>321007023</v>
      </c>
      <c r="B1609">
        <v>5</v>
      </c>
      <c r="C1609">
        <v>2012</v>
      </c>
      <c r="D1609" s="1">
        <v>41189</v>
      </c>
      <c r="E1609" t="s">
        <v>66</v>
      </c>
      <c r="F1609" t="s">
        <v>105</v>
      </c>
      <c r="G1609" t="s">
        <v>63</v>
      </c>
      <c r="H16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PHIvPIT</v>
      </c>
      <c r="I1609" t="str">
        <f>IF(NOT(ISNA(VLOOKUP(Table_pigskin_games[[#This Row],[matchup]],rivalries!A$2:C$10,1,FALSE))),"Rivalry","Not a Rivalry")</f>
        <v>Not a Rivalry</v>
      </c>
      <c r="J1609">
        <v>14</v>
      </c>
      <c r="K1609">
        <v>16</v>
      </c>
      <c r="L1609">
        <f>ABS(Table_pigskin_games[[#This Row],[homeScore]]-Table_pigskin_games[[#This Row],[awayScore]])</f>
        <v>2</v>
      </c>
      <c r="M1609" t="s">
        <v>64</v>
      </c>
      <c r="N1609" s="2">
        <v>41914.541666666664</v>
      </c>
      <c r="O1609" t="s">
        <v>70</v>
      </c>
      <c r="P1609">
        <v>64737</v>
      </c>
      <c r="Q1609">
        <v>3</v>
      </c>
      <c r="R1609">
        <v>1</v>
      </c>
      <c r="S1609">
        <v>1</v>
      </c>
      <c r="T1609">
        <v>2</v>
      </c>
      <c r="U1609">
        <v>19</v>
      </c>
      <c r="V1609">
        <v>22</v>
      </c>
      <c r="W1609">
        <v>4</v>
      </c>
      <c r="X1609">
        <v>6</v>
      </c>
      <c r="Y1609">
        <v>10</v>
      </c>
      <c r="Z1609">
        <v>14</v>
      </c>
      <c r="AA1609">
        <v>2</v>
      </c>
      <c r="AB1609">
        <v>0</v>
      </c>
      <c r="AC1609">
        <v>2</v>
      </c>
      <c r="AD1609">
        <v>1</v>
      </c>
      <c r="AE1609">
        <v>246</v>
      </c>
      <c r="AF1609">
        <v>343</v>
      </c>
      <c r="AG1609">
        <v>168</v>
      </c>
      <c r="AH1609">
        <v>220</v>
      </c>
      <c r="AI1609">
        <v>20</v>
      </c>
      <c r="AJ1609">
        <v>22</v>
      </c>
      <c r="AK1609">
        <v>30</v>
      </c>
      <c r="AL1609">
        <v>38</v>
      </c>
      <c r="AM1609">
        <v>78</v>
      </c>
      <c r="AN1609">
        <v>123</v>
      </c>
      <c r="AO1609">
        <v>23</v>
      </c>
      <c r="AP1609">
        <v>30</v>
      </c>
      <c r="AQ1609">
        <v>5</v>
      </c>
      <c r="AR1609">
        <v>9</v>
      </c>
      <c r="AS1609">
        <v>35</v>
      </c>
      <c r="AT1609">
        <f>SUM(Table_pigskin_games[[#This Row],[awayPenaltyYards]],Table_pigskin_games[[#This Row],[homePenaltyYards]])</f>
        <v>141</v>
      </c>
      <c r="AU1609">
        <v>106</v>
      </c>
      <c r="AV1609">
        <v>2</v>
      </c>
      <c r="AW1609">
        <v>0</v>
      </c>
      <c r="AX1609">
        <f>SUM(Table_pigskin_games[[#This Row],[awayTurnovers]:[homeTurnovers]])</f>
        <v>2</v>
      </c>
      <c r="AY1609">
        <v>2</v>
      </c>
      <c r="AZ1609">
        <v>0</v>
      </c>
      <c r="BA1609">
        <v>0</v>
      </c>
      <c r="BB1609">
        <v>0</v>
      </c>
      <c r="BC1609">
        <v>1589</v>
      </c>
      <c r="BD1609">
        <v>2011</v>
      </c>
      <c r="BE1609">
        <v>0</v>
      </c>
      <c r="BF1609">
        <v>0</v>
      </c>
      <c r="BG1609">
        <v>7</v>
      </c>
      <c r="BH1609">
        <v>7</v>
      </c>
      <c r="BJ1609">
        <v>0</v>
      </c>
      <c r="BK1609">
        <v>10</v>
      </c>
      <c r="BL1609">
        <v>0</v>
      </c>
      <c r="BM1609">
        <v>6</v>
      </c>
    </row>
    <row r="1610" spans="1:65" x14ac:dyDescent="0.25">
      <c r="A1610">
        <v>321007025</v>
      </c>
      <c r="B1610">
        <v>5</v>
      </c>
      <c r="C1610">
        <v>2012</v>
      </c>
      <c r="D1610" s="1">
        <v>41189</v>
      </c>
      <c r="E1610" t="s">
        <v>66</v>
      </c>
      <c r="F1610" t="s">
        <v>87</v>
      </c>
      <c r="G1610" t="s">
        <v>93</v>
      </c>
      <c r="H16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BUFvSF</v>
      </c>
      <c r="I1610" t="str">
        <f>IF(NOT(ISNA(VLOOKUP(Table_pigskin_games[[#This Row],[matchup]],rivalries!A$2:C$10,1,FALSE))),"Rivalry","Not a Rivalry")</f>
        <v>Not a Rivalry</v>
      </c>
      <c r="J1610">
        <v>3</v>
      </c>
      <c r="K1610">
        <v>45</v>
      </c>
      <c r="L1610">
        <f>ABS(Table_pigskin_games[[#This Row],[homeScore]]-Table_pigskin_games[[#This Row],[awayScore]])</f>
        <v>42</v>
      </c>
      <c r="M1610" t="s">
        <v>133</v>
      </c>
      <c r="N1610" s="2">
        <v>41914.684027777781</v>
      </c>
      <c r="O1610" t="s">
        <v>80</v>
      </c>
      <c r="P1610">
        <v>69732</v>
      </c>
      <c r="Q1610">
        <v>2</v>
      </c>
      <c r="R1610">
        <v>2</v>
      </c>
      <c r="S1610">
        <v>3</v>
      </c>
      <c r="T1610">
        <v>1</v>
      </c>
      <c r="U1610">
        <v>10</v>
      </c>
      <c r="V1610">
        <v>29</v>
      </c>
      <c r="W1610">
        <v>2</v>
      </c>
      <c r="X1610">
        <v>7</v>
      </c>
      <c r="Y1610">
        <v>10</v>
      </c>
      <c r="Z1610">
        <v>11</v>
      </c>
      <c r="AA1610">
        <v>0</v>
      </c>
      <c r="AB1610">
        <v>1</v>
      </c>
      <c r="AC1610">
        <v>0</v>
      </c>
      <c r="AD1610">
        <v>1</v>
      </c>
      <c r="AE1610">
        <v>204</v>
      </c>
      <c r="AF1610">
        <v>621</v>
      </c>
      <c r="AG1610">
        <v>115</v>
      </c>
      <c r="AH1610">
        <v>310</v>
      </c>
      <c r="AI1610">
        <v>16</v>
      </c>
      <c r="AJ1610">
        <v>19</v>
      </c>
      <c r="AK1610">
        <v>26</v>
      </c>
      <c r="AL1610">
        <v>25</v>
      </c>
      <c r="AM1610">
        <v>89</v>
      </c>
      <c r="AN1610">
        <v>311</v>
      </c>
      <c r="AO1610">
        <v>19</v>
      </c>
      <c r="AP1610">
        <v>38</v>
      </c>
      <c r="AQ1610">
        <v>5</v>
      </c>
      <c r="AR1610">
        <v>7</v>
      </c>
      <c r="AS1610">
        <v>30</v>
      </c>
      <c r="AT1610">
        <f>SUM(Table_pigskin_games[[#This Row],[awayPenaltyYards]],Table_pigskin_games[[#This Row],[homePenaltyYards]])</f>
        <v>83</v>
      </c>
      <c r="AU1610">
        <v>53</v>
      </c>
      <c r="AV1610">
        <v>2</v>
      </c>
      <c r="AW1610">
        <v>1</v>
      </c>
      <c r="AX1610">
        <f>SUM(Table_pigskin_games[[#This Row],[awayTurnovers]:[homeTurnovers]])</f>
        <v>3</v>
      </c>
      <c r="AY1610">
        <v>1</v>
      </c>
      <c r="AZ1610">
        <v>1</v>
      </c>
      <c r="BA1610">
        <v>1</v>
      </c>
      <c r="BB1610">
        <v>0</v>
      </c>
      <c r="BC1610">
        <v>1423</v>
      </c>
      <c r="BD1610">
        <v>2177</v>
      </c>
      <c r="BE1610">
        <v>0</v>
      </c>
      <c r="BF1610">
        <v>3</v>
      </c>
      <c r="BG1610">
        <v>0</v>
      </c>
      <c r="BH1610">
        <v>0</v>
      </c>
      <c r="BJ1610">
        <v>3</v>
      </c>
      <c r="BK1610">
        <v>14</v>
      </c>
      <c r="BL1610">
        <v>7</v>
      </c>
      <c r="BM1610">
        <v>21</v>
      </c>
    </row>
    <row r="1611" spans="1:65" x14ac:dyDescent="0.25">
      <c r="A1611">
        <v>321007028</v>
      </c>
      <c r="B1611">
        <v>5</v>
      </c>
      <c r="C1611">
        <v>2012</v>
      </c>
      <c r="D1611" s="1">
        <v>41189</v>
      </c>
      <c r="E1611" t="s">
        <v>66</v>
      </c>
      <c r="F1611" t="s">
        <v>99</v>
      </c>
      <c r="G1611" t="s">
        <v>114</v>
      </c>
      <c r="H16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ATLvWSH</v>
      </c>
      <c r="I1611" t="str">
        <f>IF(NOT(ISNA(VLOOKUP(Table_pigskin_games[[#This Row],[matchup]],rivalries!A$2:C$10,1,FALSE))),"Rivalry","Not a Rivalry")</f>
        <v>Not a Rivalry</v>
      </c>
      <c r="J1611">
        <v>24</v>
      </c>
      <c r="K1611">
        <v>17</v>
      </c>
      <c r="L1611">
        <f>ABS(Table_pigskin_games[[#This Row],[homeScore]]-Table_pigskin_games[[#This Row],[awayScore]])</f>
        <v>7</v>
      </c>
      <c r="M1611" t="s">
        <v>115</v>
      </c>
      <c r="N1611" s="2">
        <v>41914.541666666664</v>
      </c>
      <c r="O1611" t="s">
        <v>70</v>
      </c>
      <c r="P1611">
        <v>75337</v>
      </c>
      <c r="Q1611">
        <v>4</v>
      </c>
      <c r="R1611">
        <v>0</v>
      </c>
      <c r="S1611">
        <v>2</v>
      </c>
      <c r="T1611">
        <v>2</v>
      </c>
      <c r="U1611">
        <v>28</v>
      </c>
      <c r="V1611">
        <v>12</v>
      </c>
      <c r="W1611">
        <v>9</v>
      </c>
      <c r="X1611">
        <v>1</v>
      </c>
      <c r="Y1611">
        <v>17</v>
      </c>
      <c r="Z1611">
        <v>9</v>
      </c>
      <c r="AA1611">
        <v>0</v>
      </c>
      <c r="AB1611">
        <v>0</v>
      </c>
      <c r="AC1611">
        <v>0</v>
      </c>
      <c r="AD1611">
        <v>0</v>
      </c>
      <c r="AE1611">
        <v>421</v>
      </c>
      <c r="AF1611">
        <v>316</v>
      </c>
      <c r="AG1611">
        <v>338</v>
      </c>
      <c r="AH1611">
        <v>187</v>
      </c>
      <c r="AI1611">
        <v>34</v>
      </c>
      <c r="AJ1611">
        <v>15</v>
      </c>
      <c r="AK1611">
        <v>52</v>
      </c>
      <c r="AL1611">
        <v>24</v>
      </c>
      <c r="AM1611">
        <v>83</v>
      </c>
      <c r="AN1611">
        <v>129</v>
      </c>
      <c r="AO1611">
        <v>28</v>
      </c>
      <c r="AP1611">
        <v>21</v>
      </c>
      <c r="AQ1611">
        <v>2</v>
      </c>
      <c r="AR1611">
        <v>4</v>
      </c>
      <c r="AS1611">
        <v>13</v>
      </c>
      <c r="AT1611">
        <f>SUM(Table_pigskin_games[[#This Row],[awayPenaltyYards]],Table_pigskin_games[[#This Row],[homePenaltyYards]])</f>
        <v>33</v>
      </c>
      <c r="AU1611">
        <v>20</v>
      </c>
      <c r="AV1611">
        <v>2</v>
      </c>
      <c r="AW1611">
        <v>2</v>
      </c>
      <c r="AX1611">
        <f>SUM(Table_pigskin_games[[#This Row],[awayTurnovers]:[homeTurnovers]])</f>
        <v>4</v>
      </c>
      <c r="AY1611">
        <v>1</v>
      </c>
      <c r="AZ1611">
        <v>0</v>
      </c>
      <c r="BA1611">
        <v>1</v>
      </c>
      <c r="BB1611">
        <v>2</v>
      </c>
      <c r="BC1611">
        <v>2221</v>
      </c>
      <c r="BD1611">
        <v>1379</v>
      </c>
      <c r="BE1611">
        <v>0</v>
      </c>
      <c r="BF1611">
        <v>7</v>
      </c>
      <c r="BG1611">
        <v>0</v>
      </c>
      <c r="BH1611">
        <v>17</v>
      </c>
      <c r="BJ1611">
        <v>0</v>
      </c>
      <c r="BK1611">
        <v>7</v>
      </c>
      <c r="BL1611">
        <v>3</v>
      </c>
      <c r="BM1611">
        <v>7</v>
      </c>
    </row>
    <row r="1612" spans="1:65" x14ac:dyDescent="0.25">
      <c r="A1612">
        <v>321007029</v>
      </c>
      <c r="B1612">
        <v>5</v>
      </c>
      <c r="C1612">
        <v>2012</v>
      </c>
      <c r="D1612" s="1">
        <v>41189</v>
      </c>
      <c r="E1612" t="s">
        <v>66</v>
      </c>
      <c r="F1612" t="s">
        <v>71</v>
      </c>
      <c r="G1612" t="s">
        <v>100</v>
      </c>
      <c r="H16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CARvSEA</v>
      </c>
      <c r="I1612" t="str">
        <f>IF(NOT(ISNA(VLOOKUP(Table_pigskin_games[[#This Row],[matchup]],rivalries!A$2:C$10,1,FALSE))),"Rivalry","Not a Rivalry")</f>
        <v>Not a Rivalry</v>
      </c>
      <c r="J1612">
        <v>16</v>
      </c>
      <c r="K1612">
        <v>12</v>
      </c>
      <c r="L1612">
        <f>ABS(Table_pigskin_games[[#This Row],[homeScore]]-Table_pigskin_games[[#This Row],[awayScore]])</f>
        <v>4</v>
      </c>
      <c r="M1612" t="s">
        <v>101</v>
      </c>
      <c r="N1612" s="2">
        <v>41914.670138888891</v>
      </c>
      <c r="O1612" t="s">
        <v>70</v>
      </c>
      <c r="P1612">
        <v>72676</v>
      </c>
      <c r="Q1612">
        <v>2</v>
      </c>
      <c r="R1612">
        <v>2</v>
      </c>
      <c r="S1612">
        <v>1</v>
      </c>
      <c r="T1612">
        <v>3</v>
      </c>
      <c r="U1612">
        <v>17</v>
      </c>
      <c r="V1612">
        <v>13</v>
      </c>
      <c r="W1612">
        <v>7</v>
      </c>
      <c r="X1612">
        <v>2</v>
      </c>
      <c r="Y1612">
        <v>14</v>
      </c>
      <c r="Z1612">
        <v>11</v>
      </c>
      <c r="AA1612">
        <v>0</v>
      </c>
      <c r="AB1612">
        <v>0</v>
      </c>
      <c r="AC1612">
        <v>1</v>
      </c>
      <c r="AD1612">
        <v>1</v>
      </c>
      <c r="AE1612">
        <v>310</v>
      </c>
      <c r="AF1612">
        <v>190</v>
      </c>
      <c r="AG1612">
        <v>212</v>
      </c>
      <c r="AH1612">
        <v>108</v>
      </c>
      <c r="AI1612">
        <v>19</v>
      </c>
      <c r="AJ1612">
        <v>12</v>
      </c>
      <c r="AK1612">
        <v>25</v>
      </c>
      <c r="AL1612">
        <v>29</v>
      </c>
      <c r="AM1612">
        <v>98</v>
      </c>
      <c r="AN1612">
        <v>82</v>
      </c>
      <c r="AO1612">
        <v>35</v>
      </c>
      <c r="AP1612">
        <v>19</v>
      </c>
      <c r="AQ1612">
        <v>7</v>
      </c>
      <c r="AR1612">
        <v>3</v>
      </c>
      <c r="AS1612">
        <v>65</v>
      </c>
      <c r="AT1612">
        <f>SUM(Table_pigskin_games[[#This Row],[awayPenaltyYards]],Table_pigskin_games[[#This Row],[homePenaltyYards]])</f>
        <v>90</v>
      </c>
      <c r="AU1612">
        <v>25</v>
      </c>
      <c r="AV1612">
        <v>3</v>
      </c>
      <c r="AW1612">
        <v>1</v>
      </c>
      <c r="AX1612">
        <f>SUM(Table_pigskin_games[[#This Row],[awayTurnovers]:[homeTurnovers]])</f>
        <v>4</v>
      </c>
      <c r="AY1612">
        <v>1</v>
      </c>
      <c r="AZ1612">
        <v>1</v>
      </c>
      <c r="BA1612">
        <v>2</v>
      </c>
      <c r="BB1612">
        <v>0</v>
      </c>
      <c r="BC1612">
        <v>2146</v>
      </c>
      <c r="BD1612">
        <v>1454</v>
      </c>
      <c r="BE1612">
        <v>3</v>
      </c>
      <c r="BF1612">
        <v>3</v>
      </c>
      <c r="BG1612">
        <v>7</v>
      </c>
      <c r="BH1612">
        <v>3</v>
      </c>
      <c r="BJ1612">
        <v>0</v>
      </c>
      <c r="BK1612">
        <v>3</v>
      </c>
      <c r="BL1612">
        <v>7</v>
      </c>
      <c r="BM1612">
        <v>2</v>
      </c>
    </row>
    <row r="1613" spans="1:65" x14ac:dyDescent="0.25">
      <c r="A1613">
        <v>321007030</v>
      </c>
      <c r="B1613">
        <v>5</v>
      </c>
      <c r="C1613">
        <v>2012</v>
      </c>
      <c r="D1613" s="1">
        <v>41189</v>
      </c>
      <c r="E1613" t="s">
        <v>66</v>
      </c>
      <c r="F1613" t="s">
        <v>74</v>
      </c>
      <c r="G1613" t="s">
        <v>103</v>
      </c>
      <c r="H16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CHIvJAX</v>
      </c>
      <c r="I1613" t="str">
        <f>IF(NOT(ISNA(VLOOKUP(Table_pigskin_games[[#This Row],[matchup]],rivalries!A$2:C$10,1,FALSE))),"Rivalry","Not a Rivalry")</f>
        <v>Not a Rivalry</v>
      </c>
      <c r="J1613">
        <v>41</v>
      </c>
      <c r="K1613">
        <v>3</v>
      </c>
      <c r="L1613">
        <f>ABS(Table_pigskin_games[[#This Row],[homeScore]]-Table_pigskin_games[[#This Row],[awayScore]])</f>
        <v>38</v>
      </c>
      <c r="M1613" t="s">
        <v>104</v>
      </c>
      <c r="N1613" s="2">
        <v>41914.670138888891</v>
      </c>
      <c r="O1613" t="s">
        <v>70</v>
      </c>
      <c r="P1613">
        <v>67012</v>
      </c>
      <c r="Q1613">
        <v>3</v>
      </c>
      <c r="R1613">
        <v>1</v>
      </c>
      <c r="S1613">
        <v>1</v>
      </c>
      <c r="T1613">
        <v>3</v>
      </c>
      <c r="U1613">
        <v>26</v>
      </c>
      <c r="V1613">
        <v>10</v>
      </c>
      <c r="W1613">
        <v>10</v>
      </c>
      <c r="X1613">
        <v>5</v>
      </c>
      <c r="Y1613">
        <v>17</v>
      </c>
      <c r="Z1613">
        <v>13</v>
      </c>
      <c r="AA1613">
        <v>1</v>
      </c>
      <c r="AB1613">
        <v>0</v>
      </c>
      <c r="AC1613">
        <v>1</v>
      </c>
      <c r="AD1613">
        <v>0</v>
      </c>
      <c r="AE1613">
        <v>501</v>
      </c>
      <c r="AF1613">
        <v>189</v>
      </c>
      <c r="AG1613">
        <v>287</v>
      </c>
      <c r="AH1613">
        <v>129</v>
      </c>
      <c r="AI1613">
        <v>23</v>
      </c>
      <c r="AJ1613">
        <v>17</v>
      </c>
      <c r="AK1613">
        <v>39</v>
      </c>
      <c r="AL1613">
        <v>33</v>
      </c>
      <c r="AM1613">
        <v>214</v>
      </c>
      <c r="AN1613">
        <v>60</v>
      </c>
      <c r="AO1613">
        <v>33</v>
      </c>
      <c r="AP1613">
        <v>17</v>
      </c>
      <c r="AQ1613">
        <v>12</v>
      </c>
      <c r="AR1613">
        <v>6</v>
      </c>
      <c r="AS1613">
        <v>80</v>
      </c>
      <c r="AT1613">
        <f>SUM(Table_pigskin_games[[#This Row],[awayPenaltyYards]],Table_pigskin_games[[#This Row],[homePenaltyYards]])</f>
        <v>129</v>
      </c>
      <c r="AU1613">
        <v>49</v>
      </c>
      <c r="AV1613">
        <v>1</v>
      </c>
      <c r="AW1613">
        <v>3</v>
      </c>
      <c r="AX1613">
        <f>SUM(Table_pigskin_games[[#This Row],[awayTurnovers]:[homeTurnovers]])</f>
        <v>4</v>
      </c>
      <c r="AY1613">
        <v>0</v>
      </c>
      <c r="AZ1613">
        <v>1</v>
      </c>
      <c r="BA1613">
        <v>1</v>
      </c>
      <c r="BB1613">
        <v>2</v>
      </c>
      <c r="BC1613">
        <v>2160</v>
      </c>
      <c r="BD1613">
        <v>1440</v>
      </c>
      <c r="BE1613">
        <v>3</v>
      </c>
      <c r="BF1613">
        <v>0</v>
      </c>
      <c r="BG1613">
        <v>10</v>
      </c>
      <c r="BH1613">
        <v>28</v>
      </c>
      <c r="BJ1613">
        <v>0</v>
      </c>
      <c r="BK1613">
        <v>3</v>
      </c>
      <c r="BL1613">
        <v>0</v>
      </c>
      <c r="BM1613">
        <v>0</v>
      </c>
    </row>
    <row r="1614" spans="1:65" x14ac:dyDescent="0.25">
      <c r="A1614">
        <v>321008020</v>
      </c>
      <c r="B1614">
        <v>5</v>
      </c>
      <c r="C1614">
        <v>2012</v>
      </c>
      <c r="D1614" s="1">
        <v>41190</v>
      </c>
      <c r="E1614" t="s">
        <v>108</v>
      </c>
      <c r="F1614" t="s">
        <v>106</v>
      </c>
      <c r="G1614" t="s">
        <v>77</v>
      </c>
      <c r="H16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HOUvNYJ</v>
      </c>
      <c r="I1614" t="str">
        <f>IF(NOT(ISNA(VLOOKUP(Table_pigskin_games[[#This Row],[matchup]],rivalries!A$2:C$10,1,FALSE))),"Rivalry","Not a Rivalry")</f>
        <v>Not a Rivalry</v>
      </c>
      <c r="J1614">
        <v>23</v>
      </c>
      <c r="K1614">
        <v>17</v>
      </c>
      <c r="L1614">
        <f>ABS(Table_pigskin_games[[#This Row],[homeScore]]-Table_pigskin_games[[#This Row],[awayScore]])</f>
        <v>6</v>
      </c>
      <c r="M1614" t="s">
        <v>140</v>
      </c>
      <c r="N1614" s="2">
        <v>41914.854166666664</v>
      </c>
      <c r="O1614" t="s">
        <v>112</v>
      </c>
      <c r="P1614">
        <v>79088</v>
      </c>
      <c r="Q1614">
        <v>4</v>
      </c>
      <c r="R1614">
        <v>0</v>
      </c>
      <c r="S1614">
        <v>2</v>
      </c>
      <c r="T1614">
        <v>2</v>
      </c>
      <c r="U1614">
        <v>18</v>
      </c>
      <c r="V1614">
        <v>15</v>
      </c>
      <c r="W1614">
        <v>6</v>
      </c>
      <c r="X1614">
        <v>4</v>
      </c>
      <c r="Y1614">
        <v>15</v>
      </c>
      <c r="Z1614">
        <v>14</v>
      </c>
      <c r="AA1614">
        <v>0</v>
      </c>
      <c r="AB1614">
        <v>2</v>
      </c>
      <c r="AC1614">
        <v>0</v>
      </c>
      <c r="AD1614">
        <v>2</v>
      </c>
      <c r="AE1614">
        <v>378</v>
      </c>
      <c r="AF1614">
        <v>286</v>
      </c>
      <c r="AG1614">
        <v>209</v>
      </c>
      <c r="AH1614">
        <v>217</v>
      </c>
      <c r="AI1614">
        <v>14</v>
      </c>
      <c r="AJ1614">
        <v>14</v>
      </c>
      <c r="AK1614">
        <v>28</v>
      </c>
      <c r="AL1614">
        <v>32</v>
      </c>
      <c r="AM1614">
        <v>169</v>
      </c>
      <c r="AN1614">
        <v>69</v>
      </c>
      <c r="AO1614">
        <v>35</v>
      </c>
      <c r="AP1614">
        <v>23</v>
      </c>
      <c r="AQ1614">
        <v>7</v>
      </c>
      <c r="AR1614">
        <v>5</v>
      </c>
      <c r="AS1614">
        <v>50</v>
      </c>
      <c r="AT1614">
        <f>SUM(Table_pigskin_games[[#This Row],[awayPenaltyYards]],Table_pigskin_games[[#This Row],[homePenaltyYards]])</f>
        <v>75</v>
      </c>
      <c r="AU1614">
        <v>25</v>
      </c>
      <c r="AV1614">
        <v>1</v>
      </c>
      <c r="AW1614">
        <v>2</v>
      </c>
      <c r="AX1614">
        <f>SUM(Table_pigskin_games[[#This Row],[awayTurnovers]:[homeTurnovers]])</f>
        <v>3</v>
      </c>
      <c r="AY1614">
        <v>0</v>
      </c>
      <c r="AZ1614">
        <v>0</v>
      </c>
      <c r="BA1614">
        <v>1</v>
      </c>
      <c r="BB1614">
        <v>2</v>
      </c>
      <c r="BC1614">
        <v>2116</v>
      </c>
      <c r="BD1614">
        <v>1484</v>
      </c>
      <c r="BE1614">
        <v>7</v>
      </c>
      <c r="BF1614">
        <v>10</v>
      </c>
      <c r="BG1614">
        <v>6</v>
      </c>
      <c r="BH1614">
        <v>0</v>
      </c>
      <c r="BJ1614">
        <v>7</v>
      </c>
      <c r="BK1614">
        <v>0</v>
      </c>
      <c r="BL1614">
        <v>7</v>
      </c>
      <c r="BM1614">
        <v>3</v>
      </c>
    </row>
    <row r="1615" spans="1:65" x14ac:dyDescent="0.25">
      <c r="A1615">
        <v>321011010</v>
      </c>
      <c r="B1615">
        <v>6</v>
      </c>
      <c r="C1615">
        <v>2012</v>
      </c>
      <c r="D1615" s="1">
        <v>41193</v>
      </c>
      <c r="E1615" t="s">
        <v>61</v>
      </c>
      <c r="F1615" t="s">
        <v>63</v>
      </c>
      <c r="G1615" t="s">
        <v>78</v>
      </c>
      <c r="H16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PITvTEN</v>
      </c>
      <c r="I1615" t="str">
        <f>IF(NOT(ISNA(VLOOKUP(Table_pigskin_games[[#This Row],[matchup]],rivalries!A$2:C$10,1,FALSE))),"Rivalry","Not a Rivalry")</f>
        <v>Not a Rivalry</v>
      </c>
      <c r="J1615">
        <v>23</v>
      </c>
      <c r="K1615">
        <v>26</v>
      </c>
      <c r="L1615">
        <f>ABS(Table_pigskin_games[[#This Row],[homeScore]]-Table_pigskin_games[[#This Row],[awayScore]])</f>
        <v>3</v>
      </c>
      <c r="M1615" t="s">
        <v>79</v>
      </c>
      <c r="N1615" s="2">
        <v>41914.847222222219</v>
      </c>
      <c r="O1615" t="s">
        <v>128</v>
      </c>
      <c r="P1615">
        <v>69183</v>
      </c>
      <c r="Q1615">
        <v>2</v>
      </c>
      <c r="R1615">
        <v>2</v>
      </c>
      <c r="S1615">
        <v>1</v>
      </c>
      <c r="T1615">
        <v>4</v>
      </c>
      <c r="U1615">
        <v>19</v>
      </c>
      <c r="V1615">
        <v>21</v>
      </c>
      <c r="W1615">
        <v>7</v>
      </c>
      <c r="X1615">
        <v>9</v>
      </c>
      <c r="Y1615">
        <v>15</v>
      </c>
      <c r="Z1615">
        <v>16</v>
      </c>
      <c r="AA1615">
        <v>0</v>
      </c>
      <c r="AB1615">
        <v>0</v>
      </c>
      <c r="AC1615">
        <v>0</v>
      </c>
      <c r="AD1615">
        <v>0</v>
      </c>
      <c r="AE1615">
        <v>412</v>
      </c>
      <c r="AF1615">
        <v>359</v>
      </c>
      <c r="AG1615">
        <v>356</v>
      </c>
      <c r="AH1615">
        <v>265</v>
      </c>
      <c r="AI1615">
        <v>24</v>
      </c>
      <c r="AJ1615">
        <v>25</v>
      </c>
      <c r="AK1615">
        <v>40</v>
      </c>
      <c r="AL1615">
        <v>44</v>
      </c>
      <c r="AM1615">
        <v>56</v>
      </c>
      <c r="AN1615">
        <v>94</v>
      </c>
      <c r="AO1615">
        <v>22</v>
      </c>
      <c r="AP1615">
        <v>22</v>
      </c>
      <c r="AQ1615">
        <v>4</v>
      </c>
      <c r="AR1615">
        <v>5</v>
      </c>
      <c r="AS1615">
        <v>50</v>
      </c>
      <c r="AT1615">
        <f>SUM(Table_pigskin_games[[#This Row],[awayPenaltyYards]],Table_pigskin_games[[#This Row],[homePenaltyYards]])</f>
        <v>95</v>
      </c>
      <c r="AU1615">
        <v>45</v>
      </c>
      <c r="AV1615">
        <v>1</v>
      </c>
      <c r="AW1615">
        <v>1</v>
      </c>
      <c r="AX1615">
        <f>SUM(Table_pigskin_games[[#This Row],[awayTurnovers]:[homeTurnovers]])</f>
        <v>2</v>
      </c>
      <c r="AY1615">
        <v>0</v>
      </c>
      <c r="AZ1615">
        <v>0</v>
      </c>
      <c r="BA1615">
        <v>1</v>
      </c>
      <c r="BB1615">
        <v>1</v>
      </c>
      <c r="BC1615">
        <v>1797</v>
      </c>
      <c r="BD1615">
        <v>1803</v>
      </c>
      <c r="BE1615">
        <v>10</v>
      </c>
      <c r="BF1615">
        <v>0</v>
      </c>
      <c r="BG1615">
        <v>3</v>
      </c>
      <c r="BH1615">
        <v>10</v>
      </c>
      <c r="BJ1615">
        <v>6</v>
      </c>
      <c r="BK1615">
        <v>10</v>
      </c>
      <c r="BL1615">
        <v>0</v>
      </c>
      <c r="BM1615">
        <v>10</v>
      </c>
    </row>
    <row r="1616" spans="1:65" x14ac:dyDescent="0.25">
      <c r="A1616">
        <v>321014001</v>
      </c>
      <c r="B1616">
        <v>6</v>
      </c>
      <c r="C1616">
        <v>2012</v>
      </c>
      <c r="D1616" s="1">
        <v>41196</v>
      </c>
      <c r="E1616" t="s">
        <v>66</v>
      </c>
      <c r="F1616" t="s">
        <v>110</v>
      </c>
      <c r="G1616" t="s">
        <v>99</v>
      </c>
      <c r="H16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ATLvOAK</v>
      </c>
      <c r="I1616" t="str">
        <f>IF(NOT(ISNA(VLOOKUP(Table_pigskin_games[[#This Row],[matchup]],rivalries!A$2:C$10,1,FALSE))),"Rivalry","Not a Rivalry")</f>
        <v>Not a Rivalry</v>
      </c>
      <c r="J1616">
        <v>20</v>
      </c>
      <c r="K1616">
        <v>23</v>
      </c>
      <c r="L1616">
        <f>ABS(Table_pigskin_games[[#This Row],[homeScore]]-Table_pigskin_games[[#This Row],[awayScore]])</f>
        <v>3</v>
      </c>
      <c r="M1616" t="s">
        <v>116</v>
      </c>
      <c r="N1616" s="2">
        <v>41914.541666666664</v>
      </c>
      <c r="O1616" t="s">
        <v>80</v>
      </c>
      <c r="P1616">
        <v>69383</v>
      </c>
      <c r="Q1616">
        <v>1</v>
      </c>
      <c r="R1616">
        <v>3</v>
      </c>
      <c r="S1616">
        <v>5</v>
      </c>
      <c r="T1616">
        <v>0</v>
      </c>
      <c r="U1616">
        <v>22</v>
      </c>
      <c r="V1616">
        <v>16</v>
      </c>
      <c r="W1616">
        <v>5</v>
      </c>
      <c r="X1616">
        <v>2</v>
      </c>
      <c r="Y1616">
        <v>13</v>
      </c>
      <c r="Z1616">
        <v>9</v>
      </c>
      <c r="AA1616">
        <v>0</v>
      </c>
      <c r="AB1616">
        <v>0</v>
      </c>
      <c r="AC1616">
        <v>0</v>
      </c>
      <c r="AD1616">
        <v>0</v>
      </c>
      <c r="AE1616">
        <v>474</v>
      </c>
      <c r="AF1616">
        <v>286</v>
      </c>
      <c r="AG1616">
        <v>325</v>
      </c>
      <c r="AH1616">
        <v>241</v>
      </c>
      <c r="AI1616">
        <v>23</v>
      </c>
      <c r="AJ1616">
        <v>24</v>
      </c>
      <c r="AK1616">
        <v>33</v>
      </c>
      <c r="AL1616">
        <v>37</v>
      </c>
      <c r="AM1616">
        <v>149</v>
      </c>
      <c r="AN1616">
        <v>45</v>
      </c>
      <c r="AO1616">
        <v>32</v>
      </c>
      <c r="AP1616">
        <v>15</v>
      </c>
      <c r="AQ1616">
        <v>12</v>
      </c>
      <c r="AR1616">
        <v>2</v>
      </c>
      <c r="AS1616">
        <v>110</v>
      </c>
      <c r="AT1616">
        <f>SUM(Table_pigskin_games[[#This Row],[awayPenaltyYards]],Table_pigskin_games[[#This Row],[homePenaltyYards]])</f>
        <v>135</v>
      </c>
      <c r="AU1616">
        <v>25</v>
      </c>
      <c r="AV1616">
        <v>3</v>
      </c>
      <c r="AW1616">
        <v>3</v>
      </c>
      <c r="AX1616">
        <f>SUM(Table_pigskin_games[[#This Row],[awayTurnovers]:[homeTurnovers]])</f>
        <v>6</v>
      </c>
      <c r="AY1616">
        <v>2</v>
      </c>
      <c r="AZ1616">
        <v>0</v>
      </c>
      <c r="BA1616">
        <v>1</v>
      </c>
      <c r="BB1616">
        <v>3</v>
      </c>
      <c r="BC1616">
        <v>2186</v>
      </c>
      <c r="BD1616">
        <v>1414</v>
      </c>
      <c r="BE1616">
        <v>3</v>
      </c>
      <c r="BF1616">
        <v>10</v>
      </c>
      <c r="BG1616">
        <v>0</v>
      </c>
      <c r="BH1616">
        <v>7</v>
      </c>
      <c r="BJ1616">
        <v>0</v>
      </c>
      <c r="BK1616">
        <v>7</v>
      </c>
      <c r="BL1616">
        <v>6</v>
      </c>
      <c r="BM1616">
        <v>10</v>
      </c>
    </row>
    <row r="1617" spans="1:66" x14ac:dyDescent="0.25">
      <c r="A1617">
        <v>321014005</v>
      </c>
      <c r="B1617">
        <v>6</v>
      </c>
      <c r="C1617">
        <v>2012</v>
      </c>
      <c r="D1617" s="1">
        <v>41196</v>
      </c>
      <c r="E1617" t="s">
        <v>66</v>
      </c>
      <c r="F1617" t="s">
        <v>81</v>
      </c>
      <c r="G1617" t="s">
        <v>68</v>
      </c>
      <c r="H16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617" t="str">
        <f>IF(NOT(ISNA(VLOOKUP(Table_pigskin_games[[#This Row],[matchup]],rivalries!A$2:C$10,1,FALSE))),"Rivalry","Not a Rivalry")</f>
        <v>Rivalry</v>
      </c>
      <c r="J1617">
        <v>24</v>
      </c>
      <c r="K1617">
        <v>34</v>
      </c>
      <c r="L1617">
        <f>ABS(Table_pigskin_games[[#This Row],[homeScore]]-Table_pigskin_games[[#This Row],[awayScore]])</f>
        <v>10</v>
      </c>
      <c r="M1617" t="s">
        <v>69</v>
      </c>
      <c r="N1617" s="2">
        <v>41914.541666666664</v>
      </c>
      <c r="O1617" t="s">
        <v>80</v>
      </c>
      <c r="P1617">
        <v>67060</v>
      </c>
      <c r="Q1617">
        <v>3</v>
      </c>
      <c r="R1617">
        <v>2</v>
      </c>
      <c r="S1617">
        <v>0</v>
      </c>
      <c r="T1617">
        <v>5</v>
      </c>
      <c r="U1617">
        <v>20</v>
      </c>
      <c r="V1617">
        <v>16</v>
      </c>
      <c r="W1617">
        <v>5</v>
      </c>
      <c r="X1617">
        <v>7</v>
      </c>
      <c r="Y1617">
        <v>14</v>
      </c>
      <c r="Z1617">
        <v>17</v>
      </c>
      <c r="AA1617">
        <v>0</v>
      </c>
      <c r="AB1617">
        <v>0</v>
      </c>
      <c r="AC1617">
        <v>0</v>
      </c>
      <c r="AD1617">
        <v>0</v>
      </c>
      <c r="AE1617">
        <v>438</v>
      </c>
      <c r="AF1617">
        <v>328</v>
      </c>
      <c r="AG1617">
        <v>362</v>
      </c>
      <c r="AH1617">
        <v>218</v>
      </c>
      <c r="AI1617">
        <v>31</v>
      </c>
      <c r="AJ1617">
        <v>17</v>
      </c>
      <c r="AK1617">
        <v>46</v>
      </c>
      <c r="AL1617">
        <v>29</v>
      </c>
      <c r="AM1617">
        <v>76</v>
      </c>
      <c r="AN1617">
        <v>110</v>
      </c>
      <c r="AO1617">
        <v>20</v>
      </c>
      <c r="AP1617">
        <v>34</v>
      </c>
      <c r="AQ1617">
        <v>7</v>
      </c>
      <c r="AR1617">
        <v>5</v>
      </c>
      <c r="AS1617">
        <v>50</v>
      </c>
      <c r="AT1617">
        <f>SUM(Table_pigskin_games[[#This Row],[awayPenaltyYards]],Table_pigskin_games[[#This Row],[homePenaltyYards]])</f>
        <v>85</v>
      </c>
      <c r="AU1617">
        <v>35</v>
      </c>
      <c r="AV1617">
        <v>4</v>
      </c>
      <c r="AW1617">
        <v>1</v>
      </c>
      <c r="AX1617">
        <f>SUM(Table_pigskin_games[[#This Row],[awayTurnovers]:[homeTurnovers]])</f>
        <v>5</v>
      </c>
      <c r="AY1617">
        <v>1</v>
      </c>
      <c r="AZ1617">
        <v>0</v>
      </c>
      <c r="BA1617">
        <v>3</v>
      </c>
      <c r="BB1617">
        <v>1</v>
      </c>
      <c r="BC1617">
        <v>1803</v>
      </c>
      <c r="BD1617">
        <v>1797</v>
      </c>
      <c r="BE1617">
        <v>7</v>
      </c>
      <c r="BF1617">
        <v>7</v>
      </c>
      <c r="BG1617">
        <v>0</v>
      </c>
      <c r="BH1617">
        <v>10</v>
      </c>
      <c r="BJ1617">
        <v>0</v>
      </c>
      <c r="BK1617">
        <v>7</v>
      </c>
      <c r="BL1617">
        <v>6</v>
      </c>
      <c r="BM1617">
        <v>21</v>
      </c>
    </row>
    <row r="1618" spans="1:66" x14ac:dyDescent="0.25">
      <c r="A1618">
        <v>321014015</v>
      </c>
      <c r="B1618">
        <v>6</v>
      </c>
      <c r="C1618">
        <v>2012</v>
      </c>
      <c r="D1618" s="1">
        <v>41196</v>
      </c>
      <c r="E1618" t="s">
        <v>66</v>
      </c>
      <c r="F1618" t="s">
        <v>85</v>
      </c>
      <c r="G1618" t="s">
        <v>62</v>
      </c>
      <c r="H16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MIAvSTL</v>
      </c>
      <c r="I1618" t="str">
        <f>IF(NOT(ISNA(VLOOKUP(Table_pigskin_games[[#This Row],[matchup]],rivalries!A$2:C$10,1,FALSE))),"Rivalry","Not a Rivalry")</f>
        <v>Not a Rivalry</v>
      </c>
      <c r="J1618">
        <v>14</v>
      </c>
      <c r="K1618">
        <v>17</v>
      </c>
      <c r="L1618">
        <f>ABS(Table_pigskin_games[[#This Row],[homeScore]]-Table_pigskin_games[[#This Row],[awayScore]])</f>
        <v>3</v>
      </c>
      <c r="M1618" t="s">
        <v>132</v>
      </c>
      <c r="N1618" s="2">
        <v>41914.541666666664</v>
      </c>
      <c r="O1618" t="s">
        <v>70</v>
      </c>
      <c r="P1618">
        <v>52983</v>
      </c>
      <c r="Q1618">
        <v>3</v>
      </c>
      <c r="R1618">
        <v>2</v>
      </c>
      <c r="S1618">
        <v>2</v>
      </c>
      <c r="T1618">
        <v>3</v>
      </c>
      <c r="U1618">
        <v>22</v>
      </c>
      <c r="V1618">
        <v>12</v>
      </c>
      <c r="W1618">
        <v>3</v>
      </c>
      <c r="X1618">
        <v>4</v>
      </c>
      <c r="Y1618">
        <v>13</v>
      </c>
      <c r="Z1618">
        <v>12</v>
      </c>
      <c r="AA1618">
        <v>2</v>
      </c>
      <c r="AB1618">
        <v>1</v>
      </c>
      <c r="AC1618">
        <v>2</v>
      </c>
      <c r="AD1618">
        <v>1</v>
      </c>
      <c r="AE1618">
        <v>462</v>
      </c>
      <c r="AF1618">
        <v>192</v>
      </c>
      <c r="AG1618">
        <v>300</v>
      </c>
      <c r="AH1618">
        <v>156</v>
      </c>
      <c r="AI1618">
        <v>26</v>
      </c>
      <c r="AJ1618">
        <v>21</v>
      </c>
      <c r="AK1618">
        <v>39</v>
      </c>
      <c r="AL1618">
        <v>29</v>
      </c>
      <c r="AM1618">
        <v>162</v>
      </c>
      <c r="AN1618">
        <v>36</v>
      </c>
      <c r="AO1618">
        <v>27</v>
      </c>
      <c r="AP1618">
        <v>17</v>
      </c>
      <c r="AQ1618">
        <v>12</v>
      </c>
      <c r="AR1618">
        <v>5</v>
      </c>
      <c r="AS1618">
        <v>94</v>
      </c>
      <c r="AT1618">
        <f>SUM(Table_pigskin_games[[#This Row],[awayPenaltyYards]],Table_pigskin_games[[#This Row],[homePenaltyYards]])</f>
        <v>134</v>
      </c>
      <c r="AU1618">
        <v>40</v>
      </c>
      <c r="AV1618">
        <v>1</v>
      </c>
      <c r="AW1618">
        <v>0</v>
      </c>
      <c r="AX1618">
        <f>SUM(Table_pigskin_games[[#This Row],[awayTurnovers]:[homeTurnovers]])</f>
        <v>1</v>
      </c>
      <c r="AY1618">
        <v>1</v>
      </c>
      <c r="AZ1618">
        <v>0</v>
      </c>
      <c r="BA1618">
        <v>0</v>
      </c>
      <c r="BB1618">
        <v>0</v>
      </c>
      <c r="BC1618">
        <v>2003</v>
      </c>
      <c r="BD1618">
        <v>1597</v>
      </c>
      <c r="BE1618">
        <v>6</v>
      </c>
      <c r="BF1618">
        <v>0</v>
      </c>
      <c r="BG1618">
        <v>0</v>
      </c>
      <c r="BH1618">
        <v>8</v>
      </c>
      <c r="BJ1618">
        <v>0</v>
      </c>
      <c r="BK1618">
        <v>10</v>
      </c>
      <c r="BL1618">
        <v>7</v>
      </c>
      <c r="BM1618">
        <v>0</v>
      </c>
    </row>
    <row r="1619" spans="1:66" x14ac:dyDescent="0.25">
      <c r="A1619">
        <v>321014020</v>
      </c>
      <c r="B1619">
        <v>6</v>
      </c>
      <c r="C1619">
        <v>2012</v>
      </c>
      <c r="D1619" s="1">
        <v>41196</v>
      </c>
      <c r="E1619" t="s">
        <v>66</v>
      </c>
      <c r="F1619" t="s">
        <v>90</v>
      </c>
      <c r="G1619" t="s">
        <v>77</v>
      </c>
      <c r="H16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INDvNYJ</v>
      </c>
      <c r="I1619" t="str">
        <f>IF(NOT(ISNA(VLOOKUP(Table_pigskin_games[[#This Row],[matchup]],rivalries!A$2:C$10,1,FALSE))),"Rivalry","Not a Rivalry")</f>
        <v>Not a Rivalry</v>
      </c>
      <c r="J1619">
        <v>9</v>
      </c>
      <c r="K1619">
        <v>35</v>
      </c>
      <c r="L1619">
        <f>ABS(Table_pigskin_games[[#This Row],[homeScore]]-Table_pigskin_games[[#This Row],[awayScore]])</f>
        <v>26</v>
      </c>
      <c r="M1619" t="s">
        <v>140</v>
      </c>
      <c r="N1619" s="2">
        <v>41914.541666666664</v>
      </c>
      <c r="O1619" t="s">
        <v>80</v>
      </c>
      <c r="P1619">
        <v>79088</v>
      </c>
      <c r="Q1619">
        <v>2</v>
      </c>
      <c r="R1619">
        <v>2</v>
      </c>
      <c r="S1619">
        <v>2</v>
      </c>
      <c r="T1619">
        <v>3</v>
      </c>
      <c r="U1619">
        <v>21</v>
      </c>
      <c r="V1619">
        <v>22</v>
      </c>
      <c r="W1619">
        <v>3</v>
      </c>
      <c r="X1619">
        <v>6</v>
      </c>
      <c r="Y1619">
        <v>11</v>
      </c>
      <c r="Z1619">
        <v>12</v>
      </c>
      <c r="AA1619">
        <v>0</v>
      </c>
      <c r="AB1619">
        <v>1</v>
      </c>
      <c r="AC1619">
        <v>0</v>
      </c>
      <c r="AD1619">
        <v>1</v>
      </c>
      <c r="AE1619">
        <v>298</v>
      </c>
      <c r="AF1619">
        <v>351</v>
      </c>
      <c r="AG1619">
        <v>257</v>
      </c>
      <c r="AH1619">
        <v>99</v>
      </c>
      <c r="AI1619">
        <v>22</v>
      </c>
      <c r="AJ1619">
        <v>12</v>
      </c>
      <c r="AK1619">
        <v>44</v>
      </c>
      <c r="AL1619">
        <v>19</v>
      </c>
      <c r="AM1619">
        <v>41</v>
      </c>
      <c r="AN1619">
        <v>252</v>
      </c>
      <c r="AO1619">
        <v>17</v>
      </c>
      <c r="AP1619">
        <v>44</v>
      </c>
      <c r="AQ1619">
        <v>3</v>
      </c>
      <c r="AR1619">
        <v>8</v>
      </c>
      <c r="AS1619">
        <v>27</v>
      </c>
      <c r="AT1619">
        <f>SUM(Table_pigskin_games[[#This Row],[awayPenaltyYards]],Table_pigskin_games[[#This Row],[homePenaltyYards]])</f>
        <v>137</v>
      </c>
      <c r="AU1619">
        <v>110</v>
      </c>
      <c r="AV1619">
        <v>4</v>
      </c>
      <c r="AW1619">
        <v>0</v>
      </c>
      <c r="AX1619">
        <f>SUM(Table_pigskin_games[[#This Row],[awayTurnovers]:[homeTurnovers]])</f>
        <v>4</v>
      </c>
      <c r="AY1619">
        <v>2</v>
      </c>
      <c r="AZ1619">
        <v>0</v>
      </c>
      <c r="BA1619">
        <v>2</v>
      </c>
      <c r="BB1619">
        <v>0</v>
      </c>
      <c r="BC1619">
        <v>1580</v>
      </c>
      <c r="BD1619">
        <v>2020</v>
      </c>
      <c r="BE1619">
        <v>3</v>
      </c>
      <c r="BF1619">
        <v>3</v>
      </c>
      <c r="BG1619">
        <v>0</v>
      </c>
      <c r="BH1619">
        <v>3</v>
      </c>
      <c r="BJ1619">
        <v>0</v>
      </c>
      <c r="BK1619">
        <v>21</v>
      </c>
      <c r="BL1619">
        <v>7</v>
      </c>
      <c r="BM1619">
        <v>7</v>
      </c>
    </row>
    <row r="1620" spans="1:66" x14ac:dyDescent="0.25">
      <c r="A1620">
        <v>321014021</v>
      </c>
      <c r="B1620">
        <v>6</v>
      </c>
      <c r="C1620">
        <v>2012</v>
      </c>
      <c r="D1620" s="1">
        <v>41196</v>
      </c>
      <c r="E1620" t="s">
        <v>66</v>
      </c>
      <c r="F1620" t="s">
        <v>72</v>
      </c>
      <c r="G1620" t="s">
        <v>105</v>
      </c>
      <c r="H16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DETvPHI</v>
      </c>
      <c r="I1620" t="str">
        <f>IF(NOT(ISNA(VLOOKUP(Table_pigskin_games[[#This Row],[matchup]],rivalries!A$2:C$10,1,FALSE))),"Rivalry","Not a Rivalry")</f>
        <v>Not a Rivalry</v>
      </c>
      <c r="J1620">
        <v>26</v>
      </c>
      <c r="K1620">
        <v>23</v>
      </c>
      <c r="L1620">
        <f>ABS(Table_pigskin_games[[#This Row],[homeScore]]-Table_pigskin_games[[#This Row],[awayScore]])</f>
        <v>3</v>
      </c>
      <c r="M1620" t="s">
        <v>121</v>
      </c>
      <c r="N1620" s="2">
        <v>41914.541666666664</v>
      </c>
      <c r="O1620" t="s">
        <v>70</v>
      </c>
      <c r="P1620">
        <v>69144</v>
      </c>
      <c r="Q1620">
        <v>1</v>
      </c>
      <c r="R1620">
        <v>3</v>
      </c>
      <c r="S1620">
        <v>3</v>
      </c>
      <c r="T1620">
        <v>2</v>
      </c>
      <c r="U1620">
        <v>25</v>
      </c>
      <c r="V1620">
        <v>24</v>
      </c>
      <c r="W1620">
        <v>3</v>
      </c>
      <c r="X1620">
        <v>8</v>
      </c>
      <c r="Y1620">
        <v>13</v>
      </c>
      <c r="Z1620">
        <v>17</v>
      </c>
      <c r="AA1620">
        <v>0</v>
      </c>
      <c r="AB1620">
        <v>0</v>
      </c>
      <c r="AC1620">
        <v>0</v>
      </c>
      <c r="AD1620">
        <v>0</v>
      </c>
      <c r="AE1620">
        <v>449</v>
      </c>
      <c r="AF1620">
        <v>357</v>
      </c>
      <c r="AG1620">
        <v>311</v>
      </c>
      <c r="AH1620">
        <v>286</v>
      </c>
      <c r="AI1620">
        <v>22</v>
      </c>
      <c r="AJ1620">
        <v>28</v>
      </c>
      <c r="AK1620">
        <v>45</v>
      </c>
      <c r="AL1620">
        <v>46</v>
      </c>
      <c r="AM1620">
        <v>138</v>
      </c>
      <c r="AN1620">
        <v>71</v>
      </c>
      <c r="AO1620">
        <v>28</v>
      </c>
      <c r="AP1620">
        <v>29</v>
      </c>
      <c r="AQ1620">
        <v>16</v>
      </c>
      <c r="AR1620">
        <v>9</v>
      </c>
      <c r="AS1620">
        <v>132</v>
      </c>
      <c r="AT1620">
        <f>SUM(Table_pigskin_games[[#This Row],[awayPenaltyYards]],Table_pigskin_games[[#This Row],[homePenaltyYards]])</f>
        <v>192</v>
      </c>
      <c r="AU1620">
        <v>60</v>
      </c>
      <c r="AV1620">
        <v>1</v>
      </c>
      <c r="AW1620">
        <v>3</v>
      </c>
      <c r="AX1620">
        <f>SUM(Table_pigskin_games[[#This Row],[awayTurnovers]:[homeTurnovers]])</f>
        <v>4</v>
      </c>
      <c r="AY1620">
        <v>0</v>
      </c>
      <c r="AZ1620">
        <v>1</v>
      </c>
      <c r="BA1620">
        <v>1</v>
      </c>
      <c r="BB1620">
        <v>2</v>
      </c>
      <c r="BC1620">
        <v>1841</v>
      </c>
      <c r="BD1620">
        <v>1999</v>
      </c>
      <c r="BE1620">
        <v>6</v>
      </c>
      <c r="BF1620">
        <v>0</v>
      </c>
      <c r="BG1620">
        <v>0</v>
      </c>
      <c r="BH1620">
        <v>17</v>
      </c>
      <c r="BI1620">
        <v>3</v>
      </c>
      <c r="BJ1620">
        <v>0</v>
      </c>
      <c r="BK1620">
        <v>7</v>
      </c>
      <c r="BL1620">
        <v>6</v>
      </c>
      <c r="BM1620">
        <v>10</v>
      </c>
      <c r="BN1620">
        <v>0</v>
      </c>
    </row>
    <row r="1621" spans="1:66" x14ac:dyDescent="0.25">
      <c r="A1621">
        <v>321014022</v>
      </c>
      <c r="B1621">
        <v>6</v>
      </c>
      <c r="C1621">
        <v>2012</v>
      </c>
      <c r="D1621" s="1">
        <v>41196</v>
      </c>
      <c r="E1621" t="s">
        <v>66</v>
      </c>
      <c r="F1621" t="s">
        <v>87</v>
      </c>
      <c r="G1621" t="s">
        <v>94</v>
      </c>
      <c r="H16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ARIvBUF</v>
      </c>
      <c r="I1621" t="str">
        <f>IF(NOT(ISNA(VLOOKUP(Table_pigskin_games[[#This Row],[matchup]],rivalries!A$2:C$10,1,FALSE))),"Rivalry","Not a Rivalry")</f>
        <v>Not a Rivalry</v>
      </c>
      <c r="J1621">
        <v>19</v>
      </c>
      <c r="K1621">
        <v>16</v>
      </c>
      <c r="L1621">
        <f>ABS(Table_pigskin_games[[#This Row],[homeScore]]-Table_pigskin_games[[#This Row],[awayScore]])</f>
        <v>3</v>
      </c>
      <c r="M1621" t="s">
        <v>95</v>
      </c>
      <c r="N1621" s="2">
        <v>41914.670138888891</v>
      </c>
      <c r="O1621" t="s">
        <v>80</v>
      </c>
      <c r="P1621">
        <v>60385</v>
      </c>
      <c r="Q1621">
        <v>2</v>
      </c>
      <c r="R1621">
        <v>3</v>
      </c>
      <c r="S1621">
        <v>4</v>
      </c>
      <c r="T1621">
        <v>1</v>
      </c>
      <c r="U1621">
        <v>19</v>
      </c>
      <c r="V1621">
        <v>20</v>
      </c>
      <c r="W1621">
        <v>4</v>
      </c>
      <c r="X1621">
        <v>5</v>
      </c>
      <c r="Y1621">
        <v>13</v>
      </c>
      <c r="Z1621">
        <v>16</v>
      </c>
      <c r="AA1621">
        <v>0</v>
      </c>
      <c r="AB1621">
        <v>2</v>
      </c>
      <c r="AC1621">
        <v>0</v>
      </c>
      <c r="AD1621">
        <v>2</v>
      </c>
      <c r="AE1621">
        <v>306</v>
      </c>
      <c r="AF1621">
        <v>332</v>
      </c>
      <c r="AG1621">
        <v>141</v>
      </c>
      <c r="AH1621">
        <v>150</v>
      </c>
      <c r="AI1621">
        <v>18</v>
      </c>
      <c r="AJ1621">
        <v>16</v>
      </c>
      <c r="AK1621">
        <v>33</v>
      </c>
      <c r="AL1621">
        <v>36</v>
      </c>
      <c r="AM1621">
        <v>165</v>
      </c>
      <c r="AN1621">
        <v>182</v>
      </c>
      <c r="AO1621">
        <v>33</v>
      </c>
      <c r="AP1621">
        <v>30</v>
      </c>
      <c r="AQ1621">
        <v>5</v>
      </c>
      <c r="AR1621">
        <v>7</v>
      </c>
      <c r="AS1621">
        <v>39</v>
      </c>
      <c r="AT1621">
        <f>SUM(Table_pigskin_games[[#This Row],[awayPenaltyYards]],Table_pigskin_games[[#This Row],[homePenaltyYards]])</f>
        <v>106</v>
      </c>
      <c r="AU1621">
        <v>67</v>
      </c>
      <c r="AV1621">
        <v>2</v>
      </c>
      <c r="AW1621">
        <v>2</v>
      </c>
      <c r="AX1621">
        <f>SUM(Table_pigskin_games[[#This Row],[awayTurnovers]:[homeTurnovers]])</f>
        <v>4</v>
      </c>
      <c r="AY1621">
        <v>1</v>
      </c>
      <c r="AZ1621">
        <v>0</v>
      </c>
      <c r="BA1621">
        <v>1</v>
      </c>
      <c r="BB1621">
        <v>2</v>
      </c>
      <c r="BC1621">
        <v>1882</v>
      </c>
      <c r="BD1621">
        <v>1948</v>
      </c>
      <c r="BE1621">
        <v>9</v>
      </c>
      <c r="BF1621">
        <v>0</v>
      </c>
      <c r="BG1621">
        <v>7</v>
      </c>
      <c r="BH1621">
        <v>0</v>
      </c>
      <c r="BI1621">
        <v>3</v>
      </c>
      <c r="BJ1621">
        <v>3</v>
      </c>
      <c r="BK1621">
        <v>7</v>
      </c>
      <c r="BL1621">
        <v>3</v>
      </c>
      <c r="BM1621">
        <v>3</v>
      </c>
      <c r="BN1621">
        <v>0</v>
      </c>
    </row>
    <row r="1622" spans="1:66" x14ac:dyDescent="0.25">
      <c r="A1622">
        <v>321014025</v>
      </c>
      <c r="B1622">
        <v>6</v>
      </c>
      <c r="C1622">
        <v>2012</v>
      </c>
      <c r="D1622" s="1">
        <v>41196</v>
      </c>
      <c r="E1622" t="s">
        <v>66</v>
      </c>
      <c r="F1622" t="s">
        <v>91</v>
      </c>
      <c r="G1622" t="s">
        <v>93</v>
      </c>
      <c r="H16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NYGvSF</v>
      </c>
      <c r="I1622" t="str">
        <f>IF(NOT(ISNA(VLOOKUP(Table_pigskin_games[[#This Row],[matchup]],rivalries!A$2:C$10,1,FALSE))),"Rivalry","Not a Rivalry")</f>
        <v>Not a Rivalry</v>
      </c>
      <c r="J1622">
        <v>26</v>
      </c>
      <c r="K1622">
        <v>3</v>
      </c>
      <c r="L1622">
        <f>ABS(Table_pigskin_games[[#This Row],[homeScore]]-Table_pigskin_games[[#This Row],[awayScore]])</f>
        <v>23</v>
      </c>
      <c r="M1622" t="s">
        <v>133</v>
      </c>
      <c r="N1622" s="2">
        <v>41914.684027777781</v>
      </c>
      <c r="O1622" t="s">
        <v>70</v>
      </c>
      <c r="P1622">
        <v>69732</v>
      </c>
      <c r="Q1622">
        <v>3</v>
      </c>
      <c r="R1622">
        <v>2</v>
      </c>
      <c r="S1622">
        <v>4</v>
      </c>
      <c r="T1622">
        <v>1</v>
      </c>
      <c r="U1622">
        <v>19</v>
      </c>
      <c r="V1622">
        <v>14</v>
      </c>
      <c r="W1622">
        <v>5</v>
      </c>
      <c r="X1622">
        <v>4</v>
      </c>
      <c r="Y1622">
        <v>15</v>
      </c>
      <c r="Z1622">
        <v>14</v>
      </c>
      <c r="AA1622">
        <v>0</v>
      </c>
      <c r="AB1622">
        <v>0</v>
      </c>
      <c r="AC1622">
        <v>0</v>
      </c>
      <c r="AD1622">
        <v>2</v>
      </c>
      <c r="AE1622">
        <v>342</v>
      </c>
      <c r="AF1622">
        <v>314</v>
      </c>
      <c r="AG1622">
        <v>193</v>
      </c>
      <c r="AH1622">
        <v>234</v>
      </c>
      <c r="AI1622">
        <v>15</v>
      </c>
      <c r="AJ1622">
        <v>23</v>
      </c>
      <c r="AK1622">
        <v>28</v>
      </c>
      <c r="AL1622">
        <v>37</v>
      </c>
      <c r="AM1622">
        <v>149</v>
      </c>
      <c r="AN1622">
        <v>80</v>
      </c>
      <c r="AO1622">
        <v>37</v>
      </c>
      <c r="AP1622">
        <v>17</v>
      </c>
      <c r="AQ1622">
        <v>2</v>
      </c>
      <c r="AR1622">
        <v>6</v>
      </c>
      <c r="AS1622">
        <v>20</v>
      </c>
      <c r="AT1622">
        <f>SUM(Table_pigskin_games[[#This Row],[awayPenaltyYards]],Table_pigskin_games[[#This Row],[homePenaltyYards]])</f>
        <v>55</v>
      </c>
      <c r="AU1622">
        <v>35</v>
      </c>
      <c r="AV1622">
        <v>0</v>
      </c>
      <c r="AW1622">
        <v>3</v>
      </c>
      <c r="AX1622">
        <f>SUM(Table_pigskin_games[[#This Row],[awayTurnovers]:[homeTurnovers]])</f>
        <v>3</v>
      </c>
      <c r="AY1622">
        <v>0</v>
      </c>
      <c r="AZ1622">
        <v>0</v>
      </c>
      <c r="BA1622">
        <v>0</v>
      </c>
      <c r="BB1622">
        <v>3</v>
      </c>
      <c r="BC1622">
        <v>1935</v>
      </c>
      <c r="BD1622">
        <v>1665</v>
      </c>
      <c r="BE1622">
        <v>0</v>
      </c>
      <c r="BF1622">
        <v>10</v>
      </c>
      <c r="BG1622">
        <v>13</v>
      </c>
      <c r="BH1622">
        <v>3</v>
      </c>
      <c r="BJ1622">
        <v>3</v>
      </c>
      <c r="BK1622">
        <v>0</v>
      </c>
      <c r="BL1622">
        <v>0</v>
      </c>
      <c r="BM1622">
        <v>0</v>
      </c>
    </row>
    <row r="1623" spans="1:66" x14ac:dyDescent="0.25">
      <c r="A1623">
        <v>321014026</v>
      </c>
      <c r="B1623">
        <v>6</v>
      </c>
      <c r="C1623">
        <v>2012</v>
      </c>
      <c r="D1623" s="1">
        <v>41196</v>
      </c>
      <c r="E1623" t="s">
        <v>66</v>
      </c>
      <c r="F1623" t="s">
        <v>88</v>
      </c>
      <c r="G1623" t="s">
        <v>71</v>
      </c>
      <c r="H16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NEvSEA</v>
      </c>
      <c r="I1623" t="str">
        <f>IF(NOT(ISNA(VLOOKUP(Table_pigskin_games[[#This Row],[matchup]],rivalries!A$2:C$10,1,FALSE))),"Rivalry","Not a Rivalry")</f>
        <v>Not a Rivalry</v>
      </c>
      <c r="J1623">
        <v>23</v>
      </c>
      <c r="K1623">
        <v>24</v>
      </c>
      <c r="L1623">
        <f>ABS(Table_pigskin_games[[#This Row],[homeScore]]-Table_pigskin_games[[#This Row],[awayScore]])</f>
        <v>1</v>
      </c>
      <c r="M1623" t="s">
        <v>124</v>
      </c>
      <c r="N1623" s="2">
        <v>41914.670138888891</v>
      </c>
      <c r="O1623" t="s">
        <v>80</v>
      </c>
      <c r="P1623">
        <v>68137</v>
      </c>
      <c r="Q1623">
        <v>3</v>
      </c>
      <c r="R1623">
        <v>2</v>
      </c>
      <c r="S1623">
        <v>3</v>
      </c>
      <c r="T1623">
        <v>2</v>
      </c>
      <c r="U1623">
        <v>26</v>
      </c>
      <c r="V1623">
        <v>17</v>
      </c>
      <c r="W1623">
        <v>8</v>
      </c>
      <c r="X1623">
        <v>4</v>
      </c>
      <c r="Y1623">
        <v>18</v>
      </c>
      <c r="Z1623">
        <v>12</v>
      </c>
      <c r="AA1623">
        <v>0</v>
      </c>
      <c r="AB1623">
        <v>1</v>
      </c>
      <c r="AC1623">
        <v>1</v>
      </c>
      <c r="AD1623">
        <v>2</v>
      </c>
      <c r="AE1623">
        <v>475</v>
      </c>
      <c r="AF1623">
        <v>368</v>
      </c>
      <c r="AG1623">
        <v>388</v>
      </c>
      <c r="AH1623">
        <v>283</v>
      </c>
      <c r="AI1623">
        <v>36</v>
      </c>
      <c r="AJ1623">
        <v>16</v>
      </c>
      <c r="AK1623">
        <v>58</v>
      </c>
      <c r="AL1623">
        <v>27</v>
      </c>
      <c r="AM1623">
        <v>87</v>
      </c>
      <c r="AN1623">
        <v>85</v>
      </c>
      <c r="AO1623">
        <v>26</v>
      </c>
      <c r="AP1623">
        <v>26</v>
      </c>
      <c r="AQ1623">
        <v>6</v>
      </c>
      <c r="AR1623">
        <v>4</v>
      </c>
      <c r="AS1623">
        <v>80</v>
      </c>
      <c r="AT1623">
        <f>SUM(Table_pigskin_games[[#This Row],[awayPenaltyYards]],Table_pigskin_games[[#This Row],[homePenaltyYards]])</f>
        <v>115</v>
      </c>
      <c r="AU1623">
        <v>35</v>
      </c>
      <c r="AV1623">
        <v>2</v>
      </c>
      <c r="AW1623">
        <v>2</v>
      </c>
      <c r="AX1623">
        <f>SUM(Table_pigskin_games[[#This Row],[awayTurnovers]:[homeTurnovers]])</f>
        <v>4</v>
      </c>
      <c r="AY1623">
        <v>0</v>
      </c>
      <c r="AZ1623">
        <v>2</v>
      </c>
      <c r="BA1623">
        <v>2</v>
      </c>
      <c r="BB1623">
        <v>0</v>
      </c>
      <c r="BC1623">
        <v>2040</v>
      </c>
      <c r="BD1623">
        <v>1560</v>
      </c>
      <c r="BE1623">
        <v>7</v>
      </c>
      <c r="BF1623">
        <v>10</v>
      </c>
      <c r="BG1623">
        <v>3</v>
      </c>
      <c r="BH1623">
        <v>3</v>
      </c>
      <c r="BJ1623">
        <v>10</v>
      </c>
      <c r="BK1623">
        <v>0</v>
      </c>
      <c r="BL1623">
        <v>0</v>
      </c>
      <c r="BM1623">
        <v>14</v>
      </c>
    </row>
    <row r="1624" spans="1:66" x14ac:dyDescent="0.25">
      <c r="A1624">
        <v>321014027</v>
      </c>
      <c r="B1624">
        <v>6</v>
      </c>
      <c r="C1624">
        <v>2012</v>
      </c>
      <c r="D1624" s="1">
        <v>41196</v>
      </c>
      <c r="E1624" t="s">
        <v>66</v>
      </c>
      <c r="F1624" t="s">
        <v>82</v>
      </c>
      <c r="G1624" t="s">
        <v>97</v>
      </c>
      <c r="H16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KCvTB</v>
      </c>
      <c r="I1624" t="str">
        <f>IF(NOT(ISNA(VLOOKUP(Table_pigskin_games[[#This Row],[matchup]],rivalries!A$2:C$10,1,FALSE))),"Rivalry","Not a Rivalry")</f>
        <v>Not a Rivalry</v>
      </c>
      <c r="J1624">
        <v>10</v>
      </c>
      <c r="K1624">
        <v>38</v>
      </c>
      <c r="L1624">
        <f>ABS(Table_pigskin_games[[#This Row],[homeScore]]-Table_pigskin_games[[#This Row],[awayScore]])</f>
        <v>28</v>
      </c>
      <c r="M1624" t="s">
        <v>98</v>
      </c>
      <c r="N1624" s="2">
        <v>41914.541666666664</v>
      </c>
      <c r="O1624" t="s">
        <v>80</v>
      </c>
      <c r="P1624">
        <v>46500</v>
      </c>
      <c r="Q1624">
        <v>1</v>
      </c>
      <c r="R1624">
        <v>4</v>
      </c>
      <c r="S1624">
        <v>1</v>
      </c>
      <c r="T1624">
        <v>3</v>
      </c>
      <c r="U1624">
        <v>15</v>
      </c>
      <c r="V1624">
        <v>19</v>
      </c>
      <c r="W1624">
        <v>6</v>
      </c>
      <c r="X1624">
        <v>4</v>
      </c>
      <c r="Y1624">
        <v>17</v>
      </c>
      <c r="Z1624">
        <v>9</v>
      </c>
      <c r="AA1624">
        <v>1</v>
      </c>
      <c r="AB1624">
        <v>0</v>
      </c>
      <c r="AC1624">
        <v>3</v>
      </c>
      <c r="AD1624">
        <v>0</v>
      </c>
      <c r="AE1624">
        <v>260</v>
      </c>
      <c r="AF1624">
        <v>463</v>
      </c>
      <c r="AG1624">
        <v>180</v>
      </c>
      <c r="AH1624">
        <v>318</v>
      </c>
      <c r="AI1624">
        <v>22</v>
      </c>
      <c r="AJ1624">
        <v>15</v>
      </c>
      <c r="AK1624">
        <v>38</v>
      </c>
      <c r="AL1624">
        <v>26</v>
      </c>
      <c r="AM1624">
        <v>80</v>
      </c>
      <c r="AN1624">
        <v>145</v>
      </c>
      <c r="AO1624">
        <v>30</v>
      </c>
      <c r="AP1624">
        <v>24</v>
      </c>
      <c r="AQ1624">
        <v>7</v>
      </c>
      <c r="AR1624">
        <v>6</v>
      </c>
      <c r="AS1624">
        <v>55</v>
      </c>
      <c r="AT1624">
        <f>SUM(Table_pigskin_games[[#This Row],[awayPenaltyYards]],Table_pigskin_games[[#This Row],[homePenaltyYards]])</f>
        <v>88</v>
      </c>
      <c r="AU1624">
        <v>33</v>
      </c>
      <c r="AV1624">
        <v>2</v>
      </c>
      <c r="AW1624">
        <v>2</v>
      </c>
      <c r="AX1624">
        <f>SUM(Table_pigskin_games[[#This Row],[awayTurnovers]:[homeTurnovers]])</f>
        <v>4</v>
      </c>
      <c r="AY1624">
        <v>0</v>
      </c>
      <c r="AZ1624">
        <v>1</v>
      </c>
      <c r="BA1624">
        <v>2</v>
      </c>
      <c r="BB1624">
        <v>1</v>
      </c>
      <c r="BC1624">
        <v>1991</v>
      </c>
      <c r="BD1624">
        <v>1609</v>
      </c>
      <c r="BE1624">
        <v>0</v>
      </c>
      <c r="BF1624">
        <v>3</v>
      </c>
      <c r="BG1624">
        <v>0</v>
      </c>
      <c r="BH1624">
        <v>7</v>
      </c>
      <c r="BJ1624">
        <v>7</v>
      </c>
      <c r="BK1624">
        <v>0</v>
      </c>
      <c r="BL1624">
        <v>14</v>
      </c>
      <c r="BM1624">
        <v>17</v>
      </c>
    </row>
    <row r="1625" spans="1:66" x14ac:dyDescent="0.25">
      <c r="A1625">
        <v>321014028</v>
      </c>
      <c r="B1625">
        <v>6</v>
      </c>
      <c r="C1625">
        <v>2012</v>
      </c>
      <c r="D1625" s="1">
        <v>41196</v>
      </c>
      <c r="E1625" t="s">
        <v>66</v>
      </c>
      <c r="F1625" t="s">
        <v>113</v>
      </c>
      <c r="G1625" t="s">
        <v>114</v>
      </c>
      <c r="H16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MINvWSH</v>
      </c>
      <c r="I1625" t="str">
        <f>IF(NOT(ISNA(VLOOKUP(Table_pigskin_games[[#This Row],[matchup]],rivalries!A$2:C$10,1,FALSE))),"Rivalry","Not a Rivalry")</f>
        <v>Not a Rivalry</v>
      </c>
      <c r="J1625">
        <v>26</v>
      </c>
      <c r="K1625">
        <v>38</v>
      </c>
      <c r="L1625">
        <f>ABS(Table_pigskin_games[[#This Row],[homeScore]]-Table_pigskin_games[[#This Row],[awayScore]])</f>
        <v>12</v>
      </c>
      <c r="M1625" t="s">
        <v>115</v>
      </c>
      <c r="N1625" s="2">
        <v>41914.684027777781</v>
      </c>
      <c r="O1625" t="s">
        <v>70</v>
      </c>
      <c r="P1625">
        <v>78476</v>
      </c>
      <c r="Q1625">
        <v>4</v>
      </c>
      <c r="R1625">
        <v>1</v>
      </c>
      <c r="S1625">
        <v>2</v>
      </c>
      <c r="T1625">
        <v>3</v>
      </c>
      <c r="U1625">
        <v>27</v>
      </c>
      <c r="V1625">
        <v>20</v>
      </c>
      <c r="W1625">
        <v>8</v>
      </c>
      <c r="X1625">
        <v>6</v>
      </c>
      <c r="Y1625">
        <v>17</v>
      </c>
      <c r="Z1625">
        <v>12</v>
      </c>
      <c r="AA1625">
        <v>1</v>
      </c>
      <c r="AB1625">
        <v>1</v>
      </c>
      <c r="AC1625">
        <v>1</v>
      </c>
      <c r="AD1625">
        <v>1</v>
      </c>
      <c r="AE1625">
        <v>421</v>
      </c>
      <c r="AF1625">
        <v>361</v>
      </c>
      <c r="AG1625">
        <v>327</v>
      </c>
      <c r="AH1625">
        <v>178</v>
      </c>
      <c r="AI1625">
        <v>35</v>
      </c>
      <c r="AJ1625">
        <v>17</v>
      </c>
      <c r="AK1625">
        <v>52</v>
      </c>
      <c r="AL1625">
        <v>22</v>
      </c>
      <c r="AM1625">
        <v>94</v>
      </c>
      <c r="AN1625">
        <v>183</v>
      </c>
      <c r="AO1625">
        <v>24</v>
      </c>
      <c r="AP1625">
        <v>32</v>
      </c>
      <c r="AQ1625">
        <v>5</v>
      </c>
      <c r="AR1625">
        <v>7</v>
      </c>
      <c r="AS1625">
        <v>29</v>
      </c>
      <c r="AT1625">
        <f>SUM(Table_pigskin_games[[#This Row],[awayPenaltyYards]],Table_pigskin_games[[#This Row],[homePenaltyYards]])</f>
        <v>95</v>
      </c>
      <c r="AU1625">
        <v>66</v>
      </c>
      <c r="AV1625">
        <v>3</v>
      </c>
      <c r="AW1625">
        <v>1</v>
      </c>
      <c r="AX1625">
        <f>SUM(Table_pigskin_games[[#This Row],[awayTurnovers]:[homeTurnovers]])</f>
        <v>4</v>
      </c>
      <c r="AY1625">
        <v>1</v>
      </c>
      <c r="AZ1625">
        <v>0</v>
      </c>
      <c r="BA1625">
        <v>2</v>
      </c>
      <c r="BB1625">
        <v>1</v>
      </c>
      <c r="BC1625">
        <v>1892</v>
      </c>
      <c r="BD1625">
        <v>1708</v>
      </c>
      <c r="BE1625">
        <v>9</v>
      </c>
      <c r="BF1625">
        <v>0</v>
      </c>
      <c r="BG1625">
        <v>3</v>
      </c>
      <c r="BH1625">
        <v>14</v>
      </c>
      <c r="BJ1625">
        <v>0</v>
      </c>
      <c r="BK1625">
        <v>17</v>
      </c>
      <c r="BL1625">
        <v>7</v>
      </c>
      <c r="BM1625">
        <v>14</v>
      </c>
    </row>
    <row r="1626" spans="1:66" x14ac:dyDescent="0.25">
      <c r="A1626">
        <v>321014033</v>
      </c>
      <c r="B1626">
        <v>6</v>
      </c>
      <c r="C1626">
        <v>2012</v>
      </c>
      <c r="D1626" s="1">
        <v>41196</v>
      </c>
      <c r="E1626" t="s">
        <v>66</v>
      </c>
      <c r="F1626" t="s">
        <v>102</v>
      </c>
      <c r="G1626" t="s">
        <v>96</v>
      </c>
      <c r="H16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BALvDAL</v>
      </c>
      <c r="I1626" t="str">
        <f>IF(NOT(ISNA(VLOOKUP(Table_pigskin_games[[#This Row],[matchup]],rivalries!A$2:C$10,1,FALSE))),"Rivalry","Not a Rivalry")</f>
        <v>Not a Rivalry</v>
      </c>
      <c r="J1626">
        <v>29</v>
      </c>
      <c r="K1626">
        <v>31</v>
      </c>
      <c r="L1626">
        <f>ABS(Table_pigskin_games[[#This Row],[homeScore]]-Table_pigskin_games[[#This Row],[awayScore]])</f>
        <v>2</v>
      </c>
      <c r="M1626" t="s">
        <v>125</v>
      </c>
      <c r="N1626" s="2">
        <v>41914.541666666664</v>
      </c>
      <c r="O1626" t="s">
        <v>70</v>
      </c>
      <c r="P1626">
        <v>71384</v>
      </c>
      <c r="Q1626">
        <v>2</v>
      </c>
      <c r="R1626">
        <v>2</v>
      </c>
      <c r="S1626">
        <v>4</v>
      </c>
      <c r="T1626">
        <v>1</v>
      </c>
      <c r="U1626">
        <v>30</v>
      </c>
      <c r="V1626">
        <v>19</v>
      </c>
      <c r="W1626">
        <v>8</v>
      </c>
      <c r="X1626">
        <v>6</v>
      </c>
      <c r="Y1626">
        <v>15</v>
      </c>
      <c r="Z1626">
        <v>10</v>
      </c>
      <c r="AA1626">
        <v>2</v>
      </c>
      <c r="AB1626">
        <v>0</v>
      </c>
      <c r="AC1626">
        <v>2</v>
      </c>
      <c r="AD1626">
        <v>0</v>
      </c>
      <c r="AE1626">
        <v>481</v>
      </c>
      <c r="AF1626">
        <v>316</v>
      </c>
      <c r="AG1626">
        <v>254</v>
      </c>
      <c r="AH1626">
        <v>230</v>
      </c>
      <c r="AI1626">
        <v>25</v>
      </c>
      <c r="AJ1626">
        <v>17</v>
      </c>
      <c r="AK1626">
        <v>36</v>
      </c>
      <c r="AL1626">
        <v>26</v>
      </c>
      <c r="AM1626">
        <v>227</v>
      </c>
      <c r="AN1626">
        <v>86</v>
      </c>
      <c r="AO1626">
        <v>42</v>
      </c>
      <c r="AP1626">
        <v>22</v>
      </c>
      <c r="AQ1626">
        <v>13</v>
      </c>
      <c r="AR1626">
        <v>10</v>
      </c>
      <c r="AS1626">
        <v>82</v>
      </c>
      <c r="AT1626">
        <f>SUM(Table_pigskin_games[[#This Row],[awayPenaltyYards]],Table_pigskin_games[[#This Row],[homePenaltyYards]])</f>
        <v>158</v>
      </c>
      <c r="AU1626">
        <v>76</v>
      </c>
      <c r="AV1626">
        <v>1</v>
      </c>
      <c r="AW1626">
        <v>0</v>
      </c>
      <c r="AX1626">
        <f>SUM(Table_pigskin_games[[#This Row],[awayTurnovers]:[homeTurnovers]])</f>
        <v>1</v>
      </c>
      <c r="AY1626">
        <v>0</v>
      </c>
      <c r="AZ1626">
        <v>0</v>
      </c>
      <c r="BA1626">
        <v>1</v>
      </c>
      <c r="BB1626">
        <v>0</v>
      </c>
      <c r="BC1626">
        <v>2403</v>
      </c>
      <c r="BD1626">
        <v>1197</v>
      </c>
      <c r="BE1626">
        <v>7</v>
      </c>
      <c r="BF1626">
        <v>3</v>
      </c>
      <c r="BG1626">
        <v>10</v>
      </c>
      <c r="BH1626">
        <v>9</v>
      </c>
      <c r="BJ1626">
        <v>3</v>
      </c>
      <c r="BK1626">
        <v>14</v>
      </c>
      <c r="BL1626">
        <v>7</v>
      </c>
      <c r="BM1626">
        <v>7</v>
      </c>
    </row>
    <row r="1627" spans="1:66" x14ac:dyDescent="0.25">
      <c r="A1627">
        <v>321014034</v>
      </c>
      <c r="B1627">
        <v>6</v>
      </c>
      <c r="C1627">
        <v>2012</v>
      </c>
      <c r="D1627" s="1">
        <v>41196</v>
      </c>
      <c r="E1627" t="s">
        <v>66</v>
      </c>
      <c r="F1627" t="s">
        <v>75</v>
      </c>
      <c r="G1627" t="s">
        <v>106</v>
      </c>
      <c r="H16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GBvHOU</v>
      </c>
      <c r="I1627" t="str">
        <f>IF(NOT(ISNA(VLOOKUP(Table_pigskin_games[[#This Row],[matchup]],rivalries!A$2:C$10,1,FALSE))),"Rivalry","Not a Rivalry")</f>
        <v>Not a Rivalry</v>
      </c>
      <c r="J1627">
        <v>42</v>
      </c>
      <c r="K1627">
        <v>24</v>
      </c>
      <c r="L1627">
        <f>ABS(Table_pigskin_games[[#This Row],[homeScore]]-Table_pigskin_games[[#This Row],[awayScore]])</f>
        <v>18</v>
      </c>
      <c r="M1627" t="s">
        <v>107</v>
      </c>
      <c r="N1627" s="2">
        <v>41914.847222222219</v>
      </c>
      <c r="O1627" t="s">
        <v>65</v>
      </c>
      <c r="P1627">
        <v>71702</v>
      </c>
      <c r="Q1627">
        <v>2</v>
      </c>
      <c r="R1627">
        <v>3</v>
      </c>
      <c r="S1627">
        <v>5</v>
      </c>
      <c r="T1627">
        <v>0</v>
      </c>
      <c r="U1627">
        <v>25</v>
      </c>
      <c r="V1627">
        <v>23</v>
      </c>
      <c r="W1627">
        <v>5</v>
      </c>
      <c r="X1627">
        <v>5</v>
      </c>
      <c r="Y1627">
        <v>14</v>
      </c>
      <c r="Z1627">
        <v>12</v>
      </c>
      <c r="AA1627">
        <v>0</v>
      </c>
      <c r="AB1627">
        <v>0</v>
      </c>
      <c r="AC1627">
        <v>1</v>
      </c>
      <c r="AD1627">
        <v>0</v>
      </c>
      <c r="AE1627">
        <v>427</v>
      </c>
      <c r="AF1627">
        <v>321</v>
      </c>
      <c r="AG1627">
        <v>328</v>
      </c>
      <c r="AH1627">
        <v>231</v>
      </c>
      <c r="AI1627">
        <v>24</v>
      </c>
      <c r="AJ1627">
        <v>22</v>
      </c>
      <c r="AK1627">
        <v>37</v>
      </c>
      <c r="AL1627">
        <v>38</v>
      </c>
      <c r="AM1627">
        <v>99</v>
      </c>
      <c r="AN1627">
        <v>90</v>
      </c>
      <c r="AO1627">
        <v>31</v>
      </c>
      <c r="AP1627">
        <v>28</v>
      </c>
      <c r="AQ1627">
        <v>4</v>
      </c>
      <c r="AR1627">
        <v>7</v>
      </c>
      <c r="AS1627">
        <v>51</v>
      </c>
      <c r="AT1627">
        <f>SUM(Table_pigskin_games[[#This Row],[awayPenaltyYards]],Table_pigskin_games[[#This Row],[homePenaltyYards]])</f>
        <v>120</v>
      </c>
      <c r="AU1627">
        <v>69</v>
      </c>
      <c r="AV1627">
        <v>0</v>
      </c>
      <c r="AW1627">
        <v>3</v>
      </c>
      <c r="AX1627">
        <f>SUM(Table_pigskin_games[[#This Row],[awayTurnovers]:[homeTurnovers]])</f>
        <v>3</v>
      </c>
      <c r="AY1627">
        <v>0</v>
      </c>
      <c r="AZ1627">
        <v>0</v>
      </c>
      <c r="BA1627">
        <v>0</v>
      </c>
      <c r="BB1627">
        <v>3</v>
      </c>
      <c r="BC1627">
        <v>1679</v>
      </c>
      <c r="BD1627">
        <v>1921</v>
      </c>
      <c r="BE1627">
        <v>14</v>
      </c>
      <c r="BF1627">
        <v>7</v>
      </c>
      <c r="BG1627">
        <v>7</v>
      </c>
      <c r="BH1627">
        <v>14</v>
      </c>
      <c r="BJ1627">
        <v>0</v>
      </c>
      <c r="BK1627">
        <v>10</v>
      </c>
      <c r="BL1627">
        <v>7</v>
      </c>
      <c r="BM1627">
        <v>7</v>
      </c>
    </row>
    <row r="1628" spans="1:66" x14ac:dyDescent="0.25">
      <c r="A1628">
        <v>321015024</v>
      </c>
      <c r="B1628">
        <v>6</v>
      </c>
      <c r="C1628">
        <v>2012</v>
      </c>
      <c r="D1628" s="1">
        <v>41197</v>
      </c>
      <c r="E1628" t="s">
        <v>108</v>
      </c>
      <c r="F1628" t="s">
        <v>84</v>
      </c>
      <c r="G1628" t="s">
        <v>109</v>
      </c>
      <c r="H16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1628" t="str">
        <f>IF(NOT(ISNA(VLOOKUP(Table_pigskin_games[[#This Row],[matchup]],rivalries!A$2:C$10,1,FALSE))),"Rivalry","Not a Rivalry")</f>
        <v>Not a Rivalry</v>
      </c>
      <c r="J1628">
        <v>35</v>
      </c>
      <c r="K1628">
        <v>24</v>
      </c>
      <c r="L1628">
        <f>ABS(Table_pigskin_games[[#This Row],[homeScore]]-Table_pigskin_games[[#This Row],[awayScore]])</f>
        <v>11</v>
      </c>
      <c r="M1628" t="s">
        <v>122</v>
      </c>
      <c r="N1628" s="2">
        <v>41914.854166666664</v>
      </c>
      <c r="O1628" t="s">
        <v>112</v>
      </c>
      <c r="P1628">
        <v>68604</v>
      </c>
      <c r="Q1628">
        <v>2</v>
      </c>
      <c r="R1628">
        <v>3</v>
      </c>
      <c r="S1628">
        <v>3</v>
      </c>
      <c r="T1628">
        <v>2</v>
      </c>
      <c r="U1628">
        <v>18</v>
      </c>
      <c r="V1628">
        <v>23</v>
      </c>
      <c r="W1628">
        <v>2</v>
      </c>
      <c r="X1628">
        <v>6</v>
      </c>
      <c r="Y1628">
        <v>8</v>
      </c>
      <c r="Z1628">
        <v>15</v>
      </c>
      <c r="AA1628">
        <v>0</v>
      </c>
      <c r="AB1628">
        <v>0</v>
      </c>
      <c r="AC1628">
        <v>0</v>
      </c>
      <c r="AD1628">
        <v>1</v>
      </c>
      <c r="AE1628">
        <v>366</v>
      </c>
      <c r="AF1628">
        <v>307</v>
      </c>
      <c r="AG1628">
        <v>309</v>
      </c>
      <c r="AH1628">
        <v>217</v>
      </c>
      <c r="AI1628">
        <v>24</v>
      </c>
      <c r="AJ1628">
        <v>25</v>
      </c>
      <c r="AK1628">
        <v>30</v>
      </c>
      <c r="AL1628">
        <v>41</v>
      </c>
      <c r="AM1628">
        <v>57</v>
      </c>
      <c r="AN1628">
        <v>90</v>
      </c>
      <c r="AO1628">
        <v>22</v>
      </c>
      <c r="AP1628">
        <v>27</v>
      </c>
      <c r="AQ1628">
        <v>10</v>
      </c>
      <c r="AR1628">
        <v>9</v>
      </c>
      <c r="AS1628">
        <v>81</v>
      </c>
      <c r="AT1628">
        <f>SUM(Table_pigskin_games[[#This Row],[awayPenaltyYards]],Table_pigskin_games[[#This Row],[homePenaltyYards]])</f>
        <v>145</v>
      </c>
      <c r="AU1628">
        <v>64</v>
      </c>
      <c r="AV1628">
        <v>3</v>
      </c>
      <c r="AW1628">
        <v>6</v>
      </c>
      <c r="AX1628">
        <f>SUM(Table_pigskin_games[[#This Row],[awayTurnovers]:[homeTurnovers]])</f>
        <v>9</v>
      </c>
      <c r="AY1628">
        <v>2</v>
      </c>
      <c r="AZ1628">
        <v>2</v>
      </c>
      <c r="BA1628">
        <v>1</v>
      </c>
      <c r="BB1628">
        <v>4</v>
      </c>
      <c r="BC1628">
        <v>1585</v>
      </c>
      <c r="BD1628">
        <v>2015</v>
      </c>
      <c r="BE1628">
        <v>0</v>
      </c>
      <c r="BF1628">
        <v>0</v>
      </c>
      <c r="BG1628">
        <v>14</v>
      </c>
      <c r="BH1628">
        <v>21</v>
      </c>
      <c r="BJ1628">
        <v>10</v>
      </c>
      <c r="BK1628">
        <v>14</v>
      </c>
      <c r="BL1628">
        <v>0</v>
      </c>
      <c r="BM1628">
        <v>0</v>
      </c>
    </row>
    <row r="1629" spans="1:66" x14ac:dyDescent="0.25">
      <c r="A1629">
        <v>321018025</v>
      </c>
      <c r="B1629">
        <v>7</v>
      </c>
      <c r="C1629">
        <v>2012</v>
      </c>
      <c r="D1629" s="1">
        <v>41200</v>
      </c>
      <c r="E1629" t="s">
        <v>61</v>
      </c>
      <c r="F1629" t="s">
        <v>71</v>
      </c>
      <c r="G1629" t="s">
        <v>93</v>
      </c>
      <c r="H16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629" t="str">
        <f>IF(NOT(ISNA(VLOOKUP(Table_pigskin_games[[#This Row],[matchup]],rivalries!A$2:C$10,1,FALSE))),"Rivalry","Not a Rivalry")</f>
        <v>Not a Rivalry</v>
      </c>
      <c r="J1629">
        <v>6</v>
      </c>
      <c r="K1629">
        <v>13</v>
      </c>
      <c r="L1629">
        <f>ABS(Table_pigskin_games[[#This Row],[homeScore]]-Table_pigskin_games[[#This Row],[awayScore]])</f>
        <v>7</v>
      </c>
      <c r="M1629" t="s">
        <v>133</v>
      </c>
      <c r="N1629" s="2">
        <v>41914.847222222219</v>
      </c>
      <c r="O1629" t="s">
        <v>128</v>
      </c>
      <c r="P1629">
        <v>69732</v>
      </c>
      <c r="Q1629">
        <v>4</v>
      </c>
      <c r="R1629">
        <v>2</v>
      </c>
      <c r="S1629">
        <v>4</v>
      </c>
      <c r="T1629">
        <v>2</v>
      </c>
      <c r="U1629">
        <v>13</v>
      </c>
      <c r="V1629">
        <v>18</v>
      </c>
      <c r="W1629">
        <v>4</v>
      </c>
      <c r="X1629">
        <v>3</v>
      </c>
      <c r="Y1629">
        <v>13</v>
      </c>
      <c r="Z1629">
        <v>11</v>
      </c>
      <c r="AA1629">
        <v>0</v>
      </c>
      <c r="AB1629">
        <v>0</v>
      </c>
      <c r="AC1629">
        <v>1</v>
      </c>
      <c r="AD1629">
        <v>0</v>
      </c>
      <c r="AE1629">
        <v>251</v>
      </c>
      <c r="AF1629">
        <v>313</v>
      </c>
      <c r="AG1629">
        <v>115</v>
      </c>
      <c r="AH1629">
        <v>138</v>
      </c>
      <c r="AI1629">
        <v>9</v>
      </c>
      <c r="AJ1629">
        <v>14</v>
      </c>
      <c r="AK1629">
        <v>23</v>
      </c>
      <c r="AL1629">
        <v>23</v>
      </c>
      <c r="AM1629">
        <v>136</v>
      </c>
      <c r="AN1629">
        <v>175</v>
      </c>
      <c r="AO1629">
        <v>29</v>
      </c>
      <c r="AP1629">
        <v>32</v>
      </c>
      <c r="AQ1629">
        <v>3</v>
      </c>
      <c r="AR1629">
        <v>5</v>
      </c>
      <c r="AS1629">
        <v>20</v>
      </c>
      <c r="AT1629">
        <f>SUM(Table_pigskin_games[[#This Row],[awayPenaltyYards]],Table_pigskin_games[[#This Row],[homePenaltyYards]])</f>
        <v>60</v>
      </c>
      <c r="AU1629">
        <v>40</v>
      </c>
      <c r="AV1629">
        <v>1</v>
      </c>
      <c r="AW1629">
        <v>1</v>
      </c>
      <c r="AX1629">
        <f>SUM(Table_pigskin_games[[#This Row],[awayTurnovers]:[homeTurnovers]])</f>
        <v>2</v>
      </c>
      <c r="AY1629">
        <v>0</v>
      </c>
      <c r="AZ1629">
        <v>0</v>
      </c>
      <c r="BA1629">
        <v>1</v>
      </c>
      <c r="BB1629">
        <v>1</v>
      </c>
      <c r="BC1629">
        <v>1679</v>
      </c>
      <c r="BD1629">
        <v>1861</v>
      </c>
      <c r="BE1629">
        <v>3</v>
      </c>
      <c r="BF1629">
        <v>3</v>
      </c>
      <c r="BG1629">
        <v>0</v>
      </c>
      <c r="BH1629">
        <v>0</v>
      </c>
      <c r="BJ1629">
        <v>3</v>
      </c>
      <c r="BK1629">
        <v>0</v>
      </c>
      <c r="BL1629">
        <v>7</v>
      </c>
      <c r="BM1629">
        <v>3</v>
      </c>
    </row>
    <row r="1630" spans="1:66" x14ac:dyDescent="0.25">
      <c r="A1630">
        <v>321021002</v>
      </c>
      <c r="B1630">
        <v>7</v>
      </c>
      <c r="C1630">
        <v>2012</v>
      </c>
      <c r="D1630" s="1">
        <v>41203</v>
      </c>
      <c r="E1630" t="s">
        <v>66</v>
      </c>
      <c r="F1630" t="s">
        <v>78</v>
      </c>
      <c r="G1630" t="s">
        <v>87</v>
      </c>
      <c r="H16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BUFvTEN</v>
      </c>
      <c r="I1630" t="str">
        <f>IF(NOT(ISNA(VLOOKUP(Table_pigskin_games[[#This Row],[matchup]],rivalries!A$2:C$10,1,FALSE))),"Rivalry","Not a Rivalry")</f>
        <v>Not a Rivalry</v>
      </c>
      <c r="J1630">
        <v>35</v>
      </c>
      <c r="K1630">
        <v>34</v>
      </c>
      <c r="L1630">
        <f>ABS(Table_pigskin_games[[#This Row],[homeScore]]-Table_pigskin_games[[#This Row],[awayScore]])</f>
        <v>1</v>
      </c>
      <c r="M1630" t="s">
        <v>126</v>
      </c>
      <c r="N1630" s="2">
        <v>41914.541666666664</v>
      </c>
      <c r="O1630" t="s">
        <v>80</v>
      </c>
      <c r="P1630">
        <v>68836</v>
      </c>
      <c r="Q1630">
        <v>2</v>
      </c>
      <c r="R1630">
        <v>4</v>
      </c>
      <c r="S1630">
        <v>3</v>
      </c>
      <c r="T1630">
        <v>3</v>
      </c>
      <c r="U1630">
        <v>21</v>
      </c>
      <c r="V1630">
        <v>22</v>
      </c>
      <c r="W1630">
        <v>9</v>
      </c>
      <c r="X1630">
        <v>7</v>
      </c>
      <c r="Y1630">
        <v>14</v>
      </c>
      <c r="Z1630">
        <v>12</v>
      </c>
      <c r="AA1630">
        <v>1</v>
      </c>
      <c r="AB1630">
        <v>0</v>
      </c>
      <c r="AC1630">
        <v>2</v>
      </c>
      <c r="AD1630">
        <v>1</v>
      </c>
      <c r="AE1630">
        <v>390</v>
      </c>
      <c r="AF1630">
        <v>382</v>
      </c>
      <c r="AG1630">
        <v>193</v>
      </c>
      <c r="AH1630">
        <v>216</v>
      </c>
      <c r="AI1630">
        <v>22</v>
      </c>
      <c r="AJ1630">
        <v>27</v>
      </c>
      <c r="AK1630">
        <v>33</v>
      </c>
      <c r="AL1630">
        <v>35</v>
      </c>
      <c r="AM1630">
        <v>197</v>
      </c>
      <c r="AN1630">
        <v>166</v>
      </c>
      <c r="AO1630">
        <v>27</v>
      </c>
      <c r="AP1630">
        <v>24</v>
      </c>
      <c r="AQ1630">
        <v>3</v>
      </c>
      <c r="AR1630">
        <v>8</v>
      </c>
      <c r="AS1630">
        <v>25</v>
      </c>
      <c r="AT1630">
        <f>SUM(Table_pigskin_games[[#This Row],[awayPenaltyYards]],Table_pigskin_games[[#This Row],[homePenaltyYards]])</f>
        <v>90</v>
      </c>
      <c r="AU1630">
        <v>65</v>
      </c>
      <c r="AV1630">
        <v>0</v>
      </c>
      <c r="AW1630">
        <v>2</v>
      </c>
      <c r="AX1630">
        <f>SUM(Table_pigskin_games[[#This Row],[awayTurnovers]:[homeTurnovers]])</f>
        <v>2</v>
      </c>
      <c r="AY1630">
        <v>0</v>
      </c>
      <c r="AZ1630">
        <v>1</v>
      </c>
      <c r="BA1630">
        <v>0</v>
      </c>
      <c r="BB1630">
        <v>1</v>
      </c>
      <c r="BC1630">
        <v>1781</v>
      </c>
      <c r="BD1630">
        <v>1819</v>
      </c>
      <c r="BE1630">
        <v>14</v>
      </c>
      <c r="BF1630">
        <v>7</v>
      </c>
      <c r="BG1630">
        <v>7</v>
      </c>
      <c r="BH1630">
        <v>7</v>
      </c>
      <c r="BJ1630">
        <v>14</v>
      </c>
      <c r="BK1630">
        <v>6</v>
      </c>
      <c r="BL1630">
        <v>14</v>
      </c>
      <c r="BM1630">
        <v>0</v>
      </c>
    </row>
    <row r="1631" spans="1:66" x14ac:dyDescent="0.25">
      <c r="A1631">
        <v>321021004</v>
      </c>
      <c r="B1631">
        <v>7</v>
      </c>
      <c r="C1631">
        <v>2012</v>
      </c>
      <c r="D1631" s="1">
        <v>41203</v>
      </c>
      <c r="E1631" t="s">
        <v>66</v>
      </c>
      <c r="F1631" t="s">
        <v>63</v>
      </c>
      <c r="G1631" t="s">
        <v>81</v>
      </c>
      <c r="H16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1631" t="str">
        <f>IF(NOT(ISNA(VLOOKUP(Table_pigskin_games[[#This Row],[matchup]],rivalries!A$2:C$10,1,FALSE))),"Rivalry","Not a Rivalry")</f>
        <v>Not a Rivalry</v>
      </c>
      <c r="J1631">
        <v>24</v>
      </c>
      <c r="K1631">
        <v>17</v>
      </c>
      <c r="L1631">
        <f>ABS(Table_pigskin_games[[#This Row],[homeScore]]-Table_pigskin_games[[#This Row],[awayScore]])</f>
        <v>7</v>
      </c>
      <c r="M1631" t="s">
        <v>118</v>
      </c>
      <c r="N1631" s="2">
        <v>41914.847222222219</v>
      </c>
      <c r="O1631" t="s">
        <v>65</v>
      </c>
      <c r="P1631">
        <v>63411</v>
      </c>
      <c r="Q1631">
        <v>2</v>
      </c>
      <c r="R1631">
        <v>3</v>
      </c>
      <c r="S1631">
        <v>3</v>
      </c>
      <c r="T1631">
        <v>3</v>
      </c>
      <c r="U1631">
        <v>22</v>
      </c>
      <c r="V1631">
        <v>11</v>
      </c>
      <c r="W1631">
        <v>10</v>
      </c>
      <c r="X1631">
        <v>5</v>
      </c>
      <c r="Y1631">
        <v>16</v>
      </c>
      <c r="Z1631">
        <v>13</v>
      </c>
      <c r="AA1631">
        <v>0</v>
      </c>
      <c r="AB1631">
        <v>1</v>
      </c>
      <c r="AC1631">
        <v>0</v>
      </c>
      <c r="AD1631">
        <v>1</v>
      </c>
      <c r="AE1631">
        <v>431</v>
      </c>
      <c r="AF1631">
        <v>185</v>
      </c>
      <c r="AG1631">
        <v>264</v>
      </c>
      <c r="AH1631">
        <v>105</v>
      </c>
      <c r="AI1631">
        <v>27</v>
      </c>
      <c r="AJ1631">
        <v>14</v>
      </c>
      <c r="AK1631">
        <v>38</v>
      </c>
      <c r="AL1631">
        <v>28</v>
      </c>
      <c r="AM1631">
        <v>167</v>
      </c>
      <c r="AN1631">
        <v>80</v>
      </c>
      <c r="AO1631">
        <v>29</v>
      </c>
      <c r="AP1631">
        <v>21</v>
      </c>
      <c r="AQ1631">
        <v>5</v>
      </c>
      <c r="AR1631">
        <v>2</v>
      </c>
      <c r="AS1631">
        <v>50</v>
      </c>
      <c r="AT1631">
        <f>SUM(Table_pigskin_games[[#This Row],[awayPenaltyYards]],Table_pigskin_games[[#This Row],[homePenaltyYards]])</f>
        <v>70</v>
      </c>
      <c r="AU1631">
        <v>20</v>
      </c>
      <c r="AV1631">
        <v>2</v>
      </c>
      <c r="AW1631">
        <v>1</v>
      </c>
      <c r="AX1631">
        <f>SUM(Table_pigskin_games[[#This Row],[awayTurnovers]:[homeTurnovers]])</f>
        <v>3</v>
      </c>
      <c r="AY1631">
        <v>1</v>
      </c>
      <c r="AZ1631">
        <v>0</v>
      </c>
      <c r="BA1631">
        <v>1</v>
      </c>
      <c r="BB1631">
        <v>1</v>
      </c>
      <c r="BC1631">
        <v>2250</v>
      </c>
      <c r="BD1631">
        <v>1350</v>
      </c>
      <c r="BE1631">
        <v>3</v>
      </c>
      <c r="BF1631">
        <v>11</v>
      </c>
      <c r="BG1631">
        <v>3</v>
      </c>
      <c r="BH1631">
        <v>7</v>
      </c>
      <c r="BJ1631">
        <v>7</v>
      </c>
      <c r="BK1631">
        <v>7</v>
      </c>
      <c r="BL1631">
        <v>3</v>
      </c>
      <c r="BM1631">
        <v>0</v>
      </c>
    </row>
    <row r="1632" spans="1:66" x14ac:dyDescent="0.25">
      <c r="A1632">
        <v>321021011</v>
      </c>
      <c r="B1632">
        <v>7</v>
      </c>
      <c r="C1632">
        <v>2012</v>
      </c>
      <c r="D1632" s="1">
        <v>41203</v>
      </c>
      <c r="E1632" t="s">
        <v>66</v>
      </c>
      <c r="F1632" t="s">
        <v>68</v>
      </c>
      <c r="G1632" t="s">
        <v>90</v>
      </c>
      <c r="H16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CLEvIND</v>
      </c>
      <c r="I1632" t="str">
        <f>IF(NOT(ISNA(VLOOKUP(Table_pigskin_games[[#This Row],[matchup]],rivalries!A$2:C$10,1,FALSE))),"Rivalry","Not a Rivalry")</f>
        <v>Not a Rivalry</v>
      </c>
      <c r="J1632">
        <v>13</v>
      </c>
      <c r="K1632">
        <v>17</v>
      </c>
      <c r="L1632">
        <f>ABS(Table_pigskin_games[[#This Row],[homeScore]]-Table_pigskin_games[[#This Row],[awayScore]])</f>
        <v>4</v>
      </c>
      <c r="M1632" t="s">
        <v>131</v>
      </c>
      <c r="N1632" s="2">
        <v>41914.541666666664</v>
      </c>
      <c r="O1632" t="s">
        <v>80</v>
      </c>
      <c r="P1632">
        <v>64560</v>
      </c>
      <c r="Q1632">
        <v>1</v>
      </c>
      <c r="R1632">
        <v>5</v>
      </c>
      <c r="S1632">
        <v>2</v>
      </c>
      <c r="T1632">
        <v>3</v>
      </c>
      <c r="U1632">
        <v>19</v>
      </c>
      <c r="V1632">
        <v>21</v>
      </c>
      <c r="W1632">
        <v>6</v>
      </c>
      <c r="X1632">
        <v>6</v>
      </c>
      <c r="Y1632">
        <v>13</v>
      </c>
      <c r="Z1632">
        <v>15</v>
      </c>
      <c r="AA1632">
        <v>0</v>
      </c>
      <c r="AB1632">
        <v>1</v>
      </c>
      <c r="AC1632">
        <v>1</v>
      </c>
      <c r="AD1632">
        <v>1</v>
      </c>
      <c r="AE1632">
        <v>319</v>
      </c>
      <c r="AF1632">
        <v>321</v>
      </c>
      <c r="AG1632">
        <v>264</v>
      </c>
      <c r="AH1632">
        <v>173</v>
      </c>
      <c r="AI1632">
        <v>25</v>
      </c>
      <c r="AJ1632">
        <v>16</v>
      </c>
      <c r="AK1632">
        <v>41</v>
      </c>
      <c r="AL1632">
        <v>29</v>
      </c>
      <c r="AM1632">
        <v>55</v>
      </c>
      <c r="AN1632">
        <v>148</v>
      </c>
      <c r="AO1632">
        <v>17</v>
      </c>
      <c r="AP1632">
        <v>37</v>
      </c>
      <c r="AQ1632">
        <v>9</v>
      </c>
      <c r="AR1632">
        <v>7</v>
      </c>
      <c r="AS1632">
        <v>75</v>
      </c>
      <c r="AT1632">
        <f>SUM(Table_pigskin_games[[#This Row],[awayPenaltyYards]],Table_pigskin_games[[#This Row],[homePenaltyYards]])</f>
        <v>125</v>
      </c>
      <c r="AU1632">
        <v>50</v>
      </c>
      <c r="AV1632">
        <v>0</v>
      </c>
      <c r="AW1632">
        <v>1</v>
      </c>
      <c r="AX1632">
        <f>SUM(Table_pigskin_games[[#This Row],[awayTurnovers]:[homeTurnovers]])</f>
        <v>1</v>
      </c>
      <c r="AY1632">
        <v>0</v>
      </c>
      <c r="AZ1632">
        <v>1</v>
      </c>
      <c r="BA1632">
        <v>0</v>
      </c>
      <c r="BB1632">
        <v>0</v>
      </c>
      <c r="BC1632">
        <v>1479</v>
      </c>
      <c r="BD1632">
        <v>2121</v>
      </c>
      <c r="BE1632">
        <v>0</v>
      </c>
      <c r="BF1632">
        <v>6</v>
      </c>
      <c r="BG1632">
        <v>7</v>
      </c>
      <c r="BH1632">
        <v>0</v>
      </c>
      <c r="BJ1632">
        <v>7</v>
      </c>
      <c r="BK1632">
        <v>7</v>
      </c>
      <c r="BL1632">
        <v>3</v>
      </c>
      <c r="BM1632">
        <v>0</v>
      </c>
    </row>
    <row r="1633" spans="1:66" x14ac:dyDescent="0.25">
      <c r="A1633">
        <v>321021013</v>
      </c>
      <c r="B1633">
        <v>7</v>
      </c>
      <c r="C1633">
        <v>2012</v>
      </c>
      <c r="D1633" s="1">
        <v>41203</v>
      </c>
      <c r="E1633" t="s">
        <v>66</v>
      </c>
      <c r="F1633" t="s">
        <v>103</v>
      </c>
      <c r="G1633" t="s">
        <v>110</v>
      </c>
      <c r="H16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JAXvOAK</v>
      </c>
      <c r="I1633" t="str">
        <f>IF(NOT(ISNA(VLOOKUP(Table_pigskin_games[[#This Row],[matchup]],rivalries!A$2:C$10,1,FALSE))),"Rivalry","Not a Rivalry")</f>
        <v>Not a Rivalry</v>
      </c>
      <c r="J1633">
        <v>23</v>
      </c>
      <c r="K1633">
        <v>26</v>
      </c>
      <c r="L1633">
        <f>ABS(Table_pigskin_games[[#This Row],[homeScore]]-Table_pigskin_games[[#This Row],[awayScore]])</f>
        <v>3</v>
      </c>
      <c r="M1633" t="s">
        <v>144</v>
      </c>
      <c r="N1633" s="2">
        <v>41914.684027777781</v>
      </c>
      <c r="O1633" t="s">
        <v>80</v>
      </c>
      <c r="P1633">
        <v>51634</v>
      </c>
      <c r="Q1633">
        <v>1</v>
      </c>
      <c r="R1633">
        <v>4</v>
      </c>
      <c r="S1633">
        <v>1</v>
      </c>
      <c r="T1633">
        <v>4</v>
      </c>
      <c r="U1633">
        <v>10</v>
      </c>
      <c r="V1633">
        <v>20</v>
      </c>
      <c r="W1633">
        <v>1</v>
      </c>
      <c r="X1633">
        <v>6</v>
      </c>
      <c r="Y1633">
        <v>15</v>
      </c>
      <c r="Z1633">
        <v>17</v>
      </c>
      <c r="AA1633">
        <v>0</v>
      </c>
      <c r="AB1633">
        <v>0</v>
      </c>
      <c r="AC1633">
        <v>1</v>
      </c>
      <c r="AD1633">
        <v>0</v>
      </c>
      <c r="AE1633">
        <v>209</v>
      </c>
      <c r="AF1633">
        <v>351</v>
      </c>
      <c r="AG1633">
        <v>155</v>
      </c>
      <c r="AH1633">
        <v>282</v>
      </c>
      <c r="AI1633">
        <v>17</v>
      </c>
      <c r="AJ1633">
        <v>26</v>
      </c>
      <c r="AK1633">
        <v>32</v>
      </c>
      <c r="AL1633">
        <v>46</v>
      </c>
      <c r="AM1633">
        <v>54</v>
      </c>
      <c r="AN1633">
        <v>69</v>
      </c>
      <c r="AO1633">
        <v>26</v>
      </c>
      <c r="AP1633">
        <v>26</v>
      </c>
      <c r="AQ1633">
        <v>6</v>
      </c>
      <c r="AR1633">
        <v>9</v>
      </c>
      <c r="AS1633">
        <v>92</v>
      </c>
      <c r="AT1633">
        <f>SUM(Table_pigskin_games[[#This Row],[awayPenaltyYards]],Table_pigskin_games[[#This Row],[homePenaltyYards]])</f>
        <v>150</v>
      </c>
      <c r="AU1633">
        <v>58</v>
      </c>
      <c r="AV1633">
        <v>1</v>
      </c>
      <c r="AW1633">
        <v>3</v>
      </c>
      <c r="AX1633">
        <f>SUM(Table_pigskin_games[[#This Row],[awayTurnovers]:[homeTurnovers]])</f>
        <v>4</v>
      </c>
      <c r="AY1633">
        <v>1</v>
      </c>
      <c r="AZ1633">
        <v>2</v>
      </c>
      <c r="BA1633">
        <v>0</v>
      </c>
      <c r="BB1633">
        <v>1</v>
      </c>
      <c r="BC1633">
        <v>1805</v>
      </c>
      <c r="BD1633">
        <v>1921</v>
      </c>
      <c r="BE1633">
        <v>7</v>
      </c>
      <c r="BF1633">
        <v>10</v>
      </c>
      <c r="BG1633">
        <v>3</v>
      </c>
      <c r="BH1633">
        <v>3</v>
      </c>
      <c r="BI1633">
        <v>0</v>
      </c>
      <c r="BJ1633">
        <v>3</v>
      </c>
      <c r="BK1633">
        <v>3</v>
      </c>
      <c r="BL1633">
        <v>7</v>
      </c>
      <c r="BM1633">
        <v>10</v>
      </c>
      <c r="BN1633">
        <v>3</v>
      </c>
    </row>
    <row r="1634" spans="1:66" x14ac:dyDescent="0.25">
      <c r="A1634">
        <v>321021014</v>
      </c>
      <c r="B1634">
        <v>7</v>
      </c>
      <c r="C1634">
        <v>2012</v>
      </c>
      <c r="D1634" s="1">
        <v>41203</v>
      </c>
      <c r="E1634" t="s">
        <v>66</v>
      </c>
      <c r="F1634" t="s">
        <v>75</v>
      </c>
      <c r="G1634" t="s">
        <v>85</v>
      </c>
      <c r="H16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GBvSTL</v>
      </c>
      <c r="I1634" t="str">
        <f>IF(NOT(ISNA(VLOOKUP(Table_pigskin_games[[#This Row],[matchup]],rivalries!A$2:C$10,1,FALSE))),"Rivalry","Not a Rivalry")</f>
        <v>Not a Rivalry</v>
      </c>
      <c r="J1634">
        <v>30</v>
      </c>
      <c r="K1634">
        <v>20</v>
      </c>
      <c r="L1634">
        <f>ABS(Table_pigskin_games[[#This Row],[homeScore]]-Table_pigskin_games[[#This Row],[awayScore]])</f>
        <v>10</v>
      </c>
      <c r="M1634" t="s">
        <v>86</v>
      </c>
      <c r="N1634" s="2">
        <v>41914.541666666664</v>
      </c>
      <c r="O1634" t="s">
        <v>70</v>
      </c>
      <c r="P1634">
        <v>64359</v>
      </c>
      <c r="Q1634">
        <v>3</v>
      </c>
      <c r="R1634">
        <v>3</v>
      </c>
      <c r="S1634">
        <v>3</v>
      </c>
      <c r="T1634">
        <v>3</v>
      </c>
      <c r="U1634">
        <v>22</v>
      </c>
      <c r="V1634">
        <v>19</v>
      </c>
      <c r="W1634">
        <v>9</v>
      </c>
      <c r="X1634">
        <v>4</v>
      </c>
      <c r="Y1634">
        <v>15</v>
      </c>
      <c r="Z1634">
        <v>11</v>
      </c>
      <c r="AA1634">
        <v>0</v>
      </c>
      <c r="AB1634">
        <v>1</v>
      </c>
      <c r="AC1634">
        <v>0</v>
      </c>
      <c r="AD1634">
        <v>3</v>
      </c>
      <c r="AE1634">
        <v>402</v>
      </c>
      <c r="AF1634">
        <v>354</v>
      </c>
      <c r="AG1634">
        <v>332</v>
      </c>
      <c r="AH1634">
        <v>246</v>
      </c>
      <c r="AI1634">
        <v>30</v>
      </c>
      <c r="AJ1634">
        <v>21</v>
      </c>
      <c r="AK1634">
        <v>37</v>
      </c>
      <c r="AL1634">
        <v>34</v>
      </c>
      <c r="AM1634">
        <v>70</v>
      </c>
      <c r="AN1634">
        <v>108</v>
      </c>
      <c r="AO1634">
        <v>26</v>
      </c>
      <c r="AP1634">
        <v>22</v>
      </c>
      <c r="AQ1634">
        <v>3</v>
      </c>
      <c r="AR1634">
        <v>6</v>
      </c>
      <c r="AS1634">
        <v>30</v>
      </c>
      <c r="AT1634">
        <f>SUM(Table_pigskin_games[[#This Row],[awayPenaltyYards]],Table_pigskin_games[[#This Row],[homePenaltyYards]])</f>
        <v>60</v>
      </c>
      <c r="AU1634">
        <v>30</v>
      </c>
      <c r="AV1634">
        <v>0</v>
      </c>
      <c r="AW1634">
        <v>1</v>
      </c>
      <c r="AX1634">
        <f>SUM(Table_pigskin_games[[#This Row],[awayTurnovers]:[homeTurnovers]])</f>
        <v>1</v>
      </c>
      <c r="AY1634">
        <v>0</v>
      </c>
      <c r="AZ1634">
        <v>0</v>
      </c>
      <c r="BA1634">
        <v>0</v>
      </c>
      <c r="BB1634">
        <v>1</v>
      </c>
      <c r="BC1634">
        <v>1978</v>
      </c>
      <c r="BD1634">
        <v>1622</v>
      </c>
      <c r="BE1634">
        <v>10</v>
      </c>
      <c r="BF1634">
        <v>0</v>
      </c>
      <c r="BG1634">
        <v>7</v>
      </c>
      <c r="BH1634">
        <v>13</v>
      </c>
      <c r="BJ1634">
        <v>3</v>
      </c>
      <c r="BK1634">
        <v>3</v>
      </c>
      <c r="BL1634">
        <v>0</v>
      </c>
      <c r="BM1634">
        <v>14</v>
      </c>
    </row>
    <row r="1635" spans="1:66" x14ac:dyDescent="0.25">
      <c r="A1635">
        <v>321021016</v>
      </c>
      <c r="B1635">
        <v>7</v>
      </c>
      <c r="C1635">
        <v>2012</v>
      </c>
      <c r="D1635" s="1">
        <v>41203</v>
      </c>
      <c r="E1635" t="s">
        <v>66</v>
      </c>
      <c r="F1635" t="s">
        <v>94</v>
      </c>
      <c r="G1635" t="s">
        <v>113</v>
      </c>
      <c r="H16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ARIvMIN</v>
      </c>
      <c r="I1635" t="str">
        <f>IF(NOT(ISNA(VLOOKUP(Table_pigskin_games[[#This Row],[matchup]],rivalries!A$2:C$10,1,FALSE))),"Rivalry","Not a Rivalry")</f>
        <v>Not a Rivalry</v>
      </c>
      <c r="J1635">
        <v>14</v>
      </c>
      <c r="K1635">
        <v>21</v>
      </c>
      <c r="L1635">
        <f>ABS(Table_pigskin_games[[#This Row],[homeScore]]-Table_pigskin_games[[#This Row],[awayScore]])</f>
        <v>7</v>
      </c>
      <c r="M1635" t="s">
        <v>136</v>
      </c>
      <c r="N1635" s="2">
        <v>41914.541666666664</v>
      </c>
      <c r="O1635" t="s">
        <v>70</v>
      </c>
      <c r="P1635">
        <v>61068</v>
      </c>
      <c r="Q1635">
        <v>4</v>
      </c>
      <c r="R1635">
        <v>2</v>
      </c>
      <c r="S1635">
        <v>4</v>
      </c>
      <c r="T1635">
        <v>2</v>
      </c>
      <c r="U1635">
        <v>21</v>
      </c>
      <c r="V1635">
        <v>12</v>
      </c>
      <c r="W1635">
        <v>5</v>
      </c>
      <c r="X1635">
        <v>1</v>
      </c>
      <c r="Y1635">
        <v>14</v>
      </c>
      <c r="Z1635">
        <v>10</v>
      </c>
      <c r="AA1635">
        <v>0</v>
      </c>
      <c r="AB1635">
        <v>1</v>
      </c>
      <c r="AC1635">
        <v>2</v>
      </c>
      <c r="AD1635">
        <v>1</v>
      </c>
      <c r="AE1635">
        <v>356</v>
      </c>
      <c r="AF1635">
        <v>209</v>
      </c>
      <c r="AG1635">
        <v>230</v>
      </c>
      <c r="AH1635">
        <v>43</v>
      </c>
      <c r="AI1635">
        <v>25</v>
      </c>
      <c r="AJ1635">
        <v>8</v>
      </c>
      <c r="AK1635">
        <v>36</v>
      </c>
      <c r="AL1635">
        <v>17</v>
      </c>
      <c r="AM1635">
        <v>126</v>
      </c>
      <c r="AN1635">
        <v>166</v>
      </c>
      <c r="AO1635">
        <v>26</v>
      </c>
      <c r="AP1635">
        <v>27</v>
      </c>
      <c r="AQ1635">
        <v>9</v>
      </c>
      <c r="AR1635">
        <v>7</v>
      </c>
      <c r="AS1635">
        <v>82</v>
      </c>
      <c r="AT1635">
        <f>SUM(Table_pigskin_games[[#This Row],[awayPenaltyYards]],Table_pigskin_games[[#This Row],[homePenaltyYards]])</f>
        <v>117</v>
      </c>
      <c r="AU1635">
        <v>35</v>
      </c>
      <c r="AV1635">
        <v>2</v>
      </c>
      <c r="AW1635">
        <v>2</v>
      </c>
      <c r="AX1635">
        <f>SUM(Table_pigskin_games[[#This Row],[awayTurnovers]:[homeTurnovers]])</f>
        <v>4</v>
      </c>
      <c r="AY1635">
        <v>1</v>
      </c>
      <c r="AZ1635">
        <v>0</v>
      </c>
      <c r="BA1635">
        <v>1</v>
      </c>
      <c r="BB1635">
        <v>2</v>
      </c>
      <c r="BC1635">
        <v>2105</v>
      </c>
      <c r="BD1635">
        <v>1495</v>
      </c>
      <c r="BE1635">
        <v>0</v>
      </c>
      <c r="BF1635">
        <v>7</v>
      </c>
      <c r="BG1635">
        <v>0</v>
      </c>
      <c r="BH1635">
        <v>7</v>
      </c>
      <c r="BJ1635">
        <v>7</v>
      </c>
      <c r="BK1635">
        <v>7</v>
      </c>
      <c r="BL1635">
        <v>7</v>
      </c>
      <c r="BM1635">
        <v>0</v>
      </c>
    </row>
    <row r="1636" spans="1:66" x14ac:dyDescent="0.25">
      <c r="A1636">
        <v>321021017</v>
      </c>
      <c r="B1636">
        <v>7</v>
      </c>
      <c r="C1636">
        <v>2012</v>
      </c>
      <c r="D1636" s="1">
        <v>41203</v>
      </c>
      <c r="E1636" t="s">
        <v>66</v>
      </c>
      <c r="F1636" t="s">
        <v>77</v>
      </c>
      <c r="G1636" t="s">
        <v>88</v>
      </c>
      <c r="H16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636" t="str">
        <f>IF(NOT(ISNA(VLOOKUP(Table_pigskin_games[[#This Row],[matchup]],rivalries!A$2:C$10,1,FALSE))),"Rivalry","Not a Rivalry")</f>
        <v>Not a Rivalry</v>
      </c>
      <c r="J1636">
        <v>26</v>
      </c>
      <c r="K1636">
        <v>29</v>
      </c>
      <c r="L1636">
        <f>ABS(Table_pigskin_games[[#This Row],[homeScore]]-Table_pigskin_games[[#This Row],[awayScore]])</f>
        <v>3</v>
      </c>
      <c r="M1636" t="s">
        <v>89</v>
      </c>
      <c r="N1636" s="2">
        <v>41914.684027777781</v>
      </c>
      <c r="O1636" t="s">
        <v>80</v>
      </c>
      <c r="P1636">
        <v>68752</v>
      </c>
      <c r="Q1636">
        <v>3</v>
      </c>
      <c r="R1636">
        <v>3</v>
      </c>
      <c r="S1636">
        <v>3</v>
      </c>
      <c r="T1636">
        <v>3</v>
      </c>
      <c r="U1636">
        <v>26</v>
      </c>
      <c r="V1636">
        <v>26</v>
      </c>
      <c r="W1636">
        <v>8</v>
      </c>
      <c r="X1636">
        <v>9</v>
      </c>
      <c r="Y1636">
        <v>15</v>
      </c>
      <c r="Z1636">
        <v>17</v>
      </c>
      <c r="AA1636">
        <v>0</v>
      </c>
      <c r="AB1636">
        <v>0</v>
      </c>
      <c r="AC1636">
        <v>0</v>
      </c>
      <c r="AD1636">
        <v>0</v>
      </c>
      <c r="AE1636">
        <v>403</v>
      </c>
      <c r="AF1636">
        <v>381</v>
      </c>
      <c r="AG1636">
        <v>297</v>
      </c>
      <c r="AH1636">
        <v>250</v>
      </c>
      <c r="AI1636">
        <v>28</v>
      </c>
      <c r="AJ1636">
        <v>26</v>
      </c>
      <c r="AK1636">
        <v>41</v>
      </c>
      <c r="AL1636">
        <v>42</v>
      </c>
      <c r="AM1636">
        <v>106</v>
      </c>
      <c r="AN1636">
        <v>131</v>
      </c>
      <c r="AO1636">
        <v>33</v>
      </c>
      <c r="AP1636">
        <v>31</v>
      </c>
      <c r="AQ1636">
        <v>8</v>
      </c>
      <c r="AR1636">
        <v>6</v>
      </c>
      <c r="AS1636">
        <v>60</v>
      </c>
      <c r="AT1636">
        <f>SUM(Table_pigskin_games[[#This Row],[awayPenaltyYards]],Table_pigskin_games[[#This Row],[homePenaltyYards]])</f>
        <v>100</v>
      </c>
      <c r="AU1636">
        <v>40</v>
      </c>
      <c r="AV1636">
        <v>2</v>
      </c>
      <c r="AW1636">
        <v>1</v>
      </c>
      <c r="AX1636">
        <f>SUM(Table_pigskin_games[[#This Row],[awayTurnovers]:[homeTurnovers]])</f>
        <v>3</v>
      </c>
      <c r="AY1636">
        <v>1</v>
      </c>
      <c r="AZ1636">
        <v>1</v>
      </c>
      <c r="BA1636">
        <v>1</v>
      </c>
      <c r="BB1636">
        <v>0</v>
      </c>
      <c r="BC1636">
        <v>2149</v>
      </c>
      <c r="BD1636">
        <v>1903</v>
      </c>
      <c r="BE1636">
        <v>7</v>
      </c>
      <c r="BF1636">
        <v>3</v>
      </c>
      <c r="BG1636">
        <v>3</v>
      </c>
      <c r="BH1636">
        <v>13</v>
      </c>
      <c r="BI1636">
        <v>0</v>
      </c>
      <c r="BJ1636">
        <v>14</v>
      </c>
      <c r="BK1636">
        <v>2</v>
      </c>
      <c r="BL1636">
        <v>7</v>
      </c>
      <c r="BM1636">
        <v>3</v>
      </c>
      <c r="BN1636">
        <v>3</v>
      </c>
    </row>
    <row r="1637" spans="1:66" x14ac:dyDescent="0.25">
      <c r="A1637">
        <v>321021019</v>
      </c>
      <c r="B1637">
        <v>7</v>
      </c>
      <c r="C1637">
        <v>2012</v>
      </c>
      <c r="D1637" s="1">
        <v>41203</v>
      </c>
      <c r="E1637" t="s">
        <v>66</v>
      </c>
      <c r="F1637" t="s">
        <v>114</v>
      </c>
      <c r="G1637" t="s">
        <v>91</v>
      </c>
      <c r="H16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1637" t="str">
        <f>IF(NOT(ISNA(VLOOKUP(Table_pigskin_games[[#This Row],[matchup]],rivalries!A$2:C$10,1,FALSE))),"Rivalry","Not a Rivalry")</f>
        <v>Not a Rivalry</v>
      </c>
      <c r="J1637">
        <v>23</v>
      </c>
      <c r="K1637">
        <v>27</v>
      </c>
      <c r="L1637">
        <f>ABS(Table_pigskin_games[[#This Row],[homeScore]]-Table_pigskin_games[[#This Row],[awayScore]])</f>
        <v>4</v>
      </c>
      <c r="M1637" t="s">
        <v>140</v>
      </c>
      <c r="N1637" s="2">
        <v>41914.541666666664</v>
      </c>
      <c r="O1637" t="s">
        <v>70</v>
      </c>
      <c r="P1637">
        <v>81352</v>
      </c>
      <c r="Q1637">
        <v>3</v>
      </c>
      <c r="R1637">
        <v>3</v>
      </c>
      <c r="S1637">
        <v>4</v>
      </c>
      <c r="T1637">
        <v>2</v>
      </c>
      <c r="U1637">
        <v>24</v>
      </c>
      <c r="V1637">
        <v>22</v>
      </c>
      <c r="W1637">
        <v>6</v>
      </c>
      <c r="X1637">
        <v>8</v>
      </c>
      <c r="Y1637">
        <v>13</v>
      </c>
      <c r="Z1637">
        <v>12</v>
      </c>
      <c r="AA1637">
        <v>3</v>
      </c>
      <c r="AB1637">
        <v>0</v>
      </c>
      <c r="AC1637">
        <v>3</v>
      </c>
      <c r="AD1637">
        <v>0</v>
      </c>
      <c r="AE1637">
        <v>480</v>
      </c>
      <c r="AF1637">
        <v>393</v>
      </c>
      <c r="AG1637">
        <v>232</v>
      </c>
      <c r="AH1637">
        <v>329</v>
      </c>
      <c r="AI1637">
        <v>20</v>
      </c>
      <c r="AJ1637">
        <v>26</v>
      </c>
      <c r="AK1637">
        <v>28</v>
      </c>
      <c r="AL1637">
        <v>40</v>
      </c>
      <c r="AM1637">
        <v>248</v>
      </c>
      <c r="AN1637">
        <v>64</v>
      </c>
      <c r="AO1637">
        <v>38</v>
      </c>
      <c r="AP1637">
        <v>19</v>
      </c>
      <c r="AQ1637">
        <v>7</v>
      </c>
      <c r="AR1637">
        <v>3</v>
      </c>
      <c r="AS1637">
        <v>55</v>
      </c>
      <c r="AT1637">
        <f>SUM(Table_pigskin_games[[#This Row],[awayPenaltyYards]],Table_pigskin_games[[#This Row],[homePenaltyYards]])</f>
        <v>85</v>
      </c>
      <c r="AU1637">
        <v>30</v>
      </c>
      <c r="AV1637">
        <v>4</v>
      </c>
      <c r="AW1637">
        <v>2</v>
      </c>
      <c r="AX1637">
        <f>SUM(Table_pigskin_games[[#This Row],[awayTurnovers]:[homeTurnovers]])</f>
        <v>6</v>
      </c>
      <c r="AY1637">
        <v>3</v>
      </c>
      <c r="AZ1637">
        <v>0</v>
      </c>
      <c r="BA1637">
        <v>1</v>
      </c>
      <c r="BB1637">
        <v>2</v>
      </c>
      <c r="BC1637">
        <v>1963</v>
      </c>
      <c r="BD1637">
        <v>1637</v>
      </c>
      <c r="BE1637">
        <v>3</v>
      </c>
      <c r="BF1637">
        <v>10</v>
      </c>
      <c r="BG1637">
        <v>0</v>
      </c>
      <c r="BH1637">
        <v>10</v>
      </c>
      <c r="BJ1637">
        <v>0</v>
      </c>
      <c r="BK1637">
        <v>13</v>
      </c>
      <c r="BL1637">
        <v>0</v>
      </c>
      <c r="BM1637">
        <v>14</v>
      </c>
    </row>
    <row r="1638" spans="1:66" x14ac:dyDescent="0.25">
      <c r="A1638">
        <v>321021027</v>
      </c>
      <c r="B1638">
        <v>7</v>
      </c>
      <c r="C1638">
        <v>2012</v>
      </c>
      <c r="D1638" s="1">
        <v>41203</v>
      </c>
      <c r="E1638" t="s">
        <v>66</v>
      </c>
      <c r="F1638" t="s">
        <v>67</v>
      </c>
      <c r="G1638" t="s">
        <v>97</v>
      </c>
      <c r="H16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638" t="str">
        <f>IF(NOT(ISNA(VLOOKUP(Table_pigskin_games[[#This Row],[matchup]],rivalries!A$2:C$10,1,FALSE))),"Rivalry","Not a Rivalry")</f>
        <v>Not a Rivalry</v>
      </c>
      <c r="J1638">
        <v>35</v>
      </c>
      <c r="K1638">
        <v>28</v>
      </c>
      <c r="L1638">
        <f>ABS(Table_pigskin_games[[#This Row],[homeScore]]-Table_pigskin_games[[#This Row],[awayScore]])</f>
        <v>7</v>
      </c>
      <c r="M1638" t="s">
        <v>98</v>
      </c>
      <c r="N1638" s="2">
        <v>41914.541666666664</v>
      </c>
      <c r="O1638" t="s">
        <v>70</v>
      </c>
      <c r="P1638">
        <v>58906</v>
      </c>
      <c r="Q1638">
        <v>1</v>
      </c>
      <c r="R1638">
        <v>4</v>
      </c>
      <c r="S1638">
        <v>2</v>
      </c>
      <c r="T1638">
        <v>3</v>
      </c>
      <c r="U1638">
        <v>23</v>
      </c>
      <c r="V1638">
        <v>26</v>
      </c>
      <c r="W1638">
        <v>9</v>
      </c>
      <c r="X1638">
        <v>4</v>
      </c>
      <c r="Y1638">
        <v>15</v>
      </c>
      <c r="Z1638">
        <v>12</v>
      </c>
      <c r="AA1638">
        <v>0</v>
      </c>
      <c r="AB1638">
        <v>2</v>
      </c>
      <c r="AC1638">
        <v>0</v>
      </c>
      <c r="AD1638">
        <v>3</v>
      </c>
      <c r="AE1638">
        <v>458</v>
      </c>
      <c r="AF1638">
        <v>513</v>
      </c>
      <c r="AG1638">
        <v>377</v>
      </c>
      <c r="AH1638">
        <v>411</v>
      </c>
      <c r="AI1638">
        <v>27</v>
      </c>
      <c r="AJ1638">
        <v>24</v>
      </c>
      <c r="AK1638">
        <v>37</v>
      </c>
      <c r="AL1638">
        <v>42</v>
      </c>
      <c r="AM1638">
        <v>81</v>
      </c>
      <c r="AN1638">
        <v>102</v>
      </c>
      <c r="AO1638">
        <v>26</v>
      </c>
      <c r="AP1638">
        <v>24</v>
      </c>
      <c r="AQ1638">
        <v>7</v>
      </c>
      <c r="AR1638">
        <v>7</v>
      </c>
      <c r="AS1638">
        <v>55</v>
      </c>
      <c r="AT1638">
        <f>SUM(Table_pigskin_games[[#This Row],[awayPenaltyYards]],Table_pigskin_games[[#This Row],[homePenaltyYards]])</f>
        <v>110</v>
      </c>
      <c r="AU1638">
        <v>55</v>
      </c>
      <c r="AV1638">
        <v>1</v>
      </c>
      <c r="AW1638">
        <v>0</v>
      </c>
      <c r="AX1638">
        <f>SUM(Table_pigskin_games[[#This Row],[awayTurnovers]:[homeTurnovers]])</f>
        <v>1</v>
      </c>
      <c r="AY1638">
        <v>0</v>
      </c>
      <c r="AZ1638">
        <v>0</v>
      </c>
      <c r="BA1638">
        <v>1</v>
      </c>
      <c r="BB1638">
        <v>0</v>
      </c>
      <c r="BC1638">
        <v>1575</v>
      </c>
      <c r="BD1638">
        <v>2025</v>
      </c>
      <c r="BE1638">
        <v>7</v>
      </c>
      <c r="BF1638">
        <v>21</v>
      </c>
      <c r="BG1638">
        <v>0</v>
      </c>
      <c r="BH1638">
        <v>7</v>
      </c>
      <c r="BJ1638">
        <v>14</v>
      </c>
      <c r="BK1638">
        <v>7</v>
      </c>
      <c r="BL1638">
        <v>0</v>
      </c>
      <c r="BM1638">
        <v>7</v>
      </c>
    </row>
    <row r="1639" spans="1:66" x14ac:dyDescent="0.25">
      <c r="A1639">
        <v>321021029</v>
      </c>
      <c r="B1639">
        <v>7</v>
      </c>
      <c r="C1639">
        <v>2012</v>
      </c>
      <c r="D1639" s="1">
        <v>41203</v>
      </c>
      <c r="E1639" t="s">
        <v>66</v>
      </c>
      <c r="F1639" t="s">
        <v>102</v>
      </c>
      <c r="G1639" t="s">
        <v>100</v>
      </c>
      <c r="H16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CARvDAL</v>
      </c>
      <c r="I1639" t="str">
        <f>IF(NOT(ISNA(VLOOKUP(Table_pigskin_games[[#This Row],[matchup]],rivalries!A$2:C$10,1,FALSE))),"Rivalry","Not a Rivalry")</f>
        <v>Not a Rivalry</v>
      </c>
      <c r="J1639">
        <v>19</v>
      </c>
      <c r="K1639">
        <v>14</v>
      </c>
      <c r="L1639">
        <f>ABS(Table_pigskin_games[[#This Row],[homeScore]]-Table_pigskin_games[[#This Row],[awayScore]])</f>
        <v>5</v>
      </c>
      <c r="M1639" t="s">
        <v>101</v>
      </c>
      <c r="N1639" s="2">
        <v>41914.541666666664</v>
      </c>
      <c r="O1639" t="s">
        <v>70</v>
      </c>
      <c r="P1639">
        <v>73981</v>
      </c>
      <c r="Q1639">
        <v>2</v>
      </c>
      <c r="R1639">
        <v>3</v>
      </c>
      <c r="S1639">
        <v>1</v>
      </c>
      <c r="T1639">
        <v>4</v>
      </c>
      <c r="U1639">
        <v>18</v>
      </c>
      <c r="V1639">
        <v>18</v>
      </c>
      <c r="W1639">
        <v>6</v>
      </c>
      <c r="X1639">
        <v>2</v>
      </c>
      <c r="Y1639">
        <v>14</v>
      </c>
      <c r="Z1639">
        <v>10</v>
      </c>
      <c r="AA1639">
        <v>0</v>
      </c>
      <c r="AB1639">
        <v>0</v>
      </c>
      <c r="AC1639">
        <v>0</v>
      </c>
      <c r="AD1639">
        <v>2</v>
      </c>
      <c r="AE1639">
        <v>312</v>
      </c>
      <c r="AF1639">
        <v>328</v>
      </c>
      <c r="AG1639">
        <v>227</v>
      </c>
      <c r="AH1639">
        <v>216</v>
      </c>
      <c r="AI1639">
        <v>24</v>
      </c>
      <c r="AJ1639">
        <v>21</v>
      </c>
      <c r="AK1639">
        <v>34</v>
      </c>
      <c r="AL1639">
        <v>37</v>
      </c>
      <c r="AM1639">
        <v>85</v>
      </c>
      <c r="AN1639">
        <v>112</v>
      </c>
      <c r="AO1639">
        <v>31</v>
      </c>
      <c r="AP1639">
        <v>21</v>
      </c>
      <c r="AQ1639">
        <v>6</v>
      </c>
      <c r="AR1639">
        <v>9</v>
      </c>
      <c r="AS1639">
        <v>43</v>
      </c>
      <c r="AT1639">
        <f>SUM(Table_pigskin_games[[#This Row],[awayPenaltyYards]],Table_pigskin_games[[#This Row],[homePenaltyYards]])</f>
        <v>114</v>
      </c>
      <c r="AU1639">
        <v>71</v>
      </c>
      <c r="AV1639">
        <v>1</v>
      </c>
      <c r="AW1639">
        <v>2</v>
      </c>
      <c r="AX1639">
        <f>SUM(Table_pigskin_games[[#This Row],[awayTurnovers]:[homeTurnovers]])</f>
        <v>3</v>
      </c>
      <c r="AY1639">
        <v>1</v>
      </c>
      <c r="AZ1639">
        <v>1</v>
      </c>
      <c r="BA1639">
        <v>0</v>
      </c>
      <c r="BB1639">
        <v>1</v>
      </c>
      <c r="BC1639">
        <v>2017</v>
      </c>
      <c r="BD1639">
        <v>1583</v>
      </c>
      <c r="BE1639">
        <v>0</v>
      </c>
      <c r="BF1639">
        <v>3</v>
      </c>
      <c r="BG1639">
        <v>10</v>
      </c>
      <c r="BH1639">
        <v>6</v>
      </c>
      <c r="BJ1639">
        <v>0</v>
      </c>
      <c r="BK1639">
        <v>7</v>
      </c>
      <c r="BL1639">
        <v>0</v>
      </c>
      <c r="BM1639">
        <v>7</v>
      </c>
    </row>
    <row r="1640" spans="1:66" x14ac:dyDescent="0.25">
      <c r="A1640">
        <v>321021034</v>
      </c>
      <c r="B1640">
        <v>7</v>
      </c>
      <c r="C1640">
        <v>2012</v>
      </c>
      <c r="D1640" s="1">
        <v>41203</v>
      </c>
      <c r="E1640" t="s">
        <v>66</v>
      </c>
      <c r="F1640" t="s">
        <v>96</v>
      </c>
      <c r="G1640" t="s">
        <v>106</v>
      </c>
      <c r="H16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BALvHOU</v>
      </c>
      <c r="I1640" t="str">
        <f>IF(NOT(ISNA(VLOOKUP(Table_pigskin_games[[#This Row],[matchup]],rivalries!A$2:C$10,1,FALSE))),"Rivalry","Not a Rivalry")</f>
        <v>Not a Rivalry</v>
      </c>
      <c r="J1640">
        <v>13</v>
      </c>
      <c r="K1640">
        <v>43</v>
      </c>
      <c r="L1640">
        <f>ABS(Table_pigskin_games[[#This Row],[homeScore]]-Table_pigskin_games[[#This Row],[awayScore]])</f>
        <v>30</v>
      </c>
      <c r="M1640" t="s">
        <v>107</v>
      </c>
      <c r="N1640" s="2">
        <v>41914.541666666664</v>
      </c>
      <c r="O1640" t="s">
        <v>80</v>
      </c>
      <c r="P1640">
        <v>71708</v>
      </c>
      <c r="Q1640">
        <v>5</v>
      </c>
      <c r="R1640">
        <v>1</v>
      </c>
      <c r="S1640">
        <v>5</v>
      </c>
      <c r="T1640">
        <v>1</v>
      </c>
      <c r="U1640">
        <v>12</v>
      </c>
      <c r="V1640">
        <v>27</v>
      </c>
      <c r="W1640">
        <v>4</v>
      </c>
      <c r="X1640">
        <v>8</v>
      </c>
      <c r="Y1640">
        <v>15</v>
      </c>
      <c r="Z1640">
        <v>15</v>
      </c>
      <c r="AA1640">
        <v>0</v>
      </c>
      <c r="AB1640">
        <v>0</v>
      </c>
      <c r="AC1640">
        <v>1</v>
      </c>
      <c r="AD1640">
        <v>0</v>
      </c>
      <c r="AE1640">
        <v>176</v>
      </c>
      <c r="AF1640">
        <v>420</v>
      </c>
      <c r="AG1640">
        <v>121</v>
      </c>
      <c r="AH1640">
        <v>239</v>
      </c>
      <c r="AI1640">
        <v>21</v>
      </c>
      <c r="AJ1640">
        <v>23</v>
      </c>
      <c r="AK1640">
        <v>43</v>
      </c>
      <c r="AL1640">
        <v>37</v>
      </c>
      <c r="AM1640">
        <v>55</v>
      </c>
      <c r="AN1640">
        <v>181</v>
      </c>
      <c r="AO1640">
        <v>12</v>
      </c>
      <c r="AP1640">
        <v>37</v>
      </c>
      <c r="AQ1640">
        <v>5</v>
      </c>
      <c r="AR1640">
        <v>5</v>
      </c>
      <c r="AS1640">
        <v>56</v>
      </c>
      <c r="AT1640">
        <f>SUM(Table_pigskin_games[[#This Row],[awayPenaltyYards]],Table_pigskin_games[[#This Row],[homePenaltyYards]])</f>
        <v>116</v>
      </c>
      <c r="AU1640">
        <v>60</v>
      </c>
      <c r="AV1640">
        <v>2</v>
      </c>
      <c r="AW1640">
        <v>0</v>
      </c>
      <c r="AX1640">
        <f>SUM(Table_pigskin_games[[#This Row],[awayTurnovers]:[homeTurnovers]])</f>
        <v>2</v>
      </c>
      <c r="AY1640">
        <v>0</v>
      </c>
      <c r="AZ1640">
        <v>0</v>
      </c>
      <c r="BA1640">
        <v>2</v>
      </c>
      <c r="BB1640">
        <v>0</v>
      </c>
      <c r="BC1640">
        <v>1304</v>
      </c>
      <c r="BD1640">
        <v>2296</v>
      </c>
      <c r="BE1640">
        <v>3</v>
      </c>
      <c r="BF1640">
        <v>0</v>
      </c>
      <c r="BG1640">
        <v>7</v>
      </c>
      <c r="BH1640">
        <v>3</v>
      </c>
      <c r="BJ1640">
        <v>9</v>
      </c>
      <c r="BK1640">
        <v>20</v>
      </c>
      <c r="BL1640">
        <v>7</v>
      </c>
      <c r="BM1640">
        <v>7</v>
      </c>
    </row>
    <row r="1641" spans="1:66" x14ac:dyDescent="0.25">
      <c r="A1641">
        <v>321022003</v>
      </c>
      <c r="B1641">
        <v>7</v>
      </c>
      <c r="C1641">
        <v>2012</v>
      </c>
      <c r="D1641" s="1">
        <v>41204</v>
      </c>
      <c r="E1641" t="s">
        <v>108</v>
      </c>
      <c r="F1641" t="s">
        <v>72</v>
      </c>
      <c r="G1641" t="s">
        <v>74</v>
      </c>
      <c r="H16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641" t="str">
        <f>IF(NOT(ISNA(VLOOKUP(Table_pigskin_games[[#This Row],[matchup]],rivalries!A$2:C$10,1,FALSE))),"Rivalry","Not a Rivalry")</f>
        <v>Not a Rivalry</v>
      </c>
      <c r="J1641">
        <v>7</v>
      </c>
      <c r="K1641">
        <v>13</v>
      </c>
      <c r="L1641">
        <f>ABS(Table_pigskin_games[[#This Row],[homeScore]]-Table_pigskin_games[[#This Row],[awayScore]])</f>
        <v>6</v>
      </c>
      <c r="M1641" t="s">
        <v>117</v>
      </c>
      <c r="N1641" s="2">
        <v>41914.854166666664</v>
      </c>
      <c r="O1641" t="s">
        <v>112</v>
      </c>
      <c r="P1641">
        <v>62300</v>
      </c>
      <c r="Q1641">
        <v>2</v>
      </c>
      <c r="R1641">
        <v>3</v>
      </c>
      <c r="S1641">
        <v>4</v>
      </c>
      <c r="T1641">
        <v>1</v>
      </c>
      <c r="U1641">
        <v>21</v>
      </c>
      <c r="V1641">
        <v>19</v>
      </c>
      <c r="W1641">
        <v>4</v>
      </c>
      <c r="X1641">
        <v>6</v>
      </c>
      <c r="Y1641">
        <v>13</v>
      </c>
      <c r="Z1641">
        <v>17</v>
      </c>
      <c r="AA1641">
        <v>0</v>
      </c>
      <c r="AB1641">
        <v>0</v>
      </c>
      <c r="AC1641">
        <v>1</v>
      </c>
      <c r="AD1641">
        <v>0</v>
      </c>
      <c r="AE1641">
        <v>340</v>
      </c>
      <c r="AF1641">
        <v>296</v>
      </c>
      <c r="AG1641">
        <v>243</v>
      </c>
      <c r="AH1641">
        <v>125</v>
      </c>
      <c r="AI1641">
        <v>28</v>
      </c>
      <c r="AJ1641">
        <v>17</v>
      </c>
      <c r="AK1641">
        <v>46</v>
      </c>
      <c r="AL1641">
        <v>32</v>
      </c>
      <c r="AM1641">
        <v>97</v>
      </c>
      <c r="AN1641">
        <v>171</v>
      </c>
      <c r="AO1641">
        <v>18</v>
      </c>
      <c r="AP1641">
        <v>32</v>
      </c>
      <c r="AQ1641">
        <v>5</v>
      </c>
      <c r="AR1641">
        <v>9</v>
      </c>
      <c r="AS1641">
        <v>47</v>
      </c>
      <c r="AT1641">
        <f>SUM(Table_pigskin_games[[#This Row],[awayPenaltyYards]],Table_pigskin_games[[#This Row],[homePenaltyYards]])</f>
        <v>96</v>
      </c>
      <c r="AU1641">
        <v>49</v>
      </c>
      <c r="AV1641">
        <v>4</v>
      </c>
      <c r="AW1641">
        <v>0</v>
      </c>
      <c r="AX1641">
        <f>SUM(Table_pigskin_games[[#This Row],[awayTurnovers]:[homeTurnovers]])</f>
        <v>4</v>
      </c>
      <c r="AY1641">
        <v>3</v>
      </c>
      <c r="AZ1641">
        <v>0</v>
      </c>
      <c r="BA1641">
        <v>1</v>
      </c>
      <c r="BB1641">
        <v>0</v>
      </c>
      <c r="BC1641">
        <v>1525</v>
      </c>
      <c r="BD1641">
        <v>2075</v>
      </c>
      <c r="BE1641">
        <v>0</v>
      </c>
      <c r="BF1641">
        <v>0</v>
      </c>
      <c r="BG1641">
        <v>0</v>
      </c>
      <c r="BH1641">
        <v>7</v>
      </c>
      <c r="BJ1641">
        <v>10</v>
      </c>
      <c r="BK1641">
        <v>0</v>
      </c>
      <c r="BL1641">
        <v>3</v>
      </c>
      <c r="BM1641">
        <v>0</v>
      </c>
    </row>
    <row r="1642" spans="1:66" x14ac:dyDescent="0.25">
      <c r="A1642">
        <v>321025016</v>
      </c>
      <c r="B1642">
        <v>8</v>
      </c>
      <c r="C1642">
        <v>2012</v>
      </c>
      <c r="D1642" s="1">
        <v>41207</v>
      </c>
      <c r="E1642" t="s">
        <v>61</v>
      </c>
      <c r="F1642" t="s">
        <v>97</v>
      </c>
      <c r="G1642" t="s">
        <v>113</v>
      </c>
      <c r="H16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MINvTB</v>
      </c>
      <c r="I1642" t="str">
        <f>IF(NOT(ISNA(VLOOKUP(Table_pigskin_games[[#This Row],[matchup]],rivalries!A$2:C$10,1,FALSE))),"Rivalry","Not a Rivalry")</f>
        <v>Not a Rivalry</v>
      </c>
      <c r="J1642">
        <v>36</v>
      </c>
      <c r="K1642">
        <v>17</v>
      </c>
      <c r="L1642">
        <f>ABS(Table_pigskin_games[[#This Row],[homeScore]]-Table_pigskin_games[[#This Row],[awayScore]])</f>
        <v>19</v>
      </c>
      <c r="M1642" t="s">
        <v>136</v>
      </c>
      <c r="N1642" s="2">
        <v>41914.847222222219</v>
      </c>
      <c r="O1642" t="s">
        <v>128</v>
      </c>
      <c r="P1642">
        <v>60860</v>
      </c>
      <c r="Q1642">
        <v>2</v>
      </c>
      <c r="R1642">
        <v>4</v>
      </c>
      <c r="S1642">
        <v>5</v>
      </c>
      <c r="T1642">
        <v>2</v>
      </c>
      <c r="U1642">
        <v>23</v>
      </c>
      <c r="V1642">
        <v>16</v>
      </c>
      <c r="W1642">
        <v>8</v>
      </c>
      <c r="X1642">
        <v>5</v>
      </c>
      <c r="Y1642">
        <v>17</v>
      </c>
      <c r="Z1642">
        <v>13</v>
      </c>
      <c r="AA1642">
        <v>0</v>
      </c>
      <c r="AB1642">
        <v>0</v>
      </c>
      <c r="AC1642">
        <v>0</v>
      </c>
      <c r="AD1642">
        <v>1</v>
      </c>
      <c r="AE1642">
        <v>416</v>
      </c>
      <c r="AF1642">
        <v>369</v>
      </c>
      <c r="AG1642">
        <v>257</v>
      </c>
      <c r="AH1642">
        <v>229</v>
      </c>
      <c r="AI1642">
        <v>19</v>
      </c>
      <c r="AJ1642">
        <v>19</v>
      </c>
      <c r="AK1642">
        <v>36</v>
      </c>
      <c r="AL1642">
        <v>35</v>
      </c>
      <c r="AM1642">
        <v>159</v>
      </c>
      <c r="AN1642">
        <v>140</v>
      </c>
      <c r="AO1642">
        <v>41</v>
      </c>
      <c r="AP1642">
        <v>21</v>
      </c>
      <c r="AQ1642">
        <v>4</v>
      </c>
      <c r="AR1642">
        <v>5</v>
      </c>
      <c r="AS1642">
        <v>49</v>
      </c>
      <c r="AT1642">
        <f>SUM(Table_pigskin_games[[#This Row],[awayPenaltyYards]],Table_pigskin_games[[#This Row],[homePenaltyYards]])</f>
        <v>81</v>
      </c>
      <c r="AU1642">
        <v>32</v>
      </c>
      <c r="AV1642">
        <v>0</v>
      </c>
      <c r="AW1642">
        <v>3</v>
      </c>
      <c r="AX1642">
        <f>SUM(Table_pigskin_games[[#This Row],[awayTurnovers]:[homeTurnovers]])</f>
        <v>3</v>
      </c>
      <c r="AY1642">
        <v>0</v>
      </c>
      <c r="AZ1642">
        <v>2</v>
      </c>
      <c r="BA1642">
        <v>0</v>
      </c>
      <c r="BB1642">
        <v>1</v>
      </c>
      <c r="BC1642">
        <v>2265</v>
      </c>
      <c r="BD1642">
        <v>1335</v>
      </c>
      <c r="BE1642">
        <v>10</v>
      </c>
      <c r="BF1642">
        <v>10</v>
      </c>
      <c r="BG1642">
        <v>10</v>
      </c>
      <c r="BH1642">
        <v>6</v>
      </c>
      <c r="BJ1642">
        <v>0</v>
      </c>
      <c r="BK1642">
        <v>10</v>
      </c>
      <c r="BL1642">
        <v>7</v>
      </c>
      <c r="BM1642">
        <v>0</v>
      </c>
    </row>
    <row r="1643" spans="1:66" x14ac:dyDescent="0.25">
      <c r="A1643">
        <v>321028003</v>
      </c>
      <c r="B1643">
        <v>8</v>
      </c>
      <c r="C1643">
        <v>2012</v>
      </c>
      <c r="D1643" s="1">
        <v>41210</v>
      </c>
      <c r="E1643" t="s">
        <v>66</v>
      </c>
      <c r="F1643" t="s">
        <v>100</v>
      </c>
      <c r="G1643" t="s">
        <v>74</v>
      </c>
      <c r="H16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CARvCHI</v>
      </c>
      <c r="I1643" t="str">
        <f>IF(NOT(ISNA(VLOOKUP(Table_pigskin_games[[#This Row],[matchup]],rivalries!A$2:C$10,1,FALSE))),"Rivalry","Not a Rivalry")</f>
        <v>Not a Rivalry</v>
      </c>
      <c r="J1643">
        <v>22</v>
      </c>
      <c r="K1643">
        <v>23</v>
      </c>
      <c r="L1643">
        <f>ABS(Table_pigskin_games[[#This Row],[homeScore]]-Table_pigskin_games[[#This Row],[awayScore]])</f>
        <v>1</v>
      </c>
      <c r="M1643" t="s">
        <v>117</v>
      </c>
      <c r="N1643" s="2">
        <v>41914.541666666664</v>
      </c>
      <c r="O1643" t="s">
        <v>70</v>
      </c>
      <c r="P1643">
        <v>62254</v>
      </c>
      <c r="Q1643">
        <v>1</v>
      </c>
      <c r="R1643">
        <v>5</v>
      </c>
      <c r="S1643">
        <v>5</v>
      </c>
      <c r="T1643">
        <v>1</v>
      </c>
      <c r="U1643">
        <v>21</v>
      </c>
      <c r="V1643">
        <v>18</v>
      </c>
      <c r="W1643">
        <v>10</v>
      </c>
      <c r="X1643">
        <v>2</v>
      </c>
      <c r="Y1643">
        <v>19</v>
      </c>
      <c r="Z1643">
        <v>8</v>
      </c>
      <c r="AA1643">
        <v>1</v>
      </c>
      <c r="AB1643">
        <v>0</v>
      </c>
      <c r="AC1643">
        <v>1</v>
      </c>
      <c r="AD1643">
        <v>0</v>
      </c>
      <c r="AE1643">
        <v>416</v>
      </c>
      <c r="AF1643">
        <v>210</v>
      </c>
      <c r="AG1643">
        <v>297</v>
      </c>
      <c r="AH1643">
        <v>131</v>
      </c>
      <c r="AI1643">
        <v>20</v>
      </c>
      <c r="AJ1643">
        <v>19</v>
      </c>
      <c r="AK1643">
        <v>39</v>
      </c>
      <c r="AL1643">
        <v>28</v>
      </c>
      <c r="AM1643">
        <v>119</v>
      </c>
      <c r="AN1643">
        <v>79</v>
      </c>
      <c r="AO1643">
        <v>36</v>
      </c>
      <c r="AP1643">
        <v>19</v>
      </c>
      <c r="AQ1643">
        <v>3</v>
      </c>
      <c r="AR1643">
        <v>5</v>
      </c>
      <c r="AS1643">
        <v>21</v>
      </c>
      <c r="AT1643">
        <f>SUM(Table_pigskin_games[[#This Row],[awayPenaltyYards]],Table_pigskin_games[[#This Row],[homePenaltyYards]])</f>
        <v>61</v>
      </c>
      <c r="AU1643">
        <v>40</v>
      </c>
      <c r="AV1643">
        <v>2</v>
      </c>
      <c r="AW1643">
        <v>3</v>
      </c>
      <c r="AX1643">
        <f>SUM(Table_pigskin_games[[#This Row],[awayTurnovers]:[homeTurnovers]])</f>
        <v>5</v>
      </c>
      <c r="AY1643">
        <v>0</v>
      </c>
      <c r="AZ1643">
        <v>2</v>
      </c>
      <c r="BA1643">
        <v>2</v>
      </c>
      <c r="BB1643">
        <v>1</v>
      </c>
      <c r="BC1643">
        <v>2198</v>
      </c>
      <c r="BD1643">
        <v>1402</v>
      </c>
      <c r="BE1643">
        <v>3</v>
      </c>
      <c r="BF1643">
        <v>10</v>
      </c>
      <c r="BG1643">
        <v>6</v>
      </c>
      <c r="BH1643">
        <v>3</v>
      </c>
      <c r="BJ1643">
        <v>7</v>
      </c>
      <c r="BK1643">
        <v>0</v>
      </c>
      <c r="BL1643">
        <v>0</v>
      </c>
      <c r="BM1643">
        <v>16</v>
      </c>
    </row>
    <row r="1644" spans="1:66" x14ac:dyDescent="0.25">
      <c r="A1644">
        <v>321028005</v>
      </c>
      <c r="B1644">
        <v>8</v>
      </c>
      <c r="C1644">
        <v>2012</v>
      </c>
      <c r="D1644" s="1">
        <v>41210</v>
      </c>
      <c r="E1644" t="s">
        <v>66</v>
      </c>
      <c r="F1644" t="s">
        <v>109</v>
      </c>
      <c r="G1644" t="s">
        <v>68</v>
      </c>
      <c r="H16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CLEvSD</v>
      </c>
      <c r="I1644" t="str">
        <f>IF(NOT(ISNA(VLOOKUP(Table_pigskin_games[[#This Row],[matchup]],rivalries!A$2:C$10,1,FALSE))),"Rivalry","Not a Rivalry")</f>
        <v>Not a Rivalry</v>
      </c>
      <c r="J1644">
        <v>6</v>
      </c>
      <c r="K1644">
        <v>7</v>
      </c>
      <c r="L1644">
        <f>ABS(Table_pigskin_games[[#This Row],[homeScore]]-Table_pigskin_games[[#This Row],[awayScore]])</f>
        <v>1</v>
      </c>
      <c r="M1644" t="s">
        <v>69</v>
      </c>
      <c r="N1644" s="2">
        <v>41914.541666666664</v>
      </c>
      <c r="O1644" t="s">
        <v>80</v>
      </c>
      <c r="P1644">
        <v>65337</v>
      </c>
      <c r="Q1644">
        <v>3</v>
      </c>
      <c r="R1644">
        <v>3</v>
      </c>
      <c r="S1644">
        <v>1</v>
      </c>
      <c r="T1644">
        <v>6</v>
      </c>
      <c r="U1644">
        <v>17</v>
      </c>
      <c r="V1644">
        <v>15</v>
      </c>
      <c r="W1644">
        <v>6</v>
      </c>
      <c r="X1644">
        <v>4</v>
      </c>
      <c r="Y1644">
        <v>16</v>
      </c>
      <c r="Z1644">
        <v>15</v>
      </c>
      <c r="AA1644">
        <v>0</v>
      </c>
      <c r="AB1644">
        <v>1</v>
      </c>
      <c r="AC1644">
        <v>2</v>
      </c>
      <c r="AD1644">
        <v>1</v>
      </c>
      <c r="AE1644">
        <v>265</v>
      </c>
      <c r="AF1644">
        <v>250</v>
      </c>
      <c r="AG1644">
        <v>148</v>
      </c>
      <c r="AH1644">
        <v>117</v>
      </c>
      <c r="AI1644">
        <v>18</v>
      </c>
      <c r="AJ1644">
        <v>11</v>
      </c>
      <c r="AK1644">
        <v>34</v>
      </c>
      <c r="AL1644">
        <v>27</v>
      </c>
      <c r="AM1644">
        <v>117</v>
      </c>
      <c r="AN1644">
        <v>133</v>
      </c>
      <c r="AO1644">
        <v>34</v>
      </c>
      <c r="AP1644">
        <v>33</v>
      </c>
      <c r="AQ1644">
        <v>3</v>
      </c>
      <c r="AR1644">
        <v>4</v>
      </c>
      <c r="AS1644">
        <v>15</v>
      </c>
      <c r="AT1644">
        <f>SUM(Table_pigskin_games[[#This Row],[awayPenaltyYards]],Table_pigskin_games[[#This Row],[homePenaltyYards]])</f>
        <v>50</v>
      </c>
      <c r="AU1644">
        <v>35</v>
      </c>
      <c r="AV1644">
        <v>1</v>
      </c>
      <c r="AW1644">
        <v>0</v>
      </c>
      <c r="AX1644">
        <f>SUM(Table_pigskin_games[[#This Row],[awayTurnovers]:[homeTurnovers]])</f>
        <v>1</v>
      </c>
      <c r="AY1644">
        <v>1</v>
      </c>
      <c r="AZ1644">
        <v>0</v>
      </c>
      <c r="BA1644">
        <v>0</v>
      </c>
      <c r="BB1644">
        <v>0</v>
      </c>
      <c r="BC1644">
        <v>1852</v>
      </c>
      <c r="BD1644">
        <v>1748</v>
      </c>
      <c r="BE1644">
        <v>0</v>
      </c>
      <c r="BF1644">
        <v>3</v>
      </c>
      <c r="BG1644">
        <v>3</v>
      </c>
      <c r="BH1644">
        <v>0</v>
      </c>
      <c r="BJ1644">
        <v>7</v>
      </c>
      <c r="BK1644">
        <v>0</v>
      </c>
      <c r="BL1644">
        <v>0</v>
      </c>
      <c r="BM1644">
        <v>0</v>
      </c>
    </row>
    <row r="1645" spans="1:66" x14ac:dyDescent="0.25">
      <c r="A1645">
        <v>321028006</v>
      </c>
      <c r="B1645">
        <v>8</v>
      </c>
      <c r="C1645">
        <v>2012</v>
      </c>
      <c r="D1645" s="1">
        <v>41210</v>
      </c>
      <c r="E1645" t="s">
        <v>66</v>
      </c>
      <c r="F1645" t="s">
        <v>91</v>
      </c>
      <c r="G1645" t="s">
        <v>102</v>
      </c>
      <c r="H16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645" t="str">
        <f>IF(NOT(ISNA(VLOOKUP(Table_pigskin_games[[#This Row],[matchup]],rivalries!A$2:C$10,1,FALSE))),"Rivalry","Not a Rivalry")</f>
        <v>Not a Rivalry</v>
      </c>
      <c r="J1645">
        <v>29</v>
      </c>
      <c r="K1645">
        <v>24</v>
      </c>
      <c r="L1645">
        <f>ABS(Table_pigskin_games[[#This Row],[homeScore]]-Table_pigskin_games[[#This Row],[awayScore]])</f>
        <v>5</v>
      </c>
      <c r="M1645" t="s">
        <v>138</v>
      </c>
      <c r="N1645" s="2">
        <v>41914.684027777781</v>
      </c>
      <c r="O1645" t="s">
        <v>70</v>
      </c>
      <c r="P1645">
        <v>94067</v>
      </c>
      <c r="Q1645">
        <v>5</v>
      </c>
      <c r="R1645">
        <v>2</v>
      </c>
      <c r="S1645">
        <v>3</v>
      </c>
      <c r="T1645">
        <v>3</v>
      </c>
      <c r="U1645">
        <v>11</v>
      </c>
      <c r="V1645">
        <v>28</v>
      </c>
      <c r="W1645">
        <v>3</v>
      </c>
      <c r="X1645">
        <v>7</v>
      </c>
      <c r="Y1645">
        <v>15</v>
      </c>
      <c r="Z1645">
        <v>14</v>
      </c>
      <c r="AA1645">
        <v>0</v>
      </c>
      <c r="AB1645">
        <v>1</v>
      </c>
      <c r="AC1645">
        <v>0</v>
      </c>
      <c r="AD1645">
        <v>2</v>
      </c>
      <c r="AE1645">
        <v>293</v>
      </c>
      <c r="AF1645">
        <v>434</v>
      </c>
      <c r="AG1645">
        <v>190</v>
      </c>
      <c r="AH1645">
        <v>415</v>
      </c>
      <c r="AI1645">
        <v>15</v>
      </c>
      <c r="AJ1645">
        <v>36</v>
      </c>
      <c r="AK1645">
        <v>29</v>
      </c>
      <c r="AL1645">
        <v>62</v>
      </c>
      <c r="AM1645">
        <v>103</v>
      </c>
      <c r="AN1645">
        <v>19</v>
      </c>
      <c r="AO1645">
        <v>28</v>
      </c>
      <c r="AP1645">
        <v>17</v>
      </c>
      <c r="AQ1645">
        <v>5</v>
      </c>
      <c r="AR1645">
        <v>2</v>
      </c>
      <c r="AS1645">
        <v>45</v>
      </c>
      <c r="AT1645">
        <f>SUM(Table_pigskin_games[[#This Row],[awayPenaltyYards]],Table_pigskin_games[[#This Row],[homePenaltyYards]])</f>
        <v>55</v>
      </c>
      <c r="AU1645">
        <v>10</v>
      </c>
      <c r="AV1645">
        <v>2</v>
      </c>
      <c r="AW1645">
        <v>6</v>
      </c>
      <c r="AX1645">
        <f>SUM(Table_pigskin_games[[#This Row],[awayTurnovers]:[homeTurnovers]])</f>
        <v>8</v>
      </c>
      <c r="AY1645">
        <v>1</v>
      </c>
      <c r="AZ1645">
        <v>2</v>
      </c>
      <c r="BA1645">
        <v>1</v>
      </c>
      <c r="BB1645">
        <v>4</v>
      </c>
      <c r="BC1645">
        <v>1662</v>
      </c>
      <c r="BD1645">
        <v>1938</v>
      </c>
      <c r="BE1645">
        <v>13</v>
      </c>
      <c r="BF1645">
        <v>10</v>
      </c>
      <c r="BG1645">
        <v>0</v>
      </c>
      <c r="BH1645">
        <v>6</v>
      </c>
      <c r="BJ1645">
        <v>0</v>
      </c>
      <c r="BK1645">
        <v>10</v>
      </c>
      <c r="BL1645">
        <v>14</v>
      </c>
      <c r="BM1645">
        <v>0</v>
      </c>
    </row>
    <row r="1646" spans="1:66" x14ac:dyDescent="0.25">
      <c r="A1646">
        <v>321028007</v>
      </c>
      <c r="B1646">
        <v>8</v>
      </c>
      <c r="C1646">
        <v>2012</v>
      </c>
      <c r="D1646" s="1">
        <v>41210</v>
      </c>
      <c r="E1646" t="s">
        <v>66</v>
      </c>
      <c r="F1646" t="s">
        <v>67</v>
      </c>
      <c r="G1646" t="s">
        <v>84</v>
      </c>
      <c r="H16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DENvNO</v>
      </c>
      <c r="I1646" t="str">
        <f>IF(NOT(ISNA(VLOOKUP(Table_pigskin_games[[#This Row],[matchup]],rivalries!A$2:C$10,1,FALSE))),"Rivalry","Not a Rivalry")</f>
        <v>Not a Rivalry</v>
      </c>
      <c r="J1646">
        <v>14</v>
      </c>
      <c r="K1646">
        <v>34</v>
      </c>
      <c r="L1646">
        <f>ABS(Table_pigskin_games[[#This Row],[homeScore]]-Table_pigskin_games[[#This Row],[awayScore]])</f>
        <v>20</v>
      </c>
      <c r="M1646" t="s">
        <v>135</v>
      </c>
      <c r="N1646" s="2">
        <v>41914.847222222219</v>
      </c>
      <c r="O1646" t="s">
        <v>65</v>
      </c>
      <c r="P1646">
        <v>76832</v>
      </c>
      <c r="Q1646">
        <v>2</v>
      </c>
      <c r="R1646">
        <v>4</v>
      </c>
      <c r="S1646">
        <v>3</v>
      </c>
      <c r="T1646">
        <v>3</v>
      </c>
      <c r="U1646">
        <v>14</v>
      </c>
      <c r="V1646">
        <v>29</v>
      </c>
      <c r="W1646">
        <v>1</v>
      </c>
      <c r="X1646">
        <v>5</v>
      </c>
      <c r="Y1646">
        <v>12</v>
      </c>
      <c r="Z1646">
        <v>13</v>
      </c>
      <c r="AA1646">
        <v>2</v>
      </c>
      <c r="AB1646">
        <v>0</v>
      </c>
      <c r="AC1646">
        <v>3</v>
      </c>
      <c r="AD1646">
        <v>0</v>
      </c>
      <c r="AE1646">
        <v>252</v>
      </c>
      <c r="AF1646">
        <v>530</v>
      </c>
      <c r="AG1646">
        <v>201</v>
      </c>
      <c r="AH1646">
        <v>305</v>
      </c>
      <c r="AI1646">
        <v>22</v>
      </c>
      <c r="AJ1646">
        <v>22</v>
      </c>
      <c r="AK1646">
        <v>42</v>
      </c>
      <c r="AL1646">
        <v>30</v>
      </c>
      <c r="AM1646">
        <v>51</v>
      </c>
      <c r="AN1646">
        <v>225</v>
      </c>
      <c r="AO1646">
        <v>17</v>
      </c>
      <c r="AP1646">
        <v>41</v>
      </c>
      <c r="AQ1646">
        <v>3</v>
      </c>
      <c r="AR1646">
        <v>5</v>
      </c>
      <c r="AS1646">
        <v>15</v>
      </c>
      <c r="AT1646">
        <f>SUM(Table_pigskin_games[[#This Row],[awayPenaltyYards]],Table_pigskin_games[[#This Row],[homePenaltyYards]])</f>
        <v>49</v>
      </c>
      <c r="AU1646">
        <v>34</v>
      </c>
      <c r="AV1646">
        <v>1</v>
      </c>
      <c r="AW1646">
        <v>1</v>
      </c>
      <c r="AX1646">
        <f>SUM(Table_pigskin_games[[#This Row],[awayTurnovers]:[homeTurnovers]])</f>
        <v>2</v>
      </c>
      <c r="AY1646">
        <v>0</v>
      </c>
      <c r="AZ1646">
        <v>1</v>
      </c>
      <c r="BA1646">
        <v>1</v>
      </c>
      <c r="BB1646">
        <v>0</v>
      </c>
      <c r="BC1646">
        <v>1486</v>
      </c>
      <c r="BD1646">
        <v>2114</v>
      </c>
      <c r="BE1646">
        <v>0</v>
      </c>
      <c r="BF1646">
        <v>7</v>
      </c>
      <c r="BG1646">
        <v>0</v>
      </c>
      <c r="BH1646">
        <v>7</v>
      </c>
      <c r="BJ1646">
        <v>7</v>
      </c>
      <c r="BK1646">
        <v>10</v>
      </c>
      <c r="BL1646">
        <v>7</v>
      </c>
      <c r="BM1646">
        <v>10</v>
      </c>
    </row>
    <row r="1647" spans="1:66" x14ac:dyDescent="0.25">
      <c r="A1647">
        <v>321028008</v>
      </c>
      <c r="B1647">
        <v>8</v>
      </c>
      <c r="C1647">
        <v>2012</v>
      </c>
      <c r="D1647" s="1">
        <v>41210</v>
      </c>
      <c r="E1647" t="s">
        <v>66</v>
      </c>
      <c r="F1647" t="s">
        <v>71</v>
      </c>
      <c r="G1647" t="s">
        <v>72</v>
      </c>
      <c r="H16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DETvSEA</v>
      </c>
      <c r="I1647" t="str">
        <f>IF(NOT(ISNA(VLOOKUP(Table_pigskin_games[[#This Row],[matchup]],rivalries!A$2:C$10,1,FALSE))),"Rivalry","Not a Rivalry")</f>
        <v>Not a Rivalry</v>
      </c>
      <c r="J1647">
        <v>24</v>
      </c>
      <c r="K1647">
        <v>28</v>
      </c>
      <c r="L1647">
        <f>ABS(Table_pigskin_games[[#This Row],[homeScore]]-Table_pigskin_games[[#This Row],[awayScore]])</f>
        <v>4</v>
      </c>
      <c r="M1647" t="s">
        <v>73</v>
      </c>
      <c r="N1647" s="2">
        <v>41914.541666666664</v>
      </c>
      <c r="O1647" t="s">
        <v>70</v>
      </c>
      <c r="P1647">
        <v>63497</v>
      </c>
      <c r="Q1647">
        <v>4</v>
      </c>
      <c r="R1647">
        <v>3</v>
      </c>
      <c r="S1647">
        <v>2</v>
      </c>
      <c r="T1647">
        <v>4</v>
      </c>
      <c r="U1647">
        <v>21</v>
      </c>
      <c r="V1647">
        <v>26</v>
      </c>
      <c r="W1647">
        <v>3</v>
      </c>
      <c r="X1647">
        <v>12</v>
      </c>
      <c r="Y1647">
        <v>9</v>
      </c>
      <c r="Z1647">
        <v>16</v>
      </c>
      <c r="AA1647">
        <v>1</v>
      </c>
      <c r="AB1647">
        <v>0</v>
      </c>
      <c r="AC1647">
        <v>1</v>
      </c>
      <c r="AD1647">
        <v>0</v>
      </c>
      <c r="AE1647">
        <v>369</v>
      </c>
      <c r="AF1647">
        <v>415</v>
      </c>
      <c r="AG1647">
        <v>236</v>
      </c>
      <c r="AH1647">
        <v>331</v>
      </c>
      <c r="AI1647">
        <v>25</v>
      </c>
      <c r="AJ1647">
        <v>34</v>
      </c>
      <c r="AK1647">
        <v>35</v>
      </c>
      <c r="AL1647">
        <v>49</v>
      </c>
      <c r="AM1647">
        <v>133</v>
      </c>
      <c r="AN1647">
        <v>84</v>
      </c>
      <c r="AO1647">
        <v>19</v>
      </c>
      <c r="AP1647">
        <v>22</v>
      </c>
      <c r="AQ1647">
        <v>2</v>
      </c>
      <c r="AR1647">
        <v>5</v>
      </c>
      <c r="AS1647">
        <v>10</v>
      </c>
      <c r="AT1647">
        <f>SUM(Table_pigskin_games[[#This Row],[awayPenaltyYards]],Table_pigskin_games[[#This Row],[homePenaltyYards]])</f>
        <v>71</v>
      </c>
      <c r="AU1647">
        <v>61</v>
      </c>
      <c r="AV1647">
        <v>2</v>
      </c>
      <c r="AW1647">
        <v>1</v>
      </c>
      <c r="AX1647">
        <f>SUM(Table_pigskin_games[[#This Row],[awayTurnovers]:[homeTurnovers]])</f>
        <v>3</v>
      </c>
      <c r="AY1647">
        <v>1</v>
      </c>
      <c r="AZ1647">
        <v>0</v>
      </c>
      <c r="BA1647">
        <v>1</v>
      </c>
      <c r="BB1647">
        <v>1</v>
      </c>
      <c r="BC1647">
        <v>1517</v>
      </c>
      <c r="BD1647">
        <v>2083</v>
      </c>
      <c r="BE1647">
        <v>3</v>
      </c>
      <c r="BF1647">
        <v>14</v>
      </c>
      <c r="BG1647">
        <v>0</v>
      </c>
      <c r="BH1647">
        <v>7</v>
      </c>
      <c r="BJ1647">
        <v>7</v>
      </c>
      <c r="BK1647">
        <v>7</v>
      </c>
      <c r="BL1647">
        <v>0</v>
      </c>
      <c r="BM1647">
        <v>14</v>
      </c>
    </row>
    <row r="1648" spans="1:66" x14ac:dyDescent="0.25">
      <c r="A1648">
        <v>321028009</v>
      </c>
      <c r="B1648">
        <v>8</v>
      </c>
      <c r="C1648">
        <v>2012</v>
      </c>
      <c r="D1648" s="1">
        <v>41210</v>
      </c>
      <c r="E1648" t="s">
        <v>66</v>
      </c>
      <c r="F1648" t="s">
        <v>103</v>
      </c>
      <c r="G1648" t="s">
        <v>75</v>
      </c>
      <c r="H16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GBvJAX</v>
      </c>
      <c r="I1648" t="str">
        <f>IF(NOT(ISNA(VLOOKUP(Table_pigskin_games[[#This Row],[matchup]],rivalries!A$2:C$10,1,FALSE))),"Rivalry","Not a Rivalry")</f>
        <v>Not a Rivalry</v>
      </c>
      <c r="J1648">
        <v>15</v>
      </c>
      <c r="K1648">
        <v>24</v>
      </c>
      <c r="L1648">
        <f>ABS(Table_pigskin_games[[#This Row],[homeScore]]-Table_pigskin_games[[#This Row],[awayScore]])</f>
        <v>9</v>
      </c>
      <c r="M1648" t="s">
        <v>76</v>
      </c>
      <c r="N1648" s="2">
        <v>41914.541666666664</v>
      </c>
      <c r="O1648" t="s">
        <v>80</v>
      </c>
      <c r="P1648">
        <v>70464</v>
      </c>
      <c r="Q1648">
        <v>1</v>
      </c>
      <c r="R1648">
        <v>5</v>
      </c>
      <c r="S1648">
        <v>4</v>
      </c>
      <c r="T1648">
        <v>3</v>
      </c>
      <c r="U1648">
        <v>18</v>
      </c>
      <c r="V1648">
        <v>20</v>
      </c>
      <c r="W1648">
        <v>5</v>
      </c>
      <c r="X1648">
        <v>5</v>
      </c>
      <c r="Y1648">
        <v>16</v>
      </c>
      <c r="Z1648">
        <v>13</v>
      </c>
      <c r="AA1648">
        <v>0</v>
      </c>
      <c r="AB1648">
        <v>0</v>
      </c>
      <c r="AC1648">
        <v>2</v>
      </c>
      <c r="AD1648">
        <v>1</v>
      </c>
      <c r="AE1648">
        <v>341</v>
      </c>
      <c r="AF1648">
        <v>238</v>
      </c>
      <c r="AG1648">
        <v>279</v>
      </c>
      <c r="AH1648">
        <v>172</v>
      </c>
      <c r="AI1648">
        <v>27</v>
      </c>
      <c r="AJ1648">
        <v>22</v>
      </c>
      <c r="AK1648">
        <v>49</v>
      </c>
      <c r="AL1648">
        <v>36</v>
      </c>
      <c r="AM1648">
        <v>62</v>
      </c>
      <c r="AN1648">
        <v>66</v>
      </c>
      <c r="AO1648">
        <v>20</v>
      </c>
      <c r="AP1648">
        <v>26</v>
      </c>
      <c r="AQ1648">
        <v>7</v>
      </c>
      <c r="AR1648">
        <v>5</v>
      </c>
      <c r="AS1648">
        <v>77</v>
      </c>
      <c r="AT1648">
        <f>SUM(Table_pigskin_games[[#This Row],[awayPenaltyYards]],Table_pigskin_games[[#This Row],[homePenaltyYards]])</f>
        <v>110</v>
      </c>
      <c r="AU1648">
        <v>33</v>
      </c>
      <c r="AV1648">
        <v>1</v>
      </c>
      <c r="AW1648">
        <v>1</v>
      </c>
      <c r="AX1648">
        <f>SUM(Table_pigskin_games[[#This Row],[awayTurnovers]:[homeTurnovers]])</f>
        <v>2</v>
      </c>
      <c r="AY1648">
        <v>1</v>
      </c>
      <c r="AZ1648">
        <v>1</v>
      </c>
      <c r="BA1648">
        <v>0</v>
      </c>
      <c r="BB1648">
        <v>0</v>
      </c>
      <c r="BC1648">
        <v>1848</v>
      </c>
      <c r="BD1648">
        <v>1752</v>
      </c>
      <c r="BE1648">
        <v>3</v>
      </c>
      <c r="BF1648">
        <v>9</v>
      </c>
      <c r="BG1648">
        <v>0</v>
      </c>
      <c r="BH1648">
        <v>3</v>
      </c>
      <c r="BJ1648">
        <v>7</v>
      </c>
      <c r="BK1648">
        <v>7</v>
      </c>
      <c r="BL1648">
        <v>0</v>
      </c>
      <c r="BM1648">
        <v>10</v>
      </c>
    </row>
    <row r="1649" spans="1:66" x14ac:dyDescent="0.25">
      <c r="A1649">
        <v>321028010</v>
      </c>
      <c r="B1649">
        <v>8</v>
      </c>
      <c r="C1649">
        <v>2012</v>
      </c>
      <c r="D1649" s="1">
        <v>41210</v>
      </c>
      <c r="E1649" t="s">
        <v>66</v>
      </c>
      <c r="F1649" t="s">
        <v>90</v>
      </c>
      <c r="G1649" t="s">
        <v>78</v>
      </c>
      <c r="H16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649" t="str">
        <f>IF(NOT(ISNA(VLOOKUP(Table_pigskin_games[[#This Row],[matchup]],rivalries!A$2:C$10,1,FALSE))),"Rivalry","Not a Rivalry")</f>
        <v>Not a Rivalry</v>
      </c>
      <c r="J1649">
        <v>19</v>
      </c>
      <c r="K1649">
        <v>13</v>
      </c>
      <c r="L1649">
        <f>ABS(Table_pigskin_games[[#This Row],[homeScore]]-Table_pigskin_games[[#This Row],[awayScore]])</f>
        <v>6</v>
      </c>
      <c r="M1649" t="s">
        <v>79</v>
      </c>
      <c r="N1649" s="2">
        <v>41914.541666666664</v>
      </c>
      <c r="O1649" t="s">
        <v>80</v>
      </c>
      <c r="P1649">
        <v>69143</v>
      </c>
      <c r="Q1649">
        <v>3</v>
      </c>
      <c r="R1649">
        <v>3</v>
      </c>
      <c r="S1649">
        <v>3</v>
      </c>
      <c r="T1649">
        <v>4</v>
      </c>
      <c r="U1649">
        <v>30</v>
      </c>
      <c r="V1649">
        <v>20</v>
      </c>
      <c r="W1649">
        <v>6</v>
      </c>
      <c r="X1649">
        <v>5</v>
      </c>
      <c r="Y1649">
        <v>12</v>
      </c>
      <c r="Z1649">
        <v>11</v>
      </c>
      <c r="AA1649">
        <v>1</v>
      </c>
      <c r="AB1649">
        <v>0</v>
      </c>
      <c r="AC1649">
        <v>1</v>
      </c>
      <c r="AD1649">
        <v>0</v>
      </c>
      <c r="AE1649">
        <v>457</v>
      </c>
      <c r="AF1649">
        <v>339</v>
      </c>
      <c r="AG1649">
        <v>286</v>
      </c>
      <c r="AH1649">
        <v>227</v>
      </c>
      <c r="AI1649">
        <v>26</v>
      </c>
      <c r="AJ1649">
        <v>22</v>
      </c>
      <c r="AK1649">
        <v>38</v>
      </c>
      <c r="AL1649">
        <v>29</v>
      </c>
      <c r="AM1649">
        <v>171</v>
      </c>
      <c r="AN1649">
        <v>112</v>
      </c>
      <c r="AO1649">
        <v>34</v>
      </c>
      <c r="AP1649">
        <v>25</v>
      </c>
      <c r="AQ1649">
        <v>5</v>
      </c>
      <c r="AR1649">
        <v>8</v>
      </c>
      <c r="AS1649">
        <v>45</v>
      </c>
      <c r="AT1649">
        <f>SUM(Table_pigskin_games[[#This Row],[awayPenaltyYards]],Table_pigskin_games[[#This Row],[homePenaltyYards]])</f>
        <v>110</v>
      </c>
      <c r="AU1649">
        <v>65</v>
      </c>
      <c r="AV1649">
        <v>1</v>
      </c>
      <c r="AW1649">
        <v>0</v>
      </c>
      <c r="AX1649">
        <f>SUM(Table_pigskin_games[[#This Row],[awayTurnovers]:[homeTurnovers]])</f>
        <v>1</v>
      </c>
      <c r="AY1649">
        <v>0</v>
      </c>
      <c r="AZ1649">
        <v>0</v>
      </c>
      <c r="BA1649">
        <v>1</v>
      </c>
      <c r="BB1649">
        <v>0</v>
      </c>
      <c r="BC1649">
        <v>2036</v>
      </c>
      <c r="BD1649">
        <v>1853</v>
      </c>
      <c r="BE1649">
        <v>3</v>
      </c>
      <c r="BF1649">
        <v>0</v>
      </c>
      <c r="BG1649">
        <v>3</v>
      </c>
      <c r="BH1649">
        <v>7</v>
      </c>
      <c r="BI1649">
        <v>6</v>
      </c>
      <c r="BJ1649">
        <v>3</v>
      </c>
      <c r="BK1649">
        <v>7</v>
      </c>
      <c r="BL1649">
        <v>0</v>
      </c>
      <c r="BM1649">
        <v>3</v>
      </c>
      <c r="BN1649">
        <v>0</v>
      </c>
    </row>
    <row r="1650" spans="1:66" x14ac:dyDescent="0.25">
      <c r="A1650">
        <v>321028012</v>
      </c>
      <c r="B1650">
        <v>8</v>
      </c>
      <c r="C1650">
        <v>2012</v>
      </c>
      <c r="D1650" s="1">
        <v>41210</v>
      </c>
      <c r="E1650" t="s">
        <v>66</v>
      </c>
      <c r="F1650" t="s">
        <v>110</v>
      </c>
      <c r="G1650" t="s">
        <v>82</v>
      </c>
      <c r="H16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1650" t="str">
        <f>IF(NOT(ISNA(VLOOKUP(Table_pigskin_games[[#This Row],[matchup]],rivalries!A$2:C$10,1,FALSE))),"Rivalry","Not a Rivalry")</f>
        <v>Rivalry</v>
      </c>
      <c r="J1650">
        <v>26</v>
      </c>
      <c r="K1650">
        <v>16</v>
      </c>
      <c r="L1650">
        <f>ABS(Table_pigskin_games[[#This Row],[homeScore]]-Table_pigskin_games[[#This Row],[awayScore]])</f>
        <v>10</v>
      </c>
      <c r="M1650" t="s">
        <v>83</v>
      </c>
      <c r="N1650" s="2">
        <v>41914.670138888891</v>
      </c>
      <c r="O1650" t="s">
        <v>80</v>
      </c>
      <c r="P1650">
        <v>74730</v>
      </c>
      <c r="Q1650">
        <v>2</v>
      </c>
      <c r="R1650">
        <v>4</v>
      </c>
      <c r="S1650">
        <v>1</v>
      </c>
      <c r="T1650">
        <v>5</v>
      </c>
      <c r="U1650">
        <v>15</v>
      </c>
      <c r="V1650">
        <v>17</v>
      </c>
      <c r="W1650">
        <v>2</v>
      </c>
      <c r="X1650">
        <v>4</v>
      </c>
      <c r="Y1650">
        <v>12</v>
      </c>
      <c r="Z1650">
        <v>13</v>
      </c>
      <c r="AA1650">
        <v>0</v>
      </c>
      <c r="AB1650">
        <v>0</v>
      </c>
      <c r="AC1650">
        <v>0</v>
      </c>
      <c r="AD1650">
        <v>0</v>
      </c>
      <c r="AE1650">
        <v>344</v>
      </c>
      <c r="AF1650">
        <v>299</v>
      </c>
      <c r="AG1650">
        <v>209</v>
      </c>
      <c r="AH1650">
        <v>197</v>
      </c>
      <c r="AI1650">
        <v>14</v>
      </c>
      <c r="AJ1650">
        <v>22</v>
      </c>
      <c r="AK1650">
        <v>28</v>
      </c>
      <c r="AL1650">
        <v>34</v>
      </c>
      <c r="AM1650">
        <v>135</v>
      </c>
      <c r="AN1650">
        <v>102</v>
      </c>
      <c r="AO1650">
        <v>34</v>
      </c>
      <c r="AP1650">
        <v>22</v>
      </c>
      <c r="AQ1650">
        <v>2</v>
      </c>
      <c r="AR1650">
        <v>5</v>
      </c>
      <c r="AS1650">
        <v>20</v>
      </c>
      <c r="AT1650">
        <f>SUM(Table_pigskin_games[[#This Row],[awayPenaltyYards]],Table_pigskin_games[[#This Row],[homePenaltyYards]])</f>
        <v>60</v>
      </c>
      <c r="AU1650">
        <v>40</v>
      </c>
      <c r="AV1650">
        <v>1</v>
      </c>
      <c r="AW1650">
        <v>4</v>
      </c>
      <c r="AX1650">
        <f>SUM(Table_pigskin_games[[#This Row],[awayTurnovers]:[homeTurnovers]])</f>
        <v>5</v>
      </c>
      <c r="AY1650">
        <v>0</v>
      </c>
      <c r="AZ1650">
        <v>2</v>
      </c>
      <c r="BA1650">
        <v>1</v>
      </c>
      <c r="BB1650">
        <v>2</v>
      </c>
      <c r="BC1650">
        <v>1738</v>
      </c>
      <c r="BD1650">
        <v>1862</v>
      </c>
      <c r="BE1650">
        <v>3</v>
      </c>
      <c r="BF1650">
        <v>10</v>
      </c>
      <c r="BG1650">
        <v>10</v>
      </c>
      <c r="BH1650">
        <v>3</v>
      </c>
      <c r="BJ1650">
        <v>0</v>
      </c>
      <c r="BK1650">
        <v>6</v>
      </c>
      <c r="BL1650">
        <v>3</v>
      </c>
      <c r="BM1650">
        <v>7</v>
      </c>
    </row>
    <row r="1651" spans="1:66" x14ac:dyDescent="0.25">
      <c r="A1651">
        <v>321028014</v>
      </c>
      <c r="B1651">
        <v>8</v>
      </c>
      <c r="C1651">
        <v>2012</v>
      </c>
      <c r="D1651" s="1">
        <v>41210</v>
      </c>
      <c r="E1651" t="s">
        <v>66</v>
      </c>
      <c r="F1651" t="s">
        <v>88</v>
      </c>
      <c r="G1651" t="s">
        <v>85</v>
      </c>
      <c r="H16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NEvSTL</v>
      </c>
      <c r="I1651" t="str">
        <f>IF(NOT(ISNA(VLOOKUP(Table_pigskin_games[[#This Row],[matchup]],rivalries!A$2:C$10,1,FALSE))),"Rivalry","Not a Rivalry")</f>
        <v>Not a Rivalry</v>
      </c>
      <c r="J1651">
        <v>45</v>
      </c>
      <c r="K1651">
        <v>7</v>
      </c>
      <c r="L1651">
        <f>ABS(Table_pigskin_games[[#This Row],[homeScore]]-Table_pigskin_games[[#This Row],[awayScore]])</f>
        <v>38</v>
      </c>
      <c r="M1651" t="s">
        <v>130</v>
      </c>
      <c r="N1651" s="2">
        <v>41914.541666666664</v>
      </c>
      <c r="O1651" t="s">
        <v>80</v>
      </c>
      <c r="P1651">
        <v>84004</v>
      </c>
      <c r="Q1651">
        <v>4</v>
      </c>
      <c r="R1651">
        <v>3</v>
      </c>
      <c r="S1651">
        <v>3</v>
      </c>
      <c r="T1651">
        <v>4</v>
      </c>
      <c r="U1651">
        <v>29</v>
      </c>
      <c r="V1651">
        <v>17</v>
      </c>
      <c r="W1651">
        <v>7</v>
      </c>
      <c r="X1651">
        <v>3</v>
      </c>
      <c r="Y1651">
        <v>12</v>
      </c>
      <c r="Z1651">
        <v>10</v>
      </c>
      <c r="AA1651">
        <v>1</v>
      </c>
      <c r="AB1651">
        <v>1</v>
      </c>
      <c r="AC1651">
        <v>1</v>
      </c>
      <c r="AD1651">
        <v>3</v>
      </c>
      <c r="AE1651">
        <v>473</v>
      </c>
      <c r="AF1651">
        <v>326</v>
      </c>
      <c r="AG1651">
        <v>321</v>
      </c>
      <c r="AH1651">
        <v>219</v>
      </c>
      <c r="AI1651">
        <v>24</v>
      </c>
      <c r="AJ1651">
        <v>23</v>
      </c>
      <c r="AK1651">
        <v>38</v>
      </c>
      <c r="AL1651">
        <v>32</v>
      </c>
      <c r="AM1651">
        <v>152</v>
      </c>
      <c r="AN1651">
        <v>107</v>
      </c>
      <c r="AO1651">
        <v>28</v>
      </c>
      <c r="AP1651">
        <v>23</v>
      </c>
      <c r="AQ1651">
        <v>8</v>
      </c>
      <c r="AR1651">
        <v>12</v>
      </c>
      <c r="AS1651">
        <v>42</v>
      </c>
      <c r="AT1651">
        <f>SUM(Table_pigskin_games[[#This Row],[awayPenaltyYards]],Table_pigskin_games[[#This Row],[homePenaltyYards]])</f>
        <v>144</v>
      </c>
      <c r="AU1651">
        <v>102</v>
      </c>
      <c r="AV1651">
        <v>0</v>
      </c>
      <c r="AW1651">
        <v>2</v>
      </c>
      <c r="AX1651">
        <f>SUM(Table_pigskin_games[[#This Row],[awayTurnovers]:[homeTurnovers]])</f>
        <v>2</v>
      </c>
      <c r="AY1651">
        <v>0</v>
      </c>
      <c r="AZ1651">
        <v>0</v>
      </c>
      <c r="BA1651">
        <v>0</v>
      </c>
      <c r="BB1651">
        <v>2</v>
      </c>
      <c r="BC1651">
        <v>1734</v>
      </c>
      <c r="BD1651">
        <v>1866</v>
      </c>
      <c r="BE1651">
        <v>7</v>
      </c>
      <c r="BF1651">
        <v>21</v>
      </c>
      <c r="BG1651">
        <v>10</v>
      </c>
      <c r="BH1651">
        <v>7</v>
      </c>
      <c r="BJ1651">
        <v>7</v>
      </c>
      <c r="BK1651">
        <v>0</v>
      </c>
      <c r="BL1651">
        <v>0</v>
      </c>
      <c r="BM1651">
        <v>0</v>
      </c>
    </row>
    <row r="1652" spans="1:66" x14ac:dyDescent="0.25">
      <c r="A1652">
        <v>321028020</v>
      </c>
      <c r="B1652">
        <v>8</v>
      </c>
      <c r="C1652">
        <v>2012</v>
      </c>
      <c r="D1652" s="1">
        <v>41210</v>
      </c>
      <c r="E1652" t="s">
        <v>66</v>
      </c>
      <c r="F1652" t="s">
        <v>62</v>
      </c>
      <c r="G1652" t="s">
        <v>77</v>
      </c>
      <c r="H16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1652" t="str">
        <f>IF(NOT(ISNA(VLOOKUP(Table_pigskin_games[[#This Row],[matchup]],rivalries!A$2:C$10,1,FALSE))),"Rivalry","Not a Rivalry")</f>
        <v>Rivalry</v>
      </c>
      <c r="J1652">
        <v>30</v>
      </c>
      <c r="K1652">
        <v>9</v>
      </c>
      <c r="L1652">
        <f>ABS(Table_pigskin_games[[#This Row],[homeScore]]-Table_pigskin_games[[#This Row],[awayScore]])</f>
        <v>21</v>
      </c>
      <c r="M1652" t="s">
        <v>140</v>
      </c>
      <c r="N1652" s="2">
        <v>41914.541666666664</v>
      </c>
      <c r="O1652" t="s">
        <v>80</v>
      </c>
      <c r="P1652">
        <v>79088</v>
      </c>
      <c r="Q1652">
        <v>3</v>
      </c>
      <c r="R1652">
        <v>3</v>
      </c>
      <c r="S1652">
        <v>3</v>
      </c>
      <c r="T1652">
        <v>4</v>
      </c>
      <c r="U1652">
        <v>14</v>
      </c>
      <c r="V1652">
        <v>22</v>
      </c>
      <c r="W1652">
        <v>4</v>
      </c>
      <c r="X1652">
        <v>5</v>
      </c>
      <c r="Y1652">
        <v>13</v>
      </c>
      <c r="Z1652">
        <v>17</v>
      </c>
      <c r="AA1652">
        <v>0</v>
      </c>
      <c r="AB1652">
        <v>2</v>
      </c>
      <c r="AC1652">
        <v>0</v>
      </c>
      <c r="AD1652">
        <v>3</v>
      </c>
      <c r="AE1652">
        <v>236</v>
      </c>
      <c r="AF1652">
        <v>363</v>
      </c>
      <c r="AG1652">
        <v>139</v>
      </c>
      <c r="AH1652">
        <v>258</v>
      </c>
      <c r="AI1652">
        <v>13</v>
      </c>
      <c r="AJ1652">
        <v>28</v>
      </c>
      <c r="AK1652">
        <v>24</v>
      </c>
      <c r="AL1652">
        <v>54</v>
      </c>
      <c r="AM1652">
        <v>97</v>
      </c>
      <c r="AN1652">
        <v>105</v>
      </c>
      <c r="AO1652">
        <v>33</v>
      </c>
      <c r="AP1652">
        <v>21</v>
      </c>
      <c r="AQ1652">
        <v>4</v>
      </c>
      <c r="AR1652">
        <v>5</v>
      </c>
      <c r="AS1652">
        <v>31</v>
      </c>
      <c r="AT1652">
        <f>SUM(Table_pigskin_games[[#This Row],[awayPenaltyYards]],Table_pigskin_games[[#This Row],[homePenaltyYards]])</f>
        <v>76</v>
      </c>
      <c r="AU1652">
        <v>45</v>
      </c>
      <c r="AV1652">
        <v>1</v>
      </c>
      <c r="AW1652">
        <v>2</v>
      </c>
      <c r="AX1652">
        <f>SUM(Table_pigskin_games[[#This Row],[awayTurnovers]:[homeTurnovers]])</f>
        <v>3</v>
      </c>
      <c r="AY1652">
        <v>1</v>
      </c>
      <c r="AZ1652">
        <v>1</v>
      </c>
      <c r="BA1652">
        <v>0</v>
      </c>
      <c r="BB1652">
        <v>1</v>
      </c>
      <c r="BC1652">
        <v>1727</v>
      </c>
      <c r="BD1652">
        <v>1873</v>
      </c>
      <c r="BE1652">
        <v>10</v>
      </c>
      <c r="BF1652">
        <v>10</v>
      </c>
      <c r="BG1652">
        <v>7</v>
      </c>
      <c r="BH1652">
        <v>3</v>
      </c>
      <c r="BJ1652">
        <v>0</v>
      </c>
      <c r="BK1652">
        <v>0</v>
      </c>
      <c r="BL1652">
        <v>3</v>
      </c>
      <c r="BM1652">
        <v>6</v>
      </c>
    </row>
    <row r="1653" spans="1:66" x14ac:dyDescent="0.25">
      <c r="A1653">
        <v>321028021</v>
      </c>
      <c r="B1653">
        <v>8</v>
      </c>
      <c r="C1653">
        <v>2012</v>
      </c>
      <c r="D1653" s="1">
        <v>41210</v>
      </c>
      <c r="E1653" t="s">
        <v>66</v>
      </c>
      <c r="F1653" t="s">
        <v>99</v>
      </c>
      <c r="G1653" t="s">
        <v>105</v>
      </c>
      <c r="H16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ATLvPHI</v>
      </c>
      <c r="I1653" t="str">
        <f>IF(NOT(ISNA(VLOOKUP(Table_pigskin_games[[#This Row],[matchup]],rivalries!A$2:C$10,1,FALSE))),"Rivalry","Not a Rivalry")</f>
        <v>Not a Rivalry</v>
      </c>
      <c r="J1653">
        <v>30</v>
      </c>
      <c r="K1653">
        <v>17</v>
      </c>
      <c r="L1653">
        <f>ABS(Table_pigskin_games[[#This Row],[homeScore]]-Table_pigskin_games[[#This Row],[awayScore]])</f>
        <v>13</v>
      </c>
      <c r="M1653" t="s">
        <v>121</v>
      </c>
      <c r="N1653" s="2">
        <v>41914.541666666664</v>
      </c>
      <c r="O1653" t="s">
        <v>70</v>
      </c>
      <c r="P1653">
        <v>69144</v>
      </c>
      <c r="Q1653">
        <v>6</v>
      </c>
      <c r="R1653">
        <v>0</v>
      </c>
      <c r="S1653">
        <v>3</v>
      </c>
      <c r="T1653">
        <v>3</v>
      </c>
      <c r="U1653">
        <v>24</v>
      </c>
      <c r="V1653">
        <v>20</v>
      </c>
      <c r="W1653">
        <v>7</v>
      </c>
      <c r="X1653">
        <v>6</v>
      </c>
      <c r="Y1653">
        <v>13</v>
      </c>
      <c r="Z1653">
        <v>13</v>
      </c>
      <c r="AA1653">
        <v>0</v>
      </c>
      <c r="AB1653">
        <v>1</v>
      </c>
      <c r="AC1653">
        <v>1</v>
      </c>
      <c r="AD1653">
        <v>3</v>
      </c>
      <c r="AE1653">
        <v>392</v>
      </c>
      <c r="AF1653">
        <v>270</v>
      </c>
      <c r="AG1653">
        <v>246</v>
      </c>
      <c r="AH1653">
        <v>178</v>
      </c>
      <c r="AI1653">
        <v>22</v>
      </c>
      <c r="AJ1653">
        <v>21</v>
      </c>
      <c r="AK1653">
        <v>29</v>
      </c>
      <c r="AL1653">
        <v>35</v>
      </c>
      <c r="AM1653">
        <v>146</v>
      </c>
      <c r="AN1653">
        <v>92</v>
      </c>
      <c r="AO1653">
        <v>37</v>
      </c>
      <c r="AP1653">
        <v>24</v>
      </c>
      <c r="AQ1653">
        <v>6</v>
      </c>
      <c r="AR1653">
        <v>6</v>
      </c>
      <c r="AS1653">
        <v>40</v>
      </c>
      <c r="AT1653">
        <f>SUM(Table_pigskin_games[[#This Row],[awayPenaltyYards]],Table_pigskin_games[[#This Row],[homePenaltyYards]])</f>
        <v>97</v>
      </c>
      <c r="AU1653">
        <v>57</v>
      </c>
      <c r="AV1653">
        <v>0</v>
      </c>
      <c r="AW1653">
        <v>0</v>
      </c>
      <c r="AX1653">
        <f>SUM(Table_pigskin_games[[#This Row],[awayTurnovers]:[homeTurnovers]])</f>
        <v>0</v>
      </c>
      <c r="AY1653">
        <v>0</v>
      </c>
      <c r="AZ1653">
        <v>0</v>
      </c>
      <c r="BA1653">
        <v>0</v>
      </c>
      <c r="BB1653">
        <v>0</v>
      </c>
      <c r="BC1653">
        <v>1975</v>
      </c>
      <c r="BD1653">
        <v>1625</v>
      </c>
      <c r="BE1653">
        <v>14</v>
      </c>
      <c r="BF1653">
        <v>10</v>
      </c>
      <c r="BG1653">
        <v>3</v>
      </c>
      <c r="BH1653">
        <v>3</v>
      </c>
      <c r="BJ1653">
        <v>0</v>
      </c>
      <c r="BK1653">
        <v>7</v>
      </c>
      <c r="BL1653">
        <v>3</v>
      </c>
      <c r="BM1653">
        <v>7</v>
      </c>
    </row>
    <row r="1654" spans="1:66" x14ac:dyDescent="0.25">
      <c r="A1654">
        <v>321028023</v>
      </c>
      <c r="B1654">
        <v>8</v>
      </c>
      <c r="C1654">
        <v>2012</v>
      </c>
      <c r="D1654" s="1">
        <v>41210</v>
      </c>
      <c r="E1654" t="s">
        <v>66</v>
      </c>
      <c r="F1654" t="s">
        <v>114</v>
      </c>
      <c r="G1654" t="s">
        <v>63</v>
      </c>
      <c r="H16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PITvWSH</v>
      </c>
      <c r="I1654" t="str">
        <f>IF(NOT(ISNA(VLOOKUP(Table_pigskin_games[[#This Row],[matchup]],rivalries!A$2:C$10,1,FALSE))),"Rivalry","Not a Rivalry")</f>
        <v>Not a Rivalry</v>
      </c>
      <c r="J1654">
        <v>12</v>
      </c>
      <c r="K1654">
        <v>27</v>
      </c>
      <c r="L1654">
        <f>ABS(Table_pigskin_games[[#This Row],[homeScore]]-Table_pigskin_games[[#This Row],[awayScore]])</f>
        <v>15</v>
      </c>
      <c r="M1654" t="s">
        <v>64</v>
      </c>
      <c r="N1654" s="2">
        <v>41914.541666666664</v>
      </c>
      <c r="O1654" t="s">
        <v>70</v>
      </c>
      <c r="P1654">
        <v>62371</v>
      </c>
      <c r="Q1654">
        <v>3</v>
      </c>
      <c r="R1654">
        <v>4</v>
      </c>
      <c r="S1654">
        <v>3</v>
      </c>
      <c r="T1654">
        <v>3</v>
      </c>
      <c r="U1654">
        <v>17</v>
      </c>
      <c r="V1654">
        <v>25</v>
      </c>
      <c r="W1654">
        <v>3</v>
      </c>
      <c r="X1654">
        <v>4</v>
      </c>
      <c r="Y1654">
        <v>12</v>
      </c>
      <c r="Z1654">
        <v>11</v>
      </c>
      <c r="AA1654">
        <v>2</v>
      </c>
      <c r="AB1654">
        <v>1</v>
      </c>
      <c r="AC1654">
        <v>3</v>
      </c>
      <c r="AD1654">
        <v>2</v>
      </c>
      <c r="AE1654">
        <v>255</v>
      </c>
      <c r="AF1654">
        <v>355</v>
      </c>
      <c r="AG1654">
        <v>169</v>
      </c>
      <c r="AH1654">
        <v>215</v>
      </c>
      <c r="AI1654">
        <v>16</v>
      </c>
      <c r="AJ1654">
        <v>24</v>
      </c>
      <c r="AK1654">
        <v>35</v>
      </c>
      <c r="AL1654">
        <v>33</v>
      </c>
      <c r="AM1654">
        <v>86</v>
      </c>
      <c r="AN1654">
        <v>140</v>
      </c>
      <c r="AO1654">
        <v>21</v>
      </c>
      <c r="AP1654">
        <v>27</v>
      </c>
      <c r="AQ1654">
        <v>7</v>
      </c>
      <c r="AR1654">
        <v>3</v>
      </c>
      <c r="AS1654">
        <v>55</v>
      </c>
      <c r="AT1654">
        <f>SUM(Table_pigskin_games[[#This Row],[awayPenaltyYards]],Table_pigskin_games[[#This Row],[homePenaltyYards]])</f>
        <v>75</v>
      </c>
      <c r="AU1654">
        <v>20</v>
      </c>
      <c r="AV1654">
        <v>0</v>
      </c>
      <c r="AW1654">
        <v>0</v>
      </c>
      <c r="AX1654">
        <f>SUM(Table_pigskin_games[[#This Row],[awayTurnovers]:[homeTurnovers]])</f>
        <v>0</v>
      </c>
      <c r="AY1654">
        <v>0</v>
      </c>
      <c r="AZ1654">
        <v>0</v>
      </c>
      <c r="BA1654">
        <v>0</v>
      </c>
      <c r="BB1654">
        <v>0</v>
      </c>
      <c r="BC1654">
        <v>1607</v>
      </c>
      <c r="BD1654">
        <v>1993</v>
      </c>
      <c r="BE1654">
        <v>0</v>
      </c>
      <c r="BF1654">
        <v>6</v>
      </c>
      <c r="BG1654">
        <v>3</v>
      </c>
      <c r="BH1654">
        <v>3</v>
      </c>
      <c r="BJ1654">
        <v>10</v>
      </c>
      <c r="BK1654">
        <v>10</v>
      </c>
      <c r="BL1654">
        <v>7</v>
      </c>
      <c r="BM1654">
        <v>0</v>
      </c>
    </row>
    <row r="1655" spans="1:66" x14ac:dyDescent="0.25">
      <c r="A1655">
        <v>321029022</v>
      </c>
      <c r="B1655">
        <v>8</v>
      </c>
      <c r="C1655">
        <v>2012</v>
      </c>
      <c r="D1655" s="1">
        <v>41211</v>
      </c>
      <c r="E1655" t="s">
        <v>108</v>
      </c>
      <c r="F1655" t="s">
        <v>93</v>
      </c>
      <c r="G1655" t="s">
        <v>94</v>
      </c>
      <c r="H16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1655" t="str">
        <f>IF(NOT(ISNA(VLOOKUP(Table_pigskin_games[[#This Row],[matchup]],rivalries!A$2:C$10,1,FALSE))),"Rivalry","Not a Rivalry")</f>
        <v>Not a Rivalry</v>
      </c>
      <c r="J1655">
        <v>24</v>
      </c>
      <c r="K1655">
        <v>3</v>
      </c>
      <c r="L1655">
        <f>ABS(Table_pigskin_games[[#This Row],[homeScore]]-Table_pigskin_games[[#This Row],[awayScore]])</f>
        <v>21</v>
      </c>
      <c r="M1655" t="s">
        <v>95</v>
      </c>
      <c r="N1655" s="2">
        <v>41914.854166666664</v>
      </c>
      <c r="O1655" t="s">
        <v>112</v>
      </c>
      <c r="P1655">
        <v>62810</v>
      </c>
      <c r="Q1655">
        <v>5</v>
      </c>
      <c r="R1655">
        <v>2</v>
      </c>
      <c r="S1655">
        <v>4</v>
      </c>
      <c r="T1655">
        <v>3</v>
      </c>
      <c r="U1655">
        <v>15</v>
      </c>
      <c r="V1655">
        <v>16</v>
      </c>
      <c r="W1655">
        <v>6</v>
      </c>
      <c r="X1655">
        <v>2</v>
      </c>
      <c r="Y1655">
        <v>12</v>
      </c>
      <c r="Z1655">
        <v>14</v>
      </c>
      <c r="AA1655">
        <v>0</v>
      </c>
      <c r="AB1655">
        <v>2</v>
      </c>
      <c r="AC1655">
        <v>0</v>
      </c>
      <c r="AD1655">
        <v>4</v>
      </c>
      <c r="AE1655">
        <v>317</v>
      </c>
      <c r="AF1655">
        <v>265</v>
      </c>
      <c r="AG1655">
        <v>204</v>
      </c>
      <c r="AH1655">
        <v>258</v>
      </c>
      <c r="AI1655">
        <v>18</v>
      </c>
      <c r="AJ1655">
        <v>32</v>
      </c>
      <c r="AK1655">
        <v>19</v>
      </c>
      <c r="AL1655">
        <v>52</v>
      </c>
      <c r="AM1655">
        <v>113</v>
      </c>
      <c r="AN1655">
        <v>7</v>
      </c>
      <c r="AO1655">
        <v>29</v>
      </c>
      <c r="AP1655">
        <v>9</v>
      </c>
      <c r="AQ1655">
        <v>10</v>
      </c>
      <c r="AR1655">
        <v>7</v>
      </c>
      <c r="AS1655">
        <v>80</v>
      </c>
      <c r="AT1655">
        <f>SUM(Table_pigskin_games[[#This Row],[awayPenaltyYards]],Table_pigskin_games[[#This Row],[homePenaltyYards]])</f>
        <v>131</v>
      </c>
      <c r="AU1655">
        <v>51</v>
      </c>
      <c r="AV1655">
        <v>0</v>
      </c>
      <c r="AW1655">
        <v>1</v>
      </c>
      <c r="AX1655">
        <f>SUM(Table_pigskin_games[[#This Row],[awayTurnovers]:[homeTurnovers]])</f>
        <v>1</v>
      </c>
      <c r="AY1655">
        <v>0</v>
      </c>
      <c r="AZ1655">
        <v>0</v>
      </c>
      <c r="BA1655">
        <v>0</v>
      </c>
      <c r="BB1655">
        <v>1</v>
      </c>
      <c r="BC1655">
        <v>1876</v>
      </c>
      <c r="BD1655">
        <v>1724</v>
      </c>
      <c r="BE1655">
        <v>7</v>
      </c>
      <c r="BF1655">
        <v>10</v>
      </c>
      <c r="BG1655">
        <v>7</v>
      </c>
      <c r="BH1655">
        <v>0</v>
      </c>
      <c r="BJ1655">
        <v>0</v>
      </c>
      <c r="BK1655">
        <v>0</v>
      </c>
      <c r="BL1655">
        <v>3</v>
      </c>
      <c r="BM1655">
        <v>0</v>
      </c>
    </row>
    <row r="1656" spans="1:66" x14ac:dyDescent="0.25">
      <c r="A1656">
        <v>321101024</v>
      </c>
      <c r="B1656">
        <v>9</v>
      </c>
      <c r="C1656">
        <v>2012</v>
      </c>
      <c r="D1656" s="1">
        <v>41214</v>
      </c>
      <c r="E1656" t="s">
        <v>61</v>
      </c>
      <c r="F1656" t="s">
        <v>82</v>
      </c>
      <c r="G1656" t="s">
        <v>109</v>
      </c>
      <c r="H16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1656" t="str">
        <f>IF(NOT(ISNA(VLOOKUP(Table_pigskin_games[[#This Row],[matchup]],rivalries!A$2:C$10,1,FALSE))),"Rivalry","Not a Rivalry")</f>
        <v>Not a Rivalry</v>
      </c>
      <c r="J1656">
        <v>13</v>
      </c>
      <c r="K1656">
        <v>31</v>
      </c>
      <c r="L1656">
        <f>ABS(Table_pigskin_games[[#This Row],[homeScore]]-Table_pigskin_games[[#This Row],[awayScore]])</f>
        <v>18</v>
      </c>
      <c r="M1656" t="s">
        <v>122</v>
      </c>
      <c r="N1656" s="2">
        <v>41914.847222222219</v>
      </c>
      <c r="O1656" t="s">
        <v>128</v>
      </c>
      <c r="P1656">
        <v>55381</v>
      </c>
      <c r="Q1656">
        <v>1</v>
      </c>
      <c r="R1656">
        <v>6</v>
      </c>
      <c r="S1656">
        <v>3</v>
      </c>
      <c r="T1656">
        <v>4</v>
      </c>
      <c r="U1656">
        <v>21</v>
      </c>
      <c r="V1656">
        <v>18</v>
      </c>
      <c r="W1656">
        <v>7</v>
      </c>
      <c r="X1656">
        <v>4</v>
      </c>
      <c r="Y1656">
        <v>12</v>
      </c>
      <c r="Z1656">
        <v>9</v>
      </c>
      <c r="AA1656">
        <v>0</v>
      </c>
      <c r="AB1656">
        <v>0</v>
      </c>
      <c r="AC1656">
        <v>0</v>
      </c>
      <c r="AD1656">
        <v>0</v>
      </c>
      <c r="AE1656">
        <v>289</v>
      </c>
      <c r="AF1656">
        <v>339</v>
      </c>
      <c r="AG1656">
        <v>176</v>
      </c>
      <c r="AH1656">
        <v>216</v>
      </c>
      <c r="AI1656">
        <v>19</v>
      </c>
      <c r="AJ1656">
        <v>18</v>
      </c>
      <c r="AK1656">
        <v>29</v>
      </c>
      <c r="AL1656">
        <v>20</v>
      </c>
      <c r="AM1656">
        <v>113</v>
      </c>
      <c r="AN1656">
        <v>123</v>
      </c>
      <c r="AO1656">
        <v>30</v>
      </c>
      <c r="AP1656">
        <v>26</v>
      </c>
      <c r="AQ1656">
        <v>5</v>
      </c>
      <c r="AR1656">
        <v>8</v>
      </c>
      <c r="AS1656">
        <v>37</v>
      </c>
      <c r="AT1656">
        <f>SUM(Table_pigskin_games[[#This Row],[awayPenaltyYards]],Table_pigskin_games[[#This Row],[homePenaltyYards]])</f>
        <v>91</v>
      </c>
      <c r="AU1656">
        <v>54</v>
      </c>
      <c r="AV1656">
        <v>4</v>
      </c>
      <c r="AW1656">
        <v>2</v>
      </c>
      <c r="AX1656">
        <f>SUM(Table_pigskin_games[[#This Row],[awayTurnovers]:[homeTurnovers]])</f>
        <v>6</v>
      </c>
      <c r="AY1656">
        <v>3</v>
      </c>
      <c r="AZ1656">
        <v>1</v>
      </c>
      <c r="BA1656">
        <v>1</v>
      </c>
      <c r="BB1656">
        <v>1</v>
      </c>
      <c r="BC1656">
        <v>1891</v>
      </c>
      <c r="BD1656">
        <v>1709</v>
      </c>
      <c r="BE1656">
        <v>0</v>
      </c>
      <c r="BF1656">
        <v>3</v>
      </c>
      <c r="BG1656">
        <v>3</v>
      </c>
      <c r="BH1656">
        <v>7</v>
      </c>
      <c r="BJ1656">
        <v>7</v>
      </c>
      <c r="BK1656">
        <v>3</v>
      </c>
      <c r="BL1656">
        <v>0</v>
      </c>
      <c r="BM1656">
        <v>21</v>
      </c>
    </row>
    <row r="1657" spans="1:66" x14ac:dyDescent="0.25">
      <c r="A1657">
        <v>321104001</v>
      </c>
      <c r="B1657">
        <v>9</v>
      </c>
      <c r="C1657">
        <v>2012</v>
      </c>
      <c r="D1657" s="1">
        <v>41217</v>
      </c>
      <c r="E1657" t="s">
        <v>66</v>
      </c>
      <c r="F1657" t="s">
        <v>102</v>
      </c>
      <c r="G1657" t="s">
        <v>99</v>
      </c>
      <c r="H16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ATLvDAL</v>
      </c>
      <c r="I1657" t="str">
        <f>IF(NOT(ISNA(VLOOKUP(Table_pigskin_games[[#This Row],[matchup]],rivalries!A$2:C$10,1,FALSE))),"Rivalry","Not a Rivalry")</f>
        <v>Not a Rivalry</v>
      </c>
      <c r="J1657">
        <v>13</v>
      </c>
      <c r="K1657">
        <v>19</v>
      </c>
      <c r="L1657">
        <f>ABS(Table_pigskin_games[[#This Row],[homeScore]]-Table_pigskin_games[[#This Row],[awayScore]])</f>
        <v>6</v>
      </c>
      <c r="M1657" t="s">
        <v>116</v>
      </c>
      <c r="N1657" s="2">
        <v>41914.847222222219</v>
      </c>
      <c r="O1657" t="s">
        <v>65</v>
      </c>
      <c r="P1657">
        <v>70840</v>
      </c>
      <c r="Q1657">
        <v>3</v>
      </c>
      <c r="R1657">
        <v>4</v>
      </c>
      <c r="S1657">
        <v>7</v>
      </c>
      <c r="T1657">
        <v>0</v>
      </c>
      <c r="U1657">
        <v>18</v>
      </c>
      <c r="V1657">
        <v>21</v>
      </c>
      <c r="W1657">
        <v>3</v>
      </c>
      <c r="X1657">
        <v>7</v>
      </c>
      <c r="Y1657">
        <v>10</v>
      </c>
      <c r="Z1657">
        <v>14</v>
      </c>
      <c r="AA1657">
        <v>0</v>
      </c>
      <c r="AB1657">
        <v>0</v>
      </c>
      <c r="AC1657">
        <v>0</v>
      </c>
      <c r="AD1657">
        <v>0</v>
      </c>
      <c r="AE1657">
        <v>377</v>
      </c>
      <c r="AF1657">
        <v>453</v>
      </c>
      <c r="AG1657">
        <v>312</v>
      </c>
      <c r="AH1657">
        <v>330</v>
      </c>
      <c r="AI1657">
        <v>25</v>
      </c>
      <c r="AJ1657">
        <v>24</v>
      </c>
      <c r="AK1657">
        <v>35</v>
      </c>
      <c r="AL1657">
        <v>34</v>
      </c>
      <c r="AM1657">
        <v>65</v>
      </c>
      <c r="AN1657">
        <v>123</v>
      </c>
      <c r="AO1657">
        <v>18</v>
      </c>
      <c r="AP1657">
        <v>26</v>
      </c>
      <c r="AQ1657">
        <v>7</v>
      </c>
      <c r="AR1657">
        <v>2</v>
      </c>
      <c r="AS1657">
        <v>50</v>
      </c>
      <c r="AT1657">
        <f>SUM(Table_pigskin_games[[#This Row],[awayPenaltyYards]],Table_pigskin_games[[#This Row],[homePenaltyYards]])</f>
        <v>65</v>
      </c>
      <c r="AU1657">
        <v>15</v>
      </c>
      <c r="AV1657">
        <v>0</v>
      </c>
      <c r="AW1657">
        <v>0</v>
      </c>
      <c r="AX1657">
        <f>SUM(Table_pigskin_games[[#This Row],[awayTurnovers]:[homeTurnovers]])</f>
        <v>0</v>
      </c>
      <c r="AY1657">
        <v>0</v>
      </c>
      <c r="AZ1657">
        <v>0</v>
      </c>
      <c r="BA1657">
        <v>0</v>
      </c>
      <c r="BB1657">
        <v>0</v>
      </c>
      <c r="BC1657">
        <v>1637</v>
      </c>
      <c r="BD1657">
        <v>1963</v>
      </c>
      <c r="BE1657">
        <v>6</v>
      </c>
      <c r="BF1657">
        <v>0</v>
      </c>
      <c r="BG1657">
        <v>0</v>
      </c>
      <c r="BH1657">
        <v>7</v>
      </c>
      <c r="BJ1657">
        <v>0</v>
      </c>
      <c r="BK1657">
        <v>6</v>
      </c>
      <c r="BL1657">
        <v>0</v>
      </c>
      <c r="BM1657">
        <v>13</v>
      </c>
    </row>
    <row r="1658" spans="1:66" x14ac:dyDescent="0.25">
      <c r="A1658">
        <v>321104004</v>
      </c>
      <c r="B1658">
        <v>9</v>
      </c>
      <c r="C1658">
        <v>2012</v>
      </c>
      <c r="D1658" s="1">
        <v>41217</v>
      </c>
      <c r="E1658" t="s">
        <v>66</v>
      </c>
      <c r="F1658" t="s">
        <v>84</v>
      </c>
      <c r="G1658" t="s">
        <v>81</v>
      </c>
      <c r="H16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CINvDEN</v>
      </c>
      <c r="I1658" t="str">
        <f>IF(NOT(ISNA(VLOOKUP(Table_pigskin_games[[#This Row],[matchup]],rivalries!A$2:C$10,1,FALSE))),"Rivalry","Not a Rivalry")</f>
        <v>Not a Rivalry</v>
      </c>
      <c r="J1658">
        <v>31</v>
      </c>
      <c r="K1658">
        <v>23</v>
      </c>
      <c r="L1658">
        <f>ABS(Table_pigskin_games[[#This Row],[homeScore]]-Table_pigskin_games[[#This Row],[awayScore]])</f>
        <v>8</v>
      </c>
      <c r="M1658" t="s">
        <v>118</v>
      </c>
      <c r="N1658" s="2">
        <v>41914.541666666664</v>
      </c>
      <c r="O1658" t="s">
        <v>80</v>
      </c>
      <c r="P1658">
        <v>63623</v>
      </c>
      <c r="Q1658">
        <v>4</v>
      </c>
      <c r="R1658">
        <v>3</v>
      </c>
      <c r="S1658">
        <v>3</v>
      </c>
      <c r="T1658">
        <v>4</v>
      </c>
      <c r="U1658">
        <v>20</v>
      </c>
      <c r="V1658">
        <v>22</v>
      </c>
      <c r="W1658">
        <v>9</v>
      </c>
      <c r="X1658">
        <v>5</v>
      </c>
      <c r="Y1658">
        <v>14</v>
      </c>
      <c r="Z1658">
        <v>14</v>
      </c>
      <c r="AA1658">
        <v>0</v>
      </c>
      <c r="AB1658">
        <v>1</v>
      </c>
      <c r="AC1658">
        <v>0</v>
      </c>
      <c r="AD1658">
        <v>1</v>
      </c>
      <c r="AE1658">
        <v>359</v>
      </c>
      <c r="AF1658">
        <v>366</v>
      </c>
      <c r="AG1658">
        <v>291</v>
      </c>
      <c r="AH1658">
        <v>275</v>
      </c>
      <c r="AI1658">
        <v>27</v>
      </c>
      <c r="AJ1658">
        <v>26</v>
      </c>
      <c r="AK1658">
        <v>35</v>
      </c>
      <c r="AL1658">
        <v>42</v>
      </c>
      <c r="AM1658">
        <v>68</v>
      </c>
      <c r="AN1658">
        <v>91</v>
      </c>
      <c r="AO1658">
        <v>26</v>
      </c>
      <c r="AP1658">
        <v>25</v>
      </c>
      <c r="AQ1658">
        <v>5</v>
      </c>
      <c r="AR1658">
        <v>8</v>
      </c>
      <c r="AS1658">
        <v>29</v>
      </c>
      <c r="AT1658">
        <f>SUM(Table_pigskin_games[[#This Row],[awayPenaltyYards]],Table_pigskin_games[[#This Row],[homePenaltyYards]])</f>
        <v>112</v>
      </c>
      <c r="AU1658">
        <v>83</v>
      </c>
      <c r="AV1658">
        <v>2</v>
      </c>
      <c r="AW1658">
        <v>1</v>
      </c>
      <c r="AX1658">
        <f>SUM(Table_pigskin_games[[#This Row],[awayTurnovers]:[homeTurnovers]])</f>
        <v>3</v>
      </c>
      <c r="AY1658">
        <v>0</v>
      </c>
      <c r="AZ1658">
        <v>0</v>
      </c>
      <c r="BA1658">
        <v>2</v>
      </c>
      <c r="BB1658">
        <v>1</v>
      </c>
      <c r="BC1658">
        <v>1837</v>
      </c>
      <c r="BD1658">
        <v>1763</v>
      </c>
      <c r="BE1658">
        <v>3</v>
      </c>
      <c r="BF1658">
        <v>7</v>
      </c>
      <c r="BG1658">
        <v>7</v>
      </c>
      <c r="BH1658">
        <v>14</v>
      </c>
      <c r="BJ1658">
        <v>0</v>
      </c>
      <c r="BK1658">
        <v>3</v>
      </c>
      <c r="BL1658">
        <v>10</v>
      </c>
      <c r="BM1658">
        <v>10</v>
      </c>
    </row>
    <row r="1659" spans="1:66" x14ac:dyDescent="0.25">
      <c r="A1659">
        <v>321104005</v>
      </c>
      <c r="B1659">
        <v>9</v>
      </c>
      <c r="C1659">
        <v>2012</v>
      </c>
      <c r="D1659" s="1">
        <v>41217</v>
      </c>
      <c r="E1659" t="s">
        <v>66</v>
      </c>
      <c r="F1659" t="s">
        <v>96</v>
      </c>
      <c r="G1659" t="s">
        <v>68</v>
      </c>
      <c r="H16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1659" t="str">
        <f>IF(NOT(ISNA(VLOOKUP(Table_pigskin_games[[#This Row],[matchup]],rivalries!A$2:C$10,1,FALSE))),"Rivalry","Not a Rivalry")</f>
        <v>Not a Rivalry</v>
      </c>
      <c r="J1659">
        <v>25</v>
      </c>
      <c r="K1659">
        <v>15</v>
      </c>
      <c r="L1659">
        <f>ABS(Table_pigskin_games[[#This Row],[homeScore]]-Table_pigskin_games[[#This Row],[awayScore]])</f>
        <v>10</v>
      </c>
      <c r="M1659" t="s">
        <v>69</v>
      </c>
      <c r="N1659" s="2">
        <v>41914.541666666664</v>
      </c>
      <c r="O1659" t="s">
        <v>80</v>
      </c>
      <c r="P1659">
        <v>65449</v>
      </c>
      <c r="Q1659">
        <v>5</v>
      </c>
      <c r="R1659">
        <v>2</v>
      </c>
      <c r="S1659">
        <v>2</v>
      </c>
      <c r="T1659">
        <v>6</v>
      </c>
      <c r="U1659">
        <v>18</v>
      </c>
      <c r="V1659">
        <v>17</v>
      </c>
      <c r="W1659">
        <v>5</v>
      </c>
      <c r="X1659">
        <v>5</v>
      </c>
      <c r="Y1659">
        <v>14</v>
      </c>
      <c r="Z1659">
        <v>16</v>
      </c>
      <c r="AA1659">
        <v>1</v>
      </c>
      <c r="AB1659">
        <v>0</v>
      </c>
      <c r="AC1659">
        <v>1</v>
      </c>
      <c r="AD1659">
        <v>1</v>
      </c>
      <c r="AE1659">
        <v>282</v>
      </c>
      <c r="AF1659">
        <v>290</v>
      </c>
      <c r="AG1659">
        <v>145</v>
      </c>
      <c r="AH1659">
        <v>174</v>
      </c>
      <c r="AI1659">
        <v>15</v>
      </c>
      <c r="AJ1659">
        <v>20</v>
      </c>
      <c r="AK1659">
        <v>24</v>
      </c>
      <c r="AL1659">
        <v>37</v>
      </c>
      <c r="AM1659">
        <v>137</v>
      </c>
      <c r="AN1659">
        <v>116</v>
      </c>
      <c r="AO1659">
        <v>37</v>
      </c>
      <c r="AP1659">
        <v>27</v>
      </c>
      <c r="AQ1659">
        <v>9</v>
      </c>
      <c r="AR1659">
        <v>4</v>
      </c>
      <c r="AS1659">
        <v>82</v>
      </c>
      <c r="AT1659">
        <f>SUM(Table_pigskin_games[[#This Row],[awayPenaltyYards]],Table_pigskin_games[[#This Row],[homePenaltyYards]])</f>
        <v>113</v>
      </c>
      <c r="AU1659">
        <v>31</v>
      </c>
      <c r="AV1659">
        <v>0</v>
      </c>
      <c r="AW1659">
        <v>2</v>
      </c>
      <c r="AX1659">
        <f>SUM(Table_pigskin_games[[#This Row],[awayTurnovers]:[homeTurnovers]])</f>
        <v>2</v>
      </c>
      <c r="AY1659">
        <v>0</v>
      </c>
      <c r="AZ1659">
        <v>0</v>
      </c>
      <c r="BA1659">
        <v>0</v>
      </c>
      <c r="BB1659">
        <v>2</v>
      </c>
      <c r="BC1659">
        <v>1892</v>
      </c>
      <c r="BD1659">
        <v>1708</v>
      </c>
      <c r="BE1659">
        <v>14</v>
      </c>
      <c r="BF1659">
        <v>0</v>
      </c>
      <c r="BG1659">
        <v>0</v>
      </c>
      <c r="BH1659">
        <v>11</v>
      </c>
      <c r="BJ1659">
        <v>0</v>
      </c>
      <c r="BK1659">
        <v>9</v>
      </c>
      <c r="BL1659">
        <v>3</v>
      </c>
      <c r="BM1659">
        <v>3</v>
      </c>
    </row>
    <row r="1660" spans="1:66" x14ac:dyDescent="0.25">
      <c r="A1660">
        <v>321104009</v>
      </c>
      <c r="B1660">
        <v>9</v>
      </c>
      <c r="C1660">
        <v>2012</v>
      </c>
      <c r="D1660" s="1">
        <v>41217</v>
      </c>
      <c r="E1660" t="s">
        <v>66</v>
      </c>
      <c r="F1660" t="s">
        <v>94</v>
      </c>
      <c r="G1660" t="s">
        <v>75</v>
      </c>
      <c r="H16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ARIvGB</v>
      </c>
      <c r="I1660" t="str">
        <f>IF(NOT(ISNA(VLOOKUP(Table_pigskin_games[[#This Row],[matchup]],rivalries!A$2:C$10,1,FALSE))),"Rivalry","Not a Rivalry")</f>
        <v>Not a Rivalry</v>
      </c>
      <c r="J1660">
        <v>17</v>
      </c>
      <c r="K1660">
        <v>31</v>
      </c>
      <c r="L1660">
        <f>ABS(Table_pigskin_games[[#This Row],[homeScore]]-Table_pigskin_games[[#This Row],[awayScore]])</f>
        <v>14</v>
      </c>
      <c r="M1660" t="s">
        <v>76</v>
      </c>
      <c r="N1660" s="2">
        <v>41914.541666666664</v>
      </c>
      <c r="O1660" t="s">
        <v>70</v>
      </c>
      <c r="P1660">
        <v>70504</v>
      </c>
      <c r="Q1660">
        <v>4</v>
      </c>
      <c r="R1660">
        <v>4</v>
      </c>
      <c r="S1660">
        <v>5</v>
      </c>
      <c r="T1660">
        <v>3</v>
      </c>
      <c r="U1660">
        <v>16</v>
      </c>
      <c r="V1660">
        <v>20</v>
      </c>
      <c r="W1660">
        <v>4</v>
      </c>
      <c r="X1660">
        <v>6</v>
      </c>
      <c r="Y1660">
        <v>15</v>
      </c>
      <c r="Z1660">
        <v>15</v>
      </c>
      <c r="AA1660">
        <v>1</v>
      </c>
      <c r="AB1660">
        <v>0</v>
      </c>
      <c r="AC1660">
        <v>2</v>
      </c>
      <c r="AD1660">
        <v>0</v>
      </c>
      <c r="AE1660">
        <v>340</v>
      </c>
      <c r="AF1660">
        <v>384</v>
      </c>
      <c r="AG1660">
        <v>286</v>
      </c>
      <c r="AH1660">
        <v>208</v>
      </c>
      <c r="AI1660">
        <v>23</v>
      </c>
      <c r="AJ1660">
        <v>14</v>
      </c>
      <c r="AK1660">
        <v>46</v>
      </c>
      <c r="AL1660">
        <v>30</v>
      </c>
      <c r="AM1660">
        <v>54</v>
      </c>
      <c r="AN1660">
        <v>176</v>
      </c>
      <c r="AO1660">
        <v>18</v>
      </c>
      <c r="AP1660">
        <v>39</v>
      </c>
      <c r="AQ1660">
        <v>8</v>
      </c>
      <c r="AR1660">
        <v>1</v>
      </c>
      <c r="AS1660">
        <v>57</v>
      </c>
      <c r="AT1660">
        <f>SUM(Table_pigskin_games[[#This Row],[awayPenaltyYards]],Table_pigskin_games[[#This Row],[homePenaltyYards]])</f>
        <v>62</v>
      </c>
      <c r="AU1660">
        <v>5</v>
      </c>
      <c r="AV1660">
        <v>2</v>
      </c>
      <c r="AW1660">
        <v>1</v>
      </c>
      <c r="AX1660">
        <f>SUM(Table_pigskin_games[[#This Row],[awayTurnovers]:[homeTurnovers]])</f>
        <v>3</v>
      </c>
      <c r="AY1660">
        <v>1</v>
      </c>
      <c r="AZ1660">
        <v>0</v>
      </c>
      <c r="BA1660">
        <v>1</v>
      </c>
      <c r="BB1660">
        <v>1</v>
      </c>
      <c r="BC1660">
        <v>1590</v>
      </c>
      <c r="BD1660">
        <v>2010</v>
      </c>
      <c r="BE1660">
        <v>0</v>
      </c>
      <c r="BF1660">
        <v>7</v>
      </c>
      <c r="BG1660">
        <v>10</v>
      </c>
      <c r="BH1660">
        <v>0</v>
      </c>
      <c r="BJ1660">
        <v>7</v>
      </c>
      <c r="BK1660">
        <v>14</v>
      </c>
      <c r="BL1660">
        <v>10</v>
      </c>
      <c r="BM1660">
        <v>0</v>
      </c>
    </row>
    <row r="1661" spans="1:66" x14ac:dyDescent="0.25">
      <c r="A1661">
        <v>321104010</v>
      </c>
      <c r="B1661">
        <v>9</v>
      </c>
      <c r="C1661">
        <v>2012</v>
      </c>
      <c r="D1661" s="1">
        <v>41217</v>
      </c>
      <c r="E1661" t="s">
        <v>66</v>
      </c>
      <c r="F1661" t="s">
        <v>74</v>
      </c>
      <c r="G1661" t="s">
        <v>78</v>
      </c>
      <c r="H16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CHIvTEN</v>
      </c>
      <c r="I1661" t="str">
        <f>IF(NOT(ISNA(VLOOKUP(Table_pigskin_games[[#This Row],[matchup]],rivalries!A$2:C$10,1,FALSE))),"Rivalry","Not a Rivalry")</f>
        <v>Not a Rivalry</v>
      </c>
      <c r="J1661">
        <v>51</v>
      </c>
      <c r="K1661">
        <v>20</v>
      </c>
      <c r="L1661">
        <f>ABS(Table_pigskin_games[[#This Row],[homeScore]]-Table_pigskin_games[[#This Row],[awayScore]])</f>
        <v>31</v>
      </c>
      <c r="M1661" t="s">
        <v>79</v>
      </c>
      <c r="N1661" s="2">
        <v>41914.541666666664</v>
      </c>
      <c r="O1661" t="s">
        <v>70</v>
      </c>
      <c r="P1661">
        <v>69143</v>
      </c>
      <c r="Q1661">
        <v>6</v>
      </c>
      <c r="R1661">
        <v>1</v>
      </c>
      <c r="S1661">
        <v>3</v>
      </c>
      <c r="T1661">
        <v>5</v>
      </c>
      <c r="U1661">
        <v>21</v>
      </c>
      <c r="V1661">
        <v>12</v>
      </c>
      <c r="W1661">
        <v>6</v>
      </c>
      <c r="X1661">
        <v>3</v>
      </c>
      <c r="Y1661">
        <v>14</v>
      </c>
      <c r="Z1661">
        <v>12</v>
      </c>
      <c r="AA1661">
        <v>0</v>
      </c>
      <c r="AB1661">
        <v>0</v>
      </c>
      <c r="AC1661">
        <v>1</v>
      </c>
      <c r="AD1661">
        <v>1</v>
      </c>
      <c r="AE1661">
        <v>358</v>
      </c>
      <c r="AF1661">
        <v>339</v>
      </c>
      <c r="AG1661">
        <v>198</v>
      </c>
      <c r="AH1661">
        <v>180</v>
      </c>
      <c r="AI1661">
        <v>19</v>
      </c>
      <c r="AJ1661">
        <v>20</v>
      </c>
      <c r="AK1661">
        <v>26</v>
      </c>
      <c r="AL1661">
        <v>35</v>
      </c>
      <c r="AM1661">
        <v>160</v>
      </c>
      <c r="AN1661">
        <v>159</v>
      </c>
      <c r="AO1661">
        <v>36</v>
      </c>
      <c r="AP1661">
        <v>18</v>
      </c>
      <c r="AQ1661">
        <v>5</v>
      </c>
      <c r="AR1661">
        <v>9</v>
      </c>
      <c r="AS1661">
        <v>37</v>
      </c>
      <c r="AT1661">
        <f>SUM(Table_pigskin_games[[#This Row],[awayPenaltyYards]],Table_pigskin_games[[#This Row],[homePenaltyYards]])</f>
        <v>105</v>
      </c>
      <c r="AU1661">
        <v>68</v>
      </c>
      <c r="AV1661">
        <v>1</v>
      </c>
      <c r="AW1661">
        <v>5</v>
      </c>
      <c r="AX1661">
        <f>SUM(Table_pigskin_games[[#This Row],[awayTurnovers]:[homeTurnovers]])</f>
        <v>6</v>
      </c>
      <c r="AY1661">
        <v>1</v>
      </c>
      <c r="AZ1661">
        <v>4</v>
      </c>
      <c r="BA1661">
        <v>0</v>
      </c>
      <c r="BB1661">
        <v>1</v>
      </c>
      <c r="BC1661">
        <v>2221</v>
      </c>
      <c r="BD1661">
        <v>1379</v>
      </c>
      <c r="BE1661">
        <v>28</v>
      </c>
      <c r="BF1661">
        <v>3</v>
      </c>
      <c r="BG1661">
        <v>6</v>
      </c>
      <c r="BH1661">
        <v>14</v>
      </c>
      <c r="BJ1661">
        <v>2</v>
      </c>
      <c r="BK1661">
        <v>3</v>
      </c>
      <c r="BL1661">
        <v>7</v>
      </c>
      <c r="BM1661">
        <v>8</v>
      </c>
    </row>
    <row r="1662" spans="1:66" x14ac:dyDescent="0.25">
      <c r="A1662">
        <v>321104011</v>
      </c>
      <c r="B1662">
        <v>9</v>
      </c>
      <c r="C1662">
        <v>2012</v>
      </c>
      <c r="D1662" s="1">
        <v>41217</v>
      </c>
      <c r="E1662" t="s">
        <v>66</v>
      </c>
      <c r="F1662" t="s">
        <v>62</v>
      </c>
      <c r="G1662" t="s">
        <v>90</v>
      </c>
      <c r="H16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INDvMIA</v>
      </c>
      <c r="I1662" t="str">
        <f>IF(NOT(ISNA(VLOOKUP(Table_pigskin_games[[#This Row],[matchup]],rivalries!A$2:C$10,1,FALSE))),"Rivalry","Not a Rivalry")</f>
        <v>Not a Rivalry</v>
      </c>
      <c r="J1662">
        <v>20</v>
      </c>
      <c r="K1662">
        <v>23</v>
      </c>
      <c r="L1662">
        <f>ABS(Table_pigskin_games[[#This Row],[homeScore]]-Table_pigskin_games[[#This Row],[awayScore]])</f>
        <v>3</v>
      </c>
      <c r="M1662" t="s">
        <v>131</v>
      </c>
      <c r="N1662" s="2">
        <v>41914.541666666664</v>
      </c>
      <c r="O1662" t="s">
        <v>80</v>
      </c>
      <c r="P1662">
        <v>66479</v>
      </c>
      <c r="Q1662">
        <v>4</v>
      </c>
      <c r="R1662">
        <v>3</v>
      </c>
      <c r="S1662">
        <v>4</v>
      </c>
      <c r="T1662">
        <v>3</v>
      </c>
      <c r="U1662">
        <v>20</v>
      </c>
      <c r="V1662">
        <v>27</v>
      </c>
      <c r="W1662">
        <v>4</v>
      </c>
      <c r="X1662">
        <v>13</v>
      </c>
      <c r="Y1662">
        <v>11</v>
      </c>
      <c r="Z1662">
        <v>19</v>
      </c>
      <c r="AA1662">
        <v>0</v>
      </c>
      <c r="AB1662">
        <v>0</v>
      </c>
      <c r="AC1662">
        <v>1</v>
      </c>
      <c r="AD1662">
        <v>0</v>
      </c>
      <c r="AE1662">
        <v>365</v>
      </c>
      <c r="AF1662">
        <v>516</v>
      </c>
      <c r="AG1662">
        <v>281</v>
      </c>
      <c r="AH1662">
        <v>419</v>
      </c>
      <c r="AI1662">
        <v>22</v>
      </c>
      <c r="AJ1662">
        <v>30</v>
      </c>
      <c r="AK1662">
        <v>38</v>
      </c>
      <c r="AL1662">
        <v>48</v>
      </c>
      <c r="AM1662">
        <v>84</v>
      </c>
      <c r="AN1662">
        <v>97</v>
      </c>
      <c r="AO1662">
        <v>18</v>
      </c>
      <c r="AP1662">
        <v>26</v>
      </c>
      <c r="AQ1662">
        <v>8</v>
      </c>
      <c r="AR1662">
        <v>11</v>
      </c>
      <c r="AS1662">
        <v>79</v>
      </c>
      <c r="AT1662">
        <f>SUM(Table_pigskin_games[[#This Row],[awayPenaltyYards]],Table_pigskin_games[[#This Row],[homePenaltyYards]])</f>
        <v>170</v>
      </c>
      <c r="AU1662">
        <v>91</v>
      </c>
      <c r="AV1662">
        <v>0</v>
      </c>
      <c r="AW1662">
        <v>0</v>
      </c>
      <c r="AX1662">
        <f>SUM(Table_pigskin_games[[#This Row],[awayTurnovers]:[homeTurnovers]])</f>
        <v>0</v>
      </c>
      <c r="AY1662">
        <v>0</v>
      </c>
      <c r="AZ1662">
        <v>0</v>
      </c>
      <c r="BA1662">
        <v>0</v>
      </c>
      <c r="BB1662">
        <v>0</v>
      </c>
      <c r="BC1662">
        <v>1506</v>
      </c>
      <c r="BD1662">
        <v>2094</v>
      </c>
      <c r="BE1662">
        <v>3</v>
      </c>
      <c r="BF1662">
        <v>14</v>
      </c>
      <c r="BG1662">
        <v>0</v>
      </c>
      <c r="BH1662">
        <v>3</v>
      </c>
      <c r="BJ1662">
        <v>7</v>
      </c>
      <c r="BK1662">
        <v>6</v>
      </c>
      <c r="BL1662">
        <v>7</v>
      </c>
      <c r="BM1662">
        <v>3</v>
      </c>
    </row>
    <row r="1663" spans="1:66" x14ac:dyDescent="0.25">
      <c r="A1663">
        <v>321104013</v>
      </c>
      <c r="B1663">
        <v>9</v>
      </c>
      <c r="C1663">
        <v>2012</v>
      </c>
      <c r="D1663" s="1">
        <v>41217</v>
      </c>
      <c r="E1663" t="s">
        <v>66</v>
      </c>
      <c r="F1663" t="s">
        <v>97</v>
      </c>
      <c r="G1663" t="s">
        <v>110</v>
      </c>
      <c r="H16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OAKvTB</v>
      </c>
      <c r="I1663" t="str">
        <f>IF(NOT(ISNA(VLOOKUP(Table_pigskin_games[[#This Row],[matchup]],rivalries!A$2:C$10,1,FALSE))),"Rivalry","Not a Rivalry")</f>
        <v>Not a Rivalry</v>
      </c>
      <c r="J1663">
        <v>42</v>
      </c>
      <c r="K1663">
        <v>32</v>
      </c>
      <c r="L1663">
        <f>ABS(Table_pigskin_games[[#This Row],[homeScore]]-Table_pigskin_games[[#This Row],[awayScore]])</f>
        <v>10</v>
      </c>
      <c r="M1663" t="s">
        <v>144</v>
      </c>
      <c r="N1663" s="2">
        <v>41914.670138888891</v>
      </c>
      <c r="O1663" t="s">
        <v>70</v>
      </c>
      <c r="P1663">
        <v>52055</v>
      </c>
      <c r="Q1663">
        <v>3</v>
      </c>
      <c r="R1663">
        <v>4</v>
      </c>
      <c r="S1663">
        <v>3</v>
      </c>
      <c r="T1663">
        <v>4</v>
      </c>
      <c r="U1663">
        <v>23</v>
      </c>
      <c r="V1663">
        <v>25</v>
      </c>
      <c r="W1663">
        <v>5</v>
      </c>
      <c r="X1663">
        <v>5</v>
      </c>
      <c r="Y1663">
        <v>12</v>
      </c>
      <c r="Z1663">
        <v>14</v>
      </c>
      <c r="AA1663">
        <v>0</v>
      </c>
      <c r="AB1663">
        <v>1</v>
      </c>
      <c r="AC1663">
        <v>1</v>
      </c>
      <c r="AD1663">
        <v>2</v>
      </c>
      <c r="AE1663">
        <v>515</v>
      </c>
      <c r="AF1663">
        <v>424</v>
      </c>
      <c r="AG1663">
        <v>237</v>
      </c>
      <c r="AH1663">
        <v>402</v>
      </c>
      <c r="AI1663">
        <v>18</v>
      </c>
      <c r="AJ1663">
        <v>40</v>
      </c>
      <c r="AK1663">
        <v>30</v>
      </c>
      <c r="AL1663">
        <v>62</v>
      </c>
      <c r="AM1663">
        <v>278</v>
      </c>
      <c r="AN1663">
        <v>22</v>
      </c>
      <c r="AO1663">
        <v>32</v>
      </c>
      <c r="AP1663">
        <v>11</v>
      </c>
      <c r="AQ1663">
        <v>14</v>
      </c>
      <c r="AR1663">
        <v>9</v>
      </c>
      <c r="AS1663">
        <v>116</v>
      </c>
      <c r="AT1663">
        <f>SUM(Table_pigskin_games[[#This Row],[awayPenaltyYards]],Table_pigskin_games[[#This Row],[homePenaltyYards]])</f>
        <v>196</v>
      </c>
      <c r="AU1663">
        <v>80</v>
      </c>
      <c r="AV1663">
        <v>1</v>
      </c>
      <c r="AW1663">
        <v>3</v>
      </c>
      <c r="AX1663">
        <f>SUM(Table_pigskin_games[[#This Row],[awayTurnovers]:[homeTurnovers]])</f>
        <v>4</v>
      </c>
      <c r="AY1663">
        <v>1</v>
      </c>
      <c r="AZ1663">
        <v>0</v>
      </c>
      <c r="BA1663">
        <v>0</v>
      </c>
      <c r="BB1663">
        <v>3</v>
      </c>
      <c r="BC1663">
        <v>1684</v>
      </c>
      <c r="BD1663">
        <v>1916</v>
      </c>
      <c r="BE1663">
        <v>0</v>
      </c>
      <c r="BF1663">
        <v>7</v>
      </c>
      <c r="BG1663">
        <v>21</v>
      </c>
      <c r="BH1663">
        <v>14</v>
      </c>
      <c r="BJ1663">
        <v>3</v>
      </c>
      <c r="BK1663">
        <v>7</v>
      </c>
      <c r="BL1663">
        <v>0</v>
      </c>
      <c r="BM1663">
        <v>22</v>
      </c>
    </row>
    <row r="1664" spans="1:66" x14ac:dyDescent="0.25">
      <c r="A1664">
        <v>321104019</v>
      </c>
      <c r="B1664">
        <v>9</v>
      </c>
      <c r="C1664">
        <v>2012</v>
      </c>
      <c r="D1664" s="1">
        <v>41217</v>
      </c>
      <c r="E1664" t="s">
        <v>66</v>
      </c>
      <c r="F1664" t="s">
        <v>63</v>
      </c>
      <c r="G1664" t="s">
        <v>91</v>
      </c>
      <c r="H16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NYGvPIT</v>
      </c>
      <c r="I1664" t="str">
        <f>IF(NOT(ISNA(VLOOKUP(Table_pigskin_games[[#This Row],[matchup]],rivalries!A$2:C$10,1,FALSE))),"Rivalry","Not a Rivalry")</f>
        <v>Not a Rivalry</v>
      </c>
      <c r="J1664">
        <v>24</v>
      </c>
      <c r="K1664">
        <v>20</v>
      </c>
      <c r="L1664">
        <f>ABS(Table_pigskin_games[[#This Row],[homeScore]]-Table_pigskin_games[[#This Row],[awayScore]])</f>
        <v>4</v>
      </c>
      <c r="M1664" t="s">
        <v>140</v>
      </c>
      <c r="N1664" s="2">
        <v>41914.684027777781</v>
      </c>
      <c r="O1664" t="s">
        <v>80</v>
      </c>
      <c r="P1664">
        <v>80991</v>
      </c>
      <c r="Q1664">
        <v>4</v>
      </c>
      <c r="R1664">
        <v>3</v>
      </c>
      <c r="S1664">
        <v>6</v>
      </c>
      <c r="T1664">
        <v>2</v>
      </c>
      <c r="U1664">
        <v>22</v>
      </c>
      <c r="V1664">
        <v>13</v>
      </c>
      <c r="W1664">
        <v>6</v>
      </c>
      <c r="X1664">
        <v>2</v>
      </c>
      <c r="Y1664">
        <v>13</v>
      </c>
      <c r="Z1664">
        <v>10</v>
      </c>
      <c r="AA1664">
        <v>1</v>
      </c>
      <c r="AB1664">
        <v>0</v>
      </c>
      <c r="AC1664">
        <v>2</v>
      </c>
      <c r="AD1664">
        <v>0</v>
      </c>
      <c r="AE1664">
        <v>349</v>
      </c>
      <c r="AF1664">
        <v>182</v>
      </c>
      <c r="AG1664">
        <v>191</v>
      </c>
      <c r="AH1664">
        <v>114</v>
      </c>
      <c r="AI1664">
        <v>21</v>
      </c>
      <c r="AJ1664">
        <v>10</v>
      </c>
      <c r="AK1664">
        <v>30</v>
      </c>
      <c r="AL1664">
        <v>24</v>
      </c>
      <c r="AM1664">
        <v>158</v>
      </c>
      <c r="AN1664">
        <v>68</v>
      </c>
      <c r="AO1664">
        <v>35</v>
      </c>
      <c r="AP1664">
        <v>22</v>
      </c>
      <c r="AQ1664">
        <v>6</v>
      </c>
      <c r="AR1664">
        <v>7</v>
      </c>
      <c r="AS1664">
        <v>119</v>
      </c>
      <c r="AT1664">
        <f>SUM(Table_pigskin_games[[#This Row],[awayPenaltyYards]],Table_pigskin_games[[#This Row],[homePenaltyYards]])</f>
        <v>159</v>
      </c>
      <c r="AU1664">
        <v>40</v>
      </c>
      <c r="AV1664">
        <v>2</v>
      </c>
      <c r="AW1664">
        <v>1</v>
      </c>
      <c r="AX1664">
        <f>SUM(Table_pigskin_games[[#This Row],[awayTurnovers]:[homeTurnovers]])</f>
        <v>3</v>
      </c>
      <c r="AY1664">
        <v>1</v>
      </c>
      <c r="AZ1664">
        <v>0</v>
      </c>
      <c r="BA1664">
        <v>1</v>
      </c>
      <c r="BB1664">
        <v>1</v>
      </c>
      <c r="BC1664">
        <v>2115</v>
      </c>
      <c r="BD1664">
        <v>1485</v>
      </c>
      <c r="BE1664">
        <v>0</v>
      </c>
      <c r="BF1664">
        <v>10</v>
      </c>
      <c r="BG1664">
        <v>0</v>
      </c>
      <c r="BH1664">
        <v>14</v>
      </c>
      <c r="BJ1664">
        <v>0</v>
      </c>
      <c r="BK1664">
        <v>14</v>
      </c>
      <c r="BL1664">
        <v>6</v>
      </c>
      <c r="BM1664">
        <v>0</v>
      </c>
    </row>
    <row r="1665" spans="1:66" x14ac:dyDescent="0.25">
      <c r="A1665">
        <v>321104026</v>
      </c>
      <c r="B1665">
        <v>9</v>
      </c>
      <c r="C1665">
        <v>2012</v>
      </c>
      <c r="D1665" s="1">
        <v>41217</v>
      </c>
      <c r="E1665" t="s">
        <v>66</v>
      </c>
      <c r="F1665" t="s">
        <v>113</v>
      </c>
      <c r="G1665" t="s">
        <v>71</v>
      </c>
      <c r="H16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MINvSEA</v>
      </c>
      <c r="I1665" t="str">
        <f>IF(NOT(ISNA(VLOOKUP(Table_pigskin_games[[#This Row],[matchup]],rivalries!A$2:C$10,1,FALSE))),"Rivalry","Not a Rivalry")</f>
        <v>Not a Rivalry</v>
      </c>
      <c r="J1665">
        <v>20</v>
      </c>
      <c r="K1665">
        <v>30</v>
      </c>
      <c r="L1665">
        <f>ABS(Table_pigskin_games[[#This Row],[homeScore]]-Table_pigskin_games[[#This Row],[awayScore]])</f>
        <v>10</v>
      </c>
      <c r="M1665" t="s">
        <v>124</v>
      </c>
      <c r="N1665" s="2">
        <v>41914.670138888891</v>
      </c>
      <c r="O1665" t="s">
        <v>70</v>
      </c>
      <c r="P1665">
        <v>67584</v>
      </c>
      <c r="Q1665">
        <v>5</v>
      </c>
      <c r="R1665">
        <v>3</v>
      </c>
      <c r="S1665">
        <v>4</v>
      </c>
      <c r="T1665">
        <v>4</v>
      </c>
      <c r="U1665">
        <v>16</v>
      </c>
      <c r="V1665">
        <v>28</v>
      </c>
      <c r="W1665">
        <v>3</v>
      </c>
      <c r="X1665">
        <v>4</v>
      </c>
      <c r="Y1665">
        <v>10</v>
      </c>
      <c r="Z1665">
        <v>12</v>
      </c>
      <c r="AA1665">
        <v>0</v>
      </c>
      <c r="AB1665">
        <v>3</v>
      </c>
      <c r="AC1665">
        <v>0</v>
      </c>
      <c r="AD1665">
        <v>3</v>
      </c>
      <c r="AE1665">
        <v>287</v>
      </c>
      <c r="AF1665">
        <v>385</v>
      </c>
      <c r="AG1665">
        <v>44</v>
      </c>
      <c r="AH1665">
        <v>190</v>
      </c>
      <c r="AI1665">
        <v>11</v>
      </c>
      <c r="AJ1665">
        <v>17</v>
      </c>
      <c r="AK1665">
        <v>22</v>
      </c>
      <c r="AL1665">
        <v>25</v>
      </c>
      <c r="AM1665">
        <v>243</v>
      </c>
      <c r="AN1665">
        <v>195</v>
      </c>
      <c r="AO1665">
        <v>27</v>
      </c>
      <c r="AP1665">
        <v>45</v>
      </c>
      <c r="AQ1665">
        <v>6</v>
      </c>
      <c r="AR1665">
        <v>4</v>
      </c>
      <c r="AS1665">
        <v>33</v>
      </c>
      <c r="AT1665">
        <f>SUM(Table_pigskin_games[[#This Row],[awayPenaltyYards]],Table_pigskin_games[[#This Row],[homePenaltyYards]])</f>
        <v>82</v>
      </c>
      <c r="AU1665">
        <v>49</v>
      </c>
      <c r="AV1665">
        <v>2</v>
      </c>
      <c r="AW1665">
        <v>0</v>
      </c>
      <c r="AX1665">
        <f>SUM(Table_pigskin_games[[#This Row],[awayTurnovers]:[homeTurnovers]])</f>
        <v>2</v>
      </c>
      <c r="AY1665">
        <v>1</v>
      </c>
      <c r="AZ1665">
        <v>0</v>
      </c>
      <c r="BA1665">
        <v>1</v>
      </c>
      <c r="BB1665">
        <v>0</v>
      </c>
      <c r="BC1665">
        <v>1440</v>
      </c>
      <c r="BD1665">
        <v>2160</v>
      </c>
      <c r="BE1665">
        <v>7</v>
      </c>
      <c r="BF1665">
        <v>10</v>
      </c>
      <c r="BG1665">
        <v>3</v>
      </c>
      <c r="BH1665">
        <v>0</v>
      </c>
      <c r="BJ1665">
        <v>14</v>
      </c>
      <c r="BK1665">
        <v>6</v>
      </c>
      <c r="BL1665">
        <v>7</v>
      </c>
      <c r="BM1665">
        <v>3</v>
      </c>
    </row>
    <row r="1666" spans="1:66" x14ac:dyDescent="0.25">
      <c r="A1666">
        <v>321104028</v>
      </c>
      <c r="B1666">
        <v>9</v>
      </c>
      <c r="C1666">
        <v>2012</v>
      </c>
      <c r="D1666" s="1">
        <v>41217</v>
      </c>
      <c r="E1666" t="s">
        <v>66</v>
      </c>
      <c r="F1666" t="s">
        <v>100</v>
      </c>
      <c r="G1666" t="s">
        <v>114</v>
      </c>
      <c r="H16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CARvWSH</v>
      </c>
      <c r="I1666" t="str">
        <f>IF(NOT(ISNA(VLOOKUP(Table_pigskin_games[[#This Row],[matchup]],rivalries!A$2:C$10,1,FALSE))),"Rivalry","Not a Rivalry")</f>
        <v>Not a Rivalry</v>
      </c>
      <c r="J1666">
        <v>21</v>
      </c>
      <c r="K1666">
        <v>13</v>
      </c>
      <c r="L1666">
        <f>ABS(Table_pigskin_games[[#This Row],[homeScore]]-Table_pigskin_games[[#This Row],[awayScore]])</f>
        <v>8</v>
      </c>
      <c r="M1666" t="s">
        <v>115</v>
      </c>
      <c r="N1666" s="2">
        <v>41914.541666666664</v>
      </c>
      <c r="O1666" t="s">
        <v>70</v>
      </c>
      <c r="P1666">
        <v>79767</v>
      </c>
      <c r="Q1666">
        <v>1</v>
      </c>
      <c r="R1666">
        <v>6</v>
      </c>
      <c r="S1666">
        <v>3</v>
      </c>
      <c r="T1666">
        <v>5</v>
      </c>
      <c r="U1666">
        <v>18</v>
      </c>
      <c r="V1666">
        <v>24</v>
      </c>
      <c r="W1666">
        <v>5</v>
      </c>
      <c r="X1666">
        <v>3</v>
      </c>
      <c r="Y1666">
        <v>11</v>
      </c>
      <c r="Z1666">
        <v>15</v>
      </c>
      <c r="AA1666">
        <v>0</v>
      </c>
      <c r="AB1666">
        <v>3</v>
      </c>
      <c r="AC1666">
        <v>0</v>
      </c>
      <c r="AD1666">
        <v>5</v>
      </c>
      <c r="AE1666">
        <v>330</v>
      </c>
      <c r="AF1666">
        <v>337</v>
      </c>
      <c r="AG1666">
        <v>201</v>
      </c>
      <c r="AH1666">
        <v>186</v>
      </c>
      <c r="AI1666">
        <v>13</v>
      </c>
      <c r="AJ1666">
        <v>23</v>
      </c>
      <c r="AK1666">
        <v>23</v>
      </c>
      <c r="AL1666">
        <v>39</v>
      </c>
      <c r="AM1666">
        <v>129</v>
      </c>
      <c r="AN1666">
        <v>151</v>
      </c>
      <c r="AO1666">
        <v>27</v>
      </c>
      <c r="AP1666">
        <v>32</v>
      </c>
      <c r="AQ1666">
        <v>7</v>
      </c>
      <c r="AR1666">
        <v>13</v>
      </c>
      <c r="AS1666">
        <v>60</v>
      </c>
      <c r="AT1666">
        <f>SUM(Table_pigskin_games[[#This Row],[awayPenaltyYards]],Table_pigskin_games[[#This Row],[homePenaltyYards]])</f>
        <v>157</v>
      </c>
      <c r="AU1666">
        <v>97</v>
      </c>
      <c r="AV1666">
        <v>0</v>
      </c>
      <c r="AW1666">
        <v>0</v>
      </c>
      <c r="AX1666">
        <f>SUM(Table_pigskin_games[[#This Row],[awayTurnovers]:[homeTurnovers]])</f>
        <v>0</v>
      </c>
      <c r="AY1666">
        <v>0</v>
      </c>
      <c r="AZ1666">
        <v>0</v>
      </c>
      <c r="BA1666">
        <v>0</v>
      </c>
      <c r="BB1666">
        <v>0</v>
      </c>
      <c r="BC1666">
        <v>1480</v>
      </c>
      <c r="BD1666">
        <v>2120</v>
      </c>
      <c r="BE1666">
        <v>7</v>
      </c>
      <c r="BF1666">
        <v>7</v>
      </c>
      <c r="BG1666">
        <v>0</v>
      </c>
      <c r="BH1666">
        <v>7</v>
      </c>
      <c r="BJ1666">
        <v>3</v>
      </c>
      <c r="BK1666">
        <v>0</v>
      </c>
      <c r="BL1666">
        <v>3</v>
      </c>
      <c r="BM1666">
        <v>7</v>
      </c>
    </row>
    <row r="1667" spans="1:66" x14ac:dyDescent="0.25">
      <c r="A1667">
        <v>321104030</v>
      </c>
      <c r="B1667">
        <v>9</v>
      </c>
      <c r="C1667">
        <v>2012</v>
      </c>
      <c r="D1667" s="1">
        <v>41217</v>
      </c>
      <c r="E1667" t="s">
        <v>66</v>
      </c>
      <c r="F1667" t="s">
        <v>72</v>
      </c>
      <c r="G1667" t="s">
        <v>103</v>
      </c>
      <c r="H16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DETvJAX</v>
      </c>
      <c r="I1667" t="str">
        <f>IF(NOT(ISNA(VLOOKUP(Table_pigskin_games[[#This Row],[matchup]],rivalries!A$2:C$10,1,FALSE))),"Rivalry","Not a Rivalry")</f>
        <v>Not a Rivalry</v>
      </c>
      <c r="J1667">
        <v>31</v>
      </c>
      <c r="K1667">
        <v>14</v>
      </c>
      <c r="L1667">
        <f>ABS(Table_pigskin_games[[#This Row],[homeScore]]-Table_pigskin_games[[#This Row],[awayScore]])</f>
        <v>17</v>
      </c>
      <c r="M1667" t="s">
        <v>104</v>
      </c>
      <c r="N1667" s="2">
        <v>41914.541666666664</v>
      </c>
      <c r="O1667" t="s">
        <v>70</v>
      </c>
      <c r="P1667">
        <v>63050</v>
      </c>
      <c r="Q1667">
        <v>3</v>
      </c>
      <c r="R1667">
        <v>4</v>
      </c>
      <c r="S1667">
        <v>1</v>
      </c>
      <c r="T1667">
        <v>6</v>
      </c>
      <c r="U1667">
        <v>26</v>
      </c>
      <c r="V1667">
        <v>19</v>
      </c>
      <c r="W1667">
        <v>8</v>
      </c>
      <c r="X1667">
        <v>6</v>
      </c>
      <c r="Y1667">
        <v>12</v>
      </c>
      <c r="Z1667">
        <v>11</v>
      </c>
      <c r="AA1667">
        <v>0</v>
      </c>
      <c r="AB1667">
        <v>1</v>
      </c>
      <c r="AC1667">
        <v>0</v>
      </c>
      <c r="AD1667">
        <v>1</v>
      </c>
      <c r="AE1667">
        <v>434</v>
      </c>
      <c r="AF1667">
        <v>279</v>
      </c>
      <c r="AG1667">
        <v>285</v>
      </c>
      <c r="AH1667">
        <v>215</v>
      </c>
      <c r="AI1667">
        <v>22</v>
      </c>
      <c r="AJ1667">
        <v>27</v>
      </c>
      <c r="AK1667">
        <v>33</v>
      </c>
      <c r="AL1667">
        <v>38</v>
      </c>
      <c r="AM1667">
        <v>149</v>
      </c>
      <c r="AN1667">
        <v>64</v>
      </c>
      <c r="AO1667">
        <v>34</v>
      </c>
      <c r="AP1667">
        <v>20</v>
      </c>
      <c r="AQ1667">
        <v>5</v>
      </c>
      <c r="AR1667">
        <v>3</v>
      </c>
      <c r="AS1667">
        <v>42</v>
      </c>
      <c r="AT1667">
        <f>SUM(Table_pigskin_games[[#This Row],[awayPenaltyYards]],Table_pigskin_games[[#This Row],[homePenaltyYards]])</f>
        <v>82</v>
      </c>
      <c r="AU1667">
        <v>40</v>
      </c>
      <c r="AV1667">
        <v>0</v>
      </c>
      <c r="AW1667">
        <v>2</v>
      </c>
      <c r="AX1667">
        <f>SUM(Table_pigskin_games[[#This Row],[awayTurnovers]:[homeTurnovers]])</f>
        <v>2</v>
      </c>
      <c r="AY1667">
        <v>0</v>
      </c>
      <c r="AZ1667">
        <v>0</v>
      </c>
      <c r="BA1667">
        <v>0</v>
      </c>
      <c r="BB1667">
        <v>2</v>
      </c>
      <c r="BC1667">
        <v>2130</v>
      </c>
      <c r="BD1667">
        <v>1470</v>
      </c>
      <c r="BE1667">
        <v>0</v>
      </c>
      <c r="BF1667">
        <v>21</v>
      </c>
      <c r="BG1667">
        <v>0</v>
      </c>
      <c r="BH1667">
        <v>10</v>
      </c>
      <c r="BJ1667">
        <v>0</v>
      </c>
      <c r="BK1667">
        <v>0</v>
      </c>
      <c r="BL1667">
        <v>0</v>
      </c>
      <c r="BM1667">
        <v>14</v>
      </c>
    </row>
    <row r="1668" spans="1:66" x14ac:dyDescent="0.25">
      <c r="A1668">
        <v>321104034</v>
      </c>
      <c r="B1668">
        <v>9</v>
      </c>
      <c r="C1668">
        <v>2012</v>
      </c>
      <c r="D1668" s="1">
        <v>41217</v>
      </c>
      <c r="E1668" t="s">
        <v>66</v>
      </c>
      <c r="F1668" t="s">
        <v>87</v>
      </c>
      <c r="G1668" t="s">
        <v>106</v>
      </c>
      <c r="H16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BUFvHOU</v>
      </c>
      <c r="I1668" t="str">
        <f>IF(NOT(ISNA(VLOOKUP(Table_pigskin_games[[#This Row],[matchup]],rivalries!A$2:C$10,1,FALSE))),"Rivalry","Not a Rivalry")</f>
        <v>Not a Rivalry</v>
      </c>
      <c r="J1668">
        <v>9</v>
      </c>
      <c r="K1668">
        <v>21</v>
      </c>
      <c r="L1668">
        <f>ABS(Table_pigskin_games[[#This Row],[homeScore]]-Table_pigskin_games[[#This Row],[awayScore]])</f>
        <v>12</v>
      </c>
      <c r="M1668" t="s">
        <v>107</v>
      </c>
      <c r="N1668" s="2">
        <v>41914.541666666664</v>
      </c>
      <c r="O1668" t="s">
        <v>80</v>
      </c>
      <c r="P1668">
        <v>71698</v>
      </c>
      <c r="Q1668">
        <v>3</v>
      </c>
      <c r="R1668">
        <v>4</v>
      </c>
      <c r="S1668">
        <v>6</v>
      </c>
      <c r="T1668">
        <v>1</v>
      </c>
      <c r="U1668">
        <v>17</v>
      </c>
      <c r="V1668">
        <v>21</v>
      </c>
      <c r="W1668">
        <v>2</v>
      </c>
      <c r="X1668">
        <v>4</v>
      </c>
      <c r="Y1668">
        <v>11</v>
      </c>
      <c r="Z1668">
        <v>11</v>
      </c>
      <c r="AA1668">
        <v>1</v>
      </c>
      <c r="AB1668">
        <v>0</v>
      </c>
      <c r="AC1668">
        <v>1</v>
      </c>
      <c r="AD1668">
        <v>1</v>
      </c>
      <c r="AE1668">
        <v>304</v>
      </c>
      <c r="AF1668">
        <v>374</v>
      </c>
      <c r="AG1668">
        <v>230</v>
      </c>
      <c r="AH1668">
        <v>256</v>
      </c>
      <c r="AI1668">
        <v>25</v>
      </c>
      <c r="AJ1668">
        <v>19</v>
      </c>
      <c r="AK1668">
        <v>38</v>
      </c>
      <c r="AL1668">
        <v>27</v>
      </c>
      <c r="AM1668">
        <v>74</v>
      </c>
      <c r="AN1668">
        <v>118</v>
      </c>
      <c r="AO1668">
        <v>15</v>
      </c>
      <c r="AP1668">
        <v>32</v>
      </c>
      <c r="AQ1668">
        <v>3</v>
      </c>
      <c r="AR1668">
        <v>7</v>
      </c>
      <c r="AS1668">
        <v>15</v>
      </c>
      <c r="AT1668">
        <f>SUM(Table_pigskin_games[[#This Row],[awayPenaltyYards]],Table_pigskin_games[[#This Row],[homePenaltyYards]])</f>
        <v>57</v>
      </c>
      <c r="AU1668">
        <v>42</v>
      </c>
      <c r="AV1668">
        <v>1</v>
      </c>
      <c r="AW1668">
        <v>0</v>
      </c>
      <c r="AX1668">
        <f>SUM(Table_pigskin_games[[#This Row],[awayTurnovers]:[homeTurnovers]])</f>
        <v>1</v>
      </c>
      <c r="AY1668">
        <v>1</v>
      </c>
      <c r="AZ1668">
        <v>0</v>
      </c>
      <c r="BA1668">
        <v>0</v>
      </c>
      <c r="BB1668">
        <v>0</v>
      </c>
      <c r="BC1668">
        <v>1557</v>
      </c>
      <c r="BD1668">
        <v>2043</v>
      </c>
      <c r="BE1668">
        <v>0</v>
      </c>
      <c r="BF1668">
        <v>6</v>
      </c>
      <c r="BG1668">
        <v>3</v>
      </c>
      <c r="BH1668">
        <v>0</v>
      </c>
      <c r="BJ1668">
        <v>7</v>
      </c>
      <c r="BK1668">
        <v>0</v>
      </c>
      <c r="BL1668">
        <v>7</v>
      </c>
      <c r="BM1668">
        <v>7</v>
      </c>
    </row>
    <row r="1669" spans="1:66" x14ac:dyDescent="0.25">
      <c r="A1669">
        <v>321105018</v>
      </c>
      <c r="B1669">
        <v>9</v>
      </c>
      <c r="C1669">
        <v>2012</v>
      </c>
      <c r="D1669" s="1">
        <v>41218</v>
      </c>
      <c r="E1669" t="s">
        <v>108</v>
      </c>
      <c r="F1669" t="s">
        <v>105</v>
      </c>
      <c r="G1669" t="s">
        <v>67</v>
      </c>
      <c r="H16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NOvPHI</v>
      </c>
      <c r="I1669" t="str">
        <f>IF(NOT(ISNA(VLOOKUP(Table_pigskin_games[[#This Row],[matchup]],rivalries!A$2:C$10,1,FALSE))),"Rivalry","Not a Rivalry")</f>
        <v>Not a Rivalry</v>
      </c>
      <c r="J1669">
        <v>13</v>
      </c>
      <c r="K1669">
        <v>28</v>
      </c>
      <c r="L1669">
        <f>ABS(Table_pigskin_games[[#This Row],[homeScore]]-Table_pigskin_games[[#This Row],[awayScore]])</f>
        <v>15</v>
      </c>
      <c r="M1669" t="s">
        <v>127</v>
      </c>
      <c r="N1669" s="2">
        <v>41914.854166666664</v>
      </c>
      <c r="O1669" t="s">
        <v>112</v>
      </c>
      <c r="P1669">
        <v>73099</v>
      </c>
      <c r="Q1669">
        <v>3</v>
      </c>
      <c r="R1669">
        <v>4</v>
      </c>
      <c r="S1669">
        <v>2</v>
      </c>
      <c r="T1669">
        <v>5</v>
      </c>
      <c r="U1669">
        <v>24</v>
      </c>
      <c r="V1669">
        <v>20</v>
      </c>
      <c r="W1669">
        <v>6</v>
      </c>
      <c r="X1669">
        <v>5</v>
      </c>
      <c r="Y1669">
        <v>16</v>
      </c>
      <c r="Z1669">
        <v>9</v>
      </c>
      <c r="AA1669">
        <v>1</v>
      </c>
      <c r="AB1669">
        <v>0</v>
      </c>
      <c r="AC1669">
        <v>2</v>
      </c>
      <c r="AD1669">
        <v>0</v>
      </c>
      <c r="AE1669">
        <v>447</v>
      </c>
      <c r="AF1669">
        <v>371</v>
      </c>
      <c r="AG1669">
        <v>226</v>
      </c>
      <c r="AH1669">
        <v>231</v>
      </c>
      <c r="AI1669">
        <v>22</v>
      </c>
      <c r="AJ1669">
        <v>21</v>
      </c>
      <c r="AK1669">
        <v>41</v>
      </c>
      <c r="AL1669">
        <v>27</v>
      </c>
      <c r="AM1669">
        <v>221</v>
      </c>
      <c r="AN1669">
        <v>140</v>
      </c>
      <c r="AO1669">
        <v>29</v>
      </c>
      <c r="AP1669">
        <v>25</v>
      </c>
      <c r="AQ1669">
        <v>7</v>
      </c>
      <c r="AR1669">
        <v>4</v>
      </c>
      <c r="AS1669">
        <v>58</v>
      </c>
      <c r="AT1669">
        <f>SUM(Table_pigskin_games[[#This Row],[awayPenaltyYards]],Table_pigskin_games[[#This Row],[homePenaltyYards]])</f>
        <v>93</v>
      </c>
      <c r="AU1669">
        <v>35</v>
      </c>
      <c r="AV1669">
        <v>2</v>
      </c>
      <c r="AW1669">
        <v>2</v>
      </c>
      <c r="AX1669">
        <f>SUM(Table_pigskin_games[[#This Row],[awayTurnovers]:[homeTurnovers]])</f>
        <v>4</v>
      </c>
      <c r="AY1669">
        <v>1</v>
      </c>
      <c r="AZ1669">
        <v>2</v>
      </c>
      <c r="BA1669">
        <v>1</v>
      </c>
      <c r="BB1669">
        <v>0</v>
      </c>
      <c r="BC1669">
        <v>2010</v>
      </c>
      <c r="BD1669">
        <v>1590</v>
      </c>
      <c r="BE1669">
        <v>0</v>
      </c>
      <c r="BF1669">
        <v>3</v>
      </c>
      <c r="BG1669">
        <v>10</v>
      </c>
      <c r="BH1669">
        <v>0</v>
      </c>
      <c r="BJ1669">
        <v>7</v>
      </c>
      <c r="BK1669">
        <v>14</v>
      </c>
      <c r="BL1669">
        <v>7</v>
      </c>
      <c r="BM1669">
        <v>0</v>
      </c>
    </row>
    <row r="1670" spans="1:66" x14ac:dyDescent="0.25">
      <c r="A1670">
        <v>321108030</v>
      </c>
      <c r="B1670">
        <v>10</v>
      </c>
      <c r="C1670">
        <v>2012</v>
      </c>
      <c r="D1670" s="1">
        <v>41221</v>
      </c>
      <c r="E1670" t="s">
        <v>61</v>
      </c>
      <c r="F1670" t="s">
        <v>90</v>
      </c>
      <c r="G1670" t="s">
        <v>103</v>
      </c>
      <c r="H16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1670" t="str">
        <f>IF(NOT(ISNA(VLOOKUP(Table_pigskin_games[[#This Row],[matchup]],rivalries!A$2:C$10,1,FALSE))),"Rivalry","Not a Rivalry")</f>
        <v>Not a Rivalry</v>
      </c>
      <c r="J1670">
        <v>27</v>
      </c>
      <c r="K1670">
        <v>10</v>
      </c>
      <c r="L1670">
        <f>ABS(Table_pigskin_games[[#This Row],[homeScore]]-Table_pigskin_games[[#This Row],[awayScore]])</f>
        <v>17</v>
      </c>
      <c r="M1670" t="s">
        <v>104</v>
      </c>
      <c r="N1670" s="2">
        <v>41914.847222222219</v>
      </c>
      <c r="O1670" t="s">
        <v>128</v>
      </c>
      <c r="P1670">
        <v>63272</v>
      </c>
      <c r="Q1670">
        <v>5</v>
      </c>
      <c r="R1670">
        <v>3</v>
      </c>
      <c r="S1670">
        <v>1</v>
      </c>
      <c r="T1670">
        <v>7</v>
      </c>
      <c r="U1670">
        <v>24</v>
      </c>
      <c r="V1670">
        <v>20</v>
      </c>
      <c r="W1670">
        <v>3</v>
      </c>
      <c r="X1670">
        <v>1</v>
      </c>
      <c r="Y1670">
        <v>11</v>
      </c>
      <c r="Z1670">
        <v>10</v>
      </c>
      <c r="AA1670">
        <v>1</v>
      </c>
      <c r="AB1670">
        <v>1</v>
      </c>
      <c r="AC1670">
        <v>1</v>
      </c>
      <c r="AD1670">
        <v>2</v>
      </c>
      <c r="AE1670">
        <v>359</v>
      </c>
      <c r="AF1670">
        <v>337</v>
      </c>
      <c r="AG1670">
        <v>221</v>
      </c>
      <c r="AH1670">
        <v>300</v>
      </c>
      <c r="AI1670">
        <v>18</v>
      </c>
      <c r="AJ1670">
        <v>28</v>
      </c>
      <c r="AK1670">
        <v>26</v>
      </c>
      <c r="AL1670">
        <v>47</v>
      </c>
      <c r="AM1670">
        <v>138</v>
      </c>
      <c r="AN1670">
        <v>37</v>
      </c>
      <c r="AO1670">
        <v>37</v>
      </c>
      <c r="AP1670">
        <v>12</v>
      </c>
      <c r="AQ1670">
        <v>6</v>
      </c>
      <c r="AR1670">
        <v>10</v>
      </c>
      <c r="AS1670">
        <v>40</v>
      </c>
      <c r="AT1670">
        <f>SUM(Table_pigskin_games[[#This Row],[awayPenaltyYards]],Table_pigskin_games[[#This Row],[homePenaltyYards]])</f>
        <v>155</v>
      </c>
      <c r="AU1670">
        <v>115</v>
      </c>
      <c r="AV1670">
        <v>2</v>
      </c>
      <c r="AW1670">
        <v>3</v>
      </c>
      <c r="AX1670">
        <f>SUM(Table_pigskin_games[[#This Row],[awayTurnovers]:[homeTurnovers]])</f>
        <v>5</v>
      </c>
      <c r="AY1670">
        <v>1</v>
      </c>
      <c r="AZ1670">
        <v>1</v>
      </c>
      <c r="BA1670">
        <v>1</v>
      </c>
      <c r="BB1670">
        <v>2</v>
      </c>
      <c r="BC1670">
        <v>2146</v>
      </c>
      <c r="BD1670">
        <v>1454</v>
      </c>
      <c r="BE1670">
        <v>3</v>
      </c>
      <c r="BF1670">
        <v>14</v>
      </c>
      <c r="BG1670">
        <v>7</v>
      </c>
      <c r="BH1670">
        <v>3</v>
      </c>
      <c r="BJ1670">
        <v>0</v>
      </c>
      <c r="BK1670">
        <v>3</v>
      </c>
      <c r="BL1670">
        <v>0</v>
      </c>
      <c r="BM1670">
        <v>7</v>
      </c>
    </row>
    <row r="1671" spans="1:66" x14ac:dyDescent="0.25">
      <c r="A1671">
        <v>321111003</v>
      </c>
      <c r="B1671">
        <v>10</v>
      </c>
      <c r="C1671">
        <v>2012</v>
      </c>
      <c r="D1671" s="1">
        <v>41224</v>
      </c>
      <c r="E1671" t="s">
        <v>66</v>
      </c>
      <c r="F1671" t="s">
        <v>106</v>
      </c>
      <c r="G1671" t="s">
        <v>74</v>
      </c>
      <c r="H16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CHIvHOU</v>
      </c>
      <c r="I1671" t="str">
        <f>IF(NOT(ISNA(VLOOKUP(Table_pigskin_games[[#This Row],[matchup]],rivalries!A$2:C$10,1,FALSE))),"Rivalry","Not a Rivalry")</f>
        <v>Not a Rivalry</v>
      </c>
      <c r="J1671">
        <v>13</v>
      </c>
      <c r="K1671">
        <v>6</v>
      </c>
      <c r="L1671">
        <f>ABS(Table_pigskin_games[[#This Row],[homeScore]]-Table_pigskin_games[[#This Row],[awayScore]])</f>
        <v>7</v>
      </c>
      <c r="M1671" t="s">
        <v>117</v>
      </c>
      <c r="N1671" s="2">
        <v>41914.847222222219</v>
      </c>
      <c r="O1671" t="s">
        <v>65</v>
      </c>
      <c r="P1671">
        <v>62410</v>
      </c>
      <c r="Q1671">
        <v>7</v>
      </c>
      <c r="R1671">
        <v>1</v>
      </c>
      <c r="S1671">
        <v>7</v>
      </c>
      <c r="T1671">
        <v>1</v>
      </c>
      <c r="U1671">
        <v>13</v>
      </c>
      <c r="V1671">
        <v>8</v>
      </c>
      <c r="W1671">
        <v>3</v>
      </c>
      <c r="X1671">
        <v>2</v>
      </c>
      <c r="Y1671">
        <v>14</v>
      </c>
      <c r="Z1671">
        <v>13</v>
      </c>
      <c r="AA1671">
        <v>0</v>
      </c>
      <c r="AB1671">
        <v>0</v>
      </c>
      <c r="AC1671">
        <v>0</v>
      </c>
      <c r="AD1671">
        <v>2</v>
      </c>
      <c r="AE1671">
        <v>215</v>
      </c>
      <c r="AF1671">
        <v>249</v>
      </c>
      <c r="AG1671">
        <v>88</v>
      </c>
      <c r="AH1671">
        <v>134</v>
      </c>
      <c r="AI1671">
        <v>14</v>
      </c>
      <c r="AJ1671">
        <v>18</v>
      </c>
      <c r="AK1671">
        <v>26</v>
      </c>
      <c r="AL1671">
        <v>33</v>
      </c>
      <c r="AM1671">
        <v>127</v>
      </c>
      <c r="AN1671">
        <v>115</v>
      </c>
      <c r="AO1671">
        <v>35</v>
      </c>
      <c r="AP1671">
        <v>23</v>
      </c>
      <c r="AQ1671">
        <v>3</v>
      </c>
      <c r="AR1671">
        <v>5</v>
      </c>
      <c r="AS1671">
        <v>35</v>
      </c>
      <c r="AT1671">
        <f>SUM(Table_pigskin_games[[#This Row],[awayPenaltyYards]],Table_pigskin_games[[#This Row],[homePenaltyYards]])</f>
        <v>84</v>
      </c>
      <c r="AU1671">
        <v>49</v>
      </c>
      <c r="AV1671">
        <v>2</v>
      </c>
      <c r="AW1671">
        <v>4</v>
      </c>
      <c r="AX1671">
        <f>SUM(Table_pigskin_games[[#This Row],[awayTurnovers]:[homeTurnovers]])</f>
        <v>6</v>
      </c>
      <c r="AY1671">
        <v>0</v>
      </c>
      <c r="AZ1671">
        <v>2</v>
      </c>
      <c r="BA1671">
        <v>2</v>
      </c>
      <c r="BB1671">
        <v>2</v>
      </c>
      <c r="BC1671">
        <v>1868</v>
      </c>
      <c r="BD1671">
        <v>1732</v>
      </c>
      <c r="BE1671">
        <v>3</v>
      </c>
      <c r="BF1671">
        <v>7</v>
      </c>
      <c r="BG1671">
        <v>0</v>
      </c>
      <c r="BH1671">
        <v>3</v>
      </c>
      <c r="BJ1671">
        <v>0</v>
      </c>
      <c r="BK1671">
        <v>3</v>
      </c>
      <c r="BL1671">
        <v>3</v>
      </c>
      <c r="BM1671">
        <v>0</v>
      </c>
    </row>
    <row r="1672" spans="1:66" x14ac:dyDescent="0.25">
      <c r="A1672">
        <v>321111004</v>
      </c>
      <c r="B1672">
        <v>10</v>
      </c>
      <c r="C1672">
        <v>2012</v>
      </c>
      <c r="D1672" s="1">
        <v>41224</v>
      </c>
      <c r="E1672" t="s">
        <v>66</v>
      </c>
      <c r="F1672" t="s">
        <v>91</v>
      </c>
      <c r="G1672" t="s">
        <v>81</v>
      </c>
      <c r="H16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CINvNYG</v>
      </c>
      <c r="I1672" t="str">
        <f>IF(NOT(ISNA(VLOOKUP(Table_pigskin_games[[#This Row],[matchup]],rivalries!A$2:C$10,1,FALSE))),"Rivalry","Not a Rivalry")</f>
        <v>Not a Rivalry</v>
      </c>
      <c r="J1672">
        <v>13</v>
      </c>
      <c r="K1672">
        <v>31</v>
      </c>
      <c r="L1672">
        <f>ABS(Table_pigskin_games[[#This Row],[homeScore]]-Table_pigskin_games[[#This Row],[awayScore]])</f>
        <v>18</v>
      </c>
      <c r="M1672" t="s">
        <v>118</v>
      </c>
      <c r="N1672" s="2">
        <v>41914.541666666664</v>
      </c>
      <c r="O1672" t="s">
        <v>70</v>
      </c>
      <c r="P1672">
        <v>56614</v>
      </c>
      <c r="Q1672">
        <v>6</v>
      </c>
      <c r="R1672">
        <v>3</v>
      </c>
      <c r="S1672">
        <v>3</v>
      </c>
      <c r="T1672">
        <v>5</v>
      </c>
      <c r="U1672">
        <v>21</v>
      </c>
      <c r="V1672">
        <v>15</v>
      </c>
      <c r="W1672">
        <v>5</v>
      </c>
      <c r="X1672">
        <v>6</v>
      </c>
      <c r="Y1672">
        <v>14</v>
      </c>
      <c r="Z1672">
        <v>13</v>
      </c>
      <c r="AA1672">
        <v>1</v>
      </c>
      <c r="AB1672">
        <v>1</v>
      </c>
      <c r="AC1672">
        <v>2</v>
      </c>
      <c r="AD1672">
        <v>2</v>
      </c>
      <c r="AE1672">
        <v>318</v>
      </c>
      <c r="AF1672">
        <v>275</v>
      </c>
      <c r="AG1672">
        <v>189</v>
      </c>
      <c r="AH1672">
        <v>199</v>
      </c>
      <c r="AI1672">
        <v>29</v>
      </c>
      <c r="AJ1672">
        <v>21</v>
      </c>
      <c r="AK1672">
        <v>46</v>
      </c>
      <c r="AL1672">
        <v>30</v>
      </c>
      <c r="AM1672">
        <v>129</v>
      </c>
      <c r="AN1672">
        <v>76</v>
      </c>
      <c r="AO1672">
        <v>20</v>
      </c>
      <c r="AP1672">
        <v>28</v>
      </c>
      <c r="AQ1672">
        <v>1</v>
      </c>
      <c r="AR1672">
        <v>5</v>
      </c>
      <c r="AS1672">
        <v>5</v>
      </c>
      <c r="AT1672">
        <f>SUM(Table_pigskin_games[[#This Row],[awayPenaltyYards]],Table_pigskin_games[[#This Row],[homePenaltyYards]])</f>
        <v>45</v>
      </c>
      <c r="AU1672">
        <v>40</v>
      </c>
      <c r="AV1672">
        <v>4</v>
      </c>
      <c r="AW1672">
        <v>1</v>
      </c>
      <c r="AX1672">
        <f>SUM(Table_pigskin_games[[#This Row],[awayTurnovers]:[homeTurnovers]])</f>
        <v>5</v>
      </c>
      <c r="AY1672">
        <v>2</v>
      </c>
      <c r="AZ1672">
        <v>1</v>
      </c>
      <c r="BA1672">
        <v>2</v>
      </c>
      <c r="BB1672">
        <v>0</v>
      </c>
      <c r="BC1672">
        <v>1785</v>
      </c>
      <c r="BD1672">
        <v>1815</v>
      </c>
      <c r="BE1672">
        <v>3</v>
      </c>
      <c r="BF1672">
        <v>3</v>
      </c>
      <c r="BG1672">
        <v>0</v>
      </c>
      <c r="BH1672">
        <v>7</v>
      </c>
      <c r="BJ1672">
        <v>14</v>
      </c>
      <c r="BK1672">
        <v>3</v>
      </c>
      <c r="BL1672">
        <v>14</v>
      </c>
      <c r="BM1672">
        <v>0</v>
      </c>
    </row>
    <row r="1673" spans="1:66" x14ac:dyDescent="0.25">
      <c r="A1673">
        <v>321111015</v>
      </c>
      <c r="B1673">
        <v>10</v>
      </c>
      <c r="C1673">
        <v>2012</v>
      </c>
      <c r="D1673" s="1">
        <v>41224</v>
      </c>
      <c r="E1673" t="s">
        <v>66</v>
      </c>
      <c r="F1673" t="s">
        <v>78</v>
      </c>
      <c r="G1673" t="s">
        <v>62</v>
      </c>
      <c r="H16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MIAvTEN</v>
      </c>
      <c r="I1673" t="str">
        <f>IF(NOT(ISNA(VLOOKUP(Table_pigskin_games[[#This Row],[matchup]],rivalries!A$2:C$10,1,FALSE))),"Rivalry","Not a Rivalry")</f>
        <v>Not a Rivalry</v>
      </c>
      <c r="J1673">
        <v>37</v>
      </c>
      <c r="K1673">
        <v>3</v>
      </c>
      <c r="L1673">
        <f>ABS(Table_pigskin_games[[#This Row],[homeScore]]-Table_pigskin_games[[#This Row],[awayScore]])</f>
        <v>34</v>
      </c>
      <c r="M1673" t="s">
        <v>132</v>
      </c>
      <c r="N1673" s="2">
        <v>41914.541666666664</v>
      </c>
      <c r="O1673" t="s">
        <v>80</v>
      </c>
      <c r="P1673">
        <v>60165</v>
      </c>
      <c r="Q1673">
        <v>3</v>
      </c>
      <c r="R1673">
        <v>6</v>
      </c>
      <c r="S1673">
        <v>4</v>
      </c>
      <c r="T1673">
        <v>4</v>
      </c>
      <c r="U1673">
        <v>17</v>
      </c>
      <c r="V1673">
        <v>13</v>
      </c>
      <c r="W1673">
        <v>8</v>
      </c>
      <c r="X1673">
        <v>2</v>
      </c>
      <c r="Y1673">
        <v>17</v>
      </c>
      <c r="Z1673">
        <v>13</v>
      </c>
      <c r="AA1673">
        <v>1</v>
      </c>
      <c r="AB1673">
        <v>0</v>
      </c>
      <c r="AC1673">
        <v>1</v>
      </c>
      <c r="AD1673">
        <v>0</v>
      </c>
      <c r="AE1673">
        <v>293</v>
      </c>
      <c r="AF1673">
        <v>255</v>
      </c>
      <c r="AG1673">
        <v>116</v>
      </c>
      <c r="AH1673">
        <v>201</v>
      </c>
      <c r="AI1673">
        <v>9</v>
      </c>
      <c r="AJ1673">
        <v>23</v>
      </c>
      <c r="AK1673">
        <v>22</v>
      </c>
      <c r="AL1673">
        <v>39</v>
      </c>
      <c r="AM1673">
        <v>177</v>
      </c>
      <c r="AN1673">
        <v>54</v>
      </c>
      <c r="AO1673">
        <v>37</v>
      </c>
      <c r="AP1673">
        <v>15</v>
      </c>
      <c r="AQ1673">
        <v>4</v>
      </c>
      <c r="AR1673">
        <v>7</v>
      </c>
      <c r="AS1673">
        <v>39</v>
      </c>
      <c r="AT1673">
        <f>SUM(Table_pigskin_games[[#This Row],[awayPenaltyYards]],Table_pigskin_games[[#This Row],[homePenaltyYards]])</f>
        <v>106</v>
      </c>
      <c r="AU1673">
        <v>67</v>
      </c>
      <c r="AV1673">
        <v>0</v>
      </c>
      <c r="AW1673">
        <v>4</v>
      </c>
      <c r="AX1673">
        <f>SUM(Table_pigskin_games[[#This Row],[awayTurnovers]:[homeTurnovers]])</f>
        <v>4</v>
      </c>
      <c r="AY1673">
        <v>0</v>
      </c>
      <c r="AZ1673">
        <v>1</v>
      </c>
      <c r="BA1673">
        <v>0</v>
      </c>
      <c r="BB1673">
        <v>3</v>
      </c>
      <c r="BC1673">
        <v>1993</v>
      </c>
      <c r="BD1673">
        <v>1607</v>
      </c>
      <c r="BE1673">
        <v>14</v>
      </c>
      <c r="BF1673">
        <v>10</v>
      </c>
      <c r="BG1673">
        <v>7</v>
      </c>
      <c r="BH1673">
        <v>6</v>
      </c>
      <c r="BJ1673">
        <v>0</v>
      </c>
      <c r="BK1673">
        <v>3</v>
      </c>
      <c r="BL1673">
        <v>0</v>
      </c>
      <c r="BM1673">
        <v>0</v>
      </c>
    </row>
    <row r="1674" spans="1:66" x14ac:dyDescent="0.25">
      <c r="A1674">
        <v>321111016</v>
      </c>
      <c r="B1674">
        <v>10</v>
      </c>
      <c r="C1674">
        <v>2012</v>
      </c>
      <c r="D1674" s="1">
        <v>41224</v>
      </c>
      <c r="E1674" t="s">
        <v>66</v>
      </c>
      <c r="F1674" t="s">
        <v>72</v>
      </c>
      <c r="G1674" t="s">
        <v>113</v>
      </c>
      <c r="H16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1674" t="str">
        <f>IF(NOT(ISNA(VLOOKUP(Table_pigskin_games[[#This Row],[matchup]],rivalries!A$2:C$10,1,FALSE))),"Rivalry","Not a Rivalry")</f>
        <v>Not a Rivalry</v>
      </c>
      <c r="J1674">
        <v>24</v>
      </c>
      <c r="K1674">
        <v>34</v>
      </c>
      <c r="L1674">
        <f>ABS(Table_pigskin_games[[#This Row],[homeScore]]-Table_pigskin_games[[#This Row],[awayScore]])</f>
        <v>10</v>
      </c>
      <c r="M1674" t="s">
        <v>136</v>
      </c>
      <c r="N1674" s="2">
        <v>41914.541666666664</v>
      </c>
      <c r="O1674" t="s">
        <v>70</v>
      </c>
      <c r="P1674">
        <v>64059</v>
      </c>
      <c r="Q1674">
        <v>4</v>
      </c>
      <c r="R1674">
        <v>4</v>
      </c>
      <c r="S1674">
        <v>5</v>
      </c>
      <c r="T1674">
        <v>4</v>
      </c>
      <c r="U1674">
        <v>23</v>
      </c>
      <c r="V1674">
        <v>18</v>
      </c>
      <c r="W1674">
        <v>1</v>
      </c>
      <c r="X1674">
        <v>4</v>
      </c>
      <c r="Y1674">
        <v>9</v>
      </c>
      <c r="Z1674">
        <v>15</v>
      </c>
      <c r="AA1674">
        <v>0</v>
      </c>
      <c r="AB1674">
        <v>0</v>
      </c>
      <c r="AC1674">
        <v>0</v>
      </c>
      <c r="AD1674">
        <v>0</v>
      </c>
      <c r="AE1674">
        <v>368</v>
      </c>
      <c r="AF1674">
        <v>403</v>
      </c>
      <c r="AG1674">
        <v>308</v>
      </c>
      <c r="AH1674">
        <v>207</v>
      </c>
      <c r="AI1674">
        <v>28</v>
      </c>
      <c r="AJ1674">
        <v>24</v>
      </c>
      <c r="AK1674">
        <v>42</v>
      </c>
      <c r="AL1674">
        <v>32</v>
      </c>
      <c r="AM1674">
        <v>60</v>
      </c>
      <c r="AN1674">
        <v>196</v>
      </c>
      <c r="AO1674">
        <v>17</v>
      </c>
      <c r="AP1674">
        <v>34</v>
      </c>
      <c r="AQ1674">
        <v>6</v>
      </c>
      <c r="AR1674">
        <v>7</v>
      </c>
      <c r="AS1674">
        <v>57</v>
      </c>
      <c r="AT1674">
        <f>SUM(Table_pigskin_games[[#This Row],[awayPenaltyYards]],Table_pigskin_games[[#This Row],[homePenaltyYards]])</f>
        <v>104</v>
      </c>
      <c r="AU1674">
        <v>47</v>
      </c>
      <c r="AV1674">
        <v>2</v>
      </c>
      <c r="AW1674">
        <v>0</v>
      </c>
      <c r="AX1674">
        <f>SUM(Table_pigskin_games[[#This Row],[awayTurnovers]:[homeTurnovers]])</f>
        <v>2</v>
      </c>
      <c r="AY1674">
        <v>1</v>
      </c>
      <c r="AZ1674">
        <v>0</v>
      </c>
      <c r="BA1674">
        <v>1</v>
      </c>
      <c r="BB1674">
        <v>0</v>
      </c>
      <c r="BC1674">
        <v>1536</v>
      </c>
      <c r="BD1674">
        <v>2064</v>
      </c>
      <c r="BE1674">
        <v>0</v>
      </c>
      <c r="BF1674">
        <v>3</v>
      </c>
      <c r="BG1674">
        <v>7</v>
      </c>
      <c r="BH1674">
        <v>14</v>
      </c>
      <c r="BJ1674">
        <v>10</v>
      </c>
      <c r="BK1674">
        <v>3</v>
      </c>
      <c r="BL1674">
        <v>3</v>
      </c>
      <c r="BM1674">
        <v>18</v>
      </c>
    </row>
    <row r="1675" spans="1:66" x14ac:dyDescent="0.25">
      <c r="A1675">
        <v>321111017</v>
      </c>
      <c r="B1675">
        <v>10</v>
      </c>
      <c r="C1675">
        <v>2012</v>
      </c>
      <c r="D1675" s="1">
        <v>41224</v>
      </c>
      <c r="E1675" t="s">
        <v>66</v>
      </c>
      <c r="F1675" t="s">
        <v>87</v>
      </c>
      <c r="G1675" t="s">
        <v>88</v>
      </c>
      <c r="H16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1675" t="str">
        <f>IF(NOT(ISNA(VLOOKUP(Table_pigskin_games[[#This Row],[matchup]],rivalries!A$2:C$10,1,FALSE))),"Rivalry","Not a Rivalry")</f>
        <v>Not a Rivalry</v>
      </c>
      <c r="J1675">
        <v>31</v>
      </c>
      <c r="K1675">
        <v>37</v>
      </c>
      <c r="L1675">
        <f>ABS(Table_pigskin_games[[#This Row],[homeScore]]-Table_pigskin_games[[#This Row],[awayScore]])</f>
        <v>6</v>
      </c>
      <c r="M1675" t="s">
        <v>89</v>
      </c>
      <c r="N1675" s="2">
        <v>41914.541666666664</v>
      </c>
      <c r="O1675" t="s">
        <v>80</v>
      </c>
      <c r="P1675">
        <v>68756</v>
      </c>
      <c r="Q1675">
        <v>3</v>
      </c>
      <c r="R1675">
        <v>5</v>
      </c>
      <c r="S1675">
        <v>5</v>
      </c>
      <c r="T1675">
        <v>3</v>
      </c>
      <c r="U1675">
        <v>35</v>
      </c>
      <c r="V1675">
        <v>27</v>
      </c>
      <c r="W1675">
        <v>7</v>
      </c>
      <c r="X1675">
        <v>7</v>
      </c>
      <c r="Y1675">
        <v>11</v>
      </c>
      <c r="Z1675">
        <v>12</v>
      </c>
      <c r="AA1675">
        <v>1</v>
      </c>
      <c r="AB1675">
        <v>0</v>
      </c>
      <c r="AC1675">
        <v>1</v>
      </c>
      <c r="AD1675">
        <v>0</v>
      </c>
      <c r="AE1675">
        <v>481</v>
      </c>
      <c r="AF1675">
        <v>347</v>
      </c>
      <c r="AG1675">
        <v>319</v>
      </c>
      <c r="AH1675">
        <v>230</v>
      </c>
      <c r="AI1675">
        <v>27</v>
      </c>
      <c r="AJ1675">
        <v>23</v>
      </c>
      <c r="AK1675">
        <v>40</v>
      </c>
      <c r="AL1675">
        <v>38</v>
      </c>
      <c r="AM1675">
        <v>162</v>
      </c>
      <c r="AN1675">
        <v>117</v>
      </c>
      <c r="AO1675">
        <v>28</v>
      </c>
      <c r="AP1675">
        <v>29</v>
      </c>
      <c r="AQ1675">
        <v>14</v>
      </c>
      <c r="AR1675">
        <v>7</v>
      </c>
      <c r="AS1675">
        <v>148</v>
      </c>
      <c r="AT1675">
        <f>SUM(Table_pigskin_games[[#This Row],[awayPenaltyYards]],Table_pigskin_games[[#This Row],[homePenaltyYards]])</f>
        <v>221</v>
      </c>
      <c r="AU1675">
        <v>73</v>
      </c>
      <c r="AV1675">
        <v>3</v>
      </c>
      <c r="AW1675">
        <v>0</v>
      </c>
      <c r="AX1675">
        <f>SUM(Table_pigskin_games[[#This Row],[awayTurnovers]:[homeTurnovers]])</f>
        <v>3</v>
      </c>
      <c r="AY1675">
        <v>2</v>
      </c>
      <c r="AZ1675">
        <v>0</v>
      </c>
      <c r="BA1675">
        <v>1</v>
      </c>
      <c r="BB1675">
        <v>0</v>
      </c>
      <c r="BC1675">
        <v>2030</v>
      </c>
      <c r="BD1675">
        <v>1570</v>
      </c>
      <c r="BE1675">
        <v>0</v>
      </c>
      <c r="BF1675">
        <v>17</v>
      </c>
      <c r="BG1675">
        <v>7</v>
      </c>
      <c r="BH1675">
        <v>7</v>
      </c>
      <c r="BJ1675">
        <v>10</v>
      </c>
      <c r="BK1675">
        <v>14</v>
      </c>
      <c r="BL1675">
        <v>7</v>
      </c>
      <c r="BM1675">
        <v>6</v>
      </c>
    </row>
    <row r="1676" spans="1:66" x14ac:dyDescent="0.25">
      <c r="A1676">
        <v>321111018</v>
      </c>
      <c r="B1676">
        <v>10</v>
      </c>
      <c r="C1676">
        <v>2012</v>
      </c>
      <c r="D1676" s="1">
        <v>41224</v>
      </c>
      <c r="E1676" t="s">
        <v>66</v>
      </c>
      <c r="F1676" t="s">
        <v>99</v>
      </c>
      <c r="G1676" t="s">
        <v>67</v>
      </c>
      <c r="H16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676" t="str">
        <f>IF(NOT(ISNA(VLOOKUP(Table_pigskin_games[[#This Row],[matchup]],rivalries!A$2:C$10,1,FALSE))),"Rivalry","Not a Rivalry")</f>
        <v>Rivalry</v>
      </c>
      <c r="J1676">
        <v>27</v>
      </c>
      <c r="K1676">
        <v>31</v>
      </c>
      <c r="L1676">
        <f>ABS(Table_pigskin_games[[#This Row],[homeScore]]-Table_pigskin_games[[#This Row],[awayScore]])</f>
        <v>4</v>
      </c>
      <c r="M1676" t="s">
        <v>127</v>
      </c>
      <c r="N1676" s="2">
        <v>41914.541666666664</v>
      </c>
      <c r="O1676" t="s">
        <v>70</v>
      </c>
      <c r="P1676">
        <v>73126</v>
      </c>
      <c r="Q1676">
        <v>8</v>
      </c>
      <c r="R1676">
        <v>0</v>
      </c>
      <c r="S1676">
        <v>3</v>
      </c>
      <c r="T1676">
        <v>5</v>
      </c>
      <c r="U1676">
        <v>25</v>
      </c>
      <c r="V1676">
        <v>21</v>
      </c>
      <c r="W1676">
        <v>8</v>
      </c>
      <c r="X1676">
        <v>4</v>
      </c>
      <c r="Y1676">
        <v>16</v>
      </c>
      <c r="Z1676">
        <v>10</v>
      </c>
      <c r="AA1676">
        <v>0</v>
      </c>
      <c r="AB1676">
        <v>0</v>
      </c>
      <c r="AC1676">
        <v>2</v>
      </c>
      <c r="AD1676">
        <v>0</v>
      </c>
      <c r="AE1676">
        <v>454</v>
      </c>
      <c r="AF1676">
        <v>440</v>
      </c>
      <c r="AG1676">
        <v>408</v>
      </c>
      <c r="AH1676">
        <v>292</v>
      </c>
      <c r="AI1676">
        <v>34</v>
      </c>
      <c r="AJ1676">
        <v>21</v>
      </c>
      <c r="AK1676">
        <v>52</v>
      </c>
      <c r="AL1676">
        <v>32</v>
      </c>
      <c r="AM1676">
        <v>46</v>
      </c>
      <c r="AN1676">
        <v>148</v>
      </c>
      <c r="AO1676">
        <v>18</v>
      </c>
      <c r="AP1676">
        <v>29</v>
      </c>
      <c r="AQ1676">
        <v>6</v>
      </c>
      <c r="AR1676">
        <v>5</v>
      </c>
      <c r="AS1676">
        <v>53</v>
      </c>
      <c r="AT1676">
        <f>SUM(Table_pigskin_games[[#This Row],[awayPenaltyYards]],Table_pigskin_games[[#This Row],[homePenaltyYards]])</f>
        <v>88</v>
      </c>
      <c r="AU1676">
        <v>35</v>
      </c>
      <c r="AV1676">
        <v>1</v>
      </c>
      <c r="AW1676">
        <v>1</v>
      </c>
      <c r="AX1676">
        <f>SUM(Table_pigskin_games[[#This Row],[awayTurnovers]:[homeTurnovers]])</f>
        <v>2</v>
      </c>
      <c r="AY1676">
        <v>0</v>
      </c>
      <c r="AZ1676">
        <v>0</v>
      </c>
      <c r="BA1676">
        <v>1</v>
      </c>
      <c r="BB1676">
        <v>1</v>
      </c>
      <c r="BC1676">
        <v>1955</v>
      </c>
      <c r="BD1676">
        <v>1645</v>
      </c>
      <c r="BE1676">
        <v>10</v>
      </c>
      <c r="BF1676">
        <v>7</v>
      </c>
      <c r="BG1676">
        <v>0</v>
      </c>
      <c r="BH1676">
        <v>10</v>
      </c>
      <c r="BJ1676">
        <v>7</v>
      </c>
      <c r="BK1676">
        <v>14</v>
      </c>
      <c r="BL1676">
        <v>7</v>
      </c>
      <c r="BM1676">
        <v>3</v>
      </c>
    </row>
    <row r="1677" spans="1:66" x14ac:dyDescent="0.25">
      <c r="A1677">
        <v>321111021</v>
      </c>
      <c r="B1677">
        <v>10</v>
      </c>
      <c r="C1677">
        <v>2012</v>
      </c>
      <c r="D1677" s="1">
        <v>41224</v>
      </c>
      <c r="E1677" t="s">
        <v>66</v>
      </c>
      <c r="F1677" t="s">
        <v>102</v>
      </c>
      <c r="G1677" t="s">
        <v>105</v>
      </c>
      <c r="H16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1677" t="str">
        <f>IF(NOT(ISNA(VLOOKUP(Table_pigskin_games[[#This Row],[matchup]],rivalries!A$2:C$10,1,FALSE))),"Rivalry","Not a Rivalry")</f>
        <v>Not a Rivalry</v>
      </c>
      <c r="J1677">
        <v>38</v>
      </c>
      <c r="K1677">
        <v>23</v>
      </c>
      <c r="L1677">
        <f>ABS(Table_pigskin_games[[#This Row],[homeScore]]-Table_pigskin_games[[#This Row],[awayScore]])</f>
        <v>15</v>
      </c>
      <c r="M1677" t="s">
        <v>121</v>
      </c>
      <c r="N1677" s="2">
        <v>41914.684027777781</v>
      </c>
      <c r="O1677" t="s">
        <v>70</v>
      </c>
      <c r="P1677">
        <v>69144</v>
      </c>
      <c r="Q1677">
        <v>3</v>
      </c>
      <c r="R1677">
        <v>5</v>
      </c>
      <c r="S1677">
        <v>3</v>
      </c>
      <c r="T1677">
        <v>5</v>
      </c>
      <c r="U1677">
        <v>14</v>
      </c>
      <c r="V1677">
        <v>23</v>
      </c>
      <c r="W1677">
        <v>5</v>
      </c>
      <c r="X1677">
        <v>1</v>
      </c>
      <c r="Y1677">
        <v>13</v>
      </c>
      <c r="Z1677">
        <v>10</v>
      </c>
      <c r="AA1677">
        <v>0</v>
      </c>
      <c r="AB1677">
        <v>1</v>
      </c>
      <c r="AC1677">
        <v>0</v>
      </c>
      <c r="AD1677">
        <v>1</v>
      </c>
      <c r="AE1677">
        <v>294</v>
      </c>
      <c r="AF1677">
        <v>369</v>
      </c>
      <c r="AG1677">
        <v>193</v>
      </c>
      <c r="AH1677">
        <v>278</v>
      </c>
      <c r="AI1677">
        <v>19</v>
      </c>
      <c r="AJ1677">
        <v>28</v>
      </c>
      <c r="AK1677">
        <v>26</v>
      </c>
      <c r="AL1677">
        <v>41</v>
      </c>
      <c r="AM1677">
        <v>101</v>
      </c>
      <c r="AN1677">
        <v>91</v>
      </c>
      <c r="AO1677">
        <v>25</v>
      </c>
      <c r="AP1677">
        <v>23</v>
      </c>
      <c r="AQ1677">
        <v>13</v>
      </c>
      <c r="AR1677">
        <v>6</v>
      </c>
      <c r="AS1677">
        <v>75</v>
      </c>
      <c r="AT1677">
        <f>SUM(Table_pigskin_games[[#This Row],[awayPenaltyYards]],Table_pigskin_games[[#This Row],[homePenaltyYards]])</f>
        <v>125</v>
      </c>
      <c r="AU1677">
        <v>50</v>
      </c>
      <c r="AV1677">
        <v>0</v>
      </c>
      <c r="AW1677">
        <v>2</v>
      </c>
      <c r="AX1677">
        <f>SUM(Table_pigskin_games[[#This Row],[awayTurnovers]:[homeTurnovers]])</f>
        <v>2</v>
      </c>
      <c r="AY1677">
        <v>0</v>
      </c>
      <c r="AZ1677">
        <v>1</v>
      </c>
      <c r="BA1677">
        <v>0</v>
      </c>
      <c r="BB1677">
        <v>1</v>
      </c>
      <c r="BC1677">
        <v>1678</v>
      </c>
      <c r="BD1677">
        <v>1922</v>
      </c>
      <c r="BE1677">
        <v>7</v>
      </c>
      <c r="BF1677">
        <v>3</v>
      </c>
      <c r="BG1677">
        <v>7</v>
      </c>
      <c r="BH1677">
        <v>21</v>
      </c>
      <c r="BJ1677">
        <v>7</v>
      </c>
      <c r="BK1677">
        <v>0</v>
      </c>
      <c r="BL1677">
        <v>10</v>
      </c>
      <c r="BM1677">
        <v>6</v>
      </c>
    </row>
    <row r="1678" spans="1:66" x14ac:dyDescent="0.25">
      <c r="A1678">
        <v>321111025</v>
      </c>
      <c r="B1678">
        <v>10</v>
      </c>
      <c r="C1678">
        <v>2012</v>
      </c>
      <c r="D1678" s="1">
        <v>41224</v>
      </c>
      <c r="E1678" t="s">
        <v>66</v>
      </c>
      <c r="F1678" t="s">
        <v>85</v>
      </c>
      <c r="G1678" t="s">
        <v>93</v>
      </c>
      <c r="H16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678" t="str">
        <f>IF(NOT(ISNA(VLOOKUP(Table_pigskin_games[[#This Row],[matchup]],rivalries!A$2:C$10,1,FALSE))),"Rivalry","Not a Rivalry")</f>
        <v>Not a Rivalry</v>
      </c>
      <c r="J1678">
        <v>24</v>
      </c>
      <c r="K1678">
        <v>24</v>
      </c>
      <c r="L1678">
        <f>ABS(Table_pigskin_games[[#This Row],[homeScore]]-Table_pigskin_games[[#This Row],[awayScore]])</f>
        <v>0</v>
      </c>
      <c r="M1678" t="s">
        <v>133</v>
      </c>
      <c r="N1678" s="2">
        <v>41914.684027777781</v>
      </c>
      <c r="O1678" t="s">
        <v>70</v>
      </c>
      <c r="P1678">
        <v>69732</v>
      </c>
      <c r="Q1678">
        <v>3</v>
      </c>
      <c r="R1678">
        <v>4</v>
      </c>
      <c r="S1678">
        <v>6</v>
      </c>
      <c r="T1678">
        <v>2</v>
      </c>
      <c r="U1678">
        <v>27</v>
      </c>
      <c r="V1678">
        <v>25</v>
      </c>
      <c r="W1678">
        <v>7</v>
      </c>
      <c r="X1678">
        <v>2</v>
      </c>
      <c r="Y1678">
        <v>16</v>
      </c>
      <c r="Z1678">
        <v>11</v>
      </c>
      <c r="AA1678">
        <v>2</v>
      </c>
      <c r="AB1678">
        <v>2</v>
      </c>
      <c r="AC1678">
        <v>2</v>
      </c>
      <c r="AD1678">
        <v>2</v>
      </c>
      <c r="AE1678">
        <v>458</v>
      </c>
      <c r="AF1678">
        <v>341</v>
      </c>
      <c r="AG1678">
        <v>299</v>
      </c>
      <c r="AH1678">
        <v>158</v>
      </c>
      <c r="AI1678">
        <v>28</v>
      </c>
      <c r="AJ1678">
        <v>18</v>
      </c>
      <c r="AK1678">
        <v>41</v>
      </c>
      <c r="AL1678">
        <v>25</v>
      </c>
      <c r="AM1678">
        <v>159</v>
      </c>
      <c r="AN1678">
        <v>183</v>
      </c>
      <c r="AO1678">
        <v>37</v>
      </c>
      <c r="AP1678">
        <v>34</v>
      </c>
      <c r="AQ1678">
        <v>13</v>
      </c>
      <c r="AR1678">
        <v>7</v>
      </c>
      <c r="AS1678">
        <v>85</v>
      </c>
      <c r="AT1678">
        <f>SUM(Table_pigskin_games[[#This Row],[awayPenaltyYards]],Table_pigskin_games[[#This Row],[homePenaltyYards]])</f>
        <v>151</v>
      </c>
      <c r="AU1678">
        <v>66</v>
      </c>
      <c r="AV1678">
        <v>1</v>
      </c>
      <c r="AW1678">
        <v>0</v>
      </c>
      <c r="AX1678">
        <f>SUM(Table_pigskin_games[[#This Row],[awayTurnovers]:[homeTurnovers]])</f>
        <v>1</v>
      </c>
      <c r="AY1678">
        <v>1</v>
      </c>
      <c r="AZ1678">
        <v>0</v>
      </c>
      <c r="BA1678">
        <v>0</v>
      </c>
      <c r="BB1678">
        <v>0</v>
      </c>
      <c r="BC1678">
        <v>2445</v>
      </c>
      <c r="BD1678">
        <v>2055</v>
      </c>
      <c r="BE1678">
        <v>14</v>
      </c>
      <c r="BF1678">
        <v>0</v>
      </c>
      <c r="BG1678">
        <v>3</v>
      </c>
      <c r="BH1678">
        <v>7</v>
      </c>
      <c r="BI1678">
        <v>0</v>
      </c>
      <c r="BJ1678">
        <v>0</v>
      </c>
      <c r="BK1678">
        <v>7</v>
      </c>
      <c r="BL1678">
        <v>0</v>
      </c>
      <c r="BM1678">
        <v>17</v>
      </c>
      <c r="BN1678">
        <v>0</v>
      </c>
    </row>
    <row r="1679" spans="1:66" x14ac:dyDescent="0.25">
      <c r="A1679">
        <v>321111026</v>
      </c>
      <c r="B1679">
        <v>10</v>
      </c>
      <c r="C1679">
        <v>2012</v>
      </c>
      <c r="D1679" s="1">
        <v>41224</v>
      </c>
      <c r="E1679" t="s">
        <v>66</v>
      </c>
      <c r="F1679" t="s">
        <v>77</v>
      </c>
      <c r="G1679" t="s">
        <v>71</v>
      </c>
      <c r="H16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NYJvSEA</v>
      </c>
      <c r="I1679" t="str">
        <f>IF(NOT(ISNA(VLOOKUP(Table_pigskin_games[[#This Row],[matchup]],rivalries!A$2:C$10,1,FALSE))),"Rivalry","Not a Rivalry")</f>
        <v>Not a Rivalry</v>
      </c>
      <c r="J1679">
        <v>7</v>
      </c>
      <c r="K1679">
        <v>28</v>
      </c>
      <c r="L1679">
        <f>ABS(Table_pigskin_games[[#This Row],[homeScore]]-Table_pigskin_games[[#This Row],[awayScore]])</f>
        <v>21</v>
      </c>
      <c r="M1679" t="s">
        <v>124</v>
      </c>
      <c r="N1679" s="2">
        <v>41914.670138888891</v>
      </c>
      <c r="O1679" t="s">
        <v>80</v>
      </c>
      <c r="P1679">
        <v>67841</v>
      </c>
      <c r="Q1679">
        <v>3</v>
      </c>
      <c r="R1679">
        <v>5</v>
      </c>
      <c r="S1679">
        <v>5</v>
      </c>
      <c r="T1679">
        <v>4</v>
      </c>
      <c r="U1679">
        <v>11</v>
      </c>
      <c r="V1679">
        <v>20</v>
      </c>
      <c r="W1679">
        <v>2</v>
      </c>
      <c r="X1679">
        <v>5</v>
      </c>
      <c r="Y1679">
        <v>11</v>
      </c>
      <c r="Z1679">
        <v>13</v>
      </c>
      <c r="AA1679">
        <v>0</v>
      </c>
      <c r="AB1679">
        <v>1</v>
      </c>
      <c r="AC1679">
        <v>1</v>
      </c>
      <c r="AD1679">
        <v>1</v>
      </c>
      <c r="AE1679">
        <v>185</v>
      </c>
      <c r="AF1679">
        <v>363</v>
      </c>
      <c r="AG1679">
        <v>101</v>
      </c>
      <c r="AH1679">
        <v>189</v>
      </c>
      <c r="AI1679">
        <v>12</v>
      </c>
      <c r="AJ1679">
        <v>13</v>
      </c>
      <c r="AK1679">
        <v>25</v>
      </c>
      <c r="AL1679">
        <v>20</v>
      </c>
      <c r="AM1679">
        <v>84</v>
      </c>
      <c r="AN1679">
        <v>174</v>
      </c>
      <c r="AO1679">
        <v>22</v>
      </c>
      <c r="AP1679">
        <v>43</v>
      </c>
      <c r="AQ1679">
        <v>6</v>
      </c>
      <c r="AR1679">
        <v>7</v>
      </c>
      <c r="AS1679">
        <v>35</v>
      </c>
      <c r="AT1679">
        <f>SUM(Table_pigskin_games[[#This Row],[awayPenaltyYards]],Table_pigskin_games[[#This Row],[homePenaltyYards]])</f>
        <v>80</v>
      </c>
      <c r="AU1679">
        <v>45</v>
      </c>
      <c r="AV1679">
        <v>3</v>
      </c>
      <c r="AW1679">
        <v>2</v>
      </c>
      <c r="AX1679">
        <f>SUM(Table_pigskin_games[[#This Row],[awayTurnovers]:[homeTurnovers]])</f>
        <v>5</v>
      </c>
      <c r="AY1679">
        <v>2</v>
      </c>
      <c r="AZ1679">
        <v>2</v>
      </c>
      <c r="BA1679">
        <v>1</v>
      </c>
      <c r="BB1679">
        <v>0</v>
      </c>
      <c r="BC1679">
        <v>1429</v>
      </c>
      <c r="BD1679">
        <v>2171</v>
      </c>
      <c r="BE1679">
        <v>7</v>
      </c>
      <c r="BF1679">
        <v>0</v>
      </c>
      <c r="BG1679">
        <v>0</v>
      </c>
      <c r="BH1679">
        <v>0</v>
      </c>
      <c r="BJ1679">
        <v>7</v>
      </c>
      <c r="BK1679">
        <v>7</v>
      </c>
      <c r="BL1679">
        <v>0</v>
      </c>
      <c r="BM1679">
        <v>14</v>
      </c>
    </row>
    <row r="1680" spans="1:66" x14ac:dyDescent="0.25">
      <c r="A1680">
        <v>321111027</v>
      </c>
      <c r="B1680">
        <v>10</v>
      </c>
      <c r="C1680">
        <v>2012</v>
      </c>
      <c r="D1680" s="1">
        <v>41224</v>
      </c>
      <c r="E1680" t="s">
        <v>66</v>
      </c>
      <c r="F1680" t="s">
        <v>109</v>
      </c>
      <c r="G1680" t="s">
        <v>97</v>
      </c>
      <c r="H16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SDvTB</v>
      </c>
      <c r="I1680" t="str">
        <f>IF(NOT(ISNA(VLOOKUP(Table_pigskin_games[[#This Row],[matchup]],rivalries!A$2:C$10,1,FALSE))),"Rivalry","Not a Rivalry")</f>
        <v>Not a Rivalry</v>
      </c>
      <c r="J1680">
        <v>24</v>
      </c>
      <c r="K1680">
        <v>34</v>
      </c>
      <c r="L1680">
        <f>ABS(Table_pigskin_games[[#This Row],[homeScore]]-Table_pigskin_games[[#This Row],[awayScore]])</f>
        <v>10</v>
      </c>
      <c r="M1680" t="s">
        <v>98</v>
      </c>
      <c r="N1680" s="2">
        <v>41914.541666666664</v>
      </c>
      <c r="O1680" t="s">
        <v>80</v>
      </c>
      <c r="P1680">
        <v>54813</v>
      </c>
      <c r="Q1680">
        <v>4</v>
      </c>
      <c r="R1680">
        <v>4</v>
      </c>
      <c r="S1680">
        <v>4</v>
      </c>
      <c r="T1680">
        <v>4</v>
      </c>
      <c r="U1680">
        <v>23</v>
      </c>
      <c r="V1680">
        <v>12</v>
      </c>
      <c r="W1680">
        <v>10</v>
      </c>
      <c r="X1680">
        <v>3</v>
      </c>
      <c r="Y1680">
        <v>15</v>
      </c>
      <c r="Z1680">
        <v>9</v>
      </c>
      <c r="AA1680">
        <v>0</v>
      </c>
      <c r="AB1680">
        <v>1</v>
      </c>
      <c r="AC1680">
        <v>0</v>
      </c>
      <c r="AD1680">
        <v>1</v>
      </c>
      <c r="AE1680">
        <v>426</v>
      </c>
      <c r="AF1680">
        <v>279</v>
      </c>
      <c r="AG1680">
        <v>323</v>
      </c>
      <c r="AH1680">
        <v>205</v>
      </c>
      <c r="AI1680">
        <v>29</v>
      </c>
      <c r="AJ1680">
        <v>14</v>
      </c>
      <c r="AK1680">
        <v>37</v>
      </c>
      <c r="AL1680">
        <v>20</v>
      </c>
      <c r="AM1680">
        <v>103</v>
      </c>
      <c r="AN1680">
        <v>74</v>
      </c>
      <c r="AO1680">
        <v>26</v>
      </c>
      <c r="AP1680">
        <v>22</v>
      </c>
      <c r="AQ1680">
        <v>1</v>
      </c>
      <c r="AR1680">
        <v>1</v>
      </c>
      <c r="AS1680">
        <v>5</v>
      </c>
      <c r="AT1680">
        <f>SUM(Table_pigskin_games[[#This Row],[awayPenaltyYards]],Table_pigskin_games[[#This Row],[homePenaltyYards]])</f>
        <v>10</v>
      </c>
      <c r="AU1680">
        <v>5</v>
      </c>
      <c r="AV1680">
        <v>2</v>
      </c>
      <c r="AW1680">
        <v>0</v>
      </c>
      <c r="AX1680">
        <f>SUM(Table_pigskin_games[[#This Row],[awayTurnovers]:[homeTurnovers]])</f>
        <v>2</v>
      </c>
      <c r="AY1680">
        <v>0</v>
      </c>
      <c r="AZ1680">
        <v>0</v>
      </c>
      <c r="BA1680">
        <v>2</v>
      </c>
      <c r="BB1680">
        <v>0</v>
      </c>
      <c r="BC1680">
        <v>2201</v>
      </c>
      <c r="BD1680">
        <v>1399</v>
      </c>
      <c r="BE1680">
        <v>14</v>
      </c>
      <c r="BF1680">
        <v>7</v>
      </c>
      <c r="BG1680">
        <v>0</v>
      </c>
      <c r="BH1680">
        <v>3</v>
      </c>
      <c r="BJ1680">
        <v>7</v>
      </c>
      <c r="BK1680">
        <v>10</v>
      </c>
      <c r="BL1680">
        <v>7</v>
      </c>
      <c r="BM1680">
        <v>10</v>
      </c>
    </row>
    <row r="1681" spans="1:66" x14ac:dyDescent="0.25">
      <c r="A1681">
        <v>321111029</v>
      </c>
      <c r="B1681">
        <v>10</v>
      </c>
      <c r="C1681">
        <v>2012</v>
      </c>
      <c r="D1681" s="1">
        <v>41224</v>
      </c>
      <c r="E1681" t="s">
        <v>66</v>
      </c>
      <c r="F1681" t="s">
        <v>84</v>
      </c>
      <c r="G1681" t="s">
        <v>100</v>
      </c>
      <c r="H16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CARvDEN</v>
      </c>
      <c r="I1681" t="str">
        <f>IF(NOT(ISNA(VLOOKUP(Table_pigskin_games[[#This Row],[matchup]],rivalries!A$2:C$10,1,FALSE))),"Rivalry","Not a Rivalry")</f>
        <v>Not a Rivalry</v>
      </c>
      <c r="J1681">
        <v>36</v>
      </c>
      <c r="K1681">
        <v>14</v>
      </c>
      <c r="L1681">
        <f>ABS(Table_pigskin_games[[#This Row],[homeScore]]-Table_pigskin_games[[#This Row],[awayScore]])</f>
        <v>22</v>
      </c>
      <c r="M1681" t="s">
        <v>101</v>
      </c>
      <c r="N1681" s="2">
        <v>41914.541666666664</v>
      </c>
      <c r="O1681" t="s">
        <v>80</v>
      </c>
      <c r="P1681">
        <v>73939</v>
      </c>
      <c r="Q1681">
        <v>5</v>
      </c>
      <c r="R1681">
        <v>3</v>
      </c>
      <c r="S1681">
        <v>2</v>
      </c>
      <c r="T1681">
        <v>6</v>
      </c>
      <c r="U1681">
        <v>18</v>
      </c>
      <c r="V1681">
        <v>19</v>
      </c>
      <c r="W1681">
        <v>3</v>
      </c>
      <c r="X1681">
        <v>0</v>
      </c>
      <c r="Y1681">
        <v>13</v>
      </c>
      <c r="Z1681">
        <v>12</v>
      </c>
      <c r="AA1681">
        <v>0</v>
      </c>
      <c r="AB1681">
        <v>0</v>
      </c>
      <c r="AC1681">
        <v>0</v>
      </c>
      <c r="AD1681">
        <v>0</v>
      </c>
      <c r="AE1681">
        <v>360</v>
      </c>
      <c r="AF1681">
        <v>250</v>
      </c>
      <c r="AG1681">
        <v>295</v>
      </c>
      <c r="AH1681">
        <v>198</v>
      </c>
      <c r="AI1681">
        <v>27</v>
      </c>
      <c r="AJ1681">
        <v>21</v>
      </c>
      <c r="AK1681">
        <v>38</v>
      </c>
      <c r="AL1681">
        <v>36</v>
      </c>
      <c r="AM1681">
        <v>65</v>
      </c>
      <c r="AN1681">
        <v>52</v>
      </c>
      <c r="AO1681">
        <v>22</v>
      </c>
      <c r="AP1681">
        <v>21</v>
      </c>
      <c r="AQ1681">
        <v>7</v>
      </c>
      <c r="AR1681">
        <v>7</v>
      </c>
      <c r="AS1681">
        <v>60</v>
      </c>
      <c r="AT1681">
        <f>SUM(Table_pigskin_games[[#This Row],[awayPenaltyYards]],Table_pigskin_games[[#This Row],[homePenaltyYards]])</f>
        <v>105</v>
      </c>
      <c r="AU1681">
        <v>45</v>
      </c>
      <c r="AV1681">
        <v>2</v>
      </c>
      <c r="AW1681">
        <v>2</v>
      </c>
      <c r="AX1681">
        <f>SUM(Table_pigskin_games[[#This Row],[awayTurnovers]:[homeTurnovers]])</f>
        <v>4</v>
      </c>
      <c r="AY1681">
        <v>2</v>
      </c>
      <c r="AZ1681">
        <v>0</v>
      </c>
      <c r="BA1681">
        <v>0</v>
      </c>
      <c r="BB1681">
        <v>2</v>
      </c>
      <c r="BC1681">
        <v>1706</v>
      </c>
      <c r="BD1681">
        <v>1894</v>
      </c>
      <c r="BE1681">
        <v>7</v>
      </c>
      <c r="BF1681">
        <v>10</v>
      </c>
      <c r="BG1681">
        <v>7</v>
      </c>
      <c r="BH1681">
        <v>12</v>
      </c>
      <c r="BJ1681">
        <v>7</v>
      </c>
      <c r="BK1681">
        <v>0</v>
      </c>
      <c r="BL1681">
        <v>0</v>
      </c>
      <c r="BM1681">
        <v>7</v>
      </c>
    </row>
    <row r="1682" spans="1:66" x14ac:dyDescent="0.25">
      <c r="A1682">
        <v>321111033</v>
      </c>
      <c r="B1682">
        <v>10</v>
      </c>
      <c r="C1682">
        <v>2012</v>
      </c>
      <c r="D1682" s="1">
        <v>41224</v>
      </c>
      <c r="E1682" t="s">
        <v>66</v>
      </c>
      <c r="F1682" t="s">
        <v>110</v>
      </c>
      <c r="G1682" t="s">
        <v>96</v>
      </c>
      <c r="H16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BALvOAK</v>
      </c>
      <c r="I1682" t="str">
        <f>IF(NOT(ISNA(VLOOKUP(Table_pigskin_games[[#This Row],[matchup]],rivalries!A$2:C$10,1,FALSE))),"Rivalry","Not a Rivalry")</f>
        <v>Not a Rivalry</v>
      </c>
      <c r="J1682">
        <v>20</v>
      </c>
      <c r="K1682">
        <v>55</v>
      </c>
      <c r="L1682">
        <f>ABS(Table_pigskin_games[[#This Row],[homeScore]]-Table_pigskin_games[[#This Row],[awayScore]])</f>
        <v>35</v>
      </c>
      <c r="M1682" t="s">
        <v>125</v>
      </c>
      <c r="N1682" s="2">
        <v>41914.541666666664</v>
      </c>
      <c r="O1682" t="s">
        <v>80</v>
      </c>
      <c r="P1682">
        <v>71339</v>
      </c>
      <c r="Q1682">
        <v>3</v>
      </c>
      <c r="R1682">
        <v>5</v>
      </c>
      <c r="S1682">
        <v>6</v>
      </c>
      <c r="T1682">
        <v>2</v>
      </c>
      <c r="U1682">
        <v>19</v>
      </c>
      <c r="V1682">
        <v>22</v>
      </c>
      <c r="W1682">
        <v>8</v>
      </c>
      <c r="X1682">
        <v>5</v>
      </c>
      <c r="Y1682">
        <v>18</v>
      </c>
      <c r="Z1682">
        <v>12</v>
      </c>
      <c r="AA1682">
        <v>0</v>
      </c>
      <c r="AB1682">
        <v>1</v>
      </c>
      <c r="AC1682">
        <v>2</v>
      </c>
      <c r="AD1682">
        <v>1</v>
      </c>
      <c r="AE1682">
        <v>422</v>
      </c>
      <c r="AF1682">
        <v>419</v>
      </c>
      <c r="AG1682">
        <v>350</v>
      </c>
      <c r="AH1682">
        <v>341</v>
      </c>
      <c r="AI1682">
        <v>29</v>
      </c>
      <c r="AJ1682">
        <v>21</v>
      </c>
      <c r="AK1682">
        <v>46</v>
      </c>
      <c r="AL1682">
        <v>34</v>
      </c>
      <c r="AM1682">
        <v>72</v>
      </c>
      <c r="AN1682">
        <v>78</v>
      </c>
      <c r="AO1682">
        <v>24</v>
      </c>
      <c r="AP1682">
        <v>28</v>
      </c>
      <c r="AQ1682">
        <v>10</v>
      </c>
      <c r="AR1682">
        <v>4</v>
      </c>
      <c r="AS1682">
        <v>105</v>
      </c>
      <c r="AT1682">
        <f>SUM(Table_pigskin_games[[#This Row],[awayPenaltyYards]],Table_pigskin_games[[#This Row],[homePenaltyYards]])</f>
        <v>146</v>
      </c>
      <c r="AU1682">
        <v>41</v>
      </c>
      <c r="AV1682">
        <v>3</v>
      </c>
      <c r="AW1682">
        <v>1</v>
      </c>
      <c r="AX1682">
        <f>SUM(Table_pigskin_games[[#This Row],[awayTurnovers]:[homeTurnovers]])</f>
        <v>4</v>
      </c>
      <c r="AY1682">
        <v>2</v>
      </c>
      <c r="AZ1682">
        <v>0</v>
      </c>
      <c r="BA1682">
        <v>1</v>
      </c>
      <c r="BB1682">
        <v>1</v>
      </c>
      <c r="BC1682">
        <v>2002</v>
      </c>
      <c r="BD1682">
        <v>1598</v>
      </c>
      <c r="BE1682">
        <v>0</v>
      </c>
      <c r="BF1682">
        <v>10</v>
      </c>
      <c r="BG1682">
        <v>7</v>
      </c>
      <c r="BH1682">
        <v>3</v>
      </c>
      <c r="BJ1682">
        <v>10</v>
      </c>
      <c r="BK1682">
        <v>17</v>
      </c>
      <c r="BL1682">
        <v>21</v>
      </c>
      <c r="BM1682">
        <v>7</v>
      </c>
    </row>
    <row r="1683" spans="1:66" x14ac:dyDescent="0.25">
      <c r="A1683">
        <v>321112023</v>
      </c>
      <c r="B1683">
        <v>10</v>
      </c>
      <c r="C1683">
        <v>2012</v>
      </c>
      <c r="D1683" s="1">
        <v>41225</v>
      </c>
      <c r="E1683" t="s">
        <v>108</v>
      </c>
      <c r="F1683" t="s">
        <v>82</v>
      </c>
      <c r="G1683" t="s">
        <v>63</v>
      </c>
      <c r="H16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KCvPIT</v>
      </c>
      <c r="I1683" t="str">
        <f>IF(NOT(ISNA(VLOOKUP(Table_pigskin_games[[#This Row],[matchup]],rivalries!A$2:C$10,1,FALSE))),"Rivalry","Not a Rivalry")</f>
        <v>Not a Rivalry</v>
      </c>
      <c r="J1683">
        <v>13</v>
      </c>
      <c r="K1683">
        <v>16</v>
      </c>
      <c r="L1683">
        <f>ABS(Table_pigskin_games[[#This Row],[homeScore]]-Table_pigskin_games[[#This Row],[awayScore]])</f>
        <v>3</v>
      </c>
      <c r="M1683" t="s">
        <v>64</v>
      </c>
      <c r="N1683" s="2">
        <v>41914.854166666664</v>
      </c>
      <c r="O1683" t="s">
        <v>112</v>
      </c>
      <c r="P1683">
        <v>57644</v>
      </c>
      <c r="Q1683">
        <v>1</v>
      </c>
      <c r="R1683">
        <v>7</v>
      </c>
      <c r="S1683">
        <v>5</v>
      </c>
      <c r="T1683">
        <v>3</v>
      </c>
      <c r="U1683">
        <v>14</v>
      </c>
      <c r="V1683">
        <v>14</v>
      </c>
      <c r="W1683">
        <v>2</v>
      </c>
      <c r="X1683">
        <v>6</v>
      </c>
      <c r="Y1683">
        <v>13</v>
      </c>
      <c r="Z1683">
        <v>16</v>
      </c>
      <c r="AA1683">
        <v>1</v>
      </c>
      <c r="AB1683">
        <v>0</v>
      </c>
      <c r="AC1683">
        <v>1</v>
      </c>
      <c r="AD1683">
        <v>1</v>
      </c>
      <c r="AE1683">
        <v>290</v>
      </c>
      <c r="AF1683">
        <v>249</v>
      </c>
      <c r="AG1683">
        <v>148</v>
      </c>
      <c r="AH1683">
        <v>154</v>
      </c>
      <c r="AI1683">
        <v>11</v>
      </c>
      <c r="AJ1683">
        <v>16</v>
      </c>
      <c r="AK1683">
        <v>26</v>
      </c>
      <c r="AL1683">
        <v>32</v>
      </c>
      <c r="AM1683">
        <v>142</v>
      </c>
      <c r="AN1683">
        <v>95</v>
      </c>
      <c r="AO1683">
        <v>35</v>
      </c>
      <c r="AP1683">
        <v>29</v>
      </c>
      <c r="AQ1683">
        <v>6</v>
      </c>
      <c r="AR1683">
        <v>2</v>
      </c>
      <c r="AS1683">
        <v>76</v>
      </c>
      <c r="AT1683">
        <f>SUM(Table_pigskin_games[[#This Row],[awayPenaltyYards]],Table_pigskin_games[[#This Row],[homePenaltyYards]])</f>
        <v>95</v>
      </c>
      <c r="AU1683">
        <v>19</v>
      </c>
      <c r="AV1683">
        <v>1</v>
      </c>
      <c r="AW1683">
        <v>1</v>
      </c>
      <c r="AX1683">
        <f>SUM(Table_pigskin_games[[#This Row],[awayTurnovers]:[homeTurnovers]])</f>
        <v>2</v>
      </c>
      <c r="AY1683">
        <v>0</v>
      </c>
      <c r="AZ1683">
        <v>1</v>
      </c>
      <c r="BA1683">
        <v>1</v>
      </c>
      <c r="BB1683">
        <v>0</v>
      </c>
      <c r="BC1683">
        <v>1758</v>
      </c>
      <c r="BD1683">
        <v>1897</v>
      </c>
      <c r="BE1683">
        <v>7</v>
      </c>
      <c r="BF1683">
        <v>3</v>
      </c>
      <c r="BG1683">
        <v>0</v>
      </c>
      <c r="BH1683">
        <v>3</v>
      </c>
      <c r="BI1683">
        <v>0</v>
      </c>
      <c r="BJ1683">
        <v>0</v>
      </c>
      <c r="BK1683">
        <v>10</v>
      </c>
      <c r="BL1683">
        <v>0</v>
      </c>
      <c r="BM1683">
        <v>3</v>
      </c>
      <c r="BN1683">
        <v>3</v>
      </c>
    </row>
    <row r="1684" spans="1:66" x14ac:dyDescent="0.25">
      <c r="A1684">
        <v>321115002</v>
      </c>
      <c r="B1684">
        <v>11</v>
      </c>
      <c r="C1684">
        <v>2012</v>
      </c>
      <c r="D1684" s="1">
        <v>41228</v>
      </c>
      <c r="E1684" t="s">
        <v>61</v>
      </c>
      <c r="F1684" t="s">
        <v>62</v>
      </c>
      <c r="G1684" t="s">
        <v>87</v>
      </c>
      <c r="H16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1684" t="str">
        <f>IF(NOT(ISNA(VLOOKUP(Table_pigskin_games[[#This Row],[matchup]],rivalries!A$2:C$10,1,FALSE))),"Rivalry","Not a Rivalry")</f>
        <v>Not a Rivalry</v>
      </c>
      <c r="J1684">
        <v>14</v>
      </c>
      <c r="K1684">
        <v>19</v>
      </c>
      <c r="L1684">
        <f>ABS(Table_pigskin_games[[#This Row],[homeScore]]-Table_pigskin_games[[#This Row],[awayScore]])</f>
        <v>5</v>
      </c>
      <c r="M1684" t="s">
        <v>126</v>
      </c>
      <c r="N1684" s="2">
        <v>41914.847222222219</v>
      </c>
      <c r="O1684" t="s">
        <v>128</v>
      </c>
      <c r="P1684">
        <v>69118</v>
      </c>
      <c r="Q1684">
        <v>4</v>
      </c>
      <c r="R1684">
        <v>5</v>
      </c>
      <c r="S1684">
        <v>3</v>
      </c>
      <c r="T1684">
        <v>6</v>
      </c>
      <c r="U1684">
        <v>16</v>
      </c>
      <c r="V1684">
        <v>18</v>
      </c>
      <c r="W1684">
        <v>3</v>
      </c>
      <c r="X1684">
        <v>2</v>
      </c>
      <c r="Y1684">
        <v>10</v>
      </c>
      <c r="Z1684">
        <v>12</v>
      </c>
      <c r="AA1684">
        <v>0</v>
      </c>
      <c r="AB1684">
        <v>0</v>
      </c>
      <c r="AC1684">
        <v>0</v>
      </c>
      <c r="AD1684">
        <v>0</v>
      </c>
      <c r="AE1684">
        <v>184</v>
      </c>
      <c r="AF1684">
        <v>281</v>
      </c>
      <c r="AG1684">
        <v>124</v>
      </c>
      <c r="AH1684">
        <v>161</v>
      </c>
      <c r="AI1684">
        <v>14</v>
      </c>
      <c r="AJ1684">
        <v>17</v>
      </c>
      <c r="AK1684">
        <v>28</v>
      </c>
      <c r="AL1684">
        <v>27</v>
      </c>
      <c r="AM1684">
        <v>60</v>
      </c>
      <c r="AN1684">
        <v>120</v>
      </c>
      <c r="AO1684">
        <v>24</v>
      </c>
      <c r="AP1684">
        <v>31</v>
      </c>
      <c r="AQ1684">
        <v>6</v>
      </c>
      <c r="AR1684">
        <v>11</v>
      </c>
      <c r="AS1684">
        <v>69</v>
      </c>
      <c r="AT1684">
        <f>SUM(Table_pigskin_games[[#This Row],[awayPenaltyYards]],Table_pigskin_games[[#This Row],[homePenaltyYards]])</f>
        <v>169</v>
      </c>
      <c r="AU1684">
        <v>100</v>
      </c>
      <c r="AV1684">
        <v>3</v>
      </c>
      <c r="AW1684">
        <v>0</v>
      </c>
      <c r="AX1684">
        <f>SUM(Table_pigskin_games[[#This Row],[awayTurnovers]:[homeTurnovers]])</f>
        <v>3</v>
      </c>
      <c r="AY1684">
        <v>1</v>
      </c>
      <c r="AZ1684">
        <v>0</v>
      </c>
      <c r="BA1684">
        <v>2</v>
      </c>
      <c r="BB1684">
        <v>0</v>
      </c>
      <c r="BC1684">
        <v>1497</v>
      </c>
      <c r="BD1684">
        <v>2103</v>
      </c>
      <c r="BE1684">
        <v>7</v>
      </c>
      <c r="BF1684">
        <v>0</v>
      </c>
      <c r="BG1684">
        <v>0</v>
      </c>
      <c r="BH1684">
        <v>7</v>
      </c>
      <c r="BJ1684">
        <v>13</v>
      </c>
      <c r="BK1684">
        <v>6</v>
      </c>
      <c r="BL1684">
        <v>0</v>
      </c>
      <c r="BM1684">
        <v>0</v>
      </c>
    </row>
    <row r="1685" spans="1:66" x14ac:dyDescent="0.25">
      <c r="A1685">
        <v>321118001</v>
      </c>
      <c r="B1685">
        <v>11</v>
      </c>
      <c r="C1685">
        <v>2012</v>
      </c>
      <c r="D1685" s="1">
        <v>41231</v>
      </c>
      <c r="E1685" t="s">
        <v>66</v>
      </c>
      <c r="F1685" t="s">
        <v>94</v>
      </c>
      <c r="G1685" t="s">
        <v>99</v>
      </c>
      <c r="H16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ARIvATL</v>
      </c>
      <c r="I1685" t="str">
        <f>IF(NOT(ISNA(VLOOKUP(Table_pigskin_games[[#This Row],[matchup]],rivalries!A$2:C$10,1,FALSE))),"Rivalry","Not a Rivalry")</f>
        <v>Not a Rivalry</v>
      </c>
      <c r="J1685">
        <v>19</v>
      </c>
      <c r="K1685">
        <v>23</v>
      </c>
      <c r="L1685">
        <f>ABS(Table_pigskin_games[[#This Row],[homeScore]]-Table_pigskin_games[[#This Row],[awayScore]])</f>
        <v>4</v>
      </c>
      <c r="M1685" t="s">
        <v>116</v>
      </c>
      <c r="N1685" s="2">
        <v>41914.541666666664</v>
      </c>
      <c r="O1685" t="s">
        <v>70</v>
      </c>
      <c r="P1685">
        <v>69630</v>
      </c>
      <c r="Q1685">
        <v>4</v>
      </c>
      <c r="R1685">
        <v>5</v>
      </c>
      <c r="S1685">
        <v>8</v>
      </c>
      <c r="T1685">
        <v>1</v>
      </c>
      <c r="U1685">
        <v>7</v>
      </c>
      <c r="V1685">
        <v>20</v>
      </c>
      <c r="W1685">
        <v>2</v>
      </c>
      <c r="X1685">
        <v>7</v>
      </c>
      <c r="Y1685">
        <v>16</v>
      </c>
      <c r="Z1685">
        <v>16</v>
      </c>
      <c r="AA1685">
        <v>0</v>
      </c>
      <c r="AB1685">
        <v>0</v>
      </c>
      <c r="AC1685">
        <v>1</v>
      </c>
      <c r="AD1685">
        <v>0</v>
      </c>
      <c r="AE1685">
        <v>178</v>
      </c>
      <c r="AF1685">
        <v>354</v>
      </c>
      <c r="AG1685">
        <v>41</v>
      </c>
      <c r="AH1685">
        <v>296</v>
      </c>
      <c r="AI1685">
        <v>11</v>
      </c>
      <c r="AJ1685">
        <v>28</v>
      </c>
      <c r="AK1685">
        <v>27</v>
      </c>
      <c r="AL1685">
        <v>46</v>
      </c>
      <c r="AM1685">
        <v>137</v>
      </c>
      <c r="AN1685">
        <v>58</v>
      </c>
      <c r="AO1685">
        <v>26</v>
      </c>
      <c r="AP1685">
        <v>24</v>
      </c>
      <c r="AQ1685">
        <v>5</v>
      </c>
      <c r="AR1685">
        <v>5</v>
      </c>
      <c r="AS1685">
        <v>43</v>
      </c>
      <c r="AT1685">
        <f>SUM(Table_pigskin_games[[#This Row],[awayPenaltyYards]],Table_pigskin_games[[#This Row],[homePenaltyYards]])</f>
        <v>78</v>
      </c>
      <c r="AU1685">
        <v>35</v>
      </c>
      <c r="AV1685">
        <v>1</v>
      </c>
      <c r="AW1685">
        <v>6</v>
      </c>
      <c r="AX1685">
        <f>SUM(Table_pigskin_games[[#This Row],[awayTurnovers]:[homeTurnovers]])</f>
        <v>7</v>
      </c>
      <c r="AY1685">
        <v>1</v>
      </c>
      <c r="AZ1685">
        <v>1</v>
      </c>
      <c r="BA1685">
        <v>0</v>
      </c>
      <c r="BB1685">
        <v>5</v>
      </c>
      <c r="BC1685">
        <v>1639</v>
      </c>
      <c r="BD1685">
        <v>1961</v>
      </c>
      <c r="BE1685">
        <v>13</v>
      </c>
      <c r="BF1685">
        <v>3</v>
      </c>
      <c r="BG1685">
        <v>0</v>
      </c>
      <c r="BH1685">
        <v>3</v>
      </c>
      <c r="BJ1685">
        <v>0</v>
      </c>
      <c r="BK1685">
        <v>16</v>
      </c>
      <c r="BL1685">
        <v>0</v>
      </c>
      <c r="BM1685">
        <v>7</v>
      </c>
    </row>
    <row r="1686" spans="1:66" x14ac:dyDescent="0.25">
      <c r="A1686">
        <v>321118006</v>
      </c>
      <c r="B1686">
        <v>11</v>
      </c>
      <c r="C1686">
        <v>2012</v>
      </c>
      <c r="D1686" s="1">
        <v>41231</v>
      </c>
      <c r="E1686" t="s">
        <v>66</v>
      </c>
      <c r="F1686" t="s">
        <v>68</v>
      </c>
      <c r="G1686" t="s">
        <v>102</v>
      </c>
      <c r="H16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CLEvDAL</v>
      </c>
      <c r="I1686" t="str">
        <f>IF(NOT(ISNA(VLOOKUP(Table_pigskin_games[[#This Row],[matchup]],rivalries!A$2:C$10,1,FALSE))),"Rivalry","Not a Rivalry")</f>
        <v>Not a Rivalry</v>
      </c>
      <c r="J1686">
        <v>20</v>
      </c>
      <c r="K1686">
        <v>23</v>
      </c>
      <c r="L1686">
        <f>ABS(Table_pigskin_games[[#This Row],[homeScore]]-Table_pigskin_games[[#This Row],[awayScore]])</f>
        <v>3</v>
      </c>
      <c r="M1686" t="s">
        <v>138</v>
      </c>
      <c r="N1686" s="2">
        <v>41914.541666666664</v>
      </c>
      <c r="O1686" t="s">
        <v>80</v>
      </c>
      <c r="P1686">
        <v>81936</v>
      </c>
      <c r="Q1686">
        <v>2</v>
      </c>
      <c r="R1686">
        <v>7</v>
      </c>
      <c r="S1686">
        <v>4</v>
      </c>
      <c r="T1686">
        <v>5</v>
      </c>
      <c r="U1686">
        <v>19</v>
      </c>
      <c r="V1686">
        <v>30</v>
      </c>
      <c r="W1686">
        <v>6</v>
      </c>
      <c r="X1686">
        <v>4</v>
      </c>
      <c r="Y1686">
        <v>15</v>
      </c>
      <c r="Z1686">
        <v>14</v>
      </c>
      <c r="AA1686">
        <v>0</v>
      </c>
      <c r="AB1686">
        <v>1</v>
      </c>
      <c r="AC1686">
        <v>1</v>
      </c>
      <c r="AD1686">
        <v>1</v>
      </c>
      <c r="AE1686">
        <v>311</v>
      </c>
      <c r="AF1686">
        <v>320</v>
      </c>
      <c r="AG1686">
        <v>192</v>
      </c>
      <c r="AH1686">
        <v>257</v>
      </c>
      <c r="AI1686">
        <v>20</v>
      </c>
      <c r="AJ1686">
        <v>35</v>
      </c>
      <c r="AK1686">
        <v>35</v>
      </c>
      <c r="AL1686">
        <v>50</v>
      </c>
      <c r="AM1686">
        <v>119</v>
      </c>
      <c r="AN1686">
        <v>63</v>
      </c>
      <c r="AO1686">
        <v>33</v>
      </c>
      <c r="AP1686">
        <v>21</v>
      </c>
      <c r="AQ1686">
        <v>12</v>
      </c>
      <c r="AR1686">
        <v>9</v>
      </c>
      <c r="AS1686">
        <v>129</v>
      </c>
      <c r="AT1686">
        <f>SUM(Table_pigskin_games[[#This Row],[awayPenaltyYards]],Table_pigskin_games[[#This Row],[homePenaltyYards]])</f>
        <v>221</v>
      </c>
      <c r="AU1686">
        <v>92</v>
      </c>
      <c r="AV1686">
        <v>1</v>
      </c>
      <c r="AW1686">
        <v>1</v>
      </c>
      <c r="AX1686">
        <f>SUM(Table_pigskin_games[[#This Row],[awayTurnovers]:[homeTurnovers]])</f>
        <v>2</v>
      </c>
      <c r="AY1686">
        <v>1</v>
      </c>
      <c r="AZ1686">
        <v>1</v>
      </c>
      <c r="BA1686">
        <v>0</v>
      </c>
      <c r="BB1686">
        <v>0</v>
      </c>
      <c r="BC1686">
        <v>1843</v>
      </c>
      <c r="BD1686">
        <v>2536</v>
      </c>
      <c r="BE1686">
        <v>7</v>
      </c>
      <c r="BF1686">
        <v>6</v>
      </c>
      <c r="BG1686">
        <v>0</v>
      </c>
      <c r="BH1686">
        <v>7</v>
      </c>
      <c r="BI1686">
        <v>0</v>
      </c>
      <c r="BJ1686">
        <v>0</v>
      </c>
      <c r="BK1686">
        <v>0</v>
      </c>
      <c r="BL1686">
        <v>3</v>
      </c>
      <c r="BM1686">
        <v>17</v>
      </c>
      <c r="BN1686">
        <v>3</v>
      </c>
    </row>
    <row r="1687" spans="1:66" x14ac:dyDescent="0.25">
      <c r="A1687">
        <v>321118007</v>
      </c>
      <c r="B1687">
        <v>11</v>
      </c>
      <c r="C1687">
        <v>2012</v>
      </c>
      <c r="D1687" s="1">
        <v>41231</v>
      </c>
      <c r="E1687" t="s">
        <v>66</v>
      </c>
      <c r="F1687" t="s">
        <v>109</v>
      </c>
      <c r="G1687" t="s">
        <v>84</v>
      </c>
      <c r="H16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1687" t="str">
        <f>IF(NOT(ISNA(VLOOKUP(Table_pigskin_games[[#This Row],[matchup]],rivalries!A$2:C$10,1,FALSE))),"Rivalry","Not a Rivalry")</f>
        <v>Not a Rivalry</v>
      </c>
      <c r="J1687">
        <v>23</v>
      </c>
      <c r="K1687">
        <v>30</v>
      </c>
      <c r="L1687">
        <f>ABS(Table_pigskin_games[[#This Row],[homeScore]]-Table_pigskin_games[[#This Row],[awayScore]])</f>
        <v>7</v>
      </c>
      <c r="M1687" t="s">
        <v>135</v>
      </c>
      <c r="N1687" s="2">
        <v>41914.684027777781</v>
      </c>
      <c r="O1687" t="s">
        <v>80</v>
      </c>
      <c r="P1687">
        <v>76769</v>
      </c>
      <c r="Q1687">
        <v>4</v>
      </c>
      <c r="R1687">
        <v>5</v>
      </c>
      <c r="S1687">
        <v>6</v>
      </c>
      <c r="T1687">
        <v>3</v>
      </c>
      <c r="U1687">
        <v>13</v>
      </c>
      <c r="V1687">
        <v>21</v>
      </c>
      <c r="W1687">
        <v>3</v>
      </c>
      <c r="X1687">
        <v>6</v>
      </c>
      <c r="Y1687">
        <v>16</v>
      </c>
      <c r="Z1687">
        <v>16</v>
      </c>
      <c r="AA1687">
        <v>1</v>
      </c>
      <c r="AB1687">
        <v>0</v>
      </c>
      <c r="AC1687">
        <v>2</v>
      </c>
      <c r="AD1687">
        <v>0</v>
      </c>
      <c r="AE1687">
        <v>277</v>
      </c>
      <c r="AF1687">
        <v>386</v>
      </c>
      <c r="AG1687">
        <v>224</v>
      </c>
      <c r="AH1687">
        <v>253</v>
      </c>
      <c r="AI1687">
        <v>24</v>
      </c>
      <c r="AJ1687">
        <v>25</v>
      </c>
      <c r="AK1687">
        <v>40</v>
      </c>
      <c r="AL1687">
        <v>42</v>
      </c>
      <c r="AM1687">
        <v>53</v>
      </c>
      <c r="AN1687">
        <v>133</v>
      </c>
      <c r="AO1687">
        <v>23</v>
      </c>
      <c r="AP1687">
        <v>25</v>
      </c>
      <c r="AQ1687">
        <v>10</v>
      </c>
      <c r="AR1687">
        <v>4</v>
      </c>
      <c r="AS1687">
        <v>65</v>
      </c>
      <c r="AT1687">
        <f>SUM(Table_pigskin_games[[#This Row],[awayPenaltyYards]],Table_pigskin_games[[#This Row],[homePenaltyYards]])</f>
        <v>95</v>
      </c>
      <c r="AU1687">
        <v>30</v>
      </c>
      <c r="AV1687">
        <v>3</v>
      </c>
      <c r="AW1687">
        <v>2</v>
      </c>
      <c r="AX1687">
        <f>SUM(Table_pigskin_games[[#This Row],[awayTurnovers]:[homeTurnovers]])</f>
        <v>5</v>
      </c>
      <c r="AY1687">
        <v>1</v>
      </c>
      <c r="AZ1687">
        <v>1</v>
      </c>
      <c r="BA1687">
        <v>2</v>
      </c>
      <c r="BB1687">
        <v>1</v>
      </c>
      <c r="BC1687">
        <v>1878</v>
      </c>
      <c r="BD1687">
        <v>1722</v>
      </c>
      <c r="BE1687">
        <v>7</v>
      </c>
      <c r="BF1687">
        <v>0</v>
      </c>
      <c r="BG1687">
        <v>9</v>
      </c>
      <c r="BH1687">
        <v>7</v>
      </c>
      <c r="BJ1687">
        <v>0</v>
      </c>
      <c r="BK1687">
        <v>17</v>
      </c>
      <c r="BL1687">
        <v>7</v>
      </c>
      <c r="BM1687">
        <v>6</v>
      </c>
    </row>
    <row r="1688" spans="1:66" x14ac:dyDescent="0.25">
      <c r="A1688">
        <v>321118008</v>
      </c>
      <c r="B1688">
        <v>11</v>
      </c>
      <c r="C1688">
        <v>2012</v>
      </c>
      <c r="D1688" s="1">
        <v>41231</v>
      </c>
      <c r="E1688" t="s">
        <v>66</v>
      </c>
      <c r="F1688" t="s">
        <v>75</v>
      </c>
      <c r="G1688" t="s">
        <v>72</v>
      </c>
      <c r="H16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1688" t="str">
        <f>IF(NOT(ISNA(VLOOKUP(Table_pigskin_games[[#This Row],[matchup]],rivalries!A$2:C$10,1,FALSE))),"Rivalry","Not a Rivalry")</f>
        <v>Not a Rivalry</v>
      </c>
      <c r="J1688">
        <v>24</v>
      </c>
      <c r="K1688">
        <v>20</v>
      </c>
      <c r="L1688">
        <f>ABS(Table_pigskin_games[[#This Row],[homeScore]]-Table_pigskin_games[[#This Row],[awayScore]])</f>
        <v>4</v>
      </c>
      <c r="M1688" t="s">
        <v>73</v>
      </c>
      <c r="N1688" s="2">
        <v>41914.541666666664</v>
      </c>
      <c r="O1688" t="s">
        <v>70</v>
      </c>
      <c r="P1688">
        <v>63716</v>
      </c>
      <c r="Q1688">
        <v>6</v>
      </c>
      <c r="R1688">
        <v>3</v>
      </c>
      <c r="S1688">
        <v>4</v>
      </c>
      <c r="T1688">
        <v>5</v>
      </c>
      <c r="U1688">
        <v>16</v>
      </c>
      <c r="V1688">
        <v>19</v>
      </c>
      <c r="W1688">
        <v>6</v>
      </c>
      <c r="X1688">
        <v>6</v>
      </c>
      <c r="Y1688">
        <v>13</v>
      </c>
      <c r="Z1688">
        <v>15</v>
      </c>
      <c r="AA1688">
        <v>0</v>
      </c>
      <c r="AB1688">
        <v>0</v>
      </c>
      <c r="AC1688">
        <v>1</v>
      </c>
      <c r="AD1688">
        <v>1</v>
      </c>
      <c r="AE1688">
        <v>314</v>
      </c>
      <c r="AF1688">
        <v>362</v>
      </c>
      <c r="AG1688">
        <v>219</v>
      </c>
      <c r="AH1688">
        <v>252</v>
      </c>
      <c r="AI1688">
        <v>19</v>
      </c>
      <c r="AJ1688">
        <v>17</v>
      </c>
      <c r="AK1688">
        <v>27</v>
      </c>
      <c r="AL1688">
        <v>39</v>
      </c>
      <c r="AM1688">
        <v>95</v>
      </c>
      <c r="AN1688">
        <v>110</v>
      </c>
      <c r="AO1688">
        <v>29</v>
      </c>
      <c r="AP1688">
        <v>24</v>
      </c>
      <c r="AQ1688">
        <v>9</v>
      </c>
      <c r="AR1688">
        <v>7</v>
      </c>
      <c r="AS1688">
        <v>80</v>
      </c>
      <c r="AT1688">
        <f>SUM(Table_pigskin_games[[#This Row],[awayPenaltyYards]],Table_pigskin_games[[#This Row],[homePenaltyYards]])</f>
        <v>130</v>
      </c>
      <c r="AU1688">
        <v>50</v>
      </c>
      <c r="AV1688">
        <v>1</v>
      </c>
      <c r="AW1688">
        <v>4</v>
      </c>
      <c r="AX1688">
        <f>SUM(Table_pigskin_games[[#This Row],[awayTurnovers]:[homeTurnovers]])</f>
        <v>5</v>
      </c>
      <c r="AY1688">
        <v>0</v>
      </c>
      <c r="AZ1688">
        <v>2</v>
      </c>
      <c r="BA1688">
        <v>1</v>
      </c>
      <c r="BB1688">
        <v>2</v>
      </c>
      <c r="BC1688">
        <v>1818</v>
      </c>
      <c r="BD1688">
        <v>1782</v>
      </c>
      <c r="BE1688">
        <v>0</v>
      </c>
      <c r="BF1688">
        <v>7</v>
      </c>
      <c r="BG1688">
        <v>7</v>
      </c>
      <c r="BH1688">
        <v>10</v>
      </c>
      <c r="BJ1688">
        <v>3</v>
      </c>
      <c r="BK1688">
        <v>7</v>
      </c>
      <c r="BL1688">
        <v>7</v>
      </c>
      <c r="BM1688">
        <v>3</v>
      </c>
    </row>
    <row r="1689" spans="1:66" x14ac:dyDescent="0.25">
      <c r="A1689">
        <v>321118012</v>
      </c>
      <c r="B1689">
        <v>11</v>
      </c>
      <c r="C1689">
        <v>2012</v>
      </c>
      <c r="D1689" s="1">
        <v>41231</v>
      </c>
      <c r="E1689" t="s">
        <v>66</v>
      </c>
      <c r="F1689" t="s">
        <v>81</v>
      </c>
      <c r="G1689" t="s">
        <v>82</v>
      </c>
      <c r="H16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CINvKC</v>
      </c>
      <c r="I1689" t="str">
        <f>IF(NOT(ISNA(VLOOKUP(Table_pigskin_games[[#This Row],[matchup]],rivalries!A$2:C$10,1,FALSE))),"Rivalry","Not a Rivalry")</f>
        <v>Not a Rivalry</v>
      </c>
      <c r="J1689">
        <v>28</v>
      </c>
      <c r="K1689">
        <v>6</v>
      </c>
      <c r="L1689">
        <f>ABS(Table_pigskin_games[[#This Row],[homeScore]]-Table_pigskin_games[[#This Row],[awayScore]])</f>
        <v>22</v>
      </c>
      <c r="M1689" t="s">
        <v>83</v>
      </c>
      <c r="N1689" s="2">
        <v>41914.541666666664</v>
      </c>
      <c r="O1689" t="s">
        <v>80</v>
      </c>
      <c r="P1689">
        <v>63336</v>
      </c>
      <c r="Q1689">
        <v>4</v>
      </c>
      <c r="R1689">
        <v>5</v>
      </c>
      <c r="S1689">
        <v>1</v>
      </c>
      <c r="T1689">
        <v>8</v>
      </c>
      <c r="U1689">
        <v>22</v>
      </c>
      <c r="V1689">
        <v>16</v>
      </c>
      <c r="W1689">
        <v>4</v>
      </c>
      <c r="X1689">
        <v>1</v>
      </c>
      <c r="Y1689">
        <v>14</v>
      </c>
      <c r="Z1689">
        <v>11</v>
      </c>
      <c r="AA1689">
        <v>3</v>
      </c>
      <c r="AB1689">
        <v>0</v>
      </c>
      <c r="AC1689">
        <v>3</v>
      </c>
      <c r="AD1689">
        <v>1</v>
      </c>
      <c r="AE1689">
        <v>409</v>
      </c>
      <c r="AF1689">
        <v>284</v>
      </c>
      <c r="AG1689">
        <v>220</v>
      </c>
      <c r="AH1689">
        <v>171</v>
      </c>
      <c r="AI1689">
        <v>18</v>
      </c>
      <c r="AJ1689">
        <v>17</v>
      </c>
      <c r="AK1689">
        <v>29</v>
      </c>
      <c r="AL1689">
        <v>30</v>
      </c>
      <c r="AM1689">
        <v>189</v>
      </c>
      <c r="AN1689">
        <v>113</v>
      </c>
      <c r="AO1689">
        <v>38</v>
      </c>
      <c r="AP1689">
        <v>26</v>
      </c>
      <c r="AQ1689">
        <v>9</v>
      </c>
      <c r="AR1689">
        <v>5</v>
      </c>
      <c r="AS1689">
        <v>54</v>
      </c>
      <c r="AT1689">
        <f>SUM(Table_pigskin_games[[#This Row],[awayPenaltyYards]],Table_pigskin_games[[#This Row],[homePenaltyYards]])</f>
        <v>84</v>
      </c>
      <c r="AU1689">
        <v>30</v>
      </c>
      <c r="AV1689">
        <v>0</v>
      </c>
      <c r="AW1689">
        <v>1</v>
      </c>
      <c r="AX1689">
        <f>SUM(Table_pigskin_games[[#This Row],[awayTurnovers]:[homeTurnovers]])</f>
        <v>1</v>
      </c>
      <c r="AY1689">
        <v>0</v>
      </c>
      <c r="AZ1689">
        <v>1</v>
      </c>
      <c r="BA1689">
        <v>0</v>
      </c>
      <c r="BB1689">
        <v>0</v>
      </c>
      <c r="BC1689">
        <v>2122</v>
      </c>
      <c r="BD1689">
        <v>1478</v>
      </c>
      <c r="BE1689">
        <v>7</v>
      </c>
      <c r="BF1689">
        <v>14</v>
      </c>
      <c r="BG1689">
        <v>0</v>
      </c>
      <c r="BH1689">
        <v>7</v>
      </c>
      <c r="BJ1689">
        <v>3</v>
      </c>
      <c r="BK1689">
        <v>3</v>
      </c>
      <c r="BL1689">
        <v>0</v>
      </c>
      <c r="BM1689">
        <v>0</v>
      </c>
    </row>
    <row r="1690" spans="1:66" x14ac:dyDescent="0.25">
      <c r="A1690">
        <v>321118013</v>
      </c>
      <c r="B1690">
        <v>11</v>
      </c>
      <c r="C1690">
        <v>2012</v>
      </c>
      <c r="D1690" s="1">
        <v>41231</v>
      </c>
      <c r="E1690" t="s">
        <v>66</v>
      </c>
      <c r="F1690" t="s">
        <v>67</v>
      </c>
      <c r="G1690" t="s">
        <v>110</v>
      </c>
      <c r="H16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NOvOAK</v>
      </c>
      <c r="I1690" t="str">
        <f>IF(NOT(ISNA(VLOOKUP(Table_pigskin_games[[#This Row],[matchup]],rivalries!A$2:C$10,1,FALSE))),"Rivalry","Not a Rivalry")</f>
        <v>Not a Rivalry</v>
      </c>
      <c r="J1690">
        <v>38</v>
      </c>
      <c r="K1690">
        <v>17</v>
      </c>
      <c r="L1690">
        <f>ABS(Table_pigskin_games[[#This Row],[homeScore]]-Table_pigskin_games[[#This Row],[awayScore]])</f>
        <v>21</v>
      </c>
      <c r="M1690" t="s">
        <v>144</v>
      </c>
      <c r="N1690" s="2">
        <v>41914.670138888891</v>
      </c>
      <c r="O1690" t="s">
        <v>70</v>
      </c>
      <c r="P1690">
        <v>56880</v>
      </c>
      <c r="Q1690">
        <v>4</v>
      </c>
      <c r="R1690">
        <v>5</v>
      </c>
      <c r="S1690">
        <v>3</v>
      </c>
      <c r="T1690">
        <v>6</v>
      </c>
      <c r="U1690">
        <v>19</v>
      </c>
      <c r="V1690">
        <v>24</v>
      </c>
      <c r="W1690">
        <v>6</v>
      </c>
      <c r="X1690">
        <v>4</v>
      </c>
      <c r="Y1690">
        <v>11</v>
      </c>
      <c r="Z1690">
        <v>12</v>
      </c>
      <c r="AA1690">
        <v>0</v>
      </c>
      <c r="AB1690">
        <v>1</v>
      </c>
      <c r="AC1690">
        <v>0</v>
      </c>
      <c r="AD1690">
        <v>3</v>
      </c>
      <c r="AE1690">
        <v>380</v>
      </c>
      <c r="AF1690">
        <v>404</v>
      </c>
      <c r="AG1690">
        <v>229</v>
      </c>
      <c r="AH1690">
        <v>284</v>
      </c>
      <c r="AI1690">
        <v>21</v>
      </c>
      <c r="AJ1690">
        <v>22</v>
      </c>
      <c r="AK1690">
        <v>28</v>
      </c>
      <c r="AL1690">
        <v>40</v>
      </c>
      <c r="AM1690">
        <v>151</v>
      </c>
      <c r="AN1690">
        <v>120</v>
      </c>
      <c r="AO1690">
        <v>28</v>
      </c>
      <c r="AP1690">
        <v>26</v>
      </c>
      <c r="AQ1690">
        <v>11</v>
      </c>
      <c r="AR1690">
        <v>4</v>
      </c>
      <c r="AS1690">
        <v>109</v>
      </c>
      <c r="AT1690">
        <f>SUM(Table_pigskin_games[[#This Row],[awayPenaltyYards]],Table_pigskin_games[[#This Row],[homePenaltyYards]])</f>
        <v>149</v>
      </c>
      <c r="AU1690">
        <v>40</v>
      </c>
      <c r="AV1690">
        <v>0</v>
      </c>
      <c r="AW1690">
        <v>2</v>
      </c>
      <c r="AX1690">
        <f>SUM(Table_pigskin_games[[#This Row],[awayTurnovers]:[homeTurnovers]])</f>
        <v>2</v>
      </c>
      <c r="AY1690">
        <v>0</v>
      </c>
      <c r="AZ1690">
        <v>0</v>
      </c>
      <c r="BA1690">
        <v>0</v>
      </c>
      <c r="BB1690">
        <v>2</v>
      </c>
      <c r="BC1690">
        <v>1716</v>
      </c>
      <c r="BD1690">
        <v>1884</v>
      </c>
      <c r="BE1690">
        <v>14</v>
      </c>
      <c r="BF1690">
        <v>7</v>
      </c>
      <c r="BG1690">
        <v>14</v>
      </c>
      <c r="BH1690">
        <v>3</v>
      </c>
      <c r="BJ1690">
        <v>0</v>
      </c>
      <c r="BK1690">
        <v>7</v>
      </c>
      <c r="BL1690">
        <v>3</v>
      </c>
      <c r="BM1690">
        <v>7</v>
      </c>
    </row>
    <row r="1691" spans="1:66" x14ac:dyDescent="0.25">
      <c r="A1691">
        <v>321118014</v>
      </c>
      <c r="B1691">
        <v>11</v>
      </c>
      <c r="C1691">
        <v>2012</v>
      </c>
      <c r="D1691" s="1">
        <v>41231</v>
      </c>
      <c r="E1691" t="s">
        <v>66</v>
      </c>
      <c r="F1691" t="s">
        <v>77</v>
      </c>
      <c r="G1691" t="s">
        <v>85</v>
      </c>
      <c r="H16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NYJvSTL</v>
      </c>
      <c r="I1691" t="str">
        <f>IF(NOT(ISNA(VLOOKUP(Table_pigskin_games[[#This Row],[matchup]],rivalries!A$2:C$10,1,FALSE))),"Rivalry","Not a Rivalry")</f>
        <v>Not a Rivalry</v>
      </c>
      <c r="J1691">
        <v>27</v>
      </c>
      <c r="K1691">
        <v>13</v>
      </c>
      <c r="L1691">
        <f>ABS(Table_pigskin_games[[#This Row],[homeScore]]-Table_pigskin_games[[#This Row],[awayScore]])</f>
        <v>14</v>
      </c>
      <c r="M1691" t="s">
        <v>86</v>
      </c>
      <c r="N1691" s="2">
        <v>41914.541666666664</v>
      </c>
      <c r="O1691" t="s">
        <v>80</v>
      </c>
      <c r="P1691">
        <v>57711</v>
      </c>
      <c r="Q1691">
        <v>3</v>
      </c>
      <c r="R1691">
        <v>6</v>
      </c>
      <c r="S1691">
        <v>3</v>
      </c>
      <c r="T1691">
        <v>5</v>
      </c>
      <c r="U1691">
        <v>17</v>
      </c>
      <c r="V1691">
        <v>15</v>
      </c>
      <c r="W1691">
        <v>7</v>
      </c>
      <c r="X1691">
        <v>5</v>
      </c>
      <c r="Y1691">
        <v>15</v>
      </c>
      <c r="Z1691">
        <v>16</v>
      </c>
      <c r="AA1691">
        <v>0</v>
      </c>
      <c r="AB1691">
        <v>3</v>
      </c>
      <c r="AC1691">
        <v>1</v>
      </c>
      <c r="AD1691">
        <v>5</v>
      </c>
      <c r="AE1691">
        <v>289</v>
      </c>
      <c r="AF1691">
        <v>281</v>
      </c>
      <c r="AG1691">
        <v>165</v>
      </c>
      <c r="AH1691">
        <v>167</v>
      </c>
      <c r="AI1691">
        <v>16</v>
      </c>
      <c r="AJ1691">
        <v>23</v>
      </c>
      <c r="AK1691">
        <v>21</v>
      </c>
      <c r="AL1691">
        <v>44</v>
      </c>
      <c r="AM1691">
        <v>124</v>
      </c>
      <c r="AN1691">
        <v>114</v>
      </c>
      <c r="AO1691">
        <v>41</v>
      </c>
      <c r="AP1691">
        <v>20</v>
      </c>
      <c r="AQ1691">
        <v>3</v>
      </c>
      <c r="AR1691">
        <v>5</v>
      </c>
      <c r="AS1691">
        <v>20</v>
      </c>
      <c r="AT1691">
        <f>SUM(Table_pigskin_games[[#This Row],[awayPenaltyYards]],Table_pigskin_games[[#This Row],[homePenaltyYards]])</f>
        <v>50</v>
      </c>
      <c r="AU1691">
        <v>30</v>
      </c>
      <c r="AV1691">
        <v>0</v>
      </c>
      <c r="AW1691">
        <v>3</v>
      </c>
      <c r="AX1691">
        <f>SUM(Table_pigskin_games[[#This Row],[awayTurnovers]:[homeTurnovers]])</f>
        <v>3</v>
      </c>
      <c r="AY1691">
        <v>0</v>
      </c>
      <c r="AZ1691">
        <v>2</v>
      </c>
      <c r="BA1691">
        <v>0</v>
      </c>
      <c r="BB1691">
        <v>1</v>
      </c>
      <c r="BC1691">
        <v>1983</v>
      </c>
      <c r="BD1691">
        <v>1617</v>
      </c>
      <c r="BE1691">
        <v>3</v>
      </c>
      <c r="BF1691">
        <v>10</v>
      </c>
      <c r="BG1691">
        <v>0</v>
      </c>
      <c r="BH1691">
        <v>14</v>
      </c>
      <c r="BJ1691">
        <v>7</v>
      </c>
      <c r="BK1691">
        <v>0</v>
      </c>
      <c r="BL1691">
        <v>0</v>
      </c>
      <c r="BM1691">
        <v>6</v>
      </c>
    </row>
    <row r="1692" spans="1:66" x14ac:dyDescent="0.25">
      <c r="A1692">
        <v>321118017</v>
      </c>
      <c r="B1692">
        <v>11</v>
      </c>
      <c r="C1692">
        <v>2012</v>
      </c>
      <c r="D1692" s="1">
        <v>41231</v>
      </c>
      <c r="E1692" t="s">
        <v>66</v>
      </c>
      <c r="F1692" t="s">
        <v>90</v>
      </c>
      <c r="G1692" t="s">
        <v>88</v>
      </c>
      <c r="H16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INDvNE</v>
      </c>
      <c r="I1692" t="str">
        <f>IF(NOT(ISNA(VLOOKUP(Table_pigskin_games[[#This Row],[matchup]],rivalries!A$2:C$10,1,FALSE))),"Rivalry","Not a Rivalry")</f>
        <v>Rivalry</v>
      </c>
      <c r="J1692">
        <v>24</v>
      </c>
      <c r="K1692">
        <v>59</v>
      </c>
      <c r="L1692">
        <f>ABS(Table_pigskin_games[[#This Row],[homeScore]]-Table_pigskin_games[[#This Row],[awayScore]])</f>
        <v>35</v>
      </c>
      <c r="M1692" t="s">
        <v>89</v>
      </c>
      <c r="N1692" s="2">
        <v>41914.684027777781</v>
      </c>
      <c r="O1692" t="s">
        <v>80</v>
      </c>
      <c r="P1692">
        <v>68756</v>
      </c>
      <c r="Q1692">
        <v>6</v>
      </c>
      <c r="R1692">
        <v>3</v>
      </c>
      <c r="S1692">
        <v>6</v>
      </c>
      <c r="T1692">
        <v>3</v>
      </c>
      <c r="U1692">
        <v>28</v>
      </c>
      <c r="V1692">
        <v>25</v>
      </c>
      <c r="W1692">
        <v>8</v>
      </c>
      <c r="X1692">
        <v>8</v>
      </c>
      <c r="Y1692">
        <v>14</v>
      </c>
      <c r="Z1692">
        <v>12</v>
      </c>
      <c r="AA1692">
        <v>0</v>
      </c>
      <c r="AB1692">
        <v>0</v>
      </c>
      <c r="AC1692">
        <v>0</v>
      </c>
      <c r="AD1692">
        <v>0</v>
      </c>
      <c r="AE1692">
        <v>448</v>
      </c>
      <c r="AF1692">
        <v>446</v>
      </c>
      <c r="AG1692">
        <v>329</v>
      </c>
      <c r="AH1692">
        <v>331</v>
      </c>
      <c r="AI1692">
        <v>27</v>
      </c>
      <c r="AJ1692">
        <v>24</v>
      </c>
      <c r="AK1692">
        <v>50</v>
      </c>
      <c r="AL1692">
        <v>35</v>
      </c>
      <c r="AM1692">
        <v>119</v>
      </c>
      <c r="AN1692">
        <v>115</v>
      </c>
      <c r="AO1692">
        <v>24</v>
      </c>
      <c r="AP1692">
        <v>25</v>
      </c>
      <c r="AQ1692">
        <v>1</v>
      </c>
      <c r="AR1692">
        <v>4</v>
      </c>
      <c r="AS1692">
        <v>5</v>
      </c>
      <c r="AT1692">
        <f>SUM(Table_pigskin_games[[#This Row],[awayPenaltyYards]],Table_pigskin_games[[#This Row],[homePenaltyYards]])</f>
        <v>75</v>
      </c>
      <c r="AU1692">
        <v>70</v>
      </c>
      <c r="AV1692">
        <v>4</v>
      </c>
      <c r="AW1692">
        <v>0</v>
      </c>
      <c r="AX1692">
        <f>SUM(Table_pigskin_games[[#This Row],[awayTurnovers]:[homeTurnovers]])</f>
        <v>4</v>
      </c>
      <c r="AY1692">
        <v>1</v>
      </c>
      <c r="AZ1692">
        <v>0</v>
      </c>
      <c r="BA1692">
        <v>3</v>
      </c>
      <c r="BB1692">
        <v>0</v>
      </c>
      <c r="BC1692">
        <v>1975</v>
      </c>
      <c r="BD1692">
        <v>1625</v>
      </c>
      <c r="BE1692">
        <v>14</v>
      </c>
      <c r="BF1692">
        <v>3</v>
      </c>
      <c r="BG1692">
        <v>0</v>
      </c>
      <c r="BH1692">
        <v>7</v>
      </c>
      <c r="BJ1692">
        <v>7</v>
      </c>
      <c r="BK1692">
        <v>17</v>
      </c>
      <c r="BL1692">
        <v>14</v>
      </c>
      <c r="BM1692">
        <v>21</v>
      </c>
    </row>
    <row r="1693" spans="1:66" x14ac:dyDescent="0.25">
      <c r="A1693">
        <v>321118023</v>
      </c>
      <c r="B1693">
        <v>11</v>
      </c>
      <c r="C1693">
        <v>2012</v>
      </c>
      <c r="D1693" s="1">
        <v>41231</v>
      </c>
      <c r="E1693" t="s">
        <v>66</v>
      </c>
      <c r="F1693" t="s">
        <v>96</v>
      </c>
      <c r="G1693" t="s">
        <v>63</v>
      </c>
      <c r="H16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693" t="str">
        <f>IF(NOT(ISNA(VLOOKUP(Table_pigskin_games[[#This Row],[matchup]],rivalries!A$2:C$10,1,FALSE))),"Rivalry","Not a Rivalry")</f>
        <v>Rivalry</v>
      </c>
      <c r="J1693">
        <v>13</v>
      </c>
      <c r="K1693">
        <v>10</v>
      </c>
      <c r="L1693">
        <f>ABS(Table_pigskin_games[[#This Row],[homeScore]]-Table_pigskin_games[[#This Row],[awayScore]])</f>
        <v>3</v>
      </c>
      <c r="M1693" t="s">
        <v>64</v>
      </c>
      <c r="N1693" s="2">
        <v>41914.847222222219</v>
      </c>
      <c r="O1693" t="s">
        <v>65</v>
      </c>
      <c r="P1693">
        <v>63446</v>
      </c>
      <c r="Q1693">
        <v>7</v>
      </c>
      <c r="R1693">
        <v>2</v>
      </c>
      <c r="S1693">
        <v>6</v>
      </c>
      <c r="T1693">
        <v>3</v>
      </c>
      <c r="U1693">
        <v>12</v>
      </c>
      <c r="V1693">
        <v>17</v>
      </c>
      <c r="W1693">
        <v>3</v>
      </c>
      <c r="X1693">
        <v>5</v>
      </c>
      <c r="Y1693">
        <v>14</v>
      </c>
      <c r="Z1693">
        <v>17</v>
      </c>
      <c r="AA1693">
        <v>0</v>
      </c>
      <c r="AB1693">
        <v>0</v>
      </c>
      <c r="AC1693">
        <v>0</v>
      </c>
      <c r="AD1693">
        <v>1</v>
      </c>
      <c r="AE1693">
        <v>200</v>
      </c>
      <c r="AF1693">
        <v>309</v>
      </c>
      <c r="AG1693">
        <v>153</v>
      </c>
      <c r="AH1693">
        <v>175</v>
      </c>
      <c r="AI1693">
        <v>20</v>
      </c>
      <c r="AJ1693">
        <v>18</v>
      </c>
      <c r="AK1693">
        <v>32</v>
      </c>
      <c r="AL1693">
        <v>39</v>
      </c>
      <c r="AM1693">
        <v>47</v>
      </c>
      <c r="AN1693">
        <v>134</v>
      </c>
      <c r="AO1693">
        <v>23</v>
      </c>
      <c r="AP1693">
        <v>27</v>
      </c>
      <c r="AQ1693">
        <v>4</v>
      </c>
      <c r="AR1693">
        <v>6</v>
      </c>
      <c r="AS1693">
        <v>68</v>
      </c>
      <c r="AT1693">
        <f>SUM(Table_pigskin_games[[#This Row],[awayPenaltyYards]],Table_pigskin_games[[#This Row],[homePenaltyYards]])</f>
        <v>111</v>
      </c>
      <c r="AU1693">
        <v>43</v>
      </c>
      <c r="AV1693">
        <v>0</v>
      </c>
      <c r="AW1693">
        <v>3</v>
      </c>
      <c r="AX1693">
        <f>SUM(Table_pigskin_games[[#This Row],[awayTurnovers]:[homeTurnovers]])</f>
        <v>3</v>
      </c>
      <c r="AY1693">
        <v>0</v>
      </c>
      <c r="AZ1693">
        <v>2</v>
      </c>
      <c r="BA1693">
        <v>0</v>
      </c>
      <c r="BB1693">
        <v>1</v>
      </c>
      <c r="BC1693">
        <v>1629</v>
      </c>
      <c r="BD1693">
        <v>1971</v>
      </c>
      <c r="BE1693">
        <v>10</v>
      </c>
      <c r="BF1693">
        <v>0</v>
      </c>
      <c r="BG1693">
        <v>3</v>
      </c>
      <c r="BH1693">
        <v>0</v>
      </c>
      <c r="BJ1693">
        <v>7</v>
      </c>
      <c r="BK1693">
        <v>0</v>
      </c>
      <c r="BL1693">
        <v>3</v>
      </c>
      <c r="BM1693">
        <v>0</v>
      </c>
    </row>
    <row r="1694" spans="1:66" x14ac:dyDescent="0.25">
      <c r="A1694">
        <v>321118028</v>
      </c>
      <c r="B1694">
        <v>11</v>
      </c>
      <c r="C1694">
        <v>2012</v>
      </c>
      <c r="D1694" s="1">
        <v>41231</v>
      </c>
      <c r="E1694" t="s">
        <v>66</v>
      </c>
      <c r="F1694" t="s">
        <v>105</v>
      </c>
      <c r="G1694" t="s">
        <v>114</v>
      </c>
      <c r="H16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694" t="str">
        <f>IF(NOT(ISNA(VLOOKUP(Table_pigskin_games[[#This Row],[matchup]],rivalries!A$2:C$10,1,FALSE))),"Rivalry","Not a Rivalry")</f>
        <v>Not a Rivalry</v>
      </c>
      <c r="J1694">
        <v>6</v>
      </c>
      <c r="K1694">
        <v>31</v>
      </c>
      <c r="L1694">
        <f>ABS(Table_pigskin_games[[#This Row],[homeScore]]-Table_pigskin_games[[#This Row],[awayScore]])</f>
        <v>25</v>
      </c>
      <c r="M1694" t="s">
        <v>115</v>
      </c>
      <c r="N1694" s="2">
        <v>41914.541666666664</v>
      </c>
      <c r="O1694" t="s">
        <v>70</v>
      </c>
      <c r="P1694">
        <v>79327</v>
      </c>
      <c r="Q1694">
        <v>3</v>
      </c>
      <c r="R1694">
        <v>6</v>
      </c>
      <c r="S1694">
        <v>3</v>
      </c>
      <c r="T1694">
        <v>6</v>
      </c>
      <c r="U1694">
        <v>16</v>
      </c>
      <c r="V1694">
        <v>15</v>
      </c>
      <c r="W1694">
        <v>7</v>
      </c>
      <c r="X1694">
        <v>5</v>
      </c>
      <c r="Y1694">
        <v>19</v>
      </c>
      <c r="Z1694">
        <v>11</v>
      </c>
      <c r="AA1694">
        <v>0</v>
      </c>
      <c r="AB1694">
        <v>0</v>
      </c>
      <c r="AC1694">
        <v>1</v>
      </c>
      <c r="AD1694">
        <v>1</v>
      </c>
      <c r="AE1694">
        <v>257</v>
      </c>
      <c r="AF1694">
        <v>361</v>
      </c>
      <c r="AG1694">
        <v>177</v>
      </c>
      <c r="AH1694">
        <v>192</v>
      </c>
      <c r="AI1694">
        <v>21</v>
      </c>
      <c r="AJ1694">
        <v>14</v>
      </c>
      <c r="AK1694">
        <v>46</v>
      </c>
      <c r="AL1694">
        <v>15</v>
      </c>
      <c r="AM1694">
        <v>80</v>
      </c>
      <c r="AN1694">
        <v>169</v>
      </c>
      <c r="AO1694">
        <v>21</v>
      </c>
      <c r="AP1694">
        <v>34</v>
      </c>
      <c r="AQ1694">
        <v>9</v>
      </c>
      <c r="AR1694">
        <v>13</v>
      </c>
      <c r="AS1694">
        <v>70</v>
      </c>
      <c r="AT1694">
        <f>SUM(Table_pigskin_games[[#This Row],[awayPenaltyYards]],Table_pigskin_games[[#This Row],[homePenaltyYards]])</f>
        <v>150</v>
      </c>
      <c r="AU1694">
        <v>80</v>
      </c>
      <c r="AV1694">
        <v>3</v>
      </c>
      <c r="AW1694">
        <v>0</v>
      </c>
      <c r="AX1694">
        <f>SUM(Table_pigskin_games[[#This Row],[awayTurnovers]:[homeTurnovers]])</f>
        <v>3</v>
      </c>
      <c r="AY1694">
        <v>1</v>
      </c>
      <c r="AZ1694">
        <v>0</v>
      </c>
      <c r="BA1694">
        <v>2</v>
      </c>
      <c r="BB1694">
        <v>0</v>
      </c>
      <c r="BC1694">
        <v>1884</v>
      </c>
      <c r="BD1694">
        <v>1716</v>
      </c>
      <c r="BE1694">
        <v>0</v>
      </c>
      <c r="BF1694">
        <v>3</v>
      </c>
      <c r="BG1694">
        <v>3</v>
      </c>
      <c r="BH1694">
        <v>0</v>
      </c>
      <c r="BJ1694">
        <v>7</v>
      </c>
      <c r="BK1694">
        <v>10</v>
      </c>
      <c r="BL1694">
        <v>7</v>
      </c>
      <c r="BM1694">
        <v>7</v>
      </c>
    </row>
    <row r="1695" spans="1:66" x14ac:dyDescent="0.25">
      <c r="A1695">
        <v>321118029</v>
      </c>
      <c r="B1695">
        <v>11</v>
      </c>
      <c r="C1695">
        <v>2012</v>
      </c>
      <c r="D1695" s="1">
        <v>41231</v>
      </c>
      <c r="E1695" t="s">
        <v>66</v>
      </c>
      <c r="F1695" t="s">
        <v>97</v>
      </c>
      <c r="G1695" t="s">
        <v>100</v>
      </c>
      <c r="H16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695" t="str">
        <f>IF(NOT(ISNA(VLOOKUP(Table_pigskin_games[[#This Row],[matchup]],rivalries!A$2:C$10,1,FALSE))),"Rivalry","Not a Rivalry")</f>
        <v>Not a Rivalry</v>
      </c>
      <c r="J1695">
        <v>27</v>
      </c>
      <c r="K1695">
        <v>21</v>
      </c>
      <c r="L1695">
        <f>ABS(Table_pigskin_games[[#This Row],[homeScore]]-Table_pigskin_games[[#This Row],[awayScore]])</f>
        <v>6</v>
      </c>
      <c r="M1695" t="s">
        <v>101</v>
      </c>
      <c r="N1695" s="2">
        <v>41914.541666666664</v>
      </c>
      <c r="O1695" t="s">
        <v>70</v>
      </c>
      <c r="P1695">
        <v>72603</v>
      </c>
      <c r="Q1695">
        <v>5</v>
      </c>
      <c r="R1695">
        <v>4</v>
      </c>
      <c r="S1695">
        <v>2</v>
      </c>
      <c r="T1695">
        <v>7</v>
      </c>
      <c r="U1695">
        <v>25</v>
      </c>
      <c r="V1695">
        <v>18</v>
      </c>
      <c r="W1695">
        <v>7</v>
      </c>
      <c r="X1695">
        <v>9</v>
      </c>
      <c r="Y1695">
        <v>18</v>
      </c>
      <c r="Z1695">
        <v>17</v>
      </c>
      <c r="AA1695">
        <v>1</v>
      </c>
      <c r="AB1695">
        <v>0</v>
      </c>
      <c r="AC1695">
        <v>2</v>
      </c>
      <c r="AD1695">
        <v>1</v>
      </c>
      <c r="AE1695">
        <v>403</v>
      </c>
      <c r="AF1695">
        <v>331</v>
      </c>
      <c r="AG1695">
        <v>236</v>
      </c>
      <c r="AH1695">
        <v>234</v>
      </c>
      <c r="AI1695">
        <v>25</v>
      </c>
      <c r="AJ1695">
        <v>16</v>
      </c>
      <c r="AK1695">
        <v>46</v>
      </c>
      <c r="AL1695">
        <v>29</v>
      </c>
      <c r="AM1695">
        <v>167</v>
      </c>
      <c r="AN1695">
        <v>97</v>
      </c>
      <c r="AO1695">
        <v>30</v>
      </c>
      <c r="AP1695">
        <v>34</v>
      </c>
      <c r="AQ1695">
        <v>6</v>
      </c>
      <c r="AR1695">
        <v>11</v>
      </c>
      <c r="AS1695">
        <v>50</v>
      </c>
      <c r="AT1695">
        <f>SUM(Table_pigskin_games[[#This Row],[awayPenaltyYards]],Table_pigskin_games[[#This Row],[homePenaltyYards]])</f>
        <v>141</v>
      </c>
      <c r="AU1695">
        <v>91</v>
      </c>
      <c r="AV1695">
        <v>3</v>
      </c>
      <c r="AW1695">
        <v>1</v>
      </c>
      <c r="AX1695">
        <f>SUM(Table_pigskin_games[[#This Row],[awayTurnovers]:[homeTurnovers]])</f>
        <v>4</v>
      </c>
      <c r="AY1695">
        <v>1</v>
      </c>
      <c r="AZ1695">
        <v>1</v>
      </c>
      <c r="BA1695">
        <v>2</v>
      </c>
      <c r="BB1695">
        <v>0</v>
      </c>
      <c r="BC1695">
        <v>1950</v>
      </c>
      <c r="BD1695">
        <v>1910</v>
      </c>
      <c r="BE1695">
        <v>10</v>
      </c>
      <c r="BF1695">
        <v>0</v>
      </c>
      <c r="BG1695">
        <v>0</v>
      </c>
      <c r="BH1695">
        <v>11</v>
      </c>
      <c r="BI1695">
        <v>6</v>
      </c>
      <c r="BJ1695">
        <v>7</v>
      </c>
      <c r="BK1695">
        <v>7</v>
      </c>
      <c r="BL1695">
        <v>0</v>
      </c>
      <c r="BM1695">
        <v>7</v>
      </c>
      <c r="BN1695">
        <v>0</v>
      </c>
    </row>
    <row r="1696" spans="1:66" x14ac:dyDescent="0.25">
      <c r="A1696">
        <v>321118034</v>
      </c>
      <c r="B1696">
        <v>11</v>
      </c>
      <c r="C1696">
        <v>2012</v>
      </c>
      <c r="D1696" s="1">
        <v>41231</v>
      </c>
      <c r="E1696" t="s">
        <v>66</v>
      </c>
      <c r="F1696" t="s">
        <v>103</v>
      </c>
      <c r="G1696" t="s">
        <v>106</v>
      </c>
      <c r="H16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696" t="str">
        <f>IF(NOT(ISNA(VLOOKUP(Table_pigskin_games[[#This Row],[matchup]],rivalries!A$2:C$10,1,FALSE))),"Rivalry","Not a Rivalry")</f>
        <v>Not a Rivalry</v>
      </c>
      <c r="J1696">
        <v>37</v>
      </c>
      <c r="K1696">
        <v>43</v>
      </c>
      <c r="L1696">
        <f>ABS(Table_pigskin_games[[#This Row],[homeScore]]-Table_pigskin_games[[#This Row],[awayScore]])</f>
        <v>6</v>
      </c>
      <c r="M1696" t="s">
        <v>107</v>
      </c>
      <c r="N1696" s="2">
        <v>41914.541666666664</v>
      </c>
      <c r="O1696" t="s">
        <v>80</v>
      </c>
      <c r="P1696">
        <v>71676</v>
      </c>
      <c r="Q1696">
        <v>1</v>
      </c>
      <c r="R1696">
        <v>8</v>
      </c>
      <c r="S1696">
        <v>8</v>
      </c>
      <c r="T1696">
        <v>1</v>
      </c>
      <c r="U1696">
        <v>17</v>
      </c>
      <c r="V1696">
        <v>39</v>
      </c>
      <c r="W1696">
        <v>4</v>
      </c>
      <c r="X1696">
        <v>4</v>
      </c>
      <c r="Y1696">
        <v>14</v>
      </c>
      <c r="Z1696">
        <v>11</v>
      </c>
      <c r="AA1696">
        <v>1</v>
      </c>
      <c r="AB1696">
        <v>0</v>
      </c>
      <c r="AC1696">
        <v>2</v>
      </c>
      <c r="AD1696">
        <v>0</v>
      </c>
      <c r="AE1696">
        <v>458</v>
      </c>
      <c r="AF1696">
        <v>653</v>
      </c>
      <c r="AG1696">
        <v>372</v>
      </c>
      <c r="AH1696">
        <v>504</v>
      </c>
      <c r="AI1696">
        <v>18</v>
      </c>
      <c r="AJ1696">
        <v>43</v>
      </c>
      <c r="AK1696">
        <v>35</v>
      </c>
      <c r="AL1696">
        <v>55</v>
      </c>
      <c r="AM1696">
        <v>86</v>
      </c>
      <c r="AN1696">
        <v>149</v>
      </c>
      <c r="AO1696">
        <v>29</v>
      </c>
      <c r="AP1696">
        <v>35</v>
      </c>
      <c r="AQ1696">
        <v>6</v>
      </c>
      <c r="AR1696">
        <v>2</v>
      </c>
      <c r="AS1696">
        <v>54</v>
      </c>
      <c r="AT1696">
        <f>SUM(Table_pigskin_games[[#This Row],[awayPenaltyYards]],Table_pigskin_games[[#This Row],[homePenaltyYards]])</f>
        <v>74</v>
      </c>
      <c r="AU1696">
        <v>20</v>
      </c>
      <c r="AV1696">
        <v>1</v>
      </c>
      <c r="AW1696">
        <v>3</v>
      </c>
      <c r="AX1696">
        <f>SUM(Table_pigskin_games[[#This Row],[awayTurnovers]:[homeTurnovers]])</f>
        <v>4</v>
      </c>
      <c r="AY1696">
        <v>1</v>
      </c>
      <c r="AZ1696">
        <v>1</v>
      </c>
      <c r="BA1696">
        <v>0</v>
      </c>
      <c r="BB1696">
        <v>2</v>
      </c>
      <c r="BC1696">
        <v>1879</v>
      </c>
      <c r="BD1696">
        <v>2500</v>
      </c>
      <c r="BE1696">
        <v>7</v>
      </c>
      <c r="BF1696">
        <v>10</v>
      </c>
      <c r="BG1696">
        <v>10</v>
      </c>
      <c r="BH1696">
        <v>7</v>
      </c>
      <c r="BI1696">
        <v>3</v>
      </c>
      <c r="BJ1696">
        <v>7</v>
      </c>
      <c r="BK1696">
        <v>10</v>
      </c>
      <c r="BL1696">
        <v>3</v>
      </c>
      <c r="BM1696">
        <v>14</v>
      </c>
      <c r="BN1696">
        <v>9</v>
      </c>
    </row>
    <row r="1697" spans="1:66" x14ac:dyDescent="0.25">
      <c r="A1697">
        <v>321119025</v>
      </c>
      <c r="B1697">
        <v>11</v>
      </c>
      <c r="C1697">
        <v>2012</v>
      </c>
      <c r="D1697" s="1">
        <v>41232</v>
      </c>
      <c r="E1697" t="s">
        <v>108</v>
      </c>
      <c r="F1697" t="s">
        <v>74</v>
      </c>
      <c r="G1697" t="s">
        <v>93</v>
      </c>
      <c r="H16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CHIvSF</v>
      </c>
      <c r="I1697" t="str">
        <f>IF(NOT(ISNA(VLOOKUP(Table_pigskin_games[[#This Row],[matchup]],rivalries!A$2:C$10,1,FALSE))),"Rivalry","Not a Rivalry")</f>
        <v>Not a Rivalry</v>
      </c>
      <c r="J1697">
        <v>7</v>
      </c>
      <c r="K1697">
        <v>32</v>
      </c>
      <c r="L1697">
        <f>ABS(Table_pigskin_games[[#This Row],[homeScore]]-Table_pigskin_games[[#This Row],[awayScore]])</f>
        <v>25</v>
      </c>
      <c r="M1697" t="s">
        <v>133</v>
      </c>
      <c r="N1697" s="2">
        <v>41914.854166666664</v>
      </c>
      <c r="O1697" t="s">
        <v>112</v>
      </c>
      <c r="P1697">
        <v>69732</v>
      </c>
      <c r="Q1697">
        <v>7</v>
      </c>
      <c r="R1697">
        <v>2</v>
      </c>
      <c r="S1697">
        <v>6</v>
      </c>
      <c r="T1697">
        <v>1</v>
      </c>
      <c r="U1697">
        <v>12</v>
      </c>
      <c r="V1697">
        <v>18</v>
      </c>
      <c r="W1697">
        <v>3</v>
      </c>
      <c r="X1697">
        <v>4</v>
      </c>
      <c r="Y1697">
        <v>12</v>
      </c>
      <c r="Z1697">
        <v>12</v>
      </c>
      <c r="AA1697">
        <v>0</v>
      </c>
      <c r="AB1697">
        <v>0</v>
      </c>
      <c r="AC1697">
        <v>1</v>
      </c>
      <c r="AD1697">
        <v>0</v>
      </c>
      <c r="AE1697">
        <v>143</v>
      </c>
      <c r="AF1697">
        <v>353</v>
      </c>
      <c r="AG1697">
        <v>58</v>
      </c>
      <c r="AH1697">
        <v>232</v>
      </c>
      <c r="AI1697">
        <v>14</v>
      </c>
      <c r="AJ1697">
        <v>16</v>
      </c>
      <c r="AK1697">
        <v>22</v>
      </c>
      <c r="AL1697">
        <v>23</v>
      </c>
      <c r="AM1697">
        <v>85</v>
      </c>
      <c r="AN1697">
        <v>121</v>
      </c>
      <c r="AO1697">
        <v>28</v>
      </c>
      <c r="AP1697">
        <v>29</v>
      </c>
      <c r="AQ1697">
        <v>6</v>
      </c>
      <c r="AR1697">
        <v>5</v>
      </c>
      <c r="AS1697">
        <v>55</v>
      </c>
      <c r="AT1697">
        <f>SUM(Table_pigskin_games[[#This Row],[awayPenaltyYards]],Table_pigskin_games[[#This Row],[homePenaltyYards]])</f>
        <v>105</v>
      </c>
      <c r="AU1697">
        <v>50</v>
      </c>
      <c r="AV1697">
        <v>2</v>
      </c>
      <c r="AW1697">
        <v>0</v>
      </c>
      <c r="AX1697">
        <f>SUM(Table_pigskin_games[[#This Row],[awayTurnovers]:[homeTurnovers]])</f>
        <v>2</v>
      </c>
      <c r="AY1697">
        <v>0</v>
      </c>
      <c r="AZ1697">
        <v>0</v>
      </c>
      <c r="BA1697">
        <v>2</v>
      </c>
      <c r="BB1697">
        <v>0</v>
      </c>
      <c r="BC1697">
        <v>1817</v>
      </c>
      <c r="BD1697">
        <v>1783</v>
      </c>
      <c r="BE1697">
        <v>0</v>
      </c>
      <c r="BF1697">
        <v>0</v>
      </c>
      <c r="BG1697">
        <v>7</v>
      </c>
      <c r="BH1697">
        <v>0</v>
      </c>
      <c r="BJ1697">
        <v>10</v>
      </c>
      <c r="BK1697">
        <v>10</v>
      </c>
      <c r="BL1697">
        <v>7</v>
      </c>
      <c r="BM1697">
        <v>5</v>
      </c>
    </row>
    <row r="1698" spans="1:66" x14ac:dyDescent="0.25">
      <c r="A1698">
        <v>321122006</v>
      </c>
      <c r="B1698">
        <v>12</v>
      </c>
      <c r="C1698">
        <v>2012</v>
      </c>
      <c r="D1698" s="1">
        <v>41235</v>
      </c>
      <c r="E1698" t="s">
        <v>61</v>
      </c>
      <c r="F1698" t="s">
        <v>114</v>
      </c>
      <c r="G1698" t="s">
        <v>102</v>
      </c>
      <c r="H16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698" t="str">
        <f>IF(NOT(ISNA(VLOOKUP(Table_pigskin_games[[#This Row],[matchup]],rivalries!A$2:C$10,1,FALSE))),"Rivalry","Not a Rivalry")</f>
        <v>Not a Rivalry</v>
      </c>
      <c r="J1698">
        <v>38</v>
      </c>
      <c r="K1698">
        <v>31</v>
      </c>
      <c r="L1698">
        <f>ABS(Table_pigskin_games[[#This Row],[homeScore]]-Table_pigskin_games[[#This Row],[awayScore]])</f>
        <v>7</v>
      </c>
      <c r="M1698" t="s">
        <v>138</v>
      </c>
      <c r="N1698" s="2">
        <v>41914.684027777781</v>
      </c>
      <c r="O1698" t="s">
        <v>70</v>
      </c>
      <c r="P1698">
        <v>90166</v>
      </c>
      <c r="Q1698">
        <v>4</v>
      </c>
      <c r="R1698">
        <v>6</v>
      </c>
      <c r="S1698">
        <v>5</v>
      </c>
      <c r="T1698">
        <v>5</v>
      </c>
      <c r="U1698">
        <v>22</v>
      </c>
      <c r="V1698">
        <v>22</v>
      </c>
      <c r="W1698">
        <v>6</v>
      </c>
      <c r="X1698">
        <v>8</v>
      </c>
      <c r="Y1698">
        <v>12</v>
      </c>
      <c r="Z1698">
        <v>17</v>
      </c>
      <c r="AA1698">
        <v>0</v>
      </c>
      <c r="AB1698">
        <v>1</v>
      </c>
      <c r="AC1698">
        <v>0</v>
      </c>
      <c r="AD1698">
        <v>1</v>
      </c>
      <c r="AE1698">
        <v>437</v>
      </c>
      <c r="AF1698">
        <v>458</v>
      </c>
      <c r="AG1698">
        <v>288</v>
      </c>
      <c r="AH1698">
        <v>423</v>
      </c>
      <c r="AI1698">
        <v>19</v>
      </c>
      <c r="AJ1698">
        <v>37</v>
      </c>
      <c r="AK1698">
        <v>27</v>
      </c>
      <c r="AL1698">
        <v>62</v>
      </c>
      <c r="AM1698">
        <v>149</v>
      </c>
      <c r="AN1698">
        <v>35</v>
      </c>
      <c r="AO1698">
        <v>32</v>
      </c>
      <c r="AP1698">
        <v>11</v>
      </c>
      <c r="AQ1698">
        <v>5</v>
      </c>
      <c r="AR1698">
        <v>7</v>
      </c>
      <c r="AS1698">
        <v>41</v>
      </c>
      <c r="AT1698">
        <f>SUM(Table_pigskin_games[[#This Row],[awayPenaltyYards]],Table_pigskin_games[[#This Row],[homePenaltyYards]])</f>
        <v>86</v>
      </c>
      <c r="AU1698">
        <v>45</v>
      </c>
      <c r="AV1698">
        <v>1</v>
      </c>
      <c r="AW1698">
        <v>3</v>
      </c>
      <c r="AX1698">
        <f>SUM(Table_pigskin_games[[#This Row],[awayTurnovers]:[homeTurnovers]])</f>
        <v>4</v>
      </c>
      <c r="AY1698">
        <v>0</v>
      </c>
      <c r="AZ1698">
        <v>1</v>
      </c>
      <c r="BA1698">
        <v>1</v>
      </c>
      <c r="BB1698">
        <v>2</v>
      </c>
      <c r="BC1698">
        <v>1902</v>
      </c>
      <c r="BD1698">
        <v>1698</v>
      </c>
      <c r="BE1698">
        <v>0</v>
      </c>
      <c r="BF1698">
        <v>28</v>
      </c>
      <c r="BG1698">
        <v>0</v>
      </c>
      <c r="BH1698">
        <v>10</v>
      </c>
      <c r="BJ1698">
        <v>3</v>
      </c>
      <c r="BK1698">
        <v>0</v>
      </c>
      <c r="BL1698">
        <v>10</v>
      </c>
      <c r="BM1698">
        <v>18</v>
      </c>
    </row>
    <row r="1699" spans="1:66" x14ac:dyDescent="0.25">
      <c r="A1699">
        <v>321122008</v>
      </c>
      <c r="B1699">
        <v>12</v>
      </c>
      <c r="C1699">
        <v>2012</v>
      </c>
      <c r="D1699" s="1">
        <v>41235</v>
      </c>
      <c r="E1699" t="s">
        <v>61</v>
      </c>
      <c r="F1699" t="s">
        <v>106</v>
      </c>
      <c r="G1699" t="s">
        <v>72</v>
      </c>
      <c r="H16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DETvHOU</v>
      </c>
      <c r="I1699" t="str">
        <f>IF(NOT(ISNA(VLOOKUP(Table_pigskin_games[[#This Row],[matchup]],rivalries!A$2:C$10,1,FALSE))),"Rivalry","Not a Rivalry")</f>
        <v>Not a Rivalry</v>
      </c>
      <c r="J1699">
        <v>34</v>
      </c>
      <c r="K1699">
        <v>31</v>
      </c>
      <c r="L1699">
        <f>ABS(Table_pigskin_games[[#This Row],[homeScore]]-Table_pigskin_games[[#This Row],[awayScore]])</f>
        <v>3</v>
      </c>
      <c r="M1699" t="s">
        <v>73</v>
      </c>
      <c r="N1699" s="2">
        <v>41915.020833333336</v>
      </c>
      <c r="O1699" t="s">
        <v>80</v>
      </c>
      <c r="P1699">
        <v>64827</v>
      </c>
      <c r="Q1699">
        <v>9</v>
      </c>
      <c r="R1699">
        <v>1</v>
      </c>
      <c r="S1699">
        <v>4</v>
      </c>
      <c r="T1699">
        <v>6</v>
      </c>
      <c r="U1699">
        <v>26</v>
      </c>
      <c r="V1699">
        <v>29</v>
      </c>
      <c r="W1699">
        <v>6</v>
      </c>
      <c r="X1699">
        <v>9</v>
      </c>
      <c r="Y1699">
        <v>15</v>
      </c>
      <c r="Z1699">
        <v>18</v>
      </c>
      <c r="AA1699">
        <v>1</v>
      </c>
      <c r="AB1699">
        <v>0</v>
      </c>
      <c r="AC1699">
        <v>1</v>
      </c>
      <c r="AD1699">
        <v>0</v>
      </c>
      <c r="AE1699">
        <v>501</v>
      </c>
      <c r="AF1699">
        <v>525</v>
      </c>
      <c r="AG1699">
        <v>296</v>
      </c>
      <c r="AH1699">
        <v>419</v>
      </c>
      <c r="AI1699">
        <v>29</v>
      </c>
      <c r="AJ1699">
        <v>31</v>
      </c>
      <c r="AK1699">
        <v>48</v>
      </c>
      <c r="AL1699">
        <v>61</v>
      </c>
      <c r="AM1699">
        <v>205</v>
      </c>
      <c r="AN1699">
        <v>106</v>
      </c>
      <c r="AO1699">
        <v>28</v>
      </c>
      <c r="AP1699">
        <v>23</v>
      </c>
      <c r="AQ1699">
        <v>8</v>
      </c>
      <c r="AR1699">
        <v>7</v>
      </c>
      <c r="AS1699">
        <v>65</v>
      </c>
      <c r="AT1699">
        <f>SUM(Table_pigskin_games[[#This Row],[awayPenaltyYards]],Table_pigskin_games[[#This Row],[homePenaltyYards]])</f>
        <v>135</v>
      </c>
      <c r="AU1699">
        <v>70</v>
      </c>
      <c r="AV1699">
        <v>1</v>
      </c>
      <c r="AW1699">
        <v>1</v>
      </c>
      <c r="AX1699">
        <f>SUM(Table_pigskin_games[[#This Row],[awayTurnovers]:[homeTurnovers]])</f>
        <v>2</v>
      </c>
      <c r="AY1699">
        <v>0</v>
      </c>
      <c r="AZ1699">
        <v>1</v>
      </c>
      <c r="BA1699">
        <v>1</v>
      </c>
      <c r="BB1699">
        <v>0</v>
      </c>
      <c r="BC1699">
        <v>2138</v>
      </c>
      <c r="BD1699">
        <v>2221</v>
      </c>
      <c r="BE1699">
        <v>0</v>
      </c>
      <c r="BF1699">
        <v>14</v>
      </c>
      <c r="BG1699">
        <v>10</v>
      </c>
      <c r="BH1699">
        <v>7</v>
      </c>
      <c r="BI1699">
        <v>3</v>
      </c>
      <c r="BJ1699">
        <v>7</v>
      </c>
      <c r="BK1699">
        <v>14</v>
      </c>
      <c r="BL1699">
        <v>3</v>
      </c>
      <c r="BM1699">
        <v>7</v>
      </c>
      <c r="BN1699">
        <v>0</v>
      </c>
    </row>
    <row r="1700" spans="1:66" x14ac:dyDescent="0.25">
      <c r="A1700">
        <v>321122020</v>
      </c>
      <c r="B1700">
        <v>12</v>
      </c>
      <c r="C1700">
        <v>2012</v>
      </c>
      <c r="D1700" s="1">
        <v>41235</v>
      </c>
      <c r="E1700" t="s">
        <v>61</v>
      </c>
      <c r="F1700" t="s">
        <v>88</v>
      </c>
      <c r="G1700" t="s">
        <v>77</v>
      </c>
      <c r="H17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700" t="str">
        <f>IF(NOT(ISNA(VLOOKUP(Table_pigskin_games[[#This Row],[matchup]],rivalries!A$2:C$10,1,FALSE))),"Rivalry","Not a Rivalry")</f>
        <v>Not a Rivalry</v>
      </c>
      <c r="J1700">
        <v>49</v>
      </c>
      <c r="K1700">
        <v>19</v>
      </c>
      <c r="L1700">
        <f>ABS(Table_pigskin_games[[#This Row],[homeScore]]-Table_pigskin_games[[#This Row],[awayScore]])</f>
        <v>30</v>
      </c>
      <c r="M1700" t="s">
        <v>140</v>
      </c>
      <c r="N1700" s="2">
        <v>41914.847222222219</v>
      </c>
      <c r="O1700" t="s">
        <v>65</v>
      </c>
      <c r="P1700">
        <v>79088</v>
      </c>
      <c r="Q1700">
        <v>7</v>
      </c>
      <c r="R1700">
        <v>3</v>
      </c>
      <c r="S1700">
        <v>4</v>
      </c>
      <c r="T1700">
        <v>6</v>
      </c>
      <c r="U1700">
        <v>25</v>
      </c>
      <c r="V1700">
        <v>25</v>
      </c>
      <c r="W1700">
        <v>11</v>
      </c>
      <c r="X1700">
        <v>3</v>
      </c>
      <c r="Y1700">
        <v>15</v>
      </c>
      <c r="Z1700">
        <v>10</v>
      </c>
      <c r="AA1700">
        <v>0</v>
      </c>
      <c r="AB1700">
        <v>1</v>
      </c>
      <c r="AC1700">
        <v>0</v>
      </c>
      <c r="AD1700">
        <v>3</v>
      </c>
      <c r="AE1700">
        <v>475</v>
      </c>
      <c r="AF1700">
        <v>405</v>
      </c>
      <c r="AG1700">
        <v>323</v>
      </c>
      <c r="AH1700">
        <v>286</v>
      </c>
      <c r="AI1700">
        <v>18</v>
      </c>
      <c r="AJ1700">
        <v>26</v>
      </c>
      <c r="AK1700">
        <v>27</v>
      </c>
      <c r="AL1700">
        <v>36</v>
      </c>
      <c r="AM1700">
        <v>152</v>
      </c>
      <c r="AN1700">
        <v>119</v>
      </c>
      <c r="AO1700">
        <v>39</v>
      </c>
      <c r="AP1700">
        <v>29</v>
      </c>
      <c r="AQ1700">
        <v>8</v>
      </c>
      <c r="AR1700">
        <v>5</v>
      </c>
      <c r="AS1700">
        <v>36</v>
      </c>
      <c r="AT1700">
        <f>SUM(Table_pigskin_games[[#This Row],[awayPenaltyYards]],Table_pigskin_games[[#This Row],[homePenaltyYards]])</f>
        <v>71</v>
      </c>
      <c r="AU1700">
        <v>35</v>
      </c>
      <c r="AV1700">
        <v>1</v>
      </c>
      <c r="AW1700">
        <v>5</v>
      </c>
      <c r="AX1700">
        <f>SUM(Table_pigskin_games[[#This Row],[awayTurnovers]:[homeTurnovers]])</f>
        <v>6</v>
      </c>
      <c r="AY1700">
        <v>1</v>
      </c>
      <c r="AZ1700">
        <v>4</v>
      </c>
      <c r="BA1700">
        <v>0</v>
      </c>
      <c r="BB1700">
        <v>1</v>
      </c>
      <c r="BC1700">
        <v>1774</v>
      </c>
      <c r="BD1700">
        <v>1826</v>
      </c>
      <c r="BE1700">
        <v>0</v>
      </c>
      <c r="BF1700">
        <v>35</v>
      </c>
      <c r="BG1700">
        <v>0</v>
      </c>
      <c r="BH1700">
        <v>14</v>
      </c>
      <c r="BJ1700">
        <v>0</v>
      </c>
      <c r="BK1700">
        <v>3</v>
      </c>
      <c r="BL1700">
        <v>9</v>
      </c>
      <c r="BM1700">
        <v>7</v>
      </c>
    </row>
    <row r="1701" spans="1:66" x14ac:dyDescent="0.25">
      <c r="A1701">
        <v>321125003</v>
      </c>
      <c r="B1701">
        <v>12</v>
      </c>
      <c r="C1701">
        <v>2012</v>
      </c>
      <c r="D1701" s="1">
        <v>41238</v>
      </c>
      <c r="E1701" t="s">
        <v>66</v>
      </c>
      <c r="F1701" t="s">
        <v>113</v>
      </c>
      <c r="G1701" t="s">
        <v>74</v>
      </c>
      <c r="H17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701" t="str">
        <f>IF(NOT(ISNA(VLOOKUP(Table_pigskin_games[[#This Row],[matchup]],rivalries!A$2:C$10,1,FALSE))),"Rivalry","Not a Rivalry")</f>
        <v>Not a Rivalry</v>
      </c>
      <c r="J1701">
        <v>10</v>
      </c>
      <c r="K1701">
        <v>28</v>
      </c>
      <c r="L1701">
        <f>ABS(Table_pigskin_games[[#This Row],[homeScore]]-Table_pigskin_games[[#This Row],[awayScore]])</f>
        <v>18</v>
      </c>
      <c r="M1701" t="s">
        <v>117</v>
      </c>
      <c r="N1701" s="2">
        <v>41914.541666666664</v>
      </c>
      <c r="O1701" t="s">
        <v>70</v>
      </c>
      <c r="P1701">
        <v>62306</v>
      </c>
      <c r="Q1701">
        <v>6</v>
      </c>
      <c r="R1701">
        <v>4</v>
      </c>
      <c r="S1701">
        <v>7</v>
      </c>
      <c r="T1701">
        <v>3</v>
      </c>
      <c r="U1701">
        <v>15</v>
      </c>
      <c r="V1701">
        <v>23</v>
      </c>
      <c r="W1701">
        <v>6</v>
      </c>
      <c r="X1701">
        <v>11</v>
      </c>
      <c r="Y1701">
        <v>16</v>
      </c>
      <c r="Z1701">
        <v>19</v>
      </c>
      <c r="AA1701">
        <v>1</v>
      </c>
      <c r="AB1701">
        <v>1</v>
      </c>
      <c r="AC1701">
        <v>3</v>
      </c>
      <c r="AD1701">
        <v>1</v>
      </c>
      <c r="AE1701">
        <v>258</v>
      </c>
      <c r="AF1701">
        <v>296</v>
      </c>
      <c r="AG1701">
        <v>144</v>
      </c>
      <c r="AH1701">
        <v>183</v>
      </c>
      <c r="AI1701">
        <v>22</v>
      </c>
      <c r="AJ1701">
        <v>23</v>
      </c>
      <c r="AK1701">
        <v>43</v>
      </c>
      <c r="AL1701">
        <v>31</v>
      </c>
      <c r="AM1701">
        <v>114</v>
      </c>
      <c r="AN1701">
        <v>113</v>
      </c>
      <c r="AO1701">
        <v>20</v>
      </c>
      <c r="AP1701">
        <v>39</v>
      </c>
      <c r="AQ1701">
        <v>3</v>
      </c>
      <c r="AR1701">
        <v>5</v>
      </c>
      <c r="AS1701">
        <v>44</v>
      </c>
      <c r="AT1701">
        <f>SUM(Table_pigskin_games[[#This Row],[awayPenaltyYards]],Table_pigskin_games[[#This Row],[homePenaltyYards]])</f>
        <v>99</v>
      </c>
      <c r="AU1701">
        <v>55</v>
      </c>
      <c r="AV1701">
        <v>3</v>
      </c>
      <c r="AW1701">
        <v>2</v>
      </c>
      <c r="AX1701">
        <f>SUM(Table_pigskin_games[[#This Row],[awayTurnovers]:[homeTurnovers]])</f>
        <v>5</v>
      </c>
      <c r="AY1701">
        <v>2</v>
      </c>
      <c r="AZ1701">
        <v>1</v>
      </c>
      <c r="BA1701">
        <v>1</v>
      </c>
      <c r="BB1701">
        <v>1</v>
      </c>
      <c r="BC1701">
        <v>1350</v>
      </c>
      <c r="BD1701">
        <v>2250</v>
      </c>
      <c r="BE1701">
        <v>3</v>
      </c>
      <c r="BF1701">
        <v>0</v>
      </c>
      <c r="BG1701">
        <v>7</v>
      </c>
      <c r="BH1701">
        <v>0</v>
      </c>
      <c r="BJ1701">
        <v>10</v>
      </c>
      <c r="BK1701">
        <v>15</v>
      </c>
      <c r="BL1701">
        <v>3</v>
      </c>
      <c r="BM1701">
        <v>0</v>
      </c>
    </row>
    <row r="1702" spans="1:66" x14ac:dyDescent="0.25">
      <c r="A1702">
        <v>321125004</v>
      </c>
      <c r="B1702">
        <v>12</v>
      </c>
      <c r="C1702">
        <v>2012</v>
      </c>
      <c r="D1702" s="1">
        <v>41238</v>
      </c>
      <c r="E1702" t="s">
        <v>66</v>
      </c>
      <c r="F1702" t="s">
        <v>110</v>
      </c>
      <c r="G1702" t="s">
        <v>81</v>
      </c>
      <c r="H17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CINvOAK</v>
      </c>
      <c r="I1702" t="str">
        <f>IF(NOT(ISNA(VLOOKUP(Table_pigskin_games[[#This Row],[matchup]],rivalries!A$2:C$10,1,FALSE))),"Rivalry","Not a Rivalry")</f>
        <v>Not a Rivalry</v>
      </c>
      <c r="J1702">
        <v>10</v>
      </c>
      <c r="K1702">
        <v>34</v>
      </c>
      <c r="L1702">
        <f>ABS(Table_pigskin_games[[#This Row],[homeScore]]-Table_pigskin_games[[#This Row],[awayScore]])</f>
        <v>24</v>
      </c>
      <c r="M1702" t="s">
        <v>118</v>
      </c>
      <c r="N1702" s="2">
        <v>41914.541666666664</v>
      </c>
      <c r="O1702" t="s">
        <v>80</v>
      </c>
      <c r="P1702">
        <v>56503</v>
      </c>
      <c r="Q1702">
        <v>3</v>
      </c>
      <c r="R1702">
        <v>7</v>
      </c>
      <c r="S1702">
        <v>5</v>
      </c>
      <c r="T1702">
        <v>5</v>
      </c>
      <c r="U1702">
        <v>14</v>
      </c>
      <c r="V1702">
        <v>18</v>
      </c>
      <c r="W1702">
        <v>3</v>
      </c>
      <c r="X1702">
        <v>9</v>
      </c>
      <c r="Y1702">
        <v>12</v>
      </c>
      <c r="Z1702">
        <v>17</v>
      </c>
      <c r="AA1702">
        <v>0</v>
      </c>
      <c r="AB1702">
        <v>0</v>
      </c>
      <c r="AC1702">
        <v>2</v>
      </c>
      <c r="AD1702">
        <v>0</v>
      </c>
      <c r="AE1702">
        <v>218</v>
      </c>
      <c r="AF1702">
        <v>415</v>
      </c>
      <c r="AG1702">
        <v>119</v>
      </c>
      <c r="AH1702">
        <v>194</v>
      </c>
      <c r="AI1702">
        <v>19</v>
      </c>
      <c r="AJ1702">
        <v>16</v>
      </c>
      <c r="AK1702">
        <v>34</v>
      </c>
      <c r="AL1702">
        <v>30</v>
      </c>
      <c r="AM1702">
        <v>99</v>
      </c>
      <c r="AN1702">
        <v>221</v>
      </c>
      <c r="AO1702">
        <v>23</v>
      </c>
      <c r="AP1702">
        <v>34</v>
      </c>
      <c r="AQ1702">
        <v>3</v>
      </c>
      <c r="AR1702">
        <v>3</v>
      </c>
      <c r="AS1702">
        <v>25</v>
      </c>
      <c r="AT1702">
        <f>SUM(Table_pigskin_games[[#This Row],[awayPenaltyYards]],Table_pigskin_games[[#This Row],[homePenaltyYards]])</f>
        <v>50</v>
      </c>
      <c r="AU1702">
        <v>25</v>
      </c>
      <c r="AV1702">
        <v>2</v>
      </c>
      <c r="AW1702">
        <v>0</v>
      </c>
      <c r="AX1702">
        <f>SUM(Table_pigskin_games[[#This Row],[awayTurnovers]:[homeTurnovers]])</f>
        <v>2</v>
      </c>
      <c r="AY1702">
        <v>1</v>
      </c>
      <c r="AZ1702">
        <v>0</v>
      </c>
      <c r="BA1702">
        <v>1</v>
      </c>
      <c r="BB1702">
        <v>0</v>
      </c>
      <c r="BC1702">
        <v>1754</v>
      </c>
      <c r="BD1702">
        <v>1846</v>
      </c>
      <c r="BE1702">
        <v>0</v>
      </c>
      <c r="BF1702">
        <v>0</v>
      </c>
      <c r="BG1702">
        <v>10</v>
      </c>
      <c r="BH1702">
        <v>0</v>
      </c>
      <c r="BJ1702">
        <v>14</v>
      </c>
      <c r="BK1702">
        <v>10</v>
      </c>
      <c r="BL1702">
        <v>0</v>
      </c>
      <c r="BM1702">
        <v>10</v>
      </c>
    </row>
    <row r="1703" spans="1:66" x14ac:dyDescent="0.25">
      <c r="A1703">
        <v>321125005</v>
      </c>
      <c r="B1703">
        <v>12</v>
      </c>
      <c r="C1703">
        <v>2012</v>
      </c>
      <c r="D1703" s="1">
        <v>41238</v>
      </c>
      <c r="E1703" t="s">
        <v>66</v>
      </c>
      <c r="F1703" t="s">
        <v>63</v>
      </c>
      <c r="G1703" t="s">
        <v>68</v>
      </c>
      <c r="H17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703" t="str">
        <f>IF(NOT(ISNA(VLOOKUP(Table_pigskin_games[[#This Row],[matchup]],rivalries!A$2:C$10,1,FALSE))),"Rivalry","Not a Rivalry")</f>
        <v>Not a Rivalry</v>
      </c>
      <c r="J1703">
        <v>14</v>
      </c>
      <c r="K1703">
        <v>20</v>
      </c>
      <c r="L1703">
        <f>ABS(Table_pigskin_games[[#This Row],[homeScore]]-Table_pigskin_games[[#This Row],[awayScore]])</f>
        <v>6</v>
      </c>
      <c r="M1703" t="s">
        <v>69</v>
      </c>
      <c r="N1703" s="2">
        <v>41914.541666666664</v>
      </c>
      <c r="O1703" t="s">
        <v>80</v>
      </c>
      <c r="P1703">
        <v>69661</v>
      </c>
      <c r="Q1703">
        <v>6</v>
      </c>
      <c r="R1703">
        <v>4</v>
      </c>
      <c r="S1703">
        <v>2</v>
      </c>
      <c r="T1703">
        <v>8</v>
      </c>
      <c r="U1703">
        <v>13</v>
      </c>
      <c r="V1703">
        <v>14</v>
      </c>
      <c r="W1703">
        <v>1</v>
      </c>
      <c r="X1703">
        <v>3</v>
      </c>
      <c r="Y1703">
        <v>9</v>
      </c>
      <c r="Z1703">
        <v>16</v>
      </c>
      <c r="AA1703">
        <v>0</v>
      </c>
      <c r="AB1703">
        <v>0</v>
      </c>
      <c r="AC1703">
        <v>0</v>
      </c>
      <c r="AD1703">
        <v>0</v>
      </c>
      <c r="AE1703">
        <v>242</v>
      </c>
      <c r="AF1703">
        <v>238</v>
      </c>
      <c r="AG1703">
        <v>193</v>
      </c>
      <c r="AH1703">
        <v>130</v>
      </c>
      <c r="AI1703">
        <v>20</v>
      </c>
      <c r="AJ1703">
        <v>17</v>
      </c>
      <c r="AK1703">
        <v>34</v>
      </c>
      <c r="AL1703">
        <v>26</v>
      </c>
      <c r="AM1703">
        <v>49</v>
      </c>
      <c r="AN1703">
        <v>108</v>
      </c>
      <c r="AO1703">
        <v>20</v>
      </c>
      <c r="AP1703">
        <v>34</v>
      </c>
      <c r="AQ1703">
        <v>9</v>
      </c>
      <c r="AR1703">
        <v>10</v>
      </c>
      <c r="AS1703">
        <v>68</v>
      </c>
      <c r="AT1703">
        <f>SUM(Table_pigskin_games[[#This Row],[awayPenaltyYards]],Table_pigskin_games[[#This Row],[homePenaltyYards]])</f>
        <v>158</v>
      </c>
      <c r="AU1703">
        <v>90</v>
      </c>
      <c r="AV1703">
        <v>8</v>
      </c>
      <c r="AW1703">
        <v>1</v>
      </c>
      <c r="AX1703">
        <f>SUM(Table_pigskin_games[[#This Row],[awayTurnovers]:[homeTurnovers]])</f>
        <v>9</v>
      </c>
      <c r="AY1703">
        <v>5</v>
      </c>
      <c r="AZ1703">
        <v>0</v>
      </c>
      <c r="BA1703">
        <v>3</v>
      </c>
      <c r="BB1703">
        <v>1</v>
      </c>
      <c r="BC1703">
        <v>1590</v>
      </c>
      <c r="BD1703">
        <v>2010</v>
      </c>
      <c r="BE1703">
        <v>7</v>
      </c>
      <c r="BF1703">
        <v>7</v>
      </c>
      <c r="BG1703">
        <v>0</v>
      </c>
      <c r="BH1703">
        <v>0</v>
      </c>
      <c r="BJ1703">
        <v>3</v>
      </c>
      <c r="BK1703">
        <v>10</v>
      </c>
      <c r="BL1703">
        <v>7</v>
      </c>
      <c r="BM1703">
        <v>0</v>
      </c>
    </row>
    <row r="1704" spans="1:66" x14ac:dyDescent="0.25">
      <c r="A1704">
        <v>321125011</v>
      </c>
      <c r="B1704">
        <v>12</v>
      </c>
      <c r="C1704">
        <v>2012</v>
      </c>
      <c r="D1704" s="1">
        <v>41238</v>
      </c>
      <c r="E1704" t="s">
        <v>66</v>
      </c>
      <c r="F1704" t="s">
        <v>87</v>
      </c>
      <c r="G1704" t="s">
        <v>90</v>
      </c>
      <c r="H17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BUFvIND</v>
      </c>
      <c r="I1704" t="str">
        <f>IF(NOT(ISNA(VLOOKUP(Table_pigskin_games[[#This Row],[matchup]],rivalries!A$2:C$10,1,FALSE))),"Rivalry","Not a Rivalry")</f>
        <v>Not a Rivalry</v>
      </c>
      <c r="J1704">
        <v>13</v>
      </c>
      <c r="K1704">
        <v>20</v>
      </c>
      <c r="L1704">
        <f>ABS(Table_pigskin_games[[#This Row],[homeScore]]-Table_pigskin_games[[#This Row],[awayScore]])</f>
        <v>7</v>
      </c>
      <c r="M1704" t="s">
        <v>131</v>
      </c>
      <c r="N1704" s="2">
        <v>41914.541666666664</v>
      </c>
      <c r="O1704" t="s">
        <v>80</v>
      </c>
      <c r="P1704">
        <v>64366</v>
      </c>
      <c r="Q1704">
        <v>4</v>
      </c>
      <c r="R1704">
        <v>6</v>
      </c>
      <c r="S1704">
        <v>6</v>
      </c>
      <c r="T1704">
        <v>4</v>
      </c>
      <c r="U1704">
        <v>16</v>
      </c>
      <c r="V1704">
        <v>22</v>
      </c>
      <c r="W1704">
        <v>4</v>
      </c>
      <c r="X1704">
        <v>8</v>
      </c>
      <c r="Y1704">
        <v>13</v>
      </c>
      <c r="Z1704">
        <v>16</v>
      </c>
      <c r="AA1704">
        <v>0</v>
      </c>
      <c r="AB1704">
        <v>0</v>
      </c>
      <c r="AC1704">
        <v>0</v>
      </c>
      <c r="AD1704">
        <v>0</v>
      </c>
      <c r="AE1704">
        <v>304</v>
      </c>
      <c r="AF1704">
        <v>312</v>
      </c>
      <c r="AG1704">
        <v>169</v>
      </c>
      <c r="AH1704">
        <v>225</v>
      </c>
      <c r="AI1704">
        <v>17</v>
      </c>
      <c r="AJ1704">
        <v>20</v>
      </c>
      <c r="AK1704">
        <v>33</v>
      </c>
      <c r="AL1704">
        <v>37</v>
      </c>
      <c r="AM1704">
        <v>135</v>
      </c>
      <c r="AN1704">
        <v>87</v>
      </c>
      <c r="AO1704">
        <v>23</v>
      </c>
      <c r="AP1704">
        <v>29</v>
      </c>
      <c r="AQ1704">
        <v>4</v>
      </c>
      <c r="AR1704">
        <v>6</v>
      </c>
      <c r="AS1704">
        <v>46</v>
      </c>
      <c r="AT1704">
        <f>SUM(Table_pigskin_games[[#This Row],[awayPenaltyYards]],Table_pigskin_games[[#This Row],[homePenaltyYards]])</f>
        <v>83</v>
      </c>
      <c r="AU1704">
        <v>37</v>
      </c>
      <c r="AV1704">
        <v>1</v>
      </c>
      <c r="AW1704">
        <v>2</v>
      </c>
      <c r="AX1704">
        <f>SUM(Table_pigskin_games[[#This Row],[awayTurnovers]:[homeTurnovers]])</f>
        <v>3</v>
      </c>
      <c r="AY1704">
        <v>0</v>
      </c>
      <c r="AZ1704">
        <v>1</v>
      </c>
      <c r="BA1704">
        <v>1</v>
      </c>
      <c r="BB1704">
        <v>1</v>
      </c>
      <c r="BC1704">
        <v>1702</v>
      </c>
      <c r="BD1704">
        <v>1898</v>
      </c>
      <c r="BE1704">
        <v>3</v>
      </c>
      <c r="BF1704">
        <v>3</v>
      </c>
      <c r="BG1704">
        <v>0</v>
      </c>
      <c r="BH1704">
        <v>7</v>
      </c>
      <c r="BJ1704">
        <v>7</v>
      </c>
      <c r="BK1704">
        <v>6</v>
      </c>
      <c r="BL1704">
        <v>7</v>
      </c>
      <c r="BM1704">
        <v>0</v>
      </c>
    </row>
    <row r="1705" spans="1:66" x14ac:dyDescent="0.25">
      <c r="A1705">
        <v>321125012</v>
      </c>
      <c r="B1705">
        <v>12</v>
      </c>
      <c r="C1705">
        <v>2012</v>
      </c>
      <c r="D1705" s="1">
        <v>41238</v>
      </c>
      <c r="E1705" t="s">
        <v>66</v>
      </c>
      <c r="F1705" t="s">
        <v>84</v>
      </c>
      <c r="G1705" t="s">
        <v>82</v>
      </c>
      <c r="H17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705" t="str">
        <f>IF(NOT(ISNA(VLOOKUP(Table_pigskin_games[[#This Row],[matchup]],rivalries!A$2:C$10,1,FALSE))),"Rivalry","Not a Rivalry")</f>
        <v>Not a Rivalry</v>
      </c>
      <c r="J1705">
        <v>17</v>
      </c>
      <c r="K1705">
        <v>9</v>
      </c>
      <c r="L1705">
        <f>ABS(Table_pigskin_games[[#This Row],[homeScore]]-Table_pigskin_games[[#This Row],[awayScore]])</f>
        <v>8</v>
      </c>
      <c r="M1705" t="s">
        <v>83</v>
      </c>
      <c r="N1705" s="2">
        <v>41914.541666666664</v>
      </c>
      <c r="O1705" t="s">
        <v>80</v>
      </c>
      <c r="P1705">
        <v>74244</v>
      </c>
      <c r="Q1705">
        <v>7</v>
      </c>
      <c r="R1705">
        <v>3</v>
      </c>
      <c r="S1705">
        <v>1</v>
      </c>
      <c r="T1705">
        <v>9</v>
      </c>
      <c r="U1705">
        <v>21</v>
      </c>
      <c r="V1705">
        <v>13</v>
      </c>
      <c r="W1705">
        <v>7</v>
      </c>
      <c r="X1705">
        <v>3</v>
      </c>
      <c r="Y1705">
        <v>14</v>
      </c>
      <c r="Z1705">
        <v>14</v>
      </c>
      <c r="AA1705">
        <v>0</v>
      </c>
      <c r="AB1705">
        <v>0</v>
      </c>
      <c r="AC1705">
        <v>0</v>
      </c>
      <c r="AD1705">
        <v>0</v>
      </c>
      <c r="AE1705">
        <v>368</v>
      </c>
      <c r="AF1705">
        <v>264</v>
      </c>
      <c r="AG1705">
        <v>273</v>
      </c>
      <c r="AH1705">
        <v>116</v>
      </c>
      <c r="AI1705">
        <v>22</v>
      </c>
      <c r="AJ1705">
        <v>13</v>
      </c>
      <c r="AK1705">
        <v>37</v>
      </c>
      <c r="AL1705">
        <v>26</v>
      </c>
      <c r="AM1705">
        <v>95</v>
      </c>
      <c r="AN1705">
        <v>148</v>
      </c>
      <c r="AO1705">
        <v>24</v>
      </c>
      <c r="AP1705">
        <v>31</v>
      </c>
      <c r="AQ1705">
        <v>4</v>
      </c>
      <c r="AR1705">
        <v>7</v>
      </c>
      <c r="AS1705">
        <v>35</v>
      </c>
      <c r="AT1705">
        <f>SUM(Table_pigskin_games[[#This Row],[awayPenaltyYards]],Table_pigskin_games[[#This Row],[homePenaltyYards]])</f>
        <v>85</v>
      </c>
      <c r="AU1705">
        <v>50</v>
      </c>
      <c r="AV1705">
        <v>1</v>
      </c>
      <c r="AW1705">
        <v>1</v>
      </c>
      <c r="AX1705">
        <f>SUM(Table_pigskin_games[[#This Row],[awayTurnovers]:[homeTurnovers]])</f>
        <v>2</v>
      </c>
      <c r="AY1705">
        <v>0</v>
      </c>
      <c r="AZ1705">
        <v>0</v>
      </c>
      <c r="BA1705">
        <v>1</v>
      </c>
      <c r="BB1705">
        <v>1</v>
      </c>
      <c r="BC1705">
        <v>1697</v>
      </c>
      <c r="BD1705">
        <v>1903</v>
      </c>
      <c r="BE1705">
        <v>0</v>
      </c>
      <c r="BF1705">
        <v>7</v>
      </c>
      <c r="BG1705">
        <v>7</v>
      </c>
      <c r="BH1705">
        <v>3</v>
      </c>
      <c r="BJ1705">
        <v>6</v>
      </c>
      <c r="BK1705">
        <v>0</v>
      </c>
      <c r="BL1705">
        <v>3</v>
      </c>
      <c r="BM1705">
        <v>0</v>
      </c>
    </row>
    <row r="1706" spans="1:66" x14ac:dyDescent="0.25">
      <c r="A1706">
        <v>321125015</v>
      </c>
      <c r="B1706">
        <v>12</v>
      </c>
      <c r="C1706">
        <v>2012</v>
      </c>
      <c r="D1706" s="1">
        <v>41238</v>
      </c>
      <c r="E1706" t="s">
        <v>66</v>
      </c>
      <c r="F1706" t="s">
        <v>71</v>
      </c>
      <c r="G1706" t="s">
        <v>62</v>
      </c>
      <c r="H17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MIAvSEA</v>
      </c>
      <c r="I1706" t="str">
        <f>IF(NOT(ISNA(VLOOKUP(Table_pigskin_games[[#This Row],[matchup]],rivalries!A$2:C$10,1,FALSE))),"Rivalry","Not a Rivalry")</f>
        <v>Not a Rivalry</v>
      </c>
      <c r="J1706">
        <v>21</v>
      </c>
      <c r="K1706">
        <v>24</v>
      </c>
      <c r="L1706">
        <f>ABS(Table_pigskin_games[[#This Row],[homeScore]]-Table_pigskin_games[[#This Row],[awayScore]])</f>
        <v>3</v>
      </c>
      <c r="M1706" t="s">
        <v>132</v>
      </c>
      <c r="N1706" s="2">
        <v>41914.541666666664</v>
      </c>
      <c r="O1706" t="s">
        <v>70</v>
      </c>
      <c r="P1706">
        <v>51295</v>
      </c>
      <c r="Q1706">
        <v>6</v>
      </c>
      <c r="R1706">
        <v>4</v>
      </c>
      <c r="S1706">
        <v>4</v>
      </c>
      <c r="T1706">
        <v>6</v>
      </c>
      <c r="U1706">
        <v>16</v>
      </c>
      <c r="V1706">
        <v>23</v>
      </c>
      <c r="W1706">
        <v>7</v>
      </c>
      <c r="X1706">
        <v>4</v>
      </c>
      <c r="Y1706">
        <v>14</v>
      </c>
      <c r="Z1706">
        <v>9</v>
      </c>
      <c r="AA1706">
        <v>0</v>
      </c>
      <c r="AB1706">
        <v>0</v>
      </c>
      <c r="AC1706">
        <v>0</v>
      </c>
      <c r="AD1706">
        <v>0</v>
      </c>
      <c r="AE1706">
        <v>312</v>
      </c>
      <c r="AF1706">
        <v>435</v>
      </c>
      <c r="AG1706">
        <v>216</v>
      </c>
      <c r="AH1706">
        <v>246</v>
      </c>
      <c r="AI1706">
        <v>21</v>
      </c>
      <c r="AJ1706">
        <v>18</v>
      </c>
      <c r="AK1706">
        <v>27</v>
      </c>
      <c r="AL1706">
        <v>26</v>
      </c>
      <c r="AM1706">
        <v>96</v>
      </c>
      <c r="AN1706">
        <v>189</v>
      </c>
      <c r="AO1706">
        <v>27</v>
      </c>
      <c r="AP1706">
        <v>28</v>
      </c>
      <c r="AQ1706">
        <v>10</v>
      </c>
      <c r="AR1706">
        <v>2</v>
      </c>
      <c r="AS1706">
        <v>59</v>
      </c>
      <c r="AT1706">
        <f>SUM(Table_pigskin_games[[#This Row],[awayPenaltyYards]],Table_pigskin_games[[#This Row],[homePenaltyYards]])</f>
        <v>74</v>
      </c>
      <c r="AU1706">
        <v>15</v>
      </c>
      <c r="AV1706">
        <v>0</v>
      </c>
      <c r="AW1706">
        <v>1</v>
      </c>
      <c r="AX1706">
        <f>SUM(Table_pigskin_games[[#This Row],[awayTurnovers]:[homeTurnovers]])</f>
        <v>1</v>
      </c>
      <c r="AY1706">
        <v>0</v>
      </c>
      <c r="AZ1706">
        <v>0</v>
      </c>
      <c r="BA1706">
        <v>0</v>
      </c>
      <c r="BB1706">
        <v>1</v>
      </c>
      <c r="BC1706">
        <v>1919</v>
      </c>
      <c r="BD1706">
        <v>1681</v>
      </c>
      <c r="BE1706">
        <v>0</v>
      </c>
      <c r="BF1706">
        <v>7</v>
      </c>
      <c r="BG1706">
        <v>7</v>
      </c>
      <c r="BH1706">
        <v>7</v>
      </c>
      <c r="BJ1706">
        <v>0</v>
      </c>
      <c r="BK1706">
        <v>7</v>
      </c>
      <c r="BL1706">
        <v>0</v>
      </c>
      <c r="BM1706">
        <v>17</v>
      </c>
    </row>
    <row r="1707" spans="1:66" x14ac:dyDescent="0.25">
      <c r="A1707">
        <v>321125018</v>
      </c>
      <c r="B1707">
        <v>12</v>
      </c>
      <c r="C1707">
        <v>2012</v>
      </c>
      <c r="D1707" s="1">
        <v>41238</v>
      </c>
      <c r="E1707" t="s">
        <v>66</v>
      </c>
      <c r="F1707" t="s">
        <v>93</v>
      </c>
      <c r="G1707" t="s">
        <v>67</v>
      </c>
      <c r="H17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NOvSF</v>
      </c>
      <c r="I1707" t="str">
        <f>IF(NOT(ISNA(VLOOKUP(Table_pigskin_games[[#This Row],[matchup]],rivalries!A$2:C$10,1,FALSE))),"Rivalry","Not a Rivalry")</f>
        <v>Not a Rivalry</v>
      </c>
      <c r="J1707">
        <v>31</v>
      </c>
      <c r="K1707">
        <v>21</v>
      </c>
      <c r="L1707">
        <f>ABS(Table_pigskin_games[[#This Row],[homeScore]]-Table_pigskin_games[[#This Row],[awayScore]])</f>
        <v>10</v>
      </c>
      <c r="M1707" t="s">
        <v>127</v>
      </c>
      <c r="N1707" s="2">
        <v>41914.684027777781</v>
      </c>
      <c r="O1707" t="s">
        <v>70</v>
      </c>
      <c r="P1707">
        <v>73147</v>
      </c>
      <c r="Q1707">
        <v>7</v>
      </c>
      <c r="R1707">
        <v>1</v>
      </c>
      <c r="S1707">
        <v>5</v>
      </c>
      <c r="T1707">
        <v>5</v>
      </c>
      <c r="U1707">
        <v>18</v>
      </c>
      <c r="V1707">
        <v>19</v>
      </c>
      <c r="W1707">
        <v>6</v>
      </c>
      <c r="X1707">
        <v>3</v>
      </c>
      <c r="Y1707">
        <v>13</v>
      </c>
      <c r="Z1707">
        <v>11</v>
      </c>
      <c r="AA1707">
        <v>0</v>
      </c>
      <c r="AB1707">
        <v>1</v>
      </c>
      <c r="AC1707">
        <v>0</v>
      </c>
      <c r="AD1707">
        <v>3</v>
      </c>
      <c r="AE1707">
        <v>375</v>
      </c>
      <c r="AF1707">
        <v>290</v>
      </c>
      <c r="AG1707">
        <v>231</v>
      </c>
      <c r="AH1707">
        <v>231</v>
      </c>
      <c r="AI1707">
        <v>16</v>
      </c>
      <c r="AJ1707">
        <v>26</v>
      </c>
      <c r="AK1707">
        <v>25</v>
      </c>
      <c r="AL1707">
        <v>41</v>
      </c>
      <c r="AM1707">
        <v>144</v>
      </c>
      <c r="AN1707">
        <v>59</v>
      </c>
      <c r="AO1707">
        <v>31</v>
      </c>
      <c r="AP1707">
        <v>21</v>
      </c>
      <c r="AQ1707">
        <v>10</v>
      </c>
      <c r="AR1707">
        <v>4</v>
      </c>
      <c r="AS1707">
        <v>68</v>
      </c>
      <c r="AT1707">
        <f>SUM(Table_pigskin_games[[#This Row],[awayPenaltyYards]],Table_pigskin_games[[#This Row],[homePenaltyYards]])</f>
        <v>121</v>
      </c>
      <c r="AU1707">
        <v>53</v>
      </c>
      <c r="AV1707">
        <v>2</v>
      </c>
      <c r="AW1707">
        <v>2</v>
      </c>
      <c r="AX1707">
        <f>SUM(Table_pigskin_games[[#This Row],[awayTurnovers]:[homeTurnovers]])</f>
        <v>4</v>
      </c>
      <c r="AY1707">
        <v>1</v>
      </c>
      <c r="AZ1707">
        <v>0</v>
      </c>
      <c r="BA1707">
        <v>1</v>
      </c>
      <c r="BB1707">
        <v>2</v>
      </c>
      <c r="BC1707">
        <v>1806</v>
      </c>
      <c r="BD1707">
        <v>1794</v>
      </c>
      <c r="BE1707">
        <v>7</v>
      </c>
      <c r="BF1707">
        <v>7</v>
      </c>
      <c r="BG1707">
        <v>14</v>
      </c>
      <c r="BH1707">
        <v>3</v>
      </c>
      <c r="BJ1707">
        <v>7</v>
      </c>
      <c r="BK1707">
        <v>7</v>
      </c>
      <c r="BL1707">
        <v>7</v>
      </c>
      <c r="BM1707">
        <v>0</v>
      </c>
    </row>
    <row r="1708" spans="1:66" x14ac:dyDescent="0.25">
      <c r="A1708">
        <v>321125019</v>
      </c>
      <c r="B1708">
        <v>12</v>
      </c>
      <c r="C1708">
        <v>2012</v>
      </c>
      <c r="D1708" s="1">
        <v>41238</v>
      </c>
      <c r="E1708" t="s">
        <v>66</v>
      </c>
      <c r="F1708" t="s">
        <v>75</v>
      </c>
      <c r="G1708" t="s">
        <v>91</v>
      </c>
      <c r="H17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GBvNYG</v>
      </c>
      <c r="I1708" t="str">
        <f>IF(NOT(ISNA(VLOOKUP(Table_pigskin_games[[#This Row],[matchup]],rivalries!A$2:C$10,1,FALSE))),"Rivalry","Not a Rivalry")</f>
        <v>Not a Rivalry</v>
      </c>
      <c r="J1708">
        <v>10</v>
      </c>
      <c r="K1708">
        <v>38</v>
      </c>
      <c r="L1708">
        <f>ABS(Table_pigskin_games[[#This Row],[homeScore]]-Table_pigskin_games[[#This Row],[awayScore]])</f>
        <v>28</v>
      </c>
      <c r="M1708" t="s">
        <v>140</v>
      </c>
      <c r="N1708" s="2">
        <v>41914.847222222219</v>
      </c>
      <c r="O1708" t="s">
        <v>65</v>
      </c>
      <c r="P1708">
        <v>80365</v>
      </c>
      <c r="Q1708">
        <v>7</v>
      </c>
      <c r="R1708">
        <v>3</v>
      </c>
      <c r="S1708">
        <v>6</v>
      </c>
      <c r="T1708">
        <v>4</v>
      </c>
      <c r="U1708">
        <v>16</v>
      </c>
      <c r="V1708">
        <v>23</v>
      </c>
      <c r="W1708">
        <v>5</v>
      </c>
      <c r="X1708">
        <v>6</v>
      </c>
      <c r="Y1708">
        <v>12</v>
      </c>
      <c r="Z1708">
        <v>12</v>
      </c>
      <c r="AA1708">
        <v>0</v>
      </c>
      <c r="AB1708">
        <v>1</v>
      </c>
      <c r="AC1708">
        <v>1</v>
      </c>
      <c r="AD1708">
        <v>2</v>
      </c>
      <c r="AE1708">
        <v>317</v>
      </c>
      <c r="AF1708">
        <v>390</v>
      </c>
      <c r="AG1708">
        <v>201</v>
      </c>
      <c r="AH1708">
        <v>243</v>
      </c>
      <c r="AI1708">
        <v>15</v>
      </c>
      <c r="AJ1708">
        <v>16</v>
      </c>
      <c r="AK1708">
        <v>27</v>
      </c>
      <c r="AL1708">
        <v>30</v>
      </c>
      <c r="AM1708">
        <v>116</v>
      </c>
      <c r="AN1708">
        <v>147</v>
      </c>
      <c r="AO1708">
        <v>26</v>
      </c>
      <c r="AP1708">
        <v>31</v>
      </c>
      <c r="AQ1708">
        <v>7</v>
      </c>
      <c r="AR1708">
        <v>4</v>
      </c>
      <c r="AS1708">
        <v>49</v>
      </c>
      <c r="AT1708">
        <f>SUM(Table_pigskin_games[[#This Row],[awayPenaltyYards]],Table_pigskin_games[[#This Row],[homePenaltyYards]])</f>
        <v>73</v>
      </c>
      <c r="AU1708">
        <v>24</v>
      </c>
      <c r="AV1708">
        <v>2</v>
      </c>
      <c r="AW1708">
        <v>0</v>
      </c>
      <c r="AX1708">
        <f>SUM(Table_pigskin_games[[#This Row],[awayTurnovers]:[homeTurnovers]])</f>
        <v>2</v>
      </c>
      <c r="AY1708">
        <v>1</v>
      </c>
      <c r="AZ1708">
        <v>0</v>
      </c>
      <c r="BA1708">
        <v>1</v>
      </c>
      <c r="BB1708">
        <v>0</v>
      </c>
      <c r="BC1708">
        <v>1727</v>
      </c>
      <c r="BD1708">
        <v>1873</v>
      </c>
      <c r="BE1708">
        <v>7</v>
      </c>
      <c r="BF1708">
        <v>3</v>
      </c>
      <c r="BG1708">
        <v>0</v>
      </c>
      <c r="BH1708">
        <v>0</v>
      </c>
      <c r="BJ1708">
        <v>17</v>
      </c>
      <c r="BK1708">
        <v>14</v>
      </c>
      <c r="BL1708">
        <v>7</v>
      </c>
      <c r="BM1708">
        <v>0</v>
      </c>
    </row>
    <row r="1709" spans="1:66" x14ac:dyDescent="0.25">
      <c r="A1709">
        <v>321125022</v>
      </c>
      <c r="B1709">
        <v>12</v>
      </c>
      <c r="C1709">
        <v>2012</v>
      </c>
      <c r="D1709" s="1">
        <v>41238</v>
      </c>
      <c r="E1709" t="s">
        <v>66</v>
      </c>
      <c r="F1709" t="s">
        <v>85</v>
      </c>
      <c r="G1709" t="s">
        <v>94</v>
      </c>
      <c r="H17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709" t="str">
        <f>IF(NOT(ISNA(VLOOKUP(Table_pigskin_games[[#This Row],[matchup]],rivalries!A$2:C$10,1,FALSE))),"Rivalry","Not a Rivalry")</f>
        <v>Not a Rivalry</v>
      </c>
      <c r="J1709">
        <v>31</v>
      </c>
      <c r="K1709">
        <v>17</v>
      </c>
      <c r="L1709">
        <f>ABS(Table_pigskin_games[[#This Row],[homeScore]]-Table_pigskin_games[[#This Row],[awayScore]])</f>
        <v>14</v>
      </c>
      <c r="M1709" t="s">
        <v>95</v>
      </c>
      <c r="N1709" s="2">
        <v>41914.684027777781</v>
      </c>
      <c r="O1709" t="s">
        <v>70</v>
      </c>
      <c r="P1709">
        <v>60062</v>
      </c>
      <c r="Q1709">
        <v>3</v>
      </c>
      <c r="R1709">
        <v>5</v>
      </c>
      <c r="S1709">
        <v>4</v>
      </c>
      <c r="T1709">
        <v>6</v>
      </c>
      <c r="U1709">
        <v>15</v>
      </c>
      <c r="V1709">
        <v>24</v>
      </c>
      <c r="W1709">
        <v>3</v>
      </c>
      <c r="X1709">
        <v>4</v>
      </c>
      <c r="Y1709">
        <v>11</v>
      </c>
      <c r="Z1709">
        <v>13</v>
      </c>
      <c r="AA1709">
        <v>0</v>
      </c>
      <c r="AB1709">
        <v>0</v>
      </c>
      <c r="AC1709">
        <v>0</v>
      </c>
      <c r="AD1709">
        <v>2</v>
      </c>
      <c r="AE1709">
        <v>367</v>
      </c>
      <c r="AF1709">
        <v>375</v>
      </c>
      <c r="AG1709">
        <v>194</v>
      </c>
      <c r="AH1709">
        <v>301</v>
      </c>
      <c r="AI1709">
        <v>8</v>
      </c>
      <c r="AJ1709">
        <v>31</v>
      </c>
      <c r="AK1709">
        <v>18</v>
      </c>
      <c r="AL1709">
        <v>52</v>
      </c>
      <c r="AM1709">
        <v>173</v>
      </c>
      <c r="AN1709">
        <v>74</v>
      </c>
      <c r="AO1709">
        <v>34</v>
      </c>
      <c r="AP1709">
        <v>23</v>
      </c>
      <c r="AQ1709">
        <v>10</v>
      </c>
      <c r="AR1709">
        <v>7</v>
      </c>
      <c r="AS1709">
        <v>84</v>
      </c>
      <c r="AT1709">
        <f>SUM(Table_pigskin_games[[#This Row],[awayPenaltyYards]],Table_pigskin_games[[#This Row],[homePenaltyYards]])</f>
        <v>140</v>
      </c>
      <c r="AU1709">
        <v>56</v>
      </c>
      <c r="AV1709">
        <v>1</v>
      </c>
      <c r="AW1709">
        <v>4</v>
      </c>
      <c r="AX1709">
        <f>SUM(Table_pigskin_games[[#This Row],[awayTurnovers]:[homeTurnovers]])</f>
        <v>5</v>
      </c>
      <c r="AY1709">
        <v>0</v>
      </c>
      <c r="AZ1709">
        <v>0</v>
      </c>
      <c r="BA1709">
        <v>1</v>
      </c>
      <c r="BB1709">
        <v>4</v>
      </c>
      <c r="BC1709">
        <v>1689</v>
      </c>
      <c r="BD1709">
        <v>1911</v>
      </c>
      <c r="BE1709">
        <v>0</v>
      </c>
      <c r="BF1709">
        <v>14</v>
      </c>
      <c r="BG1709">
        <v>14</v>
      </c>
      <c r="BH1709">
        <v>3</v>
      </c>
      <c r="BJ1709">
        <v>7</v>
      </c>
      <c r="BK1709">
        <v>10</v>
      </c>
      <c r="BL1709">
        <v>0</v>
      </c>
      <c r="BM1709">
        <v>0</v>
      </c>
    </row>
    <row r="1710" spans="1:66" x14ac:dyDescent="0.25">
      <c r="A1710">
        <v>321125024</v>
      </c>
      <c r="B1710">
        <v>12</v>
      </c>
      <c r="C1710">
        <v>2012</v>
      </c>
      <c r="D1710" s="1">
        <v>41238</v>
      </c>
      <c r="E1710" t="s">
        <v>66</v>
      </c>
      <c r="F1710" t="s">
        <v>96</v>
      </c>
      <c r="G1710" t="s">
        <v>109</v>
      </c>
      <c r="H17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BALvSD</v>
      </c>
      <c r="I1710" t="str">
        <f>IF(NOT(ISNA(VLOOKUP(Table_pigskin_games[[#This Row],[matchup]],rivalries!A$2:C$10,1,FALSE))),"Rivalry","Not a Rivalry")</f>
        <v>Not a Rivalry</v>
      </c>
      <c r="J1710">
        <v>16</v>
      </c>
      <c r="K1710">
        <v>13</v>
      </c>
      <c r="L1710">
        <f>ABS(Table_pigskin_games[[#This Row],[homeScore]]-Table_pigskin_games[[#This Row],[awayScore]])</f>
        <v>3</v>
      </c>
      <c r="M1710" t="s">
        <v>122</v>
      </c>
      <c r="N1710" s="2">
        <v>41914.670138888891</v>
      </c>
      <c r="O1710" t="s">
        <v>80</v>
      </c>
      <c r="P1710">
        <v>57882</v>
      </c>
      <c r="Q1710">
        <v>8</v>
      </c>
      <c r="R1710">
        <v>2</v>
      </c>
      <c r="S1710">
        <v>4</v>
      </c>
      <c r="T1710">
        <v>6</v>
      </c>
      <c r="U1710">
        <v>25</v>
      </c>
      <c r="V1710">
        <v>16</v>
      </c>
      <c r="W1710">
        <v>12</v>
      </c>
      <c r="X1710">
        <v>3</v>
      </c>
      <c r="Y1710">
        <v>24</v>
      </c>
      <c r="Z1710">
        <v>15</v>
      </c>
      <c r="AA1710">
        <v>1</v>
      </c>
      <c r="AB1710">
        <v>1</v>
      </c>
      <c r="AC1710">
        <v>2</v>
      </c>
      <c r="AD1710">
        <v>1</v>
      </c>
      <c r="AE1710">
        <v>443</v>
      </c>
      <c r="AF1710">
        <v>280</v>
      </c>
      <c r="AG1710">
        <v>316</v>
      </c>
      <c r="AH1710">
        <v>189</v>
      </c>
      <c r="AI1710">
        <v>30</v>
      </c>
      <c r="AJ1710">
        <v>23</v>
      </c>
      <c r="AK1710">
        <v>51</v>
      </c>
      <c r="AL1710">
        <v>36</v>
      </c>
      <c r="AM1710">
        <v>127</v>
      </c>
      <c r="AN1710">
        <v>91</v>
      </c>
      <c r="AO1710">
        <v>35</v>
      </c>
      <c r="AP1710">
        <v>23</v>
      </c>
      <c r="AQ1710">
        <v>6</v>
      </c>
      <c r="AR1710">
        <v>5</v>
      </c>
      <c r="AS1710">
        <v>60</v>
      </c>
      <c r="AT1710">
        <f>SUM(Table_pigskin_games[[#This Row],[awayPenaltyYards]],Table_pigskin_games[[#This Row],[homePenaltyYards]])</f>
        <v>97</v>
      </c>
      <c r="AU1710">
        <v>37</v>
      </c>
      <c r="AV1710">
        <v>0</v>
      </c>
      <c r="AW1710">
        <v>0</v>
      </c>
      <c r="AX1710">
        <f>SUM(Table_pigskin_games[[#This Row],[awayTurnovers]:[homeTurnovers]])</f>
        <v>0</v>
      </c>
      <c r="AY1710">
        <v>0</v>
      </c>
      <c r="AZ1710">
        <v>0</v>
      </c>
      <c r="BA1710">
        <v>0</v>
      </c>
      <c r="BB1710">
        <v>0</v>
      </c>
      <c r="BC1710">
        <v>2342</v>
      </c>
      <c r="BD1710">
        <v>2091</v>
      </c>
      <c r="BE1710">
        <v>0</v>
      </c>
      <c r="BF1710">
        <v>0</v>
      </c>
      <c r="BG1710">
        <v>3</v>
      </c>
      <c r="BH1710">
        <v>10</v>
      </c>
      <c r="BI1710">
        <v>3</v>
      </c>
      <c r="BJ1710">
        <v>0</v>
      </c>
      <c r="BK1710">
        <v>10</v>
      </c>
      <c r="BL1710">
        <v>0</v>
      </c>
      <c r="BM1710">
        <v>3</v>
      </c>
      <c r="BN1710">
        <v>0</v>
      </c>
    </row>
    <row r="1711" spans="1:66" x14ac:dyDescent="0.25">
      <c r="A1711">
        <v>321125027</v>
      </c>
      <c r="B1711">
        <v>12</v>
      </c>
      <c r="C1711">
        <v>2012</v>
      </c>
      <c r="D1711" s="1">
        <v>41238</v>
      </c>
      <c r="E1711" t="s">
        <v>66</v>
      </c>
      <c r="F1711" t="s">
        <v>99</v>
      </c>
      <c r="G1711" t="s">
        <v>97</v>
      </c>
      <c r="H17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711" t="str">
        <f>IF(NOT(ISNA(VLOOKUP(Table_pigskin_games[[#This Row],[matchup]],rivalries!A$2:C$10,1,FALSE))),"Rivalry","Not a Rivalry")</f>
        <v>Not a Rivalry</v>
      </c>
      <c r="J1711">
        <v>24</v>
      </c>
      <c r="K1711">
        <v>23</v>
      </c>
      <c r="L1711">
        <f>ABS(Table_pigskin_games[[#This Row],[homeScore]]-Table_pigskin_games[[#This Row],[awayScore]])</f>
        <v>1</v>
      </c>
      <c r="M1711" t="s">
        <v>98</v>
      </c>
      <c r="N1711" s="2">
        <v>41914.541666666664</v>
      </c>
      <c r="O1711" t="s">
        <v>70</v>
      </c>
      <c r="P1711">
        <v>54400</v>
      </c>
      <c r="Q1711">
        <v>9</v>
      </c>
      <c r="R1711">
        <v>1</v>
      </c>
      <c r="S1711">
        <v>6</v>
      </c>
      <c r="T1711">
        <v>4</v>
      </c>
      <c r="U1711">
        <v>20</v>
      </c>
      <c r="V1711">
        <v>16</v>
      </c>
      <c r="W1711">
        <v>8</v>
      </c>
      <c r="X1711">
        <v>4</v>
      </c>
      <c r="Y1711">
        <v>13</v>
      </c>
      <c r="Z1711">
        <v>10</v>
      </c>
      <c r="AA1711">
        <v>0</v>
      </c>
      <c r="AB1711">
        <v>0</v>
      </c>
      <c r="AC1711">
        <v>0</v>
      </c>
      <c r="AD1711">
        <v>0</v>
      </c>
      <c r="AE1711">
        <v>424</v>
      </c>
      <c r="AF1711">
        <v>326</v>
      </c>
      <c r="AG1711">
        <v>345</v>
      </c>
      <c r="AH1711">
        <v>276</v>
      </c>
      <c r="AI1711">
        <v>26</v>
      </c>
      <c r="AJ1711">
        <v>20</v>
      </c>
      <c r="AK1711">
        <v>32</v>
      </c>
      <c r="AL1711">
        <v>31</v>
      </c>
      <c r="AM1711">
        <v>79</v>
      </c>
      <c r="AN1711">
        <v>50</v>
      </c>
      <c r="AO1711">
        <v>24</v>
      </c>
      <c r="AP1711">
        <v>21</v>
      </c>
      <c r="AQ1711">
        <v>2</v>
      </c>
      <c r="AR1711">
        <v>5</v>
      </c>
      <c r="AS1711">
        <v>15</v>
      </c>
      <c r="AT1711">
        <f>SUM(Table_pigskin_games[[#This Row],[awayPenaltyYards]],Table_pigskin_games[[#This Row],[homePenaltyYards]])</f>
        <v>39</v>
      </c>
      <c r="AU1711">
        <v>24</v>
      </c>
      <c r="AV1711">
        <v>2</v>
      </c>
      <c r="AW1711">
        <v>0</v>
      </c>
      <c r="AX1711">
        <f>SUM(Table_pigskin_games[[#This Row],[awayTurnovers]:[homeTurnovers]])</f>
        <v>2</v>
      </c>
      <c r="AY1711">
        <v>1</v>
      </c>
      <c r="AZ1711">
        <v>0</v>
      </c>
      <c r="BA1711">
        <v>1</v>
      </c>
      <c r="BB1711">
        <v>0</v>
      </c>
      <c r="BC1711">
        <v>1762</v>
      </c>
      <c r="BD1711">
        <v>1838</v>
      </c>
      <c r="BE1711">
        <v>3</v>
      </c>
      <c r="BF1711">
        <v>7</v>
      </c>
      <c r="BG1711">
        <v>7</v>
      </c>
      <c r="BH1711">
        <v>7</v>
      </c>
      <c r="BJ1711">
        <v>7</v>
      </c>
      <c r="BK1711">
        <v>3</v>
      </c>
      <c r="BL1711">
        <v>3</v>
      </c>
      <c r="BM1711">
        <v>10</v>
      </c>
    </row>
    <row r="1712" spans="1:66" x14ac:dyDescent="0.25">
      <c r="A1712">
        <v>321125030</v>
      </c>
      <c r="B1712">
        <v>12</v>
      </c>
      <c r="C1712">
        <v>2012</v>
      </c>
      <c r="D1712" s="1">
        <v>41238</v>
      </c>
      <c r="E1712" t="s">
        <v>66</v>
      </c>
      <c r="F1712" t="s">
        <v>78</v>
      </c>
      <c r="G1712" t="s">
        <v>103</v>
      </c>
      <c r="H17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1712" t="str">
        <f>IF(NOT(ISNA(VLOOKUP(Table_pigskin_games[[#This Row],[matchup]],rivalries!A$2:C$10,1,FALSE))),"Rivalry","Not a Rivalry")</f>
        <v>Not a Rivalry</v>
      </c>
      <c r="J1712">
        <v>19</v>
      </c>
      <c r="K1712">
        <v>24</v>
      </c>
      <c r="L1712">
        <f>ABS(Table_pigskin_games[[#This Row],[homeScore]]-Table_pigskin_games[[#This Row],[awayScore]])</f>
        <v>5</v>
      </c>
      <c r="M1712" t="s">
        <v>104</v>
      </c>
      <c r="N1712" s="2">
        <v>41914.541666666664</v>
      </c>
      <c r="O1712" t="s">
        <v>80</v>
      </c>
      <c r="P1712">
        <v>63323</v>
      </c>
      <c r="Q1712">
        <v>4</v>
      </c>
      <c r="R1712">
        <v>6</v>
      </c>
      <c r="S1712">
        <v>1</v>
      </c>
      <c r="T1712">
        <v>9</v>
      </c>
      <c r="U1712">
        <v>20</v>
      </c>
      <c r="V1712">
        <v>19</v>
      </c>
      <c r="W1712">
        <v>6</v>
      </c>
      <c r="X1712">
        <v>7</v>
      </c>
      <c r="Y1712">
        <v>15</v>
      </c>
      <c r="Z1712">
        <v>14</v>
      </c>
      <c r="AA1712">
        <v>0</v>
      </c>
      <c r="AB1712">
        <v>0</v>
      </c>
      <c r="AC1712">
        <v>0</v>
      </c>
      <c r="AD1712">
        <v>1</v>
      </c>
      <c r="AE1712">
        <v>360</v>
      </c>
      <c r="AF1712">
        <v>321</v>
      </c>
      <c r="AG1712">
        <v>250</v>
      </c>
      <c r="AH1712">
        <v>221</v>
      </c>
      <c r="AI1712">
        <v>23</v>
      </c>
      <c r="AJ1712">
        <v>17</v>
      </c>
      <c r="AK1712">
        <v>40</v>
      </c>
      <c r="AL1712">
        <v>26</v>
      </c>
      <c r="AM1712">
        <v>110</v>
      </c>
      <c r="AN1712">
        <v>100</v>
      </c>
      <c r="AO1712">
        <v>29</v>
      </c>
      <c r="AP1712">
        <v>27</v>
      </c>
      <c r="AQ1712">
        <v>6</v>
      </c>
      <c r="AR1712">
        <v>5</v>
      </c>
      <c r="AS1712">
        <v>42</v>
      </c>
      <c r="AT1712">
        <f>SUM(Table_pigskin_games[[#This Row],[awayPenaltyYards]],Table_pigskin_games[[#This Row],[homePenaltyYards]])</f>
        <v>72</v>
      </c>
      <c r="AU1712">
        <v>30</v>
      </c>
      <c r="AV1712">
        <v>2</v>
      </c>
      <c r="AW1712">
        <v>1</v>
      </c>
      <c r="AX1712">
        <f>SUM(Table_pigskin_games[[#This Row],[awayTurnovers]:[homeTurnovers]])</f>
        <v>3</v>
      </c>
      <c r="AY1712">
        <v>0</v>
      </c>
      <c r="AZ1712">
        <v>0</v>
      </c>
      <c r="BA1712">
        <v>2</v>
      </c>
      <c r="BB1712">
        <v>1</v>
      </c>
      <c r="BC1712">
        <v>1837</v>
      </c>
      <c r="BD1712">
        <v>1763</v>
      </c>
      <c r="BE1712">
        <v>3</v>
      </c>
      <c r="BF1712">
        <v>3</v>
      </c>
      <c r="BG1712">
        <v>3</v>
      </c>
      <c r="BH1712">
        <v>10</v>
      </c>
      <c r="BJ1712">
        <v>7</v>
      </c>
      <c r="BK1712">
        <v>0</v>
      </c>
      <c r="BL1712">
        <v>7</v>
      </c>
      <c r="BM1712">
        <v>10</v>
      </c>
    </row>
    <row r="1713" spans="1:66" x14ac:dyDescent="0.25">
      <c r="A1713">
        <v>321126021</v>
      </c>
      <c r="B1713">
        <v>12</v>
      </c>
      <c r="C1713">
        <v>2012</v>
      </c>
      <c r="D1713" s="1">
        <v>41239</v>
      </c>
      <c r="E1713" t="s">
        <v>108</v>
      </c>
      <c r="F1713" t="s">
        <v>100</v>
      </c>
      <c r="G1713" t="s">
        <v>105</v>
      </c>
      <c r="H17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CARvPHI</v>
      </c>
      <c r="I1713" t="str">
        <f>IF(NOT(ISNA(VLOOKUP(Table_pigskin_games[[#This Row],[matchup]],rivalries!A$2:C$10,1,FALSE))),"Rivalry","Not a Rivalry")</f>
        <v>Not a Rivalry</v>
      </c>
      <c r="J1713">
        <v>30</v>
      </c>
      <c r="K1713">
        <v>22</v>
      </c>
      <c r="L1713">
        <f>ABS(Table_pigskin_games[[#This Row],[homeScore]]-Table_pigskin_games[[#This Row],[awayScore]])</f>
        <v>8</v>
      </c>
      <c r="M1713" t="s">
        <v>121</v>
      </c>
      <c r="N1713" s="2">
        <v>41914.854166666664</v>
      </c>
      <c r="O1713" t="s">
        <v>112</v>
      </c>
      <c r="P1713">
        <v>69144</v>
      </c>
      <c r="Q1713">
        <v>2</v>
      </c>
      <c r="R1713">
        <v>8</v>
      </c>
      <c r="S1713">
        <v>3</v>
      </c>
      <c r="T1713">
        <v>7</v>
      </c>
      <c r="U1713">
        <v>24</v>
      </c>
      <c r="V1713">
        <v>18</v>
      </c>
      <c r="W1713">
        <v>6</v>
      </c>
      <c r="X1713">
        <v>2</v>
      </c>
      <c r="Y1713">
        <v>12</v>
      </c>
      <c r="Z1713">
        <v>8</v>
      </c>
      <c r="AA1713">
        <v>0</v>
      </c>
      <c r="AB1713">
        <v>0</v>
      </c>
      <c r="AC1713">
        <v>0</v>
      </c>
      <c r="AD1713">
        <v>1</v>
      </c>
      <c r="AE1713">
        <v>398</v>
      </c>
      <c r="AF1713">
        <v>311</v>
      </c>
      <c r="AG1713">
        <v>289</v>
      </c>
      <c r="AH1713">
        <v>107</v>
      </c>
      <c r="AI1713">
        <v>18</v>
      </c>
      <c r="AJ1713">
        <v>16</v>
      </c>
      <c r="AK1713">
        <v>28</v>
      </c>
      <c r="AL1713">
        <v>21</v>
      </c>
      <c r="AM1713">
        <v>109</v>
      </c>
      <c r="AN1713">
        <v>204</v>
      </c>
      <c r="AO1713">
        <v>35</v>
      </c>
      <c r="AP1713">
        <v>26</v>
      </c>
      <c r="AQ1713">
        <v>6</v>
      </c>
      <c r="AR1713">
        <v>5</v>
      </c>
      <c r="AS1713">
        <v>101</v>
      </c>
      <c r="AT1713">
        <f>SUM(Table_pigskin_games[[#This Row],[awayPenaltyYards]],Table_pigskin_games[[#This Row],[homePenaltyYards]])</f>
        <v>131</v>
      </c>
      <c r="AU1713">
        <v>30</v>
      </c>
      <c r="AV1713">
        <v>0</v>
      </c>
      <c r="AW1713">
        <v>3</v>
      </c>
      <c r="AX1713">
        <f>SUM(Table_pigskin_games[[#This Row],[awayTurnovers]:[homeTurnovers]])</f>
        <v>3</v>
      </c>
      <c r="AY1713">
        <v>0</v>
      </c>
      <c r="AZ1713">
        <v>3</v>
      </c>
      <c r="BA1713">
        <v>0</v>
      </c>
      <c r="BB1713">
        <v>0</v>
      </c>
      <c r="BC1713">
        <v>2112</v>
      </c>
      <c r="BD1713">
        <v>1488</v>
      </c>
      <c r="BE1713">
        <v>14</v>
      </c>
      <c r="BF1713">
        <v>0</v>
      </c>
      <c r="BG1713">
        <v>7</v>
      </c>
      <c r="BH1713">
        <v>9</v>
      </c>
      <c r="BJ1713">
        <v>3</v>
      </c>
      <c r="BK1713">
        <v>12</v>
      </c>
      <c r="BL1713">
        <v>7</v>
      </c>
      <c r="BM1713">
        <v>0</v>
      </c>
    </row>
    <row r="1714" spans="1:66" x14ac:dyDescent="0.25">
      <c r="A1714">
        <v>321129001</v>
      </c>
      <c r="B1714">
        <v>13</v>
      </c>
      <c r="C1714">
        <v>2012</v>
      </c>
      <c r="D1714" s="1">
        <v>41242</v>
      </c>
      <c r="E1714" t="s">
        <v>61</v>
      </c>
      <c r="F1714" t="s">
        <v>67</v>
      </c>
      <c r="G1714" t="s">
        <v>99</v>
      </c>
      <c r="H17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714" t="str">
        <f>IF(NOT(ISNA(VLOOKUP(Table_pigskin_games[[#This Row],[matchup]],rivalries!A$2:C$10,1,FALSE))),"Rivalry","Not a Rivalry")</f>
        <v>Rivalry</v>
      </c>
      <c r="J1714">
        <v>13</v>
      </c>
      <c r="K1714">
        <v>23</v>
      </c>
      <c r="L1714">
        <f>ABS(Table_pigskin_games[[#This Row],[homeScore]]-Table_pigskin_games[[#This Row],[awayScore]])</f>
        <v>10</v>
      </c>
      <c r="M1714" t="s">
        <v>116</v>
      </c>
      <c r="N1714" s="2">
        <v>41914.847222222219</v>
      </c>
      <c r="O1714" t="s">
        <v>128</v>
      </c>
      <c r="P1714">
        <v>70514</v>
      </c>
      <c r="Q1714">
        <v>5</v>
      </c>
      <c r="R1714">
        <v>6</v>
      </c>
      <c r="S1714">
        <v>10</v>
      </c>
      <c r="T1714">
        <v>1</v>
      </c>
      <c r="U1714">
        <v>24</v>
      </c>
      <c r="V1714">
        <v>15</v>
      </c>
      <c r="W1714">
        <v>7</v>
      </c>
      <c r="X1714">
        <v>1</v>
      </c>
      <c r="Y1714">
        <v>14</v>
      </c>
      <c r="Z1714">
        <v>11</v>
      </c>
      <c r="AA1714">
        <v>0</v>
      </c>
      <c r="AB1714">
        <v>0</v>
      </c>
      <c r="AC1714">
        <v>0</v>
      </c>
      <c r="AD1714">
        <v>0</v>
      </c>
      <c r="AE1714">
        <v>436</v>
      </c>
      <c r="AF1714">
        <v>283</v>
      </c>
      <c r="AG1714">
        <v>335</v>
      </c>
      <c r="AH1714">
        <v>159</v>
      </c>
      <c r="AI1714">
        <v>28</v>
      </c>
      <c r="AJ1714">
        <v>18</v>
      </c>
      <c r="AK1714">
        <v>50</v>
      </c>
      <c r="AL1714">
        <v>33</v>
      </c>
      <c r="AM1714">
        <v>101</v>
      </c>
      <c r="AN1714">
        <v>124</v>
      </c>
      <c r="AO1714">
        <v>23</v>
      </c>
      <c r="AP1714">
        <v>23</v>
      </c>
      <c r="AQ1714">
        <v>5</v>
      </c>
      <c r="AR1714">
        <v>5</v>
      </c>
      <c r="AS1714">
        <v>30</v>
      </c>
      <c r="AT1714">
        <f>SUM(Table_pigskin_games[[#This Row],[awayPenaltyYards]],Table_pigskin_games[[#This Row],[homePenaltyYards]])</f>
        <v>55</v>
      </c>
      <c r="AU1714">
        <v>25</v>
      </c>
      <c r="AV1714">
        <v>5</v>
      </c>
      <c r="AW1714">
        <v>1</v>
      </c>
      <c r="AX1714">
        <f>SUM(Table_pigskin_games[[#This Row],[awayTurnovers]:[homeTurnovers]])</f>
        <v>6</v>
      </c>
      <c r="AY1714">
        <v>0</v>
      </c>
      <c r="AZ1714">
        <v>1</v>
      </c>
      <c r="BA1714">
        <v>5</v>
      </c>
      <c r="BB1714">
        <v>0</v>
      </c>
      <c r="BC1714">
        <v>2024</v>
      </c>
      <c r="BD1714">
        <v>1576</v>
      </c>
      <c r="BE1714">
        <v>0</v>
      </c>
      <c r="BF1714">
        <v>7</v>
      </c>
      <c r="BG1714">
        <v>6</v>
      </c>
      <c r="BH1714">
        <v>0</v>
      </c>
      <c r="BJ1714">
        <v>7</v>
      </c>
      <c r="BK1714">
        <v>10</v>
      </c>
      <c r="BL1714">
        <v>0</v>
      </c>
      <c r="BM1714">
        <v>6</v>
      </c>
    </row>
    <row r="1715" spans="1:66" x14ac:dyDescent="0.25">
      <c r="A1715">
        <v>321202002</v>
      </c>
      <c r="B1715">
        <v>13</v>
      </c>
      <c r="C1715">
        <v>2012</v>
      </c>
      <c r="D1715" s="1">
        <v>41245</v>
      </c>
      <c r="E1715" t="s">
        <v>66</v>
      </c>
      <c r="F1715" t="s">
        <v>103</v>
      </c>
      <c r="G1715" t="s">
        <v>87</v>
      </c>
      <c r="H17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BUFvJAX</v>
      </c>
      <c r="I1715" t="str">
        <f>IF(NOT(ISNA(VLOOKUP(Table_pigskin_games[[#This Row],[matchup]],rivalries!A$2:C$10,1,FALSE))),"Rivalry","Not a Rivalry")</f>
        <v>Not a Rivalry</v>
      </c>
      <c r="J1715">
        <v>18</v>
      </c>
      <c r="K1715">
        <v>34</v>
      </c>
      <c r="L1715">
        <f>ABS(Table_pigskin_games[[#This Row],[homeScore]]-Table_pigskin_games[[#This Row],[awayScore]])</f>
        <v>16</v>
      </c>
      <c r="M1715" t="s">
        <v>126</v>
      </c>
      <c r="N1715" s="2">
        <v>41914.541666666664</v>
      </c>
      <c r="O1715" t="s">
        <v>80</v>
      </c>
      <c r="P1715">
        <v>53971</v>
      </c>
      <c r="Q1715">
        <v>2</v>
      </c>
      <c r="R1715">
        <v>9</v>
      </c>
      <c r="S1715">
        <v>4</v>
      </c>
      <c r="T1715">
        <v>7</v>
      </c>
      <c r="U1715">
        <v>21</v>
      </c>
      <c r="V1715">
        <v>20</v>
      </c>
      <c r="W1715">
        <v>1</v>
      </c>
      <c r="X1715">
        <v>5</v>
      </c>
      <c r="Y1715">
        <v>10</v>
      </c>
      <c r="Z1715">
        <v>12</v>
      </c>
      <c r="AA1715">
        <v>0</v>
      </c>
      <c r="AB1715">
        <v>0</v>
      </c>
      <c r="AC1715">
        <v>3</v>
      </c>
      <c r="AD1715">
        <v>1</v>
      </c>
      <c r="AE1715">
        <v>236</v>
      </c>
      <c r="AF1715">
        <v>344</v>
      </c>
      <c r="AG1715">
        <v>186</v>
      </c>
      <c r="AH1715">
        <v>112</v>
      </c>
      <c r="AI1715">
        <v>19</v>
      </c>
      <c r="AJ1715">
        <v>9</v>
      </c>
      <c r="AK1715">
        <v>42</v>
      </c>
      <c r="AL1715">
        <v>17</v>
      </c>
      <c r="AM1715">
        <v>50</v>
      </c>
      <c r="AN1715">
        <v>232</v>
      </c>
      <c r="AO1715">
        <v>18</v>
      </c>
      <c r="AP1715">
        <v>46</v>
      </c>
      <c r="AQ1715">
        <v>8</v>
      </c>
      <c r="AR1715">
        <v>9</v>
      </c>
      <c r="AS1715">
        <v>74</v>
      </c>
      <c r="AT1715">
        <f>SUM(Table_pigskin_games[[#This Row],[awayPenaltyYards]],Table_pigskin_games[[#This Row],[homePenaltyYards]])</f>
        <v>174</v>
      </c>
      <c r="AU1715">
        <v>100</v>
      </c>
      <c r="AV1715">
        <v>2</v>
      </c>
      <c r="AW1715">
        <v>2</v>
      </c>
      <c r="AX1715">
        <f>SUM(Table_pigskin_games[[#This Row],[awayTurnovers]:[homeTurnovers]])</f>
        <v>4</v>
      </c>
      <c r="AY1715">
        <v>1</v>
      </c>
      <c r="AZ1715">
        <v>1</v>
      </c>
      <c r="BA1715">
        <v>1</v>
      </c>
      <c r="BB1715">
        <v>1</v>
      </c>
      <c r="BC1715">
        <v>1491</v>
      </c>
      <c r="BD1715">
        <v>2109</v>
      </c>
      <c r="BE1715">
        <v>0</v>
      </c>
      <c r="BF1715">
        <v>10</v>
      </c>
      <c r="BG1715">
        <v>0</v>
      </c>
      <c r="BH1715">
        <v>8</v>
      </c>
      <c r="BJ1715">
        <v>7</v>
      </c>
      <c r="BK1715">
        <v>10</v>
      </c>
      <c r="BL1715">
        <v>10</v>
      </c>
      <c r="BM1715">
        <v>7</v>
      </c>
    </row>
    <row r="1716" spans="1:66" x14ac:dyDescent="0.25">
      <c r="A1716">
        <v>321202003</v>
      </c>
      <c r="B1716">
        <v>13</v>
      </c>
      <c r="C1716">
        <v>2012</v>
      </c>
      <c r="D1716" s="1">
        <v>41245</v>
      </c>
      <c r="E1716" t="s">
        <v>66</v>
      </c>
      <c r="F1716" t="s">
        <v>71</v>
      </c>
      <c r="G1716" t="s">
        <v>74</v>
      </c>
      <c r="H17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CHIvSEA</v>
      </c>
      <c r="I1716" t="str">
        <f>IF(NOT(ISNA(VLOOKUP(Table_pigskin_games[[#This Row],[matchup]],rivalries!A$2:C$10,1,FALSE))),"Rivalry","Not a Rivalry")</f>
        <v>Not a Rivalry</v>
      </c>
      <c r="J1716">
        <v>23</v>
      </c>
      <c r="K1716">
        <v>17</v>
      </c>
      <c r="L1716">
        <f>ABS(Table_pigskin_games[[#This Row],[homeScore]]-Table_pigskin_games[[#This Row],[awayScore]])</f>
        <v>6</v>
      </c>
      <c r="M1716" t="s">
        <v>117</v>
      </c>
      <c r="N1716" s="2">
        <v>41914.541666666664</v>
      </c>
      <c r="O1716" t="s">
        <v>70</v>
      </c>
      <c r="P1716">
        <v>62264</v>
      </c>
      <c r="Q1716">
        <v>6</v>
      </c>
      <c r="R1716">
        <v>5</v>
      </c>
      <c r="S1716">
        <v>8</v>
      </c>
      <c r="T1716">
        <v>3</v>
      </c>
      <c r="U1716">
        <v>25</v>
      </c>
      <c r="V1716">
        <v>22</v>
      </c>
      <c r="W1716">
        <v>8</v>
      </c>
      <c r="X1716">
        <v>6</v>
      </c>
      <c r="Y1716">
        <v>15</v>
      </c>
      <c r="Z1716">
        <v>12</v>
      </c>
      <c r="AA1716">
        <v>1</v>
      </c>
      <c r="AB1716">
        <v>0</v>
      </c>
      <c r="AC1716">
        <v>1</v>
      </c>
      <c r="AD1716">
        <v>1</v>
      </c>
      <c r="AE1716">
        <v>459</v>
      </c>
      <c r="AF1716">
        <v>365</v>
      </c>
      <c r="AG1716">
        <v>283</v>
      </c>
      <c r="AH1716">
        <v>233</v>
      </c>
      <c r="AI1716">
        <v>23</v>
      </c>
      <c r="AJ1716">
        <v>17</v>
      </c>
      <c r="AK1716">
        <v>37</v>
      </c>
      <c r="AL1716">
        <v>26</v>
      </c>
      <c r="AM1716">
        <v>176</v>
      </c>
      <c r="AN1716">
        <v>132</v>
      </c>
      <c r="AO1716">
        <v>32</v>
      </c>
      <c r="AP1716">
        <v>33</v>
      </c>
      <c r="AQ1716">
        <v>8</v>
      </c>
      <c r="AR1716">
        <v>5</v>
      </c>
      <c r="AS1716">
        <v>55</v>
      </c>
      <c r="AT1716">
        <f>SUM(Table_pigskin_games[[#This Row],[awayPenaltyYards]],Table_pigskin_games[[#This Row],[homePenaltyYards]])</f>
        <v>100</v>
      </c>
      <c r="AU1716">
        <v>45</v>
      </c>
      <c r="AV1716">
        <v>1</v>
      </c>
      <c r="AW1716">
        <v>0</v>
      </c>
      <c r="AX1716">
        <f>SUM(Table_pigskin_games[[#This Row],[awayTurnovers]:[homeTurnovers]])</f>
        <v>1</v>
      </c>
      <c r="AY1716">
        <v>1</v>
      </c>
      <c r="AZ1716">
        <v>0</v>
      </c>
      <c r="BA1716">
        <v>0</v>
      </c>
      <c r="BB1716">
        <v>0</v>
      </c>
      <c r="BC1716">
        <v>2075</v>
      </c>
      <c r="BD1716">
        <v>1972</v>
      </c>
      <c r="BE1716">
        <v>0</v>
      </c>
      <c r="BF1716">
        <v>10</v>
      </c>
      <c r="BG1716">
        <v>0</v>
      </c>
      <c r="BH1716">
        <v>7</v>
      </c>
      <c r="BI1716">
        <v>6</v>
      </c>
      <c r="BJ1716">
        <v>7</v>
      </c>
      <c r="BK1716">
        <v>0</v>
      </c>
      <c r="BL1716">
        <v>7</v>
      </c>
      <c r="BM1716">
        <v>3</v>
      </c>
      <c r="BN1716">
        <v>0</v>
      </c>
    </row>
    <row r="1717" spans="1:66" x14ac:dyDescent="0.25">
      <c r="A1717">
        <v>321202006</v>
      </c>
      <c r="B1717">
        <v>13</v>
      </c>
      <c r="C1717">
        <v>2012</v>
      </c>
      <c r="D1717" s="1">
        <v>41245</v>
      </c>
      <c r="E1717" t="s">
        <v>66</v>
      </c>
      <c r="F1717" t="s">
        <v>105</v>
      </c>
      <c r="G1717" t="s">
        <v>102</v>
      </c>
      <c r="H17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1717" t="str">
        <f>IF(NOT(ISNA(VLOOKUP(Table_pigskin_games[[#This Row],[matchup]],rivalries!A$2:C$10,1,FALSE))),"Rivalry","Not a Rivalry")</f>
        <v>Not a Rivalry</v>
      </c>
      <c r="J1717">
        <v>33</v>
      </c>
      <c r="K1717">
        <v>38</v>
      </c>
      <c r="L1717">
        <f>ABS(Table_pigskin_games[[#This Row],[homeScore]]-Table_pigskin_games[[#This Row],[awayScore]])</f>
        <v>5</v>
      </c>
      <c r="M1717" t="s">
        <v>138</v>
      </c>
      <c r="N1717" s="2">
        <v>41914.847222222219</v>
      </c>
      <c r="O1717" t="s">
        <v>65</v>
      </c>
      <c r="P1717">
        <v>81851</v>
      </c>
      <c r="Q1717">
        <v>3</v>
      </c>
      <c r="R1717">
        <v>8</v>
      </c>
      <c r="S1717">
        <v>5</v>
      </c>
      <c r="T1717">
        <v>6</v>
      </c>
      <c r="U1717">
        <v>23</v>
      </c>
      <c r="V1717">
        <v>22</v>
      </c>
      <c r="W1717">
        <v>6</v>
      </c>
      <c r="X1717">
        <v>9</v>
      </c>
      <c r="Y1717">
        <v>10</v>
      </c>
      <c r="Z1717">
        <v>14</v>
      </c>
      <c r="AA1717">
        <v>0</v>
      </c>
      <c r="AB1717">
        <v>1</v>
      </c>
      <c r="AC1717">
        <v>1</v>
      </c>
      <c r="AD1717">
        <v>1</v>
      </c>
      <c r="AE1717">
        <v>423</v>
      </c>
      <c r="AF1717">
        <v>417</v>
      </c>
      <c r="AG1717">
        <v>240</v>
      </c>
      <c r="AH1717">
        <v>294</v>
      </c>
      <c r="AI1717">
        <v>22</v>
      </c>
      <c r="AJ1717">
        <v>22</v>
      </c>
      <c r="AK1717">
        <v>34</v>
      </c>
      <c r="AL1717">
        <v>27</v>
      </c>
      <c r="AM1717">
        <v>183</v>
      </c>
      <c r="AN1717">
        <v>123</v>
      </c>
      <c r="AO1717">
        <v>26</v>
      </c>
      <c r="AP1717">
        <v>33</v>
      </c>
      <c r="AQ1717">
        <v>1</v>
      </c>
      <c r="AR1717">
        <v>7</v>
      </c>
      <c r="AS1717">
        <v>5</v>
      </c>
      <c r="AT1717">
        <f>SUM(Table_pigskin_games[[#This Row],[awayPenaltyYards]],Table_pigskin_games[[#This Row],[homePenaltyYards]])</f>
        <v>65</v>
      </c>
      <c r="AU1717">
        <v>60</v>
      </c>
      <c r="AV1717">
        <v>1</v>
      </c>
      <c r="AW1717">
        <v>0</v>
      </c>
      <c r="AX1717">
        <f>SUM(Table_pigskin_games[[#This Row],[awayTurnovers]:[homeTurnovers]])</f>
        <v>1</v>
      </c>
      <c r="AY1717">
        <v>1</v>
      </c>
      <c r="AZ1717">
        <v>0</v>
      </c>
      <c r="BA1717">
        <v>0</v>
      </c>
      <c r="BB1717">
        <v>0</v>
      </c>
      <c r="BC1717">
        <v>1602</v>
      </c>
      <c r="BD1717">
        <v>1998</v>
      </c>
      <c r="BE1717">
        <v>7</v>
      </c>
      <c r="BF1717">
        <v>10</v>
      </c>
      <c r="BG1717">
        <v>7</v>
      </c>
      <c r="BH1717">
        <v>9</v>
      </c>
      <c r="BJ1717">
        <v>0</v>
      </c>
      <c r="BK1717">
        <v>10</v>
      </c>
      <c r="BL1717">
        <v>7</v>
      </c>
      <c r="BM1717">
        <v>21</v>
      </c>
    </row>
    <row r="1718" spans="1:66" x14ac:dyDescent="0.25">
      <c r="A1718">
        <v>321202007</v>
      </c>
      <c r="B1718">
        <v>13</v>
      </c>
      <c r="C1718">
        <v>2012</v>
      </c>
      <c r="D1718" s="1">
        <v>41245</v>
      </c>
      <c r="E1718" t="s">
        <v>66</v>
      </c>
      <c r="F1718" t="s">
        <v>97</v>
      </c>
      <c r="G1718" t="s">
        <v>84</v>
      </c>
      <c r="H17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DENvTB</v>
      </c>
      <c r="I1718" t="str">
        <f>IF(NOT(ISNA(VLOOKUP(Table_pigskin_games[[#This Row],[matchup]],rivalries!A$2:C$10,1,FALSE))),"Rivalry","Not a Rivalry")</f>
        <v>Not a Rivalry</v>
      </c>
      <c r="J1718">
        <v>23</v>
      </c>
      <c r="K1718">
        <v>31</v>
      </c>
      <c r="L1718">
        <f>ABS(Table_pigskin_games[[#This Row],[homeScore]]-Table_pigskin_games[[#This Row],[awayScore]])</f>
        <v>8</v>
      </c>
      <c r="M1718" t="s">
        <v>135</v>
      </c>
      <c r="N1718" s="2">
        <v>41914.670138888891</v>
      </c>
      <c r="O1718" t="s">
        <v>70</v>
      </c>
      <c r="P1718">
        <v>76432</v>
      </c>
      <c r="Q1718">
        <v>6</v>
      </c>
      <c r="R1718">
        <v>5</v>
      </c>
      <c r="S1718">
        <v>8</v>
      </c>
      <c r="T1718">
        <v>3</v>
      </c>
      <c r="U1718">
        <v>18</v>
      </c>
      <c r="V1718">
        <v>25</v>
      </c>
      <c r="W1718">
        <v>3</v>
      </c>
      <c r="X1718">
        <v>4</v>
      </c>
      <c r="Y1718">
        <v>12</v>
      </c>
      <c r="Z1718">
        <v>11</v>
      </c>
      <c r="AA1718">
        <v>0</v>
      </c>
      <c r="AB1718">
        <v>0</v>
      </c>
      <c r="AC1718">
        <v>1</v>
      </c>
      <c r="AD1718">
        <v>0</v>
      </c>
      <c r="AE1718">
        <v>306</v>
      </c>
      <c r="AF1718">
        <v>333</v>
      </c>
      <c r="AG1718">
        <v>235</v>
      </c>
      <c r="AH1718">
        <v>242</v>
      </c>
      <c r="AI1718">
        <v>18</v>
      </c>
      <c r="AJ1718">
        <v>27</v>
      </c>
      <c r="AK1718">
        <v>39</v>
      </c>
      <c r="AL1718">
        <v>38</v>
      </c>
      <c r="AM1718">
        <v>71</v>
      </c>
      <c r="AN1718">
        <v>91</v>
      </c>
      <c r="AO1718">
        <v>21</v>
      </c>
      <c r="AP1718">
        <v>29</v>
      </c>
      <c r="AQ1718">
        <v>11</v>
      </c>
      <c r="AR1718">
        <v>8</v>
      </c>
      <c r="AS1718">
        <v>80</v>
      </c>
      <c r="AT1718">
        <f>SUM(Table_pigskin_games[[#This Row],[awayPenaltyYards]],Table_pigskin_games[[#This Row],[homePenaltyYards]])</f>
        <v>155</v>
      </c>
      <c r="AU1718">
        <v>75</v>
      </c>
      <c r="AV1718">
        <v>1</v>
      </c>
      <c r="AW1718">
        <v>1</v>
      </c>
      <c r="AX1718">
        <f>SUM(Table_pigskin_games[[#This Row],[awayTurnovers]:[homeTurnovers]])</f>
        <v>2</v>
      </c>
      <c r="AY1718">
        <v>0</v>
      </c>
      <c r="AZ1718">
        <v>0</v>
      </c>
      <c r="BA1718">
        <v>1</v>
      </c>
      <c r="BB1718">
        <v>1</v>
      </c>
      <c r="BC1718">
        <v>1593</v>
      </c>
      <c r="BD1718">
        <v>2007</v>
      </c>
      <c r="BE1718">
        <v>10</v>
      </c>
      <c r="BF1718">
        <v>0</v>
      </c>
      <c r="BG1718">
        <v>0</v>
      </c>
      <c r="BH1718">
        <v>13</v>
      </c>
      <c r="BJ1718">
        <v>7</v>
      </c>
      <c r="BK1718">
        <v>0</v>
      </c>
      <c r="BL1718">
        <v>21</v>
      </c>
      <c r="BM1718">
        <v>3</v>
      </c>
    </row>
    <row r="1719" spans="1:66" x14ac:dyDescent="0.25">
      <c r="A1719">
        <v>321202008</v>
      </c>
      <c r="B1719">
        <v>13</v>
      </c>
      <c r="C1719">
        <v>2012</v>
      </c>
      <c r="D1719" s="1">
        <v>41245</v>
      </c>
      <c r="E1719" t="s">
        <v>66</v>
      </c>
      <c r="F1719" t="s">
        <v>90</v>
      </c>
      <c r="G1719" t="s">
        <v>72</v>
      </c>
      <c r="H17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DETvIND</v>
      </c>
      <c r="I1719" t="str">
        <f>IF(NOT(ISNA(VLOOKUP(Table_pigskin_games[[#This Row],[matchup]],rivalries!A$2:C$10,1,FALSE))),"Rivalry","Not a Rivalry")</f>
        <v>Not a Rivalry</v>
      </c>
      <c r="J1719">
        <v>35</v>
      </c>
      <c r="K1719">
        <v>33</v>
      </c>
      <c r="L1719">
        <f>ABS(Table_pigskin_games[[#This Row],[homeScore]]-Table_pigskin_games[[#This Row],[awayScore]])</f>
        <v>2</v>
      </c>
      <c r="M1719" t="s">
        <v>73</v>
      </c>
      <c r="N1719" s="2">
        <v>41914.541666666664</v>
      </c>
      <c r="O1719" t="s">
        <v>80</v>
      </c>
      <c r="P1719">
        <v>63887</v>
      </c>
      <c r="Q1719">
        <v>7</v>
      </c>
      <c r="R1719">
        <v>4</v>
      </c>
      <c r="S1719">
        <v>4</v>
      </c>
      <c r="T1719">
        <v>7</v>
      </c>
      <c r="U1719">
        <v>23</v>
      </c>
      <c r="V1719">
        <v>21</v>
      </c>
      <c r="W1719">
        <v>4</v>
      </c>
      <c r="X1719">
        <v>6</v>
      </c>
      <c r="Y1719">
        <v>15</v>
      </c>
      <c r="Z1719">
        <v>17</v>
      </c>
      <c r="AA1719">
        <v>2</v>
      </c>
      <c r="AB1719">
        <v>0</v>
      </c>
      <c r="AC1719">
        <v>2</v>
      </c>
      <c r="AD1719">
        <v>0</v>
      </c>
      <c r="AE1719">
        <v>459</v>
      </c>
      <c r="AF1719">
        <v>451</v>
      </c>
      <c r="AG1719">
        <v>372</v>
      </c>
      <c r="AH1719">
        <v>313</v>
      </c>
      <c r="AI1719">
        <v>24</v>
      </c>
      <c r="AJ1719">
        <v>27</v>
      </c>
      <c r="AK1719">
        <v>54</v>
      </c>
      <c r="AL1719">
        <v>46</v>
      </c>
      <c r="AM1719">
        <v>87</v>
      </c>
      <c r="AN1719">
        <v>138</v>
      </c>
      <c r="AO1719">
        <v>18</v>
      </c>
      <c r="AP1719">
        <v>29</v>
      </c>
      <c r="AQ1719">
        <v>4</v>
      </c>
      <c r="AR1719">
        <v>8</v>
      </c>
      <c r="AS1719">
        <v>36</v>
      </c>
      <c r="AT1719">
        <f>SUM(Table_pigskin_games[[#This Row],[awayPenaltyYards]],Table_pigskin_games[[#This Row],[homePenaltyYards]])</f>
        <v>97</v>
      </c>
      <c r="AU1719">
        <v>61</v>
      </c>
      <c r="AV1719">
        <v>3</v>
      </c>
      <c r="AW1719">
        <v>1</v>
      </c>
      <c r="AX1719">
        <f>SUM(Table_pigskin_games[[#This Row],[awayTurnovers]:[homeTurnovers]])</f>
        <v>4</v>
      </c>
      <c r="AY1719">
        <v>0</v>
      </c>
      <c r="AZ1719">
        <v>0</v>
      </c>
      <c r="BA1719">
        <v>3</v>
      </c>
      <c r="BB1719">
        <v>1</v>
      </c>
      <c r="BC1719">
        <v>1342</v>
      </c>
      <c r="BD1719">
        <v>2258</v>
      </c>
      <c r="BE1719">
        <v>7</v>
      </c>
      <c r="BF1719">
        <v>7</v>
      </c>
      <c r="BG1719">
        <v>7</v>
      </c>
      <c r="BH1719">
        <v>14</v>
      </c>
      <c r="BJ1719">
        <v>10</v>
      </c>
      <c r="BK1719">
        <v>13</v>
      </c>
      <c r="BL1719">
        <v>7</v>
      </c>
      <c r="BM1719">
        <v>3</v>
      </c>
    </row>
    <row r="1720" spans="1:66" x14ac:dyDescent="0.25">
      <c r="A1720">
        <v>321202009</v>
      </c>
      <c r="B1720">
        <v>13</v>
      </c>
      <c r="C1720">
        <v>2012</v>
      </c>
      <c r="D1720" s="1">
        <v>41245</v>
      </c>
      <c r="E1720" t="s">
        <v>66</v>
      </c>
      <c r="F1720" t="s">
        <v>113</v>
      </c>
      <c r="G1720" t="s">
        <v>75</v>
      </c>
      <c r="H17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720" t="str">
        <f>IF(NOT(ISNA(VLOOKUP(Table_pigskin_games[[#This Row],[matchup]],rivalries!A$2:C$10,1,FALSE))),"Rivalry","Not a Rivalry")</f>
        <v>Not a Rivalry</v>
      </c>
      <c r="J1720">
        <v>14</v>
      </c>
      <c r="K1720">
        <v>23</v>
      </c>
      <c r="L1720">
        <f>ABS(Table_pigskin_games[[#This Row],[homeScore]]-Table_pigskin_games[[#This Row],[awayScore]])</f>
        <v>9</v>
      </c>
      <c r="M1720" t="s">
        <v>76</v>
      </c>
      <c r="N1720" s="2">
        <v>41914.541666666664</v>
      </c>
      <c r="O1720" t="s">
        <v>70</v>
      </c>
      <c r="P1720">
        <v>70567</v>
      </c>
      <c r="Q1720">
        <v>6</v>
      </c>
      <c r="R1720">
        <v>5</v>
      </c>
      <c r="S1720">
        <v>7</v>
      </c>
      <c r="T1720">
        <v>4</v>
      </c>
      <c r="U1720">
        <v>16</v>
      </c>
      <c r="V1720">
        <v>22</v>
      </c>
      <c r="W1720">
        <v>6</v>
      </c>
      <c r="X1720">
        <v>9</v>
      </c>
      <c r="Y1720">
        <v>12</v>
      </c>
      <c r="Z1720">
        <v>16</v>
      </c>
      <c r="AA1720">
        <v>0</v>
      </c>
      <c r="AB1720">
        <v>0</v>
      </c>
      <c r="AC1720">
        <v>0</v>
      </c>
      <c r="AD1720">
        <v>0</v>
      </c>
      <c r="AE1720">
        <v>359</v>
      </c>
      <c r="AF1720">
        <v>435</v>
      </c>
      <c r="AG1720">
        <v>119</v>
      </c>
      <c r="AH1720">
        <v>283</v>
      </c>
      <c r="AI1720">
        <v>12</v>
      </c>
      <c r="AJ1720">
        <v>27</v>
      </c>
      <c r="AK1720">
        <v>25</v>
      </c>
      <c r="AL1720">
        <v>35</v>
      </c>
      <c r="AM1720">
        <v>240</v>
      </c>
      <c r="AN1720">
        <v>152</v>
      </c>
      <c r="AO1720">
        <v>28</v>
      </c>
      <c r="AP1720">
        <v>36</v>
      </c>
      <c r="AQ1720">
        <v>5</v>
      </c>
      <c r="AR1720">
        <v>10</v>
      </c>
      <c r="AS1720">
        <v>48</v>
      </c>
      <c r="AT1720">
        <f>SUM(Table_pigskin_games[[#This Row],[awayPenaltyYards]],Table_pigskin_games[[#This Row],[homePenaltyYards]])</f>
        <v>126</v>
      </c>
      <c r="AU1720">
        <v>78</v>
      </c>
      <c r="AV1720">
        <v>2</v>
      </c>
      <c r="AW1720">
        <v>1</v>
      </c>
      <c r="AX1720">
        <f>SUM(Table_pigskin_games[[#This Row],[awayTurnovers]:[homeTurnovers]])</f>
        <v>3</v>
      </c>
      <c r="AY1720">
        <v>0</v>
      </c>
      <c r="AZ1720">
        <v>0</v>
      </c>
      <c r="BA1720">
        <v>2</v>
      </c>
      <c r="BB1720">
        <v>1</v>
      </c>
      <c r="BC1720">
        <v>1290</v>
      </c>
      <c r="BD1720">
        <v>2310</v>
      </c>
      <c r="BE1720">
        <v>0</v>
      </c>
      <c r="BF1720">
        <v>14</v>
      </c>
      <c r="BG1720">
        <v>0</v>
      </c>
      <c r="BH1720">
        <v>0</v>
      </c>
      <c r="BJ1720">
        <v>10</v>
      </c>
      <c r="BK1720">
        <v>0</v>
      </c>
      <c r="BL1720">
        <v>10</v>
      </c>
      <c r="BM1720">
        <v>3</v>
      </c>
    </row>
    <row r="1721" spans="1:66" x14ac:dyDescent="0.25">
      <c r="A1721">
        <v>321202010</v>
      </c>
      <c r="B1721">
        <v>13</v>
      </c>
      <c r="C1721">
        <v>2012</v>
      </c>
      <c r="D1721" s="1">
        <v>41245</v>
      </c>
      <c r="E1721" t="s">
        <v>66</v>
      </c>
      <c r="F1721" t="s">
        <v>106</v>
      </c>
      <c r="G1721" t="s">
        <v>78</v>
      </c>
      <c r="H17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1721" t="str">
        <f>IF(NOT(ISNA(VLOOKUP(Table_pigskin_games[[#This Row],[matchup]],rivalries!A$2:C$10,1,FALSE))),"Rivalry","Not a Rivalry")</f>
        <v>Not a Rivalry</v>
      </c>
      <c r="J1721">
        <v>24</v>
      </c>
      <c r="K1721">
        <v>10</v>
      </c>
      <c r="L1721">
        <f>ABS(Table_pigskin_games[[#This Row],[homeScore]]-Table_pigskin_games[[#This Row],[awayScore]])</f>
        <v>14</v>
      </c>
      <c r="M1721" t="s">
        <v>79</v>
      </c>
      <c r="N1721" s="2">
        <v>41914.541666666664</v>
      </c>
      <c r="O1721" t="s">
        <v>80</v>
      </c>
      <c r="P1721">
        <v>69143</v>
      </c>
      <c r="Q1721">
        <v>10</v>
      </c>
      <c r="R1721">
        <v>1</v>
      </c>
      <c r="S1721">
        <v>4</v>
      </c>
      <c r="T1721">
        <v>7</v>
      </c>
      <c r="U1721">
        <v>16</v>
      </c>
      <c r="V1721">
        <v>17</v>
      </c>
      <c r="W1721">
        <v>4</v>
      </c>
      <c r="X1721">
        <v>4</v>
      </c>
      <c r="Y1721">
        <v>17</v>
      </c>
      <c r="Z1721">
        <v>15</v>
      </c>
      <c r="AA1721">
        <v>1</v>
      </c>
      <c r="AB1721">
        <v>0</v>
      </c>
      <c r="AC1721">
        <v>1</v>
      </c>
      <c r="AD1721">
        <v>2</v>
      </c>
      <c r="AE1721">
        <v>332</v>
      </c>
      <c r="AF1721">
        <v>354</v>
      </c>
      <c r="AG1721">
        <v>207</v>
      </c>
      <c r="AH1721">
        <v>265</v>
      </c>
      <c r="AI1721">
        <v>21</v>
      </c>
      <c r="AJ1721">
        <v>21</v>
      </c>
      <c r="AK1721">
        <v>35</v>
      </c>
      <c r="AL1721">
        <v>45</v>
      </c>
      <c r="AM1721">
        <v>125</v>
      </c>
      <c r="AN1721">
        <v>89</v>
      </c>
      <c r="AO1721">
        <v>35</v>
      </c>
      <c r="AP1721">
        <v>17</v>
      </c>
      <c r="AQ1721">
        <v>11</v>
      </c>
      <c r="AR1721">
        <v>4</v>
      </c>
      <c r="AS1721">
        <v>97</v>
      </c>
      <c r="AT1721">
        <f>SUM(Table_pigskin_games[[#This Row],[awayPenaltyYards]],Table_pigskin_games[[#This Row],[homePenaltyYards]])</f>
        <v>132</v>
      </c>
      <c r="AU1721">
        <v>35</v>
      </c>
      <c r="AV1721">
        <v>0</v>
      </c>
      <c r="AW1721">
        <v>6</v>
      </c>
      <c r="AX1721">
        <f>SUM(Table_pigskin_games[[#This Row],[awayTurnovers]:[homeTurnovers]])</f>
        <v>6</v>
      </c>
      <c r="AY1721">
        <v>0</v>
      </c>
      <c r="AZ1721">
        <v>3</v>
      </c>
      <c r="BA1721">
        <v>0</v>
      </c>
      <c r="BB1721">
        <v>3</v>
      </c>
      <c r="BC1721">
        <v>2028</v>
      </c>
      <c r="BD1721">
        <v>1572</v>
      </c>
      <c r="BE1721">
        <v>14</v>
      </c>
      <c r="BF1721">
        <v>7</v>
      </c>
      <c r="BG1721">
        <v>3</v>
      </c>
      <c r="BH1721">
        <v>0</v>
      </c>
      <c r="BJ1721">
        <v>3</v>
      </c>
      <c r="BK1721">
        <v>0</v>
      </c>
      <c r="BL1721">
        <v>7</v>
      </c>
      <c r="BM1721">
        <v>0</v>
      </c>
    </row>
    <row r="1722" spans="1:66" x14ac:dyDescent="0.25">
      <c r="A1722">
        <v>321202012</v>
      </c>
      <c r="B1722">
        <v>13</v>
      </c>
      <c r="C1722">
        <v>2012</v>
      </c>
      <c r="D1722" s="1">
        <v>41245</v>
      </c>
      <c r="E1722" t="s">
        <v>66</v>
      </c>
      <c r="F1722" t="s">
        <v>100</v>
      </c>
      <c r="G1722" t="s">
        <v>82</v>
      </c>
      <c r="H17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CARvKC</v>
      </c>
      <c r="I1722" t="str">
        <f>IF(NOT(ISNA(VLOOKUP(Table_pigskin_games[[#This Row],[matchup]],rivalries!A$2:C$10,1,FALSE))),"Rivalry","Not a Rivalry")</f>
        <v>Not a Rivalry</v>
      </c>
      <c r="J1722">
        <v>21</v>
      </c>
      <c r="K1722">
        <v>27</v>
      </c>
      <c r="L1722">
        <f>ABS(Table_pigskin_games[[#This Row],[homeScore]]-Table_pigskin_games[[#This Row],[awayScore]])</f>
        <v>6</v>
      </c>
      <c r="M1722" t="s">
        <v>83</v>
      </c>
      <c r="N1722" s="2">
        <v>41914.541666666664</v>
      </c>
      <c r="O1722" t="s">
        <v>70</v>
      </c>
      <c r="P1722">
        <v>62860</v>
      </c>
      <c r="Q1722">
        <v>3</v>
      </c>
      <c r="R1722">
        <v>8</v>
      </c>
      <c r="S1722">
        <v>1</v>
      </c>
      <c r="T1722">
        <v>10</v>
      </c>
      <c r="U1722">
        <v>19</v>
      </c>
      <c r="V1722">
        <v>23</v>
      </c>
      <c r="W1722">
        <v>6</v>
      </c>
      <c r="X1722">
        <v>6</v>
      </c>
      <c r="Y1722">
        <v>10</v>
      </c>
      <c r="Z1722">
        <v>14</v>
      </c>
      <c r="AA1722">
        <v>0</v>
      </c>
      <c r="AB1722">
        <v>3</v>
      </c>
      <c r="AC1722">
        <v>0</v>
      </c>
      <c r="AD1722">
        <v>3</v>
      </c>
      <c r="AE1722">
        <v>385</v>
      </c>
      <c r="AF1722">
        <v>355</v>
      </c>
      <c r="AG1722">
        <v>220</v>
      </c>
      <c r="AH1722">
        <v>197</v>
      </c>
      <c r="AI1722">
        <v>15</v>
      </c>
      <c r="AJ1722">
        <v>19</v>
      </c>
      <c r="AK1722">
        <v>27</v>
      </c>
      <c r="AL1722">
        <v>23</v>
      </c>
      <c r="AM1722">
        <v>165</v>
      </c>
      <c r="AN1722">
        <v>158</v>
      </c>
      <c r="AO1722">
        <v>22</v>
      </c>
      <c r="AP1722">
        <v>43</v>
      </c>
      <c r="AQ1722">
        <v>7</v>
      </c>
      <c r="AR1722">
        <v>1</v>
      </c>
      <c r="AS1722">
        <v>45</v>
      </c>
      <c r="AT1722">
        <f>SUM(Table_pigskin_games[[#This Row],[awayPenaltyYards]],Table_pigskin_games[[#This Row],[homePenaltyYards]])</f>
        <v>50</v>
      </c>
      <c r="AU1722">
        <v>5</v>
      </c>
      <c r="AV1722">
        <v>0</v>
      </c>
      <c r="AW1722">
        <v>0</v>
      </c>
      <c r="AX1722">
        <f>SUM(Table_pigskin_games[[#This Row],[awayTurnovers]:[homeTurnovers]])</f>
        <v>0</v>
      </c>
      <c r="AY1722">
        <v>0</v>
      </c>
      <c r="AZ1722">
        <v>0</v>
      </c>
      <c r="BA1722">
        <v>0</v>
      </c>
      <c r="BB1722">
        <v>0</v>
      </c>
      <c r="BC1722">
        <v>1367</v>
      </c>
      <c r="BD1722">
        <v>2233</v>
      </c>
      <c r="BE1722">
        <v>7</v>
      </c>
      <c r="BF1722">
        <v>7</v>
      </c>
      <c r="BG1722">
        <v>0</v>
      </c>
      <c r="BH1722">
        <v>7</v>
      </c>
      <c r="BJ1722">
        <v>10</v>
      </c>
      <c r="BK1722">
        <v>7</v>
      </c>
      <c r="BL1722">
        <v>7</v>
      </c>
      <c r="BM1722">
        <v>3</v>
      </c>
    </row>
    <row r="1723" spans="1:66" x14ac:dyDescent="0.25">
      <c r="A1723">
        <v>321202013</v>
      </c>
      <c r="B1723">
        <v>13</v>
      </c>
      <c r="C1723">
        <v>2012</v>
      </c>
      <c r="D1723" s="1">
        <v>41245</v>
      </c>
      <c r="E1723" t="s">
        <v>66</v>
      </c>
      <c r="F1723" t="s">
        <v>68</v>
      </c>
      <c r="G1723" t="s">
        <v>110</v>
      </c>
      <c r="H17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CLEvOAK</v>
      </c>
      <c r="I1723" t="str">
        <f>IF(NOT(ISNA(VLOOKUP(Table_pigskin_games[[#This Row],[matchup]],rivalries!A$2:C$10,1,FALSE))),"Rivalry","Not a Rivalry")</f>
        <v>Not a Rivalry</v>
      </c>
      <c r="J1723">
        <v>20</v>
      </c>
      <c r="K1723">
        <v>17</v>
      </c>
      <c r="L1723">
        <f>ABS(Table_pigskin_games[[#This Row],[homeScore]]-Table_pigskin_games[[#This Row],[awayScore]])</f>
        <v>3</v>
      </c>
      <c r="M1723" t="s">
        <v>144</v>
      </c>
      <c r="N1723" s="2">
        <v>41914.684027777781</v>
      </c>
      <c r="O1723" t="s">
        <v>80</v>
      </c>
      <c r="P1723">
        <v>43641</v>
      </c>
      <c r="Q1723">
        <v>3</v>
      </c>
      <c r="R1723">
        <v>8</v>
      </c>
      <c r="S1723">
        <v>3</v>
      </c>
      <c r="T1723">
        <v>8</v>
      </c>
      <c r="U1723">
        <v>23</v>
      </c>
      <c r="V1723">
        <v>25</v>
      </c>
      <c r="W1723">
        <v>3</v>
      </c>
      <c r="X1723">
        <v>9</v>
      </c>
      <c r="Y1723">
        <v>11</v>
      </c>
      <c r="Z1723">
        <v>16</v>
      </c>
      <c r="AA1723">
        <v>2</v>
      </c>
      <c r="AB1723">
        <v>1</v>
      </c>
      <c r="AC1723">
        <v>2</v>
      </c>
      <c r="AD1723">
        <v>1</v>
      </c>
      <c r="AE1723">
        <v>475</v>
      </c>
      <c r="AF1723">
        <v>429</v>
      </c>
      <c r="AG1723">
        <v>353</v>
      </c>
      <c r="AH1723">
        <v>344</v>
      </c>
      <c r="AI1723">
        <v>25</v>
      </c>
      <c r="AJ1723">
        <v>34</v>
      </c>
      <c r="AK1723">
        <v>36</v>
      </c>
      <c r="AL1723">
        <v>54</v>
      </c>
      <c r="AM1723">
        <v>122</v>
      </c>
      <c r="AN1723">
        <v>85</v>
      </c>
      <c r="AO1723">
        <v>30</v>
      </c>
      <c r="AP1723">
        <v>17</v>
      </c>
      <c r="AQ1723">
        <v>2</v>
      </c>
      <c r="AR1723">
        <v>9</v>
      </c>
      <c r="AS1723">
        <v>25</v>
      </c>
      <c r="AT1723">
        <f>SUM(Table_pigskin_games[[#This Row],[awayPenaltyYards]],Table_pigskin_games[[#This Row],[homePenaltyYards]])</f>
        <v>90</v>
      </c>
      <c r="AU1723">
        <v>65</v>
      </c>
      <c r="AV1723">
        <v>2</v>
      </c>
      <c r="AW1723">
        <v>1</v>
      </c>
      <c r="AX1723">
        <f>SUM(Table_pigskin_games[[#This Row],[awayTurnovers]:[homeTurnovers]])</f>
        <v>3</v>
      </c>
      <c r="AY1723">
        <v>0</v>
      </c>
      <c r="AZ1723">
        <v>0</v>
      </c>
      <c r="BA1723">
        <v>2</v>
      </c>
      <c r="BB1723">
        <v>1</v>
      </c>
      <c r="BC1723">
        <v>1950</v>
      </c>
      <c r="BD1723">
        <v>1650</v>
      </c>
      <c r="BE1723">
        <v>0</v>
      </c>
      <c r="BF1723">
        <v>10</v>
      </c>
      <c r="BG1723">
        <v>3</v>
      </c>
      <c r="BH1723">
        <v>7</v>
      </c>
      <c r="BJ1723">
        <v>0</v>
      </c>
      <c r="BK1723">
        <v>3</v>
      </c>
      <c r="BL1723">
        <v>7</v>
      </c>
      <c r="BM1723">
        <v>7</v>
      </c>
    </row>
    <row r="1724" spans="1:66" x14ac:dyDescent="0.25">
      <c r="A1724">
        <v>321202014</v>
      </c>
      <c r="B1724">
        <v>13</v>
      </c>
      <c r="C1724">
        <v>2012</v>
      </c>
      <c r="D1724" s="1">
        <v>41245</v>
      </c>
      <c r="E1724" t="s">
        <v>66</v>
      </c>
      <c r="F1724" t="s">
        <v>93</v>
      </c>
      <c r="G1724" t="s">
        <v>85</v>
      </c>
      <c r="H17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724" t="str">
        <f>IF(NOT(ISNA(VLOOKUP(Table_pigskin_games[[#This Row],[matchup]],rivalries!A$2:C$10,1,FALSE))),"Rivalry","Not a Rivalry")</f>
        <v>Not a Rivalry</v>
      </c>
      <c r="J1724">
        <v>13</v>
      </c>
      <c r="K1724">
        <v>16</v>
      </c>
      <c r="L1724">
        <f>ABS(Table_pigskin_games[[#This Row],[homeScore]]-Table_pigskin_games[[#This Row],[awayScore]])</f>
        <v>3</v>
      </c>
      <c r="M1724" t="s">
        <v>86</v>
      </c>
      <c r="N1724" s="2">
        <v>41914.541666666664</v>
      </c>
      <c r="O1724" t="s">
        <v>70</v>
      </c>
      <c r="P1724">
        <v>57279</v>
      </c>
      <c r="Q1724">
        <v>8</v>
      </c>
      <c r="R1724">
        <v>2</v>
      </c>
      <c r="S1724">
        <v>4</v>
      </c>
      <c r="T1724">
        <v>5</v>
      </c>
      <c r="U1724">
        <v>18</v>
      </c>
      <c r="V1724">
        <v>16</v>
      </c>
      <c r="W1724">
        <v>8</v>
      </c>
      <c r="X1724">
        <v>3</v>
      </c>
      <c r="Y1724">
        <v>19</v>
      </c>
      <c r="Z1724">
        <v>16</v>
      </c>
      <c r="AA1724">
        <v>0</v>
      </c>
      <c r="AB1724">
        <v>0</v>
      </c>
      <c r="AC1724">
        <v>1</v>
      </c>
      <c r="AD1724">
        <v>1</v>
      </c>
      <c r="AE1724">
        <v>339</v>
      </c>
      <c r="AF1724">
        <v>293</v>
      </c>
      <c r="AG1724">
        <v>191</v>
      </c>
      <c r="AH1724">
        <v>208</v>
      </c>
      <c r="AI1724">
        <v>21</v>
      </c>
      <c r="AJ1724">
        <v>26</v>
      </c>
      <c r="AK1724">
        <v>32</v>
      </c>
      <c r="AL1724">
        <v>39</v>
      </c>
      <c r="AM1724">
        <v>148</v>
      </c>
      <c r="AN1724">
        <v>85</v>
      </c>
      <c r="AO1724">
        <v>36</v>
      </c>
      <c r="AP1724">
        <v>27</v>
      </c>
      <c r="AQ1724">
        <v>11</v>
      </c>
      <c r="AR1724">
        <v>8</v>
      </c>
      <c r="AS1724">
        <v>97</v>
      </c>
      <c r="AT1724">
        <f>SUM(Table_pigskin_games[[#This Row],[awayPenaltyYards]],Table_pigskin_games[[#This Row],[homePenaltyYards]])</f>
        <v>162</v>
      </c>
      <c r="AU1724">
        <v>65</v>
      </c>
      <c r="AV1724">
        <v>1</v>
      </c>
      <c r="AW1724">
        <v>0</v>
      </c>
      <c r="AX1724">
        <f>SUM(Table_pigskin_games[[#This Row],[awayTurnovers]:[homeTurnovers]])</f>
        <v>1</v>
      </c>
      <c r="AY1724">
        <v>1</v>
      </c>
      <c r="AZ1724">
        <v>0</v>
      </c>
      <c r="BA1724">
        <v>0</v>
      </c>
      <c r="BB1724">
        <v>0</v>
      </c>
      <c r="BC1724">
        <v>2334</v>
      </c>
      <c r="BD1724">
        <v>2140</v>
      </c>
      <c r="BE1724">
        <v>7</v>
      </c>
      <c r="BF1724">
        <v>0</v>
      </c>
      <c r="BG1724">
        <v>0</v>
      </c>
      <c r="BH1724">
        <v>6</v>
      </c>
      <c r="BI1724">
        <v>0</v>
      </c>
      <c r="BJ1724">
        <v>0</v>
      </c>
      <c r="BK1724">
        <v>0</v>
      </c>
      <c r="BL1724">
        <v>2</v>
      </c>
      <c r="BM1724">
        <v>11</v>
      </c>
      <c r="BN1724">
        <v>3</v>
      </c>
    </row>
    <row r="1725" spans="1:66" x14ac:dyDescent="0.25">
      <c r="A1725">
        <v>321202015</v>
      </c>
      <c r="B1725">
        <v>13</v>
      </c>
      <c r="C1725">
        <v>2012</v>
      </c>
      <c r="D1725" s="1">
        <v>41245</v>
      </c>
      <c r="E1725" t="s">
        <v>66</v>
      </c>
      <c r="F1725" t="s">
        <v>88</v>
      </c>
      <c r="G1725" t="s">
        <v>62</v>
      </c>
      <c r="H17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1725" t="str">
        <f>IF(NOT(ISNA(VLOOKUP(Table_pigskin_games[[#This Row],[matchup]],rivalries!A$2:C$10,1,FALSE))),"Rivalry","Not a Rivalry")</f>
        <v>Not a Rivalry</v>
      </c>
      <c r="J1725">
        <v>23</v>
      </c>
      <c r="K1725">
        <v>16</v>
      </c>
      <c r="L1725">
        <f>ABS(Table_pigskin_games[[#This Row],[homeScore]]-Table_pigskin_games[[#This Row],[awayScore]])</f>
        <v>7</v>
      </c>
      <c r="M1725" t="s">
        <v>132</v>
      </c>
      <c r="N1725" s="2">
        <v>41914.541666666664</v>
      </c>
      <c r="O1725" t="s">
        <v>80</v>
      </c>
      <c r="P1725">
        <v>72114</v>
      </c>
      <c r="Q1725">
        <v>8</v>
      </c>
      <c r="R1725">
        <v>3</v>
      </c>
      <c r="S1725">
        <v>5</v>
      </c>
      <c r="T1725">
        <v>6</v>
      </c>
      <c r="U1725">
        <v>25</v>
      </c>
      <c r="V1725">
        <v>15</v>
      </c>
      <c r="W1725">
        <v>7</v>
      </c>
      <c r="X1725">
        <v>3</v>
      </c>
      <c r="Y1725">
        <v>15</v>
      </c>
      <c r="Z1725">
        <v>13</v>
      </c>
      <c r="AA1725">
        <v>0</v>
      </c>
      <c r="AB1725">
        <v>1</v>
      </c>
      <c r="AC1725">
        <v>0</v>
      </c>
      <c r="AD1725">
        <v>2</v>
      </c>
      <c r="AE1725">
        <v>321</v>
      </c>
      <c r="AF1725">
        <v>277</v>
      </c>
      <c r="AG1725">
        <v>213</v>
      </c>
      <c r="AH1725">
        <v>176</v>
      </c>
      <c r="AI1725">
        <v>24</v>
      </c>
      <c r="AJ1725">
        <v>13</v>
      </c>
      <c r="AK1725">
        <v>40</v>
      </c>
      <c r="AL1725">
        <v>29</v>
      </c>
      <c r="AM1725">
        <v>108</v>
      </c>
      <c r="AN1725">
        <v>101</v>
      </c>
      <c r="AO1725">
        <v>32</v>
      </c>
      <c r="AP1725">
        <v>27</v>
      </c>
      <c r="AQ1725">
        <v>6</v>
      </c>
      <c r="AR1725">
        <v>7</v>
      </c>
      <c r="AS1725">
        <v>50</v>
      </c>
      <c r="AT1725">
        <f>SUM(Table_pigskin_games[[#This Row],[awayPenaltyYards]],Table_pigskin_games[[#This Row],[homePenaltyYards]])</f>
        <v>127</v>
      </c>
      <c r="AU1725">
        <v>77</v>
      </c>
      <c r="AV1725">
        <v>1</v>
      </c>
      <c r="AW1725">
        <v>1</v>
      </c>
      <c r="AX1725">
        <f>SUM(Table_pigskin_games[[#This Row],[awayTurnovers]:[homeTurnovers]])</f>
        <v>2</v>
      </c>
      <c r="AY1725">
        <v>0</v>
      </c>
      <c r="AZ1725">
        <v>1</v>
      </c>
      <c r="BA1725">
        <v>1</v>
      </c>
      <c r="BB1725">
        <v>0</v>
      </c>
      <c r="BC1725">
        <v>2004</v>
      </c>
      <c r="BD1725">
        <v>1596</v>
      </c>
      <c r="BE1725">
        <v>7</v>
      </c>
      <c r="BF1725">
        <v>10</v>
      </c>
      <c r="BG1725">
        <v>0</v>
      </c>
      <c r="BH1725">
        <v>6</v>
      </c>
      <c r="BJ1725">
        <v>3</v>
      </c>
      <c r="BK1725">
        <v>7</v>
      </c>
      <c r="BL1725">
        <v>0</v>
      </c>
      <c r="BM1725">
        <v>6</v>
      </c>
    </row>
    <row r="1726" spans="1:66" x14ac:dyDescent="0.25">
      <c r="A1726">
        <v>321202020</v>
      </c>
      <c r="B1726">
        <v>13</v>
      </c>
      <c r="C1726">
        <v>2012</v>
      </c>
      <c r="D1726" s="1">
        <v>41245</v>
      </c>
      <c r="E1726" t="s">
        <v>66</v>
      </c>
      <c r="F1726" t="s">
        <v>94</v>
      </c>
      <c r="G1726" t="s">
        <v>77</v>
      </c>
      <c r="H17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ARIvNYJ</v>
      </c>
      <c r="I1726" t="str">
        <f>IF(NOT(ISNA(VLOOKUP(Table_pigskin_games[[#This Row],[matchup]],rivalries!A$2:C$10,1,FALSE))),"Rivalry","Not a Rivalry")</f>
        <v>Not a Rivalry</v>
      </c>
      <c r="J1726">
        <v>6</v>
      </c>
      <c r="K1726">
        <v>7</v>
      </c>
      <c r="L1726">
        <f>ABS(Table_pigskin_games[[#This Row],[homeScore]]-Table_pigskin_games[[#This Row],[awayScore]])</f>
        <v>1</v>
      </c>
      <c r="M1726" t="s">
        <v>140</v>
      </c>
      <c r="N1726" s="2">
        <v>41914.541666666664</v>
      </c>
      <c r="O1726" t="s">
        <v>70</v>
      </c>
      <c r="P1726">
        <v>79088</v>
      </c>
      <c r="Q1726">
        <v>4</v>
      </c>
      <c r="R1726">
        <v>7</v>
      </c>
      <c r="S1726">
        <v>4</v>
      </c>
      <c r="T1726">
        <v>7</v>
      </c>
      <c r="U1726">
        <v>5</v>
      </c>
      <c r="V1726">
        <v>20</v>
      </c>
      <c r="W1726">
        <v>0</v>
      </c>
      <c r="X1726">
        <v>5</v>
      </c>
      <c r="Y1726">
        <v>15</v>
      </c>
      <c r="Z1726">
        <v>14</v>
      </c>
      <c r="AA1726">
        <v>1</v>
      </c>
      <c r="AB1726">
        <v>0</v>
      </c>
      <c r="AC1726">
        <v>2</v>
      </c>
      <c r="AD1726">
        <v>0</v>
      </c>
      <c r="AE1726">
        <v>137</v>
      </c>
      <c r="AF1726">
        <v>289</v>
      </c>
      <c r="AG1726">
        <v>56</v>
      </c>
      <c r="AH1726">
        <v>112</v>
      </c>
      <c r="AI1726">
        <v>10</v>
      </c>
      <c r="AJ1726">
        <v>15</v>
      </c>
      <c r="AK1726">
        <v>31</v>
      </c>
      <c r="AL1726">
        <v>28</v>
      </c>
      <c r="AM1726">
        <v>81</v>
      </c>
      <c r="AN1726">
        <v>177</v>
      </c>
      <c r="AO1726">
        <v>21</v>
      </c>
      <c r="AP1726">
        <v>43</v>
      </c>
      <c r="AQ1726">
        <v>4</v>
      </c>
      <c r="AR1726">
        <v>3</v>
      </c>
      <c r="AS1726">
        <v>30</v>
      </c>
      <c r="AT1726">
        <f>SUM(Table_pigskin_games[[#This Row],[awayPenaltyYards]],Table_pigskin_games[[#This Row],[homePenaltyYards]])</f>
        <v>50</v>
      </c>
      <c r="AU1726">
        <v>20</v>
      </c>
      <c r="AV1726">
        <v>1</v>
      </c>
      <c r="AW1726">
        <v>4</v>
      </c>
      <c r="AX1726">
        <f>SUM(Table_pigskin_games[[#This Row],[awayTurnovers]:[homeTurnovers]])</f>
        <v>5</v>
      </c>
      <c r="AY1726">
        <v>0</v>
      </c>
      <c r="AZ1726">
        <v>1</v>
      </c>
      <c r="BA1726">
        <v>1</v>
      </c>
      <c r="BB1726">
        <v>3</v>
      </c>
      <c r="BC1726">
        <v>1312</v>
      </c>
      <c r="BD1726">
        <v>2288</v>
      </c>
      <c r="BE1726">
        <v>0</v>
      </c>
      <c r="BF1726">
        <v>3</v>
      </c>
      <c r="BG1726">
        <v>0</v>
      </c>
      <c r="BH1726">
        <v>3</v>
      </c>
      <c r="BJ1726">
        <v>0</v>
      </c>
      <c r="BK1726">
        <v>0</v>
      </c>
      <c r="BL1726">
        <v>0</v>
      </c>
      <c r="BM1726">
        <v>7</v>
      </c>
    </row>
    <row r="1727" spans="1:66" x14ac:dyDescent="0.25">
      <c r="A1727">
        <v>321202024</v>
      </c>
      <c r="B1727">
        <v>13</v>
      </c>
      <c r="C1727">
        <v>2012</v>
      </c>
      <c r="D1727" s="1">
        <v>41245</v>
      </c>
      <c r="E1727" t="s">
        <v>66</v>
      </c>
      <c r="F1727" t="s">
        <v>81</v>
      </c>
      <c r="G1727" t="s">
        <v>109</v>
      </c>
      <c r="H17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CINvSD</v>
      </c>
      <c r="I1727" t="str">
        <f>IF(NOT(ISNA(VLOOKUP(Table_pigskin_games[[#This Row],[matchup]],rivalries!A$2:C$10,1,FALSE))),"Rivalry","Not a Rivalry")</f>
        <v>Not a Rivalry</v>
      </c>
      <c r="J1727">
        <v>20</v>
      </c>
      <c r="K1727">
        <v>13</v>
      </c>
      <c r="L1727">
        <f>ABS(Table_pigskin_games[[#This Row],[homeScore]]-Table_pigskin_games[[#This Row],[awayScore]])</f>
        <v>7</v>
      </c>
      <c r="M1727" t="s">
        <v>122</v>
      </c>
      <c r="N1727" s="2">
        <v>41914.684027777781</v>
      </c>
      <c r="O1727" t="s">
        <v>80</v>
      </c>
      <c r="P1727">
        <v>54980</v>
      </c>
      <c r="Q1727">
        <v>6</v>
      </c>
      <c r="R1727">
        <v>5</v>
      </c>
      <c r="S1727">
        <v>4</v>
      </c>
      <c r="T1727">
        <v>7</v>
      </c>
      <c r="U1727">
        <v>21</v>
      </c>
      <c r="V1727">
        <v>20</v>
      </c>
      <c r="W1727">
        <v>7</v>
      </c>
      <c r="X1727">
        <v>4</v>
      </c>
      <c r="Y1727">
        <v>14</v>
      </c>
      <c r="Z1727">
        <v>12</v>
      </c>
      <c r="AA1727">
        <v>0</v>
      </c>
      <c r="AB1727">
        <v>0</v>
      </c>
      <c r="AC1727">
        <v>0</v>
      </c>
      <c r="AD1727">
        <v>1</v>
      </c>
      <c r="AE1727">
        <v>339</v>
      </c>
      <c r="AF1727">
        <v>297</v>
      </c>
      <c r="AG1727">
        <v>211</v>
      </c>
      <c r="AH1727">
        <v>251</v>
      </c>
      <c r="AI1727">
        <v>25</v>
      </c>
      <c r="AJ1727">
        <v>26</v>
      </c>
      <c r="AK1727">
        <v>38</v>
      </c>
      <c r="AL1727">
        <v>48</v>
      </c>
      <c r="AM1727">
        <v>128</v>
      </c>
      <c r="AN1727">
        <v>46</v>
      </c>
      <c r="AO1727">
        <v>32</v>
      </c>
      <c r="AP1727">
        <v>11</v>
      </c>
      <c r="AQ1727">
        <v>8</v>
      </c>
      <c r="AR1727">
        <v>8</v>
      </c>
      <c r="AS1727">
        <v>55</v>
      </c>
      <c r="AT1727">
        <f>SUM(Table_pigskin_games[[#This Row],[awayPenaltyYards]],Table_pigskin_games[[#This Row],[homePenaltyYards]])</f>
        <v>110</v>
      </c>
      <c r="AU1727">
        <v>55</v>
      </c>
      <c r="AV1727">
        <v>3</v>
      </c>
      <c r="AW1727">
        <v>2</v>
      </c>
      <c r="AX1727">
        <f>SUM(Table_pigskin_games[[#This Row],[awayTurnovers]:[homeTurnovers]])</f>
        <v>5</v>
      </c>
      <c r="AY1727">
        <v>1</v>
      </c>
      <c r="AZ1727">
        <v>1</v>
      </c>
      <c r="BA1727">
        <v>2</v>
      </c>
      <c r="BB1727">
        <v>1</v>
      </c>
      <c r="BC1727">
        <v>1998</v>
      </c>
      <c r="BD1727">
        <v>1602</v>
      </c>
      <c r="BE1727">
        <v>7</v>
      </c>
      <c r="BF1727">
        <v>3</v>
      </c>
      <c r="BG1727">
        <v>0</v>
      </c>
      <c r="BH1727">
        <v>10</v>
      </c>
      <c r="BJ1727">
        <v>0</v>
      </c>
      <c r="BK1727">
        <v>13</v>
      </c>
      <c r="BL1727">
        <v>0</v>
      </c>
      <c r="BM1727">
        <v>0</v>
      </c>
    </row>
    <row r="1728" spans="1:66" x14ac:dyDescent="0.25">
      <c r="A1728">
        <v>321202033</v>
      </c>
      <c r="B1728">
        <v>13</v>
      </c>
      <c r="C1728">
        <v>2012</v>
      </c>
      <c r="D1728" s="1">
        <v>41245</v>
      </c>
      <c r="E1728" t="s">
        <v>66</v>
      </c>
      <c r="F1728" t="s">
        <v>63</v>
      </c>
      <c r="G1728" t="s">
        <v>96</v>
      </c>
      <c r="H17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728" t="str">
        <f>IF(NOT(ISNA(VLOOKUP(Table_pigskin_games[[#This Row],[matchup]],rivalries!A$2:C$10,1,FALSE))),"Rivalry","Not a Rivalry")</f>
        <v>Rivalry</v>
      </c>
      <c r="J1728">
        <v>23</v>
      </c>
      <c r="K1728">
        <v>20</v>
      </c>
      <c r="L1728">
        <f>ABS(Table_pigskin_games[[#This Row],[homeScore]]-Table_pigskin_games[[#This Row],[awayScore]])</f>
        <v>3</v>
      </c>
      <c r="M1728" t="s">
        <v>125</v>
      </c>
      <c r="N1728" s="2">
        <v>41914.684027777781</v>
      </c>
      <c r="O1728" t="s">
        <v>80</v>
      </c>
      <c r="P1728">
        <v>71442</v>
      </c>
      <c r="Q1728">
        <v>6</v>
      </c>
      <c r="R1728">
        <v>5</v>
      </c>
      <c r="S1728">
        <v>9</v>
      </c>
      <c r="T1728">
        <v>2</v>
      </c>
      <c r="U1728">
        <v>19</v>
      </c>
      <c r="V1728">
        <v>19</v>
      </c>
      <c r="W1728">
        <v>5</v>
      </c>
      <c r="X1728">
        <v>3</v>
      </c>
      <c r="Y1728">
        <v>13</v>
      </c>
      <c r="Z1728">
        <v>11</v>
      </c>
      <c r="AA1728">
        <v>0</v>
      </c>
      <c r="AB1728">
        <v>0</v>
      </c>
      <c r="AC1728">
        <v>0</v>
      </c>
      <c r="AD1728">
        <v>0</v>
      </c>
      <c r="AE1728">
        <v>366</v>
      </c>
      <c r="AF1728">
        <v>288</v>
      </c>
      <c r="AG1728">
        <v>270</v>
      </c>
      <c r="AH1728">
        <v>177</v>
      </c>
      <c r="AI1728">
        <v>25</v>
      </c>
      <c r="AJ1728">
        <v>16</v>
      </c>
      <c r="AK1728">
        <v>37</v>
      </c>
      <c r="AL1728">
        <v>34</v>
      </c>
      <c r="AM1728">
        <v>96</v>
      </c>
      <c r="AN1728">
        <v>111</v>
      </c>
      <c r="AO1728">
        <v>26</v>
      </c>
      <c r="AP1728">
        <v>21</v>
      </c>
      <c r="AQ1728">
        <v>4</v>
      </c>
      <c r="AR1728">
        <v>8</v>
      </c>
      <c r="AS1728">
        <v>50</v>
      </c>
      <c r="AT1728">
        <f>SUM(Table_pigskin_games[[#This Row],[awayPenaltyYards]],Table_pigskin_games[[#This Row],[homePenaltyYards]])</f>
        <v>120</v>
      </c>
      <c r="AU1728">
        <v>70</v>
      </c>
      <c r="AV1728">
        <v>3</v>
      </c>
      <c r="AW1728">
        <v>2</v>
      </c>
      <c r="AX1728">
        <f>SUM(Table_pigskin_games[[#This Row],[awayTurnovers]:[homeTurnovers]])</f>
        <v>5</v>
      </c>
      <c r="AY1728">
        <v>1</v>
      </c>
      <c r="AZ1728">
        <v>1</v>
      </c>
      <c r="BA1728">
        <v>2</v>
      </c>
      <c r="BB1728">
        <v>1</v>
      </c>
      <c r="BC1728">
        <v>2061</v>
      </c>
      <c r="BD1728">
        <v>1539</v>
      </c>
      <c r="BE1728">
        <v>3</v>
      </c>
      <c r="BF1728">
        <v>3</v>
      </c>
      <c r="BG1728">
        <v>7</v>
      </c>
      <c r="BH1728">
        <v>10</v>
      </c>
      <c r="BJ1728">
        <v>0</v>
      </c>
      <c r="BK1728">
        <v>13</v>
      </c>
      <c r="BL1728">
        <v>7</v>
      </c>
      <c r="BM1728">
        <v>0</v>
      </c>
    </row>
    <row r="1729" spans="1:66" x14ac:dyDescent="0.25">
      <c r="A1729">
        <v>321203028</v>
      </c>
      <c r="B1729">
        <v>13</v>
      </c>
      <c r="C1729">
        <v>2012</v>
      </c>
      <c r="D1729" s="1">
        <v>41246</v>
      </c>
      <c r="E1729" t="s">
        <v>108</v>
      </c>
      <c r="F1729" t="s">
        <v>91</v>
      </c>
      <c r="G1729" t="s">
        <v>114</v>
      </c>
      <c r="H17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1729" t="str">
        <f>IF(NOT(ISNA(VLOOKUP(Table_pigskin_games[[#This Row],[matchup]],rivalries!A$2:C$10,1,FALSE))),"Rivalry","Not a Rivalry")</f>
        <v>Not a Rivalry</v>
      </c>
      <c r="J1729">
        <v>16</v>
      </c>
      <c r="K1729">
        <v>17</v>
      </c>
      <c r="L1729">
        <f>ABS(Table_pigskin_games[[#This Row],[homeScore]]-Table_pigskin_games[[#This Row],[awayScore]])</f>
        <v>1</v>
      </c>
      <c r="M1729" t="s">
        <v>115</v>
      </c>
      <c r="N1729" s="2">
        <v>41914.854166666664</v>
      </c>
      <c r="O1729" t="s">
        <v>112</v>
      </c>
      <c r="P1729">
        <v>80246</v>
      </c>
      <c r="Q1729">
        <v>7</v>
      </c>
      <c r="R1729">
        <v>4</v>
      </c>
      <c r="S1729">
        <v>5</v>
      </c>
      <c r="T1729">
        <v>6</v>
      </c>
      <c r="U1729">
        <v>21</v>
      </c>
      <c r="V1729">
        <v>20</v>
      </c>
      <c r="W1729">
        <v>9</v>
      </c>
      <c r="X1729">
        <v>4</v>
      </c>
      <c r="Y1729">
        <v>15</v>
      </c>
      <c r="Z1729">
        <v>8</v>
      </c>
      <c r="AA1729">
        <v>0</v>
      </c>
      <c r="AB1729">
        <v>0</v>
      </c>
      <c r="AC1729">
        <v>0</v>
      </c>
      <c r="AD1729">
        <v>0</v>
      </c>
      <c r="AE1729">
        <v>390</v>
      </c>
      <c r="AF1729">
        <v>370</v>
      </c>
      <c r="AG1729">
        <v>273</v>
      </c>
      <c r="AH1729">
        <v>163</v>
      </c>
      <c r="AI1729">
        <v>20</v>
      </c>
      <c r="AJ1729">
        <v>13</v>
      </c>
      <c r="AK1729">
        <v>33</v>
      </c>
      <c r="AL1729">
        <v>21</v>
      </c>
      <c r="AM1729">
        <v>117</v>
      </c>
      <c r="AN1729">
        <v>207</v>
      </c>
      <c r="AO1729">
        <v>29</v>
      </c>
      <c r="AP1729">
        <v>31</v>
      </c>
      <c r="AQ1729">
        <v>9</v>
      </c>
      <c r="AR1729">
        <v>4</v>
      </c>
      <c r="AS1729">
        <v>73</v>
      </c>
      <c r="AT1729">
        <f>SUM(Table_pigskin_games[[#This Row],[awayPenaltyYards]],Table_pigskin_games[[#This Row],[homePenaltyYards]])</f>
        <v>129</v>
      </c>
      <c r="AU1729">
        <v>56</v>
      </c>
      <c r="AV1729">
        <v>0</v>
      </c>
      <c r="AW1729">
        <v>1</v>
      </c>
      <c r="AX1729">
        <f>SUM(Table_pigskin_games[[#This Row],[awayTurnovers]:[homeTurnovers]])</f>
        <v>1</v>
      </c>
      <c r="AY1729">
        <v>0</v>
      </c>
      <c r="AZ1729">
        <v>1</v>
      </c>
      <c r="BA1729">
        <v>0</v>
      </c>
      <c r="BB1729">
        <v>0</v>
      </c>
      <c r="BC1729">
        <v>1993</v>
      </c>
      <c r="BD1729">
        <v>1607</v>
      </c>
      <c r="BE1729">
        <v>3</v>
      </c>
      <c r="BF1729">
        <v>10</v>
      </c>
      <c r="BG1729">
        <v>3</v>
      </c>
      <c r="BH1729">
        <v>0</v>
      </c>
      <c r="BJ1729">
        <v>7</v>
      </c>
      <c r="BK1729">
        <v>3</v>
      </c>
      <c r="BL1729">
        <v>0</v>
      </c>
      <c r="BM1729">
        <v>7</v>
      </c>
    </row>
    <row r="1730" spans="1:66" x14ac:dyDescent="0.25">
      <c r="A1730">
        <v>321206013</v>
      </c>
      <c r="B1730">
        <v>14</v>
      </c>
      <c r="C1730">
        <v>2012</v>
      </c>
      <c r="D1730" s="1">
        <v>41249</v>
      </c>
      <c r="E1730" t="s">
        <v>61</v>
      </c>
      <c r="F1730" t="s">
        <v>84</v>
      </c>
      <c r="G1730" t="s">
        <v>110</v>
      </c>
      <c r="H17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1730" t="str">
        <f>IF(NOT(ISNA(VLOOKUP(Table_pigskin_games[[#This Row],[matchup]],rivalries!A$2:C$10,1,FALSE))),"Rivalry","Not a Rivalry")</f>
        <v>Not a Rivalry</v>
      </c>
      <c r="J1730">
        <v>26</v>
      </c>
      <c r="K1730">
        <v>13</v>
      </c>
      <c r="L1730">
        <f>ABS(Table_pigskin_games[[#This Row],[homeScore]]-Table_pigskin_games[[#This Row],[awayScore]])</f>
        <v>13</v>
      </c>
      <c r="M1730" t="s">
        <v>144</v>
      </c>
      <c r="N1730" s="2">
        <v>41914.847222222219</v>
      </c>
      <c r="O1730" t="s">
        <v>128</v>
      </c>
      <c r="P1730">
        <v>53087</v>
      </c>
      <c r="Q1730">
        <v>9</v>
      </c>
      <c r="R1730">
        <v>3</v>
      </c>
      <c r="S1730">
        <v>3</v>
      </c>
      <c r="T1730">
        <v>9</v>
      </c>
      <c r="U1730">
        <v>30</v>
      </c>
      <c r="V1730">
        <v>14</v>
      </c>
      <c r="W1730">
        <v>7</v>
      </c>
      <c r="X1730">
        <v>2</v>
      </c>
      <c r="Y1730">
        <v>14</v>
      </c>
      <c r="Z1730">
        <v>8</v>
      </c>
      <c r="AA1730">
        <v>0</v>
      </c>
      <c r="AB1730">
        <v>0</v>
      </c>
      <c r="AC1730">
        <v>0</v>
      </c>
      <c r="AD1730">
        <v>0</v>
      </c>
      <c r="AE1730">
        <v>428</v>
      </c>
      <c r="AF1730">
        <v>324</v>
      </c>
      <c r="AG1730">
        <v>288</v>
      </c>
      <c r="AH1730">
        <v>263</v>
      </c>
      <c r="AI1730">
        <v>26</v>
      </c>
      <c r="AJ1730">
        <v>19</v>
      </c>
      <c r="AK1730">
        <v>36</v>
      </c>
      <c r="AL1730">
        <v>30</v>
      </c>
      <c r="AM1730">
        <v>140</v>
      </c>
      <c r="AN1730">
        <v>61</v>
      </c>
      <c r="AO1730">
        <v>39</v>
      </c>
      <c r="AP1730">
        <v>16</v>
      </c>
      <c r="AQ1730">
        <v>3</v>
      </c>
      <c r="AR1730">
        <v>11</v>
      </c>
      <c r="AS1730">
        <v>25</v>
      </c>
      <c r="AT1730">
        <f>SUM(Table_pigskin_games[[#This Row],[awayPenaltyYards]],Table_pigskin_games[[#This Row],[homePenaltyYards]])</f>
        <v>119</v>
      </c>
      <c r="AU1730">
        <v>94</v>
      </c>
      <c r="AV1730">
        <v>1</v>
      </c>
      <c r="AW1730">
        <v>2</v>
      </c>
      <c r="AX1730">
        <f>SUM(Table_pigskin_games[[#This Row],[awayTurnovers]:[homeTurnovers]])</f>
        <v>3</v>
      </c>
      <c r="AY1730">
        <v>0</v>
      </c>
      <c r="AZ1730">
        <v>1</v>
      </c>
      <c r="BA1730">
        <v>1</v>
      </c>
      <c r="BB1730">
        <v>1</v>
      </c>
      <c r="BC1730">
        <v>2239</v>
      </c>
      <c r="BD1730">
        <v>1361</v>
      </c>
      <c r="BE1730">
        <v>10</v>
      </c>
      <c r="BF1730">
        <v>3</v>
      </c>
      <c r="BG1730">
        <v>13</v>
      </c>
      <c r="BH1730">
        <v>0</v>
      </c>
      <c r="BJ1730">
        <v>0</v>
      </c>
      <c r="BK1730">
        <v>7</v>
      </c>
      <c r="BL1730">
        <v>0</v>
      </c>
      <c r="BM1730">
        <v>6</v>
      </c>
    </row>
    <row r="1731" spans="1:66" x14ac:dyDescent="0.25">
      <c r="A1731">
        <v>321209002</v>
      </c>
      <c r="B1731">
        <v>14</v>
      </c>
      <c r="C1731">
        <v>2012</v>
      </c>
      <c r="D1731" s="1">
        <v>41252</v>
      </c>
      <c r="E1731" t="s">
        <v>66</v>
      </c>
      <c r="F1731" t="s">
        <v>85</v>
      </c>
      <c r="G1731" t="s">
        <v>87</v>
      </c>
      <c r="H17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BUFvSTL</v>
      </c>
      <c r="I1731" t="str">
        <f>IF(NOT(ISNA(VLOOKUP(Table_pigskin_games[[#This Row],[matchup]],rivalries!A$2:C$10,1,FALSE))),"Rivalry","Not a Rivalry")</f>
        <v>Not a Rivalry</v>
      </c>
      <c r="J1731">
        <v>15</v>
      </c>
      <c r="K1731">
        <v>12</v>
      </c>
      <c r="L1731">
        <f>ABS(Table_pigskin_games[[#This Row],[homeScore]]-Table_pigskin_games[[#This Row],[awayScore]])</f>
        <v>3</v>
      </c>
      <c r="M1731" t="s">
        <v>126</v>
      </c>
      <c r="N1731" s="2">
        <v>41914.541666666664</v>
      </c>
      <c r="O1731" t="s">
        <v>70</v>
      </c>
      <c r="P1731">
        <v>68109</v>
      </c>
      <c r="Q1731">
        <v>5</v>
      </c>
      <c r="R1731">
        <v>5</v>
      </c>
      <c r="S1731">
        <v>5</v>
      </c>
      <c r="T1731">
        <v>7</v>
      </c>
      <c r="U1731">
        <v>17</v>
      </c>
      <c r="V1731">
        <v>17</v>
      </c>
      <c r="W1731">
        <v>7</v>
      </c>
      <c r="X1731">
        <v>3</v>
      </c>
      <c r="Y1731">
        <v>17</v>
      </c>
      <c r="Z1731">
        <v>12</v>
      </c>
      <c r="AA1731">
        <v>1</v>
      </c>
      <c r="AB1731">
        <v>0</v>
      </c>
      <c r="AC1731">
        <v>1</v>
      </c>
      <c r="AD1731">
        <v>0</v>
      </c>
      <c r="AE1731">
        <v>285</v>
      </c>
      <c r="AF1731">
        <v>281</v>
      </c>
      <c r="AG1731">
        <v>207</v>
      </c>
      <c r="AH1731">
        <v>220</v>
      </c>
      <c r="AI1731">
        <v>19</v>
      </c>
      <c r="AJ1731">
        <v>25</v>
      </c>
      <c r="AK1731">
        <v>39</v>
      </c>
      <c r="AL1731">
        <v>33</v>
      </c>
      <c r="AM1731">
        <v>78</v>
      </c>
      <c r="AN1731">
        <v>61</v>
      </c>
      <c r="AO1731">
        <v>27</v>
      </c>
      <c r="AP1731">
        <v>20</v>
      </c>
      <c r="AQ1731">
        <v>2</v>
      </c>
      <c r="AR1731">
        <v>2</v>
      </c>
      <c r="AS1731">
        <v>17</v>
      </c>
      <c r="AT1731">
        <f>SUM(Table_pigskin_games[[#This Row],[awayPenaltyYards]],Table_pigskin_games[[#This Row],[homePenaltyYards]])</f>
        <v>32</v>
      </c>
      <c r="AU1731">
        <v>15</v>
      </c>
      <c r="AV1731">
        <v>1</v>
      </c>
      <c r="AW1731">
        <v>2</v>
      </c>
      <c r="AX1731">
        <f>SUM(Table_pigskin_games[[#This Row],[awayTurnovers]:[homeTurnovers]])</f>
        <v>3</v>
      </c>
      <c r="AY1731">
        <v>0</v>
      </c>
      <c r="AZ1731">
        <v>1</v>
      </c>
      <c r="BA1731">
        <v>1</v>
      </c>
      <c r="BB1731">
        <v>1</v>
      </c>
      <c r="BC1731">
        <v>1764</v>
      </c>
      <c r="BD1731">
        <v>1836</v>
      </c>
      <c r="BE1731">
        <v>0</v>
      </c>
      <c r="BF1731">
        <v>0</v>
      </c>
      <c r="BG1731">
        <v>7</v>
      </c>
      <c r="BH1731">
        <v>8</v>
      </c>
      <c r="BJ1731">
        <v>3</v>
      </c>
      <c r="BK1731">
        <v>3</v>
      </c>
      <c r="BL1731">
        <v>6</v>
      </c>
      <c r="BM1731">
        <v>0</v>
      </c>
    </row>
    <row r="1732" spans="1:66" x14ac:dyDescent="0.25">
      <c r="A1732">
        <v>321209004</v>
      </c>
      <c r="B1732">
        <v>14</v>
      </c>
      <c r="C1732">
        <v>2012</v>
      </c>
      <c r="D1732" s="1">
        <v>41252</v>
      </c>
      <c r="E1732" t="s">
        <v>66</v>
      </c>
      <c r="F1732" t="s">
        <v>102</v>
      </c>
      <c r="G1732" t="s">
        <v>81</v>
      </c>
      <c r="H17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CINvDAL</v>
      </c>
      <c r="I1732" t="str">
        <f>IF(NOT(ISNA(VLOOKUP(Table_pigskin_games[[#This Row],[matchup]],rivalries!A$2:C$10,1,FALSE))),"Rivalry","Not a Rivalry")</f>
        <v>Not a Rivalry</v>
      </c>
      <c r="J1732">
        <v>20</v>
      </c>
      <c r="K1732">
        <v>19</v>
      </c>
      <c r="L1732">
        <f>ABS(Table_pigskin_games[[#This Row],[homeScore]]-Table_pigskin_games[[#This Row],[awayScore]])</f>
        <v>1</v>
      </c>
      <c r="M1732" t="s">
        <v>118</v>
      </c>
      <c r="N1732" s="2">
        <v>41914.541666666664</v>
      </c>
      <c r="O1732" t="s">
        <v>70</v>
      </c>
      <c r="P1732">
        <v>63590</v>
      </c>
      <c r="Q1732">
        <v>6</v>
      </c>
      <c r="R1732">
        <v>6</v>
      </c>
      <c r="S1732">
        <v>7</v>
      </c>
      <c r="T1732">
        <v>5</v>
      </c>
      <c r="U1732">
        <v>20</v>
      </c>
      <c r="V1732">
        <v>19</v>
      </c>
      <c r="W1732">
        <v>11</v>
      </c>
      <c r="X1732">
        <v>4</v>
      </c>
      <c r="Y1732">
        <v>19</v>
      </c>
      <c r="Z1732">
        <v>11</v>
      </c>
      <c r="AA1732">
        <v>0</v>
      </c>
      <c r="AB1732">
        <v>0</v>
      </c>
      <c r="AC1732">
        <v>0</v>
      </c>
      <c r="AD1732">
        <v>0</v>
      </c>
      <c r="AE1732">
        <v>288</v>
      </c>
      <c r="AF1732">
        <v>336</v>
      </c>
      <c r="AG1732">
        <v>239</v>
      </c>
      <c r="AH1732">
        <v>190</v>
      </c>
      <c r="AI1732">
        <v>25</v>
      </c>
      <c r="AJ1732">
        <v>20</v>
      </c>
      <c r="AK1732">
        <v>43</v>
      </c>
      <c r="AL1732">
        <v>33</v>
      </c>
      <c r="AM1732">
        <v>49</v>
      </c>
      <c r="AN1732">
        <v>146</v>
      </c>
      <c r="AO1732">
        <v>24</v>
      </c>
      <c r="AP1732">
        <v>20</v>
      </c>
      <c r="AQ1732">
        <v>6</v>
      </c>
      <c r="AR1732">
        <v>8</v>
      </c>
      <c r="AS1732">
        <v>49</v>
      </c>
      <c r="AT1732">
        <f>SUM(Table_pigskin_games[[#This Row],[awayPenaltyYards]],Table_pigskin_games[[#This Row],[homePenaltyYards]])</f>
        <v>119</v>
      </c>
      <c r="AU1732">
        <v>70</v>
      </c>
      <c r="AV1732">
        <v>1</v>
      </c>
      <c r="AW1732">
        <v>1</v>
      </c>
      <c r="AX1732">
        <f>SUM(Table_pigskin_games[[#This Row],[awayTurnovers]:[homeTurnovers]])</f>
        <v>2</v>
      </c>
      <c r="AY1732">
        <v>0</v>
      </c>
      <c r="AZ1732">
        <v>0</v>
      </c>
      <c r="BA1732">
        <v>1</v>
      </c>
      <c r="BB1732">
        <v>1</v>
      </c>
      <c r="BC1732">
        <v>1811</v>
      </c>
      <c r="BD1732">
        <v>1789</v>
      </c>
      <c r="BE1732">
        <v>3</v>
      </c>
      <c r="BF1732">
        <v>7</v>
      </c>
      <c r="BG1732">
        <v>0</v>
      </c>
      <c r="BH1732">
        <v>10</v>
      </c>
      <c r="BJ1732">
        <v>10</v>
      </c>
      <c r="BK1732">
        <v>3</v>
      </c>
      <c r="BL1732">
        <v>6</v>
      </c>
      <c r="BM1732">
        <v>0</v>
      </c>
    </row>
    <row r="1733" spans="1:66" x14ac:dyDescent="0.25">
      <c r="A1733">
        <v>321209005</v>
      </c>
      <c r="B1733">
        <v>14</v>
      </c>
      <c r="C1733">
        <v>2012</v>
      </c>
      <c r="D1733" s="1">
        <v>41252</v>
      </c>
      <c r="E1733" t="s">
        <v>66</v>
      </c>
      <c r="F1733" t="s">
        <v>82</v>
      </c>
      <c r="G1733" t="s">
        <v>68</v>
      </c>
      <c r="H17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CLEvKC</v>
      </c>
      <c r="I1733" t="str">
        <f>IF(NOT(ISNA(VLOOKUP(Table_pigskin_games[[#This Row],[matchup]],rivalries!A$2:C$10,1,FALSE))),"Rivalry","Not a Rivalry")</f>
        <v>Not a Rivalry</v>
      </c>
      <c r="J1733">
        <v>7</v>
      </c>
      <c r="K1733">
        <v>30</v>
      </c>
      <c r="L1733">
        <f>ABS(Table_pigskin_games[[#This Row],[homeScore]]-Table_pigskin_games[[#This Row],[awayScore]])</f>
        <v>23</v>
      </c>
      <c r="M1733" t="s">
        <v>69</v>
      </c>
      <c r="N1733" s="2">
        <v>41914.541666666664</v>
      </c>
      <c r="O1733" t="s">
        <v>80</v>
      </c>
      <c r="P1733">
        <v>62422</v>
      </c>
      <c r="Q1733">
        <v>2</v>
      </c>
      <c r="R1733">
        <v>10</v>
      </c>
      <c r="S1733">
        <v>4</v>
      </c>
      <c r="T1733">
        <v>8</v>
      </c>
      <c r="U1733">
        <v>12</v>
      </c>
      <c r="V1733">
        <v>20</v>
      </c>
      <c r="W1733">
        <v>1</v>
      </c>
      <c r="X1733">
        <v>5</v>
      </c>
      <c r="Y1733">
        <v>11</v>
      </c>
      <c r="Z1733">
        <v>15</v>
      </c>
      <c r="AA1733">
        <v>0</v>
      </c>
      <c r="AB1733">
        <v>0</v>
      </c>
      <c r="AC1733">
        <v>1</v>
      </c>
      <c r="AD1733">
        <v>0</v>
      </c>
      <c r="AE1733">
        <v>310</v>
      </c>
      <c r="AF1733">
        <v>352</v>
      </c>
      <c r="AG1733">
        <v>130</v>
      </c>
      <c r="AH1733">
        <v>198</v>
      </c>
      <c r="AI1733">
        <v>10</v>
      </c>
      <c r="AJ1733">
        <v>17</v>
      </c>
      <c r="AK1733">
        <v>21</v>
      </c>
      <c r="AL1733">
        <v>30</v>
      </c>
      <c r="AM1733">
        <v>180</v>
      </c>
      <c r="AN1733">
        <v>154</v>
      </c>
      <c r="AO1733">
        <v>26</v>
      </c>
      <c r="AP1733">
        <v>35</v>
      </c>
      <c r="AQ1733">
        <v>5</v>
      </c>
      <c r="AR1733">
        <v>7</v>
      </c>
      <c r="AS1733">
        <v>35</v>
      </c>
      <c r="AT1733">
        <f>SUM(Table_pigskin_games[[#This Row],[awayPenaltyYards]],Table_pigskin_games[[#This Row],[homePenaltyYards]])</f>
        <v>90</v>
      </c>
      <c r="AU1733">
        <v>55</v>
      </c>
      <c r="AV1733">
        <v>1</v>
      </c>
      <c r="AW1733">
        <v>0</v>
      </c>
      <c r="AX1733">
        <f>SUM(Table_pigskin_games[[#This Row],[awayTurnovers]:[homeTurnovers]])</f>
        <v>1</v>
      </c>
      <c r="AY1733">
        <v>0</v>
      </c>
      <c r="AZ1733">
        <v>0</v>
      </c>
      <c r="BA1733">
        <v>1</v>
      </c>
      <c r="BB1733">
        <v>0</v>
      </c>
      <c r="BC1733">
        <v>1591</v>
      </c>
      <c r="BD1733">
        <v>2009</v>
      </c>
      <c r="BE1733">
        <v>7</v>
      </c>
      <c r="BF1733">
        <v>0</v>
      </c>
      <c r="BG1733">
        <v>0</v>
      </c>
      <c r="BH1733">
        <v>0</v>
      </c>
      <c r="BJ1733">
        <v>3</v>
      </c>
      <c r="BK1733">
        <v>7</v>
      </c>
      <c r="BL1733">
        <v>10</v>
      </c>
      <c r="BM1733">
        <v>10</v>
      </c>
    </row>
    <row r="1734" spans="1:66" x14ac:dyDescent="0.25">
      <c r="A1734">
        <v>321209009</v>
      </c>
      <c r="B1734">
        <v>14</v>
      </c>
      <c r="C1734">
        <v>2012</v>
      </c>
      <c r="D1734" s="1">
        <v>41252</v>
      </c>
      <c r="E1734" t="s">
        <v>66</v>
      </c>
      <c r="F1734" t="s">
        <v>72</v>
      </c>
      <c r="G1734" t="s">
        <v>75</v>
      </c>
      <c r="H17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1734" t="str">
        <f>IF(NOT(ISNA(VLOOKUP(Table_pigskin_games[[#This Row],[matchup]],rivalries!A$2:C$10,1,FALSE))),"Rivalry","Not a Rivalry")</f>
        <v>Not a Rivalry</v>
      </c>
      <c r="J1734">
        <v>20</v>
      </c>
      <c r="K1734">
        <v>27</v>
      </c>
      <c r="L1734">
        <f>ABS(Table_pigskin_games[[#This Row],[homeScore]]-Table_pigskin_games[[#This Row],[awayScore]])</f>
        <v>7</v>
      </c>
      <c r="M1734" t="s">
        <v>76</v>
      </c>
      <c r="N1734" s="2">
        <v>41914.847222222219</v>
      </c>
      <c r="O1734" t="s">
        <v>65</v>
      </c>
      <c r="P1734">
        <v>70382</v>
      </c>
      <c r="Q1734">
        <v>4</v>
      </c>
      <c r="R1734">
        <v>8</v>
      </c>
      <c r="S1734">
        <v>8</v>
      </c>
      <c r="T1734">
        <v>4</v>
      </c>
      <c r="U1734">
        <v>27</v>
      </c>
      <c r="V1734">
        <v>15</v>
      </c>
      <c r="W1734">
        <v>11</v>
      </c>
      <c r="X1734">
        <v>5</v>
      </c>
      <c r="Y1734">
        <v>17</v>
      </c>
      <c r="Z1734">
        <v>11</v>
      </c>
      <c r="AA1734">
        <v>1</v>
      </c>
      <c r="AB1734">
        <v>0</v>
      </c>
      <c r="AC1734">
        <v>2</v>
      </c>
      <c r="AD1734">
        <v>0</v>
      </c>
      <c r="AE1734">
        <v>386</v>
      </c>
      <c r="AF1734">
        <v>288</v>
      </c>
      <c r="AG1734">
        <v>251</v>
      </c>
      <c r="AH1734">
        <v>148</v>
      </c>
      <c r="AI1734">
        <v>27</v>
      </c>
      <c r="AJ1734">
        <v>14</v>
      </c>
      <c r="AK1734">
        <v>45</v>
      </c>
      <c r="AL1734">
        <v>24</v>
      </c>
      <c r="AM1734">
        <v>135</v>
      </c>
      <c r="AN1734">
        <v>140</v>
      </c>
      <c r="AO1734">
        <v>32</v>
      </c>
      <c r="AP1734">
        <v>25</v>
      </c>
      <c r="AQ1734">
        <v>5</v>
      </c>
      <c r="AR1734">
        <v>7</v>
      </c>
      <c r="AS1734">
        <v>55</v>
      </c>
      <c r="AT1734">
        <f>SUM(Table_pigskin_games[[#This Row],[awayPenaltyYards]],Table_pigskin_games[[#This Row],[homePenaltyYards]])</f>
        <v>105</v>
      </c>
      <c r="AU1734">
        <v>50</v>
      </c>
      <c r="AV1734">
        <v>2</v>
      </c>
      <c r="AW1734">
        <v>1</v>
      </c>
      <c r="AX1734">
        <f>SUM(Table_pigskin_games[[#This Row],[awayTurnovers]:[homeTurnovers]])</f>
        <v>3</v>
      </c>
      <c r="AY1734">
        <v>1</v>
      </c>
      <c r="AZ1734">
        <v>1</v>
      </c>
      <c r="BA1734">
        <v>1</v>
      </c>
      <c r="BB1734">
        <v>0</v>
      </c>
      <c r="BC1734">
        <v>2234</v>
      </c>
      <c r="BD1734">
        <v>1366</v>
      </c>
      <c r="BE1734">
        <v>7</v>
      </c>
      <c r="BF1734">
        <v>7</v>
      </c>
      <c r="BG1734">
        <v>3</v>
      </c>
      <c r="BH1734">
        <v>3</v>
      </c>
      <c r="BJ1734">
        <v>0</v>
      </c>
      <c r="BK1734">
        <v>10</v>
      </c>
      <c r="BL1734">
        <v>7</v>
      </c>
      <c r="BM1734">
        <v>10</v>
      </c>
    </row>
    <row r="1735" spans="1:66" x14ac:dyDescent="0.25">
      <c r="A1735">
        <v>321209011</v>
      </c>
      <c r="B1735">
        <v>14</v>
      </c>
      <c r="C1735">
        <v>2012</v>
      </c>
      <c r="D1735" s="1">
        <v>41252</v>
      </c>
      <c r="E1735" t="s">
        <v>66</v>
      </c>
      <c r="F1735" t="s">
        <v>78</v>
      </c>
      <c r="G1735" t="s">
        <v>90</v>
      </c>
      <c r="H17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735" t="str">
        <f>IF(NOT(ISNA(VLOOKUP(Table_pigskin_games[[#This Row],[matchup]],rivalries!A$2:C$10,1,FALSE))),"Rivalry","Not a Rivalry")</f>
        <v>Not a Rivalry</v>
      </c>
      <c r="J1735">
        <v>23</v>
      </c>
      <c r="K1735">
        <v>27</v>
      </c>
      <c r="L1735">
        <f>ABS(Table_pigskin_games[[#This Row],[homeScore]]-Table_pigskin_games[[#This Row],[awayScore]])</f>
        <v>4</v>
      </c>
      <c r="M1735" t="s">
        <v>131</v>
      </c>
      <c r="N1735" s="2">
        <v>41914.541666666664</v>
      </c>
      <c r="O1735" t="s">
        <v>80</v>
      </c>
      <c r="P1735">
        <v>64688</v>
      </c>
      <c r="Q1735">
        <v>4</v>
      </c>
      <c r="R1735">
        <v>8</v>
      </c>
      <c r="S1735">
        <v>8</v>
      </c>
      <c r="T1735">
        <v>4</v>
      </c>
      <c r="U1735">
        <v>17</v>
      </c>
      <c r="V1735">
        <v>20</v>
      </c>
      <c r="W1735">
        <v>4</v>
      </c>
      <c r="X1735">
        <v>4</v>
      </c>
      <c r="Y1735">
        <v>11</v>
      </c>
      <c r="Z1735">
        <v>12</v>
      </c>
      <c r="AA1735">
        <v>0</v>
      </c>
      <c r="AB1735">
        <v>0</v>
      </c>
      <c r="AC1735">
        <v>0</v>
      </c>
      <c r="AD1735">
        <v>0</v>
      </c>
      <c r="AE1735">
        <v>356</v>
      </c>
      <c r="AF1735">
        <v>269</v>
      </c>
      <c r="AG1735">
        <v>259</v>
      </c>
      <c r="AH1735">
        <v>171</v>
      </c>
      <c r="AI1735">
        <v>22</v>
      </c>
      <c r="AJ1735">
        <v>16</v>
      </c>
      <c r="AK1735">
        <v>35</v>
      </c>
      <c r="AL1735">
        <v>34</v>
      </c>
      <c r="AM1735">
        <v>97</v>
      </c>
      <c r="AN1735">
        <v>98</v>
      </c>
      <c r="AO1735">
        <v>24</v>
      </c>
      <c r="AP1735">
        <v>30</v>
      </c>
      <c r="AQ1735">
        <v>9</v>
      </c>
      <c r="AR1735">
        <v>6</v>
      </c>
      <c r="AS1735">
        <v>70</v>
      </c>
      <c r="AT1735">
        <f>SUM(Table_pigskin_games[[#This Row],[awayPenaltyYards]],Table_pigskin_games[[#This Row],[homePenaltyYards]])</f>
        <v>113</v>
      </c>
      <c r="AU1735">
        <v>43</v>
      </c>
      <c r="AV1735">
        <v>2</v>
      </c>
      <c r="AW1735">
        <v>2</v>
      </c>
      <c r="AX1735">
        <f>SUM(Table_pigskin_games[[#This Row],[awayTurnovers]:[homeTurnovers]])</f>
        <v>4</v>
      </c>
      <c r="AY1735">
        <v>0</v>
      </c>
      <c r="AZ1735">
        <v>0</v>
      </c>
      <c r="BA1735">
        <v>2</v>
      </c>
      <c r="BB1735">
        <v>2</v>
      </c>
      <c r="BC1735">
        <v>1717</v>
      </c>
      <c r="BD1735">
        <v>1883</v>
      </c>
      <c r="BE1735">
        <v>7</v>
      </c>
      <c r="BF1735">
        <v>13</v>
      </c>
      <c r="BG1735">
        <v>0</v>
      </c>
      <c r="BH1735">
        <v>3</v>
      </c>
      <c r="BJ1735">
        <v>7</v>
      </c>
      <c r="BK1735">
        <v>0</v>
      </c>
      <c r="BL1735">
        <v>14</v>
      </c>
      <c r="BM1735">
        <v>6</v>
      </c>
    </row>
    <row r="1736" spans="1:66" x14ac:dyDescent="0.25">
      <c r="A1736">
        <v>321209016</v>
      </c>
      <c r="B1736">
        <v>14</v>
      </c>
      <c r="C1736">
        <v>2012</v>
      </c>
      <c r="D1736" s="1">
        <v>41252</v>
      </c>
      <c r="E1736" t="s">
        <v>66</v>
      </c>
      <c r="F1736" t="s">
        <v>74</v>
      </c>
      <c r="G1736" t="s">
        <v>113</v>
      </c>
      <c r="H17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736" t="str">
        <f>IF(NOT(ISNA(VLOOKUP(Table_pigskin_games[[#This Row],[matchup]],rivalries!A$2:C$10,1,FALSE))),"Rivalry","Not a Rivalry")</f>
        <v>Not a Rivalry</v>
      </c>
      <c r="J1736">
        <v>14</v>
      </c>
      <c r="K1736">
        <v>21</v>
      </c>
      <c r="L1736">
        <f>ABS(Table_pigskin_games[[#This Row],[homeScore]]-Table_pigskin_games[[#This Row],[awayScore]])</f>
        <v>7</v>
      </c>
      <c r="M1736" t="s">
        <v>136</v>
      </c>
      <c r="N1736" s="2">
        <v>41914.541666666664</v>
      </c>
      <c r="O1736" t="s">
        <v>70</v>
      </c>
      <c r="P1736">
        <v>64134</v>
      </c>
      <c r="Q1736">
        <v>8</v>
      </c>
      <c r="R1736">
        <v>4</v>
      </c>
      <c r="S1736">
        <v>6</v>
      </c>
      <c r="T1736">
        <v>6</v>
      </c>
      <c r="U1736">
        <v>22</v>
      </c>
      <c r="V1736">
        <v>17</v>
      </c>
      <c r="W1736">
        <v>7</v>
      </c>
      <c r="X1736">
        <v>6</v>
      </c>
      <c r="Y1736">
        <v>17</v>
      </c>
      <c r="Z1736">
        <v>14</v>
      </c>
      <c r="AA1736">
        <v>1</v>
      </c>
      <c r="AB1736">
        <v>0</v>
      </c>
      <c r="AC1736">
        <v>2</v>
      </c>
      <c r="AD1736">
        <v>0</v>
      </c>
      <c r="AE1736">
        <v>438</v>
      </c>
      <c r="AF1736">
        <v>248</v>
      </c>
      <c r="AG1736">
        <v>320</v>
      </c>
      <c r="AH1736">
        <v>77</v>
      </c>
      <c r="AI1736">
        <v>28</v>
      </c>
      <c r="AJ1736">
        <v>11</v>
      </c>
      <c r="AK1736">
        <v>53</v>
      </c>
      <c r="AL1736">
        <v>17</v>
      </c>
      <c r="AM1736">
        <v>118</v>
      </c>
      <c r="AN1736">
        <v>171</v>
      </c>
      <c r="AO1736">
        <v>18</v>
      </c>
      <c r="AP1736">
        <v>38</v>
      </c>
      <c r="AQ1736">
        <v>10</v>
      </c>
      <c r="AR1736">
        <v>7</v>
      </c>
      <c r="AS1736">
        <v>80</v>
      </c>
      <c r="AT1736">
        <f>SUM(Table_pigskin_games[[#This Row],[awayPenaltyYards]],Table_pigskin_games[[#This Row],[homePenaltyYards]])</f>
        <v>134</v>
      </c>
      <c r="AU1736">
        <v>54</v>
      </c>
      <c r="AV1736">
        <v>2</v>
      </c>
      <c r="AW1736">
        <v>1</v>
      </c>
      <c r="AX1736">
        <f>SUM(Table_pigskin_games[[#This Row],[awayTurnovers]:[homeTurnovers]])</f>
        <v>3</v>
      </c>
      <c r="AY1736">
        <v>0</v>
      </c>
      <c r="AZ1736">
        <v>0</v>
      </c>
      <c r="BA1736">
        <v>2</v>
      </c>
      <c r="BB1736">
        <v>1</v>
      </c>
      <c r="BC1736">
        <v>1902</v>
      </c>
      <c r="BD1736">
        <v>1698</v>
      </c>
      <c r="BE1736">
        <v>0</v>
      </c>
      <c r="BF1736">
        <v>7</v>
      </c>
      <c r="BG1736">
        <v>0</v>
      </c>
      <c r="BH1736">
        <v>7</v>
      </c>
      <c r="BJ1736">
        <v>14</v>
      </c>
      <c r="BK1736">
        <v>0</v>
      </c>
      <c r="BL1736">
        <v>7</v>
      </c>
      <c r="BM1736">
        <v>0</v>
      </c>
    </row>
    <row r="1737" spans="1:66" x14ac:dyDescent="0.25">
      <c r="A1737">
        <v>321209019</v>
      </c>
      <c r="B1737">
        <v>14</v>
      </c>
      <c r="C1737">
        <v>2012</v>
      </c>
      <c r="D1737" s="1">
        <v>41252</v>
      </c>
      <c r="E1737" t="s">
        <v>66</v>
      </c>
      <c r="F1737" t="s">
        <v>67</v>
      </c>
      <c r="G1737" t="s">
        <v>91</v>
      </c>
      <c r="H17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NOvNYG</v>
      </c>
      <c r="I1737" t="str">
        <f>IF(NOT(ISNA(VLOOKUP(Table_pigskin_games[[#This Row],[matchup]],rivalries!A$2:C$10,1,FALSE))),"Rivalry","Not a Rivalry")</f>
        <v>Not a Rivalry</v>
      </c>
      <c r="J1737">
        <v>27</v>
      </c>
      <c r="K1737">
        <v>52</v>
      </c>
      <c r="L1737">
        <f>ABS(Table_pigskin_games[[#This Row],[homeScore]]-Table_pigskin_games[[#This Row],[awayScore]])</f>
        <v>25</v>
      </c>
      <c r="M1737" t="s">
        <v>140</v>
      </c>
      <c r="N1737" s="2">
        <v>41914.684027777781</v>
      </c>
      <c r="O1737" t="s">
        <v>70</v>
      </c>
      <c r="P1737">
        <v>81437</v>
      </c>
      <c r="Q1737">
        <v>5</v>
      </c>
      <c r="R1737">
        <v>7</v>
      </c>
      <c r="S1737">
        <v>7</v>
      </c>
      <c r="T1737">
        <v>5</v>
      </c>
      <c r="U1737">
        <v>22</v>
      </c>
      <c r="V1737">
        <v>24</v>
      </c>
      <c r="W1737">
        <v>5</v>
      </c>
      <c r="X1737">
        <v>5</v>
      </c>
      <c r="Y1737">
        <v>13</v>
      </c>
      <c r="Z1737">
        <v>11</v>
      </c>
      <c r="AA1737">
        <v>0</v>
      </c>
      <c r="AB1737">
        <v>0</v>
      </c>
      <c r="AC1737">
        <v>1</v>
      </c>
      <c r="AD1737">
        <v>0</v>
      </c>
      <c r="AE1737">
        <v>487</v>
      </c>
      <c r="AF1737">
        <v>394</v>
      </c>
      <c r="AG1737">
        <v>345</v>
      </c>
      <c r="AH1737">
        <v>259</v>
      </c>
      <c r="AI1737">
        <v>26</v>
      </c>
      <c r="AJ1737">
        <v>22</v>
      </c>
      <c r="AK1737">
        <v>43</v>
      </c>
      <c r="AL1737">
        <v>35</v>
      </c>
      <c r="AM1737">
        <v>142</v>
      </c>
      <c r="AN1737">
        <v>135</v>
      </c>
      <c r="AO1737">
        <v>24</v>
      </c>
      <c r="AP1737">
        <v>27</v>
      </c>
      <c r="AQ1737">
        <v>10</v>
      </c>
      <c r="AR1737">
        <v>6</v>
      </c>
      <c r="AS1737">
        <v>81</v>
      </c>
      <c r="AT1737">
        <f>SUM(Table_pigskin_games[[#This Row],[awayPenaltyYards]],Table_pigskin_games[[#This Row],[homePenaltyYards]])</f>
        <v>136</v>
      </c>
      <c r="AU1737">
        <v>55</v>
      </c>
      <c r="AV1737">
        <v>4</v>
      </c>
      <c r="AW1737">
        <v>2</v>
      </c>
      <c r="AX1737">
        <f>SUM(Table_pigskin_games[[#This Row],[awayTurnovers]:[homeTurnovers]])</f>
        <v>6</v>
      </c>
      <c r="AY1737">
        <v>2</v>
      </c>
      <c r="AZ1737">
        <v>0</v>
      </c>
      <c r="BA1737">
        <v>2</v>
      </c>
      <c r="BB1737">
        <v>2</v>
      </c>
      <c r="BC1737">
        <v>1818</v>
      </c>
      <c r="BD1737">
        <v>1782</v>
      </c>
      <c r="BE1737">
        <v>7</v>
      </c>
      <c r="BF1737">
        <v>6</v>
      </c>
      <c r="BG1737">
        <v>14</v>
      </c>
      <c r="BH1737">
        <v>0</v>
      </c>
      <c r="BJ1737">
        <v>14</v>
      </c>
      <c r="BK1737">
        <v>7</v>
      </c>
      <c r="BL1737">
        <v>14</v>
      </c>
      <c r="BM1737">
        <v>17</v>
      </c>
    </row>
    <row r="1738" spans="1:66" x14ac:dyDescent="0.25">
      <c r="A1738">
        <v>321209023</v>
      </c>
      <c r="B1738">
        <v>14</v>
      </c>
      <c r="C1738">
        <v>2012</v>
      </c>
      <c r="D1738" s="1">
        <v>41252</v>
      </c>
      <c r="E1738" t="s">
        <v>66</v>
      </c>
      <c r="F1738" t="s">
        <v>109</v>
      </c>
      <c r="G1738" t="s">
        <v>63</v>
      </c>
      <c r="H17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PITvSD</v>
      </c>
      <c r="I1738" t="str">
        <f>IF(NOT(ISNA(VLOOKUP(Table_pigskin_games[[#This Row],[matchup]],rivalries!A$2:C$10,1,FALSE))),"Rivalry","Not a Rivalry")</f>
        <v>Not a Rivalry</v>
      </c>
      <c r="J1738">
        <v>34</v>
      </c>
      <c r="K1738">
        <v>24</v>
      </c>
      <c r="L1738">
        <f>ABS(Table_pigskin_games[[#This Row],[homeScore]]-Table_pigskin_games[[#This Row],[awayScore]])</f>
        <v>10</v>
      </c>
      <c r="M1738" t="s">
        <v>64</v>
      </c>
      <c r="N1738" s="2">
        <v>41914.541666666664</v>
      </c>
      <c r="O1738" t="s">
        <v>80</v>
      </c>
      <c r="P1738">
        <v>61359</v>
      </c>
      <c r="Q1738">
        <v>4</v>
      </c>
      <c r="R1738">
        <v>8</v>
      </c>
      <c r="S1738">
        <v>7</v>
      </c>
      <c r="T1738">
        <v>5</v>
      </c>
      <c r="U1738">
        <v>19</v>
      </c>
      <c r="V1738">
        <v>18</v>
      </c>
      <c r="W1738">
        <v>12</v>
      </c>
      <c r="X1738">
        <v>5</v>
      </c>
      <c r="Y1738">
        <v>22</v>
      </c>
      <c r="Z1738">
        <v>13</v>
      </c>
      <c r="AA1738">
        <v>1</v>
      </c>
      <c r="AB1738">
        <v>0</v>
      </c>
      <c r="AC1738">
        <v>1</v>
      </c>
      <c r="AD1738">
        <v>1</v>
      </c>
      <c r="AE1738">
        <v>294</v>
      </c>
      <c r="AF1738">
        <v>340</v>
      </c>
      <c r="AG1738">
        <v>200</v>
      </c>
      <c r="AH1738">
        <v>271</v>
      </c>
      <c r="AI1738">
        <v>21</v>
      </c>
      <c r="AJ1738">
        <v>22</v>
      </c>
      <c r="AK1738">
        <v>42</v>
      </c>
      <c r="AL1738">
        <v>42</v>
      </c>
      <c r="AM1738">
        <v>94</v>
      </c>
      <c r="AN1738">
        <v>69</v>
      </c>
      <c r="AO1738">
        <v>36</v>
      </c>
      <c r="AP1738">
        <v>17</v>
      </c>
      <c r="AQ1738">
        <v>6</v>
      </c>
      <c r="AR1738">
        <v>8</v>
      </c>
      <c r="AS1738">
        <v>51</v>
      </c>
      <c r="AT1738">
        <f>SUM(Table_pigskin_games[[#This Row],[awayPenaltyYards]],Table_pigskin_games[[#This Row],[homePenaltyYards]])</f>
        <v>103</v>
      </c>
      <c r="AU1738">
        <v>52</v>
      </c>
      <c r="AV1738">
        <v>0</v>
      </c>
      <c r="AW1738">
        <v>2</v>
      </c>
      <c r="AX1738">
        <f>SUM(Table_pigskin_games[[#This Row],[awayTurnovers]:[homeTurnovers]])</f>
        <v>2</v>
      </c>
      <c r="AY1738">
        <v>0</v>
      </c>
      <c r="AZ1738">
        <v>1</v>
      </c>
      <c r="BA1738">
        <v>0</v>
      </c>
      <c r="BB1738">
        <v>1</v>
      </c>
      <c r="BC1738">
        <v>2206</v>
      </c>
      <c r="BD1738">
        <v>1394</v>
      </c>
      <c r="BE1738">
        <v>3</v>
      </c>
      <c r="BF1738">
        <v>10</v>
      </c>
      <c r="BG1738">
        <v>14</v>
      </c>
      <c r="BH1738">
        <v>7</v>
      </c>
      <c r="BJ1738">
        <v>0</v>
      </c>
      <c r="BK1738">
        <v>3</v>
      </c>
      <c r="BL1738">
        <v>7</v>
      </c>
      <c r="BM1738">
        <v>14</v>
      </c>
    </row>
    <row r="1739" spans="1:66" x14ac:dyDescent="0.25">
      <c r="A1739">
        <v>321209025</v>
      </c>
      <c r="B1739">
        <v>14</v>
      </c>
      <c r="C1739">
        <v>2012</v>
      </c>
      <c r="D1739" s="1">
        <v>41252</v>
      </c>
      <c r="E1739" t="s">
        <v>66</v>
      </c>
      <c r="F1739" t="s">
        <v>62</v>
      </c>
      <c r="G1739" t="s">
        <v>93</v>
      </c>
      <c r="H17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MIAvSF</v>
      </c>
      <c r="I1739" t="str">
        <f>IF(NOT(ISNA(VLOOKUP(Table_pigskin_games[[#This Row],[matchup]],rivalries!A$2:C$10,1,FALSE))),"Rivalry","Not a Rivalry")</f>
        <v>Not a Rivalry</v>
      </c>
      <c r="J1739">
        <v>13</v>
      </c>
      <c r="K1739">
        <v>27</v>
      </c>
      <c r="L1739">
        <f>ABS(Table_pigskin_games[[#This Row],[homeScore]]-Table_pigskin_games[[#This Row],[awayScore]])</f>
        <v>14</v>
      </c>
      <c r="M1739" t="s">
        <v>133</v>
      </c>
      <c r="N1739" s="2">
        <v>41914.670138888891</v>
      </c>
      <c r="O1739" t="s">
        <v>80</v>
      </c>
      <c r="P1739">
        <v>69732</v>
      </c>
      <c r="Q1739">
        <v>5</v>
      </c>
      <c r="R1739">
        <v>7</v>
      </c>
      <c r="S1739">
        <v>8</v>
      </c>
      <c r="T1739">
        <v>2</v>
      </c>
      <c r="U1739">
        <v>17</v>
      </c>
      <c r="V1739">
        <v>20</v>
      </c>
      <c r="W1739">
        <v>5</v>
      </c>
      <c r="X1739">
        <v>2</v>
      </c>
      <c r="Y1739">
        <v>13</v>
      </c>
      <c r="Z1739">
        <v>10</v>
      </c>
      <c r="AA1739">
        <v>1</v>
      </c>
      <c r="AB1739">
        <v>0</v>
      </c>
      <c r="AC1739">
        <v>3</v>
      </c>
      <c r="AD1739">
        <v>0</v>
      </c>
      <c r="AE1739">
        <v>227</v>
      </c>
      <c r="AF1739">
        <v>321</v>
      </c>
      <c r="AG1739">
        <v>133</v>
      </c>
      <c r="AH1739">
        <v>166</v>
      </c>
      <c r="AI1739">
        <v>17</v>
      </c>
      <c r="AJ1739">
        <v>18</v>
      </c>
      <c r="AK1739">
        <v>33</v>
      </c>
      <c r="AL1739">
        <v>23</v>
      </c>
      <c r="AM1739">
        <v>94</v>
      </c>
      <c r="AN1739">
        <v>155</v>
      </c>
      <c r="AO1739">
        <v>22</v>
      </c>
      <c r="AP1739">
        <v>28</v>
      </c>
      <c r="AQ1739">
        <v>5</v>
      </c>
      <c r="AR1739">
        <v>6</v>
      </c>
      <c r="AS1739">
        <v>43</v>
      </c>
      <c r="AT1739">
        <f>SUM(Table_pigskin_games[[#This Row],[awayPenaltyYards]],Table_pigskin_games[[#This Row],[homePenaltyYards]])</f>
        <v>88</v>
      </c>
      <c r="AU1739">
        <v>45</v>
      </c>
      <c r="AV1739">
        <v>1</v>
      </c>
      <c r="AW1739">
        <v>0</v>
      </c>
      <c r="AX1739">
        <f>SUM(Table_pigskin_games[[#This Row],[awayTurnovers]:[homeTurnovers]])</f>
        <v>1</v>
      </c>
      <c r="AY1739">
        <v>1</v>
      </c>
      <c r="AZ1739">
        <v>0</v>
      </c>
      <c r="BA1739">
        <v>0</v>
      </c>
      <c r="BB1739">
        <v>0</v>
      </c>
      <c r="BC1739">
        <v>1768</v>
      </c>
      <c r="BD1739">
        <v>1832</v>
      </c>
      <c r="BE1739">
        <v>0</v>
      </c>
      <c r="BF1739">
        <v>3</v>
      </c>
      <c r="BG1739">
        <v>3</v>
      </c>
      <c r="BH1739">
        <v>7</v>
      </c>
      <c r="BJ1739">
        <v>0</v>
      </c>
      <c r="BK1739">
        <v>6</v>
      </c>
      <c r="BL1739">
        <v>7</v>
      </c>
      <c r="BM1739">
        <v>14</v>
      </c>
    </row>
    <row r="1740" spans="1:66" x14ac:dyDescent="0.25">
      <c r="A1740">
        <v>321209026</v>
      </c>
      <c r="B1740">
        <v>14</v>
      </c>
      <c r="C1740">
        <v>2012</v>
      </c>
      <c r="D1740" s="1">
        <v>41252</v>
      </c>
      <c r="E1740" t="s">
        <v>66</v>
      </c>
      <c r="F1740" t="s">
        <v>94</v>
      </c>
      <c r="G1740" t="s">
        <v>71</v>
      </c>
      <c r="H17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1740" t="str">
        <f>IF(NOT(ISNA(VLOOKUP(Table_pigskin_games[[#This Row],[matchup]],rivalries!A$2:C$10,1,FALSE))),"Rivalry","Not a Rivalry")</f>
        <v>Not a Rivalry</v>
      </c>
      <c r="J1740">
        <v>0</v>
      </c>
      <c r="K1740">
        <v>58</v>
      </c>
      <c r="L1740">
        <f>ABS(Table_pigskin_games[[#This Row],[homeScore]]-Table_pigskin_games[[#This Row],[awayScore]])</f>
        <v>58</v>
      </c>
      <c r="M1740" t="s">
        <v>124</v>
      </c>
      <c r="N1740" s="2">
        <v>41914.684027777781</v>
      </c>
      <c r="O1740" t="s">
        <v>70</v>
      </c>
      <c r="P1740">
        <v>67685</v>
      </c>
      <c r="Q1740">
        <v>4</v>
      </c>
      <c r="R1740">
        <v>8</v>
      </c>
      <c r="S1740">
        <v>7</v>
      </c>
      <c r="T1740">
        <v>5</v>
      </c>
      <c r="U1740">
        <v>10</v>
      </c>
      <c r="V1740">
        <v>22</v>
      </c>
      <c r="W1740">
        <v>4</v>
      </c>
      <c r="X1740">
        <v>3</v>
      </c>
      <c r="Y1740">
        <v>14</v>
      </c>
      <c r="Z1740">
        <v>11</v>
      </c>
      <c r="AA1740">
        <v>0</v>
      </c>
      <c r="AB1740">
        <v>0</v>
      </c>
      <c r="AC1740">
        <v>1</v>
      </c>
      <c r="AD1740">
        <v>1</v>
      </c>
      <c r="AE1740">
        <v>154</v>
      </c>
      <c r="AF1740">
        <v>493</v>
      </c>
      <c r="AG1740">
        <v>111</v>
      </c>
      <c r="AH1740">
        <v>209</v>
      </c>
      <c r="AI1740">
        <v>19</v>
      </c>
      <c r="AJ1740">
        <v>12</v>
      </c>
      <c r="AK1740">
        <v>39</v>
      </c>
      <c r="AL1740">
        <v>22</v>
      </c>
      <c r="AM1740">
        <v>43</v>
      </c>
      <c r="AN1740">
        <v>284</v>
      </c>
      <c r="AO1740">
        <v>16</v>
      </c>
      <c r="AP1740">
        <v>42</v>
      </c>
      <c r="AQ1740">
        <v>9</v>
      </c>
      <c r="AR1740">
        <v>10</v>
      </c>
      <c r="AS1740">
        <v>79</v>
      </c>
      <c r="AT1740">
        <f>SUM(Table_pigskin_games[[#This Row],[awayPenaltyYards]],Table_pigskin_games[[#This Row],[homePenaltyYards]])</f>
        <v>176</v>
      </c>
      <c r="AU1740">
        <v>97</v>
      </c>
      <c r="AV1740">
        <v>8</v>
      </c>
      <c r="AW1740">
        <v>1</v>
      </c>
      <c r="AX1740">
        <f>SUM(Table_pigskin_games[[#This Row],[awayTurnovers]:[homeTurnovers]])</f>
        <v>9</v>
      </c>
      <c r="AY1740">
        <v>4</v>
      </c>
      <c r="AZ1740">
        <v>0</v>
      </c>
      <c r="BA1740">
        <v>4</v>
      </c>
      <c r="BB1740">
        <v>1</v>
      </c>
      <c r="BC1740">
        <v>1533</v>
      </c>
      <c r="BD1740">
        <v>2057</v>
      </c>
      <c r="BE1740">
        <v>0</v>
      </c>
      <c r="BF1740">
        <v>0</v>
      </c>
      <c r="BG1740">
        <v>0</v>
      </c>
      <c r="BH1740">
        <v>0</v>
      </c>
      <c r="BJ1740">
        <v>10</v>
      </c>
      <c r="BK1740">
        <v>28</v>
      </c>
      <c r="BL1740">
        <v>13</v>
      </c>
      <c r="BM1740">
        <v>7</v>
      </c>
    </row>
    <row r="1741" spans="1:66" x14ac:dyDescent="0.25">
      <c r="A1741">
        <v>321209027</v>
      </c>
      <c r="B1741">
        <v>14</v>
      </c>
      <c r="C1741">
        <v>2012</v>
      </c>
      <c r="D1741" s="1">
        <v>41252</v>
      </c>
      <c r="E1741" t="s">
        <v>66</v>
      </c>
      <c r="F1741" t="s">
        <v>105</v>
      </c>
      <c r="G1741" t="s">
        <v>97</v>
      </c>
      <c r="H17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PHIvTB</v>
      </c>
      <c r="I1741" t="str">
        <f>IF(NOT(ISNA(VLOOKUP(Table_pigskin_games[[#This Row],[matchup]],rivalries!A$2:C$10,1,FALSE))),"Rivalry","Not a Rivalry")</f>
        <v>Not a Rivalry</v>
      </c>
      <c r="J1741">
        <v>23</v>
      </c>
      <c r="K1741">
        <v>21</v>
      </c>
      <c r="L1741">
        <f>ABS(Table_pigskin_games[[#This Row],[homeScore]]-Table_pigskin_games[[#This Row],[awayScore]])</f>
        <v>2</v>
      </c>
      <c r="M1741" t="s">
        <v>98</v>
      </c>
      <c r="N1741" s="2">
        <v>41914.541666666664</v>
      </c>
      <c r="O1741" t="s">
        <v>70</v>
      </c>
      <c r="P1741">
        <v>64941</v>
      </c>
      <c r="Q1741">
        <v>3</v>
      </c>
      <c r="R1741">
        <v>9</v>
      </c>
      <c r="S1741">
        <v>6</v>
      </c>
      <c r="T1741">
        <v>6</v>
      </c>
      <c r="U1741">
        <v>23</v>
      </c>
      <c r="V1741">
        <v>18</v>
      </c>
      <c r="W1741">
        <v>7</v>
      </c>
      <c r="X1741">
        <v>6</v>
      </c>
      <c r="Y1741">
        <v>18</v>
      </c>
      <c r="Z1741">
        <v>16</v>
      </c>
      <c r="AA1741">
        <v>2</v>
      </c>
      <c r="AB1741">
        <v>0</v>
      </c>
      <c r="AC1741">
        <v>2</v>
      </c>
      <c r="AD1741">
        <v>0</v>
      </c>
      <c r="AE1741">
        <v>367</v>
      </c>
      <c r="AF1741">
        <v>314</v>
      </c>
      <c r="AG1741">
        <v>338</v>
      </c>
      <c r="AH1741">
        <v>178</v>
      </c>
      <c r="AI1741">
        <v>32</v>
      </c>
      <c r="AJ1741">
        <v>14</v>
      </c>
      <c r="AK1741">
        <v>51</v>
      </c>
      <c r="AL1741">
        <v>34</v>
      </c>
      <c r="AM1741">
        <v>29</v>
      </c>
      <c r="AN1741">
        <v>136</v>
      </c>
      <c r="AO1741">
        <v>16</v>
      </c>
      <c r="AP1741">
        <v>32</v>
      </c>
      <c r="AQ1741">
        <v>2</v>
      </c>
      <c r="AR1741">
        <v>8</v>
      </c>
      <c r="AS1741">
        <v>13</v>
      </c>
      <c r="AT1741">
        <f>SUM(Table_pigskin_games[[#This Row],[awayPenaltyYards]],Table_pigskin_games[[#This Row],[homePenaltyYards]])</f>
        <v>77</v>
      </c>
      <c r="AU1741">
        <v>64</v>
      </c>
      <c r="AV1741">
        <v>1</v>
      </c>
      <c r="AW1741">
        <v>0</v>
      </c>
      <c r="AX1741">
        <f>SUM(Table_pigskin_games[[#This Row],[awayTurnovers]:[homeTurnovers]])</f>
        <v>1</v>
      </c>
      <c r="AY1741">
        <v>1</v>
      </c>
      <c r="AZ1741">
        <v>0</v>
      </c>
      <c r="BA1741">
        <v>0</v>
      </c>
      <c r="BB1741">
        <v>0</v>
      </c>
      <c r="BC1741">
        <v>1791</v>
      </c>
      <c r="BD1741">
        <v>1809</v>
      </c>
      <c r="BE1741">
        <v>0</v>
      </c>
      <c r="BF1741">
        <v>10</v>
      </c>
      <c r="BG1741">
        <v>0</v>
      </c>
      <c r="BH1741">
        <v>13</v>
      </c>
      <c r="BJ1741">
        <v>0</v>
      </c>
      <c r="BK1741">
        <v>0</v>
      </c>
      <c r="BL1741">
        <v>7</v>
      </c>
      <c r="BM1741">
        <v>14</v>
      </c>
    </row>
    <row r="1742" spans="1:66" x14ac:dyDescent="0.25">
      <c r="A1742">
        <v>321209028</v>
      </c>
      <c r="B1742">
        <v>14</v>
      </c>
      <c r="C1742">
        <v>2012</v>
      </c>
      <c r="D1742" s="1">
        <v>41252</v>
      </c>
      <c r="E1742" t="s">
        <v>66</v>
      </c>
      <c r="F1742" t="s">
        <v>96</v>
      </c>
      <c r="G1742" t="s">
        <v>114</v>
      </c>
      <c r="H17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BALvWSH</v>
      </c>
      <c r="I1742" t="str">
        <f>IF(NOT(ISNA(VLOOKUP(Table_pigskin_games[[#This Row],[matchup]],rivalries!A$2:C$10,1,FALSE))),"Rivalry","Not a Rivalry")</f>
        <v>Not a Rivalry</v>
      </c>
      <c r="J1742">
        <v>28</v>
      </c>
      <c r="K1742">
        <v>31</v>
      </c>
      <c r="L1742">
        <f>ABS(Table_pigskin_games[[#This Row],[homeScore]]-Table_pigskin_games[[#This Row],[awayScore]])</f>
        <v>3</v>
      </c>
      <c r="M1742" t="s">
        <v>115</v>
      </c>
      <c r="N1742" s="2">
        <v>41914.541666666664</v>
      </c>
      <c r="O1742" t="s">
        <v>80</v>
      </c>
      <c r="P1742">
        <v>81178</v>
      </c>
      <c r="Q1742">
        <v>9</v>
      </c>
      <c r="R1742">
        <v>3</v>
      </c>
      <c r="S1742">
        <v>6</v>
      </c>
      <c r="T1742">
        <v>6</v>
      </c>
      <c r="U1742">
        <v>18</v>
      </c>
      <c r="V1742">
        <v>22</v>
      </c>
      <c r="W1742">
        <v>6</v>
      </c>
      <c r="X1742">
        <v>4</v>
      </c>
      <c r="Y1742">
        <v>12</v>
      </c>
      <c r="Z1742">
        <v>11</v>
      </c>
      <c r="AA1742">
        <v>0</v>
      </c>
      <c r="AB1742">
        <v>0</v>
      </c>
      <c r="AC1742">
        <v>0</v>
      </c>
      <c r="AD1742">
        <v>0</v>
      </c>
      <c r="AE1742">
        <v>359</v>
      </c>
      <c r="AF1742">
        <v>423</v>
      </c>
      <c r="AG1742">
        <v>173</v>
      </c>
      <c r="AH1742">
        <v>244</v>
      </c>
      <c r="AI1742">
        <v>16</v>
      </c>
      <c r="AJ1742">
        <v>17</v>
      </c>
      <c r="AK1742">
        <v>21</v>
      </c>
      <c r="AL1742">
        <v>28</v>
      </c>
      <c r="AM1742">
        <v>186</v>
      </c>
      <c r="AN1742">
        <v>179</v>
      </c>
      <c r="AO1742">
        <v>35</v>
      </c>
      <c r="AP1742">
        <v>35</v>
      </c>
      <c r="AQ1742">
        <v>8</v>
      </c>
      <c r="AR1742">
        <v>8</v>
      </c>
      <c r="AS1742">
        <v>56</v>
      </c>
      <c r="AT1742">
        <f>SUM(Table_pigskin_games[[#This Row],[awayPenaltyYards]],Table_pigskin_games[[#This Row],[homePenaltyYards]])</f>
        <v>126</v>
      </c>
      <c r="AU1742">
        <v>70</v>
      </c>
      <c r="AV1742">
        <v>2</v>
      </c>
      <c r="AW1742">
        <v>1</v>
      </c>
      <c r="AX1742">
        <f>SUM(Table_pigskin_games[[#This Row],[awayTurnovers]:[homeTurnovers]])</f>
        <v>3</v>
      </c>
      <c r="AY1742">
        <v>1</v>
      </c>
      <c r="AZ1742">
        <v>1</v>
      </c>
      <c r="BA1742">
        <v>1</v>
      </c>
      <c r="BB1742">
        <v>0</v>
      </c>
      <c r="BC1742">
        <v>1762</v>
      </c>
      <c r="BD1742">
        <v>2041</v>
      </c>
      <c r="BE1742">
        <v>7</v>
      </c>
      <c r="BF1742">
        <v>14</v>
      </c>
      <c r="BG1742">
        <v>0</v>
      </c>
      <c r="BH1742">
        <v>7</v>
      </c>
      <c r="BI1742">
        <v>0</v>
      </c>
      <c r="BJ1742">
        <v>14</v>
      </c>
      <c r="BK1742">
        <v>0</v>
      </c>
      <c r="BL1742">
        <v>6</v>
      </c>
      <c r="BM1742">
        <v>8</v>
      </c>
      <c r="BN1742">
        <v>3</v>
      </c>
    </row>
    <row r="1743" spans="1:66" x14ac:dyDescent="0.25">
      <c r="A1743">
        <v>321209029</v>
      </c>
      <c r="B1743">
        <v>14</v>
      </c>
      <c r="C1743">
        <v>2012</v>
      </c>
      <c r="D1743" s="1">
        <v>41252</v>
      </c>
      <c r="E1743" t="s">
        <v>66</v>
      </c>
      <c r="F1743" t="s">
        <v>99</v>
      </c>
      <c r="G1743" t="s">
        <v>100</v>
      </c>
      <c r="H17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1743" t="str">
        <f>IF(NOT(ISNA(VLOOKUP(Table_pigskin_games[[#This Row],[matchup]],rivalries!A$2:C$10,1,FALSE))),"Rivalry","Not a Rivalry")</f>
        <v>Not a Rivalry</v>
      </c>
      <c r="J1743">
        <v>20</v>
      </c>
      <c r="K1743">
        <v>30</v>
      </c>
      <c r="L1743">
        <f>ABS(Table_pigskin_games[[#This Row],[homeScore]]-Table_pigskin_games[[#This Row],[awayScore]])</f>
        <v>10</v>
      </c>
      <c r="M1743" t="s">
        <v>101</v>
      </c>
      <c r="N1743" s="2">
        <v>41914.541666666664</v>
      </c>
      <c r="O1743" t="s">
        <v>70</v>
      </c>
      <c r="P1743">
        <v>73292</v>
      </c>
      <c r="Q1743">
        <v>11</v>
      </c>
      <c r="R1743">
        <v>1</v>
      </c>
      <c r="S1743">
        <v>3</v>
      </c>
      <c r="T1743">
        <v>9</v>
      </c>
      <c r="U1743">
        <v>26</v>
      </c>
      <c r="V1743">
        <v>23</v>
      </c>
      <c r="W1743">
        <v>2</v>
      </c>
      <c r="X1743">
        <v>9</v>
      </c>
      <c r="Y1743">
        <v>8</v>
      </c>
      <c r="Z1743">
        <v>15</v>
      </c>
      <c r="AA1743">
        <v>1</v>
      </c>
      <c r="AB1743">
        <v>1</v>
      </c>
      <c r="AC1743">
        <v>2</v>
      </c>
      <c r="AD1743">
        <v>1</v>
      </c>
      <c r="AE1743">
        <v>362</v>
      </c>
      <c r="AF1743">
        <v>475</v>
      </c>
      <c r="AG1743">
        <v>327</v>
      </c>
      <c r="AH1743">
        <v>280</v>
      </c>
      <c r="AI1743">
        <v>34</v>
      </c>
      <c r="AJ1743">
        <v>23</v>
      </c>
      <c r="AK1743">
        <v>49</v>
      </c>
      <c r="AL1743">
        <v>35</v>
      </c>
      <c r="AM1743">
        <v>35</v>
      </c>
      <c r="AN1743">
        <v>195</v>
      </c>
      <c r="AO1743">
        <v>11</v>
      </c>
      <c r="AP1743">
        <v>32</v>
      </c>
      <c r="AQ1743">
        <v>3</v>
      </c>
      <c r="AR1743">
        <v>3</v>
      </c>
      <c r="AS1743">
        <v>15</v>
      </c>
      <c r="AT1743">
        <f>SUM(Table_pigskin_games[[#This Row],[awayPenaltyYards]],Table_pigskin_games[[#This Row],[homePenaltyYards]])</f>
        <v>25</v>
      </c>
      <c r="AU1743">
        <v>10</v>
      </c>
      <c r="AV1743">
        <v>1</v>
      </c>
      <c r="AW1743">
        <v>0</v>
      </c>
      <c r="AX1743">
        <f>SUM(Table_pigskin_games[[#This Row],[awayTurnovers]:[homeTurnovers]])</f>
        <v>1</v>
      </c>
      <c r="AY1743">
        <v>0</v>
      </c>
      <c r="AZ1743">
        <v>0</v>
      </c>
      <c r="BA1743">
        <v>1</v>
      </c>
      <c r="BB1743">
        <v>0</v>
      </c>
      <c r="BC1743">
        <v>1453</v>
      </c>
      <c r="BD1743">
        <v>2147</v>
      </c>
      <c r="BE1743">
        <v>0</v>
      </c>
      <c r="BF1743">
        <v>0</v>
      </c>
      <c r="BG1743">
        <v>7</v>
      </c>
      <c r="BH1743">
        <v>13</v>
      </c>
      <c r="BJ1743">
        <v>7</v>
      </c>
      <c r="BK1743">
        <v>9</v>
      </c>
      <c r="BL1743">
        <v>7</v>
      </c>
      <c r="BM1743">
        <v>7</v>
      </c>
    </row>
    <row r="1744" spans="1:66" x14ac:dyDescent="0.25">
      <c r="A1744">
        <v>321209030</v>
      </c>
      <c r="B1744">
        <v>14</v>
      </c>
      <c r="C1744">
        <v>2012</v>
      </c>
      <c r="D1744" s="1">
        <v>41252</v>
      </c>
      <c r="E1744" t="s">
        <v>66</v>
      </c>
      <c r="F1744" t="s">
        <v>77</v>
      </c>
      <c r="G1744" t="s">
        <v>103</v>
      </c>
      <c r="H17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JAXvNYJ</v>
      </c>
      <c r="I1744" t="str">
        <f>IF(NOT(ISNA(VLOOKUP(Table_pigskin_games[[#This Row],[matchup]],rivalries!A$2:C$10,1,FALSE))),"Rivalry","Not a Rivalry")</f>
        <v>Not a Rivalry</v>
      </c>
      <c r="J1744">
        <v>17</v>
      </c>
      <c r="K1744">
        <v>10</v>
      </c>
      <c r="L1744">
        <f>ABS(Table_pigskin_games[[#This Row],[homeScore]]-Table_pigskin_games[[#This Row],[awayScore]])</f>
        <v>7</v>
      </c>
      <c r="M1744" t="s">
        <v>104</v>
      </c>
      <c r="N1744" s="2">
        <v>41914.541666666664</v>
      </c>
      <c r="O1744" t="s">
        <v>80</v>
      </c>
      <c r="P1744">
        <v>67027</v>
      </c>
      <c r="Q1744">
        <v>5</v>
      </c>
      <c r="R1744">
        <v>7</v>
      </c>
      <c r="S1744">
        <v>2</v>
      </c>
      <c r="T1744">
        <v>10</v>
      </c>
      <c r="U1744">
        <v>17</v>
      </c>
      <c r="V1744">
        <v>16</v>
      </c>
      <c r="W1744">
        <v>4</v>
      </c>
      <c r="X1744">
        <v>2</v>
      </c>
      <c r="Y1744">
        <v>13</v>
      </c>
      <c r="Z1744">
        <v>16</v>
      </c>
      <c r="AA1744">
        <v>0</v>
      </c>
      <c r="AB1744">
        <v>3</v>
      </c>
      <c r="AC1744">
        <v>0</v>
      </c>
      <c r="AD1744">
        <v>3</v>
      </c>
      <c r="AE1744">
        <v>270</v>
      </c>
      <c r="AF1744">
        <v>291</v>
      </c>
      <c r="AG1744">
        <v>104</v>
      </c>
      <c r="AH1744">
        <v>168</v>
      </c>
      <c r="AI1744">
        <v>12</v>
      </c>
      <c r="AJ1744">
        <v>21</v>
      </c>
      <c r="AK1744">
        <v>19</v>
      </c>
      <c r="AL1744">
        <v>43</v>
      </c>
      <c r="AM1744">
        <v>166</v>
      </c>
      <c r="AN1744">
        <v>123</v>
      </c>
      <c r="AO1744">
        <v>42</v>
      </c>
      <c r="AP1744">
        <v>24</v>
      </c>
      <c r="AQ1744">
        <v>1</v>
      </c>
      <c r="AR1744">
        <v>7</v>
      </c>
      <c r="AS1744">
        <v>15</v>
      </c>
      <c r="AT1744">
        <f>SUM(Table_pigskin_games[[#This Row],[awayPenaltyYards]],Table_pigskin_games[[#This Row],[homePenaltyYards]])</f>
        <v>69</v>
      </c>
      <c r="AU1744">
        <v>54</v>
      </c>
      <c r="AV1744">
        <v>2</v>
      </c>
      <c r="AW1744">
        <v>2</v>
      </c>
      <c r="AX1744">
        <f>SUM(Table_pigskin_games[[#This Row],[awayTurnovers]:[homeTurnovers]])</f>
        <v>4</v>
      </c>
      <c r="AY1744">
        <v>2</v>
      </c>
      <c r="AZ1744">
        <v>0</v>
      </c>
      <c r="BA1744">
        <v>0</v>
      </c>
      <c r="BB1744">
        <v>2</v>
      </c>
      <c r="BC1744">
        <v>1831</v>
      </c>
      <c r="BD1744">
        <v>1769</v>
      </c>
      <c r="BE1744">
        <v>0</v>
      </c>
      <c r="BF1744">
        <v>0</v>
      </c>
      <c r="BG1744">
        <v>10</v>
      </c>
      <c r="BH1744">
        <v>7</v>
      </c>
      <c r="BJ1744">
        <v>0</v>
      </c>
      <c r="BK1744">
        <v>3</v>
      </c>
      <c r="BL1744">
        <v>0</v>
      </c>
      <c r="BM1744">
        <v>7</v>
      </c>
    </row>
    <row r="1745" spans="1:66" x14ac:dyDescent="0.25">
      <c r="A1745">
        <v>321210017</v>
      </c>
      <c r="B1745">
        <v>14</v>
      </c>
      <c r="C1745">
        <v>2012</v>
      </c>
      <c r="D1745" s="1">
        <v>41253</v>
      </c>
      <c r="E1745" t="s">
        <v>108</v>
      </c>
      <c r="F1745" t="s">
        <v>106</v>
      </c>
      <c r="G1745" t="s">
        <v>88</v>
      </c>
      <c r="H17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HOUvNE</v>
      </c>
      <c r="I1745" t="str">
        <f>IF(NOT(ISNA(VLOOKUP(Table_pigskin_games[[#This Row],[matchup]],rivalries!A$2:C$10,1,FALSE))),"Rivalry","Not a Rivalry")</f>
        <v>Not a Rivalry</v>
      </c>
      <c r="J1745">
        <v>14</v>
      </c>
      <c r="K1745">
        <v>42</v>
      </c>
      <c r="L1745">
        <f>ABS(Table_pigskin_games[[#This Row],[homeScore]]-Table_pigskin_games[[#This Row],[awayScore]])</f>
        <v>28</v>
      </c>
      <c r="M1745" t="s">
        <v>89</v>
      </c>
      <c r="N1745" s="2">
        <v>41914.854166666664</v>
      </c>
      <c r="O1745" t="s">
        <v>112</v>
      </c>
      <c r="P1745">
        <v>68756</v>
      </c>
      <c r="Q1745">
        <v>11</v>
      </c>
      <c r="R1745">
        <v>1</v>
      </c>
      <c r="S1745">
        <v>9</v>
      </c>
      <c r="T1745">
        <v>3</v>
      </c>
      <c r="U1745">
        <v>19</v>
      </c>
      <c r="V1745">
        <v>27</v>
      </c>
      <c r="W1745">
        <v>4</v>
      </c>
      <c r="X1745">
        <v>6</v>
      </c>
      <c r="Y1745">
        <v>14</v>
      </c>
      <c r="Z1745">
        <v>12</v>
      </c>
      <c r="AA1745">
        <v>0</v>
      </c>
      <c r="AB1745">
        <v>0</v>
      </c>
      <c r="AC1745">
        <v>2</v>
      </c>
      <c r="AD1745">
        <v>0</v>
      </c>
      <c r="AE1745">
        <v>323</v>
      </c>
      <c r="AF1745">
        <v>419</v>
      </c>
      <c r="AG1745">
        <v>223</v>
      </c>
      <c r="AH1745">
        <v>289</v>
      </c>
      <c r="AI1745">
        <v>21</v>
      </c>
      <c r="AJ1745">
        <v>21</v>
      </c>
      <c r="AK1745">
        <v>36</v>
      </c>
      <c r="AL1745">
        <v>36</v>
      </c>
      <c r="AM1745">
        <v>100</v>
      </c>
      <c r="AN1745">
        <v>130</v>
      </c>
      <c r="AO1745">
        <v>27</v>
      </c>
      <c r="AP1745">
        <v>33</v>
      </c>
      <c r="AQ1745">
        <v>7</v>
      </c>
      <c r="AR1745">
        <v>6</v>
      </c>
      <c r="AS1745">
        <v>70</v>
      </c>
      <c r="AT1745">
        <f>SUM(Table_pigskin_games[[#This Row],[awayPenaltyYards]],Table_pigskin_games[[#This Row],[homePenaltyYards]])</f>
        <v>126</v>
      </c>
      <c r="AU1745">
        <v>56</v>
      </c>
      <c r="AV1745">
        <v>1</v>
      </c>
      <c r="AW1745">
        <v>1</v>
      </c>
      <c r="AX1745">
        <f>SUM(Table_pigskin_games[[#This Row],[awayTurnovers]:[homeTurnovers]])</f>
        <v>2</v>
      </c>
      <c r="AY1745">
        <v>0</v>
      </c>
      <c r="AZ1745">
        <v>0</v>
      </c>
      <c r="BA1745">
        <v>1</v>
      </c>
      <c r="BB1745">
        <v>1</v>
      </c>
      <c r="BC1745">
        <v>1751</v>
      </c>
      <c r="BD1745">
        <v>1849</v>
      </c>
      <c r="BE1745">
        <v>0</v>
      </c>
      <c r="BF1745">
        <v>0</v>
      </c>
      <c r="BG1745">
        <v>7</v>
      </c>
      <c r="BH1745">
        <v>7</v>
      </c>
      <c r="BJ1745">
        <v>14</v>
      </c>
      <c r="BK1745">
        <v>7</v>
      </c>
      <c r="BL1745">
        <v>7</v>
      </c>
      <c r="BM1745">
        <v>14</v>
      </c>
    </row>
    <row r="1746" spans="1:66" x14ac:dyDescent="0.25">
      <c r="A1746">
        <v>321213021</v>
      </c>
      <c r="B1746">
        <v>15</v>
      </c>
      <c r="C1746">
        <v>2012</v>
      </c>
      <c r="D1746" s="1">
        <v>41256</v>
      </c>
      <c r="E1746" t="s">
        <v>61</v>
      </c>
      <c r="F1746" t="s">
        <v>81</v>
      </c>
      <c r="G1746" t="s">
        <v>105</v>
      </c>
      <c r="H17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CINvPHI</v>
      </c>
      <c r="I1746" t="str">
        <f>IF(NOT(ISNA(VLOOKUP(Table_pigskin_games[[#This Row],[matchup]],rivalries!A$2:C$10,1,FALSE))),"Rivalry","Not a Rivalry")</f>
        <v>Not a Rivalry</v>
      </c>
      <c r="J1746">
        <v>34</v>
      </c>
      <c r="K1746">
        <v>13</v>
      </c>
      <c r="L1746">
        <f>ABS(Table_pigskin_games[[#This Row],[homeScore]]-Table_pigskin_games[[#This Row],[awayScore]])</f>
        <v>21</v>
      </c>
      <c r="M1746" t="s">
        <v>121</v>
      </c>
      <c r="N1746" s="2">
        <v>41914.847222222219</v>
      </c>
      <c r="O1746" t="s">
        <v>128</v>
      </c>
      <c r="P1746">
        <v>69144</v>
      </c>
      <c r="Q1746">
        <v>7</v>
      </c>
      <c r="R1746">
        <v>6</v>
      </c>
      <c r="S1746">
        <v>4</v>
      </c>
      <c r="T1746">
        <v>9</v>
      </c>
      <c r="U1746">
        <v>18</v>
      </c>
      <c r="V1746">
        <v>10</v>
      </c>
      <c r="W1746">
        <v>7</v>
      </c>
      <c r="X1746">
        <v>3</v>
      </c>
      <c r="Y1746">
        <v>18</v>
      </c>
      <c r="Z1746">
        <v>12</v>
      </c>
      <c r="AA1746">
        <v>0</v>
      </c>
      <c r="AB1746">
        <v>0</v>
      </c>
      <c r="AC1746">
        <v>1</v>
      </c>
      <c r="AD1746">
        <v>0</v>
      </c>
      <c r="AE1746">
        <v>249</v>
      </c>
      <c r="AF1746">
        <v>219</v>
      </c>
      <c r="AG1746">
        <v>92</v>
      </c>
      <c r="AH1746">
        <v>177</v>
      </c>
      <c r="AI1746">
        <v>13</v>
      </c>
      <c r="AJ1746">
        <v>16</v>
      </c>
      <c r="AK1746">
        <v>27</v>
      </c>
      <c r="AL1746">
        <v>33</v>
      </c>
      <c r="AM1746">
        <v>157</v>
      </c>
      <c r="AN1746">
        <v>42</v>
      </c>
      <c r="AO1746">
        <v>41</v>
      </c>
      <c r="AP1746">
        <v>19</v>
      </c>
      <c r="AQ1746">
        <v>11</v>
      </c>
      <c r="AR1746">
        <v>9</v>
      </c>
      <c r="AS1746">
        <v>94</v>
      </c>
      <c r="AT1746">
        <f>SUM(Table_pigskin_games[[#This Row],[awayPenaltyYards]],Table_pigskin_games[[#This Row],[homePenaltyYards]])</f>
        <v>170</v>
      </c>
      <c r="AU1746">
        <v>76</v>
      </c>
      <c r="AV1746">
        <v>2</v>
      </c>
      <c r="AW1746">
        <v>5</v>
      </c>
      <c r="AX1746">
        <f>SUM(Table_pigskin_games[[#This Row],[awayTurnovers]:[homeTurnovers]])</f>
        <v>7</v>
      </c>
      <c r="AY1746">
        <v>2</v>
      </c>
      <c r="AZ1746">
        <v>4</v>
      </c>
      <c r="BA1746">
        <v>0</v>
      </c>
      <c r="BB1746">
        <v>1</v>
      </c>
      <c r="BC1746">
        <v>2260</v>
      </c>
      <c r="BD1746">
        <v>1340</v>
      </c>
      <c r="BE1746">
        <v>10</v>
      </c>
      <c r="BF1746">
        <v>0</v>
      </c>
      <c r="BG1746">
        <v>14</v>
      </c>
      <c r="BH1746">
        <v>10</v>
      </c>
      <c r="BJ1746">
        <v>0</v>
      </c>
      <c r="BK1746">
        <v>13</v>
      </c>
      <c r="BL1746">
        <v>0</v>
      </c>
      <c r="BM1746">
        <v>0</v>
      </c>
    </row>
    <row r="1747" spans="1:66" x14ac:dyDescent="0.25">
      <c r="A1747">
        <v>321216001</v>
      </c>
      <c r="B1747">
        <v>15</v>
      </c>
      <c r="C1747">
        <v>2012</v>
      </c>
      <c r="D1747" s="1">
        <v>41259</v>
      </c>
      <c r="E1747" t="s">
        <v>66</v>
      </c>
      <c r="F1747" t="s">
        <v>91</v>
      </c>
      <c r="G1747" t="s">
        <v>99</v>
      </c>
      <c r="H17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ATLvNYG</v>
      </c>
      <c r="I1747" t="str">
        <f>IF(NOT(ISNA(VLOOKUP(Table_pigskin_games[[#This Row],[matchup]],rivalries!A$2:C$10,1,FALSE))),"Rivalry","Not a Rivalry")</f>
        <v>Not a Rivalry</v>
      </c>
      <c r="J1747">
        <v>0</v>
      </c>
      <c r="K1747">
        <v>34</v>
      </c>
      <c r="L1747">
        <f>ABS(Table_pigskin_games[[#This Row],[homeScore]]-Table_pigskin_games[[#This Row],[awayScore]])</f>
        <v>34</v>
      </c>
      <c r="M1747" t="s">
        <v>116</v>
      </c>
      <c r="N1747" s="2">
        <v>41914.541666666664</v>
      </c>
      <c r="O1747" t="s">
        <v>70</v>
      </c>
      <c r="P1747">
        <v>70741</v>
      </c>
      <c r="Q1747">
        <v>8</v>
      </c>
      <c r="R1747">
        <v>5</v>
      </c>
      <c r="S1747">
        <v>11</v>
      </c>
      <c r="T1747">
        <v>2</v>
      </c>
      <c r="U1747">
        <v>10</v>
      </c>
      <c r="V1747">
        <v>22</v>
      </c>
      <c r="W1747">
        <v>4</v>
      </c>
      <c r="X1747">
        <v>9</v>
      </c>
      <c r="Y1747">
        <v>10</v>
      </c>
      <c r="Z1747">
        <v>13</v>
      </c>
      <c r="AA1747">
        <v>0</v>
      </c>
      <c r="AB1747">
        <v>0</v>
      </c>
      <c r="AC1747">
        <v>3</v>
      </c>
      <c r="AD1747">
        <v>0</v>
      </c>
      <c r="AE1747">
        <v>256</v>
      </c>
      <c r="AF1747">
        <v>394</v>
      </c>
      <c r="AG1747">
        <v>159</v>
      </c>
      <c r="AH1747">
        <v>265</v>
      </c>
      <c r="AI1747">
        <v>13</v>
      </c>
      <c r="AJ1747">
        <v>23</v>
      </c>
      <c r="AK1747">
        <v>25</v>
      </c>
      <c r="AL1747">
        <v>28</v>
      </c>
      <c r="AM1747">
        <v>97</v>
      </c>
      <c r="AN1747">
        <v>129</v>
      </c>
      <c r="AO1747">
        <v>21</v>
      </c>
      <c r="AP1747">
        <v>38</v>
      </c>
      <c r="AQ1747">
        <v>2</v>
      </c>
      <c r="AR1747">
        <v>3</v>
      </c>
      <c r="AS1747">
        <v>25</v>
      </c>
      <c r="AT1747">
        <f>SUM(Table_pigskin_games[[#This Row],[awayPenaltyYards]],Table_pigskin_games[[#This Row],[homePenaltyYards]])</f>
        <v>55</v>
      </c>
      <c r="AU1747">
        <v>30</v>
      </c>
      <c r="AV1747">
        <v>3</v>
      </c>
      <c r="AW1747">
        <v>0</v>
      </c>
      <c r="AX1747">
        <f>SUM(Table_pigskin_games[[#This Row],[awayTurnovers]:[homeTurnovers]])</f>
        <v>3</v>
      </c>
      <c r="AY1747">
        <v>1</v>
      </c>
      <c r="AZ1747">
        <v>0</v>
      </c>
      <c r="BA1747">
        <v>2</v>
      </c>
      <c r="BB1747">
        <v>0</v>
      </c>
      <c r="BC1747">
        <v>1263</v>
      </c>
      <c r="BD1747">
        <v>2337</v>
      </c>
      <c r="BE1747">
        <v>0</v>
      </c>
      <c r="BF1747">
        <v>0</v>
      </c>
      <c r="BG1747">
        <v>0</v>
      </c>
      <c r="BH1747">
        <v>0</v>
      </c>
      <c r="BJ1747">
        <v>14</v>
      </c>
      <c r="BK1747">
        <v>3</v>
      </c>
      <c r="BL1747">
        <v>10</v>
      </c>
      <c r="BM1747">
        <v>7</v>
      </c>
    </row>
    <row r="1748" spans="1:66" x14ac:dyDescent="0.25">
      <c r="A1748">
        <v>321216002</v>
      </c>
      <c r="B1748">
        <v>15</v>
      </c>
      <c r="C1748">
        <v>2012</v>
      </c>
      <c r="D1748" s="1">
        <v>41259</v>
      </c>
      <c r="E1748" t="s">
        <v>66</v>
      </c>
      <c r="F1748" t="s">
        <v>71</v>
      </c>
      <c r="G1748" t="s">
        <v>87</v>
      </c>
      <c r="H17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BUFvSEA</v>
      </c>
      <c r="I1748" t="str">
        <f>IF(NOT(ISNA(VLOOKUP(Table_pigskin_games[[#This Row],[matchup]],rivalries!A$2:C$10,1,FALSE))),"Rivalry","Not a Rivalry")</f>
        <v>Not a Rivalry</v>
      </c>
      <c r="J1748">
        <v>50</v>
      </c>
      <c r="K1748">
        <v>17</v>
      </c>
      <c r="L1748">
        <f>ABS(Table_pigskin_games[[#This Row],[homeScore]]-Table_pigskin_games[[#This Row],[awayScore]])</f>
        <v>33</v>
      </c>
      <c r="M1748" t="s">
        <v>137</v>
      </c>
      <c r="N1748" s="2">
        <v>41914.670138888891</v>
      </c>
      <c r="O1748" t="s">
        <v>70</v>
      </c>
      <c r="P1748">
        <v>40770</v>
      </c>
      <c r="Q1748">
        <v>8</v>
      </c>
      <c r="R1748">
        <v>5</v>
      </c>
      <c r="S1748">
        <v>5</v>
      </c>
      <c r="T1748">
        <v>8</v>
      </c>
      <c r="U1748">
        <v>22</v>
      </c>
      <c r="V1748">
        <v>21</v>
      </c>
      <c r="W1748">
        <v>5</v>
      </c>
      <c r="X1748">
        <v>5</v>
      </c>
      <c r="Y1748">
        <v>11</v>
      </c>
      <c r="Z1748">
        <v>13</v>
      </c>
      <c r="AA1748">
        <v>1</v>
      </c>
      <c r="AB1748">
        <v>0</v>
      </c>
      <c r="AC1748">
        <v>1</v>
      </c>
      <c r="AD1748">
        <v>1</v>
      </c>
      <c r="AE1748">
        <v>466</v>
      </c>
      <c r="AF1748">
        <v>333</v>
      </c>
      <c r="AG1748">
        <v>196</v>
      </c>
      <c r="AH1748">
        <v>215</v>
      </c>
      <c r="AI1748">
        <v>14</v>
      </c>
      <c r="AJ1748">
        <v>24</v>
      </c>
      <c r="AK1748">
        <v>23</v>
      </c>
      <c r="AL1748">
        <v>43</v>
      </c>
      <c r="AM1748">
        <v>270</v>
      </c>
      <c r="AN1748">
        <v>118</v>
      </c>
      <c r="AO1748">
        <v>32</v>
      </c>
      <c r="AP1748">
        <v>21</v>
      </c>
      <c r="AQ1748">
        <v>4</v>
      </c>
      <c r="AR1748">
        <v>4</v>
      </c>
      <c r="AS1748">
        <v>32</v>
      </c>
      <c r="AT1748">
        <f>SUM(Table_pigskin_games[[#This Row],[awayPenaltyYards]],Table_pigskin_games[[#This Row],[homePenaltyYards]])</f>
        <v>52</v>
      </c>
      <c r="AU1748">
        <v>20</v>
      </c>
      <c r="AV1748">
        <v>0</v>
      </c>
      <c r="AW1748">
        <v>3</v>
      </c>
      <c r="AX1748">
        <f>SUM(Table_pigskin_games[[#This Row],[awayTurnovers]:[homeTurnovers]])</f>
        <v>3</v>
      </c>
      <c r="AY1748">
        <v>0</v>
      </c>
      <c r="AZ1748">
        <v>1</v>
      </c>
      <c r="BA1748">
        <v>0</v>
      </c>
      <c r="BB1748">
        <v>2</v>
      </c>
      <c r="BC1748">
        <v>1737</v>
      </c>
      <c r="BD1748">
        <v>1863</v>
      </c>
      <c r="BE1748">
        <v>14</v>
      </c>
      <c r="BF1748">
        <v>17</v>
      </c>
      <c r="BG1748">
        <v>16</v>
      </c>
      <c r="BH1748">
        <v>3</v>
      </c>
      <c r="BJ1748">
        <v>7</v>
      </c>
      <c r="BK1748">
        <v>10</v>
      </c>
      <c r="BL1748">
        <v>0</v>
      </c>
      <c r="BM1748">
        <v>0</v>
      </c>
    </row>
    <row r="1749" spans="1:66" x14ac:dyDescent="0.25">
      <c r="A1749">
        <v>321216003</v>
      </c>
      <c r="B1749">
        <v>15</v>
      </c>
      <c r="C1749">
        <v>2012</v>
      </c>
      <c r="D1749" s="1">
        <v>41259</v>
      </c>
      <c r="E1749" t="s">
        <v>66</v>
      </c>
      <c r="F1749" t="s">
        <v>75</v>
      </c>
      <c r="G1749" t="s">
        <v>74</v>
      </c>
      <c r="H17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1749" t="str">
        <f>IF(NOT(ISNA(VLOOKUP(Table_pigskin_games[[#This Row],[matchup]],rivalries!A$2:C$10,1,FALSE))),"Rivalry","Not a Rivalry")</f>
        <v>Rivalry</v>
      </c>
      <c r="J1749">
        <v>21</v>
      </c>
      <c r="K1749">
        <v>13</v>
      </c>
      <c r="L1749">
        <f>ABS(Table_pigskin_games[[#This Row],[homeScore]]-Table_pigskin_games[[#This Row],[awayScore]])</f>
        <v>8</v>
      </c>
      <c r="M1749" t="s">
        <v>117</v>
      </c>
      <c r="N1749" s="2">
        <v>41914.541666666664</v>
      </c>
      <c r="O1749" t="s">
        <v>70</v>
      </c>
      <c r="P1749">
        <v>62534</v>
      </c>
      <c r="Q1749">
        <v>9</v>
      </c>
      <c r="R1749">
        <v>4</v>
      </c>
      <c r="S1749">
        <v>8</v>
      </c>
      <c r="T1749">
        <v>5</v>
      </c>
      <c r="U1749">
        <v>20</v>
      </c>
      <c r="V1749">
        <v>12</v>
      </c>
      <c r="W1749">
        <v>7</v>
      </c>
      <c r="X1749">
        <v>0</v>
      </c>
      <c r="Y1749">
        <v>17</v>
      </c>
      <c r="Z1749">
        <v>9</v>
      </c>
      <c r="AA1749">
        <v>2</v>
      </c>
      <c r="AB1749">
        <v>0</v>
      </c>
      <c r="AC1749">
        <v>2</v>
      </c>
      <c r="AD1749">
        <v>1</v>
      </c>
      <c r="AE1749">
        <v>391</v>
      </c>
      <c r="AF1749">
        <v>190</v>
      </c>
      <c r="AG1749">
        <v>278</v>
      </c>
      <c r="AH1749">
        <v>107</v>
      </c>
      <c r="AI1749">
        <v>23</v>
      </c>
      <c r="AJ1749">
        <v>12</v>
      </c>
      <c r="AK1749">
        <v>36</v>
      </c>
      <c r="AL1749">
        <v>21</v>
      </c>
      <c r="AM1749">
        <v>113</v>
      </c>
      <c r="AN1749">
        <v>83</v>
      </c>
      <c r="AO1749">
        <v>32</v>
      </c>
      <c r="AP1749">
        <v>23</v>
      </c>
      <c r="AQ1749">
        <v>8</v>
      </c>
      <c r="AR1749">
        <v>10</v>
      </c>
      <c r="AS1749">
        <v>104</v>
      </c>
      <c r="AT1749">
        <f>SUM(Table_pigskin_games[[#This Row],[awayPenaltyYards]],Table_pigskin_games[[#This Row],[homePenaltyYards]])</f>
        <v>195</v>
      </c>
      <c r="AU1749">
        <v>91</v>
      </c>
      <c r="AV1749">
        <v>2</v>
      </c>
      <c r="AW1749">
        <v>1</v>
      </c>
      <c r="AX1749">
        <f>SUM(Table_pigskin_games[[#This Row],[awayTurnovers]:[homeTurnovers]])</f>
        <v>3</v>
      </c>
      <c r="AY1749">
        <v>2</v>
      </c>
      <c r="AZ1749">
        <v>0</v>
      </c>
      <c r="BA1749">
        <v>0</v>
      </c>
      <c r="BB1749">
        <v>1</v>
      </c>
      <c r="BC1749">
        <v>2003</v>
      </c>
      <c r="BD1749">
        <v>1597</v>
      </c>
      <c r="BE1749">
        <v>0</v>
      </c>
      <c r="BF1749">
        <v>14</v>
      </c>
      <c r="BG1749">
        <v>7</v>
      </c>
      <c r="BH1749">
        <v>0</v>
      </c>
      <c r="BJ1749">
        <v>0</v>
      </c>
      <c r="BK1749">
        <v>7</v>
      </c>
      <c r="BL1749">
        <v>3</v>
      </c>
      <c r="BM1749">
        <v>3</v>
      </c>
    </row>
    <row r="1750" spans="1:66" x14ac:dyDescent="0.25">
      <c r="A1750">
        <v>321216005</v>
      </c>
      <c r="B1750">
        <v>15</v>
      </c>
      <c r="C1750">
        <v>2012</v>
      </c>
      <c r="D1750" s="1">
        <v>41259</v>
      </c>
      <c r="E1750" t="s">
        <v>66</v>
      </c>
      <c r="F1750" t="s">
        <v>114</v>
      </c>
      <c r="G1750" t="s">
        <v>68</v>
      </c>
      <c r="H17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CLEvWSH</v>
      </c>
      <c r="I1750" t="str">
        <f>IF(NOT(ISNA(VLOOKUP(Table_pigskin_games[[#This Row],[matchup]],rivalries!A$2:C$10,1,FALSE))),"Rivalry","Not a Rivalry")</f>
        <v>Not a Rivalry</v>
      </c>
      <c r="J1750">
        <v>38</v>
      </c>
      <c r="K1750">
        <v>21</v>
      </c>
      <c r="L1750">
        <f>ABS(Table_pigskin_games[[#This Row],[homeScore]]-Table_pigskin_games[[#This Row],[awayScore]])</f>
        <v>17</v>
      </c>
      <c r="M1750" t="s">
        <v>69</v>
      </c>
      <c r="N1750" s="2">
        <v>41914.541666666664</v>
      </c>
      <c r="O1750" t="s">
        <v>70</v>
      </c>
      <c r="P1750">
        <v>65083</v>
      </c>
      <c r="Q1750">
        <v>7</v>
      </c>
      <c r="R1750">
        <v>6</v>
      </c>
      <c r="S1750">
        <v>5</v>
      </c>
      <c r="T1750">
        <v>8</v>
      </c>
      <c r="U1750">
        <v>25</v>
      </c>
      <c r="V1750">
        <v>13</v>
      </c>
      <c r="W1750">
        <v>7</v>
      </c>
      <c r="X1750">
        <v>4</v>
      </c>
      <c r="Y1750">
        <v>15</v>
      </c>
      <c r="Z1750">
        <v>12</v>
      </c>
      <c r="AA1750">
        <v>1</v>
      </c>
      <c r="AB1750">
        <v>0</v>
      </c>
      <c r="AC1750">
        <v>1</v>
      </c>
      <c r="AD1750">
        <v>2</v>
      </c>
      <c r="AE1750">
        <v>430</v>
      </c>
      <c r="AF1750">
        <v>291</v>
      </c>
      <c r="AG1750">
        <v>308</v>
      </c>
      <c r="AH1750">
        <v>233</v>
      </c>
      <c r="AI1750">
        <v>26</v>
      </c>
      <c r="AJ1750">
        <v>21</v>
      </c>
      <c r="AK1750">
        <v>37</v>
      </c>
      <c r="AL1750">
        <v>35</v>
      </c>
      <c r="AM1750">
        <v>122</v>
      </c>
      <c r="AN1750">
        <v>58</v>
      </c>
      <c r="AO1750">
        <v>35</v>
      </c>
      <c r="AP1750">
        <v>15</v>
      </c>
      <c r="AQ1750">
        <v>6</v>
      </c>
      <c r="AR1750">
        <v>5</v>
      </c>
      <c r="AS1750">
        <v>45</v>
      </c>
      <c r="AT1750">
        <f>SUM(Table_pigskin_games[[#This Row],[awayPenaltyYards]],Table_pigskin_games[[#This Row],[homePenaltyYards]])</f>
        <v>75</v>
      </c>
      <c r="AU1750">
        <v>30</v>
      </c>
      <c r="AV1750">
        <v>1</v>
      </c>
      <c r="AW1750">
        <v>2</v>
      </c>
      <c r="AX1750">
        <f>SUM(Table_pigskin_games[[#This Row],[awayTurnovers]:[homeTurnovers]])</f>
        <v>3</v>
      </c>
      <c r="AY1750">
        <v>0</v>
      </c>
      <c r="AZ1750">
        <v>0</v>
      </c>
      <c r="BA1750">
        <v>1</v>
      </c>
      <c r="BB1750">
        <v>2</v>
      </c>
      <c r="BC1750">
        <v>2177</v>
      </c>
      <c r="BD1750">
        <v>1423</v>
      </c>
      <c r="BE1750">
        <v>7</v>
      </c>
      <c r="BF1750">
        <v>3</v>
      </c>
      <c r="BG1750">
        <v>14</v>
      </c>
      <c r="BH1750">
        <v>14</v>
      </c>
      <c r="BJ1750">
        <v>7</v>
      </c>
      <c r="BK1750">
        <v>7</v>
      </c>
      <c r="BL1750">
        <v>0</v>
      </c>
      <c r="BM1750">
        <v>7</v>
      </c>
    </row>
    <row r="1751" spans="1:66" x14ac:dyDescent="0.25">
      <c r="A1751">
        <v>321216006</v>
      </c>
      <c r="B1751">
        <v>15</v>
      </c>
      <c r="C1751">
        <v>2012</v>
      </c>
      <c r="D1751" s="1">
        <v>41259</v>
      </c>
      <c r="E1751" t="s">
        <v>66</v>
      </c>
      <c r="F1751" t="s">
        <v>63</v>
      </c>
      <c r="G1751" t="s">
        <v>102</v>
      </c>
      <c r="H17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DALvPIT</v>
      </c>
      <c r="I1751" t="str">
        <f>IF(NOT(ISNA(VLOOKUP(Table_pigskin_games[[#This Row],[matchup]],rivalries!A$2:C$10,1,FALSE))),"Rivalry","Not a Rivalry")</f>
        <v>Not a Rivalry</v>
      </c>
      <c r="J1751">
        <v>24</v>
      </c>
      <c r="K1751">
        <v>27</v>
      </c>
      <c r="L1751">
        <f>ABS(Table_pigskin_games[[#This Row],[homeScore]]-Table_pigskin_games[[#This Row],[awayScore]])</f>
        <v>3</v>
      </c>
      <c r="M1751" t="s">
        <v>138</v>
      </c>
      <c r="N1751" s="2">
        <v>41914.684027777781</v>
      </c>
      <c r="O1751" t="s">
        <v>80</v>
      </c>
      <c r="P1751">
        <v>95595</v>
      </c>
      <c r="Q1751">
        <v>7</v>
      </c>
      <c r="R1751">
        <v>6</v>
      </c>
      <c r="S1751">
        <v>7</v>
      </c>
      <c r="T1751">
        <v>6</v>
      </c>
      <c r="U1751">
        <v>20</v>
      </c>
      <c r="V1751">
        <v>23</v>
      </c>
      <c r="W1751">
        <v>5</v>
      </c>
      <c r="X1751">
        <v>4</v>
      </c>
      <c r="Y1751">
        <v>12</v>
      </c>
      <c r="Z1751">
        <v>11</v>
      </c>
      <c r="AA1751">
        <v>0</v>
      </c>
      <c r="AB1751">
        <v>0</v>
      </c>
      <c r="AC1751">
        <v>0</v>
      </c>
      <c r="AD1751">
        <v>0</v>
      </c>
      <c r="AE1751">
        <v>388</v>
      </c>
      <c r="AF1751">
        <v>415</v>
      </c>
      <c r="AG1751">
        <v>319</v>
      </c>
      <c r="AH1751">
        <v>328</v>
      </c>
      <c r="AI1751">
        <v>24</v>
      </c>
      <c r="AJ1751">
        <v>30</v>
      </c>
      <c r="AK1751">
        <v>40</v>
      </c>
      <c r="AL1751">
        <v>42</v>
      </c>
      <c r="AM1751">
        <v>69</v>
      </c>
      <c r="AN1751">
        <v>87</v>
      </c>
      <c r="AO1751">
        <v>17</v>
      </c>
      <c r="AP1751">
        <v>21</v>
      </c>
      <c r="AQ1751">
        <v>0</v>
      </c>
      <c r="AR1751">
        <v>8</v>
      </c>
      <c r="AS1751">
        <v>0</v>
      </c>
      <c r="AT1751">
        <f>SUM(Table_pigskin_games[[#This Row],[awayPenaltyYards]],Table_pigskin_games[[#This Row],[homePenaltyYards]])</f>
        <v>61</v>
      </c>
      <c r="AU1751">
        <v>61</v>
      </c>
      <c r="AV1751">
        <v>2</v>
      </c>
      <c r="AW1751">
        <v>1</v>
      </c>
      <c r="AX1751">
        <f>SUM(Table_pigskin_games[[#This Row],[awayTurnovers]:[homeTurnovers]])</f>
        <v>3</v>
      </c>
      <c r="AY1751">
        <v>1</v>
      </c>
      <c r="AZ1751">
        <v>1</v>
      </c>
      <c r="BA1751">
        <v>1</v>
      </c>
      <c r="BB1751">
        <v>0</v>
      </c>
      <c r="BC1751">
        <v>1620</v>
      </c>
      <c r="BD1751">
        <v>2064</v>
      </c>
      <c r="BE1751">
        <v>0</v>
      </c>
      <c r="BF1751">
        <v>10</v>
      </c>
      <c r="BG1751">
        <v>7</v>
      </c>
      <c r="BH1751">
        <v>7</v>
      </c>
      <c r="BI1751">
        <v>0</v>
      </c>
      <c r="BJ1751">
        <v>3</v>
      </c>
      <c r="BK1751">
        <v>7</v>
      </c>
      <c r="BL1751">
        <v>7</v>
      </c>
      <c r="BM1751">
        <v>7</v>
      </c>
      <c r="BN1751">
        <v>3</v>
      </c>
    </row>
    <row r="1752" spans="1:66" x14ac:dyDescent="0.25">
      <c r="A1752">
        <v>321216013</v>
      </c>
      <c r="B1752">
        <v>15</v>
      </c>
      <c r="C1752">
        <v>2012</v>
      </c>
      <c r="D1752" s="1">
        <v>41259</v>
      </c>
      <c r="E1752" t="s">
        <v>66</v>
      </c>
      <c r="F1752" t="s">
        <v>82</v>
      </c>
      <c r="G1752" t="s">
        <v>110</v>
      </c>
      <c r="H17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1752" t="str">
        <f>IF(NOT(ISNA(VLOOKUP(Table_pigskin_games[[#This Row],[matchup]],rivalries!A$2:C$10,1,FALSE))),"Rivalry","Not a Rivalry")</f>
        <v>Rivalry</v>
      </c>
      <c r="J1752">
        <v>0</v>
      </c>
      <c r="K1752">
        <v>15</v>
      </c>
      <c r="L1752">
        <f>ABS(Table_pigskin_games[[#This Row],[homeScore]]-Table_pigskin_games[[#This Row],[awayScore]])</f>
        <v>15</v>
      </c>
      <c r="M1752" t="s">
        <v>144</v>
      </c>
      <c r="N1752" s="2">
        <v>41914.684027777781</v>
      </c>
      <c r="O1752" t="s">
        <v>80</v>
      </c>
      <c r="P1752">
        <v>51446</v>
      </c>
      <c r="Q1752">
        <v>2</v>
      </c>
      <c r="R1752">
        <v>11</v>
      </c>
      <c r="S1752">
        <v>3</v>
      </c>
      <c r="T1752">
        <v>10</v>
      </c>
      <c r="U1752">
        <v>7</v>
      </c>
      <c r="V1752">
        <v>21</v>
      </c>
      <c r="W1752">
        <v>1</v>
      </c>
      <c r="X1752">
        <v>7</v>
      </c>
      <c r="Y1752">
        <v>12</v>
      </c>
      <c r="Z1752">
        <v>17</v>
      </c>
      <c r="AA1752">
        <v>0</v>
      </c>
      <c r="AB1752">
        <v>0</v>
      </c>
      <c r="AC1752">
        <v>3</v>
      </c>
      <c r="AD1752">
        <v>0</v>
      </c>
      <c r="AE1752">
        <v>119</v>
      </c>
      <c r="AF1752">
        <v>385</v>
      </c>
      <c r="AG1752">
        <v>109</v>
      </c>
      <c r="AH1752">
        <v>182</v>
      </c>
      <c r="AI1752">
        <v>18</v>
      </c>
      <c r="AJ1752">
        <v>18</v>
      </c>
      <c r="AK1752">
        <v>32</v>
      </c>
      <c r="AL1752">
        <v>30</v>
      </c>
      <c r="AM1752">
        <v>10</v>
      </c>
      <c r="AN1752">
        <v>203</v>
      </c>
      <c r="AO1752">
        <v>10</v>
      </c>
      <c r="AP1752">
        <v>45</v>
      </c>
      <c r="AQ1752">
        <v>7</v>
      </c>
      <c r="AR1752">
        <v>5</v>
      </c>
      <c r="AS1752">
        <v>60</v>
      </c>
      <c r="AT1752">
        <f>SUM(Table_pigskin_games[[#This Row],[awayPenaltyYards]],Table_pigskin_games[[#This Row],[homePenaltyYards]])</f>
        <v>122</v>
      </c>
      <c r="AU1752">
        <v>62</v>
      </c>
      <c r="AV1752">
        <v>1</v>
      </c>
      <c r="AW1752">
        <v>1</v>
      </c>
      <c r="AX1752">
        <f>SUM(Table_pigskin_games[[#This Row],[awayTurnovers]:[homeTurnovers]])</f>
        <v>2</v>
      </c>
      <c r="AY1752">
        <v>0</v>
      </c>
      <c r="AZ1752">
        <v>1</v>
      </c>
      <c r="BA1752">
        <v>1</v>
      </c>
      <c r="BB1752">
        <v>0</v>
      </c>
      <c r="BC1752">
        <v>1194</v>
      </c>
      <c r="BD1752">
        <v>2406</v>
      </c>
      <c r="BE1752">
        <v>0</v>
      </c>
      <c r="BF1752">
        <v>0</v>
      </c>
      <c r="BG1752">
        <v>0</v>
      </c>
      <c r="BH1752">
        <v>0</v>
      </c>
      <c r="BJ1752">
        <v>3</v>
      </c>
      <c r="BK1752">
        <v>6</v>
      </c>
      <c r="BL1752">
        <v>3</v>
      </c>
      <c r="BM1752">
        <v>3</v>
      </c>
    </row>
    <row r="1753" spans="1:66" x14ac:dyDescent="0.25">
      <c r="A1753">
        <v>321216014</v>
      </c>
      <c r="B1753">
        <v>15</v>
      </c>
      <c r="C1753">
        <v>2012</v>
      </c>
      <c r="D1753" s="1">
        <v>41259</v>
      </c>
      <c r="E1753" t="s">
        <v>66</v>
      </c>
      <c r="F1753" t="s">
        <v>113</v>
      </c>
      <c r="G1753" t="s">
        <v>85</v>
      </c>
      <c r="H17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MINvSTL</v>
      </c>
      <c r="I1753" t="str">
        <f>IF(NOT(ISNA(VLOOKUP(Table_pigskin_games[[#This Row],[matchup]],rivalries!A$2:C$10,1,FALSE))),"Rivalry","Not a Rivalry")</f>
        <v>Not a Rivalry</v>
      </c>
      <c r="J1753">
        <v>36</v>
      </c>
      <c r="K1753">
        <v>22</v>
      </c>
      <c r="L1753">
        <f>ABS(Table_pigskin_games[[#This Row],[homeScore]]-Table_pigskin_games[[#This Row],[awayScore]])</f>
        <v>14</v>
      </c>
      <c r="M1753" t="s">
        <v>86</v>
      </c>
      <c r="N1753" s="2">
        <v>41914.541666666664</v>
      </c>
      <c r="O1753" t="s">
        <v>70</v>
      </c>
      <c r="P1753">
        <v>55751</v>
      </c>
      <c r="Q1753">
        <v>7</v>
      </c>
      <c r="R1753">
        <v>6</v>
      </c>
      <c r="S1753">
        <v>6</v>
      </c>
      <c r="T1753">
        <v>6</v>
      </c>
      <c r="U1753">
        <v>18</v>
      </c>
      <c r="V1753">
        <v>29</v>
      </c>
      <c r="W1753">
        <v>2</v>
      </c>
      <c r="X1753">
        <v>3</v>
      </c>
      <c r="Y1753">
        <v>11</v>
      </c>
      <c r="Z1753">
        <v>13</v>
      </c>
      <c r="AA1753">
        <v>1</v>
      </c>
      <c r="AB1753">
        <v>1</v>
      </c>
      <c r="AC1753">
        <v>1</v>
      </c>
      <c r="AD1753">
        <v>3</v>
      </c>
      <c r="AE1753">
        <v>322</v>
      </c>
      <c r="AF1753">
        <v>432</v>
      </c>
      <c r="AG1753">
        <v>109</v>
      </c>
      <c r="AH1753">
        <v>345</v>
      </c>
      <c r="AI1753">
        <v>17</v>
      </c>
      <c r="AJ1753">
        <v>35</v>
      </c>
      <c r="AK1753">
        <v>24</v>
      </c>
      <c r="AL1753">
        <v>55</v>
      </c>
      <c r="AM1753">
        <v>213</v>
      </c>
      <c r="AN1753">
        <v>87</v>
      </c>
      <c r="AO1753">
        <v>33</v>
      </c>
      <c r="AP1753">
        <v>18</v>
      </c>
      <c r="AQ1753">
        <v>3</v>
      </c>
      <c r="AR1753">
        <v>8</v>
      </c>
      <c r="AS1753">
        <v>49</v>
      </c>
      <c r="AT1753">
        <f>SUM(Table_pigskin_games[[#This Row],[awayPenaltyYards]],Table_pigskin_games[[#This Row],[homePenaltyYards]])</f>
        <v>96</v>
      </c>
      <c r="AU1753">
        <v>47</v>
      </c>
      <c r="AV1753">
        <v>0</v>
      </c>
      <c r="AW1753">
        <v>2</v>
      </c>
      <c r="AX1753">
        <f>SUM(Table_pigskin_games[[#This Row],[awayTurnovers]:[homeTurnovers]])</f>
        <v>2</v>
      </c>
      <c r="AY1753">
        <v>0</v>
      </c>
      <c r="AZ1753">
        <v>1</v>
      </c>
      <c r="BA1753">
        <v>0</v>
      </c>
      <c r="BB1753">
        <v>1</v>
      </c>
      <c r="BC1753">
        <v>1827</v>
      </c>
      <c r="BD1753">
        <v>1773</v>
      </c>
      <c r="BE1753">
        <v>7</v>
      </c>
      <c r="BF1753">
        <v>23</v>
      </c>
      <c r="BG1753">
        <v>3</v>
      </c>
      <c r="BH1753">
        <v>3</v>
      </c>
      <c r="BJ1753">
        <v>0</v>
      </c>
      <c r="BK1753">
        <v>7</v>
      </c>
      <c r="BL1753">
        <v>0</v>
      </c>
      <c r="BM1753">
        <v>15</v>
      </c>
    </row>
    <row r="1754" spans="1:66" x14ac:dyDescent="0.25">
      <c r="A1754">
        <v>321216015</v>
      </c>
      <c r="B1754">
        <v>15</v>
      </c>
      <c r="C1754">
        <v>2012</v>
      </c>
      <c r="D1754" s="1">
        <v>41259</v>
      </c>
      <c r="E1754" t="s">
        <v>66</v>
      </c>
      <c r="F1754" t="s">
        <v>103</v>
      </c>
      <c r="G1754" t="s">
        <v>62</v>
      </c>
      <c r="H17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JAXvMIA</v>
      </c>
      <c r="I1754" t="str">
        <f>IF(NOT(ISNA(VLOOKUP(Table_pigskin_games[[#This Row],[matchup]],rivalries!A$2:C$10,1,FALSE))),"Rivalry","Not a Rivalry")</f>
        <v>Not a Rivalry</v>
      </c>
      <c r="J1754">
        <v>3</v>
      </c>
      <c r="K1754">
        <v>24</v>
      </c>
      <c r="L1754">
        <f>ABS(Table_pigskin_games[[#This Row],[homeScore]]-Table_pigskin_games[[#This Row],[awayScore]])</f>
        <v>21</v>
      </c>
      <c r="M1754" t="s">
        <v>132</v>
      </c>
      <c r="N1754" s="2">
        <v>41914.541666666664</v>
      </c>
      <c r="O1754" t="s">
        <v>80</v>
      </c>
      <c r="P1754">
        <v>53667</v>
      </c>
      <c r="Q1754">
        <v>2</v>
      </c>
      <c r="R1754">
        <v>11</v>
      </c>
      <c r="S1754">
        <v>5</v>
      </c>
      <c r="T1754">
        <v>8</v>
      </c>
      <c r="U1754">
        <v>13</v>
      </c>
      <c r="V1754">
        <v>26</v>
      </c>
      <c r="W1754">
        <v>6</v>
      </c>
      <c r="X1754">
        <v>6</v>
      </c>
      <c r="Y1754">
        <v>15</v>
      </c>
      <c r="Z1754">
        <v>11</v>
      </c>
      <c r="AA1754">
        <v>0</v>
      </c>
      <c r="AB1754">
        <v>0</v>
      </c>
      <c r="AC1754">
        <v>3</v>
      </c>
      <c r="AD1754">
        <v>1</v>
      </c>
      <c r="AE1754">
        <v>299</v>
      </c>
      <c r="AF1754">
        <v>389</v>
      </c>
      <c r="AG1754">
        <v>213</v>
      </c>
      <c r="AH1754">
        <v>209</v>
      </c>
      <c r="AI1754">
        <v>18</v>
      </c>
      <c r="AJ1754">
        <v>22</v>
      </c>
      <c r="AK1754">
        <v>34</v>
      </c>
      <c r="AL1754">
        <v>29</v>
      </c>
      <c r="AM1754">
        <v>86</v>
      </c>
      <c r="AN1754">
        <v>180</v>
      </c>
      <c r="AO1754">
        <v>21</v>
      </c>
      <c r="AP1754">
        <v>36</v>
      </c>
      <c r="AQ1754">
        <v>10</v>
      </c>
      <c r="AR1754">
        <v>5</v>
      </c>
      <c r="AS1754">
        <v>88</v>
      </c>
      <c r="AT1754">
        <f>SUM(Table_pigskin_games[[#This Row],[awayPenaltyYards]],Table_pigskin_games[[#This Row],[homePenaltyYards]])</f>
        <v>129</v>
      </c>
      <c r="AU1754">
        <v>41</v>
      </c>
      <c r="AV1754">
        <v>0</v>
      </c>
      <c r="AW1754">
        <v>1</v>
      </c>
      <c r="AX1754">
        <f>SUM(Table_pigskin_games[[#This Row],[awayTurnovers]:[homeTurnovers]])</f>
        <v>1</v>
      </c>
      <c r="AY1754">
        <v>0</v>
      </c>
      <c r="AZ1754">
        <v>1</v>
      </c>
      <c r="BA1754">
        <v>0</v>
      </c>
      <c r="BB1754">
        <v>0</v>
      </c>
      <c r="BC1754">
        <v>1462</v>
      </c>
      <c r="BD1754">
        <v>2138</v>
      </c>
      <c r="BE1754">
        <v>3</v>
      </c>
      <c r="BF1754">
        <v>0</v>
      </c>
      <c r="BG1754">
        <v>0</v>
      </c>
      <c r="BH1754">
        <v>0</v>
      </c>
      <c r="BJ1754">
        <v>3</v>
      </c>
      <c r="BK1754">
        <v>7</v>
      </c>
      <c r="BL1754">
        <v>6</v>
      </c>
      <c r="BM1754">
        <v>8</v>
      </c>
    </row>
    <row r="1755" spans="1:66" x14ac:dyDescent="0.25">
      <c r="A1755">
        <v>321216017</v>
      </c>
      <c r="B1755">
        <v>15</v>
      </c>
      <c r="C1755">
        <v>2012</v>
      </c>
      <c r="D1755" s="1">
        <v>41259</v>
      </c>
      <c r="E1755" t="s">
        <v>66</v>
      </c>
      <c r="F1755" t="s">
        <v>93</v>
      </c>
      <c r="G1755" t="s">
        <v>88</v>
      </c>
      <c r="H17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NEvSF</v>
      </c>
      <c r="I1755" t="str">
        <f>IF(NOT(ISNA(VLOOKUP(Table_pigskin_games[[#This Row],[matchup]],rivalries!A$2:C$10,1,FALSE))),"Rivalry","Not a Rivalry")</f>
        <v>Not a Rivalry</v>
      </c>
      <c r="J1755">
        <v>41</v>
      </c>
      <c r="K1755">
        <v>34</v>
      </c>
      <c r="L1755">
        <f>ABS(Table_pigskin_games[[#This Row],[homeScore]]-Table_pigskin_games[[#This Row],[awayScore]])</f>
        <v>7</v>
      </c>
      <c r="M1755" t="s">
        <v>89</v>
      </c>
      <c r="N1755" s="2">
        <v>41914.847222222219</v>
      </c>
      <c r="O1755" t="s">
        <v>65</v>
      </c>
      <c r="P1755">
        <v>68756</v>
      </c>
      <c r="Q1755">
        <v>9</v>
      </c>
      <c r="R1755">
        <v>2</v>
      </c>
      <c r="S1755">
        <v>10</v>
      </c>
      <c r="T1755">
        <v>3</v>
      </c>
      <c r="U1755">
        <v>19</v>
      </c>
      <c r="V1755">
        <v>32</v>
      </c>
      <c r="W1755">
        <v>5</v>
      </c>
      <c r="X1755">
        <v>2</v>
      </c>
      <c r="Y1755">
        <v>14</v>
      </c>
      <c r="Z1755">
        <v>15</v>
      </c>
      <c r="AA1755">
        <v>1</v>
      </c>
      <c r="AB1755">
        <v>5</v>
      </c>
      <c r="AC1755">
        <v>2</v>
      </c>
      <c r="AD1755">
        <v>6</v>
      </c>
      <c r="AE1755">
        <v>388</v>
      </c>
      <c r="AF1755">
        <v>520</v>
      </c>
      <c r="AG1755">
        <v>208</v>
      </c>
      <c r="AH1755">
        <v>425</v>
      </c>
      <c r="AI1755">
        <v>14</v>
      </c>
      <c r="AJ1755">
        <v>36</v>
      </c>
      <c r="AK1755">
        <v>25</v>
      </c>
      <c r="AL1755">
        <v>65</v>
      </c>
      <c r="AM1755">
        <v>180</v>
      </c>
      <c r="AN1755">
        <v>95</v>
      </c>
      <c r="AO1755">
        <v>39</v>
      </c>
      <c r="AP1755">
        <v>24</v>
      </c>
      <c r="AQ1755">
        <v>6</v>
      </c>
      <c r="AR1755">
        <v>8</v>
      </c>
      <c r="AS1755">
        <v>88</v>
      </c>
      <c r="AT1755">
        <f>SUM(Table_pigskin_games[[#This Row],[awayPenaltyYards]],Table_pigskin_games[[#This Row],[homePenaltyYards]])</f>
        <v>161</v>
      </c>
      <c r="AU1755">
        <v>73</v>
      </c>
      <c r="AV1755">
        <v>2</v>
      </c>
      <c r="AW1755">
        <v>4</v>
      </c>
      <c r="AX1755">
        <f>SUM(Table_pigskin_games[[#This Row],[awayTurnovers]:[homeTurnovers]])</f>
        <v>6</v>
      </c>
      <c r="AY1755">
        <v>1</v>
      </c>
      <c r="AZ1755">
        <v>2</v>
      </c>
      <c r="BA1755">
        <v>1</v>
      </c>
      <c r="BB1755">
        <v>2</v>
      </c>
      <c r="BC1755">
        <v>1813</v>
      </c>
      <c r="BD1755">
        <v>1787</v>
      </c>
      <c r="BE1755">
        <v>7</v>
      </c>
      <c r="BF1755">
        <v>10</v>
      </c>
      <c r="BG1755">
        <v>14</v>
      </c>
      <c r="BH1755">
        <v>10</v>
      </c>
      <c r="BJ1755">
        <v>0</v>
      </c>
      <c r="BK1755">
        <v>3</v>
      </c>
      <c r="BL1755">
        <v>7</v>
      </c>
      <c r="BM1755">
        <v>24</v>
      </c>
    </row>
    <row r="1756" spans="1:66" x14ac:dyDescent="0.25">
      <c r="A1756">
        <v>321216018</v>
      </c>
      <c r="B1756">
        <v>15</v>
      </c>
      <c r="C1756">
        <v>2012</v>
      </c>
      <c r="D1756" s="1">
        <v>41259</v>
      </c>
      <c r="E1756" t="s">
        <v>66</v>
      </c>
      <c r="F1756" t="s">
        <v>97</v>
      </c>
      <c r="G1756" t="s">
        <v>67</v>
      </c>
      <c r="H17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756" t="str">
        <f>IF(NOT(ISNA(VLOOKUP(Table_pigskin_games[[#This Row],[matchup]],rivalries!A$2:C$10,1,FALSE))),"Rivalry","Not a Rivalry")</f>
        <v>Not a Rivalry</v>
      </c>
      <c r="J1756">
        <v>0</v>
      </c>
      <c r="K1756">
        <v>41</v>
      </c>
      <c r="L1756">
        <f>ABS(Table_pigskin_games[[#This Row],[homeScore]]-Table_pigskin_games[[#This Row],[awayScore]])</f>
        <v>41</v>
      </c>
      <c r="M1756" t="s">
        <v>127</v>
      </c>
      <c r="N1756" s="2">
        <v>41914.541666666664</v>
      </c>
      <c r="O1756" t="s">
        <v>70</v>
      </c>
      <c r="P1756">
        <v>73096</v>
      </c>
      <c r="Q1756">
        <v>6</v>
      </c>
      <c r="R1756">
        <v>7</v>
      </c>
      <c r="S1756">
        <v>5</v>
      </c>
      <c r="T1756">
        <v>8</v>
      </c>
      <c r="U1756">
        <v>20</v>
      </c>
      <c r="V1756">
        <v>24</v>
      </c>
      <c r="W1756">
        <v>4</v>
      </c>
      <c r="X1756">
        <v>4</v>
      </c>
      <c r="Y1756">
        <v>13</v>
      </c>
      <c r="Z1756">
        <v>11</v>
      </c>
      <c r="AA1756">
        <v>1</v>
      </c>
      <c r="AB1756">
        <v>0</v>
      </c>
      <c r="AC1756">
        <v>3</v>
      </c>
      <c r="AD1756">
        <v>0</v>
      </c>
      <c r="AE1756">
        <v>386</v>
      </c>
      <c r="AF1756">
        <v>447</v>
      </c>
      <c r="AG1756">
        <v>319</v>
      </c>
      <c r="AH1756">
        <v>298</v>
      </c>
      <c r="AI1756">
        <v>30</v>
      </c>
      <c r="AJ1756">
        <v>26</v>
      </c>
      <c r="AK1756">
        <v>54</v>
      </c>
      <c r="AL1756">
        <v>39</v>
      </c>
      <c r="AM1756">
        <v>67</v>
      </c>
      <c r="AN1756">
        <v>149</v>
      </c>
      <c r="AO1756">
        <v>16</v>
      </c>
      <c r="AP1756">
        <v>25</v>
      </c>
      <c r="AQ1756">
        <v>7</v>
      </c>
      <c r="AR1756">
        <v>6</v>
      </c>
      <c r="AS1756">
        <v>84</v>
      </c>
      <c r="AT1756">
        <f>SUM(Table_pigskin_games[[#This Row],[awayPenaltyYards]],Table_pigskin_games[[#This Row],[homePenaltyYards]])</f>
        <v>139</v>
      </c>
      <c r="AU1756">
        <v>55</v>
      </c>
      <c r="AV1756">
        <v>5</v>
      </c>
      <c r="AW1756">
        <v>0</v>
      </c>
      <c r="AX1756">
        <f>SUM(Table_pigskin_games[[#This Row],[awayTurnovers]:[homeTurnovers]])</f>
        <v>5</v>
      </c>
      <c r="AY1756">
        <v>1</v>
      </c>
      <c r="AZ1756">
        <v>0</v>
      </c>
      <c r="BA1756">
        <v>4</v>
      </c>
      <c r="BB1756">
        <v>0</v>
      </c>
      <c r="BC1756">
        <v>1734</v>
      </c>
      <c r="BD1756">
        <v>1866</v>
      </c>
      <c r="BE1756">
        <v>0</v>
      </c>
      <c r="BF1756">
        <v>0</v>
      </c>
      <c r="BG1756">
        <v>0</v>
      </c>
      <c r="BH1756">
        <v>0</v>
      </c>
      <c r="BJ1756">
        <v>7</v>
      </c>
      <c r="BK1756">
        <v>17</v>
      </c>
      <c r="BL1756">
        <v>7</v>
      </c>
      <c r="BM1756">
        <v>10</v>
      </c>
    </row>
    <row r="1757" spans="1:66" x14ac:dyDescent="0.25">
      <c r="A1757">
        <v>321216022</v>
      </c>
      <c r="B1757">
        <v>15</v>
      </c>
      <c r="C1757">
        <v>2012</v>
      </c>
      <c r="D1757" s="1">
        <v>41259</v>
      </c>
      <c r="E1757" t="s">
        <v>66</v>
      </c>
      <c r="F1757" t="s">
        <v>72</v>
      </c>
      <c r="G1757" t="s">
        <v>94</v>
      </c>
      <c r="H17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ARIvDET</v>
      </c>
      <c r="I1757" t="str">
        <f>IF(NOT(ISNA(VLOOKUP(Table_pigskin_games[[#This Row],[matchup]],rivalries!A$2:C$10,1,FALSE))),"Rivalry","Not a Rivalry")</f>
        <v>Not a Rivalry</v>
      </c>
      <c r="J1757">
        <v>10</v>
      </c>
      <c r="K1757">
        <v>38</v>
      </c>
      <c r="L1757">
        <f>ABS(Table_pigskin_games[[#This Row],[homeScore]]-Table_pigskin_games[[#This Row],[awayScore]])</f>
        <v>28</v>
      </c>
      <c r="M1757" t="s">
        <v>95</v>
      </c>
      <c r="N1757" s="2">
        <v>41914.670138888891</v>
      </c>
      <c r="O1757" t="s">
        <v>70</v>
      </c>
      <c r="P1757">
        <v>60483</v>
      </c>
      <c r="Q1757">
        <v>4</v>
      </c>
      <c r="R1757">
        <v>9</v>
      </c>
      <c r="S1757">
        <v>4</v>
      </c>
      <c r="T1757">
        <v>9</v>
      </c>
      <c r="U1757">
        <v>18</v>
      </c>
      <c r="V1757">
        <v>12</v>
      </c>
      <c r="W1757">
        <v>6</v>
      </c>
      <c r="X1757">
        <v>2</v>
      </c>
      <c r="Y1757">
        <v>18</v>
      </c>
      <c r="Z1757">
        <v>12</v>
      </c>
      <c r="AA1757">
        <v>0</v>
      </c>
      <c r="AB1757">
        <v>0</v>
      </c>
      <c r="AC1757">
        <v>2</v>
      </c>
      <c r="AD1757">
        <v>0</v>
      </c>
      <c r="AE1757">
        <v>312</v>
      </c>
      <c r="AF1757">
        <v>196</v>
      </c>
      <c r="AG1757">
        <v>228</v>
      </c>
      <c r="AH1757">
        <v>97</v>
      </c>
      <c r="AI1757">
        <v>24</v>
      </c>
      <c r="AJ1757">
        <v>14</v>
      </c>
      <c r="AK1757">
        <v>50</v>
      </c>
      <c r="AL1757">
        <v>21</v>
      </c>
      <c r="AM1757">
        <v>84</v>
      </c>
      <c r="AN1757">
        <v>99</v>
      </c>
      <c r="AO1757">
        <v>22</v>
      </c>
      <c r="AP1757">
        <v>29</v>
      </c>
      <c r="AQ1757">
        <v>7</v>
      </c>
      <c r="AR1757">
        <v>6</v>
      </c>
      <c r="AS1757">
        <v>63</v>
      </c>
      <c r="AT1757">
        <f>SUM(Table_pigskin_games[[#This Row],[awayPenaltyYards]],Table_pigskin_games[[#This Row],[homePenaltyYards]])</f>
        <v>113</v>
      </c>
      <c r="AU1757">
        <v>50</v>
      </c>
      <c r="AV1757">
        <v>4</v>
      </c>
      <c r="AW1757">
        <v>1</v>
      </c>
      <c r="AX1757">
        <f>SUM(Table_pigskin_games[[#This Row],[awayTurnovers]:[homeTurnovers]])</f>
        <v>5</v>
      </c>
      <c r="AY1757">
        <v>1</v>
      </c>
      <c r="AZ1757">
        <v>0</v>
      </c>
      <c r="BA1757">
        <v>3</v>
      </c>
      <c r="BB1757">
        <v>1</v>
      </c>
      <c r="BC1757">
        <v>1874</v>
      </c>
      <c r="BD1757">
        <v>1726</v>
      </c>
      <c r="BE1757">
        <v>0</v>
      </c>
      <c r="BF1757">
        <v>7</v>
      </c>
      <c r="BG1757">
        <v>3</v>
      </c>
      <c r="BH1757">
        <v>0</v>
      </c>
      <c r="BJ1757">
        <v>0</v>
      </c>
      <c r="BK1757">
        <v>21</v>
      </c>
      <c r="BL1757">
        <v>3</v>
      </c>
      <c r="BM1757">
        <v>14</v>
      </c>
    </row>
    <row r="1758" spans="1:66" x14ac:dyDescent="0.25">
      <c r="A1758">
        <v>321216024</v>
      </c>
      <c r="B1758">
        <v>15</v>
      </c>
      <c r="C1758">
        <v>2012</v>
      </c>
      <c r="D1758" s="1">
        <v>41259</v>
      </c>
      <c r="E1758" t="s">
        <v>66</v>
      </c>
      <c r="F1758" t="s">
        <v>100</v>
      </c>
      <c r="G1758" t="s">
        <v>109</v>
      </c>
      <c r="H17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CARvSD</v>
      </c>
      <c r="I1758" t="str">
        <f>IF(NOT(ISNA(VLOOKUP(Table_pigskin_games[[#This Row],[matchup]],rivalries!A$2:C$10,1,FALSE))),"Rivalry","Not a Rivalry")</f>
        <v>Not a Rivalry</v>
      </c>
      <c r="J1758">
        <v>31</v>
      </c>
      <c r="K1758">
        <v>7</v>
      </c>
      <c r="L1758">
        <f>ABS(Table_pigskin_games[[#This Row],[homeScore]]-Table_pigskin_games[[#This Row],[awayScore]])</f>
        <v>24</v>
      </c>
      <c r="M1758" t="s">
        <v>122</v>
      </c>
      <c r="N1758" s="2">
        <v>41914.670138888891</v>
      </c>
      <c r="O1758" t="s">
        <v>70</v>
      </c>
      <c r="P1758">
        <v>53832</v>
      </c>
      <c r="Q1758">
        <v>4</v>
      </c>
      <c r="R1758">
        <v>9</v>
      </c>
      <c r="S1758">
        <v>5</v>
      </c>
      <c r="T1758">
        <v>8</v>
      </c>
      <c r="U1758">
        <v>29</v>
      </c>
      <c r="V1758">
        <v>12</v>
      </c>
      <c r="W1758">
        <v>7</v>
      </c>
      <c r="X1758">
        <v>3</v>
      </c>
      <c r="Y1758">
        <v>14</v>
      </c>
      <c r="Z1758">
        <v>9</v>
      </c>
      <c r="AA1758">
        <v>1</v>
      </c>
      <c r="AB1758">
        <v>0</v>
      </c>
      <c r="AC1758">
        <v>1</v>
      </c>
      <c r="AD1758">
        <v>0</v>
      </c>
      <c r="AE1758">
        <v>372</v>
      </c>
      <c r="AF1758">
        <v>164</v>
      </c>
      <c r="AG1758">
        <v>217</v>
      </c>
      <c r="AH1758">
        <v>94</v>
      </c>
      <c r="AI1758">
        <v>19</v>
      </c>
      <c r="AJ1758">
        <v>16</v>
      </c>
      <c r="AK1758">
        <v>33</v>
      </c>
      <c r="AL1758">
        <v>23</v>
      </c>
      <c r="AM1758">
        <v>155</v>
      </c>
      <c r="AN1758">
        <v>70</v>
      </c>
      <c r="AO1758">
        <v>39</v>
      </c>
      <c r="AP1758">
        <v>16</v>
      </c>
      <c r="AQ1758">
        <v>6</v>
      </c>
      <c r="AR1758">
        <v>9</v>
      </c>
      <c r="AS1758">
        <v>48</v>
      </c>
      <c r="AT1758">
        <f>SUM(Table_pigskin_games[[#This Row],[awayPenaltyYards]],Table_pigskin_games[[#This Row],[homePenaltyYards]])</f>
        <v>118</v>
      </c>
      <c r="AU1758">
        <v>70</v>
      </c>
      <c r="AV1758">
        <v>1</v>
      </c>
      <c r="AW1758">
        <v>2</v>
      </c>
      <c r="AX1758">
        <f>SUM(Table_pigskin_games[[#This Row],[awayTurnovers]:[homeTurnovers]])</f>
        <v>3</v>
      </c>
      <c r="AY1758">
        <v>1</v>
      </c>
      <c r="AZ1758">
        <v>2</v>
      </c>
      <c r="BA1758">
        <v>0</v>
      </c>
      <c r="BB1758">
        <v>0</v>
      </c>
      <c r="BC1758">
        <v>2252</v>
      </c>
      <c r="BD1758">
        <v>1348</v>
      </c>
      <c r="BE1758">
        <v>21</v>
      </c>
      <c r="BF1758">
        <v>3</v>
      </c>
      <c r="BG1758">
        <v>7</v>
      </c>
      <c r="BH1758">
        <v>0</v>
      </c>
      <c r="BJ1758">
        <v>0</v>
      </c>
      <c r="BK1758">
        <v>0</v>
      </c>
      <c r="BL1758">
        <v>0</v>
      </c>
      <c r="BM1758">
        <v>7</v>
      </c>
    </row>
    <row r="1759" spans="1:66" x14ac:dyDescent="0.25">
      <c r="A1759">
        <v>321216033</v>
      </c>
      <c r="B1759">
        <v>15</v>
      </c>
      <c r="C1759">
        <v>2012</v>
      </c>
      <c r="D1759" s="1">
        <v>41259</v>
      </c>
      <c r="E1759" t="s">
        <v>66</v>
      </c>
      <c r="F1759" t="s">
        <v>84</v>
      </c>
      <c r="G1759" t="s">
        <v>96</v>
      </c>
      <c r="H17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BALvDEN</v>
      </c>
      <c r="I1759" t="str">
        <f>IF(NOT(ISNA(VLOOKUP(Table_pigskin_games[[#This Row],[matchup]],rivalries!A$2:C$10,1,FALSE))),"Rivalry","Not a Rivalry")</f>
        <v>Not a Rivalry</v>
      </c>
      <c r="J1759">
        <v>34</v>
      </c>
      <c r="K1759">
        <v>17</v>
      </c>
      <c r="L1759">
        <f>ABS(Table_pigskin_games[[#This Row],[homeScore]]-Table_pigskin_games[[#This Row],[awayScore]])</f>
        <v>17</v>
      </c>
      <c r="M1759" t="s">
        <v>125</v>
      </c>
      <c r="N1759" s="2">
        <v>41914.541666666664</v>
      </c>
      <c r="O1759" t="s">
        <v>80</v>
      </c>
      <c r="P1759">
        <v>71317</v>
      </c>
      <c r="Q1759">
        <v>10</v>
      </c>
      <c r="R1759">
        <v>3</v>
      </c>
      <c r="S1759">
        <v>9</v>
      </c>
      <c r="T1759">
        <v>4</v>
      </c>
      <c r="U1759">
        <v>21</v>
      </c>
      <c r="V1759">
        <v>12</v>
      </c>
      <c r="W1759">
        <v>5</v>
      </c>
      <c r="X1759">
        <v>1</v>
      </c>
      <c r="Y1759">
        <v>16</v>
      </c>
      <c r="Z1759">
        <v>12</v>
      </c>
      <c r="AA1759">
        <v>0</v>
      </c>
      <c r="AB1759">
        <v>0</v>
      </c>
      <c r="AC1759">
        <v>0</v>
      </c>
      <c r="AD1759">
        <v>2</v>
      </c>
      <c r="AE1759">
        <v>350</v>
      </c>
      <c r="AF1759">
        <v>278</v>
      </c>
      <c r="AG1759">
        <v>187</v>
      </c>
      <c r="AH1759">
        <v>222</v>
      </c>
      <c r="AI1759">
        <v>17</v>
      </c>
      <c r="AJ1759">
        <v>20</v>
      </c>
      <c r="AK1759">
        <v>28</v>
      </c>
      <c r="AL1759">
        <v>40</v>
      </c>
      <c r="AM1759">
        <v>163</v>
      </c>
      <c r="AN1759">
        <v>56</v>
      </c>
      <c r="AO1759">
        <v>45</v>
      </c>
      <c r="AP1759">
        <v>19</v>
      </c>
      <c r="AQ1759">
        <v>7</v>
      </c>
      <c r="AR1759">
        <v>6</v>
      </c>
      <c r="AS1759">
        <v>51</v>
      </c>
      <c r="AT1759">
        <f>SUM(Table_pigskin_games[[#This Row],[awayPenaltyYards]],Table_pigskin_games[[#This Row],[homePenaltyYards]])</f>
        <v>112</v>
      </c>
      <c r="AU1759">
        <v>61</v>
      </c>
      <c r="AV1759">
        <v>0</v>
      </c>
      <c r="AW1759">
        <v>2</v>
      </c>
      <c r="AX1759">
        <f>SUM(Table_pigskin_games[[#This Row],[awayTurnovers]:[homeTurnovers]])</f>
        <v>2</v>
      </c>
      <c r="AY1759">
        <v>0</v>
      </c>
      <c r="AZ1759">
        <v>1</v>
      </c>
      <c r="BA1759">
        <v>0</v>
      </c>
      <c r="BB1759">
        <v>1</v>
      </c>
      <c r="BC1759">
        <v>2314</v>
      </c>
      <c r="BD1759">
        <v>1286</v>
      </c>
      <c r="BE1759">
        <v>3</v>
      </c>
      <c r="BF1759">
        <v>14</v>
      </c>
      <c r="BG1759">
        <v>14</v>
      </c>
      <c r="BH1759">
        <v>3</v>
      </c>
      <c r="BJ1759">
        <v>0</v>
      </c>
      <c r="BK1759">
        <v>0</v>
      </c>
      <c r="BL1759">
        <v>3</v>
      </c>
      <c r="BM1759">
        <v>14</v>
      </c>
    </row>
    <row r="1760" spans="1:66" x14ac:dyDescent="0.25">
      <c r="A1760">
        <v>321216034</v>
      </c>
      <c r="B1760">
        <v>15</v>
      </c>
      <c r="C1760">
        <v>2012</v>
      </c>
      <c r="D1760" s="1">
        <v>41259</v>
      </c>
      <c r="E1760" t="s">
        <v>66</v>
      </c>
      <c r="F1760" t="s">
        <v>90</v>
      </c>
      <c r="G1760" t="s">
        <v>106</v>
      </c>
      <c r="H17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1760" t="str">
        <f>IF(NOT(ISNA(VLOOKUP(Table_pigskin_games[[#This Row],[matchup]],rivalries!A$2:C$10,1,FALSE))),"Rivalry","Not a Rivalry")</f>
        <v>Not a Rivalry</v>
      </c>
      <c r="J1760">
        <v>17</v>
      </c>
      <c r="K1760">
        <v>29</v>
      </c>
      <c r="L1760">
        <f>ABS(Table_pigskin_games[[#This Row],[homeScore]]-Table_pigskin_games[[#This Row],[awayScore]])</f>
        <v>12</v>
      </c>
      <c r="M1760" t="s">
        <v>107</v>
      </c>
      <c r="N1760" s="2">
        <v>41914.541666666664</v>
      </c>
      <c r="O1760" t="s">
        <v>80</v>
      </c>
      <c r="P1760">
        <v>71702</v>
      </c>
      <c r="Q1760">
        <v>9</v>
      </c>
      <c r="R1760">
        <v>4</v>
      </c>
      <c r="S1760">
        <v>11</v>
      </c>
      <c r="T1760">
        <v>2</v>
      </c>
      <c r="U1760">
        <v>19</v>
      </c>
      <c r="V1760">
        <v>23</v>
      </c>
      <c r="W1760">
        <v>1</v>
      </c>
      <c r="X1760">
        <v>5</v>
      </c>
      <c r="Y1760">
        <v>8</v>
      </c>
      <c r="Z1760">
        <v>13</v>
      </c>
      <c r="AA1760">
        <v>0</v>
      </c>
      <c r="AB1760">
        <v>0</v>
      </c>
      <c r="AC1760">
        <v>0</v>
      </c>
      <c r="AD1760">
        <v>0</v>
      </c>
      <c r="AE1760">
        <v>272</v>
      </c>
      <c r="AF1760">
        <v>417</v>
      </c>
      <c r="AG1760">
        <v>148</v>
      </c>
      <c r="AH1760">
        <v>239</v>
      </c>
      <c r="AI1760">
        <v>13</v>
      </c>
      <c r="AJ1760">
        <v>23</v>
      </c>
      <c r="AK1760">
        <v>27</v>
      </c>
      <c r="AL1760">
        <v>31</v>
      </c>
      <c r="AM1760">
        <v>124</v>
      </c>
      <c r="AN1760">
        <v>178</v>
      </c>
      <c r="AO1760">
        <v>25</v>
      </c>
      <c r="AP1760">
        <v>32</v>
      </c>
      <c r="AQ1760">
        <v>8</v>
      </c>
      <c r="AR1760">
        <v>9</v>
      </c>
      <c r="AS1760">
        <v>79</v>
      </c>
      <c r="AT1760">
        <f>SUM(Table_pigskin_games[[#This Row],[awayPenaltyYards]],Table_pigskin_games[[#This Row],[homePenaltyYards]])</f>
        <v>148</v>
      </c>
      <c r="AU1760">
        <v>69</v>
      </c>
      <c r="AV1760">
        <v>1</v>
      </c>
      <c r="AW1760">
        <v>0</v>
      </c>
      <c r="AX1760">
        <f>SUM(Table_pigskin_games[[#This Row],[awayTurnovers]:[homeTurnovers]])</f>
        <v>1</v>
      </c>
      <c r="AY1760">
        <v>1</v>
      </c>
      <c r="AZ1760">
        <v>0</v>
      </c>
      <c r="BA1760">
        <v>0</v>
      </c>
      <c r="BB1760">
        <v>0</v>
      </c>
      <c r="BC1760">
        <v>1614</v>
      </c>
      <c r="BD1760">
        <v>1986</v>
      </c>
      <c r="BE1760">
        <v>0</v>
      </c>
      <c r="BF1760">
        <v>10</v>
      </c>
      <c r="BG1760">
        <v>7</v>
      </c>
      <c r="BH1760">
        <v>0</v>
      </c>
      <c r="BJ1760">
        <v>10</v>
      </c>
      <c r="BK1760">
        <v>10</v>
      </c>
      <c r="BL1760">
        <v>3</v>
      </c>
      <c r="BM1760">
        <v>6</v>
      </c>
    </row>
    <row r="1761" spans="1:66" x14ac:dyDescent="0.25">
      <c r="A1761">
        <v>321217010</v>
      </c>
      <c r="B1761">
        <v>15</v>
      </c>
      <c r="C1761">
        <v>2012</v>
      </c>
      <c r="D1761" s="1">
        <v>41260</v>
      </c>
      <c r="E1761" t="s">
        <v>108</v>
      </c>
      <c r="F1761" t="s">
        <v>77</v>
      </c>
      <c r="G1761" t="s">
        <v>78</v>
      </c>
      <c r="H17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NYJvTEN</v>
      </c>
      <c r="I1761" t="str">
        <f>IF(NOT(ISNA(VLOOKUP(Table_pigskin_games[[#This Row],[matchup]],rivalries!A$2:C$10,1,FALSE))),"Rivalry","Not a Rivalry")</f>
        <v>Not a Rivalry</v>
      </c>
      <c r="J1761">
        <v>10</v>
      </c>
      <c r="K1761">
        <v>14</v>
      </c>
      <c r="L1761">
        <f>ABS(Table_pigskin_games[[#This Row],[homeScore]]-Table_pigskin_games[[#This Row],[awayScore]])</f>
        <v>4</v>
      </c>
      <c r="M1761" t="s">
        <v>79</v>
      </c>
      <c r="N1761" s="2">
        <v>41914.854166666664</v>
      </c>
      <c r="O1761" t="s">
        <v>112</v>
      </c>
      <c r="P1761">
        <v>69143</v>
      </c>
      <c r="Q1761">
        <v>6</v>
      </c>
      <c r="R1761">
        <v>7</v>
      </c>
      <c r="S1761">
        <v>4</v>
      </c>
      <c r="T1761">
        <v>9</v>
      </c>
      <c r="U1761">
        <v>20</v>
      </c>
      <c r="V1761">
        <v>12</v>
      </c>
      <c r="W1761">
        <v>5</v>
      </c>
      <c r="X1761">
        <v>2</v>
      </c>
      <c r="Y1761">
        <v>12</v>
      </c>
      <c r="Z1761">
        <v>13</v>
      </c>
      <c r="AA1761">
        <v>0</v>
      </c>
      <c r="AB1761">
        <v>0</v>
      </c>
      <c r="AC1761">
        <v>0</v>
      </c>
      <c r="AD1761">
        <v>0</v>
      </c>
      <c r="AE1761">
        <v>253</v>
      </c>
      <c r="AF1761">
        <v>294</v>
      </c>
      <c r="AG1761">
        <v>107</v>
      </c>
      <c r="AH1761">
        <v>127</v>
      </c>
      <c r="AI1761">
        <v>13</v>
      </c>
      <c r="AJ1761">
        <v>13</v>
      </c>
      <c r="AK1761">
        <v>29</v>
      </c>
      <c r="AL1761">
        <v>22</v>
      </c>
      <c r="AM1761">
        <v>146</v>
      </c>
      <c r="AN1761">
        <v>167</v>
      </c>
      <c r="AO1761">
        <v>30</v>
      </c>
      <c r="AP1761">
        <v>30</v>
      </c>
      <c r="AQ1761">
        <v>4</v>
      </c>
      <c r="AR1761">
        <v>14</v>
      </c>
      <c r="AS1761">
        <v>23</v>
      </c>
      <c r="AT1761">
        <f>SUM(Table_pigskin_games[[#This Row],[awayPenaltyYards]],Table_pigskin_games[[#This Row],[homePenaltyYards]])</f>
        <v>134</v>
      </c>
      <c r="AU1761">
        <v>111</v>
      </c>
      <c r="AV1761">
        <v>5</v>
      </c>
      <c r="AW1761">
        <v>0</v>
      </c>
      <c r="AX1761">
        <f>SUM(Table_pigskin_games[[#This Row],[awayTurnovers]:[homeTurnovers]])</f>
        <v>5</v>
      </c>
      <c r="AY1761">
        <v>1</v>
      </c>
      <c r="AZ1761">
        <v>0</v>
      </c>
      <c r="BA1761">
        <v>4</v>
      </c>
      <c r="BB1761">
        <v>0</v>
      </c>
      <c r="BC1761">
        <v>1816</v>
      </c>
      <c r="BD1761">
        <v>1784</v>
      </c>
      <c r="BE1761">
        <v>3</v>
      </c>
      <c r="BF1761">
        <v>0</v>
      </c>
      <c r="BG1761">
        <v>7</v>
      </c>
      <c r="BH1761">
        <v>0</v>
      </c>
      <c r="BJ1761">
        <v>0</v>
      </c>
      <c r="BK1761">
        <v>7</v>
      </c>
      <c r="BL1761">
        <v>7</v>
      </c>
      <c r="BM1761">
        <v>0</v>
      </c>
    </row>
    <row r="1762" spans="1:66" x14ac:dyDescent="0.25">
      <c r="A1762">
        <v>321222008</v>
      </c>
      <c r="B1762">
        <v>16</v>
      </c>
      <c r="C1762">
        <v>2012</v>
      </c>
      <c r="D1762" s="1">
        <v>41265</v>
      </c>
      <c r="E1762" t="s">
        <v>129</v>
      </c>
      <c r="F1762" t="s">
        <v>99</v>
      </c>
      <c r="G1762" t="s">
        <v>72</v>
      </c>
      <c r="H17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ATLvDET</v>
      </c>
      <c r="I1762" t="str">
        <f>IF(NOT(ISNA(VLOOKUP(Table_pigskin_games[[#This Row],[matchup]],rivalries!A$2:C$10,1,FALSE))),"Rivalry","Not a Rivalry")</f>
        <v>Not a Rivalry</v>
      </c>
      <c r="J1762">
        <v>31</v>
      </c>
      <c r="K1762">
        <v>18</v>
      </c>
      <c r="L1762">
        <f>ABS(Table_pigskin_games[[#This Row],[homeScore]]-Table_pigskin_games[[#This Row],[awayScore]])</f>
        <v>13</v>
      </c>
      <c r="M1762" t="s">
        <v>73</v>
      </c>
      <c r="N1762" s="2">
        <v>41914.854166666664</v>
      </c>
      <c r="O1762" t="s">
        <v>112</v>
      </c>
      <c r="P1762">
        <v>63849</v>
      </c>
      <c r="Q1762">
        <v>12</v>
      </c>
      <c r="R1762">
        <v>2</v>
      </c>
      <c r="S1762">
        <v>4</v>
      </c>
      <c r="T1762">
        <v>10</v>
      </c>
      <c r="U1762">
        <v>19</v>
      </c>
      <c r="V1762">
        <v>25</v>
      </c>
      <c r="W1762">
        <v>6</v>
      </c>
      <c r="X1762">
        <v>5</v>
      </c>
      <c r="Y1762">
        <v>11</v>
      </c>
      <c r="Z1762">
        <v>14</v>
      </c>
      <c r="AA1762">
        <v>0</v>
      </c>
      <c r="AB1762">
        <v>3</v>
      </c>
      <c r="AC1762">
        <v>0</v>
      </c>
      <c r="AD1762">
        <v>4</v>
      </c>
      <c r="AE1762">
        <v>344</v>
      </c>
      <c r="AF1762">
        <v>522</v>
      </c>
      <c r="AG1762">
        <v>271</v>
      </c>
      <c r="AH1762">
        <v>443</v>
      </c>
      <c r="AI1762">
        <v>25</v>
      </c>
      <c r="AJ1762">
        <v>37</v>
      </c>
      <c r="AK1762">
        <v>32</v>
      </c>
      <c r="AL1762">
        <v>56</v>
      </c>
      <c r="AM1762">
        <v>73</v>
      </c>
      <c r="AN1762">
        <v>79</v>
      </c>
      <c r="AO1762">
        <v>22</v>
      </c>
      <c r="AP1762">
        <v>22</v>
      </c>
      <c r="AQ1762">
        <v>3</v>
      </c>
      <c r="AR1762">
        <v>2</v>
      </c>
      <c r="AS1762">
        <v>20</v>
      </c>
      <c r="AT1762">
        <f>SUM(Table_pigskin_games[[#This Row],[awayPenaltyYards]],Table_pigskin_games[[#This Row],[homePenaltyYards]])</f>
        <v>40</v>
      </c>
      <c r="AU1762">
        <v>20</v>
      </c>
      <c r="AV1762">
        <v>0</v>
      </c>
      <c r="AW1762">
        <v>3</v>
      </c>
      <c r="AX1762">
        <f>SUM(Table_pigskin_games[[#This Row],[awayTurnovers]:[homeTurnovers]])</f>
        <v>3</v>
      </c>
      <c r="AY1762">
        <v>0</v>
      </c>
      <c r="AZ1762">
        <v>2</v>
      </c>
      <c r="BA1762">
        <v>0</v>
      </c>
      <c r="BB1762">
        <v>1</v>
      </c>
      <c r="BC1762">
        <v>1732</v>
      </c>
      <c r="BD1762">
        <v>1868</v>
      </c>
      <c r="BE1762">
        <v>7</v>
      </c>
      <c r="BF1762">
        <v>14</v>
      </c>
      <c r="BG1762">
        <v>0</v>
      </c>
      <c r="BH1762">
        <v>10</v>
      </c>
      <c r="BJ1762">
        <v>3</v>
      </c>
      <c r="BK1762">
        <v>3</v>
      </c>
      <c r="BL1762">
        <v>7</v>
      </c>
      <c r="BM1762">
        <v>5</v>
      </c>
    </row>
    <row r="1763" spans="1:66" x14ac:dyDescent="0.25">
      <c r="A1763">
        <v>321223006</v>
      </c>
      <c r="B1763">
        <v>16</v>
      </c>
      <c r="C1763">
        <v>2012</v>
      </c>
      <c r="D1763" s="1">
        <v>41266</v>
      </c>
      <c r="E1763" t="s">
        <v>66</v>
      </c>
      <c r="F1763" t="s">
        <v>67</v>
      </c>
      <c r="G1763" t="s">
        <v>102</v>
      </c>
      <c r="H17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DALvNO</v>
      </c>
      <c r="I1763" t="str">
        <f>IF(NOT(ISNA(VLOOKUP(Table_pigskin_games[[#This Row],[matchup]],rivalries!A$2:C$10,1,FALSE))),"Rivalry","Not a Rivalry")</f>
        <v>Not a Rivalry</v>
      </c>
      <c r="J1763">
        <v>34</v>
      </c>
      <c r="K1763">
        <v>31</v>
      </c>
      <c r="L1763">
        <f>ABS(Table_pigskin_games[[#This Row],[homeScore]]-Table_pigskin_games[[#This Row],[awayScore]])</f>
        <v>3</v>
      </c>
      <c r="M1763" t="s">
        <v>138</v>
      </c>
      <c r="N1763" s="2">
        <v>41914.541666666664</v>
      </c>
      <c r="O1763" t="s">
        <v>70</v>
      </c>
      <c r="P1763">
        <v>92570</v>
      </c>
      <c r="Q1763">
        <v>6</v>
      </c>
      <c r="R1763">
        <v>8</v>
      </c>
      <c r="S1763">
        <v>8</v>
      </c>
      <c r="T1763">
        <v>6</v>
      </c>
      <c r="U1763">
        <v>33</v>
      </c>
      <c r="V1763">
        <v>18</v>
      </c>
      <c r="W1763">
        <v>11</v>
      </c>
      <c r="X1763">
        <v>2</v>
      </c>
      <c r="Y1763">
        <v>19</v>
      </c>
      <c r="Z1763">
        <v>10</v>
      </c>
      <c r="AA1763">
        <v>0</v>
      </c>
      <c r="AB1763">
        <v>1</v>
      </c>
      <c r="AC1763">
        <v>0</v>
      </c>
      <c r="AD1763">
        <v>1</v>
      </c>
      <c r="AE1763">
        <v>562</v>
      </c>
      <c r="AF1763">
        <v>446</v>
      </c>
      <c r="AG1763">
        <v>446</v>
      </c>
      <c r="AH1763">
        <v>406</v>
      </c>
      <c r="AI1763">
        <v>37</v>
      </c>
      <c r="AJ1763">
        <v>26</v>
      </c>
      <c r="AK1763">
        <v>53</v>
      </c>
      <c r="AL1763">
        <v>43</v>
      </c>
      <c r="AM1763">
        <v>116</v>
      </c>
      <c r="AN1763">
        <v>40</v>
      </c>
      <c r="AO1763">
        <v>38</v>
      </c>
      <c r="AP1763">
        <v>11</v>
      </c>
      <c r="AQ1763">
        <v>6</v>
      </c>
      <c r="AR1763">
        <v>5</v>
      </c>
      <c r="AS1763">
        <v>42</v>
      </c>
      <c r="AT1763">
        <f>SUM(Table_pigskin_games[[#This Row],[awayPenaltyYards]],Table_pigskin_games[[#This Row],[homePenaltyYards]])</f>
        <v>74</v>
      </c>
      <c r="AU1763">
        <v>32</v>
      </c>
      <c r="AV1763">
        <v>0</v>
      </c>
      <c r="AW1763">
        <v>1</v>
      </c>
      <c r="AX1763">
        <f>SUM(Table_pigskin_games[[#This Row],[awayTurnovers]:[homeTurnovers]])</f>
        <v>1</v>
      </c>
      <c r="AY1763">
        <v>0</v>
      </c>
      <c r="AZ1763">
        <v>1</v>
      </c>
      <c r="BA1763">
        <v>0</v>
      </c>
      <c r="BB1763">
        <v>0</v>
      </c>
      <c r="BC1763">
        <v>2519</v>
      </c>
      <c r="BD1763">
        <v>1348</v>
      </c>
      <c r="BE1763">
        <v>7</v>
      </c>
      <c r="BF1763">
        <v>10</v>
      </c>
      <c r="BG1763">
        <v>7</v>
      </c>
      <c r="BH1763">
        <v>7</v>
      </c>
      <c r="BI1763">
        <v>3</v>
      </c>
      <c r="BJ1763">
        <v>0</v>
      </c>
      <c r="BK1763">
        <v>14</v>
      </c>
      <c r="BL1763">
        <v>3</v>
      </c>
      <c r="BM1763">
        <v>14</v>
      </c>
      <c r="BN1763">
        <v>0</v>
      </c>
    </row>
    <row r="1764" spans="1:66" x14ac:dyDescent="0.25">
      <c r="A1764">
        <v>321223007</v>
      </c>
      <c r="B1764">
        <v>16</v>
      </c>
      <c r="C1764">
        <v>2012</v>
      </c>
      <c r="D1764" s="1">
        <v>41266</v>
      </c>
      <c r="E1764" t="s">
        <v>66</v>
      </c>
      <c r="F1764" t="s">
        <v>68</v>
      </c>
      <c r="G1764" t="s">
        <v>84</v>
      </c>
      <c r="H17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CLEvDEN</v>
      </c>
      <c r="I1764" t="str">
        <f>IF(NOT(ISNA(VLOOKUP(Table_pigskin_games[[#This Row],[matchup]],rivalries!A$2:C$10,1,FALSE))),"Rivalry","Not a Rivalry")</f>
        <v>Not a Rivalry</v>
      </c>
      <c r="J1764">
        <v>12</v>
      </c>
      <c r="K1764">
        <v>34</v>
      </c>
      <c r="L1764">
        <f>ABS(Table_pigskin_games[[#This Row],[homeScore]]-Table_pigskin_games[[#This Row],[awayScore]])</f>
        <v>22</v>
      </c>
      <c r="M1764" t="s">
        <v>135</v>
      </c>
      <c r="N1764" s="2">
        <v>41914.670138888891</v>
      </c>
      <c r="O1764" t="s">
        <v>80</v>
      </c>
      <c r="P1764">
        <v>76351</v>
      </c>
      <c r="Q1764">
        <v>5</v>
      </c>
      <c r="R1764">
        <v>9</v>
      </c>
      <c r="S1764">
        <v>11</v>
      </c>
      <c r="T1764">
        <v>3</v>
      </c>
      <c r="U1764">
        <v>20</v>
      </c>
      <c r="V1764">
        <v>29</v>
      </c>
      <c r="W1764">
        <v>3</v>
      </c>
      <c r="X1764">
        <v>9</v>
      </c>
      <c r="Y1764">
        <v>12</v>
      </c>
      <c r="Z1764">
        <v>15</v>
      </c>
      <c r="AA1764">
        <v>1</v>
      </c>
      <c r="AB1764">
        <v>0</v>
      </c>
      <c r="AC1764">
        <v>3</v>
      </c>
      <c r="AD1764">
        <v>0</v>
      </c>
      <c r="AE1764">
        <v>233</v>
      </c>
      <c r="AF1764">
        <v>457</v>
      </c>
      <c r="AG1764">
        <v>142</v>
      </c>
      <c r="AH1764">
        <v>339</v>
      </c>
      <c r="AI1764">
        <v>21</v>
      </c>
      <c r="AJ1764">
        <v>30</v>
      </c>
      <c r="AK1764">
        <v>36</v>
      </c>
      <c r="AL1764">
        <v>43</v>
      </c>
      <c r="AM1764">
        <v>91</v>
      </c>
      <c r="AN1764">
        <v>118</v>
      </c>
      <c r="AO1764">
        <v>18</v>
      </c>
      <c r="AP1764">
        <v>32</v>
      </c>
      <c r="AQ1764">
        <v>10</v>
      </c>
      <c r="AR1764">
        <v>11</v>
      </c>
      <c r="AS1764">
        <v>69</v>
      </c>
      <c r="AT1764">
        <f>SUM(Table_pigskin_games[[#This Row],[awayPenaltyYards]],Table_pigskin_games[[#This Row],[homePenaltyYards]])</f>
        <v>153</v>
      </c>
      <c r="AU1764">
        <v>84</v>
      </c>
      <c r="AV1764">
        <v>1</v>
      </c>
      <c r="AW1764">
        <v>1</v>
      </c>
      <c r="AX1764">
        <f>SUM(Table_pigskin_games[[#This Row],[awayTurnovers]:[homeTurnovers]])</f>
        <v>2</v>
      </c>
      <c r="AY1764">
        <v>1</v>
      </c>
      <c r="AZ1764">
        <v>0</v>
      </c>
      <c r="BA1764">
        <v>0</v>
      </c>
      <c r="BB1764">
        <v>1</v>
      </c>
      <c r="BC1764">
        <v>1580</v>
      </c>
      <c r="BD1764">
        <v>2020</v>
      </c>
      <c r="BE1764">
        <v>3</v>
      </c>
      <c r="BF1764">
        <v>0</v>
      </c>
      <c r="BG1764">
        <v>3</v>
      </c>
      <c r="BH1764">
        <v>6</v>
      </c>
      <c r="BJ1764">
        <v>7</v>
      </c>
      <c r="BK1764">
        <v>7</v>
      </c>
      <c r="BL1764">
        <v>7</v>
      </c>
      <c r="BM1764">
        <v>13</v>
      </c>
    </row>
    <row r="1765" spans="1:66" x14ac:dyDescent="0.25">
      <c r="A1765">
        <v>321223009</v>
      </c>
      <c r="B1765">
        <v>16</v>
      </c>
      <c r="C1765">
        <v>2012</v>
      </c>
      <c r="D1765" s="1">
        <v>41266</v>
      </c>
      <c r="E1765" t="s">
        <v>66</v>
      </c>
      <c r="F1765" t="s">
        <v>78</v>
      </c>
      <c r="G1765" t="s">
        <v>75</v>
      </c>
      <c r="H17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GBvTEN</v>
      </c>
      <c r="I1765" t="str">
        <f>IF(NOT(ISNA(VLOOKUP(Table_pigskin_games[[#This Row],[matchup]],rivalries!A$2:C$10,1,FALSE))),"Rivalry","Not a Rivalry")</f>
        <v>Not a Rivalry</v>
      </c>
      <c r="J1765">
        <v>7</v>
      </c>
      <c r="K1765">
        <v>55</v>
      </c>
      <c r="L1765">
        <f>ABS(Table_pigskin_games[[#This Row],[homeScore]]-Table_pigskin_games[[#This Row],[awayScore]])</f>
        <v>48</v>
      </c>
      <c r="M1765" t="s">
        <v>76</v>
      </c>
      <c r="N1765" s="2">
        <v>41914.541666666664</v>
      </c>
      <c r="O1765" t="s">
        <v>80</v>
      </c>
      <c r="P1765">
        <v>70508</v>
      </c>
      <c r="Q1765">
        <v>5</v>
      </c>
      <c r="R1765">
        <v>9</v>
      </c>
      <c r="S1765">
        <v>10</v>
      </c>
      <c r="T1765">
        <v>4</v>
      </c>
      <c r="U1765">
        <v>10</v>
      </c>
      <c r="V1765">
        <v>28</v>
      </c>
      <c r="W1765">
        <v>4</v>
      </c>
      <c r="X1765">
        <v>2</v>
      </c>
      <c r="Y1765">
        <v>15</v>
      </c>
      <c r="Z1765">
        <v>11</v>
      </c>
      <c r="AA1765">
        <v>0</v>
      </c>
      <c r="AB1765">
        <v>2</v>
      </c>
      <c r="AC1765">
        <v>2</v>
      </c>
      <c r="AD1765">
        <v>3</v>
      </c>
      <c r="AE1765">
        <v>180</v>
      </c>
      <c r="AF1765">
        <v>460</v>
      </c>
      <c r="AG1765">
        <v>101</v>
      </c>
      <c r="AH1765">
        <v>343</v>
      </c>
      <c r="AI1765">
        <v>13</v>
      </c>
      <c r="AJ1765">
        <v>28</v>
      </c>
      <c r="AK1765">
        <v>30</v>
      </c>
      <c r="AL1765">
        <v>40</v>
      </c>
      <c r="AM1765">
        <v>79</v>
      </c>
      <c r="AN1765">
        <v>117</v>
      </c>
      <c r="AO1765">
        <v>22</v>
      </c>
      <c r="AP1765">
        <v>35</v>
      </c>
      <c r="AQ1765">
        <v>5</v>
      </c>
      <c r="AR1765">
        <v>1</v>
      </c>
      <c r="AS1765">
        <v>35</v>
      </c>
      <c r="AT1765">
        <f>SUM(Table_pigskin_games[[#This Row],[awayPenaltyYards]],Table_pigskin_games[[#This Row],[homePenaltyYards]])</f>
        <v>45</v>
      </c>
      <c r="AU1765">
        <v>10</v>
      </c>
      <c r="AV1765">
        <v>2</v>
      </c>
      <c r="AW1765">
        <v>0</v>
      </c>
      <c r="AX1765">
        <f>SUM(Table_pigskin_games[[#This Row],[awayTurnovers]:[homeTurnovers]])</f>
        <v>2</v>
      </c>
      <c r="AY1765">
        <v>0</v>
      </c>
      <c r="AZ1765">
        <v>0</v>
      </c>
      <c r="BA1765">
        <v>2</v>
      </c>
      <c r="BB1765">
        <v>0</v>
      </c>
      <c r="BC1765">
        <v>1536</v>
      </c>
      <c r="BD1765">
        <v>2064</v>
      </c>
      <c r="BE1765">
        <v>0</v>
      </c>
      <c r="BF1765">
        <v>0</v>
      </c>
      <c r="BG1765">
        <v>0</v>
      </c>
      <c r="BH1765">
        <v>7</v>
      </c>
      <c r="BJ1765">
        <v>14</v>
      </c>
      <c r="BK1765">
        <v>6</v>
      </c>
      <c r="BL1765">
        <v>14</v>
      </c>
      <c r="BM1765">
        <v>21</v>
      </c>
    </row>
    <row r="1766" spans="1:66" x14ac:dyDescent="0.25">
      <c r="A1766">
        <v>321223012</v>
      </c>
      <c r="B1766">
        <v>16</v>
      </c>
      <c r="C1766">
        <v>2012</v>
      </c>
      <c r="D1766" s="1">
        <v>41266</v>
      </c>
      <c r="E1766" t="s">
        <v>66</v>
      </c>
      <c r="F1766" t="s">
        <v>90</v>
      </c>
      <c r="G1766" t="s">
        <v>82</v>
      </c>
      <c r="H17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INDvKC</v>
      </c>
      <c r="I1766" t="str">
        <f>IF(NOT(ISNA(VLOOKUP(Table_pigskin_games[[#This Row],[matchup]],rivalries!A$2:C$10,1,FALSE))),"Rivalry","Not a Rivalry")</f>
        <v>Not a Rivalry</v>
      </c>
      <c r="J1766">
        <v>20</v>
      </c>
      <c r="K1766">
        <v>13</v>
      </c>
      <c r="L1766">
        <f>ABS(Table_pigskin_games[[#This Row],[homeScore]]-Table_pigskin_games[[#This Row],[awayScore]])</f>
        <v>7</v>
      </c>
      <c r="M1766" t="s">
        <v>83</v>
      </c>
      <c r="N1766" s="2">
        <v>41914.541666666664</v>
      </c>
      <c r="O1766" t="s">
        <v>80</v>
      </c>
      <c r="P1766">
        <v>62938</v>
      </c>
      <c r="Q1766">
        <v>9</v>
      </c>
      <c r="R1766">
        <v>5</v>
      </c>
      <c r="S1766">
        <v>2</v>
      </c>
      <c r="T1766">
        <v>12</v>
      </c>
      <c r="U1766">
        <v>16</v>
      </c>
      <c r="V1766">
        <v>22</v>
      </c>
      <c r="W1766">
        <v>6</v>
      </c>
      <c r="X1766">
        <v>2</v>
      </c>
      <c r="Y1766">
        <v>16</v>
      </c>
      <c r="Z1766">
        <v>10</v>
      </c>
      <c r="AA1766">
        <v>0</v>
      </c>
      <c r="AB1766">
        <v>0</v>
      </c>
      <c r="AC1766">
        <v>0</v>
      </c>
      <c r="AD1766">
        <v>1</v>
      </c>
      <c r="AE1766">
        <v>288</v>
      </c>
      <c r="AF1766">
        <v>507</v>
      </c>
      <c r="AG1766">
        <v>198</v>
      </c>
      <c r="AH1766">
        <v>155</v>
      </c>
      <c r="AI1766">
        <v>17</v>
      </c>
      <c r="AJ1766">
        <v>10</v>
      </c>
      <c r="AK1766">
        <v>36</v>
      </c>
      <c r="AL1766">
        <v>22</v>
      </c>
      <c r="AM1766">
        <v>90</v>
      </c>
      <c r="AN1766">
        <v>352</v>
      </c>
      <c r="AO1766">
        <v>26</v>
      </c>
      <c r="AP1766">
        <v>44</v>
      </c>
      <c r="AQ1766">
        <v>4</v>
      </c>
      <c r="AR1766">
        <v>9</v>
      </c>
      <c r="AS1766">
        <v>48</v>
      </c>
      <c r="AT1766">
        <f>SUM(Table_pigskin_games[[#This Row],[awayPenaltyYards]],Table_pigskin_games[[#This Row],[homePenaltyYards]])</f>
        <v>123</v>
      </c>
      <c r="AU1766">
        <v>75</v>
      </c>
      <c r="AV1766">
        <v>0</v>
      </c>
      <c r="AW1766">
        <v>3</v>
      </c>
      <c r="AX1766">
        <f>SUM(Table_pigskin_games[[#This Row],[awayTurnovers]:[homeTurnovers]])</f>
        <v>3</v>
      </c>
      <c r="AY1766">
        <v>0</v>
      </c>
      <c r="AZ1766">
        <v>1</v>
      </c>
      <c r="BA1766">
        <v>0</v>
      </c>
      <c r="BB1766">
        <v>2</v>
      </c>
      <c r="BC1766">
        <v>1660</v>
      </c>
      <c r="BD1766">
        <v>1940</v>
      </c>
      <c r="BE1766">
        <v>7</v>
      </c>
      <c r="BF1766">
        <v>6</v>
      </c>
      <c r="BG1766">
        <v>0</v>
      </c>
      <c r="BH1766">
        <v>7</v>
      </c>
      <c r="BJ1766">
        <v>3</v>
      </c>
      <c r="BK1766">
        <v>0</v>
      </c>
      <c r="BL1766">
        <v>10</v>
      </c>
      <c r="BM1766">
        <v>0</v>
      </c>
    </row>
    <row r="1767" spans="1:66" x14ac:dyDescent="0.25">
      <c r="A1767">
        <v>321223015</v>
      </c>
      <c r="B1767">
        <v>16</v>
      </c>
      <c r="C1767">
        <v>2012</v>
      </c>
      <c r="D1767" s="1">
        <v>41266</v>
      </c>
      <c r="E1767" t="s">
        <v>66</v>
      </c>
      <c r="F1767" t="s">
        <v>87</v>
      </c>
      <c r="G1767" t="s">
        <v>62</v>
      </c>
      <c r="H17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1767" t="str">
        <f>IF(NOT(ISNA(VLOOKUP(Table_pigskin_games[[#This Row],[matchup]],rivalries!A$2:C$10,1,FALSE))),"Rivalry","Not a Rivalry")</f>
        <v>Not a Rivalry</v>
      </c>
      <c r="J1767">
        <v>10</v>
      </c>
      <c r="K1767">
        <v>24</v>
      </c>
      <c r="L1767">
        <f>ABS(Table_pigskin_games[[#This Row],[homeScore]]-Table_pigskin_games[[#This Row],[awayScore]])</f>
        <v>14</v>
      </c>
      <c r="M1767" t="s">
        <v>132</v>
      </c>
      <c r="N1767" s="2">
        <v>41914.541666666664</v>
      </c>
      <c r="O1767" t="s">
        <v>80</v>
      </c>
      <c r="P1767">
        <v>54462</v>
      </c>
      <c r="Q1767">
        <v>5</v>
      </c>
      <c r="R1767">
        <v>9</v>
      </c>
      <c r="S1767">
        <v>6</v>
      </c>
      <c r="T1767">
        <v>8</v>
      </c>
      <c r="U1767">
        <v>17</v>
      </c>
      <c r="V1767">
        <v>18</v>
      </c>
      <c r="W1767">
        <v>6</v>
      </c>
      <c r="X1767">
        <v>7</v>
      </c>
      <c r="Y1767">
        <v>14</v>
      </c>
      <c r="Z1767">
        <v>14</v>
      </c>
      <c r="AA1767">
        <v>1</v>
      </c>
      <c r="AB1767">
        <v>0</v>
      </c>
      <c r="AC1767">
        <v>1</v>
      </c>
      <c r="AD1767">
        <v>0</v>
      </c>
      <c r="AE1767">
        <v>381</v>
      </c>
      <c r="AF1767">
        <v>301</v>
      </c>
      <c r="AG1767">
        <v>227</v>
      </c>
      <c r="AH1767">
        <v>119</v>
      </c>
      <c r="AI1767">
        <v>20</v>
      </c>
      <c r="AJ1767">
        <v>13</v>
      </c>
      <c r="AK1767">
        <v>35</v>
      </c>
      <c r="AL1767">
        <v>25</v>
      </c>
      <c r="AM1767">
        <v>154</v>
      </c>
      <c r="AN1767">
        <v>182</v>
      </c>
      <c r="AO1767">
        <v>28</v>
      </c>
      <c r="AP1767">
        <v>35</v>
      </c>
      <c r="AQ1767">
        <v>11</v>
      </c>
      <c r="AR1767">
        <v>3</v>
      </c>
      <c r="AS1767">
        <v>93</v>
      </c>
      <c r="AT1767">
        <f>SUM(Table_pigskin_games[[#This Row],[awayPenaltyYards]],Table_pigskin_games[[#This Row],[homePenaltyYards]])</f>
        <v>118</v>
      </c>
      <c r="AU1767">
        <v>25</v>
      </c>
      <c r="AV1767">
        <v>4</v>
      </c>
      <c r="AW1767">
        <v>0</v>
      </c>
      <c r="AX1767">
        <f>SUM(Table_pigskin_games[[#This Row],[awayTurnovers]:[homeTurnovers]])</f>
        <v>4</v>
      </c>
      <c r="AY1767">
        <v>3</v>
      </c>
      <c r="AZ1767">
        <v>0</v>
      </c>
      <c r="BA1767">
        <v>1</v>
      </c>
      <c r="BB1767">
        <v>0</v>
      </c>
      <c r="BC1767">
        <v>1783</v>
      </c>
      <c r="BD1767">
        <v>1817</v>
      </c>
      <c r="BE1767">
        <v>0</v>
      </c>
      <c r="BF1767">
        <v>3</v>
      </c>
      <c r="BG1767">
        <v>0</v>
      </c>
      <c r="BH1767">
        <v>7</v>
      </c>
      <c r="BJ1767">
        <v>7</v>
      </c>
      <c r="BK1767">
        <v>7</v>
      </c>
      <c r="BL1767">
        <v>10</v>
      </c>
      <c r="BM1767">
        <v>0</v>
      </c>
    </row>
    <row r="1768" spans="1:66" x14ac:dyDescent="0.25">
      <c r="A1768">
        <v>321223020</v>
      </c>
      <c r="B1768">
        <v>16</v>
      </c>
      <c r="C1768">
        <v>2012</v>
      </c>
      <c r="D1768" s="1">
        <v>41266</v>
      </c>
      <c r="E1768" t="s">
        <v>66</v>
      </c>
      <c r="F1768" t="s">
        <v>109</v>
      </c>
      <c r="G1768" t="s">
        <v>77</v>
      </c>
      <c r="H17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NYJvSD</v>
      </c>
      <c r="I1768" t="str">
        <f>IF(NOT(ISNA(VLOOKUP(Table_pigskin_games[[#This Row],[matchup]],rivalries!A$2:C$10,1,FALSE))),"Rivalry","Not a Rivalry")</f>
        <v>Not a Rivalry</v>
      </c>
      <c r="J1768">
        <v>27</v>
      </c>
      <c r="K1768">
        <v>17</v>
      </c>
      <c r="L1768">
        <f>ABS(Table_pigskin_games[[#This Row],[homeScore]]-Table_pigskin_games[[#This Row],[awayScore]])</f>
        <v>10</v>
      </c>
      <c r="M1768" t="s">
        <v>140</v>
      </c>
      <c r="N1768" s="2">
        <v>41914.541666666664</v>
      </c>
      <c r="O1768" t="s">
        <v>80</v>
      </c>
      <c r="P1768">
        <v>79088</v>
      </c>
      <c r="Q1768">
        <v>5</v>
      </c>
      <c r="R1768">
        <v>9</v>
      </c>
      <c r="S1768">
        <v>6</v>
      </c>
      <c r="T1768">
        <v>8</v>
      </c>
      <c r="U1768">
        <v>15</v>
      </c>
      <c r="V1768">
        <v>18</v>
      </c>
      <c r="W1768">
        <v>2</v>
      </c>
      <c r="X1768">
        <v>2</v>
      </c>
      <c r="Y1768">
        <v>12</v>
      </c>
      <c r="Z1768">
        <v>11</v>
      </c>
      <c r="AA1768">
        <v>1</v>
      </c>
      <c r="AB1768">
        <v>0</v>
      </c>
      <c r="AC1768">
        <v>1</v>
      </c>
      <c r="AD1768">
        <v>1</v>
      </c>
      <c r="AE1768">
        <v>223</v>
      </c>
      <c r="AF1768">
        <v>225</v>
      </c>
      <c r="AG1768">
        <v>136</v>
      </c>
      <c r="AH1768">
        <v>156</v>
      </c>
      <c r="AI1768">
        <v>11</v>
      </c>
      <c r="AJ1768">
        <v>15</v>
      </c>
      <c r="AK1768">
        <v>22</v>
      </c>
      <c r="AL1768">
        <v>25</v>
      </c>
      <c r="AM1768">
        <v>87</v>
      </c>
      <c r="AN1768">
        <v>69</v>
      </c>
      <c r="AO1768">
        <v>30</v>
      </c>
      <c r="AP1768">
        <v>23</v>
      </c>
      <c r="AQ1768">
        <v>5</v>
      </c>
      <c r="AR1768">
        <v>6</v>
      </c>
      <c r="AS1768">
        <v>53</v>
      </c>
      <c r="AT1768">
        <f>SUM(Table_pigskin_games[[#This Row],[awayPenaltyYards]],Table_pigskin_games[[#This Row],[homePenaltyYards]])</f>
        <v>93</v>
      </c>
      <c r="AU1768">
        <v>40</v>
      </c>
      <c r="AV1768">
        <v>0</v>
      </c>
      <c r="AW1768">
        <v>2</v>
      </c>
      <c r="AX1768">
        <f>SUM(Table_pigskin_games[[#This Row],[awayTurnovers]:[homeTurnovers]])</f>
        <v>2</v>
      </c>
      <c r="AY1768">
        <v>0</v>
      </c>
      <c r="AZ1768">
        <v>1</v>
      </c>
      <c r="BA1768">
        <v>0</v>
      </c>
      <c r="BB1768">
        <v>1</v>
      </c>
      <c r="BC1768">
        <v>1809</v>
      </c>
      <c r="BD1768">
        <v>1791</v>
      </c>
      <c r="BE1768">
        <v>7</v>
      </c>
      <c r="BF1768">
        <v>3</v>
      </c>
      <c r="BG1768">
        <v>14</v>
      </c>
      <c r="BH1768">
        <v>3</v>
      </c>
      <c r="BJ1768">
        <v>14</v>
      </c>
      <c r="BK1768">
        <v>0</v>
      </c>
      <c r="BL1768">
        <v>0</v>
      </c>
      <c r="BM1768">
        <v>3</v>
      </c>
    </row>
    <row r="1769" spans="1:66" x14ac:dyDescent="0.25">
      <c r="A1769">
        <v>321223021</v>
      </c>
      <c r="B1769">
        <v>16</v>
      </c>
      <c r="C1769">
        <v>2012</v>
      </c>
      <c r="D1769" s="1">
        <v>41266</v>
      </c>
      <c r="E1769" t="s">
        <v>66</v>
      </c>
      <c r="F1769" t="s">
        <v>114</v>
      </c>
      <c r="G1769" t="s">
        <v>105</v>
      </c>
      <c r="H17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769" t="str">
        <f>IF(NOT(ISNA(VLOOKUP(Table_pigskin_games[[#This Row],[matchup]],rivalries!A$2:C$10,1,FALSE))),"Rivalry","Not a Rivalry")</f>
        <v>Not a Rivalry</v>
      </c>
      <c r="J1769">
        <v>27</v>
      </c>
      <c r="K1769">
        <v>20</v>
      </c>
      <c r="L1769">
        <f>ABS(Table_pigskin_games[[#This Row],[homeScore]]-Table_pigskin_games[[#This Row],[awayScore]])</f>
        <v>7</v>
      </c>
      <c r="M1769" t="s">
        <v>121</v>
      </c>
      <c r="N1769" s="2">
        <v>41914.541666666664</v>
      </c>
      <c r="O1769" t="s">
        <v>70</v>
      </c>
      <c r="P1769">
        <v>69144</v>
      </c>
      <c r="Q1769">
        <v>8</v>
      </c>
      <c r="R1769">
        <v>6</v>
      </c>
      <c r="S1769">
        <v>4</v>
      </c>
      <c r="T1769">
        <v>10</v>
      </c>
      <c r="U1769">
        <v>18</v>
      </c>
      <c r="V1769">
        <v>25</v>
      </c>
      <c r="W1769">
        <v>5</v>
      </c>
      <c r="X1769">
        <v>5</v>
      </c>
      <c r="Y1769">
        <v>10</v>
      </c>
      <c r="Z1769">
        <v>15</v>
      </c>
      <c r="AA1769">
        <v>0</v>
      </c>
      <c r="AB1769">
        <v>3</v>
      </c>
      <c r="AC1769">
        <v>1</v>
      </c>
      <c r="AD1769">
        <v>4</v>
      </c>
      <c r="AE1769">
        <v>313</v>
      </c>
      <c r="AF1769">
        <v>411</v>
      </c>
      <c r="AG1769">
        <v>185</v>
      </c>
      <c r="AH1769">
        <v>321</v>
      </c>
      <c r="AI1769">
        <v>16</v>
      </c>
      <c r="AJ1769">
        <v>32</v>
      </c>
      <c r="AK1769">
        <v>24</v>
      </c>
      <c r="AL1769">
        <v>48</v>
      </c>
      <c r="AM1769">
        <v>128</v>
      </c>
      <c r="AN1769">
        <v>90</v>
      </c>
      <c r="AO1769">
        <v>28</v>
      </c>
      <c r="AP1769">
        <v>22</v>
      </c>
      <c r="AQ1769">
        <v>3</v>
      </c>
      <c r="AR1769">
        <v>4</v>
      </c>
      <c r="AS1769">
        <v>24</v>
      </c>
      <c r="AT1769">
        <f>SUM(Table_pigskin_games[[#This Row],[awayPenaltyYards]],Table_pigskin_games[[#This Row],[homePenaltyYards]])</f>
        <v>49</v>
      </c>
      <c r="AU1769">
        <v>25</v>
      </c>
      <c r="AV1769">
        <v>1</v>
      </c>
      <c r="AW1769">
        <v>2</v>
      </c>
      <c r="AX1769">
        <f>SUM(Table_pigskin_games[[#This Row],[awayTurnovers]:[homeTurnovers]])</f>
        <v>3</v>
      </c>
      <c r="AY1769">
        <v>0</v>
      </c>
      <c r="AZ1769">
        <v>1</v>
      </c>
      <c r="BA1769">
        <v>1</v>
      </c>
      <c r="BB1769">
        <v>1</v>
      </c>
      <c r="BC1769">
        <v>1763</v>
      </c>
      <c r="BD1769">
        <v>1837</v>
      </c>
      <c r="BE1769">
        <v>0</v>
      </c>
      <c r="BF1769">
        <v>13</v>
      </c>
      <c r="BG1769">
        <v>14</v>
      </c>
      <c r="BH1769">
        <v>0</v>
      </c>
      <c r="BJ1769">
        <v>7</v>
      </c>
      <c r="BK1769">
        <v>3</v>
      </c>
      <c r="BL1769">
        <v>3</v>
      </c>
      <c r="BM1769">
        <v>7</v>
      </c>
    </row>
    <row r="1770" spans="1:66" x14ac:dyDescent="0.25">
      <c r="A1770">
        <v>321223022</v>
      </c>
      <c r="B1770">
        <v>16</v>
      </c>
      <c r="C1770">
        <v>2012</v>
      </c>
      <c r="D1770" s="1">
        <v>41266</v>
      </c>
      <c r="E1770" t="s">
        <v>66</v>
      </c>
      <c r="F1770" t="s">
        <v>74</v>
      </c>
      <c r="G1770" t="s">
        <v>94</v>
      </c>
      <c r="H17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ARIvCHI</v>
      </c>
      <c r="I1770" t="str">
        <f>IF(NOT(ISNA(VLOOKUP(Table_pigskin_games[[#This Row],[matchup]],rivalries!A$2:C$10,1,FALSE))),"Rivalry","Not a Rivalry")</f>
        <v>Not a Rivalry</v>
      </c>
      <c r="J1770">
        <v>28</v>
      </c>
      <c r="K1770">
        <v>13</v>
      </c>
      <c r="L1770">
        <f>ABS(Table_pigskin_games[[#This Row],[homeScore]]-Table_pigskin_games[[#This Row],[awayScore]])</f>
        <v>15</v>
      </c>
      <c r="M1770" t="s">
        <v>95</v>
      </c>
      <c r="N1770" s="2">
        <v>41914.684027777781</v>
      </c>
      <c r="O1770" t="s">
        <v>70</v>
      </c>
      <c r="P1770">
        <v>62734</v>
      </c>
      <c r="Q1770">
        <v>8</v>
      </c>
      <c r="R1770">
        <v>6</v>
      </c>
      <c r="S1770">
        <v>5</v>
      </c>
      <c r="T1770">
        <v>9</v>
      </c>
      <c r="U1770">
        <v>15</v>
      </c>
      <c r="V1770">
        <v>15</v>
      </c>
      <c r="W1770">
        <v>3</v>
      </c>
      <c r="X1770">
        <v>3</v>
      </c>
      <c r="Y1770">
        <v>13</v>
      </c>
      <c r="Z1770">
        <v>15</v>
      </c>
      <c r="AA1770">
        <v>0</v>
      </c>
      <c r="AB1770">
        <v>1</v>
      </c>
      <c r="AC1770">
        <v>0</v>
      </c>
      <c r="AD1770">
        <v>2</v>
      </c>
      <c r="AE1770">
        <v>297</v>
      </c>
      <c r="AF1770">
        <v>248</v>
      </c>
      <c r="AG1770">
        <v>145</v>
      </c>
      <c r="AH1770">
        <v>219</v>
      </c>
      <c r="AI1770">
        <v>12</v>
      </c>
      <c r="AJ1770">
        <v>28</v>
      </c>
      <c r="AK1770">
        <v>26</v>
      </c>
      <c r="AL1770">
        <v>49</v>
      </c>
      <c r="AM1770">
        <v>152</v>
      </c>
      <c r="AN1770">
        <v>29</v>
      </c>
      <c r="AO1770">
        <v>33</v>
      </c>
      <c r="AP1770">
        <v>19</v>
      </c>
      <c r="AQ1770">
        <v>2</v>
      </c>
      <c r="AR1770">
        <v>4</v>
      </c>
      <c r="AS1770">
        <v>12</v>
      </c>
      <c r="AT1770">
        <f>SUM(Table_pigskin_games[[#This Row],[awayPenaltyYards]],Table_pigskin_games[[#This Row],[homePenaltyYards]])</f>
        <v>37</v>
      </c>
      <c r="AU1770">
        <v>25</v>
      </c>
      <c r="AV1770">
        <v>1</v>
      </c>
      <c r="AW1770">
        <v>3</v>
      </c>
      <c r="AX1770">
        <f>SUM(Table_pigskin_games[[#This Row],[awayTurnovers]:[homeTurnovers]])</f>
        <v>4</v>
      </c>
      <c r="AY1770">
        <v>1</v>
      </c>
      <c r="AZ1770">
        <v>1</v>
      </c>
      <c r="BA1770">
        <v>0</v>
      </c>
      <c r="BB1770">
        <v>2</v>
      </c>
      <c r="BC1770">
        <v>1685</v>
      </c>
      <c r="BD1770">
        <v>1915</v>
      </c>
      <c r="BE1770">
        <v>7</v>
      </c>
      <c r="BF1770">
        <v>14</v>
      </c>
      <c r="BG1770">
        <v>7</v>
      </c>
      <c r="BH1770">
        <v>0</v>
      </c>
      <c r="BJ1770">
        <v>3</v>
      </c>
      <c r="BK1770">
        <v>3</v>
      </c>
      <c r="BL1770">
        <v>0</v>
      </c>
      <c r="BM1770">
        <v>7</v>
      </c>
    </row>
    <row r="1771" spans="1:66" x14ac:dyDescent="0.25">
      <c r="A1771">
        <v>321223023</v>
      </c>
      <c r="B1771">
        <v>16</v>
      </c>
      <c r="C1771">
        <v>2012</v>
      </c>
      <c r="D1771" s="1">
        <v>41266</v>
      </c>
      <c r="E1771" t="s">
        <v>66</v>
      </c>
      <c r="F1771" t="s">
        <v>81</v>
      </c>
      <c r="G1771" t="s">
        <v>63</v>
      </c>
      <c r="H17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1771" t="str">
        <f>IF(NOT(ISNA(VLOOKUP(Table_pigskin_games[[#This Row],[matchup]],rivalries!A$2:C$10,1,FALSE))),"Rivalry","Not a Rivalry")</f>
        <v>Not a Rivalry</v>
      </c>
      <c r="J1771">
        <v>13</v>
      </c>
      <c r="K1771">
        <v>10</v>
      </c>
      <c r="L1771">
        <f>ABS(Table_pigskin_games[[#This Row],[homeScore]]-Table_pigskin_games[[#This Row],[awayScore]])</f>
        <v>3</v>
      </c>
      <c r="M1771" t="s">
        <v>64</v>
      </c>
      <c r="N1771" s="2">
        <v>41914.541666666664</v>
      </c>
      <c r="O1771" t="s">
        <v>80</v>
      </c>
      <c r="P1771">
        <v>63236</v>
      </c>
      <c r="Q1771">
        <v>8</v>
      </c>
      <c r="R1771">
        <v>6</v>
      </c>
      <c r="S1771">
        <v>7</v>
      </c>
      <c r="T1771">
        <v>7</v>
      </c>
      <c r="U1771">
        <v>16</v>
      </c>
      <c r="V1771">
        <v>15</v>
      </c>
      <c r="W1771">
        <v>4</v>
      </c>
      <c r="X1771">
        <v>2</v>
      </c>
      <c r="Y1771">
        <v>15</v>
      </c>
      <c r="Z1771">
        <v>14</v>
      </c>
      <c r="AA1771">
        <v>0</v>
      </c>
      <c r="AB1771">
        <v>1</v>
      </c>
      <c r="AC1771">
        <v>1</v>
      </c>
      <c r="AD1771">
        <v>1</v>
      </c>
      <c r="AE1771">
        <v>267</v>
      </c>
      <c r="AF1771">
        <v>280</v>
      </c>
      <c r="AG1771">
        <v>253</v>
      </c>
      <c r="AH1771">
        <v>185</v>
      </c>
      <c r="AI1771">
        <v>24</v>
      </c>
      <c r="AJ1771">
        <v>14</v>
      </c>
      <c r="AK1771">
        <v>41</v>
      </c>
      <c r="AL1771">
        <v>28</v>
      </c>
      <c r="AM1771">
        <v>14</v>
      </c>
      <c r="AN1771">
        <v>95</v>
      </c>
      <c r="AO1771">
        <v>16</v>
      </c>
      <c r="AP1771">
        <v>31</v>
      </c>
      <c r="AQ1771">
        <v>7</v>
      </c>
      <c r="AR1771">
        <v>5</v>
      </c>
      <c r="AS1771">
        <v>55</v>
      </c>
      <c r="AT1771">
        <f>SUM(Table_pigskin_games[[#This Row],[awayPenaltyYards]],Table_pigskin_games[[#This Row],[homePenaltyYards]])</f>
        <v>118</v>
      </c>
      <c r="AU1771">
        <v>63</v>
      </c>
      <c r="AV1771">
        <v>3</v>
      </c>
      <c r="AW1771">
        <v>3</v>
      </c>
      <c r="AX1771">
        <f>SUM(Table_pigskin_games[[#This Row],[awayTurnovers]:[homeTurnovers]])</f>
        <v>6</v>
      </c>
      <c r="AY1771">
        <v>1</v>
      </c>
      <c r="AZ1771">
        <v>1</v>
      </c>
      <c r="BA1771">
        <v>2</v>
      </c>
      <c r="BB1771">
        <v>2</v>
      </c>
      <c r="BC1771">
        <v>1695</v>
      </c>
      <c r="BD1771">
        <v>1905</v>
      </c>
      <c r="BE1771">
        <v>7</v>
      </c>
      <c r="BF1771">
        <v>3</v>
      </c>
      <c r="BG1771">
        <v>0</v>
      </c>
      <c r="BH1771">
        <v>3</v>
      </c>
      <c r="BJ1771">
        <v>0</v>
      </c>
      <c r="BK1771">
        <v>7</v>
      </c>
      <c r="BL1771">
        <v>3</v>
      </c>
      <c r="BM1771">
        <v>0</v>
      </c>
    </row>
    <row r="1772" spans="1:66" x14ac:dyDescent="0.25">
      <c r="A1772">
        <v>321223026</v>
      </c>
      <c r="B1772">
        <v>16</v>
      </c>
      <c r="C1772">
        <v>2012</v>
      </c>
      <c r="D1772" s="1">
        <v>41266</v>
      </c>
      <c r="E1772" t="s">
        <v>66</v>
      </c>
      <c r="F1772" t="s">
        <v>93</v>
      </c>
      <c r="G1772" t="s">
        <v>71</v>
      </c>
      <c r="H17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772" t="str">
        <f>IF(NOT(ISNA(VLOOKUP(Table_pigskin_games[[#This Row],[matchup]],rivalries!A$2:C$10,1,FALSE))),"Rivalry","Not a Rivalry")</f>
        <v>Not a Rivalry</v>
      </c>
      <c r="J1772">
        <v>13</v>
      </c>
      <c r="K1772">
        <v>42</v>
      </c>
      <c r="L1772">
        <f>ABS(Table_pigskin_games[[#This Row],[homeScore]]-Table_pigskin_games[[#This Row],[awayScore]])</f>
        <v>29</v>
      </c>
      <c r="M1772" t="s">
        <v>124</v>
      </c>
      <c r="N1772" s="2">
        <v>41914.847222222219</v>
      </c>
      <c r="O1772" t="s">
        <v>65</v>
      </c>
      <c r="P1772">
        <v>68161</v>
      </c>
      <c r="Q1772">
        <v>10</v>
      </c>
      <c r="R1772">
        <v>3</v>
      </c>
      <c r="S1772">
        <v>9</v>
      </c>
      <c r="T1772">
        <v>5</v>
      </c>
      <c r="U1772">
        <v>17</v>
      </c>
      <c r="V1772">
        <v>22</v>
      </c>
      <c r="W1772">
        <v>3</v>
      </c>
      <c r="X1772">
        <v>11</v>
      </c>
      <c r="Y1772">
        <v>11</v>
      </c>
      <c r="Z1772">
        <v>13</v>
      </c>
      <c r="AA1772">
        <v>1</v>
      </c>
      <c r="AB1772">
        <v>0</v>
      </c>
      <c r="AC1772">
        <v>1</v>
      </c>
      <c r="AD1772">
        <v>0</v>
      </c>
      <c r="AE1772">
        <v>313</v>
      </c>
      <c r="AF1772">
        <v>346</v>
      </c>
      <c r="AG1772">
        <v>231</v>
      </c>
      <c r="AH1772">
        <v>170</v>
      </c>
      <c r="AI1772">
        <v>19</v>
      </c>
      <c r="AJ1772">
        <v>15</v>
      </c>
      <c r="AK1772">
        <v>36</v>
      </c>
      <c r="AL1772">
        <v>22</v>
      </c>
      <c r="AM1772">
        <v>82</v>
      </c>
      <c r="AN1772">
        <v>176</v>
      </c>
      <c r="AO1772">
        <v>19</v>
      </c>
      <c r="AP1772">
        <v>39</v>
      </c>
      <c r="AQ1772">
        <v>6</v>
      </c>
      <c r="AR1772">
        <v>4</v>
      </c>
      <c r="AS1772">
        <v>58</v>
      </c>
      <c r="AT1772">
        <f>SUM(Table_pigskin_games[[#This Row],[awayPenaltyYards]],Table_pigskin_games[[#This Row],[homePenaltyYards]])</f>
        <v>103</v>
      </c>
      <c r="AU1772">
        <v>45</v>
      </c>
      <c r="AV1772">
        <v>2</v>
      </c>
      <c r="AW1772">
        <v>1</v>
      </c>
      <c r="AX1772">
        <f>SUM(Table_pigskin_games[[#This Row],[awayTurnovers]:[homeTurnovers]])</f>
        <v>3</v>
      </c>
      <c r="AY1772">
        <v>1</v>
      </c>
      <c r="AZ1772">
        <v>0</v>
      </c>
      <c r="BA1772">
        <v>1</v>
      </c>
      <c r="BB1772">
        <v>1</v>
      </c>
      <c r="BC1772">
        <v>1491</v>
      </c>
      <c r="BD1772">
        <v>2109</v>
      </c>
      <c r="BE1772">
        <v>0</v>
      </c>
      <c r="BF1772">
        <v>6</v>
      </c>
      <c r="BG1772">
        <v>0</v>
      </c>
      <c r="BH1772">
        <v>7</v>
      </c>
      <c r="BJ1772">
        <v>14</v>
      </c>
      <c r="BK1772">
        <v>14</v>
      </c>
      <c r="BL1772">
        <v>7</v>
      </c>
      <c r="BM1772">
        <v>7</v>
      </c>
    </row>
    <row r="1773" spans="1:66" x14ac:dyDescent="0.25">
      <c r="A1773">
        <v>321223027</v>
      </c>
      <c r="B1773">
        <v>16</v>
      </c>
      <c r="C1773">
        <v>2012</v>
      </c>
      <c r="D1773" s="1">
        <v>41266</v>
      </c>
      <c r="E1773" t="s">
        <v>66</v>
      </c>
      <c r="F1773" t="s">
        <v>85</v>
      </c>
      <c r="G1773" t="s">
        <v>97</v>
      </c>
      <c r="H17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STLvTB</v>
      </c>
      <c r="I1773" t="str">
        <f>IF(NOT(ISNA(VLOOKUP(Table_pigskin_games[[#This Row],[matchup]],rivalries!A$2:C$10,1,FALSE))),"Rivalry","Not a Rivalry")</f>
        <v>Not a Rivalry</v>
      </c>
      <c r="J1773">
        <v>28</v>
      </c>
      <c r="K1773">
        <v>13</v>
      </c>
      <c r="L1773">
        <f>ABS(Table_pigskin_games[[#This Row],[homeScore]]-Table_pigskin_games[[#This Row],[awayScore]])</f>
        <v>15</v>
      </c>
      <c r="M1773" t="s">
        <v>98</v>
      </c>
      <c r="N1773" s="2">
        <v>41914.541666666664</v>
      </c>
      <c r="O1773" t="s">
        <v>70</v>
      </c>
      <c r="P1773">
        <v>51535</v>
      </c>
      <c r="Q1773">
        <v>6</v>
      </c>
      <c r="R1773">
        <v>6</v>
      </c>
      <c r="S1773">
        <v>6</v>
      </c>
      <c r="T1773">
        <v>8</v>
      </c>
      <c r="U1773">
        <v>14</v>
      </c>
      <c r="V1773">
        <v>23</v>
      </c>
      <c r="W1773">
        <v>4</v>
      </c>
      <c r="X1773">
        <v>8</v>
      </c>
      <c r="Y1773">
        <v>11</v>
      </c>
      <c r="Z1773">
        <v>17</v>
      </c>
      <c r="AA1773">
        <v>0</v>
      </c>
      <c r="AB1773">
        <v>0</v>
      </c>
      <c r="AC1773">
        <v>0</v>
      </c>
      <c r="AD1773">
        <v>4</v>
      </c>
      <c r="AE1773">
        <v>285</v>
      </c>
      <c r="AF1773">
        <v>429</v>
      </c>
      <c r="AG1773">
        <v>196</v>
      </c>
      <c r="AH1773">
        <v>349</v>
      </c>
      <c r="AI1773">
        <v>13</v>
      </c>
      <c r="AJ1773">
        <v>30</v>
      </c>
      <c r="AK1773">
        <v>27</v>
      </c>
      <c r="AL1773">
        <v>54</v>
      </c>
      <c r="AM1773">
        <v>89</v>
      </c>
      <c r="AN1773">
        <v>80</v>
      </c>
      <c r="AO1773">
        <v>27</v>
      </c>
      <c r="AP1773">
        <v>22</v>
      </c>
      <c r="AQ1773">
        <v>9</v>
      </c>
      <c r="AR1773">
        <v>1</v>
      </c>
      <c r="AS1773">
        <v>64</v>
      </c>
      <c r="AT1773">
        <f>SUM(Table_pigskin_games[[#This Row],[awayPenaltyYards]],Table_pigskin_games[[#This Row],[homePenaltyYards]])</f>
        <v>69</v>
      </c>
      <c r="AU1773">
        <v>5</v>
      </c>
      <c r="AV1773">
        <v>2</v>
      </c>
      <c r="AW1773">
        <v>5</v>
      </c>
      <c r="AX1773">
        <f>SUM(Table_pigskin_games[[#This Row],[awayTurnovers]:[homeTurnovers]])</f>
        <v>7</v>
      </c>
      <c r="AY1773">
        <v>1</v>
      </c>
      <c r="AZ1773">
        <v>1</v>
      </c>
      <c r="BA1773">
        <v>1</v>
      </c>
      <c r="BB1773">
        <v>4</v>
      </c>
      <c r="BC1773">
        <v>1441</v>
      </c>
      <c r="BD1773">
        <v>2159</v>
      </c>
      <c r="BE1773">
        <v>0</v>
      </c>
      <c r="BF1773">
        <v>14</v>
      </c>
      <c r="BG1773">
        <v>14</v>
      </c>
      <c r="BH1773">
        <v>0</v>
      </c>
      <c r="BJ1773">
        <v>3</v>
      </c>
      <c r="BK1773">
        <v>3</v>
      </c>
      <c r="BL1773">
        <v>7</v>
      </c>
      <c r="BM1773">
        <v>0</v>
      </c>
    </row>
    <row r="1774" spans="1:66" x14ac:dyDescent="0.25">
      <c r="A1774">
        <v>321223029</v>
      </c>
      <c r="B1774">
        <v>16</v>
      </c>
      <c r="C1774">
        <v>2012</v>
      </c>
      <c r="D1774" s="1">
        <v>41266</v>
      </c>
      <c r="E1774" t="s">
        <v>66</v>
      </c>
      <c r="F1774" t="s">
        <v>110</v>
      </c>
      <c r="G1774" t="s">
        <v>100</v>
      </c>
      <c r="H17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CARvOAK</v>
      </c>
      <c r="I1774" t="str">
        <f>IF(NOT(ISNA(VLOOKUP(Table_pigskin_games[[#This Row],[matchup]],rivalries!A$2:C$10,1,FALSE))),"Rivalry","Not a Rivalry")</f>
        <v>Not a Rivalry</v>
      </c>
      <c r="J1774">
        <v>6</v>
      </c>
      <c r="K1774">
        <v>17</v>
      </c>
      <c r="L1774">
        <f>ABS(Table_pigskin_games[[#This Row],[homeScore]]-Table_pigskin_games[[#This Row],[awayScore]])</f>
        <v>11</v>
      </c>
      <c r="M1774" t="s">
        <v>101</v>
      </c>
      <c r="N1774" s="2">
        <v>41914.541666666664</v>
      </c>
      <c r="O1774" t="s">
        <v>80</v>
      </c>
      <c r="P1774">
        <v>73026</v>
      </c>
      <c r="Q1774">
        <v>4</v>
      </c>
      <c r="R1774">
        <v>10</v>
      </c>
      <c r="S1774">
        <v>5</v>
      </c>
      <c r="T1774">
        <v>9</v>
      </c>
      <c r="U1774">
        <v>12</v>
      </c>
      <c r="V1774">
        <v>16</v>
      </c>
      <c r="W1774">
        <v>4</v>
      </c>
      <c r="X1774">
        <v>6</v>
      </c>
      <c r="Y1774">
        <v>15</v>
      </c>
      <c r="Z1774">
        <v>15</v>
      </c>
      <c r="AA1774">
        <v>0</v>
      </c>
      <c r="AB1774">
        <v>0</v>
      </c>
      <c r="AC1774">
        <v>2</v>
      </c>
      <c r="AD1774">
        <v>0</v>
      </c>
      <c r="AE1774">
        <v>189</v>
      </c>
      <c r="AF1774">
        <v>271</v>
      </c>
      <c r="AG1774">
        <v>142</v>
      </c>
      <c r="AH1774">
        <v>159</v>
      </c>
      <c r="AI1774">
        <v>20</v>
      </c>
      <c r="AJ1774">
        <v>18</v>
      </c>
      <c r="AK1774">
        <v>36</v>
      </c>
      <c r="AL1774">
        <v>29</v>
      </c>
      <c r="AM1774">
        <v>47</v>
      </c>
      <c r="AN1774">
        <v>112</v>
      </c>
      <c r="AO1774">
        <v>22</v>
      </c>
      <c r="AP1774">
        <v>28</v>
      </c>
      <c r="AQ1774">
        <v>6</v>
      </c>
      <c r="AR1774">
        <v>10</v>
      </c>
      <c r="AS1774">
        <v>70</v>
      </c>
      <c r="AT1774">
        <f>SUM(Table_pigskin_games[[#This Row],[awayPenaltyYards]],Table_pigskin_games[[#This Row],[homePenaltyYards]])</f>
        <v>167</v>
      </c>
      <c r="AU1774">
        <v>97</v>
      </c>
      <c r="AV1774">
        <v>1</v>
      </c>
      <c r="AW1774">
        <v>2</v>
      </c>
      <c r="AX1774">
        <f>SUM(Table_pigskin_games[[#This Row],[awayTurnovers]:[homeTurnovers]])</f>
        <v>3</v>
      </c>
      <c r="AY1774">
        <v>0</v>
      </c>
      <c r="AZ1774">
        <v>1</v>
      </c>
      <c r="BA1774">
        <v>1</v>
      </c>
      <c r="BB1774">
        <v>1</v>
      </c>
      <c r="BC1774">
        <v>1745</v>
      </c>
      <c r="BD1774">
        <v>1855</v>
      </c>
      <c r="BE1774">
        <v>0</v>
      </c>
      <c r="BF1774">
        <v>3</v>
      </c>
      <c r="BG1774">
        <v>0</v>
      </c>
      <c r="BH1774">
        <v>3</v>
      </c>
      <c r="BJ1774">
        <v>7</v>
      </c>
      <c r="BK1774">
        <v>7</v>
      </c>
      <c r="BL1774">
        <v>0</v>
      </c>
      <c r="BM1774">
        <v>3</v>
      </c>
    </row>
    <row r="1775" spans="1:66" x14ac:dyDescent="0.25">
      <c r="A1775">
        <v>321223030</v>
      </c>
      <c r="B1775">
        <v>16</v>
      </c>
      <c r="C1775">
        <v>2012</v>
      </c>
      <c r="D1775" s="1">
        <v>41266</v>
      </c>
      <c r="E1775" t="s">
        <v>66</v>
      </c>
      <c r="F1775" t="s">
        <v>88</v>
      </c>
      <c r="G1775" t="s">
        <v>103</v>
      </c>
      <c r="H17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JAXvNE</v>
      </c>
      <c r="I1775" t="str">
        <f>IF(NOT(ISNA(VLOOKUP(Table_pigskin_games[[#This Row],[matchup]],rivalries!A$2:C$10,1,FALSE))),"Rivalry","Not a Rivalry")</f>
        <v>Not a Rivalry</v>
      </c>
      <c r="J1775">
        <v>23</v>
      </c>
      <c r="K1775">
        <v>16</v>
      </c>
      <c r="L1775">
        <f>ABS(Table_pigskin_games[[#This Row],[homeScore]]-Table_pigskin_games[[#This Row],[awayScore]])</f>
        <v>7</v>
      </c>
      <c r="M1775" t="s">
        <v>104</v>
      </c>
      <c r="N1775" s="2">
        <v>41914.541666666664</v>
      </c>
      <c r="O1775" t="s">
        <v>80</v>
      </c>
      <c r="P1775">
        <v>70251</v>
      </c>
      <c r="Q1775">
        <v>10</v>
      </c>
      <c r="R1775">
        <v>4</v>
      </c>
      <c r="S1775">
        <v>2</v>
      </c>
      <c r="T1775">
        <v>12</v>
      </c>
      <c r="U1775">
        <v>23</v>
      </c>
      <c r="V1775">
        <v>22</v>
      </c>
      <c r="W1775">
        <v>4</v>
      </c>
      <c r="X1775">
        <v>4</v>
      </c>
      <c r="Y1775">
        <v>12</v>
      </c>
      <c r="Z1775">
        <v>15</v>
      </c>
      <c r="AA1775">
        <v>0</v>
      </c>
      <c r="AB1775">
        <v>1</v>
      </c>
      <c r="AC1775">
        <v>0</v>
      </c>
      <c r="AD1775">
        <v>2</v>
      </c>
      <c r="AE1775">
        <v>349</v>
      </c>
      <c r="AF1775">
        <v>436</v>
      </c>
      <c r="AG1775">
        <v>246</v>
      </c>
      <c r="AH1775">
        <v>343</v>
      </c>
      <c r="AI1775">
        <v>24</v>
      </c>
      <c r="AJ1775">
        <v>29</v>
      </c>
      <c r="AK1775">
        <v>41</v>
      </c>
      <c r="AL1775">
        <v>51</v>
      </c>
      <c r="AM1775">
        <v>103</v>
      </c>
      <c r="AN1775">
        <v>93</v>
      </c>
      <c r="AO1775">
        <v>27</v>
      </c>
      <c r="AP1775">
        <v>23</v>
      </c>
      <c r="AQ1775">
        <v>4</v>
      </c>
      <c r="AR1775">
        <v>5</v>
      </c>
      <c r="AS1775">
        <v>39</v>
      </c>
      <c r="AT1775">
        <f>SUM(Table_pigskin_games[[#This Row],[awayPenaltyYards]],Table_pigskin_games[[#This Row],[homePenaltyYards]])</f>
        <v>86</v>
      </c>
      <c r="AU1775">
        <v>47</v>
      </c>
      <c r="AV1775">
        <v>2</v>
      </c>
      <c r="AW1775">
        <v>3</v>
      </c>
      <c r="AX1775">
        <f>SUM(Table_pigskin_games[[#This Row],[awayTurnovers]:[homeTurnovers]])</f>
        <v>5</v>
      </c>
      <c r="AY1775">
        <v>0</v>
      </c>
      <c r="AZ1775">
        <v>0</v>
      </c>
      <c r="BA1775">
        <v>2</v>
      </c>
      <c r="BB1775">
        <v>3</v>
      </c>
      <c r="BC1775">
        <v>1645</v>
      </c>
      <c r="BD1775">
        <v>1955</v>
      </c>
      <c r="BE1775">
        <v>3</v>
      </c>
      <c r="BF1775">
        <v>10</v>
      </c>
      <c r="BG1775">
        <v>3</v>
      </c>
      <c r="BH1775">
        <v>7</v>
      </c>
      <c r="BJ1775">
        <v>10</v>
      </c>
      <c r="BK1775">
        <v>3</v>
      </c>
      <c r="BL1775">
        <v>0</v>
      </c>
      <c r="BM1775">
        <v>3</v>
      </c>
    </row>
    <row r="1776" spans="1:66" x14ac:dyDescent="0.25">
      <c r="A1776">
        <v>321223033</v>
      </c>
      <c r="B1776">
        <v>16</v>
      </c>
      <c r="C1776">
        <v>2012</v>
      </c>
      <c r="D1776" s="1">
        <v>41266</v>
      </c>
      <c r="E1776" t="s">
        <v>66</v>
      </c>
      <c r="F1776" t="s">
        <v>91</v>
      </c>
      <c r="G1776" t="s">
        <v>96</v>
      </c>
      <c r="H17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BALvNYG</v>
      </c>
      <c r="I1776" t="str">
        <f>IF(NOT(ISNA(VLOOKUP(Table_pigskin_games[[#This Row],[matchup]],rivalries!A$2:C$10,1,FALSE))),"Rivalry","Not a Rivalry")</f>
        <v>Not a Rivalry</v>
      </c>
      <c r="J1776">
        <v>14</v>
      </c>
      <c r="K1776">
        <v>33</v>
      </c>
      <c r="L1776">
        <f>ABS(Table_pigskin_games[[#This Row],[homeScore]]-Table_pigskin_games[[#This Row],[awayScore]])</f>
        <v>19</v>
      </c>
      <c r="M1776" t="s">
        <v>125</v>
      </c>
      <c r="N1776" s="2">
        <v>41914.684027777781</v>
      </c>
      <c r="O1776" t="s">
        <v>70</v>
      </c>
      <c r="P1776">
        <v>71470</v>
      </c>
      <c r="Q1776">
        <v>8</v>
      </c>
      <c r="R1776">
        <v>6</v>
      </c>
      <c r="S1776">
        <v>9</v>
      </c>
      <c r="T1776">
        <v>5</v>
      </c>
      <c r="U1776">
        <v>11</v>
      </c>
      <c r="V1776">
        <v>25</v>
      </c>
      <c r="W1776">
        <v>2</v>
      </c>
      <c r="X1776">
        <v>11</v>
      </c>
      <c r="Y1776">
        <v>10</v>
      </c>
      <c r="Z1776">
        <v>18</v>
      </c>
      <c r="AA1776">
        <v>0</v>
      </c>
      <c r="AB1776">
        <v>0</v>
      </c>
      <c r="AC1776">
        <v>0</v>
      </c>
      <c r="AD1776">
        <v>0</v>
      </c>
      <c r="AE1776">
        <v>186</v>
      </c>
      <c r="AF1776">
        <v>533</v>
      </c>
      <c r="AG1776">
        <v>119</v>
      </c>
      <c r="AH1776">
        <v>309</v>
      </c>
      <c r="AI1776">
        <v>14</v>
      </c>
      <c r="AJ1776">
        <v>25</v>
      </c>
      <c r="AK1776">
        <v>28</v>
      </c>
      <c r="AL1776">
        <v>36</v>
      </c>
      <c r="AM1776">
        <v>67</v>
      </c>
      <c r="AN1776">
        <v>224</v>
      </c>
      <c r="AO1776">
        <v>14</v>
      </c>
      <c r="AP1776">
        <v>45</v>
      </c>
      <c r="AQ1776">
        <v>6</v>
      </c>
      <c r="AR1776">
        <v>9</v>
      </c>
      <c r="AS1776">
        <v>52</v>
      </c>
      <c r="AT1776">
        <f>SUM(Table_pigskin_games[[#This Row],[awayPenaltyYards]],Table_pigskin_games[[#This Row],[homePenaltyYards]])</f>
        <v>144</v>
      </c>
      <c r="AU1776">
        <v>92</v>
      </c>
      <c r="AV1776">
        <v>0</v>
      </c>
      <c r="AW1776">
        <v>0</v>
      </c>
      <c r="AX1776">
        <f>SUM(Table_pigskin_games[[#This Row],[awayTurnovers]:[homeTurnovers]])</f>
        <v>0</v>
      </c>
      <c r="AY1776">
        <v>0</v>
      </c>
      <c r="AZ1776">
        <v>0</v>
      </c>
      <c r="BA1776">
        <v>0</v>
      </c>
      <c r="BB1776">
        <v>0</v>
      </c>
      <c r="BC1776">
        <v>1239</v>
      </c>
      <c r="BD1776">
        <v>2361</v>
      </c>
      <c r="BE1776">
        <v>7</v>
      </c>
      <c r="BF1776">
        <v>0</v>
      </c>
      <c r="BG1776">
        <v>0</v>
      </c>
      <c r="BH1776">
        <v>7</v>
      </c>
      <c r="BJ1776">
        <v>14</v>
      </c>
      <c r="BK1776">
        <v>10</v>
      </c>
      <c r="BL1776">
        <v>3</v>
      </c>
      <c r="BM1776">
        <v>6</v>
      </c>
    </row>
    <row r="1777" spans="1:65" x14ac:dyDescent="0.25">
      <c r="A1777">
        <v>321223034</v>
      </c>
      <c r="B1777">
        <v>16</v>
      </c>
      <c r="C1777">
        <v>2012</v>
      </c>
      <c r="D1777" s="1">
        <v>41266</v>
      </c>
      <c r="E1777" t="s">
        <v>66</v>
      </c>
      <c r="F1777" t="s">
        <v>113</v>
      </c>
      <c r="G1777" t="s">
        <v>106</v>
      </c>
      <c r="H17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HOUvMIN</v>
      </c>
      <c r="I1777" t="str">
        <f>IF(NOT(ISNA(VLOOKUP(Table_pigskin_games[[#This Row],[matchup]],rivalries!A$2:C$10,1,FALSE))),"Rivalry","Not a Rivalry")</f>
        <v>Not a Rivalry</v>
      </c>
      <c r="J1777">
        <v>23</v>
      </c>
      <c r="K1777">
        <v>6</v>
      </c>
      <c r="L1777">
        <f>ABS(Table_pigskin_games[[#This Row],[homeScore]]-Table_pigskin_games[[#This Row],[awayScore]])</f>
        <v>17</v>
      </c>
      <c r="M1777" t="s">
        <v>107</v>
      </c>
      <c r="N1777" s="2">
        <v>41914.541666666664</v>
      </c>
      <c r="O1777" t="s">
        <v>70</v>
      </c>
      <c r="P1777">
        <v>71688</v>
      </c>
      <c r="Q1777">
        <v>8</v>
      </c>
      <c r="R1777">
        <v>6</v>
      </c>
      <c r="S1777">
        <v>12</v>
      </c>
      <c r="T1777">
        <v>2</v>
      </c>
      <c r="U1777">
        <v>22</v>
      </c>
      <c r="V1777">
        <v>11</v>
      </c>
      <c r="W1777">
        <v>9</v>
      </c>
      <c r="X1777">
        <v>1</v>
      </c>
      <c r="Y1777">
        <v>18</v>
      </c>
      <c r="Z1777">
        <v>11</v>
      </c>
      <c r="AA1777">
        <v>0</v>
      </c>
      <c r="AB1777">
        <v>0</v>
      </c>
      <c r="AC1777">
        <v>1</v>
      </c>
      <c r="AD1777">
        <v>0</v>
      </c>
      <c r="AE1777">
        <v>345</v>
      </c>
      <c r="AF1777">
        <v>187</v>
      </c>
      <c r="AG1777">
        <v>171</v>
      </c>
      <c r="AH1777">
        <v>153</v>
      </c>
      <c r="AI1777">
        <v>16</v>
      </c>
      <c r="AJ1777">
        <v>18</v>
      </c>
      <c r="AK1777">
        <v>30</v>
      </c>
      <c r="AL1777">
        <v>33</v>
      </c>
      <c r="AM1777">
        <v>174</v>
      </c>
      <c r="AN1777">
        <v>34</v>
      </c>
      <c r="AO1777">
        <v>42</v>
      </c>
      <c r="AP1777">
        <v>16</v>
      </c>
      <c r="AQ1777">
        <v>5</v>
      </c>
      <c r="AR1777">
        <v>9</v>
      </c>
      <c r="AS1777">
        <v>52</v>
      </c>
      <c r="AT1777">
        <f>SUM(Table_pigskin_games[[#This Row],[awayPenaltyYards]],Table_pigskin_games[[#This Row],[homePenaltyYards]])</f>
        <v>112</v>
      </c>
      <c r="AU1777">
        <v>60</v>
      </c>
      <c r="AV1777">
        <v>1</v>
      </c>
      <c r="AW1777">
        <v>2</v>
      </c>
      <c r="AX1777">
        <f>SUM(Table_pigskin_games[[#This Row],[awayTurnovers]:[homeTurnovers]])</f>
        <v>3</v>
      </c>
      <c r="AY1777">
        <v>1</v>
      </c>
      <c r="AZ1777">
        <v>2</v>
      </c>
      <c r="BA1777">
        <v>0</v>
      </c>
      <c r="BB1777">
        <v>0</v>
      </c>
      <c r="BC1777">
        <v>2086</v>
      </c>
      <c r="BD1777">
        <v>1514</v>
      </c>
      <c r="BE1777">
        <v>7</v>
      </c>
      <c r="BF1777">
        <v>6</v>
      </c>
      <c r="BG1777">
        <v>3</v>
      </c>
      <c r="BH1777">
        <v>7</v>
      </c>
      <c r="BJ1777">
        <v>3</v>
      </c>
      <c r="BK1777">
        <v>0</v>
      </c>
      <c r="BL1777">
        <v>3</v>
      </c>
      <c r="BM1777">
        <v>0</v>
      </c>
    </row>
    <row r="1778" spans="1:65" x14ac:dyDescent="0.25">
      <c r="A1778">
        <v>321230001</v>
      </c>
      <c r="B1778">
        <v>17</v>
      </c>
      <c r="C1778">
        <v>2012</v>
      </c>
      <c r="D1778" s="1">
        <v>41273</v>
      </c>
      <c r="E1778" t="s">
        <v>66</v>
      </c>
      <c r="F1778" t="s">
        <v>97</v>
      </c>
      <c r="G1778" t="s">
        <v>99</v>
      </c>
      <c r="H17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778" t="str">
        <f>IF(NOT(ISNA(VLOOKUP(Table_pigskin_games[[#This Row],[matchup]],rivalries!A$2:C$10,1,FALSE))),"Rivalry","Not a Rivalry")</f>
        <v>Not a Rivalry</v>
      </c>
      <c r="J1778">
        <v>22</v>
      </c>
      <c r="K1778">
        <v>17</v>
      </c>
      <c r="L1778">
        <f>ABS(Table_pigskin_games[[#This Row],[homeScore]]-Table_pigskin_games[[#This Row],[awayScore]])</f>
        <v>5</v>
      </c>
      <c r="M1778" t="s">
        <v>116</v>
      </c>
      <c r="N1778" s="2">
        <v>41914.541666666664</v>
      </c>
      <c r="O1778" t="s">
        <v>70</v>
      </c>
      <c r="P1778">
        <v>69644</v>
      </c>
      <c r="Q1778">
        <v>6</v>
      </c>
      <c r="R1778">
        <v>9</v>
      </c>
      <c r="S1778">
        <v>13</v>
      </c>
      <c r="T1778">
        <v>2</v>
      </c>
      <c r="U1778">
        <v>18</v>
      </c>
      <c r="V1778">
        <v>15</v>
      </c>
      <c r="W1778">
        <v>7</v>
      </c>
      <c r="X1778">
        <v>3</v>
      </c>
      <c r="Y1778">
        <v>16</v>
      </c>
      <c r="Z1778">
        <v>14</v>
      </c>
      <c r="AA1778">
        <v>0</v>
      </c>
      <c r="AB1778">
        <v>1</v>
      </c>
      <c r="AC1778">
        <v>0</v>
      </c>
      <c r="AD1778">
        <v>3</v>
      </c>
      <c r="AE1778">
        <v>366</v>
      </c>
      <c r="AF1778">
        <v>278</v>
      </c>
      <c r="AG1778">
        <v>222</v>
      </c>
      <c r="AH1778">
        <v>213</v>
      </c>
      <c r="AI1778">
        <v>19</v>
      </c>
      <c r="AJ1778">
        <v>28</v>
      </c>
      <c r="AK1778">
        <v>35</v>
      </c>
      <c r="AL1778">
        <v>44</v>
      </c>
      <c r="AM1778">
        <v>144</v>
      </c>
      <c r="AN1778">
        <v>65</v>
      </c>
      <c r="AO1778">
        <v>30</v>
      </c>
      <c r="AP1778">
        <v>16</v>
      </c>
      <c r="AQ1778">
        <v>2</v>
      </c>
      <c r="AR1778">
        <v>2</v>
      </c>
      <c r="AS1778">
        <v>15</v>
      </c>
      <c r="AT1778">
        <f>SUM(Table_pigskin_games[[#This Row],[awayPenaltyYards]],Table_pigskin_games[[#This Row],[homePenaltyYards]])</f>
        <v>30</v>
      </c>
      <c r="AU1778">
        <v>15</v>
      </c>
      <c r="AV1778">
        <v>1</v>
      </c>
      <c r="AW1778">
        <v>0</v>
      </c>
      <c r="AX1778">
        <f>SUM(Table_pigskin_games[[#This Row],[awayTurnovers]:[homeTurnovers]])</f>
        <v>1</v>
      </c>
      <c r="AY1778">
        <v>0</v>
      </c>
      <c r="AZ1778">
        <v>0</v>
      </c>
      <c r="BA1778">
        <v>1</v>
      </c>
      <c r="BB1778">
        <v>0</v>
      </c>
      <c r="BC1778">
        <v>1925</v>
      </c>
      <c r="BD1778">
        <v>1675</v>
      </c>
      <c r="BE1778">
        <v>3</v>
      </c>
      <c r="BF1778">
        <v>10</v>
      </c>
      <c r="BG1778">
        <v>9</v>
      </c>
      <c r="BH1778">
        <v>0</v>
      </c>
      <c r="BJ1778">
        <v>3</v>
      </c>
      <c r="BK1778">
        <v>0</v>
      </c>
      <c r="BL1778">
        <v>7</v>
      </c>
      <c r="BM1778">
        <v>7</v>
      </c>
    </row>
    <row r="1779" spans="1:65" x14ac:dyDescent="0.25">
      <c r="A1779">
        <v>321230002</v>
      </c>
      <c r="B1779">
        <v>17</v>
      </c>
      <c r="C1779">
        <v>2012</v>
      </c>
      <c r="D1779" s="1">
        <v>41273</v>
      </c>
      <c r="E1779" t="s">
        <v>66</v>
      </c>
      <c r="F1779" t="s">
        <v>77</v>
      </c>
      <c r="G1779" t="s">
        <v>87</v>
      </c>
      <c r="H17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1779" t="str">
        <f>IF(NOT(ISNA(VLOOKUP(Table_pigskin_games[[#This Row],[matchup]],rivalries!A$2:C$10,1,FALSE))),"Rivalry","Not a Rivalry")</f>
        <v>Not a Rivalry</v>
      </c>
      <c r="J1779">
        <v>9</v>
      </c>
      <c r="K1779">
        <v>28</v>
      </c>
      <c r="L1779">
        <f>ABS(Table_pigskin_games[[#This Row],[homeScore]]-Table_pigskin_games[[#This Row],[awayScore]])</f>
        <v>19</v>
      </c>
      <c r="M1779" t="s">
        <v>126</v>
      </c>
      <c r="N1779" s="2">
        <v>41914.541666666664</v>
      </c>
      <c r="O1779" t="s">
        <v>80</v>
      </c>
      <c r="P1779">
        <v>54533</v>
      </c>
      <c r="Q1779">
        <v>6</v>
      </c>
      <c r="R1779">
        <v>9</v>
      </c>
      <c r="S1779">
        <v>5</v>
      </c>
      <c r="T1779">
        <v>10</v>
      </c>
      <c r="U1779">
        <v>19</v>
      </c>
      <c r="V1779">
        <v>16</v>
      </c>
      <c r="W1779">
        <v>7</v>
      </c>
      <c r="X1779">
        <v>7</v>
      </c>
      <c r="Y1779">
        <v>17</v>
      </c>
      <c r="Z1779">
        <v>15</v>
      </c>
      <c r="AA1779">
        <v>0</v>
      </c>
      <c r="AB1779">
        <v>1</v>
      </c>
      <c r="AC1779">
        <v>1</v>
      </c>
      <c r="AD1779">
        <v>1</v>
      </c>
      <c r="AE1779">
        <v>332</v>
      </c>
      <c r="AF1779">
        <v>334</v>
      </c>
      <c r="AG1779">
        <v>199</v>
      </c>
      <c r="AH1779">
        <v>225</v>
      </c>
      <c r="AI1779">
        <v>17</v>
      </c>
      <c r="AJ1779">
        <v>12</v>
      </c>
      <c r="AK1779">
        <v>35</v>
      </c>
      <c r="AL1779">
        <v>26</v>
      </c>
      <c r="AM1779">
        <v>133</v>
      </c>
      <c r="AN1779">
        <v>109</v>
      </c>
      <c r="AO1779">
        <v>36</v>
      </c>
      <c r="AP1779">
        <v>31</v>
      </c>
      <c r="AQ1779">
        <v>4</v>
      </c>
      <c r="AR1779">
        <v>4</v>
      </c>
      <c r="AS1779">
        <v>45</v>
      </c>
      <c r="AT1779">
        <f>SUM(Table_pigskin_games[[#This Row],[awayPenaltyYards]],Table_pigskin_games[[#This Row],[homePenaltyYards]])</f>
        <v>69</v>
      </c>
      <c r="AU1779">
        <v>24</v>
      </c>
      <c r="AV1779">
        <v>2</v>
      </c>
      <c r="AW1779">
        <v>1</v>
      </c>
      <c r="AX1779">
        <f>SUM(Table_pigskin_games[[#This Row],[awayTurnovers]:[homeTurnovers]])</f>
        <v>3</v>
      </c>
      <c r="AY1779">
        <v>1</v>
      </c>
      <c r="AZ1779">
        <v>1</v>
      </c>
      <c r="BA1779">
        <v>1</v>
      </c>
      <c r="BB1779">
        <v>0</v>
      </c>
      <c r="BC1779">
        <v>1940</v>
      </c>
      <c r="BD1779">
        <v>1660</v>
      </c>
      <c r="BE1779">
        <v>3</v>
      </c>
      <c r="BF1779">
        <v>6</v>
      </c>
      <c r="BG1779">
        <v>0</v>
      </c>
      <c r="BH1779">
        <v>0</v>
      </c>
      <c r="BJ1779">
        <v>7</v>
      </c>
      <c r="BK1779">
        <v>7</v>
      </c>
      <c r="BL1779">
        <v>0</v>
      </c>
      <c r="BM1779">
        <v>14</v>
      </c>
    </row>
    <row r="1780" spans="1:65" x14ac:dyDescent="0.25">
      <c r="A1780">
        <v>321230004</v>
      </c>
      <c r="B1780">
        <v>17</v>
      </c>
      <c r="C1780">
        <v>2012</v>
      </c>
      <c r="D1780" s="1">
        <v>41273</v>
      </c>
      <c r="E1780" t="s">
        <v>66</v>
      </c>
      <c r="F1780" t="s">
        <v>96</v>
      </c>
      <c r="G1780" t="s">
        <v>81</v>
      </c>
      <c r="H17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780" t="str">
        <f>IF(NOT(ISNA(VLOOKUP(Table_pigskin_games[[#This Row],[matchup]],rivalries!A$2:C$10,1,FALSE))),"Rivalry","Not a Rivalry")</f>
        <v>Not a Rivalry</v>
      </c>
      <c r="J1780">
        <v>17</v>
      </c>
      <c r="K1780">
        <v>23</v>
      </c>
      <c r="L1780">
        <f>ABS(Table_pigskin_games[[#This Row],[homeScore]]-Table_pigskin_games[[#This Row],[awayScore]])</f>
        <v>6</v>
      </c>
      <c r="M1780" t="s">
        <v>118</v>
      </c>
      <c r="N1780" s="2">
        <v>41914.541666666664</v>
      </c>
      <c r="O1780" t="s">
        <v>80</v>
      </c>
      <c r="P1780">
        <v>61565</v>
      </c>
      <c r="Q1780">
        <v>10</v>
      </c>
      <c r="R1780">
        <v>5</v>
      </c>
      <c r="S1780">
        <v>9</v>
      </c>
      <c r="T1780">
        <v>6</v>
      </c>
      <c r="U1780">
        <v>23</v>
      </c>
      <c r="V1780">
        <v>9</v>
      </c>
      <c r="W1780">
        <v>5</v>
      </c>
      <c r="X1780">
        <v>3</v>
      </c>
      <c r="Y1780">
        <v>18</v>
      </c>
      <c r="Z1780">
        <v>13</v>
      </c>
      <c r="AA1780">
        <v>2</v>
      </c>
      <c r="AB1780">
        <v>0</v>
      </c>
      <c r="AC1780">
        <v>2</v>
      </c>
      <c r="AD1780">
        <v>0</v>
      </c>
      <c r="AE1780">
        <v>352</v>
      </c>
      <c r="AF1780">
        <v>189</v>
      </c>
      <c r="AG1780">
        <v>146</v>
      </c>
      <c r="AH1780">
        <v>142</v>
      </c>
      <c r="AI1780">
        <v>19</v>
      </c>
      <c r="AJ1780">
        <v>15</v>
      </c>
      <c r="AK1780">
        <v>33</v>
      </c>
      <c r="AL1780">
        <v>26</v>
      </c>
      <c r="AM1780">
        <v>206</v>
      </c>
      <c r="AN1780">
        <v>47</v>
      </c>
      <c r="AO1780">
        <v>46</v>
      </c>
      <c r="AP1780">
        <v>21</v>
      </c>
      <c r="AQ1780">
        <v>10</v>
      </c>
      <c r="AR1780">
        <v>4</v>
      </c>
      <c r="AS1780">
        <v>102</v>
      </c>
      <c r="AT1780">
        <f>SUM(Table_pigskin_games[[#This Row],[awayPenaltyYards]],Table_pigskin_games[[#This Row],[homePenaltyYards]])</f>
        <v>142</v>
      </c>
      <c r="AU1780">
        <v>40</v>
      </c>
      <c r="AV1780">
        <v>1</v>
      </c>
      <c r="AW1780">
        <v>0</v>
      </c>
      <c r="AX1780">
        <f>SUM(Table_pigskin_games[[#This Row],[awayTurnovers]:[homeTurnovers]])</f>
        <v>1</v>
      </c>
      <c r="AY1780">
        <v>0</v>
      </c>
      <c r="AZ1780">
        <v>0</v>
      </c>
      <c r="BA1780">
        <v>1</v>
      </c>
      <c r="BB1780">
        <v>0</v>
      </c>
      <c r="BC1780">
        <v>2139</v>
      </c>
      <c r="BD1780">
        <v>1461</v>
      </c>
      <c r="BE1780">
        <v>7</v>
      </c>
      <c r="BF1780">
        <v>0</v>
      </c>
      <c r="BG1780">
        <v>0</v>
      </c>
      <c r="BH1780">
        <v>10</v>
      </c>
      <c r="BJ1780">
        <v>0</v>
      </c>
      <c r="BK1780">
        <v>7</v>
      </c>
      <c r="BL1780">
        <v>6</v>
      </c>
      <c r="BM1780">
        <v>10</v>
      </c>
    </row>
    <row r="1781" spans="1:65" x14ac:dyDescent="0.25">
      <c r="A1781">
        <v>321230007</v>
      </c>
      <c r="B1781">
        <v>17</v>
      </c>
      <c r="C1781">
        <v>2012</v>
      </c>
      <c r="D1781" s="1">
        <v>41273</v>
      </c>
      <c r="E1781" t="s">
        <v>66</v>
      </c>
      <c r="F1781" t="s">
        <v>82</v>
      </c>
      <c r="G1781" t="s">
        <v>84</v>
      </c>
      <c r="H17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781" t="str">
        <f>IF(NOT(ISNA(VLOOKUP(Table_pigskin_games[[#This Row],[matchup]],rivalries!A$2:C$10,1,FALSE))),"Rivalry","Not a Rivalry")</f>
        <v>Not a Rivalry</v>
      </c>
      <c r="J1781">
        <v>3</v>
      </c>
      <c r="K1781">
        <v>38</v>
      </c>
      <c r="L1781">
        <f>ABS(Table_pigskin_games[[#This Row],[homeScore]]-Table_pigskin_games[[#This Row],[awayScore]])</f>
        <v>35</v>
      </c>
      <c r="M1781" t="s">
        <v>135</v>
      </c>
      <c r="N1781" s="2">
        <v>41914.684027777781</v>
      </c>
      <c r="O1781" t="s">
        <v>80</v>
      </c>
      <c r="P1781">
        <v>76502</v>
      </c>
      <c r="Q1781">
        <v>2</v>
      </c>
      <c r="R1781">
        <v>13</v>
      </c>
      <c r="S1781">
        <v>12</v>
      </c>
      <c r="T1781">
        <v>3</v>
      </c>
      <c r="U1781">
        <v>8</v>
      </c>
      <c r="V1781">
        <v>32</v>
      </c>
      <c r="W1781">
        <v>4</v>
      </c>
      <c r="X1781">
        <v>7</v>
      </c>
      <c r="Y1781">
        <v>14</v>
      </c>
      <c r="Z1781">
        <v>12</v>
      </c>
      <c r="AA1781">
        <v>0</v>
      </c>
      <c r="AB1781">
        <v>0</v>
      </c>
      <c r="AC1781">
        <v>0</v>
      </c>
      <c r="AD1781">
        <v>0</v>
      </c>
      <c r="AE1781">
        <v>119</v>
      </c>
      <c r="AF1781">
        <v>488</v>
      </c>
      <c r="AG1781">
        <v>26</v>
      </c>
      <c r="AH1781">
        <v>316</v>
      </c>
      <c r="AI1781">
        <v>7</v>
      </c>
      <c r="AJ1781">
        <v>25</v>
      </c>
      <c r="AK1781">
        <v>16</v>
      </c>
      <c r="AL1781">
        <v>33</v>
      </c>
      <c r="AM1781">
        <v>93</v>
      </c>
      <c r="AN1781">
        <v>172</v>
      </c>
      <c r="AO1781">
        <v>28</v>
      </c>
      <c r="AP1781">
        <v>43</v>
      </c>
      <c r="AQ1781">
        <v>5</v>
      </c>
      <c r="AR1781">
        <v>5</v>
      </c>
      <c r="AS1781">
        <v>32</v>
      </c>
      <c r="AT1781">
        <f>SUM(Table_pigskin_games[[#This Row],[awayPenaltyYards]],Table_pigskin_games[[#This Row],[homePenaltyYards]])</f>
        <v>62</v>
      </c>
      <c r="AU1781">
        <v>30</v>
      </c>
      <c r="AV1781">
        <v>0</v>
      </c>
      <c r="AW1781">
        <v>1</v>
      </c>
      <c r="AX1781">
        <f>SUM(Table_pigskin_games[[#This Row],[awayTurnovers]:[homeTurnovers]])</f>
        <v>1</v>
      </c>
      <c r="AY1781">
        <v>0</v>
      </c>
      <c r="AZ1781">
        <v>1</v>
      </c>
      <c r="BA1781">
        <v>0</v>
      </c>
      <c r="BB1781">
        <v>0</v>
      </c>
      <c r="BC1781">
        <v>1350</v>
      </c>
      <c r="BD1781">
        <v>2250</v>
      </c>
      <c r="BE1781">
        <v>0</v>
      </c>
      <c r="BF1781">
        <v>3</v>
      </c>
      <c r="BG1781">
        <v>0</v>
      </c>
      <c r="BH1781">
        <v>0</v>
      </c>
      <c r="BJ1781">
        <v>7</v>
      </c>
      <c r="BK1781">
        <v>14</v>
      </c>
      <c r="BL1781">
        <v>14</v>
      </c>
      <c r="BM1781">
        <v>3</v>
      </c>
    </row>
    <row r="1782" spans="1:65" x14ac:dyDescent="0.25">
      <c r="A1782">
        <v>321230008</v>
      </c>
      <c r="B1782">
        <v>17</v>
      </c>
      <c r="C1782">
        <v>2012</v>
      </c>
      <c r="D1782" s="1">
        <v>41273</v>
      </c>
      <c r="E1782" t="s">
        <v>66</v>
      </c>
      <c r="F1782" t="s">
        <v>74</v>
      </c>
      <c r="G1782" t="s">
        <v>72</v>
      </c>
      <c r="H17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782" t="str">
        <f>IF(NOT(ISNA(VLOOKUP(Table_pigskin_games[[#This Row],[matchup]],rivalries!A$2:C$10,1,FALSE))),"Rivalry","Not a Rivalry")</f>
        <v>Not a Rivalry</v>
      </c>
      <c r="J1782">
        <v>26</v>
      </c>
      <c r="K1782">
        <v>24</v>
      </c>
      <c r="L1782">
        <f>ABS(Table_pigskin_games[[#This Row],[homeScore]]-Table_pigskin_games[[#This Row],[awayScore]])</f>
        <v>2</v>
      </c>
      <c r="M1782" t="s">
        <v>73</v>
      </c>
      <c r="N1782" s="2">
        <v>41914.541666666664</v>
      </c>
      <c r="O1782" t="s">
        <v>70</v>
      </c>
      <c r="P1782">
        <v>64451</v>
      </c>
      <c r="Q1782">
        <v>9</v>
      </c>
      <c r="R1782">
        <v>6</v>
      </c>
      <c r="S1782">
        <v>4</v>
      </c>
      <c r="T1782">
        <v>11</v>
      </c>
      <c r="U1782">
        <v>19</v>
      </c>
      <c r="V1782">
        <v>20</v>
      </c>
      <c r="W1782">
        <v>4</v>
      </c>
      <c r="X1782">
        <v>7</v>
      </c>
      <c r="Y1782">
        <v>15</v>
      </c>
      <c r="Z1782">
        <v>14</v>
      </c>
      <c r="AA1782">
        <v>0</v>
      </c>
      <c r="AB1782">
        <v>0</v>
      </c>
      <c r="AC1782">
        <v>0</v>
      </c>
      <c r="AD1782">
        <v>0</v>
      </c>
      <c r="AE1782">
        <v>389</v>
      </c>
      <c r="AF1782">
        <v>327</v>
      </c>
      <c r="AG1782">
        <v>245</v>
      </c>
      <c r="AH1782">
        <v>255</v>
      </c>
      <c r="AI1782">
        <v>18</v>
      </c>
      <c r="AJ1782">
        <v>24</v>
      </c>
      <c r="AK1782">
        <v>31</v>
      </c>
      <c r="AL1782">
        <v>42</v>
      </c>
      <c r="AM1782">
        <v>144</v>
      </c>
      <c r="AN1782">
        <v>72</v>
      </c>
      <c r="AO1782">
        <v>35</v>
      </c>
      <c r="AP1782">
        <v>20</v>
      </c>
      <c r="AQ1782">
        <v>3</v>
      </c>
      <c r="AR1782">
        <v>4</v>
      </c>
      <c r="AS1782">
        <v>35</v>
      </c>
      <c r="AT1782">
        <f>SUM(Table_pigskin_games[[#This Row],[awayPenaltyYards]],Table_pigskin_games[[#This Row],[homePenaltyYards]])</f>
        <v>64</v>
      </c>
      <c r="AU1782">
        <v>29</v>
      </c>
      <c r="AV1782">
        <v>0</v>
      </c>
      <c r="AW1782">
        <v>4</v>
      </c>
      <c r="AX1782">
        <f>SUM(Table_pigskin_games[[#This Row],[awayTurnovers]:[homeTurnovers]])</f>
        <v>4</v>
      </c>
      <c r="AY1782">
        <v>0</v>
      </c>
      <c r="AZ1782">
        <v>3</v>
      </c>
      <c r="BA1782">
        <v>0</v>
      </c>
      <c r="BB1782">
        <v>1</v>
      </c>
      <c r="BC1782">
        <v>2049</v>
      </c>
      <c r="BD1782">
        <v>1551</v>
      </c>
      <c r="BE1782">
        <v>10</v>
      </c>
      <c r="BF1782">
        <v>10</v>
      </c>
      <c r="BG1782">
        <v>3</v>
      </c>
      <c r="BH1782">
        <v>3</v>
      </c>
      <c r="BJ1782">
        <v>3</v>
      </c>
      <c r="BK1782">
        <v>7</v>
      </c>
      <c r="BL1782">
        <v>7</v>
      </c>
      <c r="BM1782">
        <v>7</v>
      </c>
    </row>
    <row r="1783" spans="1:65" x14ac:dyDescent="0.25">
      <c r="A1783">
        <v>321230010</v>
      </c>
      <c r="B1783">
        <v>17</v>
      </c>
      <c r="C1783">
        <v>2012</v>
      </c>
      <c r="D1783" s="1">
        <v>41273</v>
      </c>
      <c r="E1783" t="s">
        <v>66</v>
      </c>
      <c r="F1783" t="s">
        <v>103</v>
      </c>
      <c r="G1783" t="s">
        <v>78</v>
      </c>
      <c r="H17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1783" t="str">
        <f>IF(NOT(ISNA(VLOOKUP(Table_pigskin_games[[#This Row],[matchup]],rivalries!A$2:C$10,1,FALSE))),"Rivalry","Not a Rivalry")</f>
        <v>Not a Rivalry</v>
      </c>
      <c r="J1783">
        <v>20</v>
      </c>
      <c r="K1783">
        <v>38</v>
      </c>
      <c r="L1783">
        <f>ABS(Table_pigskin_games[[#This Row],[homeScore]]-Table_pigskin_games[[#This Row],[awayScore]])</f>
        <v>18</v>
      </c>
      <c r="M1783" t="s">
        <v>79</v>
      </c>
      <c r="N1783" s="2">
        <v>41914.541666666664</v>
      </c>
      <c r="O1783" t="s">
        <v>80</v>
      </c>
      <c r="P1783">
        <v>69143</v>
      </c>
      <c r="Q1783">
        <v>2</v>
      </c>
      <c r="R1783">
        <v>13</v>
      </c>
      <c r="S1783">
        <v>5</v>
      </c>
      <c r="T1783">
        <v>10</v>
      </c>
      <c r="U1783">
        <v>21</v>
      </c>
      <c r="V1783">
        <v>12</v>
      </c>
      <c r="W1783">
        <v>7</v>
      </c>
      <c r="X1783">
        <v>6</v>
      </c>
      <c r="Y1783">
        <v>16</v>
      </c>
      <c r="Z1783">
        <v>14</v>
      </c>
      <c r="AA1783">
        <v>0</v>
      </c>
      <c r="AB1783">
        <v>0</v>
      </c>
      <c r="AC1783">
        <v>3</v>
      </c>
      <c r="AD1783">
        <v>2</v>
      </c>
      <c r="AE1783">
        <v>375</v>
      </c>
      <c r="AF1783">
        <v>221</v>
      </c>
      <c r="AG1783">
        <v>253</v>
      </c>
      <c r="AH1783">
        <v>142</v>
      </c>
      <c r="AI1783">
        <v>25</v>
      </c>
      <c r="AJ1783">
        <v>9</v>
      </c>
      <c r="AK1783">
        <v>41</v>
      </c>
      <c r="AL1783">
        <v>15</v>
      </c>
      <c r="AM1783">
        <v>122</v>
      </c>
      <c r="AN1783">
        <v>79</v>
      </c>
      <c r="AO1783">
        <v>23</v>
      </c>
      <c r="AP1783">
        <v>34</v>
      </c>
      <c r="AQ1783">
        <v>7</v>
      </c>
      <c r="AR1783">
        <v>5</v>
      </c>
      <c r="AS1783">
        <v>35</v>
      </c>
      <c r="AT1783">
        <f>SUM(Table_pigskin_games[[#This Row],[awayPenaltyYards]],Table_pigskin_games[[#This Row],[homePenaltyYards]])</f>
        <v>78</v>
      </c>
      <c r="AU1783">
        <v>43</v>
      </c>
      <c r="AV1783">
        <v>3</v>
      </c>
      <c r="AW1783">
        <v>0</v>
      </c>
      <c r="AX1783">
        <f>SUM(Table_pigskin_games[[#This Row],[awayTurnovers]:[homeTurnovers]])</f>
        <v>3</v>
      </c>
      <c r="AY1783">
        <v>0</v>
      </c>
      <c r="AZ1783">
        <v>0</v>
      </c>
      <c r="BA1783">
        <v>3</v>
      </c>
      <c r="BB1783">
        <v>0</v>
      </c>
      <c r="BC1783">
        <v>1941</v>
      </c>
      <c r="BD1783">
        <v>1659</v>
      </c>
      <c r="BE1783">
        <v>7</v>
      </c>
      <c r="BF1783">
        <v>7</v>
      </c>
      <c r="BG1783">
        <v>0</v>
      </c>
      <c r="BH1783">
        <v>6</v>
      </c>
      <c r="BJ1783">
        <v>7</v>
      </c>
      <c r="BK1783">
        <v>14</v>
      </c>
      <c r="BL1783">
        <v>14</v>
      </c>
      <c r="BM1783">
        <v>3</v>
      </c>
    </row>
    <row r="1784" spans="1:65" x14ac:dyDescent="0.25">
      <c r="A1784">
        <v>321230011</v>
      </c>
      <c r="B1784">
        <v>17</v>
      </c>
      <c r="C1784">
        <v>2012</v>
      </c>
      <c r="D1784" s="1">
        <v>41273</v>
      </c>
      <c r="E1784" t="s">
        <v>66</v>
      </c>
      <c r="F1784" t="s">
        <v>106</v>
      </c>
      <c r="G1784" t="s">
        <v>90</v>
      </c>
      <c r="H17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1784" t="str">
        <f>IF(NOT(ISNA(VLOOKUP(Table_pigskin_games[[#This Row],[matchup]],rivalries!A$2:C$10,1,FALSE))),"Rivalry","Not a Rivalry")</f>
        <v>Not a Rivalry</v>
      </c>
      <c r="J1784">
        <v>16</v>
      </c>
      <c r="K1784">
        <v>28</v>
      </c>
      <c r="L1784">
        <f>ABS(Table_pigskin_games[[#This Row],[homeScore]]-Table_pigskin_games[[#This Row],[awayScore]])</f>
        <v>12</v>
      </c>
      <c r="M1784" t="s">
        <v>131</v>
      </c>
      <c r="N1784" s="2">
        <v>41914.541666666664</v>
      </c>
      <c r="O1784" t="s">
        <v>80</v>
      </c>
      <c r="P1784">
        <v>66957</v>
      </c>
      <c r="Q1784">
        <v>12</v>
      </c>
      <c r="R1784">
        <v>3</v>
      </c>
      <c r="S1784">
        <v>10</v>
      </c>
      <c r="T1784">
        <v>5</v>
      </c>
      <c r="U1784">
        <v>19</v>
      </c>
      <c r="V1784">
        <v>19</v>
      </c>
      <c r="W1784">
        <v>5</v>
      </c>
      <c r="X1784">
        <v>9</v>
      </c>
      <c r="Y1784">
        <v>11</v>
      </c>
      <c r="Z1784">
        <v>15</v>
      </c>
      <c r="AA1784">
        <v>0</v>
      </c>
      <c r="AB1784">
        <v>0</v>
      </c>
      <c r="AC1784">
        <v>0</v>
      </c>
      <c r="AD1784">
        <v>0</v>
      </c>
      <c r="AE1784">
        <v>352</v>
      </c>
      <c r="AF1784">
        <v>265</v>
      </c>
      <c r="AG1784">
        <v>250</v>
      </c>
      <c r="AH1784">
        <v>184</v>
      </c>
      <c r="AI1784">
        <v>24</v>
      </c>
      <c r="AJ1784">
        <v>14</v>
      </c>
      <c r="AK1784">
        <v>36</v>
      </c>
      <c r="AL1784">
        <v>28</v>
      </c>
      <c r="AM1784">
        <v>102</v>
      </c>
      <c r="AN1784">
        <v>81</v>
      </c>
      <c r="AO1784">
        <v>20</v>
      </c>
      <c r="AP1784">
        <v>33</v>
      </c>
      <c r="AQ1784">
        <v>9</v>
      </c>
      <c r="AR1784">
        <v>3</v>
      </c>
      <c r="AS1784">
        <v>64</v>
      </c>
      <c r="AT1784">
        <f>SUM(Table_pigskin_games[[#This Row],[awayPenaltyYards]],Table_pigskin_games[[#This Row],[homePenaltyYards]])</f>
        <v>88</v>
      </c>
      <c r="AU1784">
        <v>24</v>
      </c>
      <c r="AV1784">
        <v>2</v>
      </c>
      <c r="AW1784">
        <v>0</v>
      </c>
      <c r="AX1784">
        <f>SUM(Table_pigskin_games[[#This Row],[awayTurnovers]:[homeTurnovers]])</f>
        <v>2</v>
      </c>
      <c r="AY1784">
        <v>0</v>
      </c>
      <c r="AZ1784">
        <v>0</v>
      </c>
      <c r="BA1784">
        <v>2</v>
      </c>
      <c r="BB1784">
        <v>0</v>
      </c>
      <c r="BC1784">
        <v>1731</v>
      </c>
      <c r="BD1784">
        <v>1869</v>
      </c>
      <c r="BE1784">
        <v>3</v>
      </c>
      <c r="BF1784">
        <v>3</v>
      </c>
      <c r="BG1784">
        <v>10</v>
      </c>
      <c r="BH1784">
        <v>0</v>
      </c>
      <c r="BJ1784">
        <v>7</v>
      </c>
      <c r="BK1784">
        <v>7</v>
      </c>
      <c r="BL1784">
        <v>7</v>
      </c>
      <c r="BM1784">
        <v>7</v>
      </c>
    </row>
    <row r="1785" spans="1:65" x14ac:dyDescent="0.25">
      <c r="A1785">
        <v>321230016</v>
      </c>
      <c r="B1785">
        <v>17</v>
      </c>
      <c r="C1785">
        <v>2012</v>
      </c>
      <c r="D1785" s="1">
        <v>41273</v>
      </c>
      <c r="E1785" t="s">
        <v>66</v>
      </c>
      <c r="F1785" t="s">
        <v>75</v>
      </c>
      <c r="G1785" t="s">
        <v>113</v>
      </c>
      <c r="H17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785" t="str">
        <f>IF(NOT(ISNA(VLOOKUP(Table_pigskin_games[[#This Row],[matchup]],rivalries!A$2:C$10,1,FALSE))),"Rivalry","Not a Rivalry")</f>
        <v>Not a Rivalry</v>
      </c>
      <c r="J1785">
        <v>34</v>
      </c>
      <c r="K1785">
        <v>37</v>
      </c>
      <c r="L1785">
        <f>ABS(Table_pigskin_games[[#This Row],[homeScore]]-Table_pigskin_games[[#This Row],[awayScore]])</f>
        <v>3</v>
      </c>
      <c r="M1785" t="s">
        <v>136</v>
      </c>
      <c r="N1785" s="2">
        <v>41914.684027777781</v>
      </c>
      <c r="O1785" t="s">
        <v>70</v>
      </c>
      <c r="P1785">
        <v>64134</v>
      </c>
      <c r="Q1785">
        <v>11</v>
      </c>
      <c r="R1785">
        <v>4</v>
      </c>
      <c r="S1785">
        <v>9</v>
      </c>
      <c r="T1785">
        <v>6</v>
      </c>
      <c r="U1785">
        <v>24</v>
      </c>
      <c r="V1785">
        <v>25</v>
      </c>
      <c r="W1785">
        <v>6</v>
      </c>
      <c r="X1785">
        <v>6</v>
      </c>
      <c r="Y1785">
        <v>13</v>
      </c>
      <c r="Z1785">
        <v>12</v>
      </c>
      <c r="AA1785">
        <v>1</v>
      </c>
      <c r="AB1785">
        <v>1</v>
      </c>
      <c r="AC1785">
        <v>1</v>
      </c>
      <c r="AD1785">
        <v>1</v>
      </c>
      <c r="AE1785">
        <v>405</v>
      </c>
      <c r="AF1785">
        <v>444</v>
      </c>
      <c r="AG1785">
        <v>333</v>
      </c>
      <c r="AH1785">
        <v>227</v>
      </c>
      <c r="AI1785">
        <v>28</v>
      </c>
      <c r="AJ1785">
        <v>16</v>
      </c>
      <c r="AK1785">
        <v>40</v>
      </c>
      <c r="AL1785">
        <v>28</v>
      </c>
      <c r="AM1785">
        <v>72</v>
      </c>
      <c r="AN1785">
        <v>217</v>
      </c>
      <c r="AO1785">
        <v>16</v>
      </c>
      <c r="AP1785">
        <v>37</v>
      </c>
      <c r="AQ1785">
        <v>7</v>
      </c>
      <c r="AR1785">
        <v>10</v>
      </c>
      <c r="AS1785">
        <v>43</v>
      </c>
      <c r="AT1785">
        <f>SUM(Table_pigskin_games[[#This Row],[awayPenaltyYards]],Table_pigskin_games[[#This Row],[homePenaltyYards]])</f>
        <v>141</v>
      </c>
      <c r="AU1785">
        <v>98</v>
      </c>
      <c r="AV1785">
        <v>1</v>
      </c>
      <c r="AW1785">
        <v>0</v>
      </c>
      <c r="AX1785">
        <f>SUM(Table_pigskin_games[[#This Row],[awayTurnovers]:[homeTurnovers]])</f>
        <v>1</v>
      </c>
      <c r="AY1785">
        <v>1</v>
      </c>
      <c r="AZ1785">
        <v>0</v>
      </c>
      <c r="BA1785">
        <v>0</v>
      </c>
      <c r="BB1785">
        <v>0</v>
      </c>
      <c r="BC1785">
        <v>1685</v>
      </c>
      <c r="BD1785">
        <v>1915</v>
      </c>
      <c r="BE1785">
        <v>0</v>
      </c>
      <c r="BF1785">
        <v>10</v>
      </c>
      <c r="BG1785">
        <v>14</v>
      </c>
      <c r="BH1785">
        <v>10</v>
      </c>
      <c r="BJ1785">
        <v>10</v>
      </c>
      <c r="BK1785">
        <v>10</v>
      </c>
      <c r="BL1785">
        <v>7</v>
      </c>
      <c r="BM1785">
        <v>10</v>
      </c>
    </row>
    <row r="1786" spans="1:65" x14ac:dyDescent="0.25">
      <c r="A1786">
        <v>321230017</v>
      </c>
      <c r="B1786">
        <v>17</v>
      </c>
      <c r="C1786">
        <v>2012</v>
      </c>
      <c r="D1786" s="1">
        <v>41273</v>
      </c>
      <c r="E1786" t="s">
        <v>66</v>
      </c>
      <c r="F1786" t="s">
        <v>62</v>
      </c>
      <c r="G1786" t="s">
        <v>88</v>
      </c>
      <c r="H17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1786" t="str">
        <f>IF(NOT(ISNA(VLOOKUP(Table_pigskin_games[[#This Row],[matchup]],rivalries!A$2:C$10,1,FALSE))),"Rivalry","Not a Rivalry")</f>
        <v>Not a Rivalry</v>
      </c>
      <c r="J1786">
        <v>0</v>
      </c>
      <c r="K1786">
        <v>28</v>
      </c>
      <c r="L1786">
        <f>ABS(Table_pigskin_games[[#This Row],[homeScore]]-Table_pigskin_games[[#This Row],[awayScore]])</f>
        <v>28</v>
      </c>
      <c r="M1786" t="s">
        <v>89</v>
      </c>
      <c r="N1786" s="2">
        <v>41914.684027777781</v>
      </c>
      <c r="O1786" t="s">
        <v>80</v>
      </c>
      <c r="P1786">
        <v>68756</v>
      </c>
      <c r="Q1786">
        <v>7</v>
      </c>
      <c r="R1786">
        <v>8</v>
      </c>
      <c r="S1786">
        <v>11</v>
      </c>
      <c r="T1786">
        <v>4</v>
      </c>
      <c r="U1786">
        <v>16</v>
      </c>
      <c r="V1786">
        <v>28</v>
      </c>
      <c r="W1786">
        <v>5</v>
      </c>
      <c r="X1786">
        <v>8</v>
      </c>
      <c r="Y1786">
        <v>13</v>
      </c>
      <c r="Z1786">
        <v>16</v>
      </c>
      <c r="AA1786">
        <v>0</v>
      </c>
      <c r="AB1786">
        <v>2</v>
      </c>
      <c r="AC1786">
        <v>1</v>
      </c>
      <c r="AD1786">
        <v>3</v>
      </c>
      <c r="AE1786">
        <v>256</v>
      </c>
      <c r="AF1786">
        <v>443</v>
      </c>
      <c r="AG1786">
        <v>209</v>
      </c>
      <c r="AH1786">
        <v>276</v>
      </c>
      <c r="AI1786">
        <v>20</v>
      </c>
      <c r="AJ1786">
        <v>22</v>
      </c>
      <c r="AK1786">
        <v>35</v>
      </c>
      <c r="AL1786">
        <v>36</v>
      </c>
      <c r="AM1786">
        <v>47</v>
      </c>
      <c r="AN1786">
        <v>167</v>
      </c>
      <c r="AO1786">
        <v>15</v>
      </c>
      <c r="AP1786">
        <v>38</v>
      </c>
      <c r="AQ1786">
        <v>3</v>
      </c>
      <c r="AR1786">
        <v>6</v>
      </c>
      <c r="AS1786">
        <v>23</v>
      </c>
      <c r="AT1786">
        <f>SUM(Table_pigskin_games[[#This Row],[awayPenaltyYards]],Table_pigskin_games[[#This Row],[homePenaltyYards]])</f>
        <v>71</v>
      </c>
      <c r="AU1786">
        <v>48</v>
      </c>
      <c r="AV1786">
        <v>2</v>
      </c>
      <c r="AW1786">
        <v>0</v>
      </c>
      <c r="AX1786">
        <f>SUM(Table_pigskin_games[[#This Row],[awayTurnovers]:[homeTurnovers]])</f>
        <v>2</v>
      </c>
      <c r="AY1786">
        <v>1</v>
      </c>
      <c r="AZ1786">
        <v>0</v>
      </c>
      <c r="BA1786">
        <v>1</v>
      </c>
      <c r="BB1786">
        <v>0</v>
      </c>
      <c r="BC1786">
        <v>1462</v>
      </c>
      <c r="BD1786">
        <v>2138</v>
      </c>
      <c r="BE1786">
        <v>0</v>
      </c>
      <c r="BF1786">
        <v>0</v>
      </c>
      <c r="BG1786">
        <v>0</v>
      </c>
      <c r="BH1786">
        <v>0</v>
      </c>
      <c r="BJ1786">
        <v>7</v>
      </c>
      <c r="BK1786">
        <v>14</v>
      </c>
      <c r="BL1786">
        <v>0</v>
      </c>
      <c r="BM1786">
        <v>7</v>
      </c>
    </row>
    <row r="1787" spans="1:65" x14ac:dyDescent="0.25">
      <c r="A1787">
        <v>321230018</v>
      </c>
      <c r="B1787">
        <v>17</v>
      </c>
      <c r="C1787">
        <v>2012</v>
      </c>
      <c r="D1787" s="1">
        <v>41273</v>
      </c>
      <c r="E1787" t="s">
        <v>66</v>
      </c>
      <c r="F1787" t="s">
        <v>100</v>
      </c>
      <c r="G1787" t="s">
        <v>67</v>
      </c>
      <c r="H17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1787" t="str">
        <f>IF(NOT(ISNA(VLOOKUP(Table_pigskin_games[[#This Row],[matchup]],rivalries!A$2:C$10,1,FALSE))),"Rivalry","Not a Rivalry")</f>
        <v>Not a Rivalry</v>
      </c>
      <c r="J1787">
        <v>44</v>
      </c>
      <c r="K1787">
        <v>38</v>
      </c>
      <c r="L1787">
        <f>ABS(Table_pigskin_games[[#This Row],[homeScore]]-Table_pigskin_games[[#This Row],[awayScore]])</f>
        <v>6</v>
      </c>
      <c r="M1787" t="s">
        <v>127</v>
      </c>
      <c r="N1787" s="2">
        <v>41914.541666666664</v>
      </c>
      <c r="O1787" t="s">
        <v>70</v>
      </c>
      <c r="P1787">
        <v>73124</v>
      </c>
      <c r="Q1787">
        <v>6</v>
      </c>
      <c r="R1787">
        <v>9</v>
      </c>
      <c r="S1787">
        <v>7</v>
      </c>
      <c r="T1787">
        <v>8</v>
      </c>
      <c r="U1787">
        <v>28</v>
      </c>
      <c r="V1787">
        <v>22</v>
      </c>
      <c r="W1787">
        <v>10</v>
      </c>
      <c r="X1787">
        <v>4</v>
      </c>
      <c r="Y1787">
        <v>16</v>
      </c>
      <c r="Z1787">
        <v>12</v>
      </c>
      <c r="AA1787">
        <v>0</v>
      </c>
      <c r="AB1787">
        <v>2</v>
      </c>
      <c r="AC1787">
        <v>0</v>
      </c>
      <c r="AD1787">
        <v>2</v>
      </c>
      <c r="AE1787">
        <v>530</v>
      </c>
      <c r="AF1787">
        <v>441</v>
      </c>
      <c r="AG1787">
        <v>257</v>
      </c>
      <c r="AH1787">
        <v>378</v>
      </c>
      <c r="AI1787">
        <v>17</v>
      </c>
      <c r="AJ1787">
        <v>29</v>
      </c>
      <c r="AK1787">
        <v>34</v>
      </c>
      <c r="AL1787">
        <v>43</v>
      </c>
      <c r="AM1787">
        <v>273</v>
      </c>
      <c r="AN1787">
        <v>63</v>
      </c>
      <c r="AO1787">
        <v>39</v>
      </c>
      <c r="AP1787">
        <v>18</v>
      </c>
      <c r="AQ1787">
        <v>4</v>
      </c>
      <c r="AR1787">
        <v>5</v>
      </c>
      <c r="AS1787">
        <v>36</v>
      </c>
      <c r="AT1787">
        <f>SUM(Table_pigskin_games[[#This Row],[awayPenaltyYards]],Table_pigskin_games[[#This Row],[homePenaltyYards]])</f>
        <v>91</v>
      </c>
      <c r="AU1787">
        <v>55</v>
      </c>
      <c r="AV1787">
        <v>1</v>
      </c>
      <c r="AW1787">
        <v>1</v>
      </c>
      <c r="AX1787">
        <f>SUM(Table_pigskin_games[[#This Row],[awayTurnovers]:[homeTurnovers]])</f>
        <v>2</v>
      </c>
      <c r="AY1787">
        <v>0</v>
      </c>
      <c r="AZ1787">
        <v>0</v>
      </c>
      <c r="BA1787">
        <v>1</v>
      </c>
      <c r="BB1787">
        <v>1</v>
      </c>
      <c r="BC1787">
        <v>2035</v>
      </c>
      <c r="BD1787">
        <v>1565</v>
      </c>
      <c r="BE1787">
        <v>3</v>
      </c>
      <c r="BF1787">
        <v>10</v>
      </c>
      <c r="BG1787">
        <v>14</v>
      </c>
      <c r="BH1787">
        <v>17</v>
      </c>
      <c r="BJ1787">
        <v>0</v>
      </c>
      <c r="BK1787">
        <v>17</v>
      </c>
      <c r="BL1787">
        <v>7</v>
      </c>
      <c r="BM1787">
        <v>14</v>
      </c>
    </row>
    <row r="1788" spans="1:65" x14ac:dyDescent="0.25">
      <c r="A1788">
        <v>321230019</v>
      </c>
      <c r="B1788">
        <v>17</v>
      </c>
      <c r="C1788">
        <v>2012</v>
      </c>
      <c r="D1788" s="1">
        <v>41273</v>
      </c>
      <c r="E1788" t="s">
        <v>66</v>
      </c>
      <c r="F1788" t="s">
        <v>105</v>
      </c>
      <c r="G1788" t="s">
        <v>91</v>
      </c>
      <c r="H17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1788" t="str">
        <f>IF(NOT(ISNA(VLOOKUP(Table_pigskin_games[[#This Row],[matchup]],rivalries!A$2:C$10,1,FALSE))),"Rivalry","Not a Rivalry")</f>
        <v>Rivalry</v>
      </c>
      <c r="J1788">
        <v>7</v>
      </c>
      <c r="K1788">
        <v>42</v>
      </c>
      <c r="L1788">
        <f>ABS(Table_pigskin_games[[#This Row],[homeScore]]-Table_pigskin_games[[#This Row],[awayScore]])</f>
        <v>35</v>
      </c>
      <c r="M1788" t="s">
        <v>140</v>
      </c>
      <c r="N1788" s="2">
        <v>41914.541666666664</v>
      </c>
      <c r="O1788" t="s">
        <v>70</v>
      </c>
      <c r="P1788">
        <v>80657</v>
      </c>
      <c r="Q1788">
        <v>4</v>
      </c>
      <c r="R1788">
        <v>11</v>
      </c>
      <c r="S1788">
        <v>8</v>
      </c>
      <c r="T1788">
        <v>7</v>
      </c>
      <c r="U1788">
        <v>18</v>
      </c>
      <c r="V1788">
        <v>32</v>
      </c>
      <c r="W1788">
        <v>4</v>
      </c>
      <c r="X1788">
        <v>5</v>
      </c>
      <c r="Y1788">
        <v>14</v>
      </c>
      <c r="Z1788">
        <v>8</v>
      </c>
      <c r="AA1788">
        <v>2</v>
      </c>
      <c r="AB1788">
        <v>0</v>
      </c>
      <c r="AC1788">
        <v>4</v>
      </c>
      <c r="AD1788">
        <v>0</v>
      </c>
      <c r="AE1788">
        <v>317</v>
      </c>
      <c r="AF1788">
        <v>397</v>
      </c>
      <c r="AG1788">
        <v>207</v>
      </c>
      <c r="AH1788">
        <v>212</v>
      </c>
      <c r="AI1788">
        <v>21</v>
      </c>
      <c r="AJ1788">
        <v>14</v>
      </c>
      <c r="AK1788">
        <v>37</v>
      </c>
      <c r="AL1788">
        <v>22</v>
      </c>
      <c r="AM1788">
        <v>110</v>
      </c>
      <c r="AN1788">
        <v>185</v>
      </c>
      <c r="AO1788">
        <v>27</v>
      </c>
      <c r="AP1788">
        <v>35</v>
      </c>
      <c r="AQ1788">
        <v>6</v>
      </c>
      <c r="AR1788">
        <v>1</v>
      </c>
      <c r="AS1788">
        <v>52</v>
      </c>
      <c r="AT1788">
        <f>SUM(Table_pigskin_games[[#This Row],[awayPenaltyYards]],Table_pigskin_games[[#This Row],[homePenaltyYards]])</f>
        <v>57</v>
      </c>
      <c r="AU1788">
        <v>5</v>
      </c>
      <c r="AV1788">
        <v>1</v>
      </c>
      <c r="AW1788">
        <v>0</v>
      </c>
      <c r="AX1788">
        <f>SUM(Table_pigskin_games[[#This Row],[awayTurnovers]:[homeTurnovers]])</f>
        <v>1</v>
      </c>
      <c r="AY1788">
        <v>0</v>
      </c>
      <c r="AZ1788">
        <v>0</v>
      </c>
      <c r="BA1788">
        <v>1</v>
      </c>
      <c r="BB1788">
        <v>0</v>
      </c>
      <c r="BC1788">
        <v>1707</v>
      </c>
      <c r="BD1788">
        <v>1893</v>
      </c>
      <c r="BE1788">
        <v>0</v>
      </c>
      <c r="BF1788">
        <v>7</v>
      </c>
      <c r="BG1788">
        <v>0</v>
      </c>
      <c r="BH1788">
        <v>0</v>
      </c>
      <c r="BJ1788">
        <v>21</v>
      </c>
      <c r="BK1788">
        <v>14</v>
      </c>
      <c r="BL1788">
        <v>0</v>
      </c>
      <c r="BM1788">
        <v>7</v>
      </c>
    </row>
    <row r="1789" spans="1:65" x14ac:dyDescent="0.25">
      <c r="A1789">
        <v>321230023</v>
      </c>
      <c r="B1789">
        <v>17</v>
      </c>
      <c r="C1789">
        <v>2012</v>
      </c>
      <c r="D1789" s="1">
        <v>41273</v>
      </c>
      <c r="E1789" t="s">
        <v>66</v>
      </c>
      <c r="F1789" t="s">
        <v>68</v>
      </c>
      <c r="G1789" t="s">
        <v>63</v>
      </c>
      <c r="H17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789" t="str">
        <f>IF(NOT(ISNA(VLOOKUP(Table_pigskin_games[[#This Row],[matchup]],rivalries!A$2:C$10,1,FALSE))),"Rivalry","Not a Rivalry")</f>
        <v>Not a Rivalry</v>
      </c>
      <c r="J1789">
        <v>10</v>
      </c>
      <c r="K1789">
        <v>24</v>
      </c>
      <c r="L1789">
        <f>ABS(Table_pigskin_games[[#This Row],[homeScore]]-Table_pigskin_games[[#This Row],[awayScore]])</f>
        <v>14</v>
      </c>
      <c r="M1789" t="s">
        <v>64</v>
      </c>
      <c r="N1789" s="2">
        <v>41914.541666666664</v>
      </c>
      <c r="O1789" t="s">
        <v>80</v>
      </c>
      <c r="P1789">
        <v>51831</v>
      </c>
      <c r="Q1789">
        <v>5</v>
      </c>
      <c r="R1789">
        <v>10</v>
      </c>
      <c r="S1789">
        <v>7</v>
      </c>
      <c r="T1789">
        <v>8</v>
      </c>
      <c r="U1789">
        <v>18</v>
      </c>
      <c r="V1789">
        <v>17</v>
      </c>
      <c r="W1789">
        <v>3</v>
      </c>
      <c r="X1789">
        <v>5</v>
      </c>
      <c r="Y1789">
        <v>10</v>
      </c>
      <c r="Z1789">
        <v>13</v>
      </c>
      <c r="AA1789">
        <v>1</v>
      </c>
      <c r="AB1789">
        <v>0</v>
      </c>
      <c r="AC1789">
        <v>2</v>
      </c>
      <c r="AD1789">
        <v>0</v>
      </c>
      <c r="AE1789">
        <v>320</v>
      </c>
      <c r="AF1789">
        <v>212</v>
      </c>
      <c r="AG1789">
        <v>182</v>
      </c>
      <c r="AH1789">
        <v>121</v>
      </c>
      <c r="AI1789">
        <v>22</v>
      </c>
      <c r="AJ1789">
        <v>15</v>
      </c>
      <c r="AK1789">
        <v>32</v>
      </c>
      <c r="AL1789">
        <v>23</v>
      </c>
      <c r="AM1789">
        <v>138</v>
      </c>
      <c r="AN1789">
        <v>91</v>
      </c>
      <c r="AO1789">
        <v>26</v>
      </c>
      <c r="AP1789">
        <v>28</v>
      </c>
      <c r="AQ1789">
        <v>9</v>
      </c>
      <c r="AR1789">
        <v>3</v>
      </c>
      <c r="AS1789">
        <v>79</v>
      </c>
      <c r="AT1789">
        <f>SUM(Table_pigskin_games[[#This Row],[awayPenaltyYards]],Table_pigskin_games[[#This Row],[homePenaltyYards]])</f>
        <v>137</v>
      </c>
      <c r="AU1789">
        <v>58</v>
      </c>
      <c r="AV1789">
        <v>4</v>
      </c>
      <c r="AW1789">
        <v>0</v>
      </c>
      <c r="AX1789">
        <f>SUM(Table_pigskin_games[[#This Row],[awayTurnovers]:[homeTurnovers]])</f>
        <v>4</v>
      </c>
      <c r="AY1789">
        <v>3</v>
      </c>
      <c r="AZ1789">
        <v>0</v>
      </c>
      <c r="BA1789">
        <v>1</v>
      </c>
      <c r="BB1789">
        <v>0</v>
      </c>
      <c r="BC1789">
        <v>1779</v>
      </c>
      <c r="BD1789">
        <v>1821</v>
      </c>
      <c r="BE1789">
        <v>0</v>
      </c>
      <c r="BF1789">
        <v>3</v>
      </c>
      <c r="BG1789">
        <v>7</v>
      </c>
      <c r="BH1789">
        <v>0</v>
      </c>
      <c r="BJ1789">
        <v>0</v>
      </c>
      <c r="BK1789">
        <v>10</v>
      </c>
      <c r="BL1789">
        <v>7</v>
      </c>
      <c r="BM1789">
        <v>7</v>
      </c>
    </row>
    <row r="1790" spans="1:65" x14ac:dyDescent="0.25">
      <c r="A1790">
        <v>321230024</v>
      </c>
      <c r="B1790">
        <v>17</v>
      </c>
      <c r="C1790">
        <v>2012</v>
      </c>
      <c r="D1790" s="1">
        <v>41273</v>
      </c>
      <c r="E1790" t="s">
        <v>66</v>
      </c>
      <c r="F1790" t="s">
        <v>110</v>
      </c>
      <c r="G1790" t="s">
        <v>109</v>
      </c>
      <c r="H17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790" t="str">
        <f>IF(NOT(ISNA(VLOOKUP(Table_pigskin_games[[#This Row],[matchup]],rivalries!A$2:C$10,1,FALSE))),"Rivalry","Not a Rivalry")</f>
        <v>Not a Rivalry</v>
      </c>
      <c r="J1790">
        <v>21</v>
      </c>
      <c r="K1790">
        <v>24</v>
      </c>
      <c r="L1790">
        <f>ABS(Table_pigskin_games[[#This Row],[homeScore]]-Table_pigskin_games[[#This Row],[awayScore]])</f>
        <v>3</v>
      </c>
      <c r="M1790" t="s">
        <v>122</v>
      </c>
      <c r="N1790" s="2">
        <v>41914.684027777781</v>
      </c>
      <c r="O1790" t="s">
        <v>80</v>
      </c>
      <c r="P1790">
        <v>66486</v>
      </c>
      <c r="Q1790">
        <v>4</v>
      </c>
      <c r="R1790">
        <v>11</v>
      </c>
      <c r="S1790">
        <v>6</v>
      </c>
      <c r="T1790">
        <v>9</v>
      </c>
      <c r="U1790">
        <v>17</v>
      </c>
      <c r="V1790">
        <v>14</v>
      </c>
      <c r="W1790">
        <v>8</v>
      </c>
      <c r="X1790">
        <v>2</v>
      </c>
      <c r="Y1790">
        <v>15</v>
      </c>
      <c r="Z1790">
        <v>11</v>
      </c>
      <c r="AA1790">
        <v>0</v>
      </c>
      <c r="AB1790">
        <v>1</v>
      </c>
      <c r="AC1790">
        <v>0</v>
      </c>
      <c r="AD1790">
        <v>1</v>
      </c>
      <c r="AE1790">
        <v>265</v>
      </c>
      <c r="AF1790">
        <v>210</v>
      </c>
      <c r="AG1790">
        <v>150</v>
      </c>
      <c r="AH1790">
        <v>140</v>
      </c>
      <c r="AI1790">
        <v>13</v>
      </c>
      <c r="AJ1790">
        <v>13</v>
      </c>
      <c r="AK1790">
        <v>28</v>
      </c>
      <c r="AL1790">
        <v>17</v>
      </c>
      <c r="AM1790">
        <v>115</v>
      </c>
      <c r="AN1790">
        <v>70</v>
      </c>
      <c r="AO1790">
        <v>29</v>
      </c>
      <c r="AP1790">
        <v>31</v>
      </c>
      <c r="AQ1790">
        <v>9</v>
      </c>
      <c r="AR1790">
        <v>8</v>
      </c>
      <c r="AS1790">
        <v>67</v>
      </c>
      <c r="AT1790">
        <f>SUM(Table_pigskin_games[[#This Row],[awayPenaltyYards]],Table_pigskin_games[[#This Row],[homePenaltyYards]])</f>
        <v>127</v>
      </c>
      <c r="AU1790">
        <v>60</v>
      </c>
      <c r="AV1790">
        <v>1</v>
      </c>
      <c r="AW1790">
        <v>0</v>
      </c>
      <c r="AX1790">
        <f>SUM(Table_pigskin_games[[#This Row],[awayTurnovers]:[homeTurnovers]])</f>
        <v>1</v>
      </c>
      <c r="AY1790">
        <v>0</v>
      </c>
      <c r="AZ1790">
        <v>0</v>
      </c>
      <c r="BA1790">
        <v>1</v>
      </c>
      <c r="BB1790">
        <v>0</v>
      </c>
      <c r="BC1790">
        <v>1698</v>
      </c>
      <c r="BD1790">
        <v>1902</v>
      </c>
      <c r="BE1790">
        <v>0</v>
      </c>
      <c r="BF1790">
        <v>7</v>
      </c>
      <c r="BG1790">
        <v>0</v>
      </c>
      <c r="BH1790">
        <v>14</v>
      </c>
      <c r="BJ1790">
        <v>10</v>
      </c>
      <c r="BK1790">
        <v>7</v>
      </c>
      <c r="BL1790">
        <v>7</v>
      </c>
      <c r="BM1790">
        <v>0</v>
      </c>
    </row>
    <row r="1791" spans="1:65" x14ac:dyDescent="0.25">
      <c r="A1791">
        <v>321230025</v>
      </c>
      <c r="B1791">
        <v>17</v>
      </c>
      <c r="C1791">
        <v>2012</v>
      </c>
      <c r="D1791" s="1">
        <v>41273</v>
      </c>
      <c r="E1791" t="s">
        <v>66</v>
      </c>
      <c r="F1791" t="s">
        <v>94</v>
      </c>
      <c r="G1791" t="s">
        <v>93</v>
      </c>
      <c r="H17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1791" t="str">
        <f>IF(NOT(ISNA(VLOOKUP(Table_pigskin_games[[#This Row],[matchup]],rivalries!A$2:C$10,1,FALSE))),"Rivalry","Not a Rivalry")</f>
        <v>Not a Rivalry</v>
      </c>
      <c r="J1791">
        <v>13</v>
      </c>
      <c r="K1791">
        <v>27</v>
      </c>
      <c r="L1791">
        <f>ABS(Table_pigskin_games[[#This Row],[homeScore]]-Table_pigskin_games[[#This Row],[awayScore]])</f>
        <v>14</v>
      </c>
      <c r="M1791" t="s">
        <v>133</v>
      </c>
      <c r="N1791" s="2">
        <v>41914.684027777781</v>
      </c>
      <c r="O1791" t="s">
        <v>70</v>
      </c>
      <c r="P1791">
        <v>69732</v>
      </c>
      <c r="Q1791">
        <v>5</v>
      </c>
      <c r="R1791">
        <v>10</v>
      </c>
      <c r="S1791">
        <v>10</v>
      </c>
      <c r="T1791">
        <v>3</v>
      </c>
      <c r="U1791">
        <v>11</v>
      </c>
      <c r="V1791">
        <v>20</v>
      </c>
      <c r="W1791">
        <v>3</v>
      </c>
      <c r="X1791">
        <v>4</v>
      </c>
      <c r="Y1791">
        <v>12</v>
      </c>
      <c r="Z1791">
        <v>14</v>
      </c>
      <c r="AA1791">
        <v>1</v>
      </c>
      <c r="AB1791">
        <v>2</v>
      </c>
      <c r="AC1791">
        <v>1</v>
      </c>
      <c r="AD1791">
        <v>2</v>
      </c>
      <c r="AE1791">
        <v>262</v>
      </c>
      <c r="AF1791">
        <v>407</v>
      </c>
      <c r="AG1791">
        <v>207</v>
      </c>
      <c r="AH1791">
        <v>278</v>
      </c>
      <c r="AI1791">
        <v>19</v>
      </c>
      <c r="AJ1791">
        <v>17</v>
      </c>
      <c r="AK1791">
        <v>34</v>
      </c>
      <c r="AL1791">
        <v>29</v>
      </c>
      <c r="AM1791">
        <v>55</v>
      </c>
      <c r="AN1791">
        <v>129</v>
      </c>
      <c r="AO1791">
        <v>17</v>
      </c>
      <c r="AP1791">
        <v>37</v>
      </c>
      <c r="AQ1791">
        <v>5</v>
      </c>
      <c r="AR1791">
        <v>3</v>
      </c>
      <c r="AS1791">
        <v>34</v>
      </c>
      <c r="AT1791">
        <f>SUM(Table_pigskin_games[[#This Row],[awayPenaltyYards]],Table_pigskin_games[[#This Row],[homePenaltyYards]])</f>
        <v>59</v>
      </c>
      <c r="AU1791">
        <v>25</v>
      </c>
      <c r="AV1791">
        <v>2</v>
      </c>
      <c r="AW1791">
        <v>0</v>
      </c>
      <c r="AX1791">
        <f>SUM(Table_pigskin_games[[#This Row],[awayTurnovers]:[homeTurnovers]])</f>
        <v>2</v>
      </c>
      <c r="AY1791">
        <v>1</v>
      </c>
      <c r="AZ1791">
        <v>0</v>
      </c>
      <c r="BA1791">
        <v>1</v>
      </c>
      <c r="BB1791">
        <v>0</v>
      </c>
      <c r="BC1791">
        <v>1437</v>
      </c>
      <c r="BD1791">
        <v>2163</v>
      </c>
      <c r="BE1791">
        <v>3</v>
      </c>
      <c r="BF1791">
        <v>3</v>
      </c>
      <c r="BG1791">
        <v>0</v>
      </c>
      <c r="BH1791">
        <v>7</v>
      </c>
      <c r="BJ1791">
        <v>0</v>
      </c>
      <c r="BK1791">
        <v>7</v>
      </c>
      <c r="BL1791">
        <v>10</v>
      </c>
      <c r="BM1791">
        <v>10</v>
      </c>
    </row>
    <row r="1792" spans="1:65" x14ac:dyDescent="0.25">
      <c r="A1792">
        <v>321230026</v>
      </c>
      <c r="B1792">
        <v>17</v>
      </c>
      <c r="C1792">
        <v>2012</v>
      </c>
      <c r="D1792" s="1">
        <v>41273</v>
      </c>
      <c r="E1792" t="s">
        <v>66</v>
      </c>
      <c r="F1792" t="s">
        <v>85</v>
      </c>
      <c r="G1792" t="s">
        <v>71</v>
      </c>
      <c r="H17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1792" t="str">
        <f>IF(NOT(ISNA(VLOOKUP(Table_pigskin_games[[#This Row],[matchup]],rivalries!A$2:C$10,1,FALSE))),"Rivalry","Not a Rivalry")</f>
        <v>Not a Rivalry</v>
      </c>
      <c r="J1792">
        <v>13</v>
      </c>
      <c r="K1792">
        <v>20</v>
      </c>
      <c r="L1792">
        <f>ABS(Table_pigskin_games[[#This Row],[homeScore]]-Table_pigskin_games[[#This Row],[awayScore]])</f>
        <v>7</v>
      </c>
      <c r="M1792" t="s">
        <v>124</v>
      </c>
      <c r="N1792" s="2">
        <v>41914.684027777781</v>
      </c>
      <c r="O1792" t="s">
        <v>70</v>
      </c>
      <c r="P1792">
        <v>67936</v>
      </c>
      <c r="Q1792">
        <v>7</v>
      </c>
      <c r="R1792">
        <v>7</v>
      </c>
      <c r="S1792">
        <v>10</v>
      </c>
      <c r="T1792">
        <v>5</v>
      </c>
      <c r="U1792">
        <v>20</v>
      </c>
      <c r="V1792">
        <v>17</v>
      </c>
      <c r="W1792">
        <v>2</v>
      </c>
      <c r="X1792">
        <v>5</v>
      </c>
      <c r="Y1792">
        <v>11</v>
      </c>
      <c r="Z1792">
        <v>12</v>
      </c>
      <c r="AA1792">
        <v>1</v>
      </c>
      <c r="AB1792">
        <v>0</v>
      </c>
      <c r="AC1792">
        <v>2</v>
      </c>
      <c r="AD1792">
        <v>0</v>
      </c>
      <c r="AE1792">
        <v>331</v>
      </c>
      <c r="AF1792">
        <v>362</v>
      </c>
      <c r="AG1792">
        <v>252</v>
      </c>
      <c r="AH1792">
        <v>209</v>
      </c>
      <c r="AI1792">
        <v>25</v>
      </c>
      <c r="AJ1792">
        <v>15</v>
      </c>
      <c r="AK1792">
        <v>42</v>
      </c>
      <c r="AL1792">
        <v>19</v>
      </c>
      <c r="AM1792">
        <v>79</v>
      </c>
      <c r="AN1792">
        <v>153</v>
      </c>
      <c r="AO1792">
        <v>19</v>
      </c>
      <c r="AP1792">
        <v>30</v>
      </c>
      <c r="AQ1792">
        <v>14</v>
      </c>
      <c r="AR1792">
        <v>10</v>
      </c>
      <c r="AS1792">
        <v>98</v>
      </c>
      <c r="AT1792">
        <f>SUM(Table_pigskin_games[[#This Row],[awayPenaltyYards]],Table_pigskin_games[[#This Row],[homePenaltyYards]])</f>
        <v>178</v>
      </c>
      <c r="AU1792">
        <v>80</v>
      </c>
      <c r="AV1792">
        <v>1</v>
      </c>
      <c r="AW1792">
        <v>0</v>
      </c>
      <c r="AX1792">
        <f>SUM(Table_pigskin_games[[#This Row],[awayTurnovers]:[homeTurnovers]])</f>
        <v>1</v>
      </c>
      <c r="AY1792">
        <v>0</v>
      </c>
      <c r="AZ1792">
        <v>0</v>
      </c>
      <c r="BA1792">
        <v>1</v>
      </c>
      <c r="BB1792">
        <v>0</v>
      </c>
      <c r="BC1792">
        <v>1631</v>
      </c>
      <c r="BD1792">
        <v>1969</v>
      </c>
      <c r="BE1792">
        <v>0</v>
      </c>
      <c r="BF1792">
        <v>7</v>
      </c>
      <c r="BG1792">
        <v>3</v>
      </c>
      <c r="BH1792">
        <v>3</v>
      </c>
      <c r="BJ1792">
        <v>0</v>
      </c>
      <c r="BK1792">
        <v>3</v>
      </c>
      <c r="BL1792">
        <v>10</v>
      </c>
      <c r="BM1792">
        <v>7</v>
      </c>
    </row>
    <row r="1793" spans="1:65" x14ac:dyDescent="0.25">
      <c r="A1793">
        <v>321230028</v>
      </c>
      <c r="B1793">
        <v>17</v>
      </c>
      <c r="C1793">
        <v>2012</v>
      </c>
      <c r="D1793" s="1">
        <v>41273</v>
      </c>
      <c r="E1793" t="s">
        <v>66</v>
      </c>
      <c r="F1793" t="s">
        <v>102</v>
      </c>
      <c r="G1793" t="s">
        <v>114</v>
      </c>
      <c r="H17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793" t="str">
        <f>IF(NOT(ISNA(VLOOKUP(Table_pigskin_games[[#This Row],[matchup]],rivalries!A$2:C$10,1,FALSE))),"Rivalry","Not a Rivalry")</f>
        <v>Not a Rivalry</v>
      </c>
      <c r="J1793">
        <v>18</v>
      </c>
      <c r="K1793">
        <v>28</v>
      </c>
      <c r="L1793">
        <f>ABS(Table_pigskin_games[[#This Row],[homeScore]]-Table_pigskin_games[[#This Row],[awayScore]])</f>
        <v>10</v>
      </c>
      <c r="M1793" t="s">
        <v>115</v>
      </c>
      <c r="N1793" s="2">
        <v>41914.847222222219</v>
      </c>
      <c r="O1793" t="s">
        <v>65</v>
      </c>
      <c r="P1793">
        <v>82845</v>
      </c>
      <c r="Q1793">
        <v>8</v>
      </c>
      <c r="R1793">
        <v>7</v>
      </c>
      <c r="S1793">
        <v>9</v>
      </c>
      <c r="T1793">
        <v>6</v>
      </c>
      <c r="U1793">
        <v>20</v>
      </c>
      <c r="V1793">
        <v>24</v>
      </c>
      <c r="W1793">
        <v>7</v>
      </c>
      <c r="X1793">
        <v>5</v>
      </c>
      <c r="Y1793">
        <v>13</v>
      </c>
      <c r="Z1793">
        <v>11</v>
      </c>
      <c r="AA1793">
        <v>0</v>
      </c>
      <c r="AB1793">
        <v>0</v>
      </c>
      <c r="AC1793">
        <v>0</v>
      </c>
      <c r="AD1793">
        <v>0</v>
      </c>
      <c r="AE1793">
        <v>296</v>
      </c>
      <c r="AF1793">
        <v>361</v>
      </c>
      <c r="AG1793">
        <v>196</v>
      </c>
      <c r="AH1793">
        <v>87</v>
      </c>
      <c r="AI1793">
        <v>20</v>
      </c>
      <c r="AJ1793">
        <v>9</v>
      </c>
      <c r="AK1793">
        <v>37</v>
      </c>
      <c r="AL1793">
        <v>18</v>
      </c>
      <c r="AM1793">
        <v>100</v>
      </c>
      <c r="AN1793">
        <v>274</v>
      </c>
      <c r="AO1793">
        <v>22</v>
      </c>
      <c r="AP1793">
        <v>42</v>
      </c>
      <c r="AQ1793">
        <v>1</v>
      </c>
      <c r="AR1793">
        <v>2</v>
      </c>
      <c r="AS1793">
        <v>6</v>
      </c>
      <c r="AT1793">
        <f>SUM(Table_pigskin_games[[#This Row],[awayPenaltyYards]],Table_pigskin_games[[#This Row],[homePenaltyYards]])</f>
        <v>26</v>
      </c>
      <c r="AU1793">
        <v>20</v>
      </c>
      <c r="AV1793">
        <v>3</v>
      </c>
      <c r="AW1793">
        <v>0</v>
      </c>
      <c r="AX1793">
        <f>SUM(Table_pigskin_games[[#This Row],[awayTurnovers]:[homeTurnovers]])</f>
        <v>3</v>
      </c>
      <c r="AY1793">
        <v>0</v>
      </c>
      <c r="AZ1793">
        <v>0</v>
      </c>
      <c r="BA1793">
        <v>3</v>
      </c>
      <c r="BB1793">
        <v>0</v>
      </c>
      <c r="BC1793">
        <v>1594</v>
      </c>
      <c r="BD1793">
        <v>2006</v>
      </c>
      <c r="BE1793">
        <v>0</v>
      </c>
      <c r="BF1793">
        <v>7</v>
      </c>
      <c r="BG1793">
        <v>0</v>
      </c>
      <c r="BH1793">
        <v>11</v>
      </c>
      <c r="BJ1793">
        <v>0</v>
      </c>
      <c r="BK1793">
        <v>7</v>
      </c>
      <c r="BL1793">
        <v>7</v>
      </c>
      <c r="BM1793">
        <v>14</v>
      </c>
    </row>
    <row r="1794" spans="1:65" x14ac:dyDescent="0.25">
      <c r="A1794">
        <v>330905007</v>
      </c>
      <c r="B1794">
        <v>1</v>
      </c>
      <c r="C1794">
        <v>2013</v>
      </c>
      <c r="D1794" s="1">
        <v>41522</v>
      </c>
      <c r="E1794" t="s">
        <v>61</v>
      </c>
      <c r="F1794" t="s">
        <v>96</v>
      </c>
      <c r="G1794" t="s">
        <v>84</v>
      </c>
      <c r="H17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BALvDEN</v>
      </c>
      <c r="I1794" t="str">
        <f>IF(NOT(ISNA(VLOOKUP(Table_pigskin_games[[#This Row],[matchup]],rivalries!A$2:C$10,1,FALSE))),"Rivalry","Not a Rivalry")</f>
        <v>Not a Rivalry</v>
      </c>
      <c r="J1794">
        <v>27</v>
      </c>
      <c r="K1794">
        <v>49</v>
      </c>
      <c r="L1794">
        <f>ABS(Table_pigskin_games[[#This Row],[homeScore]]-Table_pigskin_games[[#This Row],[awayScore]])</f>
        <v>22</v>
      </c>
      <c r="M1794" t="s">
        <v>135</v>
      </c>
      <c r="N1794" s="2">
        <v>41914.854166666664</v>
      </c>
      <c r="O1794" t="s">
        <v>65</v>
      </c>
      <c r="P1794">
        <v>76977</v>
      </c>
      <c r="Q1794">
        <v>0</v>
      </c>
      <c r="R1794">
        <v>0</v>
      </c>
      <c r="S1794">
        <v>0</v>
      </c>
      <c r="T1794">
        <v>0</v>
      </c>
      <c r="U1794">
        <v>24</v>
      </c>
      <c r="V1794">
        <v>24</v>
      </c>
      <c r="W1794">
        <v>8</v>
      </c>
      <c r="X1794">
        <v>8</v>
      </c>
      <c r="Y1794">
        <v>22</v>
      </c>
      <c r="Z1794">
        <v>15</v>
      </c>
      <c r="AA1794">
        <v>0</v>
      </c>
      <c r="AB1794">
        <v>0</v>
      </c>
      <c r="AC1794">
        <v>1</v>
      </c>
      <c r="AD1794">
        <v>0</v>
      </c>
      <c r="AE1794">
        <v>393</v>
      </c>
      <c r="AF1794">
        <v>510</v>
      </c>
      <c r="AG1794">
        <v>335</v>
      </c>
      <c r="AH1794">
        <v>445</v>
      </c>
      <c r="AI1794">
        <v>34</v>
      </c>
      <c r="AJ1794">
        <v>27</v>
      </c>
      <c r="AK1794">
        <v>62</v>
      </c>
      <c r="AL1794">
        <v>42</v>
      </c>
      <c r="AM1794">
        <v>58</v>
      </c>
      <c r="AN1794">
        <v>65</v>
      </c>
      <c r="AO1794">
        <v>21</v>
      </c>
      <c r="AP1794">
        <v>23</v>
      </c>
      <c r="AQ1794">
        <v>7</v>
      </c>
      <c r="AR1794">
        <v>8</v>
      </c>
      <c r="AS1794">
        <v>53</v>
      </c>
      <c r="AT1794">
        <f>SUM(Table_pigskin_games[[#This Row],[awayPenaltyYards]],Table_pigskin_games[[#This Row],[homePenaltyYards]])</f>
        <v>114</v>
      </c>
      <c r="AU1794">
        <v>61</v>
      </c>
      <c r="AV1794">
        <v>2</v>
      </c>
      <c r="AW1794">
        <v>2</v>
      </c>
      <c r="AX1794">
        <f>SUM(Table_pigskin_games[[#This Row],[awayTurnovers]:[homeTurnovers]])</f>
        <v>4</v>
      </c>
      <c r="AY1794">
        <v>0</v>
      </c>
      <c r="AZ1794">
        <v>2</v>
      </c>
      <c r="BA1794">
        <v>2</v>
      </c>
      <c r="BB1794">
        <v>0</v>
      </c>
      <c r="BC1794">
        <v>2028</v>
      </c>
      <c r="BD1794">
        <v>1572</v>
      </c>
      <c r="BE1794">
        <v>7</v>
      </c>
      <c r="BF1794">
        <v>10</v>
      </c>
      <c r="BG1794">
        <v>0</v>
      </c>
      <c r="BH1794">
        <v>10</v>
      </c>
      <c r="BJ1794">
        <v>0</v>
      </c>
      <c r="BK1794">
        <v>14</v>
      </c>
      <c r="BL1794">
        <v>21</v>
      </c>
      <c r="BM1794">
        <v>14</v>
      </c>
    </row>
    <row r="1795" spans="1:65" x14ac:dyDescent="0.25">
      <c r="A1795">
        <v>330908002</v>
      </c>
      <c r="B1795">
        <v>1</v>
      </c>
      <c r="C1795">
        <v>2013</v>
      </c>
      <c r="D1795" s="1">
        <v>41525</v>
      </c>
      <c r="E1795" t="s">
        <v>66</v>
      </c>
      <c r="F1795" t="s">
        <v>88</v>
      </c>
      <c r="G1795" t="s">
        <v>87</v>
      </c>
      <c r="H17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1795" t="str">
        <f>IF(NOT(ISNA(VLOOKUP(Table_pigskin_games[[#This Row],[matchup]],rivalries!A$2:C$10,1,FALSE))),"Rivalry","Not a Rivalry")</f>
        <v>Not a Rivalry</v>
      </c>
      <c r="J1795">
        <v>23</v>
      </c>
      <c r="K1795">
        <v>21</v>
      </c>
      <c r="L1795">
        <f>ABS(Table_pigskin_games[[#This Row],[homeScore]]-Table_pigskin_games[[#This Row],[awayScore]])</f>
        <v>2</v>
      </c>
      <c r="M1795" t="s">
        <v>126</v>
      </c>
      <c r="N1795" s="2">
        <v>41914.541666666664</v>
      </c>
      <c r="O1795" t="s">
        <v>80</v>
      </c>
      <c r="P1795">
        <v>69519</v>
      </c>
      <c r="Q1795">
        <v>0</v>
      </c>
      <c r="R1795">
        <v>0</v>
      </c>
      <c r="S1795">
        <v>0</v>
      </c>
      <c r="T1795">
        <v>0</v>
      </c>
      <c r="U1795">
        <v>26</v>
      </c>
      <c r="V1795">
        <v>15</v>
      </c>
      <c r="W1795">
        <v>11</v>
      </c>
      <c r="X1795">
        <v>4</v>
      </c>
      <c r="Y1795">
        <v>20</v>
      </c>
      <c r="Z1795">
        <v>13</v>
      </c>
      <c r="AA1795">
        <v>0</v>
      </c>
      <c r="AB1795">
        <v>0</v>
      </c>
      <c r="AC1795">
        <v>1</v>
      </c>
      <c r="AD1795">
        <v>0</v>
      </c>
      <c r="AE1795">
        <v>431</v>
      </c>
      <c r="AF1795">
        <v>286</v>
      </c>
      <c r="AG1795">
        <v>273</v>
      </c>
      <c r="AH1795">
        <v>150</v>
      </c>
      <c r="AI1795">
        <v>29</v>
      </c>
      <c r="AJ1795">
        <v>18</v>
      </c>
      <c r="AK1795">
        <v>52</v>
      </c>
      <c r="AL1795">
        <v>27</v>
      </c>
      <c r="AM1795">
        <v>158</v>
      </c>
      <c r="AN1795">
        <v>136</v>
      </c>
      <c r="AO1795">
        <v>35</v>
      </c>
      <c r="AP1795">
        <v>34</v>
      </c>
      <c r="AQ1795">
        <v>4</v>
      </c>
      <c r="AR1795">
        <v>10</v>
      </c>
      <c r="AS1795">
        <v>36</v>
      </c>
      <c r="AT1795">
        <f>SUM(Table_pigskin_games[[#This Row],[awayPenaltyYards]],Table_pigskin_games[[#This Row],[homePenaltyYards]])</f>
        <v>111</v>
      </c>
      <c r="AU1795">
        <v>75</v>
      </c>
      <c r="AV1795">
        <v>3</v>
      </c>
      <c r="AW1795">
        <v>2</v>
      </c>
      <c r="AX1795">
        <f>SUM(Table_pigskin_games[[#This Row],[awayTurnovers]:[homeTurnovers]])</f>
        <v>5</v>
      </c>
      <c r="AY1795">
        <v>2</v>
      </c>
      <c r="AZ1795">
        <v>2</v>
      </c>
      <c r="BA1795">
        <v>1</v>
      </c>
      <c r="BB1795">
        <v>0</v>
      </c>
      <c r="BC1795">
        <v>2263</v>
      </c>
      <c r="BD1795">
        <v>1337</v>
      </c>
      <c r="BE1795">
        <v>10</v>
      </c>
      <c r="BF1795">
        <v>7</v>
      </c>
      <c r="BG1795">
        <v>0</v>
      </c>
      <c r="BH1795">
        <v>6</v>
      </c>
      <c r="BJ1795">
        <v>0</v>
      </c>
      <c r="BK1795">
        <v>14</v>
      </c>
      <c r="BL1795">
        <v>7</v>
      </c>
      <c r="BM1795">
        <v>0</v>
      </c>
    </row>
    <row r="1796" spans="1:65" x14ac:dyDescent="0.25">
      <c r="A1796">
        <v>330908003</v>
      </c>
      <c r="B1796">
        <v>1</v>
      </c>
      <c r="C1796">
        <v>2013</v>
      </c>
      <c r="D1796" s="1">
        <v>41525</v>
      </c>
      <c r="E1796" t="s">
        <v>66</v>
      </c>
      <c r="F1796" t="s">
        <v>81</v>
      </c>
      <c r="G1796" t="s">
        <v>74</v>
      </c>
      <c r="H17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CHIvCIN</v>
      </c>
      <c r="I1796" t="str">
        <f>IF(NOT(ISNA(VLOOKUP(Table_pigskin_games[[#This Row],[matchup]],rivalries!A$2:C$10,1,FALSE))),"Rivalry","Not a Rivalry")</f>
        <v>Not a Rivalry</v>
      </c>
      <c r="J1796">
        <v>21</v>
      </c>
      <c r="K1796">
        <v>24</v>
      </c>
      <c r="L1796">
        <f>ABS(Table_pigskin_games[[#This Row],[homeScore]]-Table_pigskin_games[[#This Row],[awayScore]])</f>
        <v>3</v>
      </c>
      <c r="M1796" t="s">
        <v>117</v>
      </c>
      <c r="N1796" s="2">
        <v>41914.541666666664</v>
      </c>
      <c r="O1796" t="s">
        <v>80</v>
      </c>
      <c r="P1796">
        <v>62213</v>
      </c>
      <c r="Q1796">
        <v>0</v>
      </c>
      <c r="R1796">
        <v>0</v>
      </c>
      <c r="S1796">
        <v>0</v>
      </c>
      <c r="T1796">
        <v>0</v>
      </c>
      <c r="U1796">
        <v>18</v>
      </c>
      <c r="V1796">
        <v>17</v>
      </c>
      <c r="W1796">
        <v>7</v>
      </c>
      <c r="X1796">
        <v>6</v>
      </c>
      <c r="Y1796">
        <v>11</v>
      </c>
      <c r="Z1796">
        <v>14</v>
      </c>
      <c r="AA1796">
        <v>0</v>
      </c>
      <c r="AB1796">
        <v>1</v>
      </c>
      <c r="AC1796">
        <v>0</v>
      </c>
      <c r="AD1796">
        <v>1</v>
      </c>
      <c r="AE1796">
        <v>340</v>
      </c>
      <c r="AF1796">
        <v>323</v>
      </c>
      <c r="AG1796">
        <v>277</v>
      </c>
      <c r="AH1796">
        <v>242</v>
      </c>
      <c r="AI1796">
        <v>26</v>
      </c>
      <c r="AJ1796">
        <v>21</v>
      </c>
      <c r="AK1796">
        <v>33</v>
      </c>
      <c r="AL1796">
        <v>33</v>
      </c>
      <c r="AM1796">
        <v>63</v>
      </c>
      <c r="AN1796">
        <v>81</v>
      </c>
      <c r="AO1796">
        <v>21</v>
      </c>
      <c r="AP1796">
        <v>28</v>
      </c>
      <c r="AQ1796">
        <v>8</v>
      </c>
      <c r="AR1796">
        <v>4</v>
      </c>
      <c r="AS1796">
        <v>84</v>
      </c>
      <c r="AT1796">
        <f>SUM(Table_pigskin_games[[#This Row],[awayPenaltyYards]],Table_pigskin_games[[#This Row],[homePenaltyYards]])</f>
        <v>143</v>
      </c>
      <c r="AU1796">
        <v>59</v>
      </c>
      <c r="AV1796">
        <v>3</v>
      </c>
      <c r="AW1796">
        <v>1</v>
      </c>
      <c r="AX1796">
        <f>SUM(Table_pigskin_games[[#This Row],[awayTurnovers]:[homeTurnovers]])</f>
        <v>4</v>
      </c>
      <c r="AY1796">
        <v>1</v>
      </c>
      <c r="AZ1796">
        <v>0</v>
      </c>
      <c r="BA1796">
        <v>2</v>
      </c>
      <c r="BB1796">
        <v>1</v>
      </c>
      <c r="BC1796">
        <v>1710</v>
      </c>
      <c r="BD1796">
        <v>1890</v>
      </c>
      <c r="BE1796">
        <v>7</v>
      </c>
      <c r="BF1796">
        <v>7</v>
      </c>
      <c r="BG1796">
        <v>7</v>
      </c>
      <c r="BH1796">
        <v>0</v>
      </c>
      <c r="BJ1796">
        <v>7</v>
      </c>
      <c r="BK1796">
        <v>3</v>
      </c>
      <c r="BL1796">
        <v>7</v>
      </c>
      <c r="BM1796">
        <v>7</v>
      </c>
    </row>
    <row r="1797" spans="1:65" x14ac:dyDescent="0.25">
      <c r="A1797">
        <v>330908005</v>
      </c>
      <c r="B1797">
        <v>1</v>
      </c>
      <c r="C1797">
        <v>2013</v>
      </c>
      <c r="D1797" s="1">
        <v>41525</v>
      </c>
      <c r="E1797" t="s">
        <v>66</v>
      </c>
      <c r="F1797" t="s">
        <v>62</v>
      </c>
      <c r="G1797" t="s">
        <v>68</v>
      </c>
      <c r="H17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CLEvMIA</v>
      </c>
      <c r="I1797" t="str">
        <f>IF(NOT(ISNA(VLOOKUP(Table_pigskin_games[[#This Row],[matchup]],rivalries!A$2:C$10,1,FALSE))),"Rivalry","Not a Rivalry")</f>
        <v>Not a Rivalry</v>
      </c>
      <c r="J1797">
        <v>23</v>
      </c>
      <c r="K1797">
        <v>10</v>
      </c>
      <c r="L1797">
        <f>ABS(Table_pigskin_games[[#This Row],[homeScore]]-Table_pigskin_games[[#This Row],[awayScore]])</f>
        <v>13</v>
      </c>
      <c r="M1797" t="s">
        <v>145</v>
      </c>
      <c r="N1797" s="2">
        <v>41914.541666666664</v>
      </c>
      <c r="O1797" t="s">
        <v>80</v>
      </c>
      <c r="P1797">
        <v>62461</v>
      </c>
      <c r="Q1797">
        <v>0</v>
      </c>
      <c r="R1797">
        <v>0</v>
      </c>
      <c r="S1797">
        <v>0</v>
      </c>
      <c r="T1797">
        <v>0</v>
      </c>
      <c r="U1797">
        <v>18</v>
      </c>
      <c r="V1797">
        <v>20</v>
      </c>
      <c r="W1797">
        <v>8</v>
      </c>
      <c r="X1797">
        <v>1</v>
      </c>
      <c r="Y1797">
        <v>16</v>
      </c>
      <c r="Z1797">
        <v>14</v>
      </c>
      <c r="AA1797">
        <v>0</v>
      </c>
      <c r="AB1797">
        <v>2</v>
      </c>
      <c r="AC1797">
        <v>0</v>
      </c>
      <c r="AD1797">
        <v>4</v>
      </c>
      <c r="AE1797">
        <v>275</v>
      </c>
      <c r="AF1797">
        <v>291</v>
      </c>
      <c r="AG1797">
        <v>255</v>
      </c>
      <c r="AH1797">
        <v>244</v>
      </c>
      <c r="AI1797">
        <v>24</v>
      </c>
      <c r="AJ1797">
        <v>26</v>
      </c>
      <c r="AK1797">
        <v>38</v>
      </c>
      <c r="AL1797">
        <v>53</v>
      </c>
      <c r="AM1797">
        <v>20</v>
      </c>
      <c r="AN1797">
        <v>47</v>
      </c>
      <c r="AO1797">
        <v>23</v>
      </c>
      <c r="AP1797">
        <v>13</v>
      </c>
      <c r="AQ1797">
        <v>10</v>
      </c>
      <c r="AR1797">
        <v>9</v>
      </c>
      <c r="AS1797">
        <v>77</v>
      </c>
      <c r="AT1797">
        <f>SUM(Table_pigskin_games[[#This Row],[awayPenaltyYards]],Table_pigskin_games[[#This Row],[homePenaltyYards]])</f>
        <v>134</v>
      </c>
      <c r="AU1797">
        <v>57</v>
      </c>
      <c r="AV1797">
        <v>1</v>
      </c>
      <c r="AW1797">
        <v>3</v>
      </c>
      <c r="AX1797">
        <f>SUM(Table_pigskin_games[[#This Row],[awayTurnovers]:[homeTurnovers]])</f>
        <v>4</v>
      </c>
      <c r="AY1797">
        <v>0</v>
      </c>
      <c r="AZ1797">
        <v>0</v>
      </c>
      <c r="BA1797">
        <v>1</v>
      </c>
      <c r="BB1797">
        <v>3</v>
      </c>
      <c r="BC1797">
        <v>1967</v>
      </c>
      <c r="BD1797">
        <v>1633</v>
      </c>
      <c r="BE1797">
        <v>3</v>
      </c>
      <c r="BF1797">
        <v>3</v>
      </c>
      <c r="BG1797">
        <v>7</v>
      </c>
      <c r="BH1797">
        <v>10</v>
      </c>
      <c r="BJ1797">
        <v>0</v>
      </c>
      <c r="BK1797">
        <v>7</v>
      </c>
      <c r="BL1797">
        <v>3</v>
      </c>
      <c r="BM1797">
        <v>0</v>
      </c>
    </row>
    <row r="1798" spans="1:65" x14ac:dyDescent="0.25">
      <c r="A1798">
        <v>330908006</v>
      </c>
      <c r="B1798">
        <v>1</v>
      </c>
      <c r="C1798">
        <v>2013</v>
      </c>
      <c r="D1798" s="1">
        <v>41525</v>
      </c>
      <c r="E1798" t="s">
        <v>66</v>
      </c>
      <c r="F1798" t="s">
        <v>91</v>
      </c>
      <c r="G1798" t="s">
        <v>102</v>
      </c>
      <c r="H17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798" t="str">
        <f>IF(NOT(ISNA(VLOOKUP(Table_pigskin_games[[#This Row],[matchup]],rivalries!A$2:C$10,1,FALSE))),"Rivalry","Not a Rivalry")</f>
        <v>Not a Rivalry</v>
      </c>
      <c r="J1798">
        <v>31</v>
      </c>
      <c r="K1798">
        <v>36</v>
      </c>
      <c r="L1798">
        <f>ABS(Table_pigskin_games[[#This Row],[homeScore]]-Table_pigskin_games[[#This Row],[awayScore]])</f>
        <v>5</v>
      </c>
      <c r="M1798" t="s">
        <v>146</v>
      </c>
      <c r="N1798" s="2">
        <v>41914.854166666664</v>
      </c>
      <c r="O1798" t="s">
        <v>65</v>
      </c>
      <c r="P1798">
        <v>85348</v>
      </c>
      <c r="Q1798">
        <v>0</v>
      </c>
      <c r="R1798">
        <v>0</v>
      </c>
      <c r="S1798">
        <v>0</v>
      </c>
      <c r="T1798">
        <v>0</v>
      </c>
      <c r="U1798">
        <v>21</v>
      </c>
      <c r="V1798">
        <v>22</v>
      </c>
      <c r="W1798">
        <v>6</v>
      </c>
      <c r="X1798">
        <v>5</v>
      </c>
      <c r="Y1798">
        <v>11</v>
      </c>
      <c r="Z1798">
        <v>15</v>
      </c>
      <c r="AA1798">
        <v>0</v>
      </c>
      <c r="AB1798">
        <v>0</v>
      </c>
      <c r="AC1798">
        <v>0</v>
      </c>
      <c r="AD1798">
        <v>0</v>
      </c>
      <c r="AE1798">
        <v>478</v>
      </c>
      <c r="AF1798">
        <v>331</v>
      </c>
      <c r="AG1798">
        <v>428</v>
      </c>
      <c r="AH1798">
        <v>244</v>
      </c>
      <c r="AI1798">
        <v>27</v>
      </c>
      <c r="AJ1798">
        <v>36</v>
      </c>
      <c r="AK1798">
        <v>42</v>
      </c>
      <c r="AL1798">
        <v>49</v>
      </c>
      <c r="AM1798">
        <v>50</v>
      </c>
      <c r="AN1798">
        <v>87</v>
      </c>
      <c r="AO1798">
        <v>14</v>
      </c>
      <c r="AP1798">
        <v>23</v>
      </c>
      <c r="AQ1798">
        <v>6</v>
      </c>
      <c r="AR1798">
        <v>5</v>
      </c>
      <c r="AS1798">
        <v>52</v>
      </c>
      <c r="AT1798">
        <f>SUM(Table_pigskin_games[[#This Row],[awayPenaltyYards]],Table_pigskin_games[[#This Row],[homePenaltyYards]])</f>
        <v>92</v>
      </c>
      <c r="AU1798">
        <v>40</v>
      </c>
      <c r="AV1798">
        <v>6</v>
      </c>
      <c r="AW1798">
        <v>1</v>
      </c>
      <c r="AX1798">
        <f>SUM(Table_pigskin_games[[#This Row],[awayTurnovers]:[homeTurnovers]])</f>
        <v>7</v>
      </c>
      <c r="AY1798">
        <v>3</v>
      </c>
      <c r="AZ1798">
        <v>0</v>
      </c>
      <c r="BA1798">
        <v>3</v>
      </c>
      <c r="BB1798">
        <v>1</v>
      </c>
      <c r="BC1798">
        <v>1370</v>
      </c>
      <c r="BD1798">
        <v>2230</v>
      </c>
      <c r="BE1798">
        <v>3</v>
      </c>
      <c r="BF1798">
        <v>7</v>
      </c>
      <c r="BG1798">
        <v>7</v>
      </c>
      <c r="BH1798">
        <v>14</v>
      </c>
      <c r="BJ1798">
        <v>3</v>
      </c>
      <c r="BK1798">
        <v>10</v>
      </c>
      <c r="BL1798">
        <v>14</v>
      </c>
      <c r="BM1798">
        <v>9</v>
      </c>
    </row>
    <row r="1799" spans="1:65" x14ac:dyDescent="0.25">
      <c r="A1799">
        <v>330908008</v>
      </c>
      <c r="B1799">
        <v>1</v>
      </c>
      <c r="C1799">
        <v>2013</v>
      </c>
      <c r="D1799" s="1">
        <v>41525</v>
      </c>
      <c r="E1799" t="s">
        <v>66</v>
      </c>
      <c r="F1799" t="s">
        <v>113</v>
      </c>
      <c r="G1799" t="s">
        <v>72</v>
      </c>
      <c r="H17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1799" t="str">
        <f>IF(NOT(ISNA(VLOOKUP(Table_pigskin_games[[#This Row],[matchup]],rivalries!A$2:C$10,1,FALSE))),"Rivalry","Not a Rivalry")</f>
        <v>Not a Rivalry</v>
      </c>
      <c r="J1799">
        <v>24</v>
      </c>
      <c r="K1799">
        <v>34</v>
      </c>
      <c r="L1799">
        <f>ABS(Table_pigskin_games[[#This Row],[homeScore]]-Table_pigskin_games[[#This Row],[awayScore]])</f>
        <v>10</v>
      </c>
      <c r="M1799" t="s">
        <v>73</v>
      </c>
      <c r="N1799" s="2">
        <v>41914.541666666664</v>
      </c>
      <c r="O1799" t="s">
        <v>70</v>
      </c>
      <c r="P1799">
        <v>62461</v>
      </c>
      <c r="Q1799">
        <v>0</v>
      </c>
      <c r="R1799">
        <v>0</v>
      </c>
      <c r="S1799">
        <v>0</v>
      </c>
      <c r="T1799">
        <v>0</v>
      </c>
      <c r="U1799">
        <v>16</v>
      </c>
      <c r="V1799">
        <v>28</v>
      </c>
      <c r="W1799">
        <v>2</v>
      </c>
      <c r="X1799">
        <v>5</v>
      </c>
      <c r="Y1799">
        <v>10</v>
      </c>
      <c r="Z1799">
        <v>13</v>
      </c>
      <c r="AA1799">
        <v>1</v>
      </c>
      <c r="AB1799">
        <v>0</v>
      </c>
      <c r="AC1799">
        <v>2</v>
      </c>
      <c r="AD1799">
        <v>1</v>
      </c>
      <c r="AE1799">
        <v>330</v>
      </c>
      <c r="AF1799">
        <v>469</v>
      </c>
      <c r="AG1799">
        <v>225</v>
      </c>
      <c r="AH1799">
        <v>357</v>
      </c>
      <c r="AI1799">
        <v>18</v>
      </c>
      <c r="AJ1799">
        <v>28</v>
      </c>
      <c r="AK1799">
        <v>28</v>
      </c>
      <c r="AL1799">
        <v>43</v>
      </c>
      <c r="AM1799">
        <v>105</v>
      </c>
      <c r="AN1799">
        <v>112</v>
      </c>
      <c r="AO1799">
        <v>22</v>
      </c>
      <c r="AP1799">
        <v>34</v>
      </c>
      <c r="AQ1799">
        <v>5</v>
      </c>
      <c r="AR1799">
        <v>11</v>
      </c>
      <c r="AS1799">
        <v>52</v>
      </c>
      <c r="AT1799">
        <f>SUM(Table_pigskin_games[[#This Row],[awayPenaltyYards]],Table_pigskin_games[[#This Row],[homePenaltyYards]])</f>
        <v>140</v>
      </c>
      <c r="AU1799">
        <v>88</v>
      </c>
      <c r="AV1799">
        <v>4</v>
      </c>
      <c r="AW1799">
        <v>2</v>
      </c>
      <c r="AX1799">
        <f>SUM(Table_pigskin_games[[#This Row],[awayTurnovers]:[homeTurnovers]])</f>
        <v>6</v>
      </c>
      <c r="AY1799">
        <v>1</v>
      </c>
      <c r="AZ1799">
        <v>1</v>
      </c>
      <c r="BA1799">
        <v>3</v>
      </c>
      <c r="BB1799">
        <v>1</v>
      </c>
      <c r="BC1799">
        <v>1421</v>
      </c>
      <c r="BD1799">
        <v>2179</v>
      </c>
      <c r="BE1799">
        <v>7</v>
      </c>
      <c r="BF1799">
        <v>7</v>
      </c>
      <c r="BG1799">
        <v>10</v>
      </c>
      <c r="BH1799">
        <v>0</v>
      </c>
      <c r="BJ1799">
        <v>3</v>
      </c>
      <c r="BK1799">
        <v>10</v>
      </c>
      <c r="BL1799">
        <v>14</v>
      </c>
      <c r="BM1799">
        <v>7</v>
      </c>
    </row>
    <row r="1800" spans="1:65" x14ac:dyDescent="0.25">
      <c r="A1800">
        <v>330908011</v>
      </c>
      <c r="B1800">
        <v>1</v>
      </c>
      <c r="C1800">
        <v>2013</v>
      </c>
      <c r="D1800" s="1">
        <v>41525</v>
      </c>
      <c r="E1800" t="s">
        <v>66</v>
      </c>
      <c r="F1800" t="s">
        <v>110</v>
      </c>
      <c r="G1800" t="s">
        <v>90</v>
      </c>
      <c r="H18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INDvOAK</v>
      </c>
      <c r="I1800" t="str">
        <f>IF(NOT(ISNA(VLOOKUP(Table_pigskin_games[[#This Row],[matchup]],rivalries!A$2:C$10,1,FALSE))),"Rivalry","Not a Rivalry")</f>
        <v>Not a Rivalry</v>
      </c>
      <c r="J1800">
        <v>17</v>
      </c>
      <c r="K1800">
        <v>21</v>
      </c>
      <c r="L1800">
        <f>ABS(Table_pigskin_games[[#This Row],[homeScore]]-Table_pigskin_games[[#This Row],[awayScore]])</f>
        <v>4</v>
      </c>
      <c r="M1800" t="s">
        <v>131</v>
      </c>
      <c r="N1800" s="2">
        <v>41914.541666666664</v>
      </c>
      <c r="O1800" t="s">
        <v>80</v>
      </c>
      <c r="P1800">
        <v>65412</v>
      </c>
      <c r="Q1800">
        <v>0</v>
      </c>
      <c r="R1800">
        <v>0</v>
      </c>
      <c r="S1800">
        <v>0</v>
      </c>
      <c r="T1800">
        <v>0</v>
      </c>
      <c r="U1800">
        <v>20</v>
      </c>
      <c r="V1800">
        <v>18</v>
      </c>
      <c r="W1800">
        <v>7</v>
      </c>
      <c r="X1800">
        <v>6</v>
      </c>
      <c r="Y1800">
        <v>13</v>
      </c>
      <c r="Z1800">
        <v>10</v>
      </c>
      <c r="AA1800">
        <v>1</v>
      </c>
      <c r="AB1800">
        <v>0</v>
      </c>
      <c r="AC1800">
        <v>1</v>
      </c>
      <c r="AD1800">
        <v>1</v>
      </c>
      <c r="AE1800">
        <v>372</v>
      </c>
      <c r="AF1800">
        <v>274</v>
      </c>
      <c r="AG1800">
        <v>201</v>
      </c>
      <c r="AH1800">
        <v>147</v>
      </c>
      <c r="AI1800">
        <v>19</v>
      </c>
      <c r="AJ1800">
        <v>18</v>
      </c>
      <c r="AK1800">
        <v>29</v>
      </c>
      <c r="AL1800">
        <v>23</v>
      </c>
      <c r="AM1800">
        <v>171</v>
      </c>
      <c r="AN1800">
        <v>127</v>
      </c>
      <c r="AO1800">
        <v>33</v>
      </c>
      <c r="AP1800">
        <v>26</v>
      </c>
      <c r="AQ1800">
        <v>8</v>
      </c>
      <c r="AR1800">
        <v>3</v>
      </c>
      <c r="AS1800">
        <v>51</v>
      </c>
      <c r="AT1800">
        <f>SUM(Table_pigskin_games[[#This Row],[awayPenaltyYards]],Table_pigskin_games[[#This Row],[homePenaltyYards]])</f>
        <v>82</v>
      </c>
      <c r="AU1800">
        <v>31</v>
      </c>
      <c r="AV1800">
        <v>2</v>
      </c>
      <c r="AW1800">
        <v>0</v>
      </c>
      <c r="AX1800">
        <f>SUM(Table_pigskin_games[[#This Row],[awayTurnovers]:[homeTurnovers]])</f>
        <v>2</v>
      </c>
      <c r="AY1800">
        <v>0</v>
      </c>
      <c r="AZ1800">
        <v>0</v>
      </c>
      <c r="BA1800">
        <v>2</v>
      </c>
      <c r="BB1800">
        <v>0</v>
      </c>
      <c r="BC1800">
        <v>1967</v>
      </c>
      <c r="BD1800">
        <v>1633</v>
      </c>
      <c r="BE1800">
        <v>0</v>
      </c>
      <c r="BF1800">
        <v>7</v>
      </c>
      <c r="BG1800">
        <v>3</v>
      </c>
      <c r="BH1800">
        <v>7</v>
      </c>
      <c r="BJ1800">
        <v>7</v>
      </c>
      <c r="BK1800">
        <v>7</v>
      </c>
      <c r="BL1800">
        <v>0</v>
      </c>
      <c r="BM1800">
        <v>7</v>
      </c>
    </row>
    <row r="1801" spans="1:65" x14ac:dyDescent="0.25">
      <c r="A1801">
        <v>330908014</v>
      </c>
      <c r="B1801">
        <v>1</v>
      </c>
      <c r="C1801">
        <v>2013</v>
      </c>
      <c r="D1801" s="1">
        <v>41525</v>
      </c>
      <c r="E1801" t="s">
        <v>66</v>
      </c>
      <c r="F1801" t="s">
        <v>94</v>
      </c>
      <c r="G1801" t="s">
        <v>85</v>
      </c>
      <c r="H18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801" t="str">
        <f>IF(NOT(ISNA(VLOOKUP(Table_pigskin_games[[#This Row],[matchup]],rivalries!A$2:C$10,1,FALSE))),"Rivalry","Not a Rivalry")</f>
        <v>Not a Rivalry</v>
      </c>
      <c r="J1801">
        <v>24</v>
      </c>
      <c r="K1801">
        <v>27</v>
      </c>
      <c r="L1801">
        <f>ABS(Table_pigskin_games[[#This Row],[homeScore]]-Table_pigskin_games[[#This Row],[awayScore]])</f>
        <v>3</v>
      </c>
      <c r="M1801" t="s">
        <v>86</v>
      </c>
      <c r="N1801" s="2">
        <v>41914.684027777781</v>
      </c>
      <c r="O1801" t="s">
        <v>70</v>
      </c>
      <c r="P1801">
        <v>55279</v>
      </c>
      <c r="Q1801">
        <v>0</v>
      </c>
      <c r="R1801">
        <v>0</v>
      </c>
      <c r="S1801">
        <v>0</v>
      </c>
      <c r="T1801">
        <v>0</v>
      </c>
      <c r="U1801">
        <v>25</v>
      </c>
      <c r="V1801">
        <v>20</v>
      </c>
      <c r="W1801">
        <v>7</v>
      </c>
      <c r="X1801">
        <v>4</v>
      </c>
      <c r="Y1801">
        <v>14</v>
      </c>
      <c r="Z1801">
        <v>11</v>
      </c>
      <c r="AA1801">
        <v>0</v>
      </c>
      <c r="AB1801">
        <v>0</v>
      </c>
      <c r="AC1801">
        <v>0</v>
      </c>
      <c r="AD1801">
        <v>0</v>
      </c>
      <c r="AE1801">
        <v>390</v>
      </c>
      <c r="AF1801">
        <v>366</v>
      </c>
      <c r="AG1801">
        <v>304</v>
      </c>
      <c r="AH1801">
        <v>299</v>
      </c>
      <c r="AI1801">
        <v>26</v>
      </c>
      <c r="AJ1801">
        <v>27</v>
      </c>
      <c r="AK1801">
        <v>40</v>
      </c>
      <c r="AL1801">
        <v>38</v>
      </c>
      <c r="AM1801">
        <v>86</v>
      </c>
      <c r="AN1801">
        <v>67</v>
      </c>
      <c r="AO1801">
        <v>26</v>
      </c>
      <c r="AP1801">
        <v>24</v>
      </c>
      <c r="AQ1801">
        <v>6</v>
      </c>
      <c r="AR1801">
        <v>7</v>
      </c>
      <c r="AS1801">
        <v>68</v>
      </c>
      <c r="AT1801">
        <f>SUM(Table_pigskin_games[[#This Row],[awayPenaltyYards]],Table_pigskin_games[[#This Row],[homePenaltyYards]])</f>
        <v>127</v>
      </c>
      <c r="AU1801">
        <v>59</v>
      </c>
      <c r="AV1801">
        <v>2</v>
      </c>
      <c r="AW1801">
        <v>2</v>
      </c>
      <c r="AX1801">
        <f>SUM(Table_pigskin_games[[#This Row],[awayTurnovers]:[homeTurnovers]])</f>
        <v>4</v>
      </c>
      <c r="AY1801">
        <v>1</v>
      </c>
      <c r="AZ1801">
        <v>1</v>
      </c>
      <c r="BA1801">
        <v>1</v>
      </c>
      <c r="BB1801">
        <v>1</v>
      </c>
      <c r="BC1801">
        <v>1885</v>
      </c>
      <c r="BD1801">
        <v>1715</v>
      </c>
      <c r="BE1801">
        <v>0</v>
      </c>
      <c r="BF1801">
        <v>10</v>
      </c>
      <c r="BG1801">
        <v>14</v>
      </c>
      <c r="BH1801">
        <v>0</v>
      </c>
      <c r="BJ1801">
        <v>0</v>
      </c>
      <c r="BK1801">
        <v>10</v>
      </c>
      <c r="BL1801">
        <v>3</v>
      </c>
      <c r="BM1801">
        <v>14</v>
      </c>
    </row>
    <row r="1802" spans="1:65" x14ac:dyDescent="0.25">
      <c r="A1802">
        <v>330908018</v>
      </c>
      <c r="B1802">
        <v>1</v>
      </c>
      <c r="C1802">
        <v>2013</v>
      </c>
      <c r="D1802" s="1">
        <v>41525</v>
      </c>
      <c r="E1802" t="s">
        <v>66</v>
      </c>
      <c r="F1802" t="s">
        <v>99</v>
      </c>
      <c r="G1802" t="s">
        <v>67</v>
      </c>
      <c r="H18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802" t="str">
        <f>IF(NOT(ISNA(VLOOKUP(Table_pigskin_games[[#This Row],[matchup]],rivalries!A$2:C$10,1,FALSE))),"Rivalry","Not a Rivalry")</f>
        <v>Rivalry</v>
      </c>
      <c r="J1802">
        <v>17</v>
      </c>
      <c r="K1802">
        <v>23</v>
      </c>
      <c r="L1802">
        <f>ABS(Table_pigskin_games[[#This Row],[homeScore]]-Table_pigskin_games[[#This Row],[awayScore]])</f>
        <v>6</v>
      </c>
      <c r="M1802" t="s">
        <v>127</v>
      </c>
      <c r="N1802" s="2">
        <v>41914.541666666664</v>
      </c>
      <c r="O1802" t="s">
        <v>70</v>
      </c>
      <c r="P1802">
        <v>72348</v>
      </c>
      <c r="Q1802">
        <v>0</v>
      </c>
      <c r="R1802">
        <v>0</v>
      </c>
      <c r="S1802">
        <v>0</v>
      </c>
      <c r="T1802">
        <v>0</v>
      </c>
      <c r="U1802">
        <v>18</v>
      </c>
      <c r="V1802">
        <v>18</v>
      </c>
      <c r="W1802">
        <v>3</v>
      </c>
      <c r="X1802">
        <v>6</v>
      </c>
      <c r="Y1802">
        <v>11</v>
      </c>
      <c r="Z1802">
        <v>13</v>
      </c>
      <c r="AA1802">
        <v>0</v>
      </c>
      <c r="AB1802">
        <v>0</v>
      </c>
      <c r="AC1802">
        <v>1</v>
      </c>
      <c r="AD1802">
        <v>1</v>
      </c>
      <c r="AE1802">
        <v>367</v>
      </c>
      <c r="AF1802">
        <v>419</v>
      </c>
      <c r="AG1802">
        <v>279</v>
      </c>
      <c r="AH1802">
        <v>341</v>
      </c>
      <c r="AI1802">
        <v>25</v>
      </c>
      <c r="AJ1802">
        <v>26</v>
      </c>
      <c r="AK1802">
        <v>38</v>
      </c>
      <c r="AL1802">
        <v>35</v>
      </c>
      <c r="AM1802">
        <v>88</v>
      </c>
      <c r="AN1802">
        <v>78</v>
      </c>
      <c r="AO1802">
        <v>14</v>
      </c>
      <c r="AP1802">
        <v>29</v>
      </c>
      <c r="AQ1802">
        <v>2</v>
      </c>
      <c r="AR1802">
        <v>6</v>
      </c>
      <c r="AS1802">
        <v>19</v>
      </c>
      <c r="AT1802">
        <f>SUM(Table_pigskin_games[[#This Row],[awayPenaltyYards]],Table_pigskin_games[[#This Row],[homePenaltyYards]])</f>
        <v>76</v>
      </c>
      <c r="AU1802">
        <v>57</v>
      </c>
      <c r="AV1802">
        <v>2</v>
      </c>
      <c r="AW1802">
        <v>1</v>
      </c>
      <c r="AX1802">
        <f>SUM(Table_pigskin_games[[#This Row],[awayTurnovers]:[homeTurnovers]])</f>
        <v>3</v>
      </c>
      <c r="AY1802">
        <v>1</v>
      </c>
      <c r="AZ1802">
        <v>0</v>
      </c>
      <c r="BA1802">
        <v>1</v>
      </c>
      <c r="BB1802">
        <v>1</v>
      </c>
      <c r="BC1802">
        <v>1489</v>
      </c>
      <c r="BD1802">
        <v>2111</v>
      </c>
      <c r="BE1802">
        <v>10</v>
      </c>
      <c r="BF1802">
        <v>0</v>
      </c>
      <c r="BG1802">
        <v>7</v>
      </c>
      <c r="BH1802">
        <v>0</v>
      </c>
      <c r="BJ1802">
        <v>0</v>
      </c>
      <c r="BK1802">
        <v>13</v>
      </c>
      <c r="BL1802">
        <v>7</v>
      </c>
      <c r="BM1802">
        <v>3</v>
      </c>
    </row>
    <row r="1803" spans="1:65" x14ac:dyDescent="0.25">
      <c r="A1803">
        <v>330908020</v>
      </c>
      <c r="B1803">
        <v>1</v>
      </c>
      <c r="C1803">
        <v>2013</v>
      </c>
      <c r="D1803" s="1">
        <v>41525</v>
      </c>
      <c r="E1803" t="s">
        <v>66</v>
      </c>
      <c r="F1803" t="s">
        <v>97</v>
      </c>
      <c r="G1803" t="s">
        <v>77</v>
      </c>
      <c r="H18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NYJvTB</v>
      </c>
      <c r="I1803" t="str">
        <f>IF(NOT(ISNA(VLOOKUP(Table_pigskin_games[[#This Row],[matchup]],rivalries!A$2:C$10,1,FALSE))),"Rivalry","Not a Rivalry")</f>
        <v>Not a Rivalry</v>
      </c>
      <c r="J1803">
        <v>17</v>
      </c>
      <c r="K1803">
        <v>18</v>
      </c>
      <c r="L1803">
        <f>ABS(Table_pigskin_games[[#This Row],[homeScore]]-Table_pigskin_games[[#This Row],[awayScore]])</f>
        <v>1</v>
      </c>
      <c r="M1803" t="s">
        <v>140</v>
      </c>
      <c r="N1803" s="2">
        <v>41914.541666666664</v>
      </c>
      <c r="O1803" t="s">
        <v>70</v>
      </c>
      <c r="P1803">
        <v>76957</v>
      </c>
      <c r="Q1803">
        <v>0</v>
      </c>
      <c r="R1803">
        <v>0</v>
      </c>
      <c r="S1803">
        <v>0</v>
      </c>
      <c r="T1803">
        <v>0</v>
      </c>
      <c r="U1803">
        <v>12</v>
      </c>
      <c r="V1803">
        <v>22</v>
      </c>
      <c r="W1803">
        <v>6</v>
      </c>
      <c r="X1803">
        <v>7</v>
      </c>
      <c r="Y1803">
        <v>16</v>
      </c>
      <c r="Z1803">
        <v>18</v>
      </c>
      <c r="AA1803">
        <v>0</v>
      </c>
      <c r="AB1803">
        <v>0</v>
      </c>
      <c r="AC1803">
        <v>0</v>
      </c>
      <c r="AD1803">
        <v>0</v>
      </c>
      <c r="AE1803">
        <v>250</v>
      </c>
      <c r="AF1803">
        <v>304</v>
      </c>
      <c r="AG1803">
        <v>185</v>
      </c>
      <c r="AH1803">
        <v>214</v>
      </c>
      <c r="AI1803">
        <v>15</v>
      </c>
      <c r="AJ1803">
        <v>24</v>
      </c>
      <c r="AK1803">
        <v>31</v>
      </c>
      <c r="AL1803">
        <v>39</v>
      </c>
      <c r="AM1803">
        <v>65</v>
      </c>
      <c r="AN1803">
        <v>90</v>
      </c>
      <c r="AO1803">
        <v>25</v>
      </c>
      <c r="AP1803">
        <v>29</v>
      </c>
      <c r="AQ1803">
        <v>13</v>
      </c>
      <c r="AR1803">
        <v>6</v>
      </c>
      <c r="AS1803">
        <v>102</v>
      </c>
      <c r="AT1803">
        <f>SUM(Table_pigskin_games[[#This Row],[awayPenaltyYards]],Table_pigskin_games[[#This Row],[homePenaltyYards]])</f>
        <v>147</v>
      </c>
      <c r="AU1803">
        <v>45</v>
      </c>
      <c r="AV1803">
        <v>2</v>
      </c>
      <c r="AW1803">
        <v>2</v>
      </c>
      <c r="AX1803">
        <f>SUM(Table_pigskin_games[[#This Row],[awayTurnovers]:[homeTurnovers]])</f>
        <v>4</v>
      </c>
      <c r="AY1803">
        <v>1</v>
      </c>
      <c r="AZ1803">
        <v>1</v>
      </c>
      <c r="BA1803">
        <v>1</v>
      </c>
      <c r="BB1803">
        <v>1</v>
      </c>
      <c r="BC1803">
        <v>1658</v>
      </c>
      <c r="BD1803">
        <v>1942</v>
      </c>
      <c r="BE1803">
        <v>7</v>
      </c>
      <c r="BF1803">
        <v>7</v>
      </c>
      <c r="BG1803">
        <v>0</v>
      </c>
      <c r="BH1803">
        <v>3</v>
      </c>
      <c r="BJ1803">
        <v>2</v>
      </c>
      <c r="BK1803">
        <v>10</v>
      </c>
      <c r="BL1803">
        <v>0</v>
      </c>
      <c r="BM1803">
        <v>6</v>
      </c>
    </row>
    <row r="1804" spans="1:65" x14ac:dyDescent="0.25">
      <c r="A1804">
        <v>330908023</v>
      </c>
      <c r="B1804">
        <v>1</v>
      </c>
      <c r="C1804">
        <v>2013</v>
      </c>
      <c r="D1804" s="1">
        <v>41525</v>
      </c>
      <c r="E1804" t="s">
        <v>66</v>
      </c>
      <c r="F1804" t="s">
        <v>78</v>
      </c>
      <c r="G1804" t="s">
        <v>63</v>
      </c>
      <c r="H18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PITvTEN</v>
      </c>
      <c r="I1804" t="str">
        <f>IF(NOT(ISNA(VLOOKUP(Table_pigskin_games[[#This Row],[matchup]],rivalries!A$2:C$10,1,FALSE))),"Rivalry","Not a Rivalry")</f>
        <v>Not a Rivalry</v>
      </c>
      <c r="J1804">
        <v>16</v>
      </c>
      <c r="K1804">
        <v>9</v>
      </c>
      <c r="L1804">
        <f>ABS(Table_pigskin_games[[#This Row],[homeScore]]-Table_pigskin_games[[#This Row],[awayScore]])</f>
        <v>7</v>
      </c>
      <c r="M1804" t="s">
        <v>64</v>
      </c>
      <c r="N1804" s="2">
        <v>41914.541666666664</v>
      </c>
      <c r="O1804" t="s">
        <v>80</v>
      </c>
      <c r="P1804">
        <v>61585</v>
      </c>
      <c r="Q1804">
        <v>0</v>
      </c>
      <c r="R1804">
        <v>0</v>
      </c>
      <c r="S1804">
        <v>0</v>
      </c>
      <c r="T1804">
        <v>0</v>
      </c>
      <c r="U1804">
        <v>17</v>
      </c>
      <c r="V1804">
        <v>14</v>
      </c>
      <c r="W1804">
        <v>6</v>
      </c>
      <c r="X1804">
        <v>4</v>
      </c>
      <c r="Y1804">
        <v>15</v>
      </c>
      <c r="Z1804">
        <v>13</v>
      </c>
      <c r="AA1804">
        <v>1</v>
      </c>
      <c r="AB1804">
        <v>1</v>
      </c>
      <c r="AC1804">
        <v>1</v>
      </c>
      <c r="AD1804">
        <v>1</v>
      </c>
      <c r="AE1804">
        <v>229</v>
      </c>
      <c r="AF1804">
        <v>194</v>
      </c>
      <c r="AG1804">
        <v>117</v>
      </c>
      <c r="AH1804">
        <v>163</v>
      </c>
      <c r="AI1804">
        <v>11</v>
      </c>
      <c r="AJ1804">
        <v>21</v>
      </c>
      <c r="AK1804">
        <v>20</v>
      </c>
      <c r="AL1804">
        <v>33</v>
      </c>
      <c r="AM1804">
        <v>112</v>
      </c>
      <c r="AN1804">
        <v>31</v>
      </c>
      <c r="AO1804">
        <v>42</v>
      </c>
      <c r="AP1804">
        <v>15</v>
      </c>
      <c r="AQ1804">
        <v>6</v>
      </c>
      <c r="AR1804">
        <v>4</v>
      </c>
      <c r="AS1804">
        <v>60</v>
      </c>
      <c r="AT1804">
        <f>SUM(Table_pigskin_games[[#This Row],[awayPenaltyYards]],Table_pigskin_games[[#This Row],[homePenaltyYards]])</f>
        <v>107</v>
      </c>
      <c r="AU1804">
        <v>47</v>
      </c>
      <c r="AV1804">
        <v>0</v>
      </c>
      <c r="AW1804">
        <v>2</v>
      </c>
      <c r="AX1804">
        <f>SUM(Table_pigskin_games[[#This Row],[awayTurnovers]:[homeTurnovers]])</f>
        <v>2</v>
      </c>
      <c r="AY1804">
        <v>0</v>
      </c>
      <c r="AZ1804">
        <v>1</v>
      </c>
      <c r="BA1804">
        <v>0</v>
      </c>
      <c r="BB1804">
        <v>1</v>
      </c>
      <c r="BC1804">
        <v>2041</v>
      </c>
      <c r="BD1804">
        <v>1559</v>
      </c>
      <c r="BE1804">
        <v>0</v>
      </c>
      <c r="BF1804">
        <v>7</v>
      </c>
      <c r="BG1804">
        <v>3</v>
      </c>
      <c r="BH1804">
        <v>6</v>
      </c>
      <c r="BJ1804">
        <v>2</v>
      </c>
      <c r="BK1804">
        <v>0</v>
      </c>
      <c r="BL1804">
        <v>0</v>
      </c>
      <c r="BM1804">
        <v>7</v>
      </c>
    </row>
    <row r="1805" spans="1:65" x14ac:dyDescent="0.25">
      <c r="A1805">
        <v>330908025</v>
      </c>
      <c r="B1805">
        <v>1</v>
      </c>
      <c r="C1805">
        <v>2013</v>
      </c>
      <c r="D1805" s="1">
        <v>41525</v>
      </c>
      <c r="E1805" t="s">
        <v>66</v>
      </c>
      <c r="F1805" t="s">
        <v>75</v>
      </c>
      <c r="G1805" t="s">
        <v>93</v>
      </c>
      <c r="H18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GBvSF</v>
      </c>
      <c r="I1805" t="str">
        <f>IF(NOT(ISNA(VLOOKUP(Table_pigskin_games[[#This Row],[matchup]],rivalries!A$2:C$10,1,FALSE))),"Rivalry","Not a Rivalry")</f>
        <v>Not a Rivalry</v>
      </c>
      <c r="J1805">
        <v>28</v>
      </c>
      <c r="K1805">
        <v>34</v>
      </c>
      <c r="L1805">
        <f>ABS(Table_pigskin_games[[#This Row],[homeScore]]-Table_pigskin_games[[#This Row],[awayScore]])</f>
        <v>6</v>
      </c>
      <c r="M1805" t="s">
        <v>133</v>
      </c>
      <c r="N1805" s="2">
        <v>41914.684027777781</v>
      </c>
      <c r="O1805" t="s">
        <v>70</v>
      </c>
      <c r="P1805">
        <v>69732</v>
      </c>
      <c r="Q1805">
        <v>0</v>
      </c>
      <c r="R1805">
        <v>0</v>
      </c>
      <c r="S1805">
        <v>0</v>
      </c>
      <c r="T1805">
        <v>0</v>
      </c>
      <c r="U1805">
        <v>23</v>
      </c>
      <c r="V1805">
        <v>23</v>
      </c>
      <c r="W1805">
        <v>4</v>
      </c>
      <c r="X1805">
        <v>9</v>
      </c>
      <c r="Y1805">
        <v>10</v>
      </c>
      <c r="Z1805">
        <v>18</v>
      </c>
      <c r="AA1805">
        <v>0</v>
      </c>
      <c r="AB1805">
        <v>1</v>
      </c>
      <c r="AC1805">
        <v>0</v>
      </c>
      <c r="AD1805">
        <v>1</v>
      </c>
      <c r="AE1805">
        <v>385</v>
      </c>
      <c r="AF1805">
        <v>494</v>
      </c>
      <c r="AG1805">
        <v>322</v>
      </c>
      <c r="AH1805">
        <v>404</v>
      </c>
      <c r="AI1805">
        <v>21</v>
      </c>
      <c r="AJ1805">
        <v>27</v>
      </c>
      <c r="AK1805">
        <v>37</v>
      </c>
      <c r="AL1805">
        <v>39</v>
      </c>
      <c r="AM1805">
        <v>63</v>
      </c>
      <c r="AN1805">
        <v>90</v>
      </c>
      <c r="AO1805">
        <v>19</v>
      </c>
      <c r="AP1805">
        <v>34</v>
      </c>
      <c r="AQ1805">
        <v>5</v>
      </c>
      <c r="AR1805">
        <v>11</v>
      </c>
      <c r="AS1805">
        <v>44</v>
      </c>
      <c r="AT1805">
        <f>SUM(Table_pigskin_games[[#This Row],[awayPenaltyYards]],Table_pigskin_games[[#This Row],[homePenaltyYards]])</f>
        <v>129</v>
      </c>
      <c r="AU1805">
        <v>85</v>
      </c>
      <c r="AV1805">
        <v>2</v>
      </c>
      <c r="AW1805">
        <v>0</v>
      </c>
      <c r="AX1805">
        <f>SUM(Table_pigskin_games[[#This Row],[awayTurnovers]:[homeTurnovers]])</f>
        <v>2</v>
      </c>
      <c r="AY1805">
        <v>1</v>
      </c>
      <c r="AZ1805">
        <v>0</v>
      </c>
      <c r="BA1805">
        <v>1</v>
      </c>
      <c r="BB1805">
        <v>0</v>
      </c>
      <c r="BC1805">
        <v>1285</v>
      </c>
      <c r="BD1805">
        <v>2315</v>
      </c>
      <c r="BE1805">
        <v>7</v>
      </c>
      <c r="BF1805">
        <v>7</v>
      </c>
      <c r="BG1805">
        <v>7</v>
      </c>
      <c r="BH1805">
        <v>7</v>
      </c>
      <c r="BJ1805">
        <v>7</v>
      </c>
      <c r="BK1805">
        <v>7</v>
      </c>
      <c r="BL1805">
        <v>7</v>
      </c>
      <c r="BM1805">
        <v>13</v>
      </c>
    </row>
    <row r="1806" spans="1:65" x14ac:dyDescent="0.25">
      <c r="A1806">
        <v>330908029</v>
      </c>
      <c r="B1806">
        <v>1</v>
      </c>
      <c r="C1806">
        <v>2013</v>
      </c>
      <c r="D1806" s="1">
        <v>41525</v>
      </c>
      <c r="E1806" t="s">
        <v>66</v>
      </c>
      <c r="F1806" t="s">
        <v>71</v>
      </c>
      <c r="G1806" t="s">
        <v>100</v>
      </c>
      <c r="H18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CARvSEA</v>
      </c>
      <c r="I1806" t="str">
        <f>IF(NOT(ISNA(VLOOKUP(Table_pigskin_games[[#This Row],[matchup]],rivalries!A$2:C$10,1,FALSE))),"Rivalry","Not a Rivalry")</f>
        <v>Not a Rivalry</v>
      </c>
      <c r="J1806">
        <v>12</v>
      </c>
      <c r="K1806">
        <v>7</v>
      </c>
      <c r="L1806">
        <f>ABS(Table_pigskin_games[[#This Row],[homeScore]]-Table_pigskin_games[[#This Row],[awayScore]])</f>
        <v>5</v>
      </c>
      <c r="M1806" t="s">
        <v>101</v>
      </c>
      <c r="N1806" s="2">
        <v>41914.541666666664</v>
      </c>
      <c r="O1806" t="s">
        <v>70</v>
      </c>
      <c r="P1806">
        <v>73294</v>
      </c>
      <c r="Q1806">
        <v>0</v>
      </c>
      <c r="R1806">
        <v>0</v>
      </c>
      <c r="S1806">
        <v>0</v>
      </c>
      <c r="T1806">
        <v>0</v>
      </c>
      <c r="U1806">
        <v>18</v>
      </c>
      <c r="V1806">
        <v>17</v>
      </c>
      <c r="W1806">
        <v>6</v>
      </c>
      <c r="X1806">
        <v>5</v>
      </c>
      <c r="Y1806">
        <v>13</v>
      </c>
      <c r="Z1806">
        <v>11</v>
      </c>
      <c r="AA1806">
        <v>0</v>
      </c>
      <c r="AB1806">
        <v>0</v>
      </c>
      <c r="AC1806">
        <v>0</v>
      </c>
      <c r="AD1806">
        <v>0</v>
      </c>
      <c r="AE1806">
        <v>370</v>
      </c>
      <c r="AF1806">
        <v>253</v>
      </c>
      <c r="AG1806">
        <v>320</v>
      </c>
      <c r="AH1806">
        <v>125</v>
      </c>
      <c r="AI1806">
        <v>25</v>
      </c>
      <c r="AJ1806">
        <v>16</v>
      </c>
      <c r="AK1806">
        <v>33</v>
      </c>
      <c r="AL1806">
        <v>23</v>
      </c>
      <c r="AM1806">
        <v>70</v>
      </c>
      <c r="AN1806">
        <v>134</v>
      </c>
      <c r="AO1806">
        <v>26</v>
      </c>
      <c r="AP1806">
        <v>26</v>
      </c>
      <c r="AQ1806">
        <v>9</v>
      </c>
      <c r="AR1806">
        <v>4</v>
      </c>
      <c r="AS1806">
        <v>99</v>
      </c>
      <c r="AT1806">
        <f>SUM(Table_pigskin_games[[#This Row],[awayPenaltyYards]],Table_pigskin_games[[#This Row],[homePenaltyYards]])</f>
        <v>145</v>
      </c>
      <c r="AU1806">
        <v>46</v>
      </c>
      <c r="AV1806">
        <v>1</v>
      </c>
      <c r="AW1806">
        <v>2</v>
      </c>
      <c r="AX1806">
        <f>SUM(Table_pigskin_games[[#This Row],[awayTurnovers]:[homeTurnovers]])</f>
        <v>3</v>
      </c>
      <c r="AY1806">
        <v>1</v>
      </c>
      <c r="AZ1806">
        <v>2</v>
      </c>
      <c r="BA1806">
        <v>0</v>
      </c>
      <c r="BB1806">
        <v>0</v>
      </c>
      <c r="BC1806">
        <v>1814</v>
      </c>
      <c r="BD1806">
        <v>1786</v>
      </c>
      <c r="BE1806">
        <v>0</v>
      </c>
      <c r="BF1806">
        <v>3</v>
      </c>
      <c r="BG1806">
        <v>3</v>
      </c>
      <c r="BH1806">
        <v>6</v>
      </c>
      <c r="BJ1806">
        <v>0</v>
      </c>
      <c r="BK1806">
        <v>7</v>
      </c>
      <c r="BL1806">
        <v>0</v>
      </c>
      <c r="BM1806">
        <v>0</v>
      </c>
    </row>
    <row r="1807" spans="1:65" x14ac:dyDescent="0.25">
      <c r="A1807">
        <v>330908030</v>
      </c>
      <c r="B1807">
        <v>1</v>
      </c>
      <c r="C1807">
        <v>2013</v>
      </c>
      <c r="D1807" s="1">
        <v>41525</v>
      </c>
      <c r="E1807" t="s">
        <v>66</v>
      </c>
      <c r="F1807" t="s">
        <v>82</v>
      </c>
      <c r="G1807" t="s">
        <v>103</v>
      </c>
      <c r="H18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JAXvKC</v>
      </c>
      <c r="I1807" t="str">
        <f>IF(NOT(ISNA(VLOOKUP(Table_pigskin_games[[#This Row],[matchup]],rivalries!A$2:C$10,1,FALSE))),"Rivalry","Not a Rivalry")</f>
        <v>Not a Rivalry</v>
      </c>
      <c r="J1807">
        <v>28</v>
      </c>
      <c r="K1807">
        <v>2</v>
      </c>
      <c r="L1807">
        <f>ABS(Table_pigskin_games[[#This Row],[homeScore]]-Table_pigskin_games[[#This Row],[awayScore]])</f>
        <v>26</v>
      </c>
      <c r="M1807" t="s">
        <v>104</v>
      </c>
      <c r="N1807" s="2">
        <v>41914.541666666664</v>
      </c>
      <c r="O1807" t="s">
        <v>80</v>
      </c>
      <c r="P1807">
        <v>59416</v>
      </c>
      <c r="Q1807">
        <v>0</v>
      </c>
      <c r="R1807">
        <v>0</v>
      </c>
      <c r="S1807">
        <v>0</v>
      </c>
      <c r="T1807">
        <v>0</v>
      </c>
      <c r="U1807">
        <v>17</v>
      </c>
      <c r="V1807">
        <v>12</v>
      </c>
      <c r="W1807">
        <v>5</v>
      </c>
      <c r="X1807">
        <v>5</v>
      </c>
      <c r="Y1807">
        <v>15</v>
      </c>
      <c r="Z1807">
        <v>19</v>
      </c>
      <c r="AA1807">
        <v>0</v>
      </c>
      <c r="AB1807">
        <v>0</v>
      </c>
      <c r="AC1807">
        <v>0</v>
      </c>
      <c r="AD1807">
        <v>1</v>
      </c>
      <c r="AE1807">
        <v>292</v>
      </c>
      <c r="AF1807">
        <v>178</v>
      </c>
      <c r="AG1807">
        <v>171</v>
      </c>
      <c r="AH1807">
        <v>107</v>
      </c>
      <c r="AI1807">
        <v>21</v>
      </c>
      <c r="AJ1807">
        <v>19</v>
      </c>
      <c r="AK1807">
        <v>34</v>
      </c>
      <c r="AL1807">
        <v>41</v>
      </c>
      <c r="AM1807">
        <v>121</v>
      </c>
      <c r="AN1807">
        <v>71</v>
      </c>
      <c r="AO1807">
        <v>27</v>
      </c>
      <c r="AP1807">
        <v>23</v>
      </c>
      <c r="AQ1807">
        <v>3</v>
      </c>
      <c r="AR1807">
        <v>5</v>
      </c>
      <c r="AS1807">
        <v>20</v>
      </c>
      <c r="AT1807">
        <f>SUM(Table_pigskin_games[[#This Row],[awayPenaltyYards]],Table_pigskin_games[[#This Row],[homePenaltyYards]])</f>
        <v>50</v>
      </c>
      <c r="AU1807">
        <v>30</v>
      </c>
      <c r="AV1807">
        <v>0</v>
      </c>
      <c r="AW1807">
        <v>2</v>
      </c>
      <c r="AX1807">
        <f>SUM(Table_pigskin_games[[#This Row],[awayTurnovers]:[homeTurnovers]])</f>
        <v>2</v>
      </c>
      <c r="AY1807">
        <v>0</v>
      </c>
      <c r="AZ1807">
        <v>0</v>
      </c>
      <c r="BA1807">
        <v>0</v>
      </c>
      <c r="BB1807">
        <v>2</v>
      </c>
      <c r="BC1807">
        <v>1890</v>
      </c>
      <c r="BD1807">
        <v>1710</v>
      </c>
      <c r="BE1807">
        <v>14</v>
      </c>
      <c r="BF1807">
        <v>7</v>
      </c>
      <c r="BG1807">
        <v>0</v>
      </c>
      <c r="BH1807">
        <v>7</v>
      </c>
      <c r="BJ1807">
        <v>2</v>
      </c>
      <c r="BK1807">
        <v>0</v>
      </c>
      <c r="BL1807">
        <v>0</v>
      </c>
      <c r="BM1807">
        <v>0</v>
      </c>
    </row>
    <row r="1808" spans="1:65" x14ac:dyDescent="0.25">
      <c r="A1808">
        <v>330909024</v>
      </c>
      <c r="B1808">
        <v>1</v>
      </c>
      <c r="C1808">
        <v>2013</v>
      </c>
      <c r="D1808" s="1">
        <v>41526</v>
      </c>
      <c r="E1808" t="s">
        <v>108</v>
      </c>
      <c r="F1808" t="s">
        <v>106</v>
      </c>
      <c r="G1808" t="s">
        <v>109</v>
      </c>
      <c r="H18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HOUvSD</v>
      </c>
      <c r="I1808" t="str">
        <f>IF(NOT(ISNA(VLOOKUP(Table_pigskin_games[[#This Row],[matchup]],rivalries!A$2:C$10,1,FALSE))),"Rivalry","Not a Rivalry")</f>
        <v>Not a Rivalry</v>
      </c>
      <c r="J1808">
        <v>31</v>
      </c>
      <c r="K1808">
        <v>28</v>
      </c>
      <c r="L1808">
        <f>ABS(Table_pigskin_games[[#This Row],[homeScore]]-Table_pigskin_games[[#This Row],[awayScore]])</f>
        <v>3</v>
      </c>
      <c r="M1808" t="s">
        <v>122</v>
      </c>
      <c r="N1808" s="2">
        <v>41914.934027777781</v>
      </c>
      <c r="O1808" t="s">
        <v>112</v>
      </c>
      <c r="P1808">
        <v>59522</v>
      </c>
      <c r="Q1808">
        <v>0</v>
      </c>
      <c r="R1808">
        <v>0</v>
      </c>
      <c r="S1808">
        <v>0</v>
      </c>
      <c r="T1808">
        <v>0</v>
      </c>
      <c r="U1808">
        <v>26</v>
      </c>
      <c r="V1808">
        <v>14</v>
      </c>
      <c r="W1808">
        <v>6</v>
      </c>
      <c r="X1808">
        <v>7</v>
      </c>
      <c r="Y1808">
        <v>13</v>
      </c>
      <c r="Z1808">
        <v>14</v>
      </c>
      <c r="AA1808">
        <v>1</v>
      </c>
      <c r="AB1808">
        <v>1</v>
      </c>
      <c r="AC1808">
        <v>2</v>
      </c>
      <c r="AD1808">
        <v>1</v>
      </c>
      <c r="AE1808">
        <v>449</v>
      </c>
      <c r="AF1808">
        <v>263</v>
      </c>
      <c r="AG1808">
        <v>329</v>
      </c>
      <c r="AH1808">
        <v>183</v>
      </c>
      <c r="AI1808">
        <v>34</v>
      </c>
      <c r="AJ1808">
        <v>14</v>
      </c>
      <c r="AK1808">
        <v>45</v>
      </c>
      <c r="AL1808">
        <v>29</v>
      </c>
      <c r="AM1808">
        <v>120</v>
      </c>
      <c r="AN1808">
        <v>80</v>
      </c>
      <c r="AO1808">
        <v>28</v>
      </c>
      <c r="AP1808">
        <v>20</v>
      </c>
      <c r="AQ1808">
        <v>7</v>
      </c>
      <c r="AR1808">
        <v>7</v>
      </c>
      <c r="AS1808">
        <v>73</v>
      </c>
      <c r="AT1808">
        <f>SUM(Table_pigskin_games[[#This Row],[awayPenaltyYards]],Table_pigskin_games[[#This Row],[homePenaltyYards]])</f>
        <v>128</v>
      </c>
      <c r="AU1808">
        <v>55</v>
      </c>
      <c r="AV1808">
        <v>1</v>
      </c>
      <c r="AW1808">
        <v>1</v>
      </c>
      <c r="AX1808">
        <f>SUM(Table_pigskin_games[[#This Row],[awayTurnovers]:[homeTurnovers]])</f>
        <v>2</v>
      </c>
      <c r="AY1808">
        <v>0</v>
      </c>
      <c r="AZ1808">
        <v>0</v>
      </c>
      <c r="BA1808">
        <v>1</v>
      </c>
      <c r="BB1808">
        <v>1</v>
      </c>
      <c r="BC1808">
        <v>2191</v>
      </c>
      <c r="BD1808">
        <v>1409</v>
      </c>
      <c r="BE1808">
        <v>7</v>
      </c>
      <c r="BF1808">
        <v>0</v>
      </c>
      <c r="BG1808">
        <v>7</v>
      </c>
      <c r="BH1808">
        <v>17</v>
      </c>
      <c r="BJ1808">
        <v>7</v>
      </c>
      <c r="BK1808">
        <v>14</v>
      </c>
      <c r="BL1808">
        <v>7</v>
      </c>
      <c r="BM1808">
        <v>0</v>
      </c>
    </row>
    <row r="1809" spans="1:66" x14ac:dyDescent="0.25">
      <c r="A1809">
        <v>330909028</v>
      </c>
      <c r="B1809">
        <v>1</v>
      </c>
      <c r="C1809">
        <v>2013</v>
      </c>
      <c r="D1809" s="1">
        <v>41526</v>
      </c>
      <c r="E1809" t="s">
        <v>108</v>
      </c>
      <c r="F1809" t="s">
        <v>105</v>
      </c>
      <c r="G1809" t="s">
        <v>114</v>
      </c>
      <c r="H18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809" t="str">
        <f>IF(NOT(ISNA(VLOOKUP(Table_pigskin_games[[#This Row],[matchup]],rivalries!A$2:C$10,1,FALSE))),"Rivalry","Not a Rivalry")</f>
        <v>Not a Rivalry</v>
      </c>
      <c r="J1809">
        <v>33</v>
      </c>
      <c r="K1809">
        <v>27</v>
      </c>
      <c r="L1809">
        <f>ABS(Table_pigskin_games[[#This Row],[homeScore]]-Table_pigskin_games[[#This Row],[awayScore]])</f>
        <v>6</v>
      </c>
      <c r="M1809" t="s">
        <v>115</v>
      </c>
      <c r="N1809" s="2">
        <v>41914.788194444445</v>
      </c>
      <c r="O1809" t="s">
        <v>112</v>
      </c>
      <c r="P1809">
        <v>82743</v>
      </c>
      <c r="Q1809">
        <v>0</v>
      </c>
      <c r="R1809">
        <v>0</v>
      </c>
      <c r="S1809">
        <v>0</v>
      </c>
      <c r="T1809">
        <v>0</v>
      </c>
      <c r="U1809">
        <v>26</v>
      </c>
      <c r="V1809">
        <v>25</v>
      </c>
      <c r="W1809">
        <v>7</v>
      </c>
      <c r="X1809">
        <v>2</v>
      </c>
      <c r="Y1809">
        <v>15</v>
      </c>
      <c r="Z1809">
        <v>10</v>
      </c>
      <c r="AA1809">
        <v>1</v>
      </c>
      <c r="AB1809">
        <v>1</v>
      </c>
      <c r="AC1809">
        <v>1</v>
      </c>
      <c r="AD1809">
        <v>2</v>
      </c>
      <c r="AE1809">
        <v>443</v>
      </c>
      <c r="AF1809">
        <v>382</v>
      </c>
      <c r="AG1809">
        <v>180</v>
      </c>
      <c r="AH1809">
        <v>308</v>
      </c>
      <c r="AI1809">
        <v>15</v>
      </c>
      <c r="AJ1809">
        <v>30</v>
      </c>
      <c r="AK1809">
        <v>25</v>
      </c>
      <c r="AL1809">
        <v>49</v>
      </c>
      <c r="AM1809">
        <v>263</v>
      </c>
      <c r="AN1809">
        <v>74</v>
      </c>
      <c r="AO1809">
        <v>49</v>
      </c>
      <c r="AP1809">
        <v>18</v>
      </c>
      <c r="AQ1809">
        <v>8</v>
      </c>
      <c r="AR1809">
        <v>10</v>
      </c>
      <c r="AS1809">
        <v>65</v>
      </c>
      <c r="AT1809">
        <f>SUM(Table_pigskin_games[[#This Row],[awayPenaltyYards]],Table_pigskin_games[[#This Row],[homePenaltyYards]])</f>
        <v>140</v>
      </c>
      <c r="AU1809">
        <v>75</v>
      </c>
      <c r="AV1809">
        <v>2</v>
      </c>
      <c r="AW1809">
        <v>3</v>
      </c>
      <c r="AX1809">
        <f>SUM(Table_pigskin_games[[#This Row],[awayTurnovers]:[homeTurnovers]])</f>
        <v>5</v>
      </c>
      <c r="AY1809">
        <v>2</v>
      </c>
      <c r="AZ1809">
        <v>1</v>
      </c>
      <c r="BA1809">
        <v>0</v>
      </c>
      <c r="BB1809">
        <v>2</v>
      </c>
      <c r="BC1809">
        <v>1959</v>
      </c>
      <c r="BD1809">
        <v>1641</v>
      </c>
      <c r="BE1809">
        <v>12</v>
      </c>
      <c r="BF1809">
        <v>14</v>
      </c>
      <c r="BG1809">
        <v>7</v>
      </c>
      <c r="BH1809">
        <v>0</v>
      </c>
      <c r="BJ1809">
        <v>7</v>
      </c>
      <c r="BK1809">
        <v>0</v>
      </c>
      <c r="BL1809">
        <v>7</v>
      </c>
      <c r="BM1809">
        <v>13</v>
      </c>
    </row>
    <row r="1810" spans="1:66" x14ac:dyDescent="0.25">
      <c r="A1810">
        <v>330912017</v>
      </c>
      <c r="B1810">
        <v>2</v>
      </c>
      <c r="C1810">
        <v>2013</v>
      </c>
      <c r="D1810" s="1">
        <v>41529</v>
      </c>
      <c r="E1810" t="s">
        <v>61</v>
      </c>
      <c r="F1810" t="s">
        <v>77</v>
      </c>
      <c r="G1810" t="s">
        <v>88</v>
      </c>
      <c r="H18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810" t="str">
        <f>IF(NOT(ISNA(VLOOKUP(Table_pigskin_games[[#This Row],[matchup]],rivalries!A$2:C$10,1,FALSE))),"Rivalry","Not a Rivalry")</f>
        <v>Not a Rivalry</v>
      </c>
      <c r="J1810">
        <v>10</v>
      </c>
      <c r="K1810">
        <v>13</v>
      </c>
      <c r="L1810">
        <f>ABS(Table_pigskin_games[[#This Row],[homeScore]]-Table_pigskin_games[[#This Row],[awayScore]])</f>
        <v>3</v>
      </c>
      <c r="M1810" t="s">
        <v>89</v>
      </c>
      <c r="N1810" s="2">
        <v>41914.850694444445</v>
      </c>
      <c r="O1810" t="s">
        <v>128</v>
      </c>
      <c r="P1810">
        <v>68756</v>
      </c>
      <c r="Q1810">
        <v>1</v>
      </c>
      <c r="R1810">
        <v>0</v>
      </c>
      <c r="S1810">
        <v>1</v>
      </c>
      <c r="T1810">
        <v>0</v>
      </c>
      <c r="U1810">
        <v>15</v>
      </c>
      <c r="V1810">
        <v>9</v>
      </c>
      <c r="W1810">
        <v>6</v>
      </c>
      <c r="X1810">
        <v>4</v>
      </c>
      <c r="Y1810">
        <v>18</v>
      </c>
      <c r="Z1810">
        <v>18</v>
      </c>
      <c r="AA1810">
        <v>0</v>
      </c>
      <c r="AB1810">
        <v>0</v>
      </c>
      <c r="AC1810">
        <v>0</v>
      </c>
      <c r="AD1810">
        <v>0</v>
      </c>
      <c r="AE1810">
        <v>318</v>
      </c>
      <c r="AF1810">
        <v>232</v>
      </c>
      <c r="AG1810">
        <v>189</v>
      </c>
      <c r="AH1810">
        <v>178</v>
      </c>
      <c r="AI1810">
        <v>15</v>
      </c>
      <c r="AJ1810">
        <v>19</v>
      </c>
      <c r="AK1810">
        <v>35</v>
      </c>
      <c r="AL1810">
        <v>39</v>
      </c>
      <c r="AM1810">
        <v>129</v>
      </c>
      <c r="AN1810">
        <v>54</v>
      </c>
      <c r="AO1810">
        <v>32</v>
      </c>
      <c r="AP1810">
        <v>24</v>
      </c>
      <c r="AQ1810">
        <v>8</v>
      </c>
      <c r="AR1810">
        <v>3</v>
      </c>
      <c r="AS1810">
        <v>66</v>
      </c>
      <c r="AT1810">
        <f>SUM(Table_pigskin_games[[#This Row],[awayPenaltyYards]],Table_pigskin_games[[#This Row],[homePenaltyYards]])</f>
        <v>96</v>
      </c>
      <c r="AU1810">
        <v>30</v>
      </c>
      <c r="AV1810">
        <v>4</v>
      </c>
      <c r="AW1810">
        <v>0</v>
      </c>
      <c r="AX1810">
        <f>SUM(Table_pigskin_games[[#This Row],[awayTurnovers]:[homeTurnovers]])</f>
        <v>4</v>
      </c>
      <c r="AY1810">
        <v>1</v>
      </c>
      <c r="AZ1810">
        <v>0</v>
      </c>
      <c r="BA1810">
        <v>3</v>
      </c>
      <c r="BB1810">
        <v>0</v>
      </c>
      <c r="BC1810">
        <v>2040</v>
      </c>
      <c r="BD1810">
        <v>1560</v>
      </c>
      <c r="BE1810">
        <v>3</v>
      </c>
      <c r="BF1810">
        <v>0</v>
      </c>
      <c r="BG1810">
        <v>7</v>
      </c>
      <c r="BH1810">
        <v>0</v>
      </c>
      <c r="BJ1810">
        <v>10</v>
      </c>
      <c r="BK1810">
        <v>3</v>
      </c>
      <c r="BL1810">
        <v>0</v>
      </c>
      <c r="BM1810">
        <v>0</v>
      </c>
    </row>
    <row r="1811" spans="1:66" x14ac:dyDescent="0.25">
      <c r="A1811">
        <v>330915001</v>
      </c>
      <c r="B1811">
        <v>2</v>
      </c>
      <c r="C1811">
        <v>2013</v>
      </c>
      <c r="D1811" s="1">
        <v>41532</v>
      </c>
      <c r="E1811" t="s">
        <v>66</v>
      </c>
      <c r="F1811" t="s">
        <v>85</v>
      </c>
      <c r="G1811" t="s">
        <v>99</v>
      </c>
      <c r="H18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ATLvSTL</v>
      </c>
      <c r="I1811" t="str">
        <f>IF(NOT(ISNA(VLOOKUP(Table_pigskin_games[[#This Row],[matchup]],rivalries!A$2:C$10,1,FALSE))),"Rivalry","Not a Rivalry")</f>
        <v>Not a Rivalry</v>
      </c>
      <c r="J1811">
        <v>24</v>
      </c>
      <c r="K1811">
        <v>31</v>
      </c>
      <c r="L1811">
        <f>ABS(Table_pigskin_games[[#This Row],[homeScore]]-Table_pigskin_games[[#This Row],[awayScore]])</f>
        <v>7</v>
      </c>
      <c r="M1811" t="s">
        <v>116</v>
      </c>
      <c r="N1811" s="2">
        <v>41914.541666666664</v>
      </c>
      <c r="O1811" t="s">
        <v>70</v>
      </c>
      <c r="P1811">
        <v>70056</v>
      </c>
      <c r="Q1811">
        <v>1</v>
      </c>
      <c r="R1811">
        <v>0</v>
      </c>
      <c r="S1811">
        <v>0</v>
      </c>
      <c r="T1811">
        <v>1</v>
      </c>
      <c r="U1811">
        <v>24</v>
      </c>
      <c r="V1811">
        <v>19</v>
      </c>
      <c r="W1811">
        <v>7</v>
      </c>
      <c r="X1811">
        <v>7</v>
      </c>
      <c r="Y1811">
        <v>17</v>
      </c>
      <c r="Z1811">
        <v>13</v>
      </c>
      <c r="AA1811">
        <v>2</v>
      </c>
      <c r="AB1811">
        <v>0</v>
      </c>
      <c r="AC1811">
        <v>2</v>
      </c>
      <c r="AD1811">
        <v>0</v>
      </c>
      <c r="AE1811">
        <v>421</v>
      </c>
      <c r="AF1811">
        <v>393</v>
      </c>
      <c r="AG1811">
        <v>352</v>
      </c>
      <c r="AH1811">
        <v>357</v>
      </c>
      <c r="AI1811">
        <v>32</v>
      </c>
      <c r="AJ1811">
        <v>33</v>
      </c>
      <c r="AK1811">
        <v>55</v>
      </c>
      <c r="AL1811">
        <v>43</v>
      </c>
      <c r="AM1811">
        <v>69</v>
      </c>
      <c r="AN1811">
        <v>36</v>
      </c>
      <c r="AO1811">
        <v>18</v>
      </c>
      <c r="AP1811">
        <v>16</v>
      </c>
      <c r="AQ1811">
        <v>7</v>
      </c>
      <c r="AR1811">
        <v>7</v>
      </c>
      <c r="AS1811">
        <v>53</v>
      </c>
      <c r="AT1811">
        <f>SUM(Table_pigskin_games[[#This Row],[awayPenaltyYards]],Table_pigskin_games[[#This Row],[homePenaltyYards]])</f>
        <v>106</v>
      </c>
      <c r="AU1811">
        <v>53</v>
      </c>
      <c r="AV1811">
        <v>1</v>
      </c>
      <c r="AW1811">
        <v>0</v>
      </c>
      <c r="AX1811">
        <f>SUM(Table_pigskin_games[[#This Row],[awayTurnovers]:[homeTurnovers]])</f>
        <v>1</v>
      </c>
      <c r="AY1811">
        <v>0</v>
      </c>
      <c r="AZ1811">
        <v>0</v>
      </c>
      <c r="BA1811">
        <v>1</v>
      </c>
      <c r="BB1811">
        <v>0</v>
      </c>
      <c r="BC1811">
        <v>1783</v>
      </c>
      <c r="BD1811">
        <v>1817</v>
      </c>
      <c r="BE1811">
        <v>0</v>
      </c>
      <c r="BF1811">
        <v>3</v>
      </c>
      <c r="BG1811">
        <v>7</v>
      </c>
      <c r="BH1811">
        <v>14</v>
      </c>
      <c r="BJ1811">
        <v>14</v>
      </c>
      <c r="BK1811">
        <v>10</v>
      </c>
      <c r="BL1811">
        <v>0</v>
      </c>
      <c r="BM1811">
        <v>7</v>
      </c>
    </row>
    <row r="1812" spans="1:66" x14ac:dyDescent="0.25">
      <c r="A1812">
        <v>330915002</v>
      </c>
      <c r="B1812">
        <v>2</v>
      </c>
      <c r="C1812">
        <v>2013</v>
      </c>
      <c r="D1812" s="1">
        <v>41532</v>
      </c>
      <c r="E1812" t="s">
        <v>66</v>
      </c>
      <c r="F1812" t="s">
        <v>100</v>
      </c>
      <c r="G1812" t="s">
        <v>87</v>
      </c>
      <c r="H18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BUFvCAR</v>
      </c>
      <c r="I1812" t="str">
        <f>IF(NOT(ISNA(VLOOKUP(Table_pigskin_games[[#This Row],[matchup]],rivalries!A$2:C$10,1,FALSE))),"Rivalry","Not a Rivalry")</f>
        <v>Not a Rivalry</v>
      </c>
      <c r="J1812">
        <v>23</v>
      </c>
      <c r="K1812">
        <v>24</v>
      </c>
      <c r="L1812">
        <f>ABS(Table_pigskin_games[[#This Row],[homeScore]]-Table_pigskin_games[[#This Row],[awayScore]])</f>
        <v>1</v>
      </c>
      <c r="M1812" t="s">
        <v>126</v>
      </c>
      <c r="N1812" s="2">
        <v>41914.541666666664</v>
      </c>
      <c r="O1812" t="s">
        <v>70</v>
      </c>
      <c r="P1812">
        <v>67819</v>
      </c>
      <c r="Q1812">
        <v>0</v>
      </c>
      <c r="R1812">
        <v>1</v>
      </c>
      <c r="S1812">
        <v>0</v>
      </c>
      <c r="T1812">
        <v>1</v>
      </c>
      <c r="U1812">
        <v>25</v>
      </c>
      <c r="V1812">
        <v>24</v>
      </c>
      <c r="W1812">
        <v>7</v>
      </c>
      <c r="X1812">
        <v>6</v>
      </c>
      <c r="Y1812">
        <v>16</v>
      </c>
      <c r="Z1812">
        <v>14</v>
      </c>
      <c r="AA1812">
        <v>0</v>
      </c>
      <c r="AB1812">
        <v>0</v>
      </c>
      <c r="AC1812">
        <v>0</v>
      </c>
      <c r="AD1812">
        <v>0</v>
      </c>
      <c r="AE1812">
        <v>308</v>
      </c>
      <c r="AF1812">
        <v>436</v>
      </c>
      <c r="AG1812">
        <v>183</v>
      </c>
      <c r="AH1812">
        <v>287</v>
      </c>
      <c r="AI1812">
        <v>21</v>
      </c>
      <c r="AJ1812">
        <v>27</v>
      </c>
      <c r="AK1812">
        <v>38</v>
      </c>
      <c r="AL1812">
        <v>39</v>
      </c>
      <c r="AM1812">
        <v>125</v>
      </c>
      <c r="AN1812">
        <v>149</v>
      </c>
      <c r="AO1812">
        <v>32</v>
      </c>
      <c r="AP1812">
        <v>33</v>
      </c>
      <c r="AQ1812">
        <v>3</v>
      </c>
      <c r="AR1812">
        <v>7</v>
      </c>
      <c r="AS1812">
        <v>30</v>
      </c>
      <c r="AT1812">
        <f>SUM(Table_pigskin_games[[#This Row],[awayPenaltyYards]],Table_pigskin_games[[#This Row],[homePenaltyYards]])</f>
        <v>85</v>
      </c>
      <c r="AU1812">
        <v>55</v>
      </c>
      <c r="AV1812">
        <v>1</v>
      </c>
      <c r="AW1812">
        <v>2</v>
      </c>
      <c r="AX1812">
        <f>SUM(Table_pigskin_games[[#This Row],[awayTurnovers]:[homeTurnovers]])</f>
        <v>3</v>
      </c>
      <c r="AY1812">
        <v>0</v>
      </c>
      <c r="AZ1812">
        <v>1</v>
      </c>
      <c r="BA1812">
        <v>1</v>
      </c>
      <c r="BB1812">
        <v>1</v>
      </c>
      <c r="BC1812">
        <v>2021</v>
      </c>
      <c r="BD1812">
        <v>1579</v>
      </c>
      <c r="BE1812">
        <v>0</v>
      </c>
      <c r="BF1812">
        <v>7</v>
      </c>
      <c r="BG1812">
        <v>7</v>
      </c>
      <c r="BH1812">
        <v>9</v>
      </c>
      <c r="BJ1812">
        <v>0</v>
      </c>
      <c r="BK1812">
        <v>3</v>
      </c>
      <c r="BL1812">
        <v>11</v>
      </c>
      <c r="BM1812">
        <v>10</v>
      </c>
    </row>
    <row r="1813" spans="1:66" x14ac:dyDescent="0.25">
      <c r="A1813">
        <v>330915003</v>
      </c>
      <c r="B1813">
        <v>2</v>
      </c>
      <c r="C1813">
        <v>2013</v>
      </c>
      <c r="D1813" s="1">
        <v>41532</v>
      </c>
      <c r="E1813" t="s">
        <v>66</v>
      </c>
      <c r="F1813" t="s">
        <v>113</v>
      </c>
      <c r="G1813" t="s">
        <v>74</v>
      </c>
      <c r="H18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813" t="str">
        <f>IF(NOT(ISNA(VLOOKUP(Table_pigskin_games[[#This Row],[matchup]],rivalries!A$2:C$10,1,FALSE))),"Rivalry","Not a Rivalry")</f>
        <v>Not a Rivalry</v>
      </c>
      <c r="J1813">
        <v>30</v>
      </c>
      <c r="K1813">
        <v>31</v>
      </c>
      <c r="L1813">
        <f>ABS(Table_pigskin_games[[#This Row],[homeScore]]-Table_pigskin_games[[#This Row],[awayScore]])</f>
        <v>1</v>
      </c>
      <c r="M1813" t="s">
        <v>117</v>
      </c>
      <c r="N1813" s="2">
        <v>41914.541666666664</v>
      </c>
      <c r="O1813" t="s">
        <v>70</v>
      </c>
      <c r="P1813">
        <v>62181</v>
      </c>
      <c r="Q1813">
        <v>0</v>
      </c>
      <c r="R1813">
        <v>1</v>
      </c>
      <c r="S1813">
        <v>1</v>
      </c>
      <c r="T1813">
        <v>0</v>
      </c>
      <c r="U1813">
        <v>19</v>
      </c>
      <c r="V1813">
        <v>24</v>
      </c>
      <c r="W1813">
        <v>7</v>
      </c>
      <c r="X1813">
        <v>7</v>
      </c>
      <c r="Y1813">
        <v>16</v>
      </c>
      <c r="Z1813">
        <v>12</v>
      </c>
      <c r="AA1813">
        <v>2</v>
      </c>
      <c r="AB1813">
        <v>0</v>
      </c>
      <c r="AC1813">
        <v>2</v>
      </c>
      <c r="AD1813">
        <v>0</v>
      </c>
      <c r="AE1813">
        <v>350</v>
      </c>
      <c r="AF1813">
        <v>411</v>
      </c>
      <c r="AG1813">
        <v>227</v>
      </c>
      <c r="AH1813">
        <v>284</v>
      </c>
      <c r="AI1813">
        <v>16</v>
      </c>
      <c r="AJ1813">
        <v>27</v>
      </c>
      <c r="AK1813">
        <v>30</v>
      </c>
      <c r="AL1813">
        <v>38</v>
      </c>
      <c r="AM1813">
        <v>123</v>
      </c>
      <c r="AN1813">
        <v>127</v>
      </c>
      <c r="AO1813">
        <v>33</v>
      </c>
      <c r="AP1813">
        <v>27</v>
      </c>
      <c r="AQ1813">
        <v>3</v>
      </c>
      <c r="AR1813">
        <v>4</v>
      </c>
      <c r="AS1813">
        <v>25</v>
      </c>
      <c r="AT1813">
        <f>SUM(Table_pigskin_games[[#This Row],[awayPenaltyYards]],Table_pigskin_games[[#This Row],[homePenaltyYards]])</f>
        <v>60</v>
      </c>
      <c r="AU1813">
        <v>35</v>
      </c>
      <c r="AV1813">
        <v>3</v>
      </c>
      <c r="AW1813">
        <v>4</v>
      </c>
      <c r="AX1813">
        <f>SUM(Table_pigskin_games[[#This Row],[awayTurnovers]:[homeTurnovers]])</f>
        <v>7</v>
      </c>
      <c r="AY1813">
        <v>2</v>
      </c>
      <c r="AZ1813">
        <v>2</v>
      </c>
      <c r="BA1813">
        <v>1</v>
      </c>
      <c r="BB1813">
        <v>2</v>
      </c>
      <c r="BC1813">
        <v>1766</v>
      </c>
      <c r="BD1813">
        <v>1834</v>
      </c>
      <c r="BE1813">
        <v>7</v>
      </c>
      <c r="BF1813">
        <v>14</v>
      </c>
      <c r="BG1813">
        <v>3</v>
      </c>
      <c r="BH1813">
        <v>6</v>
      </c>
      <c r="BJ1813">
        <v>14</v>
      </c>
      <c r="BK1813">
        <v>10</v>
      </c>
      <c r="BL1813">
        <v>0</v>
      </c>
      <c r="BM1813">
        <v>7</v>
      </c>
    </row>
    <row r="1814" spans="1:66" x14ac:dyDescent="0.25">
      <c r="A1814">
        <v>330915009</v>
      </c>
      <c r="B1814">
        <v>2</v>
      </c>
      <c r="C1814">
        <v>2013</v>
      </c>
      <c r="D1814" s="1">
        <v>41532</v>
      </c>
      <c r="E1814" t="s">
        <v>66</v>
      </c>
      <c r="F1814" t="s">
        <v>114</v>
      </c>
      <c r="G1814" t="s">
        <v>75</v>
      </c>
      <c r="H18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GBvWSH</v>
      </c>
      <c r="I1814" t="str">
        <f>IF(NOT(ISNA(VLOOKUP(Table_pigskin_games[[#This Row],[matchup]],rivalries!A$2:C$10,1,FALSE))),"Rivalry","Not a Rivalry")</f>
        <v>Not a Rivalry</v>
      </c>
      <c r="J1814">
        <v>20</v>
      </c>
      <c r="K1814">
        <v>38</v>
      </c>
      <c r="L1814">
        <f>ABS(Table_pigskin_games[[#This Row],[homeScore]]-Table_pigskin_games[[#This Row],[awayScore]])</f>
        <v>18</v>
      </c>
      <c r="M1814" t="s">
        <v>76</v>
      </c>
      <c r="N1814" s="2">
        <v>41914.541666666664</v>
      </c>
      <c r="O1814" t="s">
        <v>70</v>
      </c>
      <c r="P1814">
        <v>78020</v>
      </c>
      <c r="Q1814">
        <v>0</v>
      </c>
      <c r="R1814">
        <v>1</v>
      </c>
      <c r="S1814">
        <v>0</v>
      </c>
      <c r="T1814">
        <v>1</v>
      </c>
      <c r="U1814">
        <v>18</v>
      </c>
      <c r="V1814">
        <v>28</v>
      </c>
      <c r="W1814">
        <v>3</v>
      </c>
      <c r="X1814">
        <v>4</v>
      </c>
      <c r="Y1814">
        <v>11</v>
      </c>
      <c r="Z1814">
        <v>10</v>
      </c>
      <c r="AA1814">
        <v>1</v>
      </c>
      <c r="AB1814">
        <v>1</v>
      </c>
      <c r="AC1814">
        <v>2</v>
      </c>
      <c r="AD1814">
        <v>1</v>
      </c>
      <c r="AE1814">
        <v>422</v>
      </c>
      <c r="AF1814">
        <v>580</v>
      </c>
      <c r="AG1814">
        <v>320</v>
      </c>
      <c r="AH1814">
        <v>441</v>
      </c>
      <c r="AI1814">
        <v>26</v>
      </c>
      <c r="AJ1814">
        <v>34</v>
      </c>
      <c r="AK1814">
        <v>40</v>
      </c>
      <c r="AL1814">
        <v>42</v>
      </c>
      <c r="AM1814">
        <v>108</v>
      </c>
      <c r="AN1814">
        <v>139</v>
      </c>
      <c r="AO1814">
        <v>17</v>
      </c>
      <c r="AP1814">
        <v>24</v>
      </c>
      <c r="AQ1814">
        <v>7</v>
      </c>
      <c r="AR1814">
        <v>4</v>
      </c>
      <c r="AS1814">
        <v>78</v>
      </c>
      <c r="AT1814">
        <f>SUM(Table_pigskin_games[[#This Row],[awayPenaltyYards]],Table_pigskin_games[[#This Row],[homePenaltyYards]])</f>
        <v>118</v>
      </c>
      <c r="AU1814">
        <v>40</v>
      </c>
      <c r="AV1814">
        <v>1</v>
      </c>
      <c r="AW1814">
        <v>1</v>
      </c>
      <c r="AX1814">
        <f>SUM(Table_pigskin_games[[#This Row],[awayTurnovers]:[homeTurnovers]])</f>
        <v>2</v>
      </c>
      <c r="AY1814">
        <v>0</v>
      </c>
      <c r="AZ1814">
        <v>1</v>
      </c>
      <c r="BA1814">
        <v>1</v>
      </c>
      <c r="BB1814">
        <v>0</v>
      </c>
      <c r="BC1814">
        <v>1651</v>
      </c>
      <c r="BD1814">
        <v>1949</v>
      </c>
      <c r="BE1814">
        <v>0</v>
      </c>
      <c r="BF1814">
        <v>0</v>
      </c>
      <c r="BG1814">
        <v>7</v>
      </c>
      <c r="BH1814">
        <v>13</v>
      </c>
      <c r="BJ1814">
        <v>10</v>
      </c>
      <c r="BK1814">
        <v>14</v>
      </c>
      <c r="BL1814">
        <v>14</v>
      </c>
      <c r="BM1814">
        <v>0</v>
      </c>
    </row>
    <row r="1815" spans="1:66" x14ac:dyDescent="0.25">
      <c r="A1815">
        <v>330915011</v>
      </c>
      <c r="B1815">
        <v>2</v>
      </c>
      <c r="C1815">
        <v>2013</v>
      </c>
      <c r="D1815" s="1">
        <v>41532</v>
      </c>
      <c r="E1815" t="s">
        <v>66</v>
      </c>
      <c r="F1815" t="s">
        <v>62</v>
      </c>
      <c r="G1815" t="s">
        <v>90</v>
      </c>
      <c r="H18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INDvMIA</v>
      </c>
      <c r="I1815" t="str">
        <f>IF(NOT(ISNA(VLOOKUP(Table_pigskin_games[[#This Row],[matchup]],rivalries!A$2:C$10,1,FALSE))),"Rivalry","Not a Rivalry")</f>
        <v>Not a Rivalry</v>
      </c>
      <c r="J1815">
        <v>24</v>
      </c>
      <c r="K1815">
        <v>20</v>
      </c>
      <c r="L1815">
        <f>ABS(Table_pigskin_games[[#This Row],[homeScore]]-Table_pigskin_games[[#This Row],[awayScore]])</f>
        <v>4</v>
      </c>
      <c r="M1815" t="s">
        <v>131</v>
      </c>
      <c r="N1815" s="2">
        <v>41914.541666666664</v>
      </c>
      <c r="O1815" t="s">
        <v>80</v>
      </c>
      <c r="P1815">
        <v>65406</v>
      </c>
      <c r="Q1815">
        <v>1</v>
      </c>
      <c r="R1815">
        <v>0</v>
      </c>
      <c r="S1815">
        <v>1</v>
      </c>
      <c r="T1815">
        <v>0</v>
      </c>
      <c r="U1815">
        <v>21</v>
      </c>
      <c r="V1815">
        <v>23</v>
      </c>
      <c r="W1815">
        <v>6</v>
      </c>
      <c r="X1815">
        <v>7</v>
      </c>
      <c r="Y1815">
        <v>14</v>
      </c>
      <c r="Z1815">
        <v>15</v>
      </c>
      <c r="AA1815">
        <v>0</v>
      </c>
      <c r="AB1815">
        <v>0</v>
      </c>
      <c r="AC1815">
        <v>1</v>
      </c>
      <c r="AD1815">
        <v>1</v>
      </c>
      <c r="AE1815">
        <v>398</v>
      </c>
      <c r="AF1815">
        <v>448</v>
      </c>
      <c r="AG1815">
        <v>297</v>
      </c>
      <c r="AH1815">
        <v>315</v>
      </c>
      <c r="AI1815">
        <v>23</v>
      </c>
      <c r="AJ1815">
        <v>25</v>
      </c>
      <c r="AK1815">
        <v>34</v>
      </c>
      <c r="AL1815">
        <v>43</v>
      </c>
      <c r="AM1815">
        <v>101</v>
      </c>
      <c r="AN1815">
        <v>133</v>
      </c>
      <c r="AO1815">
        <v>27</v>
      </c>
      <c r="AP1815">
        <v>26</v>
      </c>
      <c r="AQ1815">
        <v>0</v>
      </c>
      <c r="AR1815">
        <v>3</v>
      </c>
      <c r="AS1815">
        <v>0</v>
      </c>
      <c r="AT1815">
        <f>SUM(Table_pigskin_games[[#This Row],[awayPenaltyYards]],Table_pigskin_games[[#This Row],[homePenaltyYards]])</f>
        <v>13</v>
      </c>
      <c r="AU1815">
        <v>13</v>
      </c>
      <c r="AV1815">
        <v>1</v>
      </c>
      <c r="AW1815">
        <v>1</v>
      </c>
      <c r="AX1815">
        <f>SUM(Table_pigskin_games[[#This Row],[awayTurnovers]:[homeTurnovers]])</f>
        <v>2</v>
      </c>
      <c r="AY1815">
        <v>1</v>
      </c>
      <c r="AZ1815">
        <v>0</v>
      </c>
      <c r="BA1815">
        <v>0</v>
      </c>
      <c r="BB1815">
        <v>1</v>
      </c>
      <c r="BC1815">
        <v>1766</v>
      </c>
      <c r="BD1815">
        <v>1834</v>
      </c>
      <c r="BE1815">
        <v>14</v>
      </c>
      <c r="BF1815">
        <v>3</v>
      </c>
      <c r="BG1815">
        <v>7</v>
      </c>
      <c r="BH1815">
        <v>0</v>
      </c>
      <c r="BJ1815">
        <v>3</v>
      </c>
      <c r="BK1815">
        <v>14</v>
      </c>
      <c r="BL1815">
        <v>3</v>
      </c>
      <c r="BM1815">
        <v>0</v>
      </c>
    </row>
    <row r="1816" spans="1:66" x14ac:dyDescent="0.25">
      <c r="A1816">
        <v>330915012</v>
      </c>
      <c r="B1816">
        <v>2</v>
      </c>
      <c r="C1816">
        <v>2013</v>
      </c>
      <c r="D1816" s="1">
        <v>41532</v>
      </c>
      <c r="E1816" t="s">
        <v>66</v>
      </c>
      <c r="F1816" t="s">
        <v>102</v>
      </c>
      <c r="G1816" t="s">
        <v>82</v>
      </c>
      <c r="H18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DALvKC</v>
      </c>
      <c r="I1816" t="str">
        <f>IF(NOT(ISNA(VLOOKUP(Table_pigskin_games[[#This Row],[matchup]],rivalries!A$2:C$10,1,FALSE))),"Rivalry","Not a Rivalry")</f>
        <v>Not a Rivalry</v>
      </c>
      <c r="J1816">
        <v>16</v>
      </c>
      <c r="K1816">
        <v>17</v>
      </c>
      <c r="L1816">
        <f>ABS(Table_pigskin_games[[#This Row],[homeScore]]-Table_pigskin_games[[#This Row],[awayScore]])</f>
        <v>1</v>
      </c>
      <c r="M1816" t="s">
        <v>83</v>
      </c>
      <c r="N1816" s="2">
        <v>41914.541666666664</v>
      </c>
      <c r="O1816" t="s">
        <v>70</v>
      </c>
      <c r="P1816">
        <v>76592</v>
      </c>
      <c r="Q1816">
        <v>1</v>
      </c>
      <c r="R1816">
        <v>0</v>
      </c>
      <c r="S1816">
        <v>1</v>
      </c>
      <c r="T1816">
        <v>0</v>
      </c>
      <c r="U1816">
        <v>20</v>
      </c>
      <c r="V1816">
        <v>19</v>
      </c>
      <c r="W1816">
        <v>3</v>
      </c>
      <c r="X1816">
        <v>4</v>
      </c>
      <c r="Y1816">
        <v>11</v>
      </c>
      <c r="Z1816">
        <v>13</v>
      </c>
      <c r="AA1816">
        <v>0</v>
      </c>
      <c r="AB1816">
        <v>0</v>
      </c>
      <c r="AC1816">
        <v>0</v>
      </c>
      <c r="AD1816">
        <v>0</v>
      </c>
      <c r="AE1816">
        <v>318</v>
      </c>
      <c r="AF1816">
        <v>313</v>
      </c>
      <c r="AG1816">
        <v>281</v>
      </c>
      <c r="AH1816">
        <v>199</v>
      </c>
      <c r="AI1816">
        <v>30</v>
      </c>
      <c r="AJ1816">
        <v>21</v>
      </c>
      <c r="AK1816">
        <v>42</v>
      </c>
      <c r="AL1816">
        <v>36</v>
      </c>
      <c r="AM1816">
        <v>37</v>
      </c>
      <c r="AN1816">
        <v>114</v>
      </c>
      <c r="AO1816">
        <v>16</v>
      </c>
      <c r="AP1816">
        <v>25</v>
      </c>
      <c r="AQ1816">
        <v>5</v>
      </c>
      <c r="AR1816">
        <v>10</v>
      </c>
      <c r="AS1816">
        <v>27</v>
      </c>
      <c r="AT1816">
        <f>SUM(Table_pigskin_games[[#This Row],[awayPenaltyYards]],Table_pigskin_games[[#This Row],[homePenaltyYards]])</f>
        <v>72</v>
      </c>
      <c r="AU1816">
        <v>45</v>
      </c>
      <c r="AV1816">
        <v>2</v>
      </c>
      <c r="AW1816">
        <v>0</v>
      </c>
      <c r="AX1816">
        <f>SUM(Table_pigskin_games[[#This Row],[awayTurnovers]:[homeTurnovers]])</f>
        <v>2</v>
      </c>
      <c r="AY1816">
        <v>2</v>
      </c>
      <c r="AZ1816">
        <v>0</v>
      </c>
      <c r="BA1816">
        <v>0</v>
      </c>
      <c r="BB1816">
        <v>0</v>
      </c>
      <c r="BC1816">
        <v>1907</v>
      </c>
      <c r="BD1816">
        <v>1693</v>
      </c>
      <c r="BE1816">
        <v>10</v>
      </c>
      <c r="BF1816">
        <v>0</v>
      </c>
      <c r="BG1816">
        <v>3</v>
      </c>
      <c r="BH1816">
        <v>3</v>
      </c>
      <c r="BJ1816">
        <v>7</v>
      </c>
      <c r="BK1816">
        <v>0</v>
      </c>
      <c r="BL1816">
        <v>7</v>
      </c>
      <c r="BM1816">
        <v>3</v>
      </c>
    </row>
    <row r="1817" spans="1:66" x14ac:dyDescent="0.25">
      <c r="A1817">
        <v>330915013</v>
      </c>
      <c r="B1817">
        <v>2</v>
      </c>
      <c r="C1817">
        <v>2013</v>
      </c>
      <c r="D1817" s="1">
        <v>41532</v>
      </c>
      <c r="E1817" t="s">
        <v>66</v>
      </c>
      <c r="F1817" t="s">
        <v>103</v>
      </c>
      <c r="G1817" t="s">
        <v>110</v>
      </c>
      <c r="H18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JAXvOAK</v>
      </c>
      <c r="I1817" t="str">
        <f>IF(NOT(ISNA(VLOOKUP(Table_pigskin_games[[#This Row],[matchup]],rivalries!A$2:C$10,1,FALSE))),"Rivalry","Not a Rivalry")</f>
        <v>Not a Rivalry</v>
      </c>
      <c r="J1817">
        <v>9</v>
      </c>
      <c r="K1817">
        <v>19</v>
      </c>
      <c r="L1817">
        <f>ABS(Table_pigskin_games[[#This Row],[homeScore]]-Table_pigskin_games[[#This Row],[awayScore]])</f>
        <v>10</v>
      </c>
      <c r="M1817" t="s">
        <v>144</v>
      </c>
      <c r="N1817" s="2">
        <v>41914.684027777781</v>
      </c>
      <c r="O1817" t="s">
        <v>80</v>
      </c>
      <c r="P1817">
        <v>49400</v>
      </c>
      <c r="Q1817">
        <v>0</v>
      </c>
      <c r="R1817">
        <v>1</v>
      </c>
      <c r="S1817">
        <v>0</v>
      </c>
      <c r="T1817">
        <v>1</v>
      </c>
      <c r="U1817">
        <v>15</v>
      </c>
      <c r="V1817">
        <v>16</v>
      </c>
      <c r="W1817">
        <v>7</v>
      </c>
      <c r="X1817">
        <v>4</v>
      </c>
      <c r="Y1817">
        <v>17</v>
      </c>
      <c r="Z1817">
        <v>14</v>
      </c>
      <c r="AA1817">
        <v>1</v>
      </c>
      <c r="AB1817">
        <v>0</v>
      </c>
      <c r="AC1817">
        <v>1</v>
      </c>
      <c r="AD1817">
        <v>0</v>
      </c>
      <c r="AE1817">
        <v>248</v>
      </c>
      <c r="AF1817">
        <v>340</v>
      </c>
      <c r="AG1817">
        <v>214</v>
      </c>
      <c r="AH1817">
        <v>114</v>
      </c>
      <c r="AI1817">
        <v>25</v>
      </c>
      <c r="AJ1817">
        <v>15</v>
      </c>
      <c r="AK1817">
        <v>38</v>
      </c>
      <c r="AL1817">
        <v>24</v>
      </c>
      <c r="AM1817">
        <v>34</v>
      </c>
      <c r="AN1817">
        <v>226</v>
      </c>
      <c r="AO1817">
        <v>19</v>
      </c>
      <c r="AP1817">
        <v>34</v>
      </c>
      <c r="AQ1817">
        <v>10</v>
      </c>
      <c r="AR1817">
        <v>5</v>
      </c>
      <c r="AS1817">
        <v>70</v>
      </c>
      <c r="AT1817">
        <f>SUM(Table_pigskin_games[[#This Row],[awayPenaltyYards]],Table_pigskin_games[[#This Row],[homePenaltyYards]])</f>
        <v>100</v>
      </c>
      <c r="AU1817">
        <v>30</v>
      </c>
      <c r="AV1817">
        <v>0</v>
      </c>
      <c r="AW1817">
        <v>1</v>
      </c>
      <c r="AX1817">
        <f>SUM(Table_pigskin_games[[#This Row],[awayTurnovers]:[homeTurnovers]])</f>
        <v>1</v>
      </c>
      <c r="AY1817">
        <v>0</v>
      </c>
      <c r="AZ1817">
        <v>1</v>
      </c>
      <c r="BA1817">
        <v>0</v>
      </c>
      <c r="BB1817">
        <v>0</v>
      </c>
      <c r="BC1817">
        <v>1692</v>
      </c>
      <c r="BD1817">
        <v>1908</v>
      </c>
      <c r="BE1817">
        <v>0</v>
      </c>
      <c r="BF1817">
        <v>3</v>
      </c>
      <c r="BG1817">
        <v>0</v>
      </c>
      <c r="BH1817">
        <v>6</v>
      </c>
      <c r="BJ1817">
        <v>7</v>
      </c>
      <c r="BK1817">
        <v>3</v>
      </c>
      <c r="BL1817">
        <v>3</v>
      </c>
      <c r="BM1817">
        <v>6</v>
      </c>
    </row>
    <row r="1818" spans="1:66" x14ac:dyDescent="0.25">
      <c r="A1818">
        <v>330915019</v>
      </c>
      <c r="B1818">
        <v>2</v>
      </c>
      <c r="C1818">
        <v>2013</v>
      </c>
      <c r="D1818" s="1">
        <v>41532</v>
      </c>
      <c r="E1818" t="s">
        <v>66</v>
      </c>
      <c r="F1818" t="s">
        <v>84</v>
      </c>
      <c r="G1818" t="s">
        <v>91</v>
      </c>
      <c r="H18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DENvNYG</v>
      </c>
      <c r="I1818" t="str">
        <f>IF(NOT(ISNA(VLOOKUP(Table_pigskin_games[[#This Row],[matchup]],rivalries!A$2:C$10,1,FALSE))),"Rivalry","Not a Rivalry")</f>
        <v>Not a Rivalry</v>
      </c>
      <c r="J1818">
        <v>41</v>
      </c>
      <c r="K1818">
        <v>23</v>
      </c>
      <c r="L1818">
        <f>ABS(Table_pigskin_games[[#This Row],[homeScore]]-Table_pigskin_games[[#This Row],[awayScore]])</f>
        <v>18</v>
      </c>
      <c r="M1818" t="s">
        <v>140</v>
      </c>
      <c r="N1818" s="2">
        <v>41914.684027777781</v>
      </c>
      <c r="O1818" t="s">
        <v>80</v>
      </c>
      <c r="P1818">
        <v>81285</v>
      </c>
      <c r="Q1818">
        <v>1</v>
      </c>
      <c r="R1818">
        <v>0</v>
      </c>
      <c r="S1818">
        <v>0</v>
      </c>
      <c r="T1818">
        <v>1</v>
      </c>
      <c r="U1818">
        <v>23</v>
      </c>
      <c r="V1818">
        <v>28</v>
      </c>
      <c r="W1818">
        <v>8</v>
      </c>
      <c r="X1818">
        <v>1</v>
      </c>
      <c r="Y1818">
        <v>15</v>
      </c>
      <c r="Z1818">
        <v>11</v>
      </c>
      <c r="AA1818">
        <v>0</v>
      </c>
      <c r="AB1818">
        <v>0</v>
      </c>
      <c r="AC1818">
        <v>0</v>
      </c>
      <c r="AD1818">
        <v>1</v>
      </c>
      <c r="AE1818">
        <v>414</v>
      </c>
      <c r="AF1818">
        <v>376</v>
      </c>
      <c r="AG1818">
        <v>307</v>
      </c>
      <c r="AH1818">
        <v>353</v>
      </c>
      <c r="AI1818">
        <v>30</v>
      </c>
      <c r="AJ1818">
        <v>28</v>
      </c>
      <c r="AK1818">
        <v>43</v>
      </c>
      <c r="AL1818">
        <v>49</v>
      </c>
      <c r="AM1818">
        <v>107</v>
      </c>
      <c r="AN1818">
        <v>23</v>
      </c>
      <c r="AO1818">
        <v>29</v>
      </c>
      <c r="AP1818">
        <v>19</v>
      </c>
      <c r="AQ1818">
        <v>13</v>
      </c>
      <c r="AR1818">
        <v>4</v>
      </c>
      <c r="AS1818">
        <v>132</v>
      </c>
      <c r="AT1818">
        <f>SUM(Table_pigskin_games[[#This Row],[awayPenaltyYards]],Table_pigskin_games[[#This Row],[homePenaltyYards]])</f>
        <v>148</v>
      </c>
      <c r="AU1818">
        <v>16</v>
      </c>
      <c r="AV1818">
        <v>1</v>
      </c>
      <c r="AW1818">
        <v>4</v>
      </c>
      <c r="AX1818">
        <f>SUM(Table_pigskin_games[[#This Row],[awayTurnovers]:[homeTurnovers]])</f>
        <v>5</v>
      </c>
      <c r="AY1818">
        <v>1</v>
      </c>
      <c r="AZ1818">
        <v>0</v>
      </c>
      <c r="BA1818">
        <v>0</v>
      </c>
      <c r="BB1818">
        <v>4</v>
      </c>
      <c r="BC1818">
        <v>1682</v>
      </c>
      <c r="BD1818">
        <v>1918</v>
      </c>
      <c r="BE1818">
        <v>0</v>
      </c>
      <c r="BF1818">
        <v>10</v>
      </c>
      <c r="BG1818">
        <v>14</v>
      </c>
      <c r="BH1818">
        <v>17</v>
      </c>
      <c r="BJ1818">
        <v>3</v>
      </c>
      <c r="BK1818">
        <v>6</v>
      </c>
      <c r="BL1818">
        <v>7</v>
      </c>
      <c r="BM1818">
        <v>7</v>
      </c>
    </row>
    <row r="1819" spans="1:66" x14ac:dyDescent="0.25">
      <c r="A1819">
        <v>330915021</v>
      </c>
      <c r="B1819">
        <v>2</v>
      </c>
      <c r="C1819">
        <v>2013</v>
      </c>
      <c r="D1819" s="1">
        <v>41532</v>
      </c>
      <c r="E1819" t="s">
        <v>66</v>
      </c>
      <c r="F1819" t="s">
        <v>109</v>
      </c>
      <c r="G1819" t="s">
        <v>105</v>
      </c>
      <c r="H18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PHIvSD</v>
      </c>
      <c r="I1819" t="str">
        <f>IF(NOT(ISNA(VLOOKUP(Table_pigskin_games[[#This Row],[matchup]],rivalries!A$2:C$10,1,FALSE))),"Rivalry","Not a Rivalry")</f>
        <v>Not a Rivalry</v>
      </c>
      <c r="J1819">
        <v>33</v>
      </c>
      <c r="K1819">
        <v>30</v>
      </c>
      <c r="L1819">
        <f>ABS(Table_pigskin_games[[#This Row],[homeScore]]-Table_pigskin_games[[#This Row],[awayScore]])</f>
        <v>3</v>
      </c>
      <c r="M1819" t="s">
        <v>121</v>
      </c>
      <c r="N1819" s="2">
        <v>41914.541666666664</v>
      </c>
      <c r="O1819" t="s">
        <v>80</v>
      </c>
      <c r="P1819">
        <v>69144</v>
      </c>
      <c r="Q1819">
        <v>0</v>
      </c>
      <c r="R1819">
        <v>1</v>
      </c>
      <c r="S1819">
        <v>1</v>
      </c>
      <c r="T1819">
        <v>0</v>
      </c>
      <c r="U1819">
        <v>33</v>
      </c>
      <c r="V1819">
        <v>22</v>
      </c>
      <c r="W1819">
        <v>10</v>
      </c>
      <c r="X1819">
        <v>5</v>
      </c>
      <c r="Y1819">
        <v>15</v>
      </c>
      <c r="Z1819">
        <v>11</v>
      </c>
      <c r="AA1819">
        <v>0</v>
      </c>
      <c r="AB1819">
        <v>0</v>
      </c>
      <c r="AC1819">
        <v>0</v>
      </c>
      <c r="AD1819">
        <v>0</v>
      </c>
      <c r="AE1819">
        <v>539</v>
      </c>
      <c r="AF1819">
        <v>511</v>
      </c>
      <c r="AG1819">
        <v>413</v>
      </c>
      <c r="AH1819">
        <v>411</v>
      </c>
      <c r="AI1819">
        <v>36</v>
      </c>
      <c r="AJ1819">
        <v>23</v>
      </c>
      <c r="AK1819">
        <v>47</v>
      </c>
      <c r="AL1819">
        <v>37</v>
      </c>
      <c r="AM1819">
        <v>126</v>
      </c>
      <c r="AN1819">
        <v>100</v>
      </c>
      <c r="AO1819">
        <v>31</v>
      </c>
      <c r="AP1819">
        <v>19</v>
      </c>
      <c r="AQ1819">
        <v>4</v>
      </c>
      <c r="AR1819">
        <v>9</v>
      </c>
      <c r="AS1819">
        <v>32</v>
      </c>
      <c r="AT1819">
        <f>SUM(Table_pigskin_games[[#This Row],[awayPenaltyYards]],Table_pigskin_games[[#This Row],[homePenaltyYards]])</f>
        <v>109</v>
      </c>
      <c r="AU1819">
        <v>77</v>
      </c>
      <c r="AV1819">
        <v>2</v>
      </c>
      <c r="AW1819">
        <v>0</v>
      </c>
      <c r="AX1819">
        <f>SUM(Table_pigskin_games[[#This Row],[awayTurnovers]:[homeTurnovers]])</f>
        <v>2</v>
      </c>
      <c r="AY1819">
        <v>2</v>
      </c>
      <c r="AZ1819">
        <v>0</v>
      </c>
      <c r="BA1819">
        <v>0</v>
      </c>
      <c r="BB1819">
        <v>0</v>
      </c>
      <c r="BC1819">
        <v>2417</v>
      </c>
      <c r="BD1819">
        <v>1183</v>
      </c>
      <c r="BE1819">
        <v>3</v>
      </c>
      <c r="BF1819">
        <v>10</v>
      </c>
      <c r="BG1819">
        <v>7</v>
      </c>
      <c r="BH1819">
        <v>13</v>
      </c>
      <c r="BJ1819">
        <v>3</v>
      </c>
      <c r="BK1819">
        <v>7</v>
      </c>
      <c r="BL1819">
        <v>10</v>
      </c>
      <c r="BM1819">
        <v>10</v>
      </c>
    </row>
    <row r="1820" spans="1:66" x14ac:dyDescent="0.25">
      <c r="A1820">
        <v>330915022</v>
      </c>
      <c r="B1820">
        <v>2</v>
      </c>
      <c r="C1820">
        <v>2013</v>
      </c>
      <c r="D1820" s="1">
        <v>41532</v>
      </c>
      <c r="E1820" t="s">
        <v>66</v>
      </c>
      <c r="F1820" t="s">
        <v>72</v>
      </c>
      <c r="G1820" t="s">
        <v>94</v>
      </c>
      <c r="H18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ARIvDET</v>
      </c>
      <c r="I1820" t="str">
        <f>IF(NOT(ISNA(VLOOKUP(Table_pigskin_games[[#This Row],[matchup]],rivalries!A$2:C$10,1,FALSE))),"Rivalry","Not a Rivalry")</f>
        <v>Not a Rivalry</v>
      </c>
      <c r="J1820">
        <v>21</v>
      </c>
      <c r="K1820">
        <v>25</v>
      </c>
      <c r="L1820">
        <f>ABS(Table_pigskin_games[[#This Row],[homeScore]]-Table_pigskin_games[[#This Row],[awayScore]])</f>
        <v>4</v>
      </c>
      <c r="M1820" t="s">
        <v>95</v>
      </c>
      <c r="N1820" s="2">
        <v>41914.670138888891</v>
      </c>
      <c r="O1820" t="s">
        <v>70</v>
      </c>
      <c r="P1820">
        <v>60034</v>
      </c>
      <c r="Q1820">
        <v>1</v>
      </c>
      <c r="R1820">
        <v>0</v>
      </c>
      <c r="S1820">
        <v>0</v>
      </c>
      <c r="T1820">
        <v>1</v>
      </c>
      <c r="U1820">
        <v>16</v>
      </c>
      <c r="V1820">
        <v>24</v>
      </c>
      <c r="W1820">
        <v>3</v>
      </c>
      <c r="X1820">
        <v>1</v>
      </c>
      <c r="Y1820">
        <v>11</v>
      </c>
      <c r="Z1820">
        <v>11</v>
      </c>
      <c r="AA1820">
        <v>0</v>
      </c>
      <c r="AB1820">
        <v>0</v>
      </c>
      <c r="AC1820">
        <v>1</v>
      </c>
      <c r="AD1820">
        <v>0</v>
      </c>
      <c r="AE1820">
        <v>322</v>
      </c>
      <c r="AF1820">
        <v>348</v>
      </c>
      <c r="AG1820">
        <v>273</v>
      </c>
      <c r="AH1820">
        <v>261</v>
      </c>
      <c r="AI1820">
        <v>24</v>
      </c>
      <c r="AJ1820">
        <v>23</v>
      </c>
      <c r="AK1820">
        <v>36</v>
      </c>
      <c r="AL1820">
        <v>40</v>
      </c>
      <c r="AM1820">
        <v>49</v>
      </c>
      <c r="AN1820">
        <v>87</v>
      </c>
      <c r="AO1820">
        <v>20</v>
      </c>
      <c r="AP1820">
        <v>25</v>
      </c>
      <c r="AQ1820">
        <v>8</v>
      </c>
      <c r="AR1820">
        <v>7</v>
      </c>
      <c r="AS1820">
        <v>101</v>
      </c>
      <c r="AT1820">
        <f>SUM(Table_pigskin_games[[#This Row],[awayPenaltyYards]],Table_pigskin_games[[#This Row],[homePenaltyYards]])</f>
        <v>141</v>
      </c>
      <c r="AU1820">
        <v>40</v>
      </c>
      <c r="AV1820">
        <v>1</v>
      </c>
      <c r="AW1820">
        <v>1</v>
      </c>
      <c r="AX1820">
        <f>SUM(Table_pigskin_games[[#This Row],[awayTurnovers]:[homeTurnovers]])</f>
        <v>2</v>
      </c>
      <c r="AY1820">
        <v>1</v>
      </c>
      <c r="AZ1820">
        <v>0</v>
      </c>
      <c r="BA1820">
        <v>0</v>
      </c>
      <c r="BB1820">
        <v>1</v>
      </c>
      <c r="BC1820">
        <v>1721</v>
      </c>
      <c r="BD1820">
        <v>1879</v>
      </c>
      <c r="BE1820">
        <v>0</v>
      </c>
      <c r="BF1820">
        <v>14</v>
      </c>
      <c r="BG1820">
        <v>7</v>
      </c>
      <c r="BH1820">
        <v>0</v>
      </c>
      <c r="BJ1820">
        <v>0</v>
      </c>
      <c r="BK1820">
        <v>10</v>
      </c>
      <c r="BL1820">
        <v>6</v>
      </c>
      <c r="BM1820">
        <v>9</v>
      </c>
    </row>
    <row r="1821" spans="1:66" x14ac:dyDescent="0.25">
      <c r="A1821">
        <v>330915026</v>
      </c>
      <c r="B1821">
        <v>2</v>
      </c>
      <c r="C1821">
        <v>2013</v>
      </c>
      <c r="D1821" s="1">
        <v>41532</v>
      </c>
      <c r="E1821" t="s">
        <v>66</v>
      </c>
      <c r="F1821" t="s">
        <v>93</v>
      </c>
      <c r="G1821" t="s">
        <v>71</v>
      </c>
      <c r="H18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821" t="str">
        <f>IF(NOT(ISNA(VLOOKUP(Table_pigskin_games[[#This Row],[matchup]],rivalries!A$2:C$10,1,FALSE))),"Rivalry","Not a Rivalry")</f>
        <v>Not a Rivalry</v>
      </c>
      <c r="J1821">
        <v>3</v>
      </c>
      <c r="K1821">
        <v>29</v>
      </c>
      <c r="L1821">
        <f>ABS(Table_pigskin_games[[#This Row],[homeScore]]-Table_pigskin_games[[#This Row],[awayScore]])</f>
        <v>26</v>
      </c>
      <c r="M1821" t="s">
        <v>124</v>
      </c>
      <c r="N1821" s="2">
        <v>41914.854166666664</v>
      </c>
      <c r="O1821" t="s">
        <v>65</v>
      </c>
      <c r="P1821">
        <v>68338</v>
      </c>
      <c r="Q1821">
        <v>1</v>
      </c>
      <c r="R1821">
        <v>0</v>
      </c>
      <c r="S1821">
        <v>1</v>
      </c>
      <c r="T1821">
        <v>0</v>
      </c>
      <c r="U1821">
        <v>12</v>
      </c>
      <c r="V1821">
        <v>19</v>
      </c>
      <c r="W1821">
        <v>3</v>
      </c>
      <c r="X1821">
        <v>5</v>
      </c>
      <c r="Y1821">
        <v>12</v>
      </c>
      <c r="Z1821">
        <v>16</v>
      </c>
      <c r="AA1821">
        <v>0</v>
      </c>
      <c r="AB1821">
        <v>1</v>
      </c>
      <c r="AC1821">
        <v>1</v>
      </c>
      <c r="AD1821">
        <v>2</v>
      </c>
      <c r="AE1821">
        <v>207</v>
      </c>
      <c r="AF1821">
        <v>290</v>
      </c>
      <c r="AG1821">
        <v>107</v>
      </c>
      <c r="AH1821">
        <v>118</v>
      </c>
      <c r="AI1821">
        <v>13</v>
      </c>
      <c r="AJ1821">
        <v>8</v>
      </c>
      <c r="AK1821">
        <v>28</v>
      </c>
      <c r="AL1821">
        <v>19</v>
      </c>
      <c r="AM1821">
        <v>100</v>
      </c>
      <c r="AN1821">
        <v>172</v>
      </c>
      <c r="AO1821">
        <v>20</v>
      </c>
      <c r="AP1821">
        <v>47</v>
      </c>
      <c r="AQ1821">
        <v>12</v>
      </c>
      <c r="AR1821">
        <v>10</v>
      </c>
      <c r="AS1821">
        <v>121</v>
      </c>
      <c r="AT1821">
        <f>SUM(Table_pigskin_games[[#This Row],[awayPenaltyYards]],Table_pigskin_games[[#This Row],[homePenaltyYards]])</f>
        <v>205</v>
      </c>
      <c r="AU1821">
        <v>84</v>
      </c>
      <c r="AV1821">
        <v>5</v>
      </c>
      <c r="AW1821">
        <v>1</v>
      </c>
      <c r="AX1821">
        <f>SUM(Table_pigskin_games[[#This Row],[awayTurnovers]:[homeTurnovers]])</f>
        <v>6</v>
      </c>
      <c r="AY1821">
        <v>2</v>
      </c>
      <c r="AZ1821">
        <v>0</v>
      </c>
      <c r="BA1821">
        <v>3</v>
      </c>
      <c r="BB1821">
        <v>1</v>
      </c>
      <c r="BC1821">
        <v>1397</v>
      </c>
      <c r="BD1821">
        <v>2203</v>
      </c>
      <c r="BE1821">
        <v>0</v>
      </c>
      <c r="BF1821">
        <v>0</v>
      </c>
      <c r="BG1821">
        <v>3</v>
      </c>
      <c r="BH1821">
        <v>0</v>
      </c>
      <c r="BJ1821">
        <v>0</v>
      </c>
      <c r="BK1821">
        <v>5</v>
      </c>
      <c r="BL1821">
        <v>7</v>
      </c>
      <c r="BM1821">
        <v>17</v>
      </c>
    </row>
    <row r="1822" spans="1:66" x14ac:dyDescent="0.25">
      <c r="A1822">
        <v>330915027</v>
      </c>
      <c r="B1822">
        <v>2</v>
      </c>
      <c r="C1822">
        <v>2013</v>
      </c>
      <c r="D1822" s="1">
        <v>41532</v>
      </c>
      <c r="E1822" t="s">
        <v>66</v>
      </c>
      <c r="F1822" t="s">
        <v>67</v>
      </c>
      <c r="G1822" t="s">
        <v>97</v>
      </c>
      <c r="H18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1822" t="str">
        <f>IF(NOT(ISNA(VLOOKUP(Table_pigskin_games[[#This Row],[matchup]],rivalries!A$2:C$10,1,FALSE))),"Rivalry","Not a Rivalry")</f>
        <v>Not a Rivalry</v>
      </c>
      <c r="J1822">
        <v>16</v>
      </c>
      <c r="K1822">
        <v>14</v>
      </c>
      <c r="L1822">
        <f>ABS(Table_pigskin_games[[#This Row],[homeScore]]-Table_pigskin_games[[#This Row],[awayScore]])</f>
        <v>2</v>
      </c>
      <c r="M1822" t="s">
        <v>98</v>
      </c>
      <c r="N1822" s="2">
        <v>41914.670138888891</v>
      </c>
      <c r="O1822" t="s">
        <v>70</v>
      </c>
      <c r="P1822">
        <v>60870</v>
      </c>
      <c r="Q1822">
        <v>1</v>
      </c>
      <c r="R1822">
        <v>0</v>
      </c>
      <c r="S1822">
        <v>0</v>
      </c>
      <c r="T1822">
        <v>1</v>
      </c>
      <c r="U1822">
        <v>21</v>
      </c>
      <c r="V1822">
        <v>14</v>
      </c>
      <c r="W1822">
        <v>5</v>
      </c>
      <c r="X1822">
        <v>5</v>
      </c>
      <c r="Y1822">
        <v>14</v>
      </c>
      <c r="Z1822">
        <v>13</v>
      </c>
      <c r="AA1822">
        <v>0</v>
      </c>
      <c r="AB1822">
        <v>0</v>
      </c>
      <c r="AC1822">
        <v>1</v>
      </c>
      <c r="AD1822">
        <v>0</v>
      </c>
      <c r="AE1822">
        <v>371</v>
      </c>
      <c r="AF1822">
        <v>273</v>
      </c>
      <c r="AG1822">
        <v>296</v>
      </c>
      <c r="AH1822">
        <v>113</v>
      </c>
      <c r="AI1822">
        <v>26</v>
      </c>
      <c r="AJ1822">
        <v>9</v>
      </c>
      <c r="AK1822">
        <v>46</v>
      </c>
      <c r="AL1822">
        <v>22</v>
      </c>
      <c r="AM1822">
        <v>75</v>
      </c>
      <c r="AN1822">
        <v>160</v>
      </c>
      <c r="AO1822">
        <v>20</v>
      </c>
      <c r="AP1822">
        <v>33</v>
      </c>
      <c r="AQ1822">
        <v>5</v>
      </c>
      <c r="AR1822">
        <v>10</v>
      </c>
      <c r="AS1822">
        <v>35</v>
      </c>
      <c r="AT1822">
        <f>SUM(Table_pigskin_games[[#This Row],[awayPenaltyYards]],Table_pigskin_games[[#This Row],[homePenaltyYards]])</f>
        <v>153</v>
      </c>
      <c r="AU1822">
        <v>118</v>
      </c>
      <c r="AV1822">
        <v>2</v>
      </c>
      <c r="AW1822">
        <v>2</v>
      </c>
      <c r="AX1822">
        <f>SUM(Table_pigskin_games[[#This Row],[awayTurnovers]:[homeTurnovers]])</f>
        <v>4</v>
      </c>
      <c r="AY1822">
        <v>0</v>
      </c>
      <c r="AZ1822">
        <v>1</v>
      </c>
      <c r="BA1822">
        <v>2</v>
      </c>
      <c r="BB1822">
        <v>1</v>
      </c>
      <c r="BC1822">
        <v>1956</v>
      </c>
      <c r="BD1822">
        <v>1644</v>
      </c>
      <c r="BE1822">
        <v>10</v>
      </c>
      <c r="BF1822">
        <v>0</v>
      </c>
      <c r="BG1822">
        <v>3</v>
      </c>
      <c r="BH1822">
        <v>3</v>
      </c>
      <c r="BJ1822">
        <v>7</v>
      </c>
      <c r="BK1822">
        <v>0</v>
      </c>
      <c r="BL1822">
        <v>0</v>
      </c>
      <c r="BM1822">
        <v>7</v>
      </c>
    </row>
    <row r="1823" spans="1:66" x14ac:dyDescent="0.25">
      <c r="A1823">
        <v>330915033</v>
      </c>
      <c r="B1823">
        <v>2</v>
      </c>
      <c r="C1823">
        <v>2013</v>
      </c>
      <c r="D1823" s="1">
        <v>41532</v>
      </c>
      <c r="E1823" t="s">
        <v>66</v>
      </c>
      <c r="F1823" t="s">
        <v>68</v>
      </c>
      <c r="G1823" t="s">
        <v>96</v>
      </c>
      <c r="H18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1823" t="str">
        <f>IF(NOT(ISNA(VLOOKUP(Table_pigskin_games[[#This Row],[matchup]],rivalries!A$2:C$10,1,FALSE))),"Rivalry","Not a Rivalry")</f>
        <v>Not a Rivalry</v>
      </c>
      <c r="J1823">
        <v>6</v>
      </c>
      <c r="K1823">
        <v>14</v>
      </c>
      <c r="L1823">
        <f>ABS(Table_pigskin_games[[#This Row],[homeScore]]-Table_pigskin_games[[#This Row],[awayScore]])</f>
        <v>8</v>
      </c>
      <c r="M1823" t="s">
        <v>125</v>
      </c>
      <c r="N1823" s="2">
        <v>41914.541666666664</v>
      </c>
      <c r="O1823" t="s">
        <v>80</v>
      </c>
      <c r="P1823">
        <v>71098</v>
      </c>
      <c r="Q1823">
        <v>0</v>
      </c>
      <c r="R1823">
        <v>1</v>
      </c>
      <c r="S1823">
        <v>0</v>
      </c>
      <c r="T1823">
        <v>1</v>
      </c>
      <c r="U1823">
        <v>13</v>
      </c>
      <c r="V1823">
        <v>19</v>
      </c>
      <c r="W1823">
        <v>4</v>
      </c>
      <c r="X1823">
        <v>8</v>
      </c>
      <c r="Y1823">
        <v>15</v>
      </c>
      <c r="Z1823">
        <v>16</v>
      </c>
      <c r="AA1823">
        <v>0</v>
      </c>
      <c r="AB1823">
        <v>0</v>
      </c>
      <c r="AC1823">
        <v>2</v>
      </c>
      <c r="AD1823">
        <v>0</v>
      </c>
      <c r="AE1823">
        <v>259</v>
      </c>
      <c r="AF1823">
        <v>296</v>
      </c>
      <c r="AG1823">
        <v>194</v>
      </c>
      <c r="AH1823">
        <v>197</v>
      </c>
      <c r="AI1823">
        <v>22</v>
      </c>
      <c r="AJ1823">
        <v>22</v>
      </c>
      <c r="AK1823">
        <v>37</v>
      </c>
      <c r="AL1823">
        <v>33</v>
      </c>
      <c r="AM1823">
        <v>65</v>
      </c>
      <c r="AN1823">
        <v>99</v>
      </c>
      <c r="AO1823">
        <v>20</v>
      </c>
      <c r="AP1823">
        <v>36</v>
      </c>
      <c r="AQ1823">
        <v>5</v>
      </c>
      <c r="AR1823">
        <v>3</v>
      </c>
      <c r="AS1823">
        <v>33</v>
      </c>
      <c r="AT1823">
        <f>SUM(Table_pigskin_games[[#This Row],[awayPenaltyYards]],Table_pigskin_games[[#This Row],[homePenaltyYards]])</f>
        <v>74</v>
      </c>
      <c r="AU1823">
        <v>41</v>
      </c>
      <c r="AV1823">
        <v>0</v>
      </c>
      <c r="AW1823">
        <v>1</v>
      </c>
      <c r="AX1823">
        <f>SUM(Table_pigskin_games[[#This Row],[awayTurnovers]:[homeTurnovers]])</f>
        <v>1</v>
      </c>
      <c r="AY1823">
        <v>0</v>
      </c>
      <c r="AZ1823">
        <v>1</v>
      </c>
      <c r="BA1823">
        <v>0</v>
      </c>
      <c r="BB1823">
        <v>0</v>
      </c>
      <c r="BC1823">
        <v>1765</v>
      </c>
      <c r="BD1823">
        <v>1835</v>
      </c>
      <c r="BE1823">
        <v>3</v>
      </c>
      <c r="BF1823">
        <v>3</v>
      </c>
      <c r="BG1823">
        <v>0</v>
      </c>
      <c r="BH1823">
        <v>0</v>
      </c>
      <c r="BJ1823">
        <v>0</v>
      </c>
      <c r="BK1823">
        <v>0</v>
      </c>
      <c r="BL1823">
        <v>7</v>
      </c>
      <c r="BM1823">
        <v>7</v>
      </c>
    </row>
    <row r="1824" spans="1:66" x14ac:dyDescent="0.25">
      <c r="A1824">
        <v>330915034</v>
      </c>
      <c r="B1824">
        <v>2</v>
      </c>
      <c r="C1824">
        <v>2013</v>
      </c>
      <c r="D1824" s="1">
        <v>41532</v>
      </c>
      <c r="E1824" t="s">
        <v>66</v>
      </c>
      <c r="F1824" t="s">
        <v>78</v>
      </c>
      <c r="G1824" t="s">
        <v>106</v>
      </c>
      <c r="H18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1824" t="str">
        <f>IF(NOT(ISNA(VLOOKUP(Table_pigskin_games[[#This Row],[matchup]],rivalries!A$2:C$10,1,FALSE))),"Rivalry","Not a Rivalry")</f>
        <v>Not a Rivalry</v>
      </c>
      <c r="J1824">
        <v>24</v>
      </c>
      <c r="K1824">
        <v>30</v>
      </c>
      <c r="L1824">
        <f>ABS(Table_pigskin_games[[#This Row],[homeScore]]-Table_pigskin_games[[#This Row],[awayScore]])</f>
        <v>6</v>
      </c>
      <c r="M1824" t="s">
        <v>107</v>
      </c>
      <c r="N1824" s="2">
        <v>41914.541666666664</v>
      </c>
      <c r="O1824" t="s">
        <v>80</v>
      </c>
      <c r="P1824">
        <v>71718</v>
      </c>
      <c r="Q1824">
        <v>1</v>
      </c>
      <c r="R1824">
        <v>0</v>
      </c>
      <c r="S1824">
        <v>1</v>
      </c>
      <c r="T1824">
        <v>0</v>
      </c>
      <c r="U1824">
        <v>14</v>
      </c>
      <c r="V1824">
        <v>25</v>
      </c>
      <c r="W1824">
        <v>4</v>
      </c>
      <c r="X1824">
        <v>6</v>
      </c>
      <c r="Y1824">
        <v>16</v>
      </c>
      <c r="Z1824">
        <v>17</v>
      </c>
      <c r="AA1824">
        <v>0</v>
      </c>
      <c r="AB1824">
        <v>0</v>
      </c>
      <c r="AC1824">
        <v>1</v>
      </c>
      <c r="AD1824">
        <v>0</v>
      </c>
      <c r="AE1824">
        <v>248</v>
      </c>
      <c r="AF1824">
        <v>452</v>
      </c>
      <c r="AG1824">
        <v>129</v>
      </c>
      <c r="AH1824">
        <v>280</v>
      </c>
      <c r="AI1824">
        <v>17</v>
      </c>
      <c r="AJ1824">
        <v>26</v>
      </c>
      <c r="AK1824">
        <v>30</v>
      </c>
      <c r="AL1824">
        <v>48</v>
      </c>
      <c r="AM1824">
        <v>119</v>
      </c>
      <c r="AN1824">
        <v>172</v>
      </c>
      <c r="AO1824">
        <v>33</v>
      </c>
      <c r="AP1824">
        <v>28</v>
      </c>
      <c r="AQ1824">
        <v>9</v>
      </c>
      <c r="AR1824">
        <v>5</v>
      </c>
      <c r="AS1824">
        <v>70</v>
      </c>
      <c r="AT1824">
        <f>SUM(Table_pigskin_games[[#This Row],[awayPenaltyYards]],Table_pigskin_games[[#This Row],[homePenaltyYards]])</f>
        <v>110</v>
      </c>
      <c r="AU1824">
        <v>40</v>
      </c>
      <c r="AV1824">
        <v>0</v>
      </c>
      <c r="AW1824">
        <v>2</v>
      </c>
      <c r="AX1824">
        <f>SUM(Table_pigskin_games[[#This Row],[awayTurnovers]:[homeTurnovers]])</f>
        <v>2</v>
      </c>
      <c r="AY1824">
        <v>0</v>
      </c>
      <c r="AZ1824">
        <v>0</v>
      </c>
      <c r="BA1824">
        <v>0</v>
      </c>
      <c r="BB1824">
        <v>2</v>
      </c>
      <c r="BC1824">
        <v>1874</v>
      </c>
      <c r="BD1824">
        <v>1994</v>
      </c>
      <c r="BE1824">
        <v>7</v>
      </c>
      <c r="BF1824">
        <v>3</v>
      </c>
      <c r="BG1824">
        <v>0</v>
      </c>
      <c r="BH1824">
        <v>14</v>
      </c>
      <c r="BI1824">
        <v>0</v>
      </c>
      <c r="BJ1824">
        <v>7</v>
      </c>
      <c r="BK1824">
        <v>0</v>
      </c>
      <c r="BL1824">
        <v>7</v>
      </c>
      <c r="BM1824">
        <v>10</v>
      </c>
      <c r="BN1824">
        <v>6</v>
      </c>
    </row>
    <row r="1825" spans="1:65" x14ac:dyDescent="0.25">
      <c r="A1825">
        <v>330916004</v>
      </c>
      <c r="B1825">
        <v>2</v>
      </c>
      <c r="C1825">
        <v>2013</v>
      </c>
      <c r="D1825" s="1">
        <v>41533</v>
      </c>
      <c r="E1825" t="s">
        <v>108</v>
      </c>
      <c r="F1825" t="s">
        <v>63</v>
      </c>
      <c r="G1825" t="s">
        <v>81</v>
      </c>
      <c r="H18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1825" t="str">
        <f>IF(NOT(ISNA(VLOOKUP(Table_pigskin_games[[#This Row],[matchup]],rivalries!A$2:C$10,1,FALSE))),"Rivalry","Not a Rivalry")</f>
        <v>Not a Rivalry</v>
      </c>
      <c r="J1825">
        <v>10</v>
      </c>
      <c r="K1825">
        <v>20</v>
      </c>
      <c r="L1825">
        <f>ABS(Table_pigskin_games[[#This Row],[homeScore]]-Table_pigskin_games[[#This Row],[awayScore]])</f>
        <v>10</v>
      </c>
      <c r="M1825" t="s">
        <v>118</v>
      </c>
      <c r="N1825" s="2">
        <v>41914.854166666664</v>
      </c>
      <c r="O1825" t="s">
        <v>112</v>
      </c>
      <c r="P1825">
        <v>64585</v>
      </c>
      <c r="Q1825">
        <v>0</v>
      </c>
      <c r="R1825">
        <v>1</v>
      </c>
      <c r="S1825">
        <v>0</v>
      </c>
      <c r="T1825">
        <v>1</v>
      </c>
      <c r="U1825">
        <v>14</v>
      </c>
      <c r="V1825">
        <v>22</v>
      </c>
      <c r="W1825">
        <v>3</v>
      </c>
      <c r="X1825">
        <v>7</v>
      </c>
      <c r="Y1825">
        <v>12</v>
      </c>
      <c r="Z1825">
        <v>17</v>
      </c>
      <c r="AA1825">
        <v>0</v>
      </c>
      <c r="AB1825">
        <v>0</v>
      </c>
      <c r="AC1825">
        <v>0</v>
      </c>
      <c r="AD1825">
        <v>1</v>
      </c>
      <c r="AE1825">
        <v>278</v>
      </c>
      <c r="AF1825">
        <v>407</v>
      </c>
      <c r="AG1825">
        <v>234</v>
      </c>
      <c r="AH1825">
        <v>280</v>
      </c>
      <c r="AI1825">
        <v>20</v>
      </c>
      <c r="AJ1825">
        <v>25</v>
      </c>
      <c r="AK1825">
        <v>37</v>
      </c>
      <c r="AL1825">
        <v>45</v>
      </c>
      <c r="AM1825">
        <v>44</v>
      </c>
      <c r="AN1825">
        <v>127</v>
      </c>
      <c r="AO1825">
        <v>16</v>
      </c>
      <c r="AP1825">
        <v>34</v>
      </c>
      <c r="AQ1825">
        <v>3</v>
      </c>
      <c r="AR1825">
        <v>9</v>
      </c>
      <c r="AS1825">
        <v>29</v>
      </c>
      <c r="AT1825">
        <f>SUM(Table_pigskin_games[[#This Row],[awayPenaltyYards]],Table_pigskin_games[[#This Row],[homePenaltyYards]])</f>
        <v>113</v>
      </c>
      <c r="AU1825">
        <v>84</v>
      </c>
      <c r="AV1825">
        <v>2</v>
      </c>
      <c r="AW1825">
        <v>0</v>
      </c>
      <c r="AX1825">
        <f>SUM(Table_pigskin_games[[#This Row],[awayTurnovers]:[homeTurnovers]])</f>
        <v>2</v>
      </c>
      <c r="AY1825">
        <v>1</v>
      </c>
      <c r="AZ1825">
        <v>0</v>
      </c>
      <c r="BA1825">
        <v>1</v>
      </c>
      <c r="BB1825">
        <v>0</v>
      </c>
      <c r="BC1825">
        <v>1466</v>
      </c>
      <c r="BD1825">
        <v>2134</v>
      </c>
      <c r="BE1825">
        <v>3</v>
      </c>
      <c r="BF1825">
        <v>7</v>
      </c>
      <c r="BG1825">
        <v>0</v>
      </c>
      <c r="BH1825">
        <v>0</v>
      </c>
      <c r="BJ1825">
        <v>7</v>
      </c>
      <c r="BK1825">
        <v>3</v>
      </c>
      <c r="BL1825">
        <v>7</v>
      </c>
      <c r="BM1825">
        <v>3</v>
      </c>
    </row>
    <row r="1826" spans="1:65" x14ac:dyDescent="0.25">
      <c r="A1826">
        <v>330919021</v>
      </c>
      <c r="B1826">
        <v>3</v>
      </c>
      <c r="C1826">
        <v>2013</v>
      </c>
      <c r="D1826" s="1">
        <v>41536</v>
      </c>
      <c r="E1826" t="s">
        <v>61</v>
      </c>
      <c r="F1826" t="s">
        <v>82</v>
      </c>
      <c r="G1826" t="s">
        <v>105</v>
      </c>
      <c r="H18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KCvPHI</v>
      </c>
      <c r="I1826" t="str">
        <f>IF(NOT(ISNA(VLOOKUP(Table_pigskin_games[[#This Row],[matchup]],rivalries!A$2:C$10,1,FALSE))),"Rivalry","Not a Rivalry")</f>
        <v>Not a Rivalry</v>
      </c>
      <c r="J1826">
        <v>26</v>
      </c>
      <c r="K1826">
        <v>16</v>
      </c>
      <c r="L1826">
        <f>ABS(Table_pigskin_games[[#This Row],[homeScore]]-Table_pigskin_games[[#This Row],[awayScore]])</f>
        <v>10</v>
      </c>
      <c r="M1826" t="s">
        <v>121</v>
      </c>
      <c r="N1826" s="2">
        <v>41914.850694444445</v>
      </c>
      <c r="O1826" t="s">
        <v>128</v>
      </c>
      <c r="P1826">
        <v>69144</v>
      </c>
      <c r="Q1826">
        <v>2</v>
      </c>
      <c r="R1826">
        <v>0</v>
      </c>
      <c r="S1826">
        <v>1</v>
      </c>
      <c r="T1826">
        <v>1</v>
      </c>
      <c r="U1826">
        <v>19</v>
      </c>
      <c r="V1826">
        <v>21</v>
      </c>
      <c r="W1826">
        <v>6</v>
      </c>
      <c r="X1826">
        <v>3</v>
      </c>
      <c r="Y1826">
        <v>19</v>
      </c>
      <c r="Z1826">
        <v>10</v>
      </c>
      <c r="AA1826">
        <v>0</v>
      </c>
      <c r="AB1826">
        <v>0</v>
      </c>
      <c r="AC1826">
        <v>2</v>
      </c>
      <c r="AD1826">
        <v>1</v>
      </c>
      <c r="AE1826">
        <v>394</v>
      </c>
      <c r="AF1826">
        <v>431</v>
      </c>
      <c r="AG1826">
        <v>248</v>
      </c>
      <c r="AH1826">
        <v>167</v>
      </c>
      <c r="AI1826">
        <v>22</v>
      </c>
      <c r="AJ1826">
        <v>13</v>
      </c>
      <c r="AK1826">
        <v>35</v>
      </c>
      <c r="AL1826">
        <v>30</v>
      </c>
      <c r="AM1826">
        <v>146</v>
      </c>
      <c r="AN1826">
        <v>264</v>
      </c>
      <c r="AO1826">
        <v>38</v>
      </c>
      <c r="AP1826">
        <v>27</v>
      </c>
      <c r="AQ1826">
        <v>9</v>
      </c>
      <c r="AR1826">
        <v>6</v>
      </c>
      <c r="AS1826">
        <v>65</v>
      </c>
      <c r="AT1826">
        <f>SUM(Table_pigskin_games[[#This Row],[awayPenaltyYards]],Table_pigskin_games[[#This Row],[homePenaltyYards]])</f>
        <v>110</v>
      </c>
      <c r="AU1826">
        <v>45</v>
      </c>
      <c r="AV1826">
        <v>0</v>
      </c>
      <c r="AW1826">
        <v>5</v>
      </c>
      <c r="AX1826">
        <f>SUM(Table_pigskin_games[[#This Row],[awayTurnovers]:[homeTurnovers]])</f>
        <v>5</v>
      </c>
      <c r="AY1826">
        <v>0</v>
      </c>
      <c r="AZ1826">
        <v>3</v>
      </c>
      <c r="BA1826">
        <v>0</v>
      </c>
      <c r="BB1826">
        <v>2</v>
      </c>
      <c r="BC1826">
        <v>2347</v>
      </c>
      <c r="BD1826">
        <v>1253</v>
      </c>
      <c r="BE1826">
        <v>10</v>
      </c>
      <c r="BF1826">
        <v>6</v>
      </c>
      <c r="BG1826">
        <v>0</v>
      </c>
      <c r="BH1826">
        <v>10</v>
      </c>
      <c r="BJ1826">
        <v>6</v>
      </c>
      <c r="BK1826">
        <v>0</v>
      </c>
      <c r="BL1826">
        <v>3</v>
      </c>
      <c r="BM1826">
        <v>7</v>
      </c>
    </row>
    <row r="1827" spans="1:65" x14ac:dyDescent="0.25">
      <c r="A1827">
        <v>330922004</v>
      </c>
      <c r="B1827">
        <v>3</v>
      </c>
      <c r="C1827">
        <v>2013</v>
      </c>
      <c r="D1827" s="1">
        <v>41539</v>
      </c>
      <c r="E1827" t="s">
        <v>66</v>
      </c>
      <c r="F1827" t="s">
        <v>75</v>
      </c>
      <c r="G1827" t="s">
        <v>81</v>
      </c>
      <c r="H18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CINvGB</v>
      </c>
      <c r="I1827" t="str">
        <f>IF(NOT(ISNA(VLOOKUP(Table_pigskin_games[[#This Row],[matchup]],rivalries!A$2:C$10,1,FALSE))),"Rivalry","Not a Rivalry")</f>
        <v>Not a Rivalry</v>
      </c>
      <c r="J1827">
        <v>30</v>
      </c>
      <c r="K1827">
        <v>34</v>
      </c>
      <c r="L1827">
        <f>ABS(Table_pigskin_games[[#This Row],[homeScore]]-Table_pigskin_games[[#This Row],[awayScore]])</f>
        <v>4</v>
      </c>
      <c r="M1827" t="s">
        <v>118</v>
      </c>
      <c r="N1827" s="2">
        <v>41914.541666666664</v>
      </c>
      <c r="O1827" t="s">
        <v>70</v>
      </c>
      <c r="P1827">
        <v>64633</v>
      </c>
      <c r="Q1827">
        <v>1</v>
      </c>
      <c r="R1827">
        <v>1</v>
      </c>
      <c r="S1827">
        <v>1</v>
      </c>
      <c r="T1827">
        <v>1</v>
      </c>
      <c r="U1827">
        <v>27</v>
      </c>
      <c r="V1827">
        <v>19</v>
      </c>
      <c r="W1827">
        <v>4</v>
      </c>
      <c r="X1827">
        <v>4</v>
      </c>
      <c r="Y1827">
        <v>13</v>
      </c>
      <c r="Z1827">
        <v>11</v>
      </c>
      <c r="AA1827">
        <v>0</v>
      </c>
      <c r="AB1827">
        <v>0</v>
      </c>
      <c r="AC1827">
        <v>2</v>
      </c>
      <c r="AD1827">
        <v>0</v>
      </c>
      <c r="AE1827">
        <v>399</v>
      </c>
      <c r="AF1827">
        <v>297</v>
      </c>
      <c r="AG1827">
        <v>217</v>
      </c>
      <c r="AH1827">
        <v>215</v>
      </c>
      <c r="AI1827">
        <v>26</v>
      </c>
      <c r="AJ1827">
        <v>20</v>
      </c>
      <c r="AK1827">
        <v>43</v>
      </c>
      <c r="AL1827">
        <v>28</v>
      </c>
      <c r="AM1827">
        <v>182</v>
      </c>
      <c r="AN1827">
        <v>82</v>
      </c>
      <c r="AO1827">
        <v>30</v>
      </c>
      <c r="AP1827">
        <v>24</v>
      </c>
      <c r="AQ1827">
        <v>4</v>
      </c>
      <c r="AR1827">
        <v>5</v>
      </c>
      <c r="AS1827">
        <v>55</v>
      </c>
      <c r="AT1827">
        <f>SUM(Table_pigskin_games[[#This Row],[awayPenaltyYards]],Table_pigskin_games[[#This Row],[homePenaltyYards]])</f>
        <v>98</v>
      </c>
      <c r="AU1827">
        <v>43</v>
      </c>
      <c r="AV1827">
        <v>4</v>
      </c>
      <c r="AW1827">
        <v>4</v>
      </c>
      <c r="AX1827">
        <f>SUM(Table_pigskin_games[[#This Row],[awayTurnovers]:[homeTurnovers]])</f>
        <v>8</v>
      </c>
      <c r="AY1827">
        <v>2</v>
      </c>
      <c r="AZ1827">
        <v>3</v>
      </c>
      <c r="BA1827">
        <v>2</v>
      </c>
      <c r="BB1827">
        <v>1</v>
      </c>
      <c r="BC1827">
        <v>1911</v>
      </c>
      <c r="BD1827">
        <v>1689</v>
      </c>
      <c r="BE1827">
        <v>0</v>
      </c>
      <c r="BF1827">
        <v>16</v>
      </c>
      <c r="BG1827">
        <v>14</v>
      </c>
      <c r="BH1827">
        <v>0</v>
      </c>
      <c r="BJ1827">
        <v>14</v>
      </c>
      <c r="BK1827">
        <v>0</v>
      </c>
      <c r="BL1827">
        <v>7</v>
      </c>
      <c r="BM1827">
        <v>13</v>
      </c>
    </row>
    <row r="1828" spans="1:65" x14ac:dyDescent="0.25">
      <c r="A1828">
        <v>330922006</v>
      </c>
      <c r="B1828">
        <v>3</v>
      </c>
      <c r="C1828">
        <v>2013</v>
      </c>
      <c r="D1828" s="1">
        <v>41539</v>
      </c>
      <c r="E1828" t="s">
        <v>66</v>
      </c>
      <c r="F1828" t="s">
        <v>85</v>
      </c>
      <c r="G1828" t="s">
        <v>102</v>
      </c>
      <c r="H18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DALvSTL</v>
      </c>
      <c r="I1828" t="str">
        <f>IF(NOT(ISNA(VLOOKUP(Table_pigskin_games[[#This Row],[matchup]],rivalries!A$2:C$10,1,FALSE))),"Rivalry","Not a Rivalry")</f>
        <v>Not a Rivalry</v>
      </c>
      <c r="J1828">
        <v>7</v>
      </c>
      <c r="K1828">
        <v>31</v>
      </c>
      <c r="L1828">
        <f>ABS(Table_pigskin_games[[#This Row],[homeScore]]-Table_pigskin_games[[#This Row],[awayScore]])</f>
        <v>24</v>
      </c>
      <c r="M1828" t="s">
        <v>146</v>
      </c>
      <c r="N1828" s="2">
        <v>41914.541666666664</v>
      </c>
      <c r="O1828" t="s">
        <v>70</v>
      </c>
      <c r="P1828">
        <v>80848</v>
      </c>
      <c r="Q1828">
        <v>1</v>
      </c>
      <c r="R1828">
        <v>1</v>
      </c>
      <c r="S1828">
        <v>1</v>
      </c>
      <c r="T1828">
        <v>1</v>
      </c>
      <c r="U1828">
        <v>17</v>
      </c>
      <c r="V1828">
        <v>21</v>
      </c>
      <c r="W1828">
        <v>1</v>
      </c>
      <c r="X1828">
        <v>5</v>
      </c>
      <c r="Y1828">
        <v>13</v>
      </c>
      <c r="Z1828">
        <v>11</v>
      </c>
      <c r="AA1828">
        <v>3</v>
      </c>
      <c r="AB1828">
        <v>0</v>
      </c>
      <c r="AC1828">
        <v>6</v>
      </c>
      <c r="AD1828">
        <v>0</v>
      </c>
      <c r="AE1828">
        <v>232</v>
      </c>
      <c r="AF1828">
        <v>396</v>
      </c>
      <c r="AG1828">
        <v>197</v>
      </c>
      <c r="AH1828">
        <v>203</v>
      </c>
      <c r="AI1828">
        <v>29</v>
      </c>
      <c r="AJ1828">
        <v>17</v>
      </c>
      <c r="AK1828">
        <v>49</v>
      </c>
      <c r="AL1828">
        <v>24</v>
      </c>
      <c r="AM1828">
        <v>35</v>
      </c>
      <c r="AN1828">
        <v>193</v>
      </c>
      <c r="AO1828">
        <v>12</v>
      </c>
      <c r="AP1828">
        <v>34</v>
      </c>
      <c r="AQ1828">
        <v>5</v>
      </c>
      <c r="AR1828">
        <v>6</v>
      </c>
      <c r="AS1828">
        <v>41</v>
      </c>
      <c r="AT1828">
        <f>SUM(Table_pigskin_games[[#This Row],[awayPenaltyYards]],Table_pigskin_games[[#This Row],[homePenaltyYards]])</f>
        <v>113</v>
      </c>
      <c r="AU1828">
        <v>72</v>
      </c>
      <c r="AV1828">
        <v>1</v>
      </c>
      <c r="AW1828">
        <v>1</v>
      </c>
      <c r="AX1828">
        <f>SUM(Table_pigskin_games[[#This Row],[awayTurnovers]:[homeTurnovers]])</f>
        <v>2</v>
      </c>
      <c r="AY1828">
        <v>1</v>
      </c>
      <c r="AZ1828">
        <v>1</v>
      </c>
      <c r="BA1828">
        <v>0</v>
      </c>
      <c r="BB1828">
        <v>0</v>
      </c>
      <c r="BC1828">
        <v>1592</v>
      </c>
      <c r="BD1828">
        <v>2008</v>
      </c>
      <c r="BE1828">
        <v>0</v>
      </c>
      <c r="BF1828">
        <v>0</v>
      </c>
      <c r="BG1828">
        <v>7</v>
      </c>
      <c r="BH1828">
        <v>0</v>
      </c>
      <c r="BJ1828">
        <v>10</v>
      </c>
      <c r="BK1828">
        <v>7</v>
      </c>
      <c r="BL1828">
        <v>7</v>
      </c>
      <c r="BM1828">
        <v>7</v>
      </c>
    </row>
    <row r="1829" spans="1:65" x14ac:dyDescent="0.25">
      <c r="A1829">
        <v>330922010</v>
      </c>
      <c r="B1829">
        <v>3</v>
      </c>
      <c r="C1829">
        <v>2013</v>
      </c>
      <c r="D1829" s="1">
        <v>41539</v>
      </c>
      <c r="E1829" t="s">
        <v>66</v>
      </c>
      <c r="F1829" t="s">
        <v>109</v>
      </c>
      <c r="G1829" t="s">
        <v>78</v>
      </c>
      <c r="H18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SDvTEN</v>
      </c>
      <c r="I1829" t="str">
        <f>IF(NOT(ISNA(VLOOKUP(Table_pigskin_games[[#This Row],[matchup]],rivalries!A$2:C$10,1,FALSE))),"Rivalry","Not a Rivalry")</f>
        <v>Not a Rivalry</v>
      </c>
      <c r="J1829">
        <v>17</v>
      </c>
      <c r="K1829">
        <v>20</v>
      </c>
      <c r="L1829">
        <f>ABS(Table_pigskin_games[[#This Row],[homeScore]]-Table_pigskin_games[[#This Row],[awayScore]])</f>
        <v>3</v>
      </c>
      <c r="M1829" t="s">
        <v>79</v>
      </c>
      <c r="N1829" s="2">
        <v>41914.541666666664</v>
      </c>
      <c r="O1829" t="s">
        <v>80</v>
      </c>
      <c r="P1829">
        <v>69143</v>
      </c>
      <c r="Q1829">
        <v>1</v>
      </c>
      <c r="R1829">
        <v>1</v>
      </c>
      <c r="S1829">
        <v>1</v>
      </c>
      <c r="T1829">
        <v>1</v>
      </c>
      <c r="U1829">
        <v>19</v>
      </c>
      <c r="V1829">
        <v>23</v>
      </c>
      <c r="W1829">
        <v>3</v>
      </c>
      <c r="X1829">
        <v>6</v>
      </c>
      <c r="Y1829">
        <v>9</v>
      </c>
      <c r="Z1829">
        <v>14</v>
      </c>
      <c r="AA1829">
        <v>0</v>
      </c>
      <c r="AB1829">
        <v>1</v>
      </c>
      <c r="AC1829">
        <v>0</v>
      </c>
      <c r="AD1829">
        <v>2</v>
      </c>
      <c r="AE1829">
        <v>277</v>
      </c>
      <c r="AF1829">
        <v>452</v>
      </c>
      <c r="AG1829">
        <v>175</v>
      </c>
      <c r="AH1829">
        <v>282</v>
      </c>
      <c r="AI1829">
        <v>20</v>
      </c>
      <c r="AJ1829">
        <v>23</v>
      </c>
      <c r="AK1829">
        <v>24</v>
      </c>
      <c r="AL1829">
        <v>37</v>
      </c>
      <c r="AM1829">
        <v>102</v>
      </c>
      <c r="AN1829">
        <v>170</v>
      </c>
      <c r="AO1829">
        <v>27</v>
      </c>
      <c r="AP1829">
        <v>29</v>
      </c>
      <c r="AQ1829">
        <v>5</v>
      </c>
      <c r="AR1829">
        <v>11</v>
      </c>
      <c r="AS1829">
        <v>45</v>
      </c>
      <c r="AT1829">
        <f>SUM(Table_pigskin_games[[#This Row],[awayPenaltyYards]],Table_pigskin_games[[#This Row],[homePenaltyYards]])</f>
        <v>161</v>
      </c>
      <c r="AU1829">
        <v>116</v>
      </c>
      <c r="AV1829">
        <v>1</v>
      </c>
      <c r="AW1829">
        <v>0</v>
      </c>
      <c r="AX1829">
        <f>SUM(Table_pigskin_games[[#This Row],[awayTurnovers]:[homeTurnovers]])</f>
        <v>1</v>
      </c>
      <c r="AY1829">
        <v>1</v>
      </c>
      <c r="AZ1829">
        <v>0</v>
      </c>
      <c r="BA1829">
        <v>0</v>
      </c>
      <c r="BB1829">
        <v>0</v>
      </c>
      <c r="BC1829">
        <v>1702</v>
      </c>
      <c r="BD1829">
        <v>1898</v>
      </c>
      <c r="BE1829">
        <v>7</v>
      </c>
      <c r="BF1829">
        <v>3</v>
      </c>
      <c r="BG1829">
        <v>7</v>
      </c>
      <c r="BH1829">
        <v>0</v>
      </c>
      <c r="BJ1829">
        <v>0</v>
      </c>
      <c r="BK1829">
        <v>10</v>
      </c>
      <c r="BL1829">
        <v>0</v>
      </c>
      <c r="BM1829">
        <v>10</v>
      </c>
    </row>
    <row r="1830" spans="1:65" x14ac:dyDescent="0.25">
      <c r="A1830">
        <v>330922015</v>
      </c>
      <c r="B1830">
        <v>3</v>
      </c>
      <c r="C1830">
        <v>2013</v>
      </c>
      <c r="D1830" s="1">
        <v>41539</v>
      </c>
      <c r="E1830" t="s">
        <v>66</v>
      </c>
      <c r="F1830" t="s">
        <v>99</v>
      </c>
      <c r="G1830" t="s">
        <v>62</v>
      </c>
      <c r="H18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ATLvMIA</v>
      </c>
      <c r="I1830" t="str">
        <f>IF(NOT(ISNA(VLOOKUP(Table_pigskin_games[[#This Row],[matchup]],rivalries!A$2:C$10,1,FALSE))),"Rivalry","Not a Rivalry")</f>
        <v>Not a Rivalry</v>
      </c>
      <c r="J1830">
        <v>23</v>
      </c>
      <c r="K1830">
        <v>27</v>
      </c>
      <c r="L1830">
        <f>ABS(Table_pigskin_games[[#This Row],[homeScore]]-Table_pigskin_games[[#This Row],[awayScore]])</f>
        <v>4</v>
      </c>
      <c r="M1830" t="s">
        <v>132</v>
      </c>
      <c r="N1830" s="2">
        <v>41914.670138888891</v>
      </c>
      <c r="O1830" t="s">
        <v>70</v>
      </c>
      <c r="P1830">
        <v>70660</v>
      </c>
      <c r="Q1830">
        <v>1</v>
      </c>
      <c r="R1830">
        <v>1</v>
      </c>
      <c r="S1830">
        <v>2</v>
      </c>
      <c r="T1830">
        <v>0</v>
      </c>
      <c r="U1830">
        <v>24</v>
      </c>
      <c r="V1830">
        <v>16</v>
      </c>
      <c r="W1830">
        <v>5</v>
      </c>
      <c r="X1830">
        <v>7</v>
      </c>
      <c r="Y1830">
        <v>11</v>
      </c>
      <c r="Z1830">
        <v>12</v>
      </c>
      <c r="AA1830">
        <v>0</v>
      </c>
      <c r="AB1830">
        <v>0</v>
      </c>
      <c r="AC1830">
        <v>0</v>
      </c>
      <c r="AD1830">
        <v>0</v>
      </c>
      <c r="AE1830">
        <v>377</v>
      </c>
      <c r="AF1830">
        <v>285</v>
      </c>
      <c r="AG1830">
        <v>231</v>
      </c>
      <c r="AH1830">
        <v>195</v>
      </c>
      <c r="AI1830">
        <v>23</v>
      </c>
      <c r="AJ1830">
        <v>24</v>
      </c>
      <c r="AK1830">
        <v>38</v>
      </c>
      <c r="AL1830">
        <v>35</v>
      </c>
      <c r="AM1830">
        <v>146</v>
      </c>
      <c r="AN1830">
        <v>90</v>
      </c>
      <c r="AO1830">
        <v>30</v>
      </c>
      <c r="AP1830">
        <v>15</v>
      </c>
      <c r="AQ1830">
        <v>7</v>
      </c>
      <c r="AR1830">
        <v>2</v>
      </c>
      <c r="AS1830">
        <v>59</v>
      </c>
      <c r="AT1830">
        <f>SUM(Table_pigskin_games[[#This Row],[awayPenaltyYards]],Table_pigskin_games[[#This Row],[homePenaltyYards]])</f>
        <v>72</v>
      </c>
      <c r="AU1830">
        <v>13</v>
      </c>
      <c r="AV1830">
        <v>2</v>
      </c>
      <c r="AW1830">
        <v>2</v>
      </c>
      <c r="AX1830">
        <f>SUM(Table_pigskin_games[[#This Row],[awayTurnovers]:[homeTurnovers]])</f>
        <v>4</v>
      </c>
      <c r="AY1830">
        <v>1</v>
      </c>
      <c r="AZ1830">
        <v>1</v>
      </c>
      <c r="BA1830">
        <v>1</v>
      </c>
      <c r="BB1830">
        <v>1</v>
      </c>
      <c r="BC1830">
        <v>2229</v>
      </c>
      <c r="BD1830">
        <v>1371</v>
      </c>
      <c r="BE1830">
        <v>7</v>
      </c>
      <c r="BF1830">
        <v>6</v>
      </c>
      <c r="BG1830">
        <v>7</v>
      </c>
      <c r="BH1830">
        <v>3</v>
      </c>
      <c r="BJ1830">
        <v>0</v>
      </c>
      <c r="BK1830">
        <v>10</v>
      </c>
      <c r="BL1830">
        <v>10</v>
      </c>
      <c r="BM1830">
        <v>7</v>
      </c>
    </row>
    <row r="1831" spans="1:65" x14ac:dyDescent="0.25">
      <c r="A1831">
        <v>330922016</v>
      </c>
      <c r="B1831">
        <v>3</v>
      </c>
      <c r="C1831">
        <v>2013</v>
      </c>
      <c r="D1831" s="1">
        <v>41539</v>
      </c>
      <c r="E1831" t="s">
        <v>66</v>
      </c>
      <c r="F1831" t="s">
        <v>68</v>
      </c>
      <c r="G1831" t="s">
        <v>113</v>
      </c>
      <c r="H18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CLEvMIN</v>
      </c>
      <c r="I1831" t="str">
        <f>IF(NOT(ISNA(VLOOKUP(Table_pigskin_games[[#This Row],[matchup]],rivalries!A$2:C$10,1,FALSE))),"Rivalry","Not a Rivalry")</f>
        <v>Not a Rivalry</v>
      </c>
      <c r="J1831">
        <v>31</v>
      </c>
      <c r="K1831">
        <v>27</v>
      </c>
      <c r="L1831">
        <f>ABS(Table_pigskin_games[[#This Row],[homeScore]]-Table_pigskin_games[[#This Row],[awayScore]])</f>
        <v>4</v>
      </c>
      <c r="M1831" t="s">
        <v>136</v>
      </c>
      <c r="N1831" s="2">
        <v>41914.541666666664</v>
      </c>
      <c r="O1831" t="s">
        <v>80</v>
      </c>
      <c r="P1831">
        <v>63672</v>
      </c>
      <c r="Q1831">
        <v>0</v>
      </c>
      <c r="R1831">
        <v>2</v>
      </c>
      <c r="S1831">
        <v>0</v>
      </c>
      <c r="T1831">
        <v>2</v>
      </c>
      <c r="U1831">
        <v>23</v>
      </c>
      <c r="V1831">
        <v>21</v>
      </c>
      <c r="W1831">
        <v>6</v>
      </c>
      <c r="X1831">
        <v>8</v>
      </c>
      <c r="Y1831">
        <v>15</v>
      </c>
      <c r="Z1831">
        <v>17</v>
      </c>
      <c r="AA1831">
        <v>2</v>
      </c>
      <c r="AB1831">
        <v>0</v>
      </c>
      <c r="AC1831">
        <v>3</v>
      </c>
      <c r="AD1831">
        <v>0</v>
      </c>
      <c r="AE1831">
        <v>409</v>
      </c>
      <c r="AF1831">
        <v>329</v>
      </c>
      <c r="AG1831">
        <v>306</v>
      </c>
      <c r="AH1831">
        <v>195</v>
      </c>
      <c r="AI1831">
        <v>31</v>
      </c>
      <c r="AJ1831">
        <v>25</v>
      </c>
      <c r="AK1831">
        <v>55</v>
      </c>
      <c r="AL1831">
        <v>42</v>
      </c>
      <c r="AM1831">
        <v>103</v>
      </c>
      <c r="AN1831">
        <v>134</v>
      </c>
      <c r="AO1831">
        <v>17</v>
      </c>
      <c r="AP1831">
        <v>31</v>
      </c>
      <c r="AQ1831">
        <v>5</v>
      </c>
      <c r="AR1831">
        <v>4</v>
      </c>
      <c r="AS1831">
        <v>47</v>
      </c>
      <c r="AT1831">
        <f>SUM(Table_pigskin_games[[#This Row],[awayPenaltyYards]],Table_pigskin_games[[#This Row],[homePenaltyYards]])</f>
        <v>82</v>
      </c>
      <c r="AU1831">
        <v>35</v>
      </c>
      <c r="AV1831">
        <v>4</v>
      </c>
      <c r="AW1831">
        <v>3</v>
      </c>
      <c r="AX1831">
        <f>SUM(Table_pigskin_games[[#This Row],[awayTurnovers]:[homeTurnovers]])</f>
        <v>7</v>
      </c>
      <c r="AY1831">
        <v>1</v>
      </c>
      <c r="AZ1831">
        <v>2</v>
      </c>
      <c r="BA1831">
        <v>3</v>
      </c>
      <c r="BB1831">
        <v>1</v>
      </c>
      <c r="BC1831">
        <v>1732</v>
      </c>
      <c r="BD1831">
        <v>1868</v>
      </c>
      <c r="BE1831">
        <v>7</v>
      </c>
      <c r="BF1831">
        <v>17</v>
      </c>
      <c r="BG1831">
        <v>0</v>
      </c>
      <c r="BH1831">
        <v>7</v>
      </c>
      <c r="BJ1831">
        <v>7</v>
      </c>
      <c r="BK1831">
        <v>10</v>
      </c>
      <c r="BL1831">
        <v>7</v>
      </c>
      <c r="BM1831">
        <v>3</v>
      </c>
    </row>
    <row r="1832" spans="1:65" x14ac:dyDescent="0.25">
      <c r="A1832">
        <v>330922017</v>
      </c>
      <c r="B1832">
        <v>3</v>
      </c>
      <c r="C1832">
        <v>2013</v>
      </c>
      <c r="D1832" s="1">
        <v>41539</v>
      </c>
      <c r="E1832" t="s">
        <v>66</v>
      </c>
      <c r="F1832" t="s">
        <v>97</v>
      </c>
      <c r="G1832" t="s">
        <v>88</v>
      </c>
      <c r="H18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NEvTB</v>
      </c>
      <c r="I1832" t="str">
        <f>IF(NOT(ISNA(VLOOKUP(Table_pigskin_games[[#This Row],[matchup]],rivalries!A$2:C$10,1,FALSE))),"Rivalry","Not a Rivalry")</f>
        <v>Not a Rivalry</v>
      </c>
      <c r="J1832">
        <v>3</v>
      </c>
      <c r="K1832">
        <v>23</v>
      </c>
      <c r="L1832">
        <f>ABS(Table_pigskin_games[[#This Row],[homeScore]]-Table_pigskin_games[[#This Row],[awayScore]])</f>
        <v>20</v>
      </c>
      <c r="M1832" t="s">
        <v>89</v>
      </c>
      <c r="N1832" s="2">
        <v>41914.541666666664</v>
      </c>
      <c r="O1832" t="s">
        <v>70</v>
      </c>
      <c r="P1832">
        <v>68756</v>
      </c>
      <c r="Q1832">
        <v>0</v>
      </c>
      <c r="R1832">
        <v>2</v>
      </c>
      <c r="S1832">
        <v>2</v>
      </c>
      <c r="T1832">
        <v>0</v>
      </c>
      <c r="U1832">
        <v>18</v>
      </c>
      <c r="V1832">
        <v>21</v>
      </c>
      <c r="W1832">
        <v>5</v>
      </c>
      <c r="X1832">
        <v>6</v>
      </c>
      <c r="Y1832">
        <v>14</v>
      </c>
      <c r="Z1832">
        <v>15</v>
      </c>
      <c r="AA1832">
        <v>0</v>
      </c>
      <c r="AB1832">
        <v>1</v>
      </c>
      <c r="AC1832">
        <v>4</v>
      </c>
      <c r="AD1832">
        <v>2</v>
      </c>
      <c r="AE1832">
        <v>323</v>
      </c>
      <c r="AF1832">
        <v>358</v>
      </c>
      <c r="AG1832">
        <v>226</v>
      </c>
      <c r="AH1832">
        <v>202</v>
      </c>
      <c r="AI1832">
        <v>19</v>
      </c>
      <c r="AJ1832">
        <v>25</v>
      </c>
      <c r="AK1832">
        <v>41</v>
      </c>
      <c r="AL1832">
        <v>36</v>
      </c>
      <c r="AM1832">
        <v>97</v>
      </c>
      <c r="AN1832">
        <v>156</v>
      </c>
      <c r="AO1832">
        <v>22</v>
      </c>
      <c r="AP1832">
        <v>33</v>
      </c>
      <c r="AQ1832">
        <v>4</v>
      </c>
      <c r="AR1832">
        <v>6</v>
      </c>
      <c r="AS1832">
        <v>48</v>
      </c>
      <c r="AT1832">
        <f>SUM(Table_pigskin_games[[#This Row],[awayPenaltyYards]],Table_pigskin_games[[#This Row],[homePenaltyYards]])</f>
        <v>98</v>
      </c>
      <c r="AU1832">
        <v>50</v>
      </c>
      <c r="AV1832">
        <v>1</v>
      </c>
      <c r="AW1832">
        <v>1</v>
      </c>
      <c r="AX1832">
        <f>SUM(Table_pigskin_games[[#This Row],[awayTurnovers]:[homeTurnovers]])</f>
        <v>2</v>
      </c>
      <c r="AY1832">
        <v>0</v>
      </c>
      <c r="AZ1832">
        <v>0</v>
      </c>
      <c r="BA1832">
        <v>1</v>
      </c>
      <c r="BB1832">
        <v>1</v>
      </c>
      <c r="BC1832">
        <v>1619</v>
      </c>
      <c r="BD1832">
        <v>1981</v>
      </c>
      <c r="BE1832">
        <v>3</v>
      </c>
      <c r="BF1832">
        <v>0</v>
      </c>
      <c r="BG1832">
        <v>0</v>
      </c>
      <c r="BH1832">
        <v>0</v>
      </c>
      <c r="BJ1832">
        <v>0</v>
      </c>
      <c r="BK1832">
        <v>17</v>
      </c>
      <c r="BL1832">
        <v>3</v>
      </c>
      <c r="BM1832">
        <v>3</v>
      </c>
    </row>
    <row r="1833" spans="1:65" x14ac:dyDescent="0.25">
      <c r="A1833">
        <v>330922018</v>
      </c>
      <c r="B1833">
        <v>3</v>
      </c>
      <c r="C1833">
        <v>2013</v>
      </c>
      <c r="D1833" s="1">
        <v>41539</v>
      </c>
      <c r="E1833" t="s">
        <v>66</v>
      </c>
      <c r="F1833" t="s">
        <v>94</v>
      </c>
      <c r="G1833" t="s">
        <v>67</v>
      </c>
      <c r="H18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ARIvNO</v>
      </c>
      <c r="I1833" t="str">
        <f>IF(NOT(ISNA(VLOOKUP(Table_pigskin_games[[#This Row],[matchup]],rivalries!A$2:C$10,1,FALSE))),"Rivalry","Not a Rivalry")</f>
        <v>Not a Rivalry</v>
      </c>
      <c r="J1833">
        <v>7</v>
      </c>
      <c r="K1833">
        <v>31</v>
      </c>
      <c r="L1833">
        <f>ABS(Table_pigskin_games[[#This Row],[homeScore]]-Table_pigskin_games[[#This Row],[awayScore]])</f>
        <v>24</v>
      </c>
      <c r="M1833" t="s">
        <v>127</v>
      </c>
      <c r="N1833" s="2">
        <v>41914.541666666664</v>
      </c>
      <c r="O1833" t="s">
        <v>70</v>
      </c>
      <c r="P1833">
        <v>73057</v>
      </c>
      <c r="Q1833">
        <v>1</v>
      </c>
      <c r="R1833">
        <v>1</v>
      </c>
      <c r="S1833">
        <v>2</v>
      </c>
      <c r="T1833">
        <v>0</v>
      </c>
      <c r="U1833">
        <v>16</v>
      </c>
      <c r="V1833">
        <v>27</v>
      </c>
      <c r="W1833">
        <v>5</v>
      </c>
      <c r="X1833">
        <v>7</v>
      </c>
      <c r="Y1833">
        <v>13</v>
      </c>
      <c r="Z1833">
        <v>13</v>
      </c>
      <c r="AA1833">
        <v>0</v>
      </c>
      <c r="AB1833">
        <v>0</v>
      </c>
      <c r="AC1833">
        <v>0</v>
      </c>
      <c r="AD1833">
        <v>0</v>
      </c>
      <c r="AE1833">
        <v>247</v>
      </c>
      <c r="AF1833">
        <v>423</v>
      </c>
      <c r="AG1833">
        <v>161</v>
      </c>
      <c r="AH1833">
        <v>319</v>
      </c>
      <c r="AI1833">
        <v>18</v>
      </c>
      <c r="AJ1833">
        <v>29</v>
      </c>
      <c r="AK1833">
        <v>35</v>
      </c>
      <c r="AL1833">
        <v>46</v>
      </c>
      <c r="AM1833">
        <v>86</v>
      </c>
      <c r="AN1833">
        <v>104</v>
      </c>
      <c r="AO1833">
        <v>16</v>
      </c>
      <c r="AP1833">
        <v>24</v>
      </c>
      <c r="AQ1833">
        <v>3</v>
      </c>
      <c r="AR1833">
        <v>4</v>
      </c>
      <c r="AS1833">
        <v>18</v>
      </c>
      <c r="AT1833">
        <f>SUM(Table_pigskin_games[[#This Row],[awayPenaltyYards]],Table_pigskin_games[[#This Row],[homePenaltyYards]])</f>
        <v>48</v>
      </c>
      <c r="AU1833">
        <v>30</v>
      </c>
      <c r="AV1833">
        <v>2</v>
      </c>
      <c r="AW1833">
        <v>1</v>
      </c>
      <c r="AX1833">
        <f>SUM(Table_pigskin_games[[#This Row],[awayTurnovers]:[homeTurnovers]])</f>
        <v>3</v>
      </c>
      <c r="AY1833">
        <v>0</v>
      </c>
      <c r="AZ1833">
        <v>0</v>
      </c>
      <c r="BA1833">
        <v>2</v>
      </c>
      <c r="BB1833">
        <v>1</v>
      </c>
      <c r="BC1833">
        <v>1469</v>
      </c>
      <c r="BD1833">
        <v>2131</v>
      </c>
      <c r="BE1833">
        <v>7</v>
      </c>
      <c r="BF1833">
        <v>0</v>
      </c>
      <c r="BG1833">
        <v>0</v>
      </c>
      <c r="BH1833">
        <v>0</v>
      </c>
      <c r="BJ1833">
        <v>7</v>
      </c>
      <c r="BK1833">
        <v>7</v>
      </c>
      <c r="BL1833">
        <v>3</v>
      </c>
      <c r="BM1833">
        <v>14</v>
      </c>
    </row>
    <row r="1834" spans="1:65" x14ac:dyDescent="0.25">
      <c r="A1834">
        <v>330922020</v>
      </c>
      <c r="B1834">
        <v>3</v>
      </c>
      <c r="C1834">
        <v>2013</v>
      </c>
      <c r="D1834" s="1">
        <v>41539</v>
      </c>
      <c r="E1834" t="s">
        <v>66</v>
      </c>
      <c r="F1834" t="s">
        <v>87</v>
      </c>
      <c r="G1834" t="s">
        <v>77</v>
      </c>
      <c r="H18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1834" t="str">
        <f>IF(NOT(ISNA(VLOOKUP(Table_pigskin_games[[#This Row],[matchup]],rivalries!A$2:C$10,1,FALSE))),"Rivalry","Not a Rivalry")</f>
        <v>Not a Rivalry</v>
      </c>
      <c r="J1834">
        <v>20</v>
      </c>
      <c r="K1834">
        <v>27</v>
      </c>
      <c r="L1834">
        <f>ABS(Table_pigskin_games[[#This Row],[homeScore]]-Table_pigskin_games[[#This Row],[awayScore]])</f>
        <v>7</v>
      </c>
      <c r="M1834" t="s">
        <v>140</v>
      </c>
      <c r="N1834" s="2">
        <v>41914.684027777781</v>
      </c>
      <c r="O1834" t="s">
        <v>80</v>
      </c>
      <c r="P1834">
        <v>76597</v>
      </c>
      <c r="Q1834">
        <v>1</v>
      </c>
      <c r="R1834">
        <v>1</v>
      </c>
      <c r="S1834">
        <v>1</v>
      </c>
      <c r="T1834">
        <v>1</v>
      </c>
      <c r="U1834">
        <v>18</v>
      </c>
      <c r="V1834">
        <v>20</v>
      </c>
      <c r="W1834">
        <v>4</v>
      </c>
      <c r="X1834">
        <v>5</v>
      </c>
      <c r="Y1834">
        <v>18</v>
      </c>
      <c r="Z1834">
        <v>14</v>
      </c>
      <c r="AA1834">
        <v>0</v>
      </c>
      <c r="AB1834">
        <v>0</v>
      </c>
      <c r="AC1834">
        <v>2</v>
      </c>
      <c r="AD1834">
        <v>1</v>
      </c>
      <c r="AE1834">
        <v>328</v>
      </c>
      <c r="AF1834">
        <v>513</v>
      </c>
      <c r="AG1834">
        <v>208</v>
      </c>
      <c r="AH1834">
        <v>331</v>
      </c>
      <c r="AI1834">
        <v>19</v>
      </c>
      <c r="AJ1834">
        <v>16</v>
      </c>
      <c r="AK1834">
        <v>42</v>
      </c>
      <c r="AL1834">
        <v>29</v>
      </c>
      <c r="AM1834">
        <v>120</v>
      </c>
      <c r="AN1834">
        <v>182</v>
      </c>
      <c r="AO1834">
        <v>25</v>
      </c>
      <c r="AP1834">
        <v>41</v>
      </c>
      <c r="AQ1834">
        <v>7</v>
      </c>
      <c r="AR1834">
        <v>20</v>
      </c>
      <c r="AS1834">
        <v>87</v>
      </c>
      <c r="AT1834">
        <f>SUM(Table_pigskin_games[[#This Row],[awayPenaltyYards]],Table_pigskin_games[[#This Row],[homePenaltyYards]])</f>
        <v>255</v>
      </c>
      <c r="AU1834">
        <v>168</v>
      </c>
      <c r="AV1834">
        <v>0</v>
      </c>
      <c r="AW1834">
        <v>2</v>
      </c>
      <c r="AX1834">
        <f>SUM(Table_pigskin_games[[#This Row],[awayTurnovers]:[homeTurnovers]])</f>
        <v>2</v>
      </c>
      <c r="AY1834">
        <v>0</v>
      </c>
      <c r="AZ1834">
        <v>0</v>
      </c>
      <c r="BA1834">
        <v>0</v>
      </c>
      <c r="BB1834">
        <v>2</v>
      </c>
      <c r="BC1834">
        <v>1547</v>
      </c>
      <c r="BD1834">
        <v>2053</v>
      </c>
      <c r="BE1834">
        <v>0</v>
      </c>
      <c r="BF1834">
        <v>6</v>
      </c>
      <c r="BG1834">
        <v>6</v>
      </c>
      <c r="BH1834">
        <v>8</v>
      </c>
      <c r="BJ1834">
        <v>7</v>
      </c>
      <c r="BK1834">
        <v>10</v>
      </c>
      <c r="BL1834">
        <v>3</v>
      </c>
      <c r="BM1834">
        <v>7</v>
      </c>
    </row>
    <row r="1835" spans="1:65" x14ac:dyDescent="0.25">
      <c r="A1835">
        <v>330922023</v>
      </c>
      <c r="B1835">
        <v>3</v>
      </c>
      <c r="C1835">
        <v>2013</v>
      </c>
      <c r="D1835" s="1">
        <v>41539</v>
      </c>
      <c r="E1835" t="s">
        <v>66</v>
      </c>
      <c r="F1835" t="s">
        <v>74</v>
      </c>
      <c r="G1835" t="s">
        <v>63</v>
      </c>
      <c r="H18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CHIvPIT</v>
      </c>
      <c r="I1835" t="str">
        <f>IF(NOT(ISNA(VLOOKUP(Table_pigskin_games[[#This Row],[matchup]],rivalries!A$2:C$10,1,FALSE))),"Rivalry","Not a Rivalry")</f>
        <v>Not a Rivalry</v>
      </c>
      <c r="J1835">
        <v>40</v>
      </c>
      <c r="K1835">
        <v>23</v>
      </c>
      <c r="L1835">
        <f>ABS(Table_pigskin_games[[#This Row],[homeScore]]-Table_pigskin_games[[#This Row],[awayScore]])</f>
        <v>17</v>
      </c>
      <c r="M1835" t="s">
        <v>64</v>
      </c>
      <c r="N1835" s="2">
        <v>41914.854166666664</v>
      </c>
      <c r="O1835" t="s">
        <v>65</v>
      </c>
      <c r="P1835">
        <v>61575</v>
      </c>
      <c r="Q1835">
        <v>2</v>
      </c>
      <c r="R1835">
        <v>0</v>
      </c>
      <c r="S1835">
        <v>0</v>
      </c>
      <c r="T1835">
        <v>2</v>
      </c>
      <c r="U1835">
        <v>15</v>
      </c>
      <c r="V1835">
        <v>21</v>
      </c>
      <c r="W1835">
        <v>5</v>
      </c>
      <c r="X1835">
        <v>3</v>
      </c>
      <c r="Y1835">
        <v>15</v>
      </c>
      <c r="Z1835">
        <v>11</v>
      </c>
      <c r="AA1835">
        <v>1</v>
      </c>
      <c r="AB1835">
        <v>0</v>
      </c>
      <c r="AC1835">
        <v>1</v>
      </c>
      <c r="AD1835">
        <v>1</v>
      </c>
      <c r="AE1835">
        <v>258</v>
      </c>
      <c r="AF1835">
        <v>459</v>
      </c>
      <c r="AG1835">
        <v>151</v>
      </c>
      <c r="AH1835">
        <v>379</v>
      </c>
      <c r="AI1835">
        <v>20</v>
      </c>
      <c r="AJ1835">
        <v>26</v>
      </c>
      <c r="AK1835">
        <v>30</v>
      </c>
      <c r="AL1835">
        <v>41</v>
      </c>
      <c r="AM1835">
        <v>107</v>
      </c>
      <c r="AN1835">
        <v>80</v>
      </c>
      <c r="AO1835">
        <v>28</v>
      </c>
      <c r="AP1835">
        <v>21</v>
      </c>
      <c r="AQ1835">
        <v>3</v>
      </c>
      <c r="AR1835">
        <v>6</v>
      </c>
      <c r="AS1835">
        <v>25</v>
      </c>
      <c r="AT1835">
        <f>SUM(Table_pigskin_games[[#This Row],[awayPenaltyYards]],Table_pigskin_games[[#This Row],[homePenaltyYards]])</f>
        <v>84</v>
      </c>
      <c r="AU1835">
        <v>59</v>
      </c>
      <c r="AV1835">
        <v>0</v>
      </c>
      <c r="AW1835">
        <v>5</v>
      </c>
      <c r="AX1835">
        <f>SUM(Table_pigskin_games[[#This Row],[awayTurnovers]:[homeTurnovers]])</f>
        <v>5</v>
      </c>
      <c r="AY1835">
        <v>0</v>
      </c>
      <c r="AZ1835">
        <v>3</v>
      </c>
      <c r="BA1835">
        <v>0</v>
      </c>
      <c r="BB1835">
        <v>2</v>
      </c>
      <c r="BC1835">
        <v>1896</v>
      </c>
      <c r="BD1835">
        <v>1704</v>
      </c>
      <c r="BE1835">
        <v>17</v>
      </c>
      <c r="BF1835">
        <v>7</v>
      </c>
      <c r="BG1835">
        <v>3</v>
      </c>
      <c r="BH1835">
        <v>13</v>
      </c>
      <c r="BJ1835">
        <v>0</v>
      </c>
      <c r="BK1835">
        <v>10</v>
      </c>
      <c r="BL1835">
        <v>10</v>
      </c>
      <c r="BM1835">
        <v>3</v>
      </c>
    </row>
    <row r="1836" spans="1:65" x14ac:dyDescent="0.25">
      <c r="A1836">
        <v>330922025</v>
      </c>
      <c r="B1836">
        <v>3</v>
      </c>
      <c r="C1836">
        <v>2013</v>
      </c>
      <c r="D1836" s="1">
        <v>41539</v>
      </c>
      <c r="E1836" t="s">
        <v>66</v>
      </c>
      <c r="F1836" t="s">
        <v>90</v>
      </c>
      <c r="G1836" t="s">
        <v>93</v>
      </c>
      <c r="H18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INDvSF</v>
      </c>
      <c r="I1836" t="str">
        <f>IF(NOT(ISNA(VLOOKUP(Table_pigskin_games[[#This Row],[matchup]],rivalries!A$2:C$10,1,FALSE))),"Rivalry","Not a Rivalry")</f>
        <v>Not a Rivalry</v>
      </c>
      <c r="J1836">
        <v>27</v>
      </c>
      <c r="K1836">
        <v>7</v>
      </c>
      <c r="L1836">
        <f>ABS(Table_pigskin_games[[#This Row],[homeScore]]-Table_pigskin_games[[#This Row],[awayScore]])</f>
        <v>20</v>
      </c>
      <c r="M1836" t="s">
        <v>133</v>
      </c>
      <c r="N1836" s="2">
        <v>41914.684027777781</v>
      </c>
      <c r="O1836" t="s">
        <v>80</v>
      </c>
      <c r="P1836">
        <v>69732</v>
      </c>
      <c r="Q1836">
        <v>1</v>
      </c>
      <c r="R1836">
        <v>1</v>
      </c>
      <c r="S1836">
        <v>1</v>
      </c>
      <c r="T1836">
        <v>1</v>
      </c>
      <c r="U1836">
        <v>23</v>
      </c>
      <c r="V1836">
        <v>14</v>
      </c>
      <c r="W1836">
        <v>5</v>
      </c>
      <c r="X1836">
        <v>3</v>
      </c>
      <c r="Y1836">
        <v>12</v>
      </c>
      <c r="Z1836">
        <v>12</v>
      </c>
      <c r="AA1836">
        <v>0</v>
      </c>
      <c r="AB1836">
        <v>1</v>
      </c>
      <c r="AC1836">
        <v>0</v>
      </c>
      <c r="AD1836">
        <v>1</v>
      </c>
      <c r="AE1836">
        <v>336</v>
      </c>
      <c r="AF1836">
        <v>254</v>
      </c>
      <c r="AG1836">
        <v>152</v>
      </c>
      <c r="AH1836">
        <v>139</v>
      </c>
      <c r="AI1836">
        <v>17</v>
      </c>
      <c r="AJ1836">
        <v>13</v>
      </c>
      <c r="AK1836">
        <v>26</v>
      </c>
      <c r="AL1836">
        <v>27</v>
      </c>
      <c r="AM1836">
        <v>184</v>
      </c>
      <c r="AN1836">
        <v>115</v>
      </c>
      <c r="AO1836">
        <v>40</v>
      </c>
      <c r="AP1836">
        <v>23</v>
      </c>
      <c r="AQ1836">
        <v>1</v>
      </c>
      <c r="AR1836">
        <v>6</v>
      </c>
      <c r="AS1836">
        <v>10</v>
      </c>
      <c r="AT1836">
        <f>SUM(Table_pigskin_games[[#This Row],[awayPenaltyYards]],Table_pigskin_games[[#This Row],[homePenaltyYards]])</f>
        <v>58</v>
      </c>
      <c r="AU1836">
        <v>48</v>
      </c>
      <c r="AV1836">
        <v>0</v>
      </c>
      <c r="AW1836">
        <v>2</v>
      </c>
      <c r="AX1836">
        <f>SUM(Table_pigskin_games[[#This Row],[awayTurnovers]:[homeTurnovers]])</f>
        <v>2</v>
      </c>
      <c r="AY1836">
        <v>0</v>
      </c>
      <c r="AZ1836">
        <v>1</v>
      </c>
      <c r="BA1836">
        <v>0</v>
      </c>
      <c r="BB1836">
        <v>1</v>
      </c>
      <c r="BC1836">
        <v>2185</v>
      </c>
      <c r="BD1836">
        <v>1415</v>
      </c>
      <c r="BE1836">
        <v>7</v>
      </c>
      <c r="BF1836">
        <v>3</v>
      </c>
      <c r="BG1836">
        <v>3</v>
      </c>
      <c r="BH1836">
        <v>14</v>
      </c>
      <c r="BJ1836">
        <v>7</v>
      </c>
      <c r="BK1836">
        <v>0</v>
      </c>
      <c r="BL1836">
        <v>0</v>
      </c>
      <c r="BM1836">
        <v>0</v>
      </c>
    </row>
    <row r="1837" spans="1:65" x14ac:dyDescent="0.25">
      <c r="A1837">
        <v>330922026</v>
      </c>
      <c r="B1837">
        <v>3</v>
      </c>
      <c r="C1837">
        <v>2013</v>
      </c>
      <c r="D1837" s="1">
        <v>41539</v>
      </c>
      <c r="E1837" t="s">
        <v>66</v>
      </c>
      <c r="F1837" t="s">
        <v>103</v>
      </c>
      <c r="G1837" t="s">
        <v>71</v>
      </c>
      <c r="H18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JAXvSEA</v>
      </c>
      <c r="I1837" t="str">
        <f>IF(NOT(ISNA(VLOOKUP(Table_pigskin_games[[#This Row],[matchup]],rivalries!A$2:C$10,1,FALSE))),"Rivalry","Not a Rivalry")</f>
        <v>Not a Rivalry</v>
      </c>
      <c r="J1837">
        <v>17</v>
      </c>
      <c r="K1837">
        <v>45</v>
      </c>
      <c r="L1837">
        <f>ABS(Table_pigskin_games[[#This Row],[homeScore]]-Table_pigskin_games[[#This Row],[awayScore]])</f>
        <v>28</v>
      </c>
      <c r="M1837" t="s">
        <v>124</v>
      </c>
      <c r="N1837" s="2">
        <v>41914.684027777781</v>
      </c>
      <c r="O1837" t="s">
        <v>80</v>
      </c>
      <c r="P1837">
        <v>68087</v>
      </c>
      <c r="Q1837">
        <v>0</v>
      </c>
      <c r="R1837">
        <v>2</v>
      </c>
      <c r="S1837">
        <v>2</v>
      </c>
      <c r="T1837">
        <v>0</v>
      </c>
      <c r="U1837">
        <v>17</v>
      </c>
      <c r="V1837">
        <v>28</v>
      </c>
      <c r="W1837">
        <v>4</v>
      </c>
      <c r="X1837">
        <v>4</v>
      </c>
      <c r="Y1837">
        <v>14</v>
      </c>
      <c r="Z1837">
        <v>10</v>
      </c>
      <c r="AA1837">
        <v>1</v>
      </c>
      <c r="AB1837">
        <v>0</v>
      </c>
      <c r="AC1837">
        <v>1</v>
      </c>
      <c r="AD1837">
        <v>0</v>
      </c>
      <c r="AE1837">
        <v>265</v>
      </c>
      <c r="AF1837">
        <v>479</v>
      </c>
      <c r="AG1837">
        <v>214</v>
      </c>
      <c r="AH1837">
        <v>323</v>
      </c>
      <c r="AI1837">
        <v>18</v>
      </c>
      <c r="AJ1837">
        <v>21</v>
      </c>
      <c r="AK1837">
        <v>38</v>
      </c>
      <c r="AL1837">
        <v>29</v>
      </c>
      <c r="AM1837">
        <v>51</v>
      </c>
      <c r="AN1837">
        <v>156</v>
      </c>
      <c r="AO1837">
        <v>24</v>
      </c>
      <c r="AP1837">
        <v>36</v>
      </c>
      <c r="AQ1837">
        <v>4</v>
      </c>
      <c r="AR1837">
        <v>4</v>
      </c>
      <c r="AS1837">
        <v>45</v>
      </c>
      <c r="AT1837">
        <f>SUM(Table_pigskin_games[[#This Row],[awayPenaltyYards]],Table_pigskin_games[[#This Row],[homePenaltyYards]])</f>
        <v>69</v>
      </c>
      <c r="AU1837">
        <v>24</v>
      </c>
      <c r="AV1837">
        <v>3</v>
      </c>
      <c r="AW1837">
        <v>2</v>
      </c>
      <c r="AX1837">
        <f>SUM(Table_pigskin_games[[#This Row],[awayTurnovers]:[homeTurnovers]])</f>
        <v>5</v>
      </c>
      <c r="AY1837">
        <v>1</v>
      </c>
      <c r="AZ1837">
        <v>1</v>
      </c>
      <c r="BA1837">
        <v>2</v>
      </c>
      <c r="BB1837">
        <v>1</v>
      </c>
      <c r="BC1837">
        <v>1645</v>
      </c>
      <c r="BD1837">
        <v>1955</v>
      </c>
      <c r="BE1837">
        <v>0</v>
      </c>
      <c r="BF1837">
        <v>0</v>
      </c>
      <c r="BG1837">
        <v>10</v>
      </c>
      <c r="BH1837">
        <v>7</v>
      </c>
      <c r="BJ1837">
        <v>7</v>
      </c>
      <c r="BK1837">
        <v>17</v>
      </c>
      <c r="BL1837">
        <v>14</v>
      </c>
      <c r="BM1837">
        <v>7</v>
      </c>
    </row>
    <row r="1838" spans="1:65" x14ac:dyDescent="0.25">
      <c r="A1838">
        <v>330922028</v>
      </c>
      <c r="B1838">
        <v>3</v>
      </c>
      <c r="C1838">
        <v>2013</v>
      </c>
      <c r="D1838" s="1">
        <v>41539</v>
      </c>
      <c r="E1838" t="s">
        <v>66</v>
      </c>
      <c r="F1838" t="s">
        <v>72</v>
      </c>
      <c r="G1838" t="s">
        <v>114</v>
      </c>
      <c r="H18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DETvWSH</v>
      </c>
      <c r="I1838" t="str">
        <f>IF(NOT(ISNA(VLOOKUP(Table_pigskin_games[[#This Row],[matchup]],rivalries!A$2:C$10,1,FALSE))),"Rivalry","Not a Rivalry")</f>
        <v>Not a Rivalry</v>
      </c>
      <c r="J1838">
        <v>27</v>
      </c>
      <c r="K1838">
        <v>20</v>
      </c>
      <c r="L1838">
        <f>ABS(Table_pigskin_games[[#This Row],[homeScore]]-Table_pigskin_games[[#This Row],[awayScore]])</f>
        <v>7</v>
      </c>
      <c r="M1838" t="s">
        <v>115</v>
      </c>
      <c r="N1838" s="2">
        <v>41914.541666666664</v>
      </c>
      <c r="O1838" t="s">
        <v>70</v>
      </c>
      <c r="P1838">
        <v>80111</v>
      </c>
      <c r="Q1838">
        <v>1</v>
      </c>
      <c r="R1838">
        <v>1</v>
      </c>
      <c r="S1838">
        <v>0</v>
      </c>
      <c r="T1838">
        <v>2</v>
      </c>
      <c r="U1838">
        <v>24</v>
      </c>
      <c r="V1838">
        <v>27</v>
      </c>
      <c r="W1838">
        <v>4</v>
      </c>
      <c r="X1838">
        <v>6</v>
      </c>
      <c r="Y1838">
        <v>13</v>
      </c>
      <c r="Z1838">
        <v>13</v>
      </c>
      <c r="AA1838">
        <v>1</v>
      </c>
      <c r="AB1838">
        <v>0</v>
      </c>
      <c r="AC1838">
        <v>1</v>
      </c>
      <c r="AD1838">
        <v>0</v>
      </c>
      <c r="AE1838">
        <v>441</v>
      </c>
      <c r="AF1838">
        <v>420</v>
      </c>
      <c r="AG1838">
        <v>378</v>
      </c>
      <c r="AH1838">
        <v>300</v>
      </c>
      <c r="AI1838">
        <v>25</v>
      </c>
      <c r="AJ1838">
        <v>32</v>
      </c>
      <c r="AK1838">
        <v>42</v>
      </c>
      <c r="AL1838">
        <v>50</v>
      </c>
      <c r="AM1838">
        <v>63</v>
      </c>
      <c r="AN1838">
        <v>120</v>
      </c>
      <c r="AO1838">
        <v>23</v>
      </c>
      <c r="AP1838">
        <v>22</v>
      </c>
      <c r="AQ1838">
        <v>8</v>
      </c>
      <c r="AR1838">
        <v>6</v>
      </c>
      <c r="AS1838">
        <v>71</v>
      </c>
      <c r="AT1838">
        <f>SUM(Table_pigskin_games[[#This Row],[awayPenaltyYards]],Table_pigskin_games[[#This Row],[homePenaltyYards]])</f>
        <v>116</v>
      </c>
      <c r="AU1838">
        <v>45</v>
      </c>
      <c r="AV1838">
        <v>1</v>
      </c>
      <c r="AW1838">
        <v>2</v>
      </c>
      <c r="AX1838">
        <f>SUM(Table_pigskin_games[[#This Row],[awayTurnovers]:[homeTurnovers]])</f>
        <v>3</v>
      </c>
      <c r="AY1838">
        <v>0</v>
      </c>
      <c r="AZ1838">
        <v>1</v>
      </c>
      <c r="BA1838">
        <v>1</v>
      </c>
      <c r="BB1838">
        <v>1</v>
      </c>
      <c r="BC1838">
        <v>1728</v>
      </c>
      <c r="BD1838">
        <v>1872</v>
      </c>
      <c r="BE1838">
        <v>7</v>
      </c>
      <c r="BF1838">
        <v>10</v>
      </c>
      <c r="BG1838">
        <v>0</v>
      </c>
      <c r="BH1838">
        <v>10</v>
      </c>
      <c r="BJ1838">
        <v>7</v>
      </c>
      <c r="BK1838">
        <v>7</v>
      </c>
      <c r="BL1838">
        <v>3</v>
      </c>
      <c r="BM1838">
        <v>3</v>
      </c>
    </row>
    <row r="1839" spans="1:65" x14ac:dyDescent="0.25">
      <c r="A1839">
        <v>330922029</v>
      </c>
      <c r="B1839">
        <v>3</v>
      </c>
      <c r="C1839">
        <v>2013</v>
      </c>
      <c r="D1839" s="1">
        <v>41539</v>
      </c>
      <c r="E1839" t="s">
        <v>66</v>
      </c>
      <c r="F1839" t="s">
        <v>91</v>
      </c>
      <c r="G1839" t="s">
        <v>100</v>
      </c>
      <c r="H18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CARvNYG</v>
      </c>
      <c r="I1839" t="str">
        <f>IF(NOT(ISNA(VLOOKUP(Table_pigskin_games[[#This Row],[matchup]],rivalries!A$2:C$10,1,FALSE))),"Rivalry","Not a Rivalry")</f>
        <v>Not a Rivalry</v>
      </c>
      <c r="J1839">
        <v>0</v>
      </c>
      <c r="K1839">
        <v>38</v>
      </c>
      <c r="L1839">
        <f>ABS(Table_pigskin_games[[#This Row],[homeScore]]-Table_pigskin_games[[#This Row],[awayScore]])</f>
        <v>38</v>
      </c>
      <c r="M1839" t="s">
        <v>101</v>
      </c>
      <c r="N1839" s="2">
        <v>41914.541666666664</v>
      </c>
      <c r="O1839" t="s">
        <v>70</v>
      </c>
      <c r="P1839">
        <v>73748</v>
      </c>
      <c r="Q1839">
        <v>0</v>
      </c>
      <c r="R1839">
        <v>2</v>
      </c>
      <c r="S1839">
        <v>0</v>
      </c>
      <c r="T1839">
        <v>2</v>
      </c>
      <c r="U1839">
        <v>10</v>
      </c>
      <c r="V1839">
        <v>27</v>
      </c>
      <c r="W1839">
        <v>3</v>
      </c>
      <c r="X1839">
        <v>8</v>
      </c>
      <c r="Y1839">
        <v>12</v>
      </c>
      <c r="Z1839">
        <v>14</v>
      </c>
      <c r="AA1839">
        <v>0</v>
      </c>
      <c r="AB1839">
        <v>1</v>
      </c>
      <c r="AC1839">
        <v>1</v>
      </c>
      <c r="AD1839">
        <v>2</v>
      </c>
      <c r="AE1839">
        <v>150</v>
      </c>
      <c r="AF1839">
        <v>402</v>
      </c>
      <c r="AG1839">
        <v>90</v>
      </c>
      <c r="AH1839">
        <v>208</v>
      </c>
      <c r="AI1839">
        <v>14</v>
      </c>
      <c r="AJ1839">
        <v>15</v>
      </c>
      <c r="AK1839">
        <v>27</v>
      </c>
      <c r="AL1839">
        <v>27</v>
      </c>
      <c r="AM1839">
        <v>60</v>
      </c>
      <c r="AN1839">
        <v>194</v>
      </c>
      <c r="AO1839">
        <v>16</v>
      </c>
      <c r="AP1839">
        <v>46</v>
      </c>
      <c r="AQ1839">
        <v>6</v>
      </c>
      <c r="AR1839">
        <v>4</v>
      </c>
      <c r="AS1839">
        <v>45</v>
      </c>
      <c r="AT1839">
        <f>SUM(Table_pigskin_games[[#This Row],[awayPenaltyYards]],Table_pigskin_games[[#This Row],[homePenaltyYards]])</f>
        <v>77</v>
      </c>
      <c r="AU1839">
        <v>32</v>
      </c>
      <c r="AV1839">
        <v>3</v>
      </c>
      <c r="AW1839">
        <v>2</v>
      </c>
      <c r="AX1839">
        <f>SUM(Table_pigskin_games[[#This Row],[awayTurnovers]:[homeTurnovers]])</f>
        <v>5</v>
      </c>
      <c r="AY1839">
        <v>1</v>
      </c>
      <c r="AZ1839">
        <v>1</v>
      </c>
      <c r="BA1839">
        <v>2</v>
      </c>
      <c r="BB1839">
        <v>1</v>
      </c>
      <c r="BC1839">
        <v>1393</v>
      </c>
      <c r="BD1839">
        <v>2207</v>
      </c>
      <c r="BE1839">
        <v>0</v>
      </c>
      <c r="BF1839">
        <v>0</v>
      </c>
      <c r="BG1839">
        <v>0</v>
      </c>
      <c r="BH1839">
        <v>0</v>
      </c>
      <c r="BJ1839">
        <v>7</v>
      </c>
      <c r="BK1839">
        <v>10</v>
      </c>
      <c r="BL1839">
        <v>14</v>
      </c>
      <c r="BM1839">
        <v>7</v>
      </c>
    </row>
    <row r="1840" spans="1:65" x14ac:dyDescent="0.25">
      <c r="A1840">
        <v>330922033</v>
      </c>
      <c r="B1840">
        <v>3</v>
      </c>
      <c r="C1840">
        <v>2013</v>
      </c>
      <c r="D1840" s="1">
        <v>41539</v>
      </c>
      <c r="E1840" t="s">
        <v>66</v>
      </c>
      <c r="F1840" t="s">
        <v>106</v>
      </c>
      <c r="G1840" t="s">
        <v>96</v>
      </c>
      <c r="H18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BALvHOU</v>
      </c>
      <c r="I1840" t="str">
        <f>IF(NOT(ISNA(VLOOKUP(Table_pigskin_games[[#This Row],[matchup]],rivalries!A$2:C$10,1,FALSE))),"Rivalry","Not a Rivalry")</f>
        <v>Not a Rivalry</v>
      </c>
      <c r="J1840">
        <v>9</v>
      </c>
      <c r="K1840">
        <v>30</v>
      </c>
      <c r="L1840">
        <f>ABS(Table_pigskin_games[[#This Row],[homeScore]]-Table_pigskin_games[[#This Row],[awayScore]])</f>
        <v>21</v>
      </c>
      <c r="M1840" t="s">
        <v>125</v>
      </c>
      <c r="N1840" s="2">
        <v>41914.541666666664</v>
      </c>
      <c r="O1840" t="s">
        <v>80</v>
      </c>
      <c r="P1840">
        <v>71168</v>
      </c>
      <c r="Q1840">
        <v>2</v>
      </c>
      <c r="R1840">
        <v>0</v>
      </c>
      <c r="S1840">
        <v>1</v>
      </c>
      <c r="T1840">
        <v>1</v>
      </c>
      <c r="U1840">
        <v>18</v>
      </c>
      <c r="V1840">
        <v>16</v>
      </c>
      <c r="W1840">
        <v>3</v>
      </c>
      <c r="X1840">
        <v>8</v>
      </c>
      <c r="Y1840">
        <v>12</v>
      </c>
      <c r="Z1840">
        <v>16</v>
      </c>
      <c r="AA1840">
        <v>0</v>
      </c>
      <c r="AB1840">
        <v>0</v>
      </c>
      <c r="AC1840">
        <v>1</v>
      </c>
      <c r="AD1840">
        <v>0</v>
      </c>
      <c r="AE1840">
        <v>264</v>
      </c>
      <c r="AF1840">
        <v>236</v>
      </c>
      <c r="AG1840">
        <v>170</v>
      </c>
      <c r="AH1840">
        <v>161</v>
      </c>
      <c r="AI1840">
        <v>25</v>
      </c>
      <c r="AJ1840">
        <v>16</v>
      </c>
      <c r="AK1840">
        <v>35</v>
      </c>
      <c r="AL1840">
        <v>24</v>
      </c>
      <c r="AM1840">
        <v>94</v>
      </c>
      <c r="AN1840">
        <v>75</v>
      </c>
      <c r="AO1840">
        <v>23</v>
      </c>
      <c r="AP1840">
        <v>31</v>
      </c>
      <c r="AQ1840">
        <v>14</v>
      </c>
      <c r="AR1840">
        <v>10</v>
      </c>
      <c r="AS1840">
        <v>113</v>
      </c>
      <c r="AT1840">
        <f>SUM(Table_pigskin_games[[#This Row],[awayPenaltyYards]],Table_pigskin_games[[#This Row],[homePenaltyYards]])</f>
        <v>200</v>
      </c>
      <c r="AU1840">
        <v>87</v>
      </c>
      <c r="AV1840">
        <v>1</v>
      </c>
      <c r="AW1840">
        <v>0</v>
      </c>
      <c r="AX1840">
        <f>SUM(Table_pigskin_games[[#This Row],[awayTurnovers]:[homeTurnovers]])</f>
        <v>1</v>
      </c>
      <c r="AY1840">
        <v>0</v>
      </c>
      <c r="AZ1840">
        <v>0</v>
      </c>
      <c r="BA1840">
        <v>1</v>
      </c>
      <c r="BB1840">
        <v>0</v>
      </c>
      <c r="BC1840">
        <v>1836</v>
      </c>
      <c r="BD1840">
        <v>1764</v>
      </c>
      <c r="BE1840">
        <v>3</v>
      </c>
      <c r="BF1840">
        <v>6</v>
      </c>
      <c r="BG1840">
        <v>0</v>
      </c>
      <c r="BH1840">
        <v>0</v>
      </c>
      <c r="BJ1840">
        <v>0</v>
      </c>
      <c r="BK1840">
        <v>17</v>
      </c>
      <c r="BL1840">
        <v>7</v>
      </c>
      <c r="BM1840">
        <v>6</v>
      </c>
    </row>
    <row r="1841" spans="1:66" x14ac:dyDescent="0.25">
      <c r="A1841">
        <v>330923007</v>
      </c>
      <c r="B1841">
        <v>3</v>
      </c>
      <c r="C1841">
        <v>2013</v>
      </c>
      <c r="D1841" s="1">
        <v>41540</v>
      </c>
      <c r="E1841" t="s">
        <v>108</v>
      </c>
      <c r="F1841" t="s">
        <v>110</v>
      </c>
      <c r="G1841" t="s">
        <v>84</v>
      </c>
      <c r="H18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1841" t="str">
        <f>IF(NOT(ISNA(VLOOKUP(Table_pigskin_games[[#This Row],[matchup]],rivalries!A$2:C$10,1,FALSE))),"Rivalry","Not a Rivalry")</f>
        <v>Not a Rivalry</v>
      </c>
      <c r="J1841">
        <v>21</v>
      </c>
      <c r="K1841">
        <v>37</v>
      </c>
      <c r="L1841">
        <f>ABS(Table_pigskin_games[[#This Row],[homeScore]]-Table_pigskin_games[[#This Row],[awayScore]])</f>
        <v>16</v>
      </c>
      <c r="M1841" t="s">
        <v>135</v>
      </c>
      <c r="N1841" s="2">
        <v>41914.854166666664</v>
      </c>
      <c r="O1841" t="s">
        <v>112</v>
      </c>
      <c r="P1841">
        <v>76978</v>
      </c>
      <c r="Q1841">
        <v>1</v>
      </c>
      <c r="R1841">
        <v>1</v>
      </c>
      <c r="S1841">
        <v>2</v>
      </c>
      <c r="T1841">
        <v>0</v>
      </c>
      <c r="U1841">
        <v>13</v>
      </c>
      <c r="V1841">
        <v>31</v>
      </c>
      <c r="W1841">
        <v>5</v>
      </c>
      <c r="X1841">
        <v>5</v>
      </c>
      <c r="Y1841">
        <v>12</v>
      </c>
      <c r="Z1841">
        <v>9</v>
      </c>
      <c r="AA1841">
        <v>0</v>
      </c>
      <c r="AB1841">
        <v>0</v>
      </c>
      <c r="AC1841">
        <v>1</v>
      </c>
      <c r="AD1841">
        <v>0</v>
      </c>
      <c r="AE1841">
        <v>342</v>
      </c>
      <c r="AF1841">
        <v>536</v>
      </c>
      <c r="AG1841">
        <v>293</v>
      </c>
      <c r="AH1841">
        <v>372</v>
      </c>
      <c r="AI1841">
        <v>21</v>
      </c>
      <c r="AJ1841">
        <v>32</v>
      </c>
      <c r="AK1841">
        <v>31</v>
      </c>
      <c r="AL1841">
        <v>37</v>
      </c>
      <c r="AM1841">
        <v>49</v>
      </c>
      <c r="AN1841">
        <v>164</v>
      </c>
      <c r="AO1841">
        <v>17</v>
      </c>
      <c r="AP1841">
        <v>35</v>
      </c>
      <c r="AQ1841">
        <v>8</v>
      </c>
      <c r="AR1841">
        <v>5</v>
      </c>
      <c r="AS1841">
        <v>77</v>
      </c>
      <c r="AT1841">
        <f>SUM(Table_pigskin_games[[#This Row],[awayPenaltyYards]],Table_pigskin_games[[#This Row],[homePenaltyYards]])</f>
        <v>117</v>
      </c>
      <c r="AU1841">
        <v>40</v>
      </c>
      <c r="AV1841">
        <v>0</v>
      </c>
      <c r="AW1841">
        <v>2</v>
      </c>
      <c r="AX1841">
        <f>SUM(Table_pigskin_games[[#This Row],[awayTurnovers]:[homeTurnovers]])</f>
        <v>2</v>
      </c>
      <c r="AY1841">
        <v>0</v>
      </c>
      <c r="AZ1841">
        <v>2</v>
      </c>
      <c r="BA1841">
        <v>0</v>
      </c>
      <c r="BB1841">
        <v>0</v>
      </c>
      <c r="BC1841">
        <v>1476</v>
      </c>
      <c r="BD1841">
        <v>2124</v>
      </c>
      <c r="BE1841">
        <v>0</v>
      </c>
      <c r="BF1841">
        <v>7</v>
      </c>
      <c r="BG1841">
        <v>7</v>
      </c>
      <c r="BH1841">
        <v>7</v>
      </c>
      <c r="BJ1841">
        <v>10</v>
      </c>
      <c r="BK1841">
        <v>17</v>
      </c>
      <c r="BL1841">
        <v>3</v>
      </c>
      <c r="BM1841">
        <v>7</v>
      </c>
    </row>
    <row r="1842" spans="1:66" x14ac:dyDescent="0.25">
      <c r="A1842">
        <v>330926014</v>
      </c>
      <c r="B1842">
        <v>4</v>
      </c>
      <c r="C1842">
        <v>2013</v>
      </c>
      <c r="D1842" s="1">
        <v>41543</v>
      </c>
      <c r="E1842" t="s">
        <v>61</v>
      </c>
      <c r="F1842" t="s">
        <v>93</v>
      </c>
      <c r="G1842" t="s">
        <v>85</v>
      </c>
      <c r="H18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842" t="str">
        <f>IF(NOT(ISNA(VLOOKUP(Table_pigskin_games[[#This Row],[matchup]],rivalries!A$2:C$10,1,FALSE))),"Rivalry","Not a Rivalry")</f>
        <v>Not a Rivalry</v>
      </c>
      <c r="J1842">
        <v>35</v>
      </c>
      <c r="K1842">
        <v>11</v>
      </c>
      <c r="L1842">
        <f>ABS(Table_pigskin_games[[#This Row],[homeScore]]-Table_pigskin_games[[#This Row],[awayScore]])</f>
        <v>24</v>
      </c>
      <c r="M1842" t="s">
        <v>86</v>
      </c>
      <c r="N1842" s="2">
        <v>41914.850694444445</v>
      </c>
      <c r="O1842" t="s">
        <v>128</v>
      </c>
      <c r="P1842">
        <v>56640</v>
      </c>
      <c r="Q1842">
        <v>1</v>
      </c>
      <c r="R1842">
        <v>2</v>
      </c>
      <c r="S1842">
        <v>1</v>
      </c>
      <c r="T1842">
        <v>2</v>
      </c>
      <c r="U1842">
        <v>19</v>
      </c>
      <c r="V1842">
        <v>14</v>
      </c>
      <c r="W1842">
        <v>6</v>
      </c>
      <c r="X1842">
        <v>3</v>
      </c>
      <c r="Y1842">
        <v>15</v>
      </c>
      <c r="Z1842">
        <v>17</v>
      </c>
      <c r="AA1842">
        <v>1</v>
      </c>
      <c r="AB1842">
        <v>0</v>
      </c>
      <c r="AC1842">
        <v>1</v>
      </c>
      <c r="AD1842">
        <v>0</v>
      </c>
      <c r="AE1842">
        <v>370</v>
      </c>
      <c r="AF1842">
        <v>188</v>
      </c>
      <c r="AG1842">
        <v>151</v>
      </c>
      <c r="AH1842">
        <v>170</v>
      </c>
      <c r="AI1842">
        <v>15</v>
      </c>
      <c r="AJ1842">
        <v>19</v>
      </c>
      <c r="AK1842">
        <v>23</v>
      </c>
      <c r="AL1842">
        <v>41</v>
      </c>
      <c r="AM1842">
        <v>219</v>
      </c>
      <c r="AN1842">
        <v>18</v>
      </c>
      <c r="AO1842">
        <v>40</v>
      </c>
      <c r="AP1842">
        <v>19</v>
      </c>
      <c r="AQ1842">
        <v>10</v>
      </c>
      <c r="AR1842">
        <v>8</v>
      </c>
      <c r="AS1842">
        <v>85</v>
      </c>
      <c r="AT1842">
        <f>SUM(Table_pigskin_games[[#This Row],[awayPenaltyYards]],Table_pigskin_games[[#This Row],[homePenaltyYards]])</f>
        <v>167</v>
      </c>
      <c r="AU1842">
        <v>82</v>
      </c>
      <c r="AV1842">
        <v>2</v>
      </c>
      <c r="AW1842">
        <v>2</v>
      </c>
      <c r="AX1842">
        <f>SUM(Table_pigskin_games[[#This Row],[awayTurnovers]:[homeTurnovers]])</f>
        <v>4</v>
      </c>
      <c r="AY1842">
        <v>2</v>
      </c>
      <c r="AZ1842">
        <v>1</v>
      </c>
      <c r="BA1842">
        <v>0</v>
      </c>
      <c r="BB1842">
        <v>1</v>
      </c>
      <c r="BC1842">
        <v>1905</v>
      </c>
      <c r="BD1842">
        <v>1695</v>
      </c>
      <c r="BE1842">
        <v>0</v>
      </c>
      <c r="BF1842">
        <v>14</v>
      </c>
      <c r="BG1842">
        <v>7</v>
      </c>
      <c r="BH1842">
        <v>14</v>
      </c>
      <c r="BJ1842">
        <v>3</v>
      </c>
      <c r="BK1842">
        <v>0</v>
      </c>
      <c r="BL1842">
        <v>0</v>
      </c>
      <c r="BM1842">
        <v>8</v>
      </c>
    </row>
    <row r="1843" spans="1:66" x14ac:dyDescent="0.25">
      <c r="A1843">
        <v>330929001</v>
      </c>
      <c r="B1843">
        <v>4</v>
      </c>
      <c r="C1843">
        <v>2013</v>
      </c>
      <c r="D1843" s="1">
        <v>41546</v>
      </c>
      <c r="E1843" t="s">
        <v>66</v>
      </c>
      <c r="F1843" t="s">
        <v>88</v>
      </c>
      <c r="G1843" t="s">
        <v>99</v>
      </c>
      <c r="H18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ATLvNE</v>
      </c>
      <c r="I1843" t="str">
        <f>IF(NOT(ISNA(VLOOKUP(Table_pigskin_games[[#This Row],[matchup]],rivalries!A$2:C$10,1,FALSE))),"Rivalry","Not a Rivalry")</f>
        <v>Not a Rivalry</v>
      </c>
      <c r="J1843">
        <v>30</v>
      </c>
      <c r="K1843">
        <v>23</v>
      </c>
      <c r="L1843">
        <f>ABS(Table_pigskin_games[[#This Row],[homeScore]]-Table_pigskin_games[[#This Row],[awayScore]])</f>
        <v>7</v>
      </c>
      <c r="M1843" t="s">
        <v>116</v>
      </c>
      <c r="N1843" s="2">
        <v>41914.854166666664</v>
      </c>
      <c r="O1843" t="s">
        <v>65</v>
      </c>
      <c r="P1843">
        <v>70744</v>
      </c>
      <c r="Q1843">
        <v>3</v>
      </c>
      <c r="R1843">
        <v>0</v>
      </c>
      <c r="S1843">
        <v>1</v>
      </c>
      <c r="T1843">
        <v>2</v>
      </c>
      <c r="U1843">
        <v>21</v>
      </c>
      <c r="V1843">
        <v>26</v>
      </c>
      <c r="W1843">
        <v>7</v>
      </c>
      <c r="X1843">
        <v>6</v>
      </c>
      <c r="Y1843">
        <v>13</v>
      </c>
      <c r="Z1843">
        <v>14</v>
      </c>
      <c r="AA1843">
        <v>0</v>
      </c>
      <c r="AB1843">
        <v>0</v>
      </c>
      <c r="AC1843">
        <v>1</v>
      </c>
      <c r="AD1843">
        <v>2</v>
      </c>
      <c r="AE1843">
        <v>448</v>
      </c>
      <c r="AF1843">
        <v>457</v>
      </c>
      <c r="AG1843">
        <v>316</v>
      </c>
      <c r="AH1843">
        <v>399</v>
      </c>
      <c r="AI1843">
        <v>20</v>
      </c>
      <c r="AJ1843">
        <v>34</v>
      </c>
      <c r="AK1843">
        <v>31</v>
      </c>
      <c r="AL1843">
        <v>54</v>
      </c>
      <c r="AM1843">
        <v>132</v>
      </c>
      <c r="AN1843">
        <v>58</v>
      </c>
      <c r="AO1843">
        <v>31</v>
      </c>
      <c r="AP1843">
        <v>15</v>
      </c>
      <c r="AQ1843">
        <v>9</v>
      </c>
      <c r="AR1843">
        <v>6</v>
      </c>
      <c r="AS1843">
        <v>93</v>
      </c>
      <c r="AT1843">
        <f>SUM(Table_pigskin_games[[#This Row],[awayPenaltyYards]],Table_pigskin_games[[#This Row],[homePenaltyYards]])</f>
        <v>148</v>
      </c>
      <c r="AU1843">
        <v>55</v>
      </c>
      <c r="AV1843">
        <v>0</v>
      </c>
      <c r="AW1843">
        <v>1</v>
      </c>
      <c r="AX1843">
        <f>SUM(Table_pigskin_games[[#This Row],[awayTurnovers]:[homeTurnovers]])</f>
        <v>1</v>
      </c>
      <c r="AY1843">
        <v>0</v>
      </c>
      <c r="AZ1843">
        <v>0</v>
      </c>
      <c r="BA1843">
        <v>0</v>
      </c>
      <c r="BB1843">
        <v>1</v>
      </c>
      <c r="BC1843">
        <v>1839</v>
      </c>
      <c r="BD1843">
        <v>1761</v>
      </c>
      <c r="BE1843">
        <v>0</v>
      </c>
      <c r="BF1843">
        <v>10</v>
      </c>
      <c r="BG1843">
        <v>3</v>
      </c>
      <c r="BH1843">
        <v>17</v>
      </c>
      <c r="BJ1843">
        <v>3</v>
      </c>
      <c r="BK1843">
        <v>7</v>
      </c>
      <c r="BL1843">
        <v>0</v>
      </c>
      <c r="BM1843">
        <v>13</v>
      </c>
    </row>
    <row r="1844" spans="1:66" x14ac:dyDescent="0.25">
      <c r="A1844">
        <v>330929002</v>
      </c>
      <c r="B1844">
        <v>4</v>
      </c>
      <c r="C1844">
        <v>2013</v>
      </c>
      <c r="D1844" s="1">
        <v>41546</v>
      </c>
      <c r="E1844" t="s">
        <v>66</v>
      </c>
      <c r="F1844" t="s">
        <v>96</v>
      </c>
      <c r="G1844" t="s">
        <v>87</v>
      </c>
      <c r="H18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BALvBUF</v>
      </c>
      <c r="I1844" t="str">
        <f>IF(NOT(ISNA(VLOOKUP(Table_pigskin_games[[#This Row],[matchup]],rivalries!A$2:C$10,1,FALSE))),"Rivalry","Not a Rivalry")</f>
        <v>Not a Rivalry</v>
      </c>
      <c r="J1844">
        <v>20</v>
      </c>
      <c r="K1844">
        <v>23</v>
      </c>
      <c r="L1844">
        <f>ABS(Table_pigskin_games[[#This Row],[homeScore]]-Table_pigskin_games[[#This Row],[awayScore]])</f>
        <v>3</v>
      </c>
      <c r="M1844" t="s">
        <v>126</v>
      </c>
      <c r="N1844" s="2">
        <v>41914.541666666664</v>
      </c>
      <c r="O1844" t="s">
        <v>80</v>
      </c>
      <c r="P1844">
        <v>68296</v>
      </c>
      <c r="Q1844">
        <v>2</v>
      </c>
      <c r="R1844">
        <v>1</v>
      </c>
      <c r="S1844">
        <v>1</v>
      </c>
      <c r="T1844">
        <v>2</v>
      </c>
      <c r="U1844">
        <v>15</v>
      </c>
      <c r="V1844">
        <v>19</v>
      </c>
      <c r="W1844">
        <v>3</v>
      </c>
      <c r="X1844">
        <v>5</v>
      </c>
      <c r="Y1844">
        <v>16</v>
      </c>
      <c r="Z1844">
        <v>18</v>
      </c>
      <c r="AA1844">
        <v>1</v>
      </c>
      <c r="AB1844">
        <v>0</v>
      </c>
      <c r="AC1844">
        <v>1</v>
      </c>
      <c r="AD1844">
        <v>0</v>
      </c>
      <c r="AE1844">
        <v>345</v>
      </c>
      <c r="AF1844">
        <v>350</v>
      </c>
      <c r="AG1844">
        <v>321</v>
      </c>
      <c r="AH1844">
        <v>147</v>
      </c>
      <c r="AI1844">
        <v>25</v>
      </c>
      <c r="AJ1844">
        <v>10</v>
      </c>
      <c r="AK1844">
        <v>50</v>
      </c>
      <c r="AL1844">
        <v>22</v>
      </c>
      <c r="AM1844">
        <v>24</v>
      </c>
      <c r="AN1844">
        <v>203</v>
      </c>
      <c r="AO1844">
        <v>9</v>
      </c>
      <c r="AP1844">
        <v>55</v>
      </c>
      <c r="AQ1844">
        <v>8</v>
      </c>
      <c r="AR1844">
        <v>11</v>
      </c>
      <c r="AS1844">
        <v>59</v>
      </c>
      <c r="AT1844">
        <f>SUM(Table_pigskin_games[[#This Row],[awayPenaltyYards]],Table_pigskin_games[[#This Row],[homePenaltyYards]])</f>
        <v>158</v>
      </c>
      <c r="AU1844">
        <v>99</v>
      </c>
      <c r="AV1844">
        <v>5</v>
      </c>
      <c r="AW1844">
        <v>3</v>
      </c>
      <c r="AX1844">
        <f>SUM(Table_pigskin_games[[#This Row],[awayTurnovers]:[homeTurnovers]])</f>
        <v>8</v>
      </c>
      <c r="AY1844">
        <v>0</v>
      </c>
      <c r="AZ1844">
        <v>1</v>
      </c>
      <c r="BA1844">
        <v>5</v>
      </c>
      <c r="BB1844">
        <v>2</v>
      </c>
      <c r="BC1844">
        <v>1414</v>
      </c>
      <c r="BD1844">
        <v>2186</v>
      </c>
      <c r="BE1844">
        <v>0</v>
      </c>
      <c r="BF1844">
        <v>7</v>
      </c>
      <c r="BG1844">
        <v>7</v>
      </c>
      <c r="BH1844">
        <v>6</v>
      </c>
      <c r="BJ1844">
        <v>6</v>
      </c>
      <c r="BK1844">
        <v>14</v>
      </c>
      <c r="BL1844">
        <v>3</v>
      </c>
      <c r="BM1844">
        <v>0</v>
      </c>
    </row>
    <row r="1845" spans="1:66" x14ac:dyDescent="0.25">
      <c r="A1845">
        <v>330929005</v>
      </c>
      <c r="B1845">
        <v>4</v>
      </c>
      <c r="C1845">
        <v>2013</v>
      </c>
      <c r="D1845" s="1">
        <v>41546</v>
      </c>
      <c r="E1845" t="s">
        <v>66</v>
      </c>
      <c r="F1845" t="s">
        <v>81</v>
      </c>
      <c r="G1845" t="s">
        <v>68</v>
      </c>
      <c r="H18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845" t="str">
        <f>IF(NOT(ISNA(VLOOKUP(Table_pigskin_games[[#This Row],[matchup]],rivalries!A$2:C$10,1,FALSE))),"Rivalry","Not a Rivalry")</f>
        <v>Rivalry</v>
      </c>
      <c r="J1845">
        <v>6</v>
      </c>
      <c r="K1845">
        <v>17</v>
      </c>
      <c r="L1845">
        <f>ABS(Table_pigskin_games[[#This Row],[homeScore]]-Table_pigskin_games[[#This Row],[awayScore]])</f>
        <v>11</v>
      </c>
      <c r="M1845" t="s">
        <v>145</v>
      </c>
      <c r="N1845" s="2">
        <v>41914.541666666664</v>
      </c>
      <c r="O1845" t="s">
        <v>80</v>
      </c>
      <c r="P1845">
        <v>71481</v>
      </c>
      <c r="Q1845">
        <v>2</v>
      </c>
      <c r="R1845">
        <v>1</v>
      </c>
      <c r="S1845">
        <v>1</v>
      </c>
      <c r="T1845">
        <v>2</v>
      </c>
      <c r="U1845">
        <v>16</v>
      </c>
      <c r="V1845">
        <v>18</v>
      </c>
      <c r="W1845">
        <v>4</v>
      </c>
      <c r="X1845">
        <v>9</v>
      </c>
      <c r="Y1845">
        <v>14</v>
      </c>
      <c r="Z1845">
        <v>18</v>
      </c>
      <c r="AA1845">
        <v>1</v>
      </c>
      <c r="AB1845">
        <v>0</v>
      </c>
      <c r="AC1845">
        <v>3</v>
      </c>
      <c r="AD1845">
        <v>0</v>
      </c>
      <c r="AE1845">
        <v>266</v>
      </c>
      <c r="AF1845">
        <v>336</v>
      </c>
      <c r="AG1845">
        <v>203</v>
      </c>
      <c r="AH1845">
        <v>247</v>
      </c>
      <c r="AI1845">
        <v>23</v>
      </c>
      <c r="AJ1845">
        <v>25</v>
      </c>
      <c r="AK1845">
        <v>42</v>
      </c>
      <c r="AL1845">
        <v>38</v>
      </c>
      <c r="AM1845">
        <v>63</v>
      </c>
      <c r="AN1845">
        <v>89</v>
      </c>
      <c r="AO1845">
        <v>20</v>
      </c>
      <c r="AP1845">
        <v>30</v>
      </c>
      <c r="AQ1845">
        <v>3</v>
      </c>
      <c r="AR1845">
        <v>5</v>
      </c>
      <c r="AS1845">
        <v>25</v>
      </c>
      <c r="AT1845">
        <f>SUM(Table_pigskin_games[[#This Row],[awayPenaltyYards]],Table_pigskin_games[[#This Row],[homePenaltyYards]])</f>
        <v>105</v>
      </c>
      <c r="AU1845">
        <v>80</v>
      </c>
      <c r="AV1845">
        <v>2</v>
      </c>
      <c r="AW1845">
        <v>0</v>
      </c>
      <c r="AX1845">
        <f>SUM(Table_pigskin_games[[#This Row],[awayTurnovers]:[homeTurnovers]])</f>
        <v>2</v>
      </c>
      <c r="AY1845">
        <v>1</v>
      </c>
      <c r="AZ1845">
        <v>0</v>
      </c>
      <c r="BA1845">
        <v>1</v>
      </c>
      <c r="BB1845">
        <v>0</v>
      </c>
      <c r="BC1845">
        <v>1731</v>
      </c>
      <c r="BD1845">
        <v>1869</v>
      </c>
      <c r="BE1845">
        <v>0</v>
      </c>
      <c r="BF1845">
        <v>3</v>
      </c>
      <c r="BG1845">
        <v>3</v>
      </c>
      <c r="BH1845">
        <v>0</v>
      </c>
      <c r="BJ1845">
        <v>7</v>
      </c>
      <c r="BK1845">
        <v>0</v>
      </c>
      <c r="BL1845">
        <v>3</v>
      </c>
      <c r="BM1845">
        <v>7</v>
      </c>
    </row>
    <row r="1846" spans="1:66" x14ac:dyDescent="0.25">
      <c r="A1846">
        <v>330929007</v>
      </c>
      <c r="B1846">
        <v>4</v>
      </c>
      <c r="C1846">
        <v>2013</v>
      </c>
      <c r="D1846" s="1">
        <v>41546</v>
      </c>
      <c r="E1846" t="s">
        <v>66</v>
      </c>
      <c r="F1846" t="s">
        <v>105</v>
      </c>
      <c r="G1846" t="s">
        <v>84</v>
      </c>
      <c r="H18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DENvPHI</v>
      </c>
      <c r="I1846" t="str">
        <f>IF(NOT(ISNA(VLOOKUP(Table_pigskin_games[[#This Row],[matchup]],rivalries!A$2:C$10,1,FALSE))),"Rivalry","Not a Rivalry")</f>
        <v>Not a Rivalry</v>
      </c>
      <c r="J1846">
        <v>20</v>
      </c>
      <c r="K1846">
        <v>52</v>
      </c>
      <c r="L1846">
        <f>ABS(Table_pigskin_games[[#This Row],[homeScore]]-Table_pigskin_games[[#This Row],[awayScore]])</f>
        <v>32</v>
      </c>
      <c r="M1846" t="s">
        <v>135</v>
      </c>
      <c r="N1846" s="2">
        <v>41914.684027777781</v>
      </c>
      <c r="O1846" t="s">
        <v>70</v>
      </c>
      <c r="P1846">
        <v>77002</v>
      </c>
      <c r="Q1846">
        <v>1</v>
      </c>
      <c r="R1846">
        <v>2</v>
      </c>
      <c r="S1846">
        <v>3</v>
      </c>
      <c r="T1846">
        <v>0</v>
      </c>
      <c r="U1846">
        <v>21</v>
      </c>
      <c r="V1846">
        <v>35</v>
      </c>
      <c r="W1846">
        <v>8</v>
      </c>
      <c r="X1846">
        <v>5</v>
      </c>
      <c r="Y1846">
        <v>16</v>
      </c>
      <c r="Z1846">
        <v>8</v>
      </c>
      <c r="AA1846">
        <v>0</v>
      </c>
      <c r="AB1846">
        <v>0</v>
      </c>
      <c r="AC1846">
        <v>0</v>
      </c>
      <c r="AD1846">
        <v>0</v>
      </c>
      <c r="AE1846">
        <v>450</v>
      </c>
      <c r="AF1846">
        <v>472</v>
      </c>
      <c r="AG1846">
        <v>284</v>
      </c>
      <c r="AH1846">
        <v>331</v>
      </c>
      <c r="AI1846">
        <v>17</v>
      </c>
      <c r="AJ1846">
        <v>30</v>
      </c>
      <c r="AK1846">
        <v>31</v>
      </c>
      <c r="AL1846">
        <v>37</v>
      </c>
      <c r="AM1846">
        <v>166</v>
      </c>
      <c r="AN1846">
        <v>141</v>
      </c>
      <c r="AO1846">
        <v>35</v>
      </c>
      <c r="AP1846">
        <v>33</v>
      </c>
      <c r="AQ1846">
        <v>8</v>
      </c>
      <c r="AR1846">
        <v>2</v>
      </c>
      <c r="AS1846">
        <v>62</v>
      </c>
      <c r="AT1846">
        <f>SUM(Table_pigskin_games[[#This Row],[awayPenaltyYards]],Table_pigskin_games[[#This Row],[homePenaltyYards]])</f>
        <v>87</v>
      </c>
      <c r="AU1846">
        <v>25</v>
      </c>
      <c r="AV1846">
        <v>0</v>
      </c>
      <c r="AW1846">
        <v>0</v>
      </c>
      <c r="AX1846">
        <f>SUM(Table_pigskin_games[[#This Row],[awayTurnovers]:[homeTurnovers]])</f>
        <v>0</v>
      </c>
      <c r="AY1846">
        <v>0</v>
      </c>
      <c r="AZ1846">
        <v>0</v>
      </c>
      <c r="BA1846">
        <v>0</v>
      </c>
      <c r="BB1846">
        <v>0</v>
      </c>
      <c r="BC1846">
        <v>1598</v>
      </c>
      <c r="BD1846">
        <v>2002</v>
      </c>
      <c r="BE1846">
        <v>3</v>
      </c>
      <c r="BF1846">
        <v>10</v>
      </c>
      <c r="BG1846">
        <v>0</v>
      </c>
      <c r="BH1846">
        <v>7</v>
      </c>
      <c r="BJ1846">
        <v>14</v>
      </c>
      <c r="BK1846">
        <v>7</v>
      </c>
      <c r="BL1846">
        <v>21</v>
      </c>
      <c r="BM1846">
        <v>10</v>
      </c>
    </row>
    <row r="1847" spans="1:66" x14ac:dyDescent="0.25">
      <c r="A1847">
        <v>330929008</v>
      </c>
      <c r="B1847">
        <v>4</v>
      </c>
      <c r="C1847">
        <v>2013</v>
      </c>
      <c r="D1847" s="1">
        <v>41546</v>
      </c>
      <c r="E1847" t="s">
        <v>66</v>
      </c>
      <c r="F1847" t="s">
        <v>74</v>
      </c>
      <c r="G1847" t="s">
        <v>72</v>
      </c>
      <c r="H18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847" t="str">
        <f>IF(NOT(ISNA(VLOOKUP(Table_pigskin_games[[#This Row],[matchup]],rivalries!A$2:C$10,1,FALSE))),"Rivalry","Not a Rivalry")</f>
        <v>Not a Rivalry</v>
      </c>
      <c r="J1847">
        <v>32</v>
      </c>
      <c r="K1847">
        <v>40</v>
      </c>
      <c r="L1847">
        <f>ABS(Table_pigskin_games[[#This Row],[homeScore]]-Table_pigskin_games[[#This Row],[awayScore]])</f>
        <v>8</v>
      </c>
      <c r="M1847" t="s">
        <v>73</v>
      </c>
      <c r="N1847" s="2">
        <v>41914.541666666664</v>
      </c>
      <c r="O1847" t="s">
        <v>70</v>
      </c>
      <c r="P1847">
        <v>64552</v>
      </c>
      <c r="Q1847">
        <v>3</v>
      </c>
      <c r="R1847">
        <v>0</v>
      </c>
      <c r="S1847">
        <v>2</v>
      </c>
      <c r="T1847">
        <v>1</v>
      </c>
      <c r="U1847">
        <v>18</v>
      </c>
      <c r="V1847">
        <v>23</v>
      </c>
      <c r="W1847">
        <v>1</v>
      </c>
      <c r="X1847">
        <v>2</v>
      </c>
      <c r="Y1847">
        <v>13</v>
      </c>
      <c r="Z1847">
        <v>10</v>
      </c>
      <c r="AA1847">
        <v>2</v>
      </c>
      <c r="AB1847">
        <v>0</v>
      </c>
      <c r="AC1847">
        <v>2</v>
      </c>
      <c r="AD1847">
        <v>0</v>
      </c>
      <c r="AE1847">
        <v>417</v>
      </c>
      <c r="AF1847">
        <v>387</v>
      </c>
      <c r="AG1847">
        <v>286</v>
      </c>
      <c r="AH1847">
        <v>228</v>
      </c>
      <c r="AI1847">
        <v>27</v>
      </c>
      <c r="AJ1847">
        <v>23</v>
      </c>
      <c r="AK1847">
        <v>47</v>
      </c>
      <c r="AL1847">
        <v>35</v>
      </c>
      <c r="AM1847">
        <v>131</v>
      </c>
      <c r="AN1847">
        <v>159</v>
      </c>
      <c r="AO1847">
        <v>16</v>
      </c>
      <c r="AP1847">
        <v>30</v>
      </c>
      <c r="AQ1847">
        <v>4</v>
      </c>
      <c r="AR1847">
        <v>3</v>
      </c>
      <c r="AS1847">
        <v>30</v>
      </c>
      <c r="AT1847">
        <f>SUM(Table_pigskin_games[[#This Row],[awayPenaltyYards]],Table_pigskin_games[[#This Row],[homePenaltyYards]])</f>
        <v>55</v>
      </c>
      <c r="AU1847">
        <v>25</v>
      </c>
      <c r="AV1847">
        <v>4</v>
      </c>
      <c r="AW1847">
        <v>3</v>
      </c>
      <c r="AX1847">
        <f>SUM(Table_pigskin_games[[#This Row],[awayTurnovers]:[homeTurnovers]])</f>
        <v>7</v>
      </c>
      <c r="AY1847">
        <v>1</v>
      </c>
      <c r="AZ1847">
        <v>2</v>
      </c>
      <c r="BA1847">
        <v>3</v>
      </c>
      <c r="BB1847">
        <v>1</v>
      </c>
      <c r="BC1847">
        <v>1691</v>
      </c>
      <c r="BD1847">
        <v>1909</v>
      </c>
      <c r="BE1847">
        <v>3</v>
      </c>
      <c r="BF1847">
        <v>10</v>
      </c>
      <c r="BG1847">
        <v>3</v>
      </c>
      <c r="BH1847">
        <v>16</v>
      </c>
      <c r="BJ1847">
        <v>3</v>
      </c>
      <c r="BK1847">
        <v>27</v>
      </c>
      <c r="BL1847">
        <v>7</v>
      </c>
      <c r="BM1847">
        <v>3</v>
      </c>
    </row>
    <row r="1848" spans="1:66" x14ac:dyDescent="0.25">
      <c r="A1848">
        <v>330929010</v>
      </c>
      <c r="B1848">
        <v>4</v>
      </c>
      <c r="C1848">
        <v>2013</v>
      </c>
      <c r="D1848" s="1">
        <v>41546</v>
      </c>
      <c r="E1848" t="s">
        <v>66</v>
      </c>
      <c r="F1848" t="s">
        <v>77</v>
      </c>
      <c r="G1848" t="s">
        <v>78</v>
      </c>
      <c r="H18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NYJvTEN</v>
      </c>
      <c r="I1848" t="str">
        <f>IF(NOT(ISNA(VLOOKUP(Table_pigskin_games[[#This Row],[matchup]],rivalries!A$2:C$10,1,FALSE))),"Rivalry","Not a Rivalry")</f>
        <v>Not a Rivalry</v>
      </c>
      <c r="J1848">
        <v>13</v>
      </c>
      <c r="K1848">
        <v>38</v>
      </c>
      <c r="L1848">
        <f>ABS(Table_pigskin_games[[#This Row],[homeScore]]-Table_pigskin_games[[#This Row],[awayScore]])</f>
        <v>25</v>
      </c>
      <c r="M1848" t="s">
        <v>79</v>
      </c>
      <c r="N1848" s="2">
        <v>41914.670138888891</v>
      </c>
      <c r="O1848" t="s">
        <v>80</v>
      </c>
      <c r="P1848">
        <v>69143</v>
      </c>
      <c r="Q1848">
        <v>2</v>
      </c>
      <c r="R1848">
        <v>1</v>
      </c>
      <c r="S1848">
        <v>2</v>
      </c>
      <c r="T1848">
        <v>1</v>
      </c>
      <c r="U1848">
        <v>16</v>
      </c>
      <c r="V1848">
        <v>17</v>
      </c>
      <c r="W1848">
        <v>4</v>
      </c>
      <c r="X1848">
        <v>10</v>
      </c>
      <c r="Y1848">
        <v>13</v>
      </c>
      <c r="Z1848">
        <v>18</v>
      </c>
      <c r="AA1848">
        <v>0</v>
      </c>
      <c r="AB1848">
        <v>0</v>
      </c>
      <c r="AC1848">
        <v>1</v>
      </c>
      <c r="AD1848">
        <v>0</v>
      </c>
      <c r="AE1848">
        <v>330</v>
      </c>
      <c r="AF1848">
        <v>322</v>
      </c>
      <c r="AG1848">
        <v>239</v>
      </c>
      <c r="AH1848">
        <v>244</v>
      </c>
      <c r="AI1848">
        <v>23</v>
      </c>
      <c r="AJ1848">
        <v>21</v>
      </c>
      <c r="AK1848">
        <v>34</v>
      </c>
      <c r="AL1848">
        <v>32</v>
      </c>
      <c r="AM1848">
        <v>91</v>
      </c>
      <c r="AN1848">
        <v>78</v>
      </c>
      <c r="AO1848">
        <v>23</v>
      </c>
      <c r="AP1848">
        <v>31</v>
      </c>
      <c r="AQ1848">
        <v>10</v>
      </c>
      <c r="AR1848">
        <v>4</v>
      </c>
      <c r="AS1848">
        <v>66</v>
      </c>
      <c r="AT1848">
        <f>SUM(Table_pigskin_games[[#This Row],[awayPenaltyYards]],Table_pigskin_games[[#This Row],[homePenaltyYards]])</f>
        <v>96</v>
      </c>
      <c r="AU1848">
        <v>30</v>
      </c>
      <c r="AV1848">
        <v>4</v>
      </c>
      <c r="AW1848">
        <v>0</v>
      </c>
      <c r="AX1848">
        <f>SUM(Table_pigskin_games[[#This Row],[awayTurnovers]:[homeTurnovers]])</f>
        <v>4</v>
      </c>
      <c r="AY1848">
        <v>2</v>
      </c>
      <c r="AZ1848">
        <v>0</v>
      </c>
      <c r="BA1848">
        <v>2</v>
      </c>
      <c r="BB1848">
        <v>0</v>
      </c>
      <c r="BC1848">
        <v>1762</v>
      </c>
      <c r="BD1848">
        <v>1838</v>
      </c>
      <c r="BE1848">
        <v>0</v>
      </c>
      <c r="BF1848">
        <v>6</v>
      </c>
      <c r="BG1848">
        <v>0</v>
      </c>
      <c r="BH1848">
        <v>7</v>
      </c>
      <c r="BJ1848">
        <v>10</v>
      </c>
      <c r="BK1848">
        <v>14</v>
      </c>
      <c r="BL1848">
        <v>0</v>
      </c>
      <c r="BM1848">
        <v>14</v>
      </c>
    </row>
    <row r="1849" spans="1:66" x14ac:dyDescent="0.25">
      <c r="A1849">
        <v>330929012</v>
      </c>
      <c r="B1849">
        <v>4</v>
      </c>
      <c r="C1849">
        <v>2013</v>
      </c>
      <c r="D1849" s="1">
        <v>41546</v>
      </c>
      <c r="E1849" t="s">
        <v>66</v>
      </c>
      <c r="F1849" t="s">
        <v>91</v>
      </c>
      <c r="G1849" t="s">
        <v>82</v>
      </c>
      <c r="H18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KCvNYG</v>
      </c>
      <c r="I1849" t="str">
        <f>IF(NOT(ISNA(VLOOKUP(Table_pigskin_games[[#This Row],[matchup]],rivalries!A$2:C$10,1,FALSE))),"Rivalry","Not a Rivalry")</f>
        <v>Not a Rivalry</v>
      </c>
      <c r="J1849">
        <v>7</v>
      </c>
      <c r="K1849">
        <v>31</v>
      </c>
      <c r="L1849">
        <f>ABS(Table_pigskin_games[[#This Row],[homeScore]]-Table_pigskin_games[[#This Row],[awayScore]])</f>
        <v>24</v>
      </c>
      <c r="M1849" t="s">
        <v>83</v>
      </c>
      <c r="N1849" s="2">
        <v>41914.541666666664</v>
      </c>
      <c r="O1849" t="s">
        <v>70</v>
      </c>
      <c r="P1849">
        <v>73386</v>
      </c>
      <c r="Q1849">
        <v>0</v>
      </c>
      <c r="R1849">
        <v>3</v>
      </c>
      <c r="S1849">
        <v>3</v>
      </c>
      <c r="T1849">
        <v>0</v>
      </c>
      <c r="U1849">
        <v>11</v>
      </c>
      <c r="V1849">
        <v>21</v>
      </c>
      <c r="W1849">
        <v>1</v>
      </c>
      <c r="X1849">
        <v>9</v>
      </c>
      <c r="Y1849">
        <v>14</v>
      </c>
      <c r="Z1849">
        <v>16</v>
      </c>
      <c r="AA1849">
        <v>1</v>
      </c>
      <c r="AB1849">
        <v>0</v>
      </c>
      <c r="AC1849">
        <v>2</v>
      </c>
      <c r="AD1849">
        <v>0</v>
      </c>
      <c r="AE1849">
        <v>298</v>
      </c>
      <c r="AF1849">
        <v>390</v>
      </c>
      <c r="AG1849">
        <v>200</v>
      </c>
      <c r="AH1849">
        <v>288</v>
      </c>
      <c r="AI1849">
        <v>18</v>
      </c>
      <c r="AJ1849">
        <v>24</v>
      </c>
      <c r="AK1849">
        <v>37</v>
      </c>
      <c r="AL1849">
        <v>41</v>
      </c>
      <c r="AM1849">
        <v>98</v>
      </c>
      <c r="AN1849">
        <v>102</v>
      </c>
      <c r="AO1849">
        <v>21</v>
      </c>
      <c r="AP1849">
        <v>28</v>
      </c>
      <c r="AQ1849">
        <v>7</v>
      </c>
      <c r="AR1849">
        <v>7</v>
      </c>
      <c r="AS1849">
        <v>65</v>
      </c>
      <c r="AT1849">
        <f>SUM(Table_pigskin_games[[#This Row],[awayPenaltyYards]],Table_pigskin_games[[#This Row],[homePenaltyYards]])</f>
        <v>127</v>
      </c>
      <c r="AU1849">
        <v>62</v>
      </c>
      <c r="AV1849">
        <v>3</v>
      </c>
      <c r="AW1849">
        <v>3</v>
      </c>
      <c r="AX1849">
        <f>SUM(Table_pigskin_games[[#This Row],[awayTurnovers]:[homeTurnovers]])</f>
        <v>6</v>
      </c>
      <c r="AY1849">
        <v>2</v>
      </c>
      <c r="AZ1849">
        <v>1</v>
      </c>
      <c r="BA1849">
        <v>1</v>
      </c>
      <c r="BB1849">
        <v>2</v>
      </c>
      <c r="BC1849">
        <v>1444</v>
      </c>
      <c r="BD1849">
        <v>2156</v>
      </c>
      <c r="BE1849">
        <v>0</v>
      </c>
      <c r="BF1849">
        <v>7</v>
      </c>
      <c r="BG1849">
        <v>0</v>
      </c>
      <c r="BH1849">
        <v>0</v>
      </c>
      <c r="BJ1849">
        <v>0</v>
      </c>
      <c r="BK1849">
        <v>10</v>
      </c>
      <c r="BL1849">
        <v>7</v>
      </c>
      <c r="BM1849">
        <v>14</v>
      </c>
    </row>
    <row r="1850" spans="1:66" x14ac:dyDescent="0.25">
      <c r="A1850">
        <v>330929013</v>
      </c>
      <c r="B1850">
        <v>4</v>
      </c>
      <c r="C1850">
        <v>2013</v>
      </c>
      <c r="D1850" s="1">
        <v>41546</v>
      </c>
      <c r="E1850" t="s">
        <v>66</v>
      </c>
      <c r="F1850" t="s">
        <v>114</v>
      </c>
      <c r="G1850" t="s">
        <v>110</v>
      </c>
      <c r="H18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OAKvWSH</v>
      </c>
      <c r="I1850" t="str">
        <f>IF(NOT(ISNA(VLOOKUP(Table_pigskin_games[[#This Row],[matchup]],rivalries!A$2:C$10,1,FALSE))),"Rivalry","Not a Rivalry")</f>
        <v>Not a Rivalry</v>
      </c>
      <c r="J1850">
        <v>24</v>
      </c>
      <c r="K1850">
        <v>14</v>
      </c>
      <c r="L1850">
        <f>ABS(Table_pigskin_games[[#This Row],[homeScore]]-Table_pigskin_games[[#This Row],[awayScore]])</f>
        <v>10</v>
      </c>
      <c r="M1850" t="s">
        <v>144</v>
      </c>
      <c r="N1850" s="2">
        <v>41914.684027777781</v>
      </c>
      <c r="O1850" t="s">
        <v>70</v>
      </c>
      <c r="P1850">
        <v>53549</v>
      </c>
      <c r="Q1850">
        <v>0</v>
      </c>
      <c r="R1850">
        <v>3</v>
      </c>
      <c r="S1850">
        <v>1</v>
      </c>
      <c r="T1850">
        <v>2</v>
      </c>
      <c r="U1850">
        <v>15</v>
      </c>
      <c r="V1850">
        <v>14</v>
      </c>
      <c r="W1850">
        <v>5</v>
      </c>
      <c r="X1850">
        <v>5</v>
      </c>
      <c r="Y1850">
        <v>16</v>
      </c>
      <c r="Z1850">
        <v>17</v>
      </c>
      <c r="AA1850">
        <v>0</v>
      </c>
      <c r="AB1850">
        <v>1</v>
      </c>
      <c r="AC1850">
        <v>1</v>
      </c>
      <c r="AD1850">
        <v>2</v>
      </c>
      <c r="AE1850">
        <v>339</v>
      </c>
      <c r="AF1850">
        <v>298</v>
      </c>
      <c r="AG1850">
        <v>217</v>
      </c>
      <c r="AH1850">
        <v>194</v>
      </c>
      <c r="AI1850">
        <v>18</v>
      </c>
      <c r="AJ1850">
        <v>21</v>
      </c>
      <c r="AK1850">
        <v>31</v>
      </c>
      <c r="AL1850">
        <v>32</v>
      </c>
      <c r="AM1850">
        <v>122</v>
      </c>
      <c r="AN1850">
        <v>104</v>
      </c>
      <c r="AO1850">
        <v>32</v>
      </c>
      <c r="AP1850">
        <v>26</v>
      </c>
      <c r="AQ1850">
        <v>3</v>
      </c>
      <c r="AR1850">
        <v>4</v>
      </c>
      <c r="AS1850">
        <v>29</v>
      </c>
      <c r="AT1850">
        <f>SUM(Table_pigskin_games[[#This Row],[awayPenaltyYards]],Table_pigskin_games[[#This Row],[homePenaltyYards]])</f>
        <v>54</v>
      </c>
      <c r="AU1850">
        <v>25</v>
      </c>
      <c r="AV1850">
        <v>1</v>
      </c>
      <c r="AW1850">
        <v>3</v>
      </c>
      <c r="AX1850">
        <f>SUM(Table_pigskin_games[[#This Row],[awayTurnovers]:[homeTurnovers]])</f>
        <v>4</v>
      </c>
      <c r="AY1850">
        <v>1</v>
      </c>
      <c r="AZ1850">
        <v>2</v>
      </c>
      <c r="BA1850">
        <v>0</v>
      </c>
      <c r="BB1850">
        <v>1</v>
      </c>
      <c r="BC1850">
        <v>1658</v>
      </c>
      <c r="BD1850">
        <v>1942</v>
      </c>
      <c r="BE1850">
        <v>0</v>
      </c>
      <c r="BF1850">
        <v>10</v>
      </c>
      <c r="BG1850">
        <v>7</v>
      </c>
      <c r="BH1850">
        <v>7</v>
      </c>
      <c r="BJ1850">
        <v>14</v>
      </c>
      <c r="BK1850">
        <v>0</v>
      </c>
      <c r="BL1850">
        <v>0</v>
      </c>
      <c r="BM1850">
        <v>0</v>
      </c>
    </row>
    <row r="1851" spans="1:66" x14ac:dyDescent="0.25">
      <c r="A1851">
        <v>330929016</v>
      </c>
      <c r="B1851">
        <v>4</v>
      </c>
      <c r="C1851">
        <v>2013</v>
      </c>
      <c r="D1851" s="1">
        <v>41546</v>
      </c>
      <c r="E1851" t="s">
        <v>66</v>
      </c>
      <c r="F1851" t="s">
        <v>63</v>
      </c>
      <c r="G1851" t="s">
        <v>113</v>
      </c>
      <c r="H18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MINvPIT</v>
      </c>
      <c r="I1851" t="str">
        <f>IF(NOT(ISNA(VLOOKUP(Table_pigskin_games[[#This Row],[matchup]],rivalries!A$2:C$10,1,FALSE))),"Rivalry","Not a Rivalry")</f>
        <v>Not a Rivalry</v>
      </c>
      <c r="J1851">
        <v>27</v>
      </c>
      <c r="K1851">
        <v>34</v>
      </c>
      <c r="L1851">
        <f>ABS(Table_pigskin_games[[#This Row],[homeScore]]-Table_pigskin_games[[#This Row],[awayScore]])</f>
        <v>7</v>
      </c>
      <c r="M1851" t="s">
        <v>130</v>
      </c>
      <c r="N1851" s="2">
        <v>41914.541666666664</v>
      </c>
      <c r="O1851" t="s">
        <v>80</v>
      </c>
      <c r="P1851">
        <v>83518</v>
      </c>
      <c r="Q1851">
        <v>0</v>
      </c>
      <c r="R1851">
        <v>3</v>
      </c>
      <c r="S1851">
        <v>0</v>
      </c>
      <c r="T1851">
        <v>3</v>
      </c>
      <c r="U1851">
        <v>29</v>
      </c>
      <c r="V1851">
        <v>16</v>
      </c>
      <c r="W1851">
        <v>8</v>
      </c>
      <c r="X1851">
        <v>4</v>
      </c>
      <c r="Y1851">
        <v>15</v>
      </c>
      <c r="Z1851">
        <v>11</v>
      </c>
      <c r="AA1851">
        <v>0</v>
      </c>
      <c r="AB1851">
        <v>0</v>
      </c>
      <c r="AC1851">
        <v>0</v>
      </c>
      <c r="AD1851">
        <v>0</v>
      </c>
      <c r="AE1851">
        <v>434</v>
      </c>
      <c r="AF1851">
        <v>393</v>
      </c>
      <c r="AG1851">
        <v>357</v>
      </c>
      <c r="AH1851">
        <v>248</v>
      </c>
      <c r="AI1851">
        <v>36</v>
      </c>
      <c r="AJ1851">
        <v>16</v>
      </c>
      <c r="AK1851">
        <v>51</v>
      </c>
      <c r="AL1851">
        <v>25</v>
      </c>
      <c r="AM1851">
        <v>77</v>
      </c>
      <c r="AN1851">
        <v>145</v>
      </c>
      <c r="AO1851">
        <v>21</v>
      </c>
      <c r="AP1851">
        <v>25</v>
      </c>
      <c r="AQ1851">
        <v>4</v>
      </c>
      <c r="AR1851">
        <v>5</v>
      </c>
      <c r="AS1851">
        <v>50</v>
      </c>
      <c r="AT1851">
        <f>SUM(Table_pigskin_games[[#This Row],[awayPenaltyYards]],Table_pigskin_games[[#This Row],[homePenaltyYards]])</f>
        <v>139</v>
      </c>
      <c r="AU1851">
        <v>89</v>
      </c>
      <c r="AV1851">
        <v>2</v>
      </c>
      <c r="AW1851">
        <v>0</v>
      </c>
      <c r="AX1851">
        <f>SUM(Table_pigskin_games[[#This Row],[awayTurnovers]:[homeTurnovers]])</f>
        <v>2</v>
      </c>
      <c r="AY1851">
        <v>1</v>
      </c>
      <c r="AZ1851">
        <v>0</v>
      </c>
      <c r="BA1851">
        <v>1</v>
      </c>
      <c r="BB1851">
        <v>0</v>
      </c>
      <c r="BC1851">
        <v>2187</v>
      </c>
      <c r="BD1851">
        <v>1413</v>
      </c>
      <c r="BE1851">
        <v>7</v>
      </c>
      <c r="BF1851">
        <v>3</v>
      </c>
      <c r="BG1851">
        <v>7</v>
      </c>
      <c r="BH1851">
        <v>10</v>
      </c>
      <c r="BJ1851">
        <v>10</v>
      </c>
      <c r="BK1851">
        <v>10</v>
      </c>
      <c r="BL1851">
        <v>14</v>
      </c>
      <c r="BM1851">
        <v>0</v>
      </c>
    </row>
    <row r="1852" spans="1:66" x14ac:dyDescent="0.25">
      <c r="A1852">
        <v>330929024</v>
      </c>
      <c r="B1852">
        <v>4</v>
      </c>
      <c r="C1852">
        <v>2013</v>
      </c>
      <c r="D1852" s="1">
        <v>41546</v>
      </c>
      <c r="E1852" t="s">
        <v>66</v>
      </c>
      <c r="F1852" t="s">
        <v>102</v>
      </c>
      <c r="G1852" t="s">
        <v>109</v>
      </c>
      <c r="H18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DALvSD</v>
      </c>
      <c r="I1852" t="str">
        <f>IF(NOT(ISNA(VLOOKUP(Table_pigskin_games[[#This Row],[matchup]],rivalries!A$2:C$10,1,FALSE))),"Rivalry","Not a Rivalry")</f>
        <v>Not a Rivalry</v>
      </c>
      <c r="J1852">
        <v>21</v>
      </c>
      <c r="K1852">
        <v>30</v>
      </c>
      <c r="L1852">
        <f>ABS(Table_pigskin_games[[#This Row],[homeScore]]-Table_pigskin_games[[#This Row],[awayScore]])</f>
        <v>9</v>
      </c>
      <c r="M1852" t="s">
        <v>122</v>
      </c>
      <c r="N1852" s="2">
        <v>41914.684027777781</v>
      </c>
      <c r="O1852" t="s">
        <v>70</v>
      </c>
      <c r="P1852">
        <v>68601</v>
      </c>
      <c r="Q1852">
        <v>2</v>
      </c>
      <c r="R1852">
        <v>1</v>
      </c>
      <c r="S1852">
        <v>1</v>
      </c>
      <c r="T1852">
        <v>2</v>
      </c>
      <c r="U1852">
        <v>21</v>
      </c>
      <c r="V1852">
        <v>27</v>
      </c>
      <c r="W1852">
        <v>3</v>
      </c>
      <c r="X1852">
        <v>5</v>
      </c>
      <c r="Y1852">
        <v>9</v>
      </c>
      <c r="Z1852">
        <v>12</v>
      </c>
      <c r="AA1852">
        <v>0</v>
      </c>
      <c r="AB1852">
        <v>0</v>
      </c>
      <c r="AC1852">
        <v>0</v>
      </c>
      <c r="AD1852">
        <v>0</v>
      </c>
      <c r="AE1852">
        <v>319</v>
      </c>
      <c r="AF1852">
        <v>506</v>
      </c>
      <c r="AG1852">
        <v>227</v>
      </c>
      <c r="AH1852">
        <v>394</v>
      </c>
      <c r="AI1852">
        <v>27</v>
      </c>
      <c r="AJ1852">
        <v>35</v>
      </c>
      <c r="AK1852">
        <v>37</v>
      </c>
      <c r="AL1852">
        <v>42</v>
      </c>
      <c r="AM1852">
        <v>92</v>
      </c>
      <c r="AN1852">
        <v>112</v>
      </c>
      <c r="AO1852">
        <v>16</v>
      </c>
      <c r="AP1852">
        <v>27</v>
      </c>
      <c r="AQ1852">
        <v>5</v>
      </c>
      <c r="AR1852">
        <v>7</v>
      </c>
      <c r="AS1852">
        <v>33</v>
      </c>
      <c r="AT1852">
        <f>SUM(Table_pigskin_games[[#This Row],[awayPenaltyYards]],Table_pigskin_games[[#This Row],[homePenaltyYards]])</f>
        <v>118</v>
      </c>
      <c r="AU1852">
        <v>85</v>
      </c>
      <c r="AV1852">
        <v>1</v>
      </c>
      <c r="AW1852">
        <v>1</v>
      </c>
      <c r="AX1852">
        <f>SUM(Table_pigskin_games[[#This Row],[awayTurnovers]:[homeTurnovers]])</f>
        <v>2</v>
      </c>
      <c r="AY1852">
        <v>1</v>
      </c>
      <c r="AZ1852">
        <v>0</v>
      </c>
      <c r="BA1852">
        <v>0</v>
      </c>
      <c r="BB1852">
        <v>1</v>
      </c>
      <c r="BC1852">
        <v>1557</v>
      </c>
      <c r="BD1852">
        <v>2043</v>
      </c>
      <c r="BE1852">
        <v>0</v>
      </c>
      <c r="BF1852">
        <v>21</v>
      </c>
      <c r="BG1852">
        <v>0</v>
      </c>
      <c r="BH1852">
        <v>0</v>
      </c>
      <c r="BJ1852">
        <v>7</v>
      </c>
      <c r="BK1852">
        <v>6</v>
      </c>
      <c r="BL1852">
        <v>7</v>
      </c>
      <c r="BM1852">
        <v>10</v>
      </c>
    </row>
    <row r="1853" spans="1:66" x14ac:dyDescent="0.25">
      <c r="A1853">
        <v>330929027</v>
      </c>
      <c r="B1853">
        <v>4</v>
      </c>
      <c r="C1853">
        <v>2013</v>
      </c>
      <c r="D1853" s="1">
        <v>41546</v>
      </c>
      <c r="E1853" t="s">
        <v>66</v>
      </c>
      <c r="F1853" t="s">
        <v>94</v>
      </c>
      <c r="G1853" t="s">
        <v>97</v>
      </c>
      <c r="H18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ARIvTB</v>
      </c>
      <c r="I1853" t="str">
        <f>IF(NOT(ISNA(VLOOKUP(Table_pigskin_games[[#This Row],[matchup]],rivalries!A$2:C$10,1,FALSE))),"Rivalry","Not a Rivalry")</f>
        <v>Not a Rivalry</v>
      </c>
      <c r="J1853">
        <v>13</v>
      </c>
      <c r="K1853">
        <v>10</v>
      </c>
      <c r="L1853">
        <f>ABS(Table_pigskin_games[[#This Row],[homeScore]]-Table_pigskin_games[[#This Row],[awayScore]])</f>
        <v>3</v>
      </c>
      <c r="M1853" t="s">
        <v>98</v>
      </c>
      <c r="N1853" s="2">
        <v>41914.541666666664</v>
      </c>
      <c r="O1853" t="s">
        <v>70</v>
      </c>
      <c r="P1853">
        <v>44956</v>
      </c>
      <c r="Q1853">
        <v>1</v>
      </c>
      <c r="R1853">
        <v>2</v>
      </c>
      <c r="S1853">
        <v>0</v>
      </c>
      <c r="T1853">
        <v>3</v>
      </c>
      <c r="U1853">
        <v>17</v>
      </c>
      <c r="V1853">
        <v>20</v>
      </c>
      <c r="W1853">
        <v>1</v>
      </c>
      <c r="X1853">
        <v>7</v>
      </c>
      <c r="Y1853">
        <v>10</v>
      </c>
      <c r="Z1853">
        <v>18</v>
      </c>
      <c r="AA1853">
        <v>0</v>
      </c>
      <c r="AB1853">
        <v>1</v>
      </c>
      <c r="AC1853">
        <v>0</v>
      </c>
      <c r="AD1853">
        <v>1</v>
      </c>
      <c r="AE1853">
        <v>296</v>
      </c>
      <c r="AF1853">
        <v>253</v>
      </c>
      <c r="AG1853">
        <v>240</v>
      </c>
      <c r="AH1853">
        <v>173</v>
      </c>
      <c r="AI1853">
        <v>21</v>
      </c>
      <c r="AJ1853">
        <v>24</v>
      </c>
      <c r="AK1853">
        <v>38</v>
      </c>
      <c r="AL1853">
        <v>43</v>
      </c>
      <c r="AM1853">
        <v>56</v>
      </c>
      <c r="AN1853">
        <v>80</v>
      </c>
      <c r="AO1853">
        <v>20</v>
      </c>
      <c r="AP1853">
        <v>31</v>
      </c>
      <c r="AQ1853">
        <v>10</v>
      </c>
      <c r="AR1853">
        <v>8</v>
      </c>
      <c r="AS1853">
        <v>90</v>
      </c>
      <c r="AT1853">
        <f>SUM(Table_pigskin_games[[#This Row],[awayPenaltyYards]],Table_pigskin_games[[#This Row],[homePenaltyYards]])</f>
        <v>163</v>
      </c>
      <c r="AU1853">
        <v>73</v>
      </c>
      <c r="AV1853">
        <v>3</v>
      </c>
      <c r="AW1853">
        <v>3</v>
      </c>
      <c r="AX1853">
        <f>SUM(Table_pigskin_games[[#This Row],[awayTurnovers]:[homeTurnovers]])</f>
        <v>6</v>
      </c>
      <c r="AY1853">
        <v>1</v>
      </c>
      <c r="AZ1853">
        <v>1</v>
      </c>
      <c r="BA1853">
        <v>2</v>
      </c>
      <c r="BB1853">
        <v>2</v>
      </c>
      <c r="BC1853">
        <v>1555</v>
      </c>
      <c r="BD1853">
        <v>2045</v>
      </c>
      <c r="BE1853">
        <v>0</v>
      </c>
      <c r="BF1853">
        <v>0</v>
      </c>
      <c r="BG1853">
        <v>0</v>
      </c>
      <c r="BH1853">
        <v>13</v>
      </c>
      <c r="BJ1853">
        <v>7</v>
      </c>
      <c r="BK1853">
        <v>3</v>
      </c>
      <c r="BL1853">
        <v>0</v>
      </c>
      <c r="BM1853">
        <v>0</v>
      </c>
    </row>
    <row r="1854" spans="1:66" x14ac:dyDescent="0.25">
      <c r="A1854">
        <v>330929030</v>
      </c>
      <c r="B1854">
        <v>4</v>
      </c>
      <c r="C1854">
        <v>2013</v>
      </c>
      <c r="D1854" s="1">
        <v>41546</v>
      </c>
      <c r="E1854" t="s">
        <v>66</v>
      </c>
      <c r="F1854" t="s">
        <v>90</v>
      </c>
      <c r="G1854" t="s">
        <v>103</v>
      </c>
      <c r="H18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1854" t="str">
        <f>IF(NOT(ISNA(VLOOKUP(Table_pigskin_games[[#This Row],[matchup]],rivalries!A$2:C$10,1,FALSE))),"Rivalry","Not a Rivalry")</f>
        <v>Not a Rivalry</v>
      </c>
      <c r="J1854">
        <v>37</v>
      </c>
      <c r="K1854">
        <v>3</v>
      </c>
      <c r="L1854">
        <f>ABS(Table_pigskin_games[[#This Row],[homeScore]]-Table_pigskin_games[[#This Row],[awayScore]])</f>
        <v>34</v>
      </c>
      <c r="M1854" t="s">
        <v>104</v>
      </c>
      <c r="N1854" s="2">
        <v>41914.541666666664</v>
      </c>
      <c r="O1854" t="s">
        <v>80</v>
      </c>
      <c r="P1854">
        <v>59695</v>
      </c>
      <c r="Q1854">
        <v>2</v>
      </c>
      <c r="R1854">
        <v>1</v>
      </c>
      <c r="S1854">
        <v>0</v>
      </c>
      <c r="T1854">
        <v>3</v>
      </c>
      <c r="U1854">
        <v>26</v>
      </c>
      <c r="V1854">
        <v>14</v>
      </c>
      <c r="W1854">
        <v>6</v>
      </c>
      <c r="X1854">
        <v>2</v>
      </c>
      <c r="Y1854">
        <v>13</v>
      </c>
      <c r="Z1854">
        <v>11</v>
      </c>
      <c r="AA1854">
        <v>0</v>
      </c>
      <c r="AB1854">
        <v>0</v>
      </c>
      <c r="AC1854">
        <v>0</v>
      </c>
      <c r="AD1854">
        <v>1</v>
      </c>
      <c r="AE1854">
        <v>437</v>
      </c>
      <c r="AF1854">
        <v>205</v>
      </c>
      <c r="AG1854">
        <v>280</v>
      </c>
      <c r="AH1854">
        <v>165</v>
      </c>
      <c r="AI1854">
        <v>23</v>
      </c>
      <c r="AJ1854">
        <v>17</v>
      </c>
      <c r="AK1854">
        <v>38</v>
      </c>
      <c r="AL1854">
        <v>32</v>
      </c>
      <c r="AM1854">
        <v>157</v>
      </c>
      <c r="AN1854">
        <v>40</v>
      </c>
      <c r="AO1854">
        <v>30</v>
      </c>
      <c r="AP1854">
        <v>18</v>
      </c>
      <c r="AQ1854">
        <v>7</v>
      </c>
      <c r="AR1854">
        <v>9</v>
      </c>
      <c r="AS1854">
        <v>58</v>
      </c>
      <c r="AT1854">
        <f>SUM(Table_pigskin_games[[#This Row],[awayPenaltyYards]],Table_pigskin_games[[#This Row],[homePenaltyYards]])</f>
        <v>123</v>
      </c>
      <c r="AU1854">
        <v>65</v>
      </c>
      <c r="AV1854">
        <v>1</v>
      </c>
      <c r="AW1854">
        <v>3</v>
      </c>
      <c r="AX1854">
        <f>SUM(Table_pigskin_games[[#This Row],[awayTurnovers]:[homeTurnovers]])</f>
        <v>4</v>
      </c>
      <c r="AY1854">
        <v>0</v>
      </c>
      <c r="AZ1854">
        <v>0</v>
      </c>
      <c r="BA1854">
        <v>1</v>
      </c>
      <c r="BB1854">
        <v>3</v>
      </c>
      <c r="BC1854">
        <v>2198</v>
      </c>
      <c r="BD1854">
        <v>1402</v>
      </c>
      <c r="BE1854">
        <v>0</v>
      </c>
      <c r="BF1854">
        <v>20</v>
      </c>
      <c r="BG1854">
        <v>14</v>
      </c>
      <c r="BH1854">
        <v>3</v>
      </c>
      <c r="BJ1854">
        <v>3</v>
      </c>
      <c r="BK1854">
        <v>0</v>
      </c>
      <c r="BL1854">
        <v>0</v>
      </c>
      <c r="BM1854">
        <v>0</v>
      </c>
    </row>
    <row r="1855" spans="1:66" x14ac:dyDescent="0.25">
      <c r="A1855">
        <v>330929034</v>
      </c>
      <c r="B1855">
        <v>4</v>
      </c>
      <c r="C1855">
        <v>2013</v>
      </c>
      <c r="D1855" s="1">
        <v>41546</v>
      </c>
      <c r="E1855" t="s">
        <v>66</v>
      </c>
      <c r="F1855" t="s">
        <v>71</v>
      </c>
      <c r="G1855" t="s">
        <v>106</v>
      </c>
      <c r="H18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HOUvSEA</v>
      </c>
      <c r="I1855" t="str">
        <f>IF(NOT(ISNA(VLOOKUP(Table_pigskin_games[[#This Row],[matchup]],rivalries!A$2:C$10,1,FALSE))),"Rivalry","Not a Rivalry")</f>
        <v>Not a Rivalry</v>
      </c>
      <c r="J1855">
        <v>23</v>
      </c>
      <c r="K1855">
        <v>20</v>
      </c>
      <c r="L1855">
        <f>ABS(Table_pigskin_games[[#This Row],[homeScore]]-Table_pigskin_games[[#This Row],[awayScore]])</f>
        <v>3</v>
      </c>
      <c r="M1855" t="s">
        <v>107</v>
      </c>
      <c r="N1855" s="2">
        <v>41914.541666666664</v>
      </c>
      <c r="O1855" t="s">
        <v>70</v>
      </c>
      <c r="P1855">
        <v>71756</v>
      </c>
      <c r="Q1855">
        <v>3</v>
      </c>
      <c r="R1855">
        <v>0</v>
      </c>
      <c r="S1855">
        <v>2</v>
      </c>
      <c r="T1855">
        <v>1</v>
      </c>
      <c r="U1855">
        <v>15</v>
      </c>
      <c r="V1855">
        <v>29</v>
      </c>
      <c r="W1855">
        <v>3</v>
      </c>
      <c r="X1855">
        <v>6</v>
      </c>
      <c r="Y1855">
        <v>14</v>
      </c>
      <c r="Z1855">
        <v>17</v>
      </c>
      <c r="AA1855">
        <v>1</v>
      </c>
      <c r="AB1855">
        <v>0</v>
      </c>
      <c r="AC1855">
        <v>1</v>
      </c>
      <c r="AD1855">
        <v>0</v>
      </c>
      <c r="AE1855">
        <v>270</v>
      </c>
      <c r="AF1855">
        <v>476</v>
      </c>
      <c r="AG1855">
        <v>91</v>
      </c>
      <c r="AH1855">
        <v>325</v>
      </c>
      <c r="AI1855">
        <v>12</v>
      </c>
      <c r="AJ1855">
        <v>31</v>
      </c>
      <c r="AK1855">
        <v>23</v>
      </c>
      <c r="AL1855">
        <v>49</v>
      </c>
      <c r="AM1855">
        <v>179</v>
      </c>
      <c r="AN1855">
        <v>151</v>
      </c>
      <c r="AO1855">
        <v>30</v>
      </c>
      <c r="AP1855">
        <v>35</v>
      </c>
      <c r="AQ1855">
        <v>9</v>
      </c>
      <c r="AR1855">
        <v>6</v>
      </c>
      <c r="AS1855">
        <v>62</v>
      </c>
      <c r="AT1855">
        <f>SUM(Table_pigskin_games[[#This Row],[awayPenaltyYards]],Table_pigskin_games[[#This Row],[homePenaltyYards]])</f>
        <v>148</v>
      </c>
      <c r="AU1855">
        <v>86</v>
      </c>
      <c r="AV1855">
        <v>2</v>
      </c>
      <c r="AW1855">
        <v>3</v>
      </c>
      <c r="AX1855">
        <f>SUM(Table_pigskin_games[[#This Row],[awayTurnovers]:[homeTurnovers]])</f>
        <v>5</v>
      </c>
      <c r="AY1855">
        <v>1</v>
      </c>
      <c r="AZ1855">
        <v>1</v>
      </c>
      <c r="BA1855">
        <v>1</v>
      </c>
      <c r="BB1855">
        <v>2</v>
      </c>
      <c r="BC1855">
        <v>1908</v>
      </c>
      <c r="BD1855">
        <v>2393</v>
      </c>
      <c r="BE1855">
        <v>3</v>
      </c>
      <c r="BF1855">
        <v>0</v>
      </c>
      <c r="BG1855">
        <v>3</v>
      </c>
      <c r="BH1855">
        <v>14</v>
      </c>
      <c r="BI1855">
        <v>3</v>
      </c>
      <c r="BJ1855">
        <v>0</v>
      </c>
      <c r="BK1855">
        <v>20</v>
      </c>
      <c r="BL1855">
        <v>0</v>
      </c>
      <c r="BM1855">
        <v>0</v>
      </c>
      <c r="BN1855">
        <v>0</v>
      </c>
    </row>
    <row r="1856" spans="1:66" x14ac:dyDescent="0.25">
      <c r="A1856">
        <v>330930018</v>
      </c>
      <c r="B1856">
        <v>4</v>
      </c>
      <c r="C1856">
        <v>2013</v>
      </c>
      <c r="D1856" s="1">
        <v>41547</v>
      </c>
      <c r="E1856" t="s">
        <v>108</v>
      </c>
      <c r="F1856" t="s">
        <v>62</v>
      </c>
      <c r="G1856" t="s">
        <v>67</v>
      </c>
      <c r="H18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MIAvNO</v>
      </c>
      <c r="I1856" t="str">
        <f>IF(NOT(ISNA(VLOOKUP(Table_pigskin_games[[#This Row],[matchup]],rivalries!A$2:C$10,1,FALSE))),"Rivalry","Not a Rivalry")</f>
        <v>Not a Rivalry</v>
      </c>
      <c r="J1856">
        <v>17</v>
      </c>
      <c r="K1856">
        <v>38</v>
      </c>
      <c r="L1856">
        <f>ABS(Table_pigskin_games[[#This Row],[homeScore]]-Table_pigskin_games[[#This Row],[awayScore]])</f>
        <v>21</v>
      </c>
      <c r="M1856" t="s">
        <v>127</v>
      </c>
      <c r="N1856" s="2">
        <v>41914.854166666664</v>
      </c>
      <c r="O1856" t="s">
        <v>112</v>
      </c>
      <c r="P1856">
        <v>73118</v>
      </c>
      <c r="Q1856">
        <v>3</v>
      </c>
      <c r="R1856">
        <v>0</v>
      </c>
      <c r="S1856">
        <v>3</v>
      </c>
      <c r="T1856">
        <v>0</v>
      </c>
      <c r="U1856">
        <v>19</v>
      </c>
      <c r="V1856">
        <v>23</v>
      </c>
      <c r="W1856">
        <v>3</v>
      </c>
      <c r="X1856">
        <v>6</v>
      </c>
      <c r="Y1856">
        <v>9</v>
      </c>
      <c r="Z1856">
        <v>13</v>
      </c>
      <c r="AA1856">
        <v>0</v>
      </c>
      <c r="AB1856">
        <v>0</v>
      </c>
      <c r="AC1856">
        <v>0</v>
      </c>
      <c r="AD1856">
        <v>0</v>
      </c>
      <c r="AE1856">
        <v>331</v>
      </c>
      <c r="AF1856">
        <v>465</v>
      </c>
      <c r="AG1856">
        <v>216</v>
      </c>
      <c r="AH1856">
        <v>397</v>
      </c>
      <c r="AI1856">
        <v>22</v>
      </c>
      <c r="AJ1856">
        <v>30</v>
      </c>
      <c r="AK1856">
        <v>35</v>
      </c>
      <c r="AL1856">
        <v>39</v>
      </c>
      <c r="AM1856">
        <v>115</v>
      </c>
      <c r="AN1856">
        <v>68</v>
      </c>
      <c r="AO1856">
        <v>19</v>
      </c>
      <c r="AP1856">
        <v>24</v>
      </c>
      <c r="AQ1856">
        <v>5</v>
      </c>
      <c r="AR1856">
        <v>6</v>
      </c>
      <c r="AS1856">
        <v>25</v>
      </c>
      <c r="AT1856">
        <f>SUM(Table_pigskin_games[[#This Row],[awayPenaltyYards]],Table_pigskin_games[[#This Row],[homePenaltyYards]])</f>
        <v>70</v>
      </c>
      <c r="AU1856">
        <v>45</v>
      </c>
      <c r="AV1856">
        <v>4</v>
      </c>
      <c r="AW1856">
        <v>1</v>
      </c>
      <c r="AX1856">
        <f>SUM(Table_pigskin_games[[#This Row],[awayTurnovers]:[homeTurnovers]])</f>
        <v>5</v>
      </c>
      <c r="AY1856">
        <v>1</v>
      </c>
      <c r="AZ1856">
        <v>1</v>
      </c>
      <c r="BA1856">
        <v>3</v>
      </c>
      <c r="BB1856">
        <v>0</v>
      </c>
      <c r="BC1856">
        <v>1571</v>
      </c>
      <c r="BD1856">
        <v>2029</v>
      </c>
      <c r="BE1856">
        <v>3</v>
      </c>
      <c r="BF1856">
        <v>7</v>
      </c>
      <c r="BG1856">
        <v>0</v>
      </c>
      <c r="BH1856">
        <v>7</v>
      </c>
      <c r="BJ1856">
        <v>7</v>
      </c>
      <c r="BK1856">
        <v>14</v>
      </c>
      <c r="BL1856">
        <v>14</v>
      </c>
      <c r="BM1856">
        <v>3</v>
      </c>
    </row>
    <row r="1857" spans="1:66" x14ac:dyDescent="0.25">
      <c r="A1857">
        <v>331003005</v>
      </c>
      <c r="B1857">
        <v>5</v>
      </c>
      <c r="C1857">
        <v>2013</v>
      </c>
      <c r="D1857" s="1">
        <v>41550</v>
      </c>
      <c r="E1857" t="s">
        <v>61</v>
      </c>
      <c r="F1857" t="s">
        <v>87</v>
      </c>
      <c r="G1857" t="s">
        <v>68</v>
      </c>
      <c r="H18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BUFvCLE</v>
      </c>
      <c r="I1857" t="str">
        <f>IF(NOT(ISNA(VLOOKUP(Table_pigskin_games[[#This Row],[matchup]],rivalries!A$2:C$10,1,FALSE))),"Rivalry","Not a Rivalry")</f>
        <v>Not a Rivalry</v>
      </c>
      <c r="J1857">
        <v>24</v>
      </c>
      <c r="K1857">
        <v>37</v>
      </c>
      <c r="L1857">
        <f>ABS(Table_pigskin_games[[#This Row],[homeScore]]-Table_pigskin_games[[#This Row],[awayScore]])</f>
        <v>13</v>
      </c>
      <c r="M1857" t="s">
        <v>145</v>
      </c>
      <c r="N1857" s="2">
        <v>41914.850694444445</v>
      </c>
      <c r="O1857" t="s">
        <v>128</v>
      </c>
      <c r="P1857">
        <v>71239</v>
      </c>
      <c r="Q1857">
        <v>2</v>
      </c>
      <c r="R1857">
        <v>2</v>
      </c>
      <c r="S1857">
        <v>2</v>
      </c>
      <c r="T1857">
        <v>2</v>
      </c>
      <c r="U1857">
        <v>20</v>
      </c>
      <c r="V1857">
        <v>19</v>
      </c>
      <c r="W1857">
        <v>5</v>
      </c>
      <c r="X1857">
        <v>7</v>
      </c>
      <c r="Y1857">
        <v>16</v>
      </c>
      <c r="Z1857">
        <v>17</v>
      </c>
      <c r="AA1857">
        <v>1</v>
      </c>
      <c r="AB1857">
        <v>0</v>
      </c>
      <c r="AC1857">
        <v>2</v>
      </c>
      <c r="AD1857">
        <v>0</v>
      </c>
      <c r="AE1857">
        <v>343</v>
      </c>
      <c r="AF1857">
        <v>290</v>
      </c>
      <c r="AG1857">
        <v>188</v>
      </c>
      <c r="AH1857">
        <v>199</v>
      </c>
      <c r="AI1857">
        <v>19</v>
      </c>
      <c r="AJ1857">
        <v>15</v>
      </c>
      <c r="AK1857">
        <v>40</v>
      </c>
      <c r="AL1857">
        <v>28</v>
      </c>
      <c r="AM1857">
        <v>155</v>
      </c>
      <c r="AN1857">
        <v>91</v>
      </c>
      <c r="AO1857">
        <v>31</v>
      </c>
      <c r="AP1857">
        <v>32</v>
      </c>
      <c r="AQ1857">
        <v>7</v>
      </c>
      <c r="AR1857">
        <v>6</v>
      </c>
      <c r="AS1857">
        <v>56</v>
      </c>
      <c r="AT1857">
        <f>SUM(Table_pigskin_games[[#This Row],[awayPenaltyYards]],Table_pigskin_games[[#This Row],[homePenaltyYards]])</f>
        <v>122</v>
      </c>
      <c r="AU1857">
        <v>66</v>
      </c>
      <c r="AV1857">
        <v>1</v>
      </c>
      <c r="AW1857">
        <v>0</v>
      </c>
      <c r="AX1857">
        <f>SUM(Table_pigskin_games[[#This Row],[awayTurnovers]:[homeTurnovers]])</f>
        <v>1</v>
      </c>
      <c r="AY1857">
        <v>0</v>
      </c>
      <c r="AZ1857">
        <v>0</v>
      </c>
      <c r="BA1857">
        <v>1</v>
      </c>
      <c r="BB1857">
        <v>0</v>
      </c>
      <c r="BC1857">
        <v>1657</v>
      </c>
      <c r="BD1857">
        <v>1943</v>
      </c>
      <c r="BE1857">
        <v>10</v>
      </c>
      <c r="BF1857">
        <v>0</v>
      </c>
      <c r="BG1857">
        <v>14</v>
      </c>
      <c r="BH1857">
        <v>0</v>
      </c>
      <c r="BJ1857">
        <v>0</v>
      </c>
      <c r="BK1857">
        <v>17</v>
      </c>
      <c r="BL1857">
        <v>7</v>
      </c>
      <c r="BM1857">
        <v>13</v>
      </c>
    </row>
    <row r="1858" spans="1:66" x14ac:dyDescent="0.25">
      <c r="A1858">
        <v>331006003</v>
      </c>
      <c r="B1858">
        <v>5</v>
      </c>
      <c r="C1858">
        <v>2013</v>
      </c>
      <c r="D1858" s="1">
        <v>41553</v>
      </c>
      <c r="E1858" t="s">
        <v>66</v>
      </c>
      <c r="F1858" t="s">
        <v>67</v>
      </c>
      <c r="G1858" t="s">
        <v>74</v>
      </c>
      <c r="H18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CHIvNO</v>
      </c>
      <c r="I1858" t="str">
        <f>IF(NOT(ISNA(VLOOKUP(Table_pigskin_games[[#This Row],[matchup]],rivalries!A$2:C$10,1,FALSE))),"Rivalry","Not a Rivalry")</f>
        <v>Not a Rivalry</v>
      </c>
      <c r="J1858">
        <v>26</v>
      </c>
      <c r="K1858">
        <v>18</v>
      </c>
      <c r="L1858">
        <f>ABS(Table_pigskin_games[[#This Row],[homeScore]]-Table_pigskin_games[[#This Row],[awayScore]])</f>
        <v>8</v>
      </c>
      <c r="M1858" t="s">
        <v>117</v>
      </c>
      <c r="N1858" s="2">
        <v>41914.541666666664</v>
      </c>
      <c r="O1858" t="s">
        <v>70</v>
      </c>
      <c r="P1858">
        <v>62361</v>
      </c>
      <c r="Q1858">
        <v>4</v>
      </c>
      <c r="R1858">
        <v>0</v>
      </c>
      <c r="S1858">
        <v>3</v>
      </c>
      <c r="T1858">
        <v>1</v>
      </c>
      <c r="U1858">
        <v>17</v>
      </c>
      <c r="V1858">
        <v>20</v>
      </c>
      <c r="W1858">
        <v>6</v>
      </c>
      <c r="X1858">
        <v>4</v>
      </c>
      <c r="Y1858">
        <v>16</v>
      </c>
      <c r="Z1858">
        <v>10</v>
      </c>
      <c r="AA1858">
        <v>1</v>
      </c>
      <c r="AB1858">
        <v>0</v>
      </c>
      <c r="AC1858">
        <v>1</v>
      </c>
      <c r="AD1858">
        <v>1</v>
      </c>
      <c r="AE1858">
        <v>347</v>
      </c>
      <c r="AF1858">
        <v>434</v>
      </c>
      <c r="AG1858">
        <v>281</v>
      </c>
      <c r="AH1858">
        <v>340</v>
      </c>
      <c r="AI1858">
        <v>29</v>
      </c>
      <c r="AJ1858">
        <v>24</v>
      </c>
      <c r="AK1858">
        <v>35</v>
      </c>
      <c r="AL1858">
        <v>33</v>
      </c>
      <c r="AM1858">
        <v>66</v>
      </c>
      <c r="AN1858">
        <v>94</v>
      </c>
      <c r="AO1858">
        <v>28</v>
      </c>
      <c r="AP1858">
        <v>18</v>
      </c>
      <c r="AQ1858">
        <v>2</v>
      </c>
      <c r="AR1858">
        <v>6</v>
      </c>
      <c r="AS1858">
        <v>10</v>
      </c>
      <c r="AT1858">
        <f>SUM(Table_pigskin_games[[#This Row],[awayPenaltyYards]],Table_pigskin_games[[#This Row],[homePenaltyYards]])</f>
        <v>53</v>
      </c>
      <c r="AU1858">
        <v>43</v>
      </c>
      <c r="AV1858">
        <v>0</v>
      </c>
      <c r="AW1858">
        <v>1</v>
      </c>
      <c r="AX1858">
        <f>SUM(Table_pigskin_games[[#This Row],[awayTurnovers]:[homeTurnovers]])</f>
        <v>1</v>
      </c>
      <c r="AY1858">
        <v>0</v>
      </c>
      <c r="AZ1858">
        <v>1</v>
      </c>
      <c r="BA1858">
        <v>0</v>
      </c>
      <c r="BB1858">
        <v>0</v>
      </c>
      <c r="BC1858">
        <v>2160</v>
      </c>
      <c r="BD1858">
        <v>1440</v>
      </c>
      <c r="BE1858">
        <v>6</v>
      </c>
      <c r="BF1858">
        <v>14</v>
      </c>
      <c r="BG1858">
        <v>3</v>
      </c>
      <c r="BH1858">
        <v>3</v>
      </c>
      <c r="BJ1858">
        <v>0</v>
      </c>
      <c r="BK1858">
        <v>7</v>
      </c>
      <c r="BL1858">
        <v>3</v>
      </c>
      <c r="BM1858">
        <v>8</v>
      </c>
    </row>
    <row r="1859" spans="1:66" x14ac:dyDescent="0.25">
      <c r="A1859">
        <v>331006004</v>
      </c>
      <c r="B1859">
        <v>5</v>
      </c>
      <c r="C1859">
        <v>2013</v>
      </c>
      <c r="D1859" s="1">
        <v>41553</v>
      </c>
      <c r="E1859" t="s">
        <v>66</v>
      </c>
      <c r="F1859" t="s">
        <v>88</v>
      </c>
      <c r="G1859" t="s">
        <v>81</v>
      </c>
      <c r="H18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CINvNE</v>
      </c>
      <c r="I1859" t="str">
        <f>IF(NOT(ISNA(VLOOKUP(Table_pigskin_games[[#This Row],[matchup]],rivalries!A$2:C$10,1,FALSE))),"Rivalry","Not a Rivalry")</f>
        <v>Not a Rivalry</v>
      </c>
      <c r="J1859">
        <v>6</v>
      </c>
      <c r="K1859">
        <v>13</v>
      </c>
      <c r="L1859">
        <f>ABS(Table_pigskin_games[[#This Row],[homeScore]]-Table_pigskin_games[[#This Row],[awayScore]])</f>
        <v>7</v>
      </c>
      <c r="M1859" t="s">
        <v>118</v>
      </c>
      <c r="N1859" s="2">
        <v>41914.541666666664</v>
      </c>
      <c r="O1859" t="s">
        <v>80</v>
      </c>
      <c r="P1859">
        <v>64259</v>
      </c>
      <c r="Q1859">
        <v>4</v>
      </c>
      <c r="R1859">
        <v>0</v>
      </c>
      <c r="S1859">
        <v>2</v>
      </c>
      <c r="T1859">
        <v>2</v>
      </c>
      <c r="U1859">
        <v>15</v>
      </c>
      <c r="V1859">
        <v>21</v>
      </c>
      <c r="W1859">
        <v>1</v>
      </c>
      <c r="X1859">
        <v>6</v>
      </c>
      <c r="Y1859">
        <v>12</v>
      </c>
      <c r="Z1859">
        <v>15</v>
      </c>
      <c r="AA1859">
        <v>0</v>
      </c>
      <c r="AB1859">
        <v>1</v>
      </c>
      <c r="AC1859">
        <v>0</v>
      </c>
      <c r="AD1859">
        <v>1</v>
      </c>
      <c r="AE1859">
        <v>248</v>
      </c>
      <c r="AF1859">
        <v>341</v>
      </c>
      <c r="AG1859">
        <v>166</v>
      </c>
      <c r="AH1859">
        <v>179</v>
      </c>
      <c r="AI1859">
        <v>18</v>
      </c>
      <c r="AJ1859">
        <v>20</v>
      </c>
      <c r="AK1859">
        <v>38</v>
      </c>
      <c r="AL1859">
        <v>27</v>
      </c>
      <c r="AM1859">
        <v>82</v>
      </c>
      <c r="AN1859">
        <v>162</v>
      </c>
      <c r="AO1859">
        <v>18</v>
      </c>
      <c r="AP1859">
        <v>39</v>
      </c>
      <c r="AQ1859">
        <v>0</v>
      </c>
      <c r="AR1859">
        <v>7</v>
      </c>
      <c r="AS1859">
        <v>0</v>
      </c>
      <c r="AT1859">
        <f>SUM(Table_pigskin_games[[#This Row],[awayPenaltyYards]],Table_pigskin_games[[#This Row],[homePenaltyYards]])</f>
        <v>59</v>
      </c>
      <c r="AU1859">
        <v>59</v>
      </c>
      <c r="AV1859">
        <v>2</v>
      </c>
      <c r="AW1859">
        <v>2</v>
      </c>
      <c r="AX1859">
        <f>SUM(Table_pigskin_games[[#This Row],[awayTurnovers]:[homeTurnovers]])</f>
        <v>4</v>
      </c>
      <c r="AY1859">
        <v>1</v>
      </c>
      <c r="AZ1859">
        <v>1</v>
      </c>
      <c r="BA1859">
        <v>1</v>
      </c>
      <c r="BB1859">
        <v>1</v>
      </c>
      <c r="BC1859">
        <v>1544</v>
      </c>
      <c r="BD1859">
        <v>2056</v>
      </c>
      <c r="BE1859">
        <v>0</v>
      </c>
      <c r="BF1859">
        <v>3</v>
      </c>
      <c r="BG1859">
        <v>0</v>
      </c>
      <c r="BH1859">
        <v>3</v>
      </c>
      <c r="BJ1859">
        <v>0</v>
      </c>
      <c r="BK1859">
        <v>3</v>
      </c>
      <c r="BL1859">
        <v>3</v>
      </c>
      <c r="BM1859">
        <v>7</v>
      </c>
    </row>
    <row r="1860" spans="1:66" x14ac:dyDescent="0.25">
      <c r="A1860">
        <v>331006006</v>
      </c>
      <c r="B1860">
        <v>5</v>
      </c>
      <c r="C1860">
        <v>2013</v>
      </c>
      <c r="D1860" s="1">
        <v>41553</v>
      </c>
      <c r="E1860" t="s">
        <v>66</v>
      </c>
      <c r="F1860" t="s">
        <v>84</v>
      </c>
      <c r="G1860" t="s">
        <v>102</v>
      </c>
      <c r="H18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DALvDEN</v>
      </c>
      <c r="I1860" t="str">
        <f>IF(NOT(ISNA(VLOOKUP(Table_pigskin_games[[#This Row],[matchup]],rivalries!A$2:C$10,1,FALSE))),"Rivalry","Not a Rivalry")</f>
        <v>Not a Rivalry</v>
      </c>
      <c r="J1860">
        <v>51</v>
      </c>
      <c r="K1860">
        <v>48</v>
      </c>
      <c r="L1860">
        <f>ABS(Table_pigskin_games[[#This Row],[homeScore]]-Table_pigskin_games[[#This Row],[awayScore]])</f>
        <v>3</v>
      </c>
      <c r="M1860" t="s">
        <v>146</v>
      </c>
      <c r="N1860" s="2">
        <v>41914.684027777781</v>
      </c>
      <c r="O1860" t="s">
        <v>80</v>
      </c>
      <c r="P1860">
        <v>92758</v>
      </c>
      <c r="Q1860">
        <v>4</v>
      </c>
      <c r="R1860">
        <v>0</v>
      </c>
      <c r="S1860">
        <v>2</v>
      </c>
      <c r="T1860">
        <v>2</v>
      </c>
      <c r="U1860">
        <v>34</v>
      </c>
      <c r="V1860">
        <v>24</v>
      </c>
      <c r="W1860">
        <v>9</v>
      </c>
      <c r="X1860">
        <v>4</v>
      </c>
      <c r="Y1860">
        <v>13</v>
      </c>
      <c r="Z1860">
        <v>6</v>
      </c>
      <c r="AA1860">
        <v>0</v>
      </c>
      <c r="AB1860">
        <v>0</v>
      </c>
      <c r="AC1860">
        <v>0</v>
      </c>
      <c r="AD1860">
        <v>0</v>
      </c>
      <c r="AE1860">
        <v>517</v>
      </c>
      <c r="AF1860">
        <v>522</v>
      </c>
      <c r="AG1860">
        <v>414</v>
      </c>
      <c r="AH1860">
        <v>470</v>
      </c>
      <c r="AI1860">
        <v>33</v>
      </c>
      <c r="AJ1860">
        <v>25</v>
      </c>
      <c r="AK1860">
        <v>42</v>
      </c>
      <c r="AL1860">
        <v>36</v>
      </c>
      <c r="AM1860">
        <v>103</v>
      </c>
      <c r="AN1860">
        <v>52</v>
      </c>
      <c r="AO1860">
        <v>31</v>
      </c>
      <c r="AP1860">
        <v>14</v>
      </c>
      <c r="AQ1860">
        <v>5</v>
      </c>
      <c r="AR1860">
        <v>9</v>
      </c>
      <c r="AS1860">
        <v>55</v>
      </c>
      <c r="AT1860">
        <f>SUM(Table_pigskin_games[[#This Row],[awayPenaltyYards]],Table_pigskin_games[[#This Row],[homePenaltyYards]])</f>
        <v>136</v>
      </c>
      <c r="AU1860">
        <v>81</v>
      </c>
      <c r="AV1860">
        <v>2</v>
      </c>
      <c r="AW1860">
        <v>2</v>
      </c>
      <c r="AX1860">
        <f>SUM(Table_pigskin_games[[#This Row],[awayTurnovers]:[homeTurnovers]])</f>
        <v>4</v>
      </c>
      <c r="AY1860">
        <v>1</v>
      </c>
      <c r="AZ1860">
        <v>1</v>
      </c>
      <c r="BA1860">
        <v>1</v>
      </c>
      <c r="BB1860">
        <v>1</v>
      </c>
      <c r="BC1860">
        <v>1954</v>
      </c>
      <c r="BD1860">
        <v>1646</v>
      </c>
      <c r="BE1860">
        <v>7</v>
      </c>
      <c r="BF1860">
        <v>21</v>
      </c>
      <c r="BG1860">
        <v>10</v>
      </c>
      <c r="BH1860">
        <v>13</v>
      </c>
      <c r="BJ1860">
        <v>14</v>
      </c>
      <c r="BK1860">
        <v>6</v>
      </c>
      <c r="BL1860">
        <v>13</v>
      </c>
      <c r="BM1860">
        <v>15</v>
      </c>
    </row>
    <row r="1861" spans="1:66" x14ac:dyDescent="0.25">
      <c r="A1861">
        <v>331006009</v>
      </c>
      <c r="B1861">
        <v>5</v>
      </c>
      <c r="C1861">
        <v>2013</v>
      </c>
      <c r="D1861" s="1">
        <v>41553</v>
      </c>
      <c r="E1861" t="s">
        <v>66</v>
      </c>
      <c r="F1861" t="s">
        <v>72</v>
      </c>
      <c r="G1861" t="s">
        <v>75</v>
      </c>
      <c r="H18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1861" t="str">
        <f>IF(NOT(ISNA(VLOOKUP(Table_pigskin_games[[#This Row],[matchup]],rivalries!A$2:C$10,1,FALSE))),"Rivalry","Not a Rivalry")</f>
        <v>Not a Rivalry</v>
      </c>
      <c r="J1861">
        <v>9</v>
      </c>
      <c r="K1861">
        <v>22</v>
      </c>
      <c r="L1861">
        <f>ABS(Table_pigskin_games[[#This Row],[homeScore]]-Table_pigskin_games[[#This Row],[awayScore]])</f>
        <v>13</v>
      </c>
      <c r="M1861" t="s">
        <v>76</v>
      </c>
      <c r="N1861" s="2">
        <v>41914.541666666664</v>
      </c>
      <c r="O1861" t="s">
        <v>70</v>
      </c>
      <c r="P1861">
        <v>78200</v>
      </c>
      <c r="Q1861">
        <v>3</v>
      </c>
      <c r="R1861">
        <v>1</v>
      </c>
      <c r="S1861">
        <v>1</v>
      </c>
      <c r="T1861">
        <v>2</v>
      </c>
      <c r="U1861">
        <v>19</v>
      </c>
      <c r="V1861">
        <v>16</v>
      </c>
      <c r="W1861">
        <v>7</v>
      </c>
      <c r="X1861">
        <v>7</v>
      </c>
      <c r="Y1861">
        <v>15</v>
      </c>
      <c r="Z1861">
        <v>16</v>
      </c>
      <c r="AA1861">
        <v>0</v>
      </c>
      <c r="AB1861">
        <v>0</v>
      </c>
      <c r="AC1861">
        <v>1</v>
      </c>
      <c r="AD1861">
        <v>0</v>
      </c>
      <c r="AE1861">
        <v>286</v>
      </c>
      <c r="AF1861">
        <v>449</v>
      </c>
      <c r="AG1861">
        <v>222</v>
      </c>
      <c r="AH1861">
        <v>269</v>
      </c>
      <c r="AI1861">
        <v>25</v>
      </c>
      <c r="AJ1861">
        <v>20</v>
      </c>
      <c r="AK1861">
        <v>40</v>
      </c>
      <c r="AL1861">
        <v>30</v>
      </c>
      <c r="AM1861">
        <v>64</v>
      </c>
      <c r="AN1861">
        <v>180</v>
      </c>
      <c r="AO1861">
        <v>19</v>
      </c>
      <c r="AP1861">
        <v>33</v>
      </c>
      <c r="AQ1861">
        <v>7</v>
      </c>
      <c r="AR1861">
        <v>10</v>
      </c>
      <c r="AS1861">
        <v>50</v>
      </c>
      <c r="AT1861">
        <f>SUM(Table_pigskin_games[[#This Row],[awayPenaltyYards]],Table_pigskin_games[[#This Row],[homePenaltyYards]])</f>
        <v>122</v>
      </c>
      <c r="AU1861">
        <v>72</v>
      </c>
      <c r="AV1861">
        <v>0</v>
      </c>
      <c r="AW1861">
        <v>0</v>
      </c>
      <c r="AX1861">
        <f>SUM(Table_pigskin_games[[#This Row],[awayTurnovers]:[homeTurnovers]])</f>
        <v>0</v>
      </c>
      <c r="AY1861">
        <v>0</v>
      </c>
      <c r="AZ1861">
        <v>0</v>
      </c>
      <c r="BA1861">
        <v>0</v>
      </c>
      <c r="BB1861">
        <v>0</v>
      </c>
      <c r="BC1861">
        <v>1661</v>
      </c>
      <c r="BD1861">
        <v>1939</v>
      </c>
      <c r="BE1861">
        <v>0</v>
      </c>
      <c r="BF1861">
        <v>3</v>
      </c>
      <c r="BG1861">
        <v>0</v>
      </c>
      <c r="BH1861">
        <v>6</v>
      </c>
      <c r="BJ1861">
        <v>3</v>
      </c>
      <c r="BK1861">
        <v>3</v>
      </c>
      <c r="BL1861">
        <v>10</v>
      </c>
      <c r="BM1861">
        <v>6</v>
      </c>
    </row>
    <row r="1862" spans="1:66" x14ac:dyDescent="0.25">
      <c r="A1862">
        <v>331006010</v>
      </c>
      <c r="B1862">
        <v>5</v>
      </c>
      <c r="C1862">
        <v>2013</v>
      </c>
      <c r="D1862" s="1">
        <v>41553</v>
      </c>
      <c r="E1862" t="s">
        <v>66</v>
      </c>
      <c r="F1862" t="s">
        <v>82</v>
      </c>
      <c r="G1862" t="s">
        <v>78</v>
      </c>
      <c r="H18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KCvTEN</v>
      </c>
      <c r="I1862" t="str">
        <f>IF(NOT(ISNA(VLOOKUP(Table_pigskin_games[[#This Row],[matchup]],rivalries!A$2:C$10,1,FALSE))),"Rivalry","Not a Rivalry")</f>
        <v>Not a Rivalry</v>
      </c>
      <c r="J1862">
        <v>26</v>
      </c>
      <c r="K1862">
        <v>17</v>
      </c>
      <c r="L1862">
        <f>ABS(Table_pigskin_games[[#This Row],[homeScore]]-Table_pigskin_games[[#This Row],[awayScore]])</f>
        <v>9</v>
      </c>
      <c r="M1862" t="s">
        <v>79</v>
      </c>
      <c r="N1862" s="2">
        <v>41914.541666666664</v>
      </c>
      <c r="O1862" t="s">
        <v>80</v>
      </c>
      <c r="P1862">
        <v>69143</v>
      </c>
      <c r="Q1862">
        <v>4</v>
      </c>
      <c r="R1862">
        <v>0</v>
      </c>
      <c r="S1862">
        <v>3</v>
      </c>
      <c r="T1862">
        <v>1</v>
      </c>
      <c r="U1862">
        <v>20</v>
      </c>
      <c r="V1862">
        <v>19</v>
      </c>
      <c r="W1862">
        <v>1</v>
      </c>
      <c r="X1862">
        <v>4</v>
      </c>
      <c r="Y1862">
        <v>12</v>
      </c>
      <c r="Z1862">
        <v>14</v>
      </c>
      <c r="AA1862">
        <v>0</v>
      </c>
      <c r="AB1862">
        <v>2</v>
      </c>
      <c r="AC1862">
        <v>0</v>
      </c>
      <c r="AD1862">
        <v>3</v>
      </c>
      <c r="AE1862">
        <v>353</v>
      </c>
      <c r="AF1862">
        <v>339</v>
      </c>
      <c r="AG1862">
        <v>233</v>
      </c>
      <c r="AH1862">
        <v>234</v>
      </c>
      <c r="AI1862">
        <v>20</v>
      </c>
      <c r="AJ1862">
        <v>21</v>
      </c>
      <c r="AK1862">
        <v>39</v>
      </c>
      <c r="AL1862">
        <v>41</v>
      </c>
      <c r="AM1862">
        <v>120</v>
      </c>
      <c r="AN1862">
        <v>105</v>
      </c>
      <c r="AO1862">
        <v>26</v>
      </c>
      <c r="AP1862">
        <v>22</v>
      </c>
      <c r="AQ1862">
        <v>9</v>
      </c>
      <c r="AR1862">
        <v>6</v>
      </c>
      <c r="AS1862">
        <v>61</v>
      </c>
      <c r="AT1862">
        <f>SUM(Table_pigskin_games[[#This Row],[awayPenaltyYards]],Table_pigskin_games[[#This Row],[homePenaltyYards]])</f>
        <v>96</v>
      </c>
      <c r="AU1862">
        <v>35</v>
      </c>
      <c r="AV1862">
        <v>2</v>
      </c>
      <c r="AW1862">
        <v>3</v>
      </c>
      <c r="AX1862">
        <f>SUM(Table_pigskin_games[[#This Row],[awayTurnovers]:[homeTurnovers]])</f>
        <v>5</v>
      </c>
      <c r="AY1862">
        <v>1</v>
      </c>
      <c r="AZ1862">
        <v>1</v>
      </c>
      <c r="BA1862">
        <v>1</v>
      </c>
      <c r="BB1862">
        <v>2</v>
      </c>
      <c r="BC1862">
        <v>1877</v>
      </c>
      <c r="BD1862">
        <v>1723</v>
      </c>
      <c r="BE1862">
        <v>7</v>
      </c>
      <c r="BF1862">
        <v>6</v>
      </c>
      <c r="BG1862">
        <v>0</v>
      </c>
      <c r="BH1862">
        <v>13</v>
      </c>
      <c r="BJ1862">
        <v>0</v>
      </c>
      <c r="BK1862">
        <v>0</v>
      </c>
      <c r="BL1862">
        <v>10</v>
      </c>
      <c r="BM1862">
        <v>7</v>
      </c>
    </row>
    <row r="1863" spans="1:66" x14ac:dyDescent="0.25">
      <c r="A1863">
        <v>331006011</v>
      </c>
      <c r="B1863">
        <v>5</v>
      </c>
      <c r="C1863">
        <v>2013</v>
      </c>
      <c r="D1863" s="1">
        <v>41553</v>
      </c>
      <c r="E1863" t="s">
        <v>66</v>
      </c>
      <c r="F1863" t="s">
        <v>71</v>
      </c>
      <c r="G1863" t="s">
        <v>90</v>
      </c>
      <c r="H18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INDvSEA</v>
      </c>
      <c r="I1863" t="str">
        <f>IF(NOT(ISNA(VLOOKUP(Table_pigskin_games[[#This Row],[matchup]],rivalries!A$2:C$10,1,FALSE))),"Rivalry","Not a Rivalry")</f>
        <v>Not a Rivalry</v>
      </c>
      <c r="J1863">
        <v>28</v>
      </c>
      <c r="K1863">
        <v>34</v>
      </c>
      <c r="L1863">
        <f>ABS(Table_pigskin_games[[#This Row],[homeScore]]-Table_pigskin_games[[#This Row],[awayScore]])</f>
        <v>6</v>
      </c>
      <c r="M1863" t="s">
        <v>131</v>
      </c>
      <c r="N1863" s="2">
        <v>41914.541666666664</v>
      </c>
      <c r="O1863" t="s">
        <v>70</v>
      </c>
      <c r="P1863">
        <v>66608</v>
      </c>
      <c r="Q1863">
        <v>4</v>
      </c>
      <c r="R1863">
        <v>0</v>
      </c>
      <c r="S1863">
        <v>3</v>
      </c>
      <c r="T1863">
        <v>1</v>
      </c>
      <c r="U1863">
        <v>21</v>
      </c>
      <c r="V1863">
        <v>20</v>
      </c>
      <c r="W1863">
        <v>2</v>
      </c>
      <c r="X1863">
        <v>7</v>
      </c>
      <c r="Y1863">
        <v>12</v>
      </c>
      <c r="Z1863">
        <v>12</v>
      </c>
      <c r="AA1863">
        <v>1</v>
      </c>
      <c r="AB1863">
        <v>0</v>
      </c>
      <c r="AC1863">
        <v>3</v>
      </c>
      <c r="AD1863">
        <v>0</v>
      </c>
      <c r="AE1863">
        <v>423</v>
      </c>
      <c r="AF1863">
        <v>317</v>
      </c>
      <c r="AG1863">
        <v>205</v>
      </c>
      <c r="AH1863">
        <v>208</v>
      </c>
      <c r="AI1863">
        <v>15</v>
      </c>
      <c r="AJ1863">
        <v>16</v>
      </c>
      <c r="AK1863">
        <v>31</v>
      </c>
      <c r="AL1863">
        <v>29</v>
      </c>
      <c r="AM1863">
        <v>218</v>
      </c>
      <c r="AN1863">
        <v>109</v>
      </c>
      <c r="AO1863">
        <v>34</v>
      </c>
      <c r="AP1863">
        <v>29</v>
      </c>
      <c r="AQ1863">
        <v>7</v>
      </c>
      <c r="AR1863">
        <v>3</v>
      </c>
      <c r="AS1863">
        <v>85</v>
      </c>
      <c r="AT1863">
        <f>SUM(Table_pigskin_games[[#This Row],[awayPenaltyYards]],Table_pigskin_games[[#This Row],[homePenaltyYards]])</f>
        <v>120</v>
      </c>
      <c r="AU1863">
        <v>35</v>
      </c>
      <c r="AV1863">
        <v>2</v>
      </c>
      <c r="AW1863">
        <v>2</v>
      </c>
      <c r="AX1863">
        <f>SUM(Table_pigskin_games[[#This Row],[awayTurnovers]:[homeTurnovers]])</f>
        <v>4</v>
      </c>
      <c r="AY1863">
        <v>1</v>
      </c>
      <c r="AZ1863">
        <v>2</v>
      </c>
      <c r="BA1863">
        <v>1</v>
      </c>
      <c r="BB1863">
        <v>0</v>
      </c>
      <c r="BC1863">
        <v>1882</v>
      </c>
      <c r="BD1863">
        <v>1718</v>
      </c>
      <c r="BE1863">
        <v>12</v>
      </c>
      <c r="BF1863">
        <v>7</v>
      </c>
      <c r="BG1863">
        <v>9</v>
      </c>
      <c r="BH1863">
        <v>0</v>
      </c>
      <c r="BJ1863">
        <v>7</v>
      </c>
      <c r="BK1863">
        <v>10</v>
      </c>
      <c r="BL1863">
        <v>6</v>
      </c>
      <c r="BM1863">
        <v>11</v>
      </c>
    </row>
    <row r="1864" spans="1:66" x14ac:dyDescent="0.25">
      <c r="A1864">
        <v>331006013</v>
      </c>
      <c r="B1864">
        <v>5</v>
      </c>
      <c r="C1864">
        <v>2013</v>
      </c>
      <c r="D1864" s="1">
        <v>41553</v>
      </c>
      <c r="E1864" t="s">
        <v>66</v>
      </c>
      <c r="F1864" t="s">
        <v>109</v>
      </c>
      <c r="G1864" t="s">
        <v>110</v>
      </c>
      <c r="H18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1864" t="str">
        <f>IF(NOT(ISNA(VLOOKUP(Table_pigskin_games[[#This Row],[matchup]],rivalries!A$2:C$10,1,FALSE))),"Rivalry","Not a Rivalry")</f>
        <v>Not a Rivalry</v>
      </c>
      <c r="J1864">
        <v>17</v>
      </c>
      <c r="K1864">
        <v>27</v>
      </c>
      <c r="L1864">
        <f>ABS(Table_pigskin_games[[#This Row],[homeScore]]-Table_pigskin_games[[#This Row],[awayScore]])</f>
        <v>10</v>
      </c>
      <c r="M1864" t="s">
        <v>144</v>
      </c>
      <c r="N1864" s="2">
        <v>41914.982638888891</v>
      </c>
      <c r="O1864" t="s">
        <v>128</v>
      </c>
      <c r="P1864">
        <v>48834</v>
      </c>
      <c r="Q1864">
        <v>2</v>
      </c>
      <c r="R1864">
        <v>2</v>
      </c>
      <c r="S1864">
        <v>1</v>
      </c>
      <c r="T1864">
        <v>3</v>
      </c>
      <c r="U1864">
        <v>27</v>
      </c>
      <c r="V1864">
        <v>17</v>
      </c>
      <c r="W1864">
        <v>4</v>
      </c>
      <c r="X1864">
        <v>4</v>
      </c>
      <c r="Y1864">
        <v>11</v>
      </c>
      <c r="Z1864">
        <v>12</v>
      </c>
      <c r="AA1864">
        <v>0</v>
      </c>
      <c r="AB1864">
        <v>0</v>
      </c>
      <c r="AC1864">
        <v>1</v>
      </c>
      <c r="AD1864">
        <v>0</v>
      </c>
      <c r="AE1864">
        <v>423</v>
      </c>
      <c r="AF1864">
        <v>299</v>
      </c>
      <c r="AG1864">
        <v>391</v>
      </c>
      <c r="AH1864">
        <v>195</v>
      </c>
      <c r="AI1864">
        <v>36</v>
      </c>
      <c r="AJ1864">
        <v>18</v>
      </c>
      <c r="AK1864">
        <v>49</v>
      </c>
      <c r="AL1864">
        <v>23</v>
      </c>
      <c r="AM1864">
        <v>32</v>
      </c>
      <c r="AN1864">
        <v>104</v>
      </c>
      <c r="AO1864">
        <v>19</v>
      </c>
      <c r="AP1864">
        <v>28</v>
      </c>
      <c r="AQ1864">
        <v>5</v>
      </c>
      <c r="AR1864">
        <v>8</v>
      </c>
      <c r="AS1864">
        <v>30</v>
      </c>
      <c r="AT1864">
        <f>SUM(Table_pigskin_games[[#This Row],[awayPenaltyYards]],Table_pigskin_games[[#This Row],[homePenaltyYards]])</f>
        <v>115</v>
      </c>
      <c r="AU1864">
        <v>85</v>
      </c>
      <c r="AV1864">
        <v>5</v>
      </c>
      <c r="AW1864">
        <v>0</v>
      </c>
      <c r="AX1864">
        <f>SUM(Table_pigskin_games[[#This Row],[awayTurnovers]:[homeTurnovers]])</f>
        <v>5</v>
      </c>
      <c r="AY1864">
        <v>2</v>
      </c>
      <c r="AZ1864">
        <v>0</v>
      </c>
      <c r="BA1864">
        <v>3</v>
      </c>
      <c r="BB1864">
        <v>0</v>
      </c>
      <c r="BC1864">
        <v>1855</v>
      </c>
      <c r="BD1864">
        <v>1745</v>
      </c>
      <c r="BE1864">
        <v>0</v>
      </c>
      <c r="BF1864">
        <v>0</v>
      </c>
      <c r="BG1864">
        <v>3</v>
      </c>
      <c r="BH1864">
        <v>14</v>
      </c>
      <c r="BJ1864">
        <v>14</v>
      </c>
      <c r="BK1864">
        <v>3</v>
      </c>
      <c r="BL1864">
        <v>7</v>
      </c>
      <c r="BM1864">
        <v>3</v>
      </c>
    </row>
    <row r="1865" spans="1:66" x14ac:dyDescent="0.25">
      <c r="A1865">
        <v>331006014</v>
      </c>
      <c r="B1865">
        <v>5</v>
      </c>
      <c r="C1865">
        <v>2013</v>
      </c>
      <c r="D1865" s="1">
        <v>41553</v>
      </c>
      <c r="E1865" t="s">
        <v>66</v>
      </c>
      <c r="F1865" t="s">
        <v>103</v>
      </c>
      <c r="G1865" t="s">
        <v>85</v>
      </c>
      <c r="H18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JAXvSTL</v>
      </c>
      <c r="I1865" t="str">
        <f>IF(NOT(ISNA(VLOOKUP(Table_pigskin_games[[#This Row],[matchup]],rivalries!A$2:C$10,1,FALSE))),"Rivalry","Not a Rivalry")</f>
        <v>Not a Rivalry</v>
      </c>
      <c r="J1865">
        <v>20</v>
      </c>
      <c r="K1865">
        <v>34</v>
      </c>
      <c r="L1865">
        <f>ABS(Table_pigskin_games[[#This Row],[homeScore]]-Table_pigskin_games[[#This Row],[awayScore]])</f>
        <v>14</v>
      </c>
      <c r="M1865" t="s">
        <v>86</v>
      </c>
      <c r="N1865" s="2">
        <v>41914.541666666664</v>
      </c>
      <c r="O1865" t="s">
        <v>80</v>
      </c>
      <c r="P1865">
        <v>54266</v>
      </c>
      <c r="Q1865">
        <v>0</v>
      </c>
      <c r="R1865">
        <v>4</v>
      </c>
      <c r="S1865">
        <v>1</v>
      </c>
      <c r="T1865">
        <v>3</v>
      </c>
      <c r="U1865">
        <v>16</v>
      </c>
      <c r="V1865">
        <v>22</v>
      </c>
      <c r="W1865">
        <v>3</v>
      </c>
      <c r="X1865">
        <v>8</v>
      </c>
      <c r="Y1865">
        <v>12</v>
      </c>
      <c r="Z1865">
        <v>19</v>
      </c>
      <c r="AA1865">
        <v>0</v>
      </c>
      <c r="AB1865">
        <v>0</v>
      </c>
      <c r="AC1865">
        <v>2</v>
      </c>
      <c r="AD1865">
        <v>0</v>
      </c>
      <c r="AE1865">
        <v>363</v>
      </c>
      <c r="AF1865">
        <v>351</v>
      </c>
      <c r="AG1865">
        <v>267</v>
      </c>
      <c r="AH1865">
        <v>208</v>
      </c>
      <c r="AI1865">
        <v>16</v>
      </c>
      <c r="AJ1865">
        <v>19</v>
      </c>
      <c r="AK1865">
        <v>32</v>
      </c>
      <c r="AL1865">
        <v>34</v>
      </c>
      <c r="AM1865">
        <v>96</v>
      </c>
      <c r="AN1865">
        <v>143</v>
      </c>
      <c r="AO1865">
        <v>25</v>
      </c>
      <c r="AP1865">
        <v>36</v>
      </c>
      <c r="AQ1865">
        <v>4</v>
      </c>
      <c r="AR1865">
        <v>6</v>
      </c>
      <c r="AS1865">
        <v>45</v>
      </c>
      <c r="AT1865">
        <f>SUM(Table_pigskin_games[[#This Row],[awayPenaltyYards]],Table_pigskin_games[[#This Row],[homePenaltyYards]])</f>
        <v>98</v>
      </c>
      <c r="AU1865">
        <v>53</v>
      </c>
      <c r="AV1865">
        <v>3</v>
      </c>
      <c r="AW1865">
        <v>0</v>
      </c>
      <c r="AX1865">
        <f>SUM(Table_pigskin_games[[#This Row],[awayTurnovers]:[homeTurnovers]])</f>
        <v>3</v>
      </c>
      <c r="AY1865">
        <v>1</v>
      </c>
      <c r="AZ1865">
        <v>0</v>
      </c>
      <c r="BA1865">
        <v>2</v>
      </c>
      <c r="BB1865">
        <v>0</v>
      </c>
      <c r="BC1865">
        <v>1481</v>
      </c>
      <c r="BD1865">
        <v>2119</v>
      </c>
      <c r="BE1865">
        <v>10</v>
      </c>
      <c r="BF1865">
        <v>0</v>
      </c>
      <c r="BG1865">
        <v>3</v>
      </c>
      <c r="BH1865">
        <v>7</v>
      </c>
      <c r="BJ1865">
        <v>7</v>
      </c>
      <c r="BK1865">
        <v>17</v>
      </c>
      <c r="BL1865">
        <v>0</v>
      </c>
      <c r="BM1865">
        <v>10</v>
      </c>
    </row>
    <row r="1866" spans="1:66" x14ac:dyDescent="0.25">
      <c r="A1866">
        <v>331006015</v>
      </c>
      <c r="B1866">
        <v>5</v>
      </c>
      <c r="C1866">
        <v>2013</v>
      </c>
      <c r="D1866" s="1">
        <v>41553</v>
      </c>
      <c r="E1866" t="s">
        <v>66</v>
      </c>
      <c r="F1866" t="s">
        <v>96</v>
      </c>
      <c r="G1866" t="s">
        <v>62</v>
      </c>
      <c r="H18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BALvMIA</v>
      </c>
      <c r="I1866" t="str">
        <f>IF(NOT(ISNA(VLOOKUP(Table_pigskin_games[[#This Row],[matchup]],rivalries!A$2:C$10,1,FALSE))),"Rivalry","Not a Rivalry")</f>
        <v>Not a Rivalry</v>
      </c>
      <c r="J1866">
        <v>26</v>
      </c>
      <c r="K1866">
        <v>23</v>
      </c>
      <c r="L1866">
        <f>ABS(Table_pigskin_games[[#This Row],[homeScore]]-Table_pigskin_games[[#This Row],[awayScore]])</f>
        <v>3</v>
      </c>
      <c r="M1866" t="s">
        <v>132</v>
      </c>
      <c r="N1866" s="2">
        <v>41914.541666666664</v>
      </c>
      <c r="O1866" t="s">
        <v>80</v>
      </c>
      <c r="P1866">
        <v>68342</v>
      </c>
      <c r="Q1866">
        <v>2</v>
      </c>
      <c r="R1866">
        <v>2</v>
      </c>
      <c r="S1866">
        <v>3</v>
      </c>
      <c r="T1866">
        <v>1</v>
      </c>
      <c r="U1866">
        <v>20</v>
      </c>
      <c r="V1866">
        <v>10</v>
      </c>
      <c r="W1866">
        <v>6</v>
      </c>
      <c r="X1866">
        <v>3</v>
      </c>
      <c r="Y1866">
        <v>16</v>
      </c>
      <c r="Z1866">
        <v>16</v>
      </c>
      <c r="AA1866">
        <v>0</v>
      </c>
      <c r="AB1866">
        <v>1</v>
      </c>
      <c r="AC1866">
        <v>0</v>
      </c>
      <c r="AD1866">
        <v>1</v>
      </c>
      <c r="AE1866">
        <v>384</v>
      </c>
      <c r="AF1866">
        <v>294</v>
      </c>
      <c r="AG1866">
        <v>251</v>
      </c>
      <c r="AH1866">
        <v>272</v>
      </c>
      <c r="AI1866">
        <v>19</v>
      </c>
      <c r="AJ1866">
        <v>21</v>
      </c>
      <c r="AK1866">
        <v>32</v>
      </c>
      <c r="AL1866">
        <v>40</v>
      </c>
      <c r="AM1866">
        <v>133</v>
      </c>
      <c r="AN1866">
        <v>22</v>
      </c>
      <c r="AO1866">
        <v>40</v>
      </c>
      <c r="AP1866">
        <v>11</v>
      </c>
      <c r="AQ1866">
        <v>6</v>
      </c>
      <c r="AR1866">
        <v>4</v>
      </c>
      <c r="AS1866">
        <v>64</v>
      </c>
      <c r="AT1866">
        <f>SUM(Table_pigskin_games[[#This Row],[awayPenaltyYards]],Table_pigskin_games[[#This Row],[homePenaltyYards]])</f>
        <v>129</v>
      </c>
      <c r="AU1866">
        <v>65</v>
      </c>
      <c r="AV1866">
        <v>2</v>
      </c>
      <c r="AW1866">
        <v>0</v>
      </c>
      <c r="AX1866">
        <f>SUM(Table_pigskin_games[[#This Row],[awayTurnovers]:[homeTurnovers]])</f>
        <v>2</v>
      </c>
      <c r="AY1866">
        <v>1</v>
      </c>
      <c r="AZ1866">
        <v>0</v>
      </c>
      <c r="BA1866">
        <v>1</v>
      </c>
      <c r="BB1866">
        <v>0</v>
      </c>
      <c r="BC1866">
        <v>2176</v>
      </c>
      <c r="BD1866">
        <v>1424</v>
      </c>
      <c r="BE1866">
        <v>3</v>
      </c>
      <c r="BF1866">
        <v>3</v>
      </c>
      <c r="BG1866">
        <v>10</v>
      </c>
      <c r="BH1866">
        <v>10</v>
      </c>
      <c r="BJ1866">
        <v>3</v>
      </c>
      <c r="BK1866">
        <v>10</v>
      </c>
      <c r="BL1866">
        <v>0</v>
      </c>
      <c r="BM1866">
        <v>10</v>
      </c>
    </row>
    <row r="1867" spans="1:66" x14ac:dyDescent="0.25">
      <c r="A1867">
        <v>331006019</v>
      </c>
      <c r="B1867">
        <v>5</v>
      </c>
      <c r="C1867">
        <v>2013</v>
      </c>
      <c r="D1867" s="1">
        <v>41553</v>
      </c>
      <c r="E1867" t="s">
        <v>66</v>
      </c>
      <c r="F1867" t="s">
        <v>105</v>
      </c>
      <c r="G1867" t="s">
        <v>91</v>
      </c>
      <c r="H18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1867" t="str">
        <f>IF(NOT(ISNA(VLOOKUP(Table_pigskin_games[[#This Row],[matchup]],rivalries!A$2:C$10,1,FALSE))),"Rivalry","Not a Rivalry")</f>
        <v>Rivalry</v>
      </c>
      <c r="J1867">
        <v>36</v>
      </c>
      <c r="K1867">
        <v>21</v>
      </c>
      <c r="L1867">
        <f>ABS(Table_pigskin_games[[#This Row],[homeScore]]-Table_pigskin_games[[#This Row],[awayScore]])</f>
        <v>15</v>
      </c>
      <c r="M1867" t="s">
        <v>140</v>
      </c>
      <c r="N1867" s="2">
        <v>41914.541666666664</v>
      </c>
      <c r="O1867" t="s">
        <v>70</v>
      </c>
      <c r="P1867">
        <v>80738</v>
      </c>
      <c r="Q1867">
        <v>1</v>
      </c>
      <c r="R1867">
        <v>3</v>
      </c>
      <c r="S1867">
        <v>0</v>
      </c>
      <c r="T1867">
        <v>4</v>
      </c>
      <c r="U1867">
        <v>28</v>
      </c>
      <c r="V1867">
        <v>21</v>
      </c>
      <c r="W1867">
        <v>9</v>
      </c>
      <c r="X1867">
        <v>5</v>
      </c>
      <c r="Y1867">
        <v>19</v>
      </c>
      <c r="Z1867">
        <v>13</v>
      </c>
      <c r="AA1867">
        <v>0</v>
      </c>
      <c r="AB1867">
        <v>0</v>
      </c>
      <c r="AC1867">
        <v>0</v>
      </c>
      <c r="AD1867">
        <v>0</v>
      </c>
      <c r="AE1867">
        <v>439</v>
      </c>
      <c r="AF1867">
        <v>383</v>
      </c>
      <c r="AG1867">
        <v>299</v>
      </c>
      <c r="AH1867">
        <v>330</v>
      </c>
      <c r="AI1867">
        <v>22</v>
      </c>
      <c r="AJ1867">
        <v>24</v>
      </c>
      <c r="AK1867">
        <v>39</v>
      </c>
      <c r="AL1867">
        <v>52</v>
      </c>
      <c r="AM1867">
        <v>140</v>
      </c>
      <c r="AN1867">
        <v>53</v>
      </c>
      <c r="AO1867">
        <v>37</v>
      </c>
      <c r="AP1867">
        <v>17</v>
      </c>
      <c r="AQ1867">
        <v>8</v>
      </c>
      <c r="AR1867">
        <v>12</v>
      </c>
      <c r="AS1867">
        <v>88</v>
      </c>
      <c r="AT1867">
        <f>SUM(Table_pigskin_games[[#This Row],[awayPenaltyYards]],Table_pigskin_games[[#This Row],[homePenaltyYards]])</f>
        <v>224</v>
      </c>
      <c r="AU1867">
        <v>136</v>
      </c>
      <c r="AV1867">
        <v>0</v>
      </c>
      <c r="AW1867">
        <v>4</v>
      </c>
      <c r="AX1867">
        <f>SUM(Table_pigskin_games[[#This Row],[awayTurnovers]:[homeTurnovers]])</f>
        <v>4</v>
      </c>
      <c r="AY1867">
        <v>0</v>
      </c>
      <c r="AZ1867">
        <v>1</v>
      </c>
      <c r="BA1867">
        <v>0</v>
      </c>
      <c r="BB1867">
        <v>3</v>
      </c>
      <c r="BC1867">
        <v>1927</v>
      </c>
      <c r="BD1867">
        <v>1673</v>
      </c>
      <c r="BE1867">
        <v>3</v>
      </c>
      <c r="BF1867">
        <v>16</v>
      </c>
      <c r="BG1867">
        <v>3</v>
      </c>
      <c r="BH1867">
        <v>14</v>
      </c>
      <c r="BJ1867">
        <v>7</v>
      </c>
      <c r="BK1867">
        <v>0</v>
      </c>
      <c r="BL1867">
        <v>14</v>
      </c>
      <c r="BM1867">
        <v>0</v>
      </c>
    </row>
    <row r="1868" spans="1:66" x14ac:dyDescent="0.25">
      <c r="A1868">
        <v>331006022</v>
      </c>
      <c r="B1868">
        <v>5</v>
      </c>
      <c r="C1868">
        <v>2013</v>
      </c>
      <c r="D1868" s="1">
        <v>41553</v>
      </c>
      <c r="E1868" t="s">
        <v>66</v>
      </c>
      <c r="F1868" t="s">
        <v>100</v>
      </c>
      <c r="G1868" t="s">
        <v>94</v>
      </c>
      <c r="H18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ARIvCAR</v>
      </c>
      <c r="I1868" t="str">
        <f>IF(NOT(ISNA(VLOOKUP(Table_pigskin_games[[#This Row],[matchup]],rivalries!A$2:C$10,1,FALSE))),"Rivalry","Not a Rivalry")</f>
        <v>Not a Rivalry</v>
      </c>
      <c r="J1868">
        <v>6</v>
      </c>
      <c r="K1868">
        <v>22</v>
      </c>
      <c r="L1868">
        <f>ABS(Table_pigskin_games[[#This Row],[homeScore]]-Table_pigskin_games[[#This Row],[awayScore]])</f>
        <v>16</v>
      </c>
      <c r="M1868" t="s">
        <v>95</v>
      </c>
      <c r="N1868" s="2">
        <v>41914.670138888891</v>
      </c>
      <c r="O1868" t="s">
        <v>70</v>
      </c>
      <c r="P1868">
        <v>60426</v>
      </c>
      <c r="Q1868">
        <v>1</v>
      </c>
      <c r="R1868">
        <v>2</v>
      </c>
      <c r="S1868">
        <v>2</v>
      </c>
      <c r="T1868">
        <v>2</v>
      </c>
      <c r="U1868">
        <v>21</v>
      </c>
      <c r="V1868">
        <v>19</v>
      </c>
      <c r="W1868">
        <v>5</v>
      </c>
      <c r="X1868">
        <v>4</v>
      </c>
      <c r="Y1868">
        <v>12</v>
      </c>
      <c r="Z1868">
        <v>12</v>
      </c>
      <c r="AA1868">
        <v>0</v>
      </c>
      <c r="AB1868">
        <v>0</v>
      </c>
      <c r="AC1868">
        <v>1</v>
      </c>
      <c r="AD1868">
        <v>0</v>
      </c>
      <c r="AE1868">
        <v>353</v>
      </c>
      <c r="AF1868">
        <v>250</v>
      </c>
      <c r="AG1868">
        <v>258</v>
      </c>
      <c r="AH1868">
        <v>160</v>
      </c>
      <c r="AI1868">
        <v>21</v>
      </c>
      <c r="AJ1868">
        <v>19</v>
      </c>
      <c r="AK1868">
        <v>39</v>
      </c>
      <c r="AL1868">
        <v>28</v>
      </c>
      <c r="AM1868">
        <v>95</v>
      </c>
      <c r="AN1868">
        <v>90</v>
      </c>
      <c r="AO1868">
        <v>20</v>
      </c>
      <c r="AP1868">
        <v>28</v>
      </c>
      <c r="AQ1868">
        <v>9</v>
      </c>
      <c r="AR1868">
        <v>3</v>
      </c>
      <c r="AS1868">
        <v>79</v>
      </c>
      <c r="AT1868">
        <f>SUM(Table_pigskin_games[[#This Row],[awayPenaltyYards]],Table_pigskin_games[[#This Row],[homePenaltyYards]])</f>
        <v>109</v>
      </c>
      <c r="AU1868">
        <v>30</v>
      </c>
      <c r="AV1868">
        <v>4</v>
      </c>
      <c r="AW1868">
        <v>3</v>
      </c>
      <c r="AX1868">
        <f>SUM(Table_pigskin_games[[#This Row],[awayTurnovers]:[homeTurnovers]])</f>
        <v>7</v>
      </c>
      <c r="AY1868">
        <v>1</v>
      </c>
      <c r="AZ1868">
        <v>0</v>
      </c>
      <c r="BA1868">
        <v>3</v>
      </c>
      <c r="BB1868">
        <v>3</v>
      </c>
      <c r="BC1868">
        <v>1864</v>
      </c>
      <c r="BD1868">
        <v>1736</v>
      </c>
      <c r="BE1868">
        <v>3</v>
      </c>
      <c r="BF1868">
        <v>3</v>
      </c>
      <c r="BG1868">
        <v>0</v>
      </c>
      <c r="BH1868">
        <v>0</v>
      </c>
      <c r="BJ1868">
        <v>0</v>
      </c>
      <c r="BK1868">
        <v>3</v>
      </c>
      <c r="BL1868">
        <v>9</v>
      </c>
      <c r="BM1868">
        <v>10</v>
      </c>
    </row>
    <row r="1869" spans="1:66" x14ac:dyDescent="0.25">
      <c r="A1869">
        <v>331006025</v>
      </c>
      <c r="B1869">
        <v>5</v>
      </c>
      <c r="C1869">
        <v>2013</v>
      </c>
      <c r="D1869" s="1">
        <v>41553</v>
      </c>
      <c r="E1869" t="s">
        <v>66</v>
      </c>
      <c r="F1869" t="s">
        <v>106</v>
      </c>
      <c r="G1869" t="s">
        <v>93</v>
      </c>
      <c r="H18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HOUvSF</v>
      </c>
      <c r="I1869" t="str">
        <f>IF(NOT(ISNA(VLOOKUP(Table_pigskin_games[[#This Row],[matchup]],rivalries!A$2:C$10,1,FALSE))),"Rivalry","Not a Rivalry")</f>
        <v>Not a Rivalry</v>
      </c>
      <c r="J1869">
        <v>3</v>
      </c>
      <c r="K1869">
        <v>34</v>
      </c>
      <c r="L1869">
        <f>ABS(Table_pigskin_games[[#This Row],[homeScore]]-Table_pigskin_games[[#This Row],[awayScore]])</f>
        <v>31</v>
      </c>
      <c r="M1869" t="s">
        <v>133</v>
      </c>
      <c r="N1869" s="2">
        <v>41914.854166666664</v>
      </c>
      <c r="O1869" t="s">
        <v>65</v>
      </c>
      <c r="P1869">
        <v>69732</v>
      </c>
      <c r="Q1869">
        <v>2</v>
      </c>
      <c r="R1869">
        <v>2</v>
      </c>
      <c r="S1869">
        <v>2</v>
      </c>
      <c r="T1869">
        <v>2</v>
      </c>
      <c r="U1869">
        <v>17</v>
      </c>
      <c r="V1869">
        <v>17</v>
      </c>
      <c r="W1869">
        <v>6</v>
      </c>
      <c r="X1869">
        <v>4</v>
      </c>
      <c r="Y1869">
        <v>16</v>
      </c>
      <c r="Z1869">
        <v>11</v>
      </c>
      <c r="AA1869">
        <v>2</v>
      </c>
      <c r="AB1869">
        <v>0</v>
      </c>
      <c r="AC1869">
        <v>3</v>
      </c>
      <c r="AD1869">
        <v>1</v>
      </c>
      <c r="AE1869">
        <v>313</v>
      </c>
      <c r="AF1869">
        <v>284</v>
      </c>
      <c r="AG1869">
        <v>182</v>
      </c>
      <c r="AH1869">
        <v>107</v>
      </c>
      <c r="AI1869">
        <v>22</v>
      </c>
      <c r="AJ1869">
        <v>6</v>
      </c>
      <c r="AK1869">
        <v>40</v>
      </c>
      <c r="AL1869">
        <v>15</v>
      </c>
      <c r="AM1869">
        <v>131</v>
      </c>
      <c r="AN1869">
        <v>177</v>
      </c>
      <c r="AO1869">
        <v>30</v>
      </c>
      <c r="AP1869">
        <v>36</v>
      </c>
      <c r="AQ1869">
        <v>7</v>
      </c>
      <c r="AR1869">
        <v>3</v>
      </c>
      <c r="AS1869">
        <v>52</v>
      </c>
      <c r="AT1869">
        <f>SUM(Table_pigskin_games[[#This Row],[awayPenaltyYards]],Table_pigskin_games[[#This Row],[homePenaltyYards]])</f>
        <v>69</v>
      </c>
      <c r="AU1869">
        <v>17</v>
      </c>
      <c r="AV1869">
        <v>4</v>
      </c>
      <c r="AW1869">
        <v>0</v>
      </c>
      <c r="AX1869">
        <f>SUM(Table_pigskin_games[[#This Row],[awayTurnovers]:[homeTurnovers]])</f>
        <v>4</v>
      </c>
      <c r="AY1869">
        <v>1</v>
      </c>
      <c r="AZ1869">
        <v>0</v>
      </c>
      <c r="BA1869">
        <v>3</v>
      </c>
      <c r="BB1869">
        <v>0</v>
      </c>
      <c r="BC1869">
        <v>2032</v>
      </c>
      <c r="BD1869">
        <v>1568</v>
      </c>
      <c r="BE1869">
        <v>0</v>
      </c>
      <c r="BF1869">
        <v>0</v>
      </c>
      <c r="BG1869">
        <v>3</v>
      </c>
      <c r="BH1869">
        <v>0</v>
      </c>
      <c r="BJ1869">
        <v>14</v>
      </c>
      <c r="BK1869">
        <v>7</v>
      </c>
      <c r="BL1869">
        <v>3</v>
      </c>
      <c r="BM1869">
        <v>10</v>
      </c>
    </row>
    <row r="1870" spans="1:66" x14ac:dyDescent="0.25">
      <c r="A1870">
        <v>331007001</v>
      </c>
      <c r="B1870">
        <v>5</v>
      </c>
      <c r="C1870">
        <v>2013</v>
      </c>
      <c r="D1870" s="1">
        <v>41554</v>
      </c>
      <c r="E1870" t="s">
        <v>108</v>
      </c>
      <c r="F1870" t="s">
        <v>77</v>
      </c>
      <c r="G1870" t="s">
        <v>99</v>
      </c>
      <c r="H18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ATLvNYJ</v>
      </c>
      <c r="I1870" t="str">
        <f>IF(NOT(ISNA(VLOOKUP(Table_pigskin_games[[#This Row],[matchup]],rivalries!A$2:C$10,1,FALSE))),"Rivalry","Not a Rivalry")</f>
        <v>Not a Rivalry</v>
      </c>
      <c r="J1870">
        <v>30</v>
      </c>
      <c r="K1870">
        <v>28</v>
      </c>
      <c r="L1870">
        <f>ABS(Table_pigskin_games[[#This Row],[homeScore]]-Table_pigskin_games[[#This Row],[awayScore]])</f>
        <v>2</v>
      </c>
      <c r="M1870" t="s">
        <v>116</v>
      </c>
      <c r="N1870" s="2">
        <v>41914.854166666664</v>
      </c>
      <c r="O1870" t="s">
        <v>112</v>
      </c>
      <c r="P1870">
        <v>70246</v>
      </c>
      <c r="Q1870">
        <v>2</v>
      </c>
      <c r="R1870">
        <v>2</v>
      </c>
      <c r="S1870">
        <v>1</v>
      </c>
      <c r="T1870">
        <v>3</v>
      </c>
      <c r="U1870">
        <v>15</v>
      </c>
      <c r="V1870">
        <v>26</v>
      </c>
      <c r="W1870">
        <v>6</v>
      </c>
      <c r="X1870">
        <v>6</v>
      </c>
      <c r="Y1870">
        <v>11</v>
      </c>
      <c r="Z1870">
        <v>12</v>
      </c>
      <c r="AA1870">
        <v>0</v>
      </c>
      <c r="AB1870">
        <v>1</v>
      </c>
      <c r="AC1870">
        <v>0</v>
      </c>
      <c r="AD1870">
        <v>2</v>
      </c>
      <c r="AE1870">
        <v>288</v>
      </c>
      <c r="AF1870">
        <v>363</v>
      </c>
      <c r="AG1870">
        <v>170</v>
      </c>
      <c r="AH1870">
        <v>299</v>
      </c>
      <c r="AI1870">
        <v>16</v>
      </c>
      <c r="AJ1870">
        <v>37</v>
      </c>
      <c r="AK1870">
        <v>20</v>
      </c>
      <c r="AL1870">
        <v>46</v>
      </c>
      <c r="AM1870">
        <v>118</v>
      </c>
      <c r="AN1870">
        <v>64</v>
      </c>
      <c r="AO1870">
        <v>22</v>
      </c>
      <c r="AP1870">
        <v>22</v>
      </c>
      <c r="AQ1870">
        <v>6</v>
      </c>
      <c r="AR1870">
        <v>4</v>
      </c>
      <c r="AS1870">
        <v>24</v>
      </c>
      <c r="AT1870">
        <f>SUM(Table_pigskin_games[[#This Row],[awayPenaltyYards]],Table_pigskin_games[[#This Row],[homePenaltyYards]])</f>
        <v>70</v>
      </c>
      <c r="AU1870">
        <v>46</v>
      </c>
      <c r="AV1870">
        <v>0</v>
      </c>
      <c r="AW1870">
        <v>1</v>
      </c>
      <c r="AX1870">
        <f>SUM(Table_pigskin_games[[#This Row],[awayTurnovers]:[homeTurnovers]])</f>
        <v>1</v>
      </c>
      <c r="AY1870">
        <v>0</v>
      </c>
      <c r="AZ1870">
        <v>1</v>
      </c>
      <c r="BA1870">
        <v>0</v>
      </c>
      <c r="BB1870">
        <v>0</v>
      </c>
      <c r="BC1870">
        <v>1473</v>
      </c>
      <c r="BD1870">
        <v>2127</v>
      </c>
      <c r="BE1870">
        <v>3</v>
      </c>
      <c r="BF1870">
        <v>14</v>
      </c>
      <c r="BG1870">
        <v>3</v>
      </c>
      <c r="BH1870">
        <v>10</v>
      </c>
      <c r="BJ1870">
        <v>0</v>
      </c>
      <c r="BK1870">
        <v>7</v>
      </c>
      <c r="BL1870">
        <v>7</v>
      </c>
      <c r="BM1870">
        <v>14</v>
      </c>
    </row>
    <row r="1871" spans="1:66" x14ac:dyDescent="0.25">
      <c r="A1871">
        <v>331010003</v>
      </c>
      <c r="B1871">
        <v>6</v>
      </c>
      <c r="C1871">
        <v>2013</v>
      </c>
      <c r="D1871" s="1">
        <v>41557</v>
      </c>
      <c r="E1871" t="s">
        <v>61</v>
      </c>
      <c r="F1871" t="s">
        <v>91</v>
      </c>
      <c r="G1871" t="s">
        <v>74</v>
      </c>
      <c r="H18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CHIvNYG</v>
      </c>
      <c r="I1871" t="str">
        <f>IF(NOT(ISNA(VLOOKUP(Table_pigskin_games[[#This Row],[matchup]],rivalries!A$2:C$10,1,FALSE))),"Rivalry","Not a Rivalry")</f>
        <v>Not a Rivalry</v>
      </c>
      <c r="J1871">
        <v>21</v>
      </c>
      <c r="K1871">
        <v>27</v>
      </c>
      <c r="L1871">
        <f>ABS(Table_pigskin_games[[#This Row],[homeScore]]-Table_pigskin_games[[#This Row],[awayScore]])</f>
        <v>6</v>
      </c>
      <c r="M1871" t="s">
        <v>117</v>
      </c>
      <c r="N1871" s="2">
        <v>41914.850694444445</v>
      </c>
      <c r="O1871" t="s">
        <v>128</v>
      </c>
      <c r="P1871">
        <v>62374</v>
      </c>
      <c r="Q1871">
        <v>0</v>
      </c>
      <c r="R1871">
        <v>5</v>
      </c>
      <c r="S1871">
        <v>3</v>
      </c>
      <c r="T1871">
        <v>2</v>
      </c>
      <c r="U1871">
        <v>21</v>
      </c>
      <c r="V1871">
        <v>26</v>
      </c>
      <c r="W1871">
        <v>7</v>
      </c>
      <c r="X1871">
        <v>5</v>
      </c>
      <c r="Y1871">
        <v>11</v>
      </c>
      <c r="Z1871">
        <v>11</v>
      </c>
      <c r="AA1871">
        <v>0</v>
      </c>
      <c r="AB1871">
        <v>0</v>
      </c>
      <c r="AC1871">
        <v>0</v>
      </c>
      <c r="AD1871">
        <v>1</v>
      </c>
      <c r="AE1871">
        <v>355</v>
      </c>
      <c r="AF1871">
        <v>372</v>
      </c>
      <c r="AG1871">
        <v>232</v>
      </c>
      <c r="AH1871">
        <v>262</v>
      </c>
      <c r="AI1871">
        <v>14</v>
      </c>
      <c r="AJ1871">
        <v>24</v>
      </c>
      <c r="AK1871">
        <v>26</v>
      </c>
      <c r="AL1871">
        <v>36</v>
      </c>
      <c r="AM1871">
        <v>123</v>
      </c>
      <c r="AN1871">
        <v>110</v>
      </c>
      <c r="AO1871">
        <v>26</v>
      </c>
      <c r="AP1871">
        <v>29</v>
      </c>
      <c r="AQ1871">
        <v>4</v>
      </c>
      <c r="AR1871">
        <v>5</v>
      </c>
      <c r="AS1871">
        <v>31</v>
      </c>
      <c r="AT1871">
        <f>SUM(Table_pigskin_games[[#This Row],[awayPenaltyYards]],Table_pigskin_games[[#This Row],[homePenaltyYards]])</f>
        <v>82</v>
      </c>
      <c r="AU1871">
        <v>51</v>
      </c>
      <c r="AV1871">
        <v>3</v>
      </c>
      <c r="AW1871">
        <v>0</v>
      </c>
      <c r="AX1871">
        <f>SUM(Table_pigskin_games[[#This Row],[awayTurnovers]:[homeTurnovers]])</f>
        <v>3</v>
      </c>
      <c r="AY1871">
        <v>0</v>
      </c>
      <c r="AZ1871">
        <v>0</v>
      </c>
      <c r="BA1871">
        <v>3</v>
      </c>
      <c r="BB1871">
        <v>0</v>
      </c>
      <c r="BC1871">
        <v>1625</v>
      </c>
      <c r="BD1871">
        <v>1975</v>
      </c>
      <c r="BE1871">
        <v>7</v>
      </c>
      <c r="BF1871">
        <v>7</v>
      </c>
      <c r="BG1871">
        <v>7</v>
      </c>
      <c r="BH1871">
        <v>0</v>
      </c>
      <c r="BJ1871">
        <v>7</v>
      </c>
      <c r="BK1871">
        <v>17</v>
      </c>
      <c r="BL1871">
        <v>3</v>
      </c>
      <c r="BM1871">
        <v>0</v>
      </c>
    </row>
    <row r="1872" spans="1:66" x14ac:dyDescent="0.25">
      <c r="A1872">
        <v>331013002</v>
      </c>
      <c r="B1872">
        <v>6</v>
      </c>
      <c r="C1872">
        <v>2013</v>
      </c>
      <c r="D1872" s="1">
        <v>41560</v>
      </c>
      <c r="E1872" t="s">
        <v>66</v>
      </c>
      <c r="F1872" t="s">
        <v>81</v>
      </c>
      <c r="G1872" t="s">
        <v>87</v>
      </c>
      <c r="H18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BUFvCIN</v>
      </c>
      <c r="I1872" t="str">
        <f>IF(NOT(ISNA(VLOOKUP(Table_pigskin_games[[#This Row],[matchup]],rivalries!A$2:C$10,1,FALSE))),"Rivalry","Not a Rivalry")</f>
        <v>Not a Rivalry</v>
      </c>
      <c r="J1872">
        <v>27</v>
      </c>
      <c r="K1872">
        <v>24</v>
      </c>
      <c r="L1872">
        <f>ABS(Table_pigskin_games[[#This Row],[homeScore]]-Table_pigskin_games[[#This Row],[awayScore]])</f>
        <v>3</v>
      </c>
      <c r="M1872" t="s">
        <v>126</v>
      </c>
      <c r="N1872" s="2">
        <v>41914.541666666664</v>
      </c>
      <c r="O1872" t="s">
        <v>80</v>
      </c>
      <c r="P1872">
        <v>67739</v>
      </c>
      <c r="Q1872">
        <v>3</v>
      </c>
      <c r="R1872">
        <v>2</v>
      </c>
      <c r="S1872">
        <v>2</v>
      </c>
      <c r="T1872">
        <v>3</v>
      </c>
      <c r="U1872">
        <v>26</v>
      </c>
      <c r="V1872">
        <v>20</v>
      </c>
      <c r="W1872">
        <v>7</v>
      </c>
      <c r="X1872">
        <v>8</v>
      </c>
      <c r="Y1872">
        <v>18</v>
      </c>
      <c r="Z1872">
        <v>17</v>
      </c>
      <c r="AA1872">
        <v>1</v>
      </c>
      <c r="AB1872">
        <v>1</v>
      </c>
      <c r="AC1872">
        <v>1</v>
      </c>
      <c r="AD1872">
        <v>2</v>
      </c>
      <c r="AE1872">
        <v>483</v>
      </c>
      <c r="AF1872">
        <v>322</v>
      </c>
      <c r="AG1872">
        <v>318</v>
      </c>
      <c r="AH1872">
        <v>192</v>
      </c>
      <c r="AI1872">
        <v>26</v>
      </c>
      <c r="AJ1872">
        <v>19</v>
      </c>
      <c r="AK1872">
        <v>40</v>
      </c>
      <c r="AL1872">
        <v>32</v>
      </c>
      <c r="AM1872">
        <v>165</v>
      </c>
      <c r="AN1872">
        <v>130</v>
      </c>
      <c r="AO1872">
        <v>41</v>
      </c>
      <c r="AP1872">
        <v>32</v>
      </c>
      <c r="AQ1872">
        <v>8</v>
      </c>
      <c r="AR1872">
        <v>4</v>
      </c>
      <c r="AS1872">
        <v>78</v>
      </c>
      <c r="AT1872">
        <f>SUM(Table_pigskin_games[[#This Row],[awayPenaltyYards]],Table_pigskin_games[[#This Row],[homePenaltyYards]])</f>
        <v>105</v>
      </c>
      <c r="AU1872">
        <v>27</v>
      </c>
      <c r="AV1872">
        <v>1</v>
      </c>
      <c r="AW1872">
        <v>1</v>
      </c>
      <c r="AX1872">
        <f>SUM(Table_pigskin_games[[#This Row],[awayTurnovers]:[homeTurnovers]])</f>
        <v>2</v>
      </c>
      <c r="AY1872">
        <v>0</v>
      </c>
      <c r="AZ1872">
        <v>1</v>
      </c>
      <c r="BA1872">
        <v>1</v>
      </c>
      <c r="BB1872">
        <v>0</v>
      </c>
      <c r="BC1872">
        <v>2572</v>
      </c>
      <c r="BD1872">
        <v>1524</v>
      </c>
      <c r="BE1872">
        <v>10</v>
      </c>
      <c r="BF1872">
        <v>7</v>
      </c>
      <c r="BG1872">
        <v>7</v>
      </c>
      <c r="BH1872">
        <v>0</v>
      </c>
      <c r="BI1872">
        <v>3</v>
      </c>
      <c r="BJ1872">
        <v>7</v>
      </c>
      <c r="BK1872">
        <v>3</v>
      </c>
      <c r="BL1872">
        <v>0</v>
      </c>
      <c r="BM1872">
        <v>14</v>
      </c>
      <c r="BN1872">
        <v>0</v>
      </c>
    </row>
    <row r="1873" spans="1:65" x14ac:dyDescent="0.25">
      <c r="A1873">
        <v>331013005</v>
      </c>
      <c r="B1873">
        <v>6</v>
      </c>
      <c r="C1873">
        <v>2013</v>
      </c>
      <c r="D1873" s="1">
        <v>41560</v>
      </c>
      <c r="E1873" t="s">
        <v>66</v>
      </c>
      <c r="F1873" t="s">
        <v>72</v>
      </c>
      <c r="G1873" t="s">
        <v>68</v>
      </c>
      <c r="H18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CLEvDET</v>
      </c>
      <c r="I1873" t="str">
        <f>IF(NOT(ISNA(VLOOKUP(Table_pigskin_games[[#This Row],[matchup]],rivalries!A$2:C$10,1,FALSE))),"Rivalry","Not a Rivalry")</f>
        <v>Not a Rivalry</v>
      </c>
      <c r="J1873">
        <v>31</v>
      </c>
      <c r="K1873">
        <v>17</v>
      </c>
      <c r="L1873">
        <f>ABS(Table_pigskin_games[[#This Row],[homeScore]]-Table_pigskin_games[[#This Row],[awayScore]])</f>
        <v>14</v>
      </c>
      <c r="M1873" t="s">
        <v>145</v>
      </c>
      <c r="N1873" s="2">
        <v>41914.541666666664</v>
      </c>
      <c r="O1873" t="s">
        <v>70</v>
      </c>
      <c r="P1873">
        <v>71513</v>
      </c>
      <c r="Q1873">
        <v>3</v>
      </c>
      <c r="R1873">
        <v>2</v>
      </c>
      <c r="S1873">
        <v>3</v>
      </c>
      <c r="T1873">
        <v>2</v>
      </c>
      <c r="U1873">
        <v>24</v>
      </c>
      <c r="V1873">
        <v>23</v>
      </c>
      <c r="W1873">
        <v>8</v>
      </c>
      <c r="X1873">
        <v>5</v>
      </c>
      <c r="Y1873">
        <v>14</v>
      </c>
      <c r="Z1873">
        <v>14</v>
      </c>
      <c r="AA1873">
        <v>0</v>
      </c>
      <c r="AB1873">
        <v>1</v>
      </c>
      <c r="AC1873">
        <v>0</v>
      </c>
      <c r="AD1873">
        <v>1</v>
      </c>
      <c r="AE1873">
        <v>366</v>
      </c>
      <c r="AF1873">
        <v>395</v>
      </c>
      <c r="AG1873">
        <v>248</v>
      </c>
      <c r="AH1873">
        <v>269</v>
      </c>
      <c r="AI1873">
        <v>25</v>
      </c>
      <c r="AJ1873">
        <v>26</v>
      </c>
      <c r="AK1873">
        <v>43</v>
      </c>
      <c r="AL1873">
        <v>43</v>
      </c>
      <c r="AM1873">
        <v>118</v>
      </c>
      <c r="AN1873">
        <v>126</v>
      </c>
      <c r="AO1873">
        <v>28</v>
      </c>
      <c r="AP1873">
        <v>21</v>
      </c>
      <c r="AQ1873">
        <v>8</v>
      </c>
      <c r="AR1873">
        <v>9</v>
      </c>
      <c r="AS1873">
        <v>65</v>
      </c>
      <c r="AT1873">
        <f>SUM(Table_pigskin_games[[#This Row],[awayPenaltyYards]],Table_pigskin_games[[#This Row],[homePenaltyYards]])</f>
        <v>152</v>
      </c>
      <c r="AU1873">
        <v>87</v>
      </c>
      <c r="AV1873">
        <v>1</v>
      </c>
      <c r="AW1873">
        <v>2</v>
      </c>
      <c r="AX1873">
        <f>SUM(Table_pigskin_games[[#This Row],[awayTurnovers]:[homeTurnovers]])</f>
        <v>3</v>
      </c>
      <c r="AY1873">
        <v>0</v>
      </c>
      <c r="AZ1873">
        <v>0</v>
      </c>
      <c r="BA1873">
        <v>1</v>
      </c>
      <c r="BB1873">
        <v>2</v>
      </c>
      <c r="BC1873">
        <v>2009</v>
      </c>
      <c r="BD1873">
        <v>1591</v>
      </c>
      <c r="BE1873">
        <v>7</v>
      </c>
      <c r="BF1873">
        <v>0</v>
      </c>
      <c r="BG1873">
        <v>7</v>
      </c>
      <c r="BH1873">
        <v>17</v>
      </c>
      <c r="BJ1873">
        <v>0</v>
      </c>
      <c r="BK1873">
        <v>17</v>
      </c>
      <c r="BL1873">
        <v>0</v>
      </c>
      <c r="BM1873">
        <v>0</v>
      </c>
    </row>
    <row r="1874" spans="1:65" x14ac:dyDescent="0.25">
      <c r="A1874">
        <v>331013006</v>
      </c>
      <c r="B1874">
        <v>6</v>
      </c>
      <c r="C1874">
        <v>2013</v>
      </c>
      <c r="D1874" s="1">
        <v>41560</v>
      </c>
      <c r="E1874" t="s">
        <v>66</v>
      </c>
      <c r="F1874" t="s">
        <v>114</v>
      </c>
      <c r="G1874" t="s">
        <v>102</v>
      </c>
      <c r="H18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1874" t="str">
        <f>IF(NOT(ISNA(VLOOKUP(Table_pigskin_games[[#This Row],[matchup]],rivalries!A$2:C$10,1,FALSE))),"Rivalry","Not a Rivalry")</f>
        <v>Not a Rivalry</v>
      </c>
      <c r="J1874">
        <v>16</v>
      </c>
      <c r="K1874">
        <v>31</v>
      </c>
      <c r="L1874">
        <f>ABS(Table_pigskin_games[[#This Row],[homeScore]]-Table_pigskin_games[[#This Row],[awayScore]])</f>
        <v>15</v>
      </c>
      <c r="M1874" t="s">
        <v>146</v>
      </c>
      <c r="N1874" s="2">
        <v>41914.854166666664</v>
      </c>
      <c r="O1874" t="s">
        <v>65</v>
      </c>
      <c r="P1874">
        <v>90239</v>
      </c>
      <c r="Q1874">
        <v>1</v>
      </c>
      <c r="R1874">
        <v>3</v>
      </c>
      <c r="S1874">
        <v>2</v>
      </c>
      <c r="T1874">
        <v>3</v>
      </c>
      <c r="U1874">
        <v>25</v>
      </c>
      <c r="V1874">
        <v>18</v>
      </c>
      <c r="W1874">
        <v>8</v>
      </c>
      <c r="X1874">
        <v>5</v>
      </c>
      <c r="Y1874">
        <v>16</v>
      </c>
      <c r="Z1874">
        <v>12</v>
      </c>
      <c r="AA1874">
        <v>0</v>
      </c>
      <c r="AB1874">
        <v>0</v>
      </c>
      <c r="AC1874">
        <v>1</v>
      </c>
      <c r="AD1874">
        <v>0</v>
      </c>
      <c r="AE1874">
        <v>433</v>
      </c>
      <c r="AF1874">
        <v>213</v>
      </c>
      <c r="AG1874">
        <v>217</v>
      </c>
      <c r="AH1874">
        <v>165</v>
      </c>
      <c r="AI1874">
        <v>19</v>
      </c>
      <c r="AJ1874">
        <v>18</v>
      </c>
      <c r="AK1874">
        <v>39</v>
      </c>
      <c r="AL1874">
        <v>30</v>
      </c>
      <c r="AM1874">
        <v>216</v>
      </c>
      <c r="AN1874">
        <v>48</v>
      </c>
      <c r="AO1874">
        <v>33</v>
      </c>
      <c r="AP1874">
        <v>19</v>
      </c>
      <c r="AQ1874">
        <v>12</v>
      </c>
      <c r="AR1874">
        <v>7</v>
      </c>
      <c r="AS1874">
        <v>104</v>
      </c>
      <c r="AT1874">
        <f>SUM(Table_pigskin_games[[#This Row],[awayPenaltyYards]],Table_pigskin_games[[#This Row],[homePenaltyYards]])</f>
        <v>184</v>
      </c>
      <c r="AU1874">
        <v>80</v>
      </c>
      <c r="AV1874">
        <v>2</v>
      </c>
      <c r="AW1874">
        <v>1</v>
      </c>
      <c r="AX1874">
        <f>SUM(Table_pigskin_games[[#This Row],[awayTurnovers]:[homeTurnovers]])</f>
        <v>3</v>
      </c>
      <c r="AY1874">
        <v>1</v>
      </c>
      <c r="AZ1874">
        <v>0</v>
      </c>
      <c r="BA1874">
        <v>1</v>
      </c>
      <c r="BB1874">
        <v>1</v>
      </c>
      <c r="BC1874">
        <v>2072</v>
      </c>
      <c r="BD1874">
        <v>1528</v>
      </c>
      <c r="BE1874">
        <v>3</v>
      </c>
      <c r="BF1874">
        <v>3</v>
      </c>
      <c r="BG1874">
        <v>10</v>
      </c>
      <c r="BH1874">
        <v>0</v>
      </c>
      <c r="BJ1874">
        <v>7</v>
      </c>
      <c r="BK1874">
        <v>7</v>
      </c>
      <c r="BL1874">
        <v>7</v>
      </c>
      <c r="BM1874">
        <v>10</v>
      </c>
    </row>
    <row r="1875" spans="1:65" x14ac:dyDescent="0.25">
      <c r="A1875">
        <v>331013007</v>
      </c>
      <c r="B1875">
        <v>6</v>
      </c>
      <c r="C1875">
        <v>2013</v>
      </c>
      <c r="D1875" s="1">
        <v>41560</v>
      </c>
      <c r="E1875" t="s">
        <v>66</v>
      </c>
      <c r="F1875" t="s">
        <v>103</v>
      </c>
      <c r="G1875" t="s">
        <v>84</v>
      </c>
      <c r="H18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DENvJAX</v>
      </c>
      <c r="I1875" t="str">
        <f>IF(NOT(ISNA(VLOOKUP(Table_pigskin_games[[#This Row],[matchup]],rivalries!A$2:C$10,1,FALSE))),"Rivalry","Not a Rivalry")</f>
        <v>Not a Rivalry</v>
      </c>
      <c r="J1875">
        <v>19</v>
      </c>
      <c r="K1875">
        <v>35</v>
      </c>
      <c r="L1875">
        <f>ABS(Table_pigskin_games[[#This Row],[homeScore]]-Table_pigskin_games[[#This Row],[awayScore]])</f>
        <v>16</v>
      </c>
      <c r="M1875" t="s">
        <v>135</v>
      </c>
      <c r="N1875" s="2">
        <v>41914.670138888891</v>
      </c>
      <c r="O1875" t="s">
        <v>80</v>
      </c>
      <c r="P1875">
        <v>76862</v>
      </c>
      <c r="Q1875">
        <v>0</v>
      </c>
      <c r="R1875">
        <v>5</v>
      </c>
      <c r="S1875">
        <v>5</v>
      </c>
      <c r="T1875">
        <v>0</v>
      </c>
      <c r="U1875">
        <v>20</v>
      </c>
      <c r="V1875">
        <v>26</v>
      </c>
      <c r="W1875">
        <v>5</v>
      </c>
      <c r="X1875">
        <v>7</v>
      </c>
      <c r="Y1875">
        <v>14</v>
      </c>
      <c r="Z1875">
        <v>13</v>
      </c>
      <c r="AA1875">
        <v>0</v>
      </c>
      <c r="AB1875">
        <v>1</v>
      </c>
      <c r="AC1875">
        <v>3</v>
      </c>
      <c r="AD1875">
        <v>1</v>
      </c>
      <c r="AE1875">
        <v>362</v>
      </c>
      <c r="AF1875">
        <v>407</v>
      </c>
      <c r="AG1875">
        <v>291</v>
      </c>
      <c r="AH1875">
        <v>295</v>
      </c>
      <c r="AI1875">
        <v>27</v>
      </c>
      <c r="AJ1875">
        <v>28</v>
      </c>
      <c r="AK1875">
        <v>42</v>
      </c>
      <c r="AL1875">
        <v>42</v>
      </c>
      <c r="AM1875">
        <v>71</v>
      </c>
      <c r="AN1875">
        <v>112</v>
      </c>
      <c r="AO1875">
        <v>27</v>
      </c>
      <c r="AP1875">
        <v>29</v>
      </c>
      <c r="AQ1875">
        <v>7</v>
      </c>
      <c r="AR1875">
        <v>4</v>
      </c>
      <c r="AS1875">
        <v>62</v>
      </c>
      <c r="AT1875">
        <f>SUM(Table_pigskin_games[[#This Row],[awayPenaltyYards]],Table_pigskin_games[[#This Row],[homePenaltyYards]])</f>
        <v>93</v>
      </c>
      <c r="AU1875">
        <v>31</v>
      </c>
      <c r="AV1875">
        <v>2</v>
      </c>
      <c r="AW1875">
        <v>3</v>
      </c>
      <c r="AX1875">
        <f>SUM(Table_pigskin_games[[#This Row],[awayTurnovers]:[homeTurnovers]])</f>
        <v>5</v>
      </c>
      <c r="AY1875">
        <v>0</v>
      </c>
      <c r="AZ1875">
        <v>2</v>
      </c>
      <c r="BA1875">
        <v>2</v>
      </c>
      <c r="BB1875">
        <v>1</v>
      </c>
      <c r="BC1875">
        <v>1875</v>
      </c>
      <c r="BD1875">
        <v>1725</v>
      </c>
      <c r="BE1875">
        <v>0</v>
      </c>
      <c r="BF1875">
        <v>12</v>
      </c>
      <c r="BG1875">
        <v>7</v>
      </c>
      <c r="BH1875">
        <v>0</v>
      </c>
      <c r="BJ1875">
        <v>14</v>
      </c>
      <c r="BK1875">
        <v>0</v>
      </c>
      <c r="BL1875">
        <v>14</v>
      </c>
      <c r="BM1875">
        <v>7</v>
      </c>
    </row>
    <row r="1876" spans="1:65" x14ac:dyDescent="0.25">
      <c r="A1876">
        <v>331013012</v>
      </c>
      <c r="B1876">
        <v>6</v>
      </c>
      <c r="C1876">
        <v>2013</v>
      </c>
      <c r="D1876" s="1">
        <v>41560</v>
      </c>
      <c r="E1876" t="s">
        <v>66</v>
      </c>
      <c r="F1876" t="s">
        <v>110</v>
      </c>
      <c r="G1876" t="s">
        <v>82</v>
      </c>
      <c r="H18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1876" t="str">
        <f>IF(NOT(ISNA(VLOOKUP(Table_pigskin_games[[#This Row],[matchup]],rivalries!A$2:C$10,1,FALSE))),"Rivalry","Not a Rivalry")</f>
        <v>Rivalry</v>
      </c>
      <c r="J1876">
        <v>7</v>
      </c>
      <c r="K1876">
        <v>24</v>
      </c>
      <c r="L1876">
        <f>ABS(Table_pigskin_games[[#This Row],[homeScore]]-Table_pigskin_games[[#This Row],[awayScore]])</f>
        <v>17</v>
      </c>
      <c r="M1876" t="s">
        <v>83</v>
      </c>
      <c r="N1876" s="2">
        <v>41914.541666666664</v>
      </c>
      <c r="O1876" t="s">
        <v>80</v>
      </c>
      <c r="P1876">
        <v>76394</v>
      </c>
      <c r="Q1876">
        <v>2</v>
      </c>
      <c r="R1876">
        <v>3</v>
      </c>
      <c r="S1876">
        <v>5</v>
      </c>
      <c r="T1876">
        <v>0</v>
      </c>
      <c r="U1876">
        <v>18</v>
      </c>
      <c r="V1876">
        <v>16</v>
      </c>
      <c r="W1876">
        <v>4</v>
      </c>
      <c r="X1876">
        <v>4</v>
      </c>
      <c r="Y1876">
        <v>15</v>
      </c>
      <c r="Z1876">
        <v>14</v>
      </c>
      <c r="AA1876">
        <v>1</v>
      </c>
      <c r="AB1876">
        <v>0</v>
      </c>
      <c r="AC1876">
        <v>1</v>
      </c>
      <c r="AD1876">
        <v>0</v>
      </c>
      <c r="AE1876">
        <v>274</v>
      </c>
      <c r="AF1876">
        <v>216</v>
      </c>
      <c r="AG1876">
        <v>149</v>
      </c>
      <c r="AH1876">
        <v>105</v>
      </c>
      <c r="AI1876">
        <v>18</v>
      </c>
      <c r="AJ1876">
        <v>14</v>
      </c>
      <c r="AK1876">
        <v>34</v>
      </c>
      <c r="AL1876">
        <v>31</v>
      </c>
      <c r="AM1876">
        <v>125</v>
      </c>
      <c r="AN1876">
        <v>111</v>
      </c>
      <c r="AO1876">
        <v>27</v>
      </c>
      <c r="AP1876">
        <v>27</v>
      </c>
      <c r="AQ1876">
        <v>11</v>
      </c>
      <c r="AR1876">
        <v>4</v>
      </c>
      <c r="AS1876">
        <v>68</v>
      </c>
      <c r="AT1876">
        <f>SUM(Table_pigskin_games[[#This Row],[awayPenaltyYards]],Table_pigskin_games[[#This Row],[homePenaltyYards]])</f>
        <v>88</v>
      </c>
      <c r="AU1876">
        <v>20</v>
      </c>
      <c r="AV1876">
        <v>3</v>
      </c>
      <c r="AW1876">
        <v>1</v>
      </c>
      <c r="AX1876">
        <f>SUM(Table_pigskin_games[[#This Row],[awayTurnovers]:[homeTurnovers]])</f>
        <v>4</v>
      </c>
      <c r="AY1876">
        <v>0</v>
      </c>
      <c r="AZ1876">
        <v>1</v>
      </c>
      <c r="BA1876">
        <v>3</v>
      </c>
      <c r="BB1876">
        <v>0</v>
      </c>
      <c r="BC1876">
        <v>2040</v>
      </c>
      <c r="BD1876">
        <v>1560</v>
      </c>
      <c r="BE1876">
        <v>0</v>
      </c>
      <c r="BF1876">
        <v>7</v>
      </c>
      <c r="BG1876">
        <v>0</v>
      </c>
      <c r="BH1876">
        <v>0</v>
      </c>
      <c r="BJ1876">
        <v>0</v>
      </c>
      <c r="BK1876">
        <v>7</v>
      </c>
      <c r="BL1876">
        <v>7</v>
      </c>
      <c r="BM1876">
        <v>10</v>
      </c>
    </row>
    <row r="1877" spans="1:65" x14ac:dyDescent="0.25">
      <c r="A1877">
        <v>331013016</v>
      </c>
      <c r="B1877">
        <v>6</v>
      </c>
      <c r="C1877">
        <v>2013</v>
      </c>
      <c r="D1877" s="1">
        <v>41560</v>
      </c>
      <c r="E1877" t="s">
        <v>66</v>
      </c>
      <c r="F1877" t="s">
        <v>100</v>
      </c>
      <c r="G1877" t="s">
        <v>113</v>
      </c>
      <c r="H18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CARvMIN</v>
      </c>
      <c r="I1877" t="str">
        <f>IF(NOT(ISNA(VLOOKUP(Table_pigskin_games[[#This Row],[matchup]],rivalries!A$2:C$10,1,FALSE))),"Rivalry","Not a Rivalry")</f>
        <v>Not a Rivalry</v>
      </c>
      <c r="J1877">
        <v>35</v>
      </c>
      <c r="K1877">
        <v>10</v>
      </c>
      <c r="L1877">
        <f>ABS(Table_pigskin_games[[#This Row],[homeScore]]-Table_pigskin_games[[#This Row],[awayScore]])</f>
        <v>25</v>
      </c>
      <c r="M1877" t="s">
        <v>136</v>
      </c>
      <c r="N1877" s="2">
        <v>41914.541666666664</v>
      </c>
      <c r="O1877" t="s">
        <v>70</v>
      </c>
      <c r="P1877">
        <v>63963</v>
      </c>
      <c r="Q1877">
        <v>1</v>
      </c>
      <c r="R1877">
        <v>3</v>
      </c>
      <c r="S1877">
        <v>1</v>
      </c>
      <c r="T1877">
        <v>3</v>
      </c>
      <c r="U1877">
        <v>22</v>
      </c>
      <c r="V1877">
        <v>17</v>
      </c>
      <c r="W1877">
        <v>7</v>
      </c>
      <c r="X1877">
        <v>6</v>
      </c>
      <c r="Y1877">
        <v>12</v>
      </c>
      <c r="Z1877">
        <v>14</v>
      </c>
      <c r="AA1877">
        <v>2</v>
      </c>
      <c r="AB1877">
        <v>1</v>
      </c>
      <c r="AC1877">
        <v>2</v>
      </c>
      <c r="AD1877">
        <v>2</v>
      </c>
      <c r="AE1877">
        <v>367</v>
      </c>
      <c r="AF1877">
        <v>290</v>
      </c>
      <c r="AG1877">
        <v>236</v>
      </c>
      <c r="AH1877">
        <v>215</v>
      </c>
      <c r="AI1877">
        <v>20</v>
      </c>
      <c r="AJ1877">
        <v>32</v>
      </c>
      <c r="AK1877">
        <v>26</v>
      </c>
      <c r="AL1877">
        <v>44</v>
      </c>
      <c r="AM1877">
        <v>131</v>
      </c>
      <c r="AN1877">
        <v>75</v>
      </c>
      <c r="AO1877">
        <v>39</v>
      </c>
      <c r="AP1877">
        <v>13</v>
      </c>
      <c r="AQ1877">
        <v>6</v>
      </c>
      <c r="AR1877">
        <v>5</v>
      </c>
      <c r="AS1877">
        <v>40</v>
      </c>
      <c r="AT1877">
        <f>SUM(Table_pigskin_games[[#This Row],[awayPenaltyYards]],Table_pigskin_games[[#This Row],[homePenaltyYards]])</f>
        <v>95</v>
      </c>
      <c r="AU1877">
        <v>55</v>
      </c>
      <c r="AV1877">
        <v>0</v>
      </c>
      <c r="AW1877">
        <v>2</v>
      </c>
      <c r="AX1877">
        <f>SUM(Table_pigskin_games[[#This Row],[awayTurnovers]:[homeTurnovers]])</f>
        <v>2</v>
      </c>
      <c r="AY1877">
        <v>0</v>
      </c>
      <c r="AZ1877">
        <v>0</v>
      </c>
      <c r="BA1877">
        <v>0</v>
      </c>
      <c r="BB1877">
        <v>2</v>
      </c>
      <c r="BC1877">
        <v>2187</v>
      </c>
      <c r="BD1877">
        <v>1413</v>
      </c>
      <c r="BE1877">
        <v>7</v>
      </c>
      <c r="BF1877">
        <v>7</v>
      </c>
      <c r="BG1877">
        <v>14</v>
      </c>
      <c r="BH1877">
        <v>7</v>
      </c>
      <c r="BJ1877">
        <v>0</v>
      </c>
      <c r="BK1877">
        <v>3</v>
      </c>
      <c r="BL1877">
        <v>0</v>
      </c>
      <c r="BM1877">
        <v>7</v>
      </c>
    </row>
    <row r="1878" spans="1:65" x14ac:dyDescent="0.25">
      <c r="A1878">
        <v>331013017</v>
      </c>
      <c r="B1878">
        <v>6</v>
      </c>
      <c r="C1878">
        <v>2013</v>
      </c>
      <c r="D1878" s="1">
        <v>41560</v>
      </c>
      <c r="E1878" t="s">
        <v>66</v>
      </c>
      <c r="F1878" t="s">
        <v>67</v>
      </c>
      <c r="G1878" t="s">
        <v>88</v>
      </c>
      <c r="H18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NEvNO</v>
      </c>
      <c r="I1878" t="str">
        <f>IF(NOT(ISNA(VLOOKUP(Table_pigskin_games[[#This Row],[matchup]],rivalries!A$2:C$10,1,FALSE))),"Rivalry","Not a Rivalry")</f>
        <v>Not a Rivalry</v>
      </c>
      <c r="J1878">
        <v>27</v>
      </c>
      <c r="K1878">
        <v>30</v>
      </c>
      <c r="L1878">
        <f>ABS(Table_pigskin_games[[#This Row],[homeScore]]-Table_pigskin_games[[#This Row],[awayScore]])</f>
        <v>3</v>
      </c>
      <c r="M1878" t="s">
        <v>89</v>
      </c>
      <c r="N1878" s="2">
        <v>41914.684027777781</v>
      </c>
      <c r="O1878" t="s">
        <v>70</v>
      </c>
      <c r="P1878">
        <v>68756</v>
      </c>
      <c r="Q1878">
        <v>5</v>
      </c>
      <c r="R1878">
        <v>0</v>
      </c>
      <c r="S1878">
        <v>4</v>
      </c>
      <c r="T1878">
        <v>1</v>
      </c>
      <c r="U1878">
        <v>20</v>
      </c>
      <c r="V1878">
        <v>26</v>
      </c>
      <c r="W1878">
        <v>5</v>
      </c>
      <c r="X1878">
        <v>5</v>
      </c>
      <c r="Y1878">
        <v>14</v>
      </c>
      <c r="Z1878">
        <v>15</v>
      </c>
      <c r="AA1878">
        <v>0</v>
      </c>
      <c r="AB1878">
        <v>1</v>
      </c>
      <c r="AC1878">
        <v>0</v>
      </c>
      <c r="AD1878">
        <v>3</v>
      </c>
      <c r="AE1878">
        <v>361</v>
      </c>
      <c r="AF1878">
        <v>376</v>
      </c>
      <c r="AG1878">
        <v>230</v>
      </c>
      <c r="AH1878">
        <v>235</v>
      </c>
      <c r="AI1878">
        <v>17</v>
      </c>
      <c r="AJ1878">
        <v>25</v>
      </c>
      <c r="AK1878">
        <v>36</v>
      </c>
      <c r="AL1878">
        <v>43</v>
      </c>
      <c r="AM1878">
        <v>131</v>
      </c>
      <c r="AN1878">
        <v>141</v>
      </c>
      <c r="AO1878">
        <v>26</v>
      </c>
      <c r="AP1878">
        <v>35</v>
      </c>
      <c r="AQ1878">
        <v>7</v>
      </c>
      <c r="AR1878">
        <v>4</v>
      </c>
      <c r="AS1878">
        <v>56</v>
      </c>
      <c r="AT1878">
        <f>SUM(Table_pigskin_games[[#This Row],[awayPenaltyYards]],Table_pigskin_games[[#This Row],[homePenaltyYards]])</f>
        <v>89</v>
      </c>
      <c r="AU1878">
        <v>33</v>
      </c>
      <c r="AV1878">
        <v>2</v>
      </c>
      <c r="AW1878">
        <v>1</v>
      </c>
      <c r="AX1878">
        <f>SUM(Table_pigskin_games[[#This Row],[awayTurnovers]:[homeTurnovers]])</f>
        <v>3</v>
      </c>
      <c r="AY1878">
        <v>1</v>
      </c>
      <c r="AZ1878">
        <v>0</v>
      </c>
      <c r="BA1878">
        <v>1</v>
      </c>
      <c r="BB1878">
        <v>1</v>
      </c>
      <c r="BC1878">
        <v>1689</v>
      </c>
      <c r="BD1878">
        <v>1911</v>
      </c>
      <c r="BE1878">
        <v>7</v>
      </c>
      <c r="BF1878">
        <v>0</v>
      </c>
      <c r="BG1878">
        <v>10</v>
      </c>
      <c r="BH1878">
        <v>10</v>
      </c>
      <c r="BJ1878">
        <v>3</v>
      </c>
      <c r="BK1878">
        <v>14</v>
      </c>
      <c r="BL1878">
        <v>3</v>
      </c>
      <c r="BM1878">
        <v>10</v>
      </c>
    </row>
    <row r="1879" spans="1:65" x14ac:dyDescent="0.25">
      <c r="A1879">
        <v>331013020</v>
      </c>
      <c r="B1879">
        <v>6</v>
      </c>
      <c r="C1879">
        <v>2013</v>
      </c>
      <c r="D1879" s="1">
        <v>41560</v>
      </c>
      <c r="E1879" t="s">
        <v>66</v>
      </c>
      <c r="F1879" t="s">
        <v>63</v>
      </c>
      <c r="G1879" t="s">
        <v>77</v>
      </c>
      <c r="H18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NYJvPIT</v>
      </c>
      <c r="I1879" t="str">
        <f>IF(NOT(ISNA(VLOOKUP(Table_pigskin_games[[#This Row],[matchup]],rivalries!A$2:C$10,1,FALSE))),"Rivalry","Not a Rivalry")</f>
        <v>Not a Rivalry</v>
      </c>
      <c r="J1879">
        <v>19</v>
      </c>
      <c r="K1879">
        <v>6</v>
      </c>
      <c r="L1879">
        <f>ABS(Table_pigskin_games[[#This Row],[homeScore]]-Table_pigskin_games[[#This Row],[awayScore]])</f>
        <v>13</v>
      </c>
      <c r="M1879" t="s">
        <v>140</v>
      </c>
      <c r="N1879" s="2">
        <v>41914.541666666664</v>
      </c>
      <c r="O1879" t="s">
        <v>80</v>
      </c>
      <c r="P1879">
        <v>76957</v>
      </c>
      <c r="Q1879">
        <v>0</v>
      </c>
      <c r="R1879">
        <v>4</v>
      </c>
      <c r="S1879">
        <v>3</v>
      </c>
      <c r="T1879">
        <v>2</v>
      </c>
      <c r="U1879">
        <v>16</v>
      </c>
      <c r="V1879">
        <v>18</v>
      </c>
      <c r="W1879">
        <v>6</v>
      </c>
      <c r="X1879">
        <v>3</v>
      </c>
      <c r="Y1879">
        <v>16</v>
      </c>
      <c r="Z1879">
        <v>11</v>
      </c>
      <c r="AA1879">
        <v>0</v>
      </c>
      <c r="AB1879">
        <v>0</v>
      </c>
      <c r="AC1879">
        <v>0</v>
      </c>
      <c r="AD1879">
        <v>0</v>
      </c>
      <c r="AE1879">
        <v>328</v>
      </c>
      <c r="AF1879">
        <v>267</v>
      </c>
      <c r="AG1879">
        <v>255</v>
      </c>
      <c r="AH1879">
        <v>184</v>
      </c>
      <c r="AI1879">
        <v>24</v>
      </c>
      <c r="AJ1879">
        <v>19</v>
      </c>
      <c r="AK1879">
        <v>31</v>
      </c>
      <c r="AL1879">
        <v>34</v>
      </c>
      <c r="AM1879">
        <v>73</v>
      </c>
      <c r="AN1879">
        <v>83</v>
      </c>
      <c r="AO1879">
        <v>26</v>
      </c>
      <c r="AP1879">
        <v>20</v>
      </c>
      <c r="AQ1879">
        <v>7</v>
      </c>
      <c r="AR1879">
        <v>5</v>
      </c>
      <c r="AS1879">
        <v>49</v>
      </c>
      <c r="AT1879">
        <f>SUM(Table_pigskin_games[[#This Row],[awayPenaltyYards]],Table_pigskin_games[[#This Row],[homePenaltyYards]])</f>
        <v>109</v>
      </c>
      <c r="AU1879">
        <v>60</v>
      </c>
      <c r="AV1879">
        <v>0</v>
      </c>
      <c r="AW1879">
        <v>2</v>
      </c>
      <c r="AX1879">
        <f>SUM(Table_pigskin_games[[#This Row],[awayTurnovers]:[homeTurnovers]])</f>
        <v>2</v>
      </c>
      <c r="AY1879">
        <v>0</v>
      </c>
      <c r="AZ1879">
        <v>0</v>
      </c>
      <c r="BA1879">
        <v>0</v>
      </c>
      <c r="BB1879">
        <v>2</v>
      </c>
      <c r="BC1879">
        <v>2149</v>
      </c>
      <c r="BD1879">
        <v>1451</v>
      </c>
      <c r="BE1879">
        <v>0</v>
      </c>
      <c r="BF1879">
        <v>9</v>
      </c>
      <c r="BG1879">
        <v>7</v>
      </c>
      <c r="BH1879">
        <v>3</v>
      </c>
      <c r="BJ1879">
        <v>3</v>
      </c>
      <c r="BK1879">
        <v>3</v>
      </c>
      <c r="BL1879">
        <v>0</v>
      </c>
      <c r="BM1879">
        <v>0</v>
      </c>
    </row>
    <row r="1880" spans="1:65" x14ac:dyDescent="0.25">
      <c r="A1880">
        <v>331013025</v>
      </c>
      <c r="B1880">
        <v>6</v>
      </c>
      <c r="C1880">
        <v>2013</v>
      </c>
      <c r="D1880" s="1">
        <v>41560</v>
      </c>
      <c r="E1880" t="s">
        <v>66</v>
      </c>
      <c r="F1880" t="s">
        <v>94</v>
      </c>
      <c r="G1880" t="s">
        <v>93</v>
      </c>
      <c r="H18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1880" t="str">
        <f>IF(NOT(ISNA(VLOOKUP(Table_pigskin_games[[#This Row],[matchup]],rivalries!A$2:C$10,1,FALSE))),"Rivalry","Not a Rivalry")</f>
        <v>Not a Rivalry</v>
      </c>
      <c r="J1880">
        <v>20</v>
      </c>
      <c r="K1880">
        <v>32</v>
      </c>
      <c r="L1880">
        <f>ABS(Table_pigskin_games[[#This Row],[homeScore]]-Table_pigskin_games[[#This Row],[awayScore]])</f>
        <v>12</v>
      </c>
      <c r="M1880" t="s">
        <v>133</v>
      </c>
      <c r="N1880" s="2">
        <v>41914.684027777781</v>
      </c>
      <c r="O1880" t="s">
        <v>70</v>
      </c>
      <c r="P1880">
        <v>69732</v>
      </c>
      <c r="Q1880">
        <v>3</v>
      </c>
      <c r="R1880">
        <v>2</v>
      </c>
      <c r="S1880">
        <v>3</v>
      </c>
      <c r="T1880">
        <v>2</v>
      </c>
      <c r="U1880">
        <v>16</v>
      </c>
      <c r="V1880">
        <v>20</v>
      </c>
      <c r="W1880">
        <v>5</v>
      </c>
      <c r="X1880">
        <v>4</v>
      </c>
      <c r="Y1880">
        <v>13</v>
      </c>
      <c r="Z1880">
        <v>14</v>
      </c>
      <c r="AA1880">
        <v>0</v>
      </c>
      <c r="AB1880">
        <v>1</v>
      </c>
      <c r="AC1880">
        <v>1</v>
      </c>
      <c r="AD1880">
        <v>1</v>
      </c>
      <c r="AE1880">
        <v>403</v>
      </c>
      <c r="AF1880">
        <v>387</v>
      </c>
      <c r="AG1880">
        <v>294</v>
      </c>
      <c r="AH1880">
        <v>238</v>
      </c>
      <c r="AI1880">
        <v>25</v>
      </c>
      <c r="AJ1880">
        <v>16</v>
      </c>
      <c r="AK1880">
        <v>41</v>
      </c>
      <c r="AL1880">
        <v>29</v>
      </c>
      <c r="AM1880">
        <v>109</v>
      </c>
      <c r="AN1880">
        <v>149</v>
      </c>
      <c r="AO1880">
        <v>21</v>
      </c>
      <c r="AP1880">
        <v>38</v>
      </c>
      <c r="AQ1880">
        <v>6</v>
      </c>
      <c r="AR1880">
        <v>4</v>
      </c>
      <c r="AS1880">
        <v>38</v>
      </c>
      <c r="AT1880">
        <f>SUM(Table_pigskin_games[[#This Row],[awayPenaltyYards]],Table_pigskin_games[[#This Row],[homePenaltyYards]])</f>
        <v>73</v>
      </c>
      <c r="AU1880">
        <v>35</v>
      </c>
      <c r="AV1880">
        <v>4</v>
      </c>
      <c r="AW1880">
        <v>2</v>
      </c>
      <c r="AX1880">
        <f>SUM(Table_pigskin_games[[#This Row],[awayTurnovers]:[homeTurnovers]])</f>
        <v>6</v>
      </c>
      <c r="AY1880">
        <v>2</v>
      </c>
      <c r="AZ1880">
        <v>1</v>
      </c>
      <c r="BA1880">
        <v>2</v>
      </c>
      <c r="BB1880">
        <v>1</v>
      </c>
      <c r="BC1880">
        <v>1541</v>
      </c>
      <c r="BD1880">
        <v>2059</v>
      </c>
      <c r="BE1880">
        <v>7</v>
      </c>
      <c r="BF1880">
        <v>7</v>
      </c>
      <c r="BG1880">
        <v>6</v>
      </c>
      <c r="BH1880">
        <v>0</v>
      </c>
      <c r="BJ1880">
        <v>6</v>
      </c>
      <c r="BK1880">
        <v>16</v>
      </c>
      <c r="BL1880">
        <v>0</v>
      </c>
      <c r="BM1880">
        <v>10</v>
      </c>
    </row>
    <row r="1881" spans="1:65" x14ac:dyDescent="0.25">
      <c r="A1881">
        <v>331013026</v>
      </c>
      <c r="B1881">
        <v>6</v>
      </c>
      <c r="C1881">
        <v>2013</v>
      </c>
      <c r="D1881" s="1">
        <v>41560</v>
      </c>
      <c r="E1881" t="s">
        <v>66</v>
      </c>
      <c r="F1881" t="s">
        <v>78</v>
      </c>
      <c r="G1881" t="s">
        <v>71</v>
      </c>
      <c r="H18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SEAvTEN</v>
      </c>
      <c r="I1881" t="str">
        <f>IF(NOT(ISNA(VLOOKUP(Table_pigskin_games[[#This Row],[matchup]],rivalries!A$2:C$10,1,FALSE))),"Rivalry","Not a Rivalry")</f>
        <v>Not a Rivalry</v>
      </c>
      <c r="J1881">
        <v>13</v>
      </c>
      <c r="K1881">
        <v>20</v>
      </c>
      <c r="L1881">
        <f>ABS(Table_pigskin_games[[#This Row],[homeScore]]-Table_pigskin_games[[#This Row],[awayScore]])</f>
        <v>7</v>
      </c>
      <c r="M1881" t="s">
        <v>124</v>
      </c>
      <c r="N1881" s="2">
        <v>41914.670138888891</v>
      </c>
      <c r="O1881" t="s">
        <v>80</v>
      </c>
      <c r="P1881">
        <v>68127</v>
      </c>
      <c r="Q1881">
        <v>3</v>
      </c>
      <c r="R1881">
        <v>2</v>
      </c>
      <c r="S1881">
        <v>4</v>
      </c>
      <c r="T1881">
        <v>1</v>
      </c>
      <c r="U1881">
        <v>13</v>
      </c>
      <c r="V1881">
        <v>24</v>
      </c>
      <c r="W1881">
        <v>4</v>
      </c>
      <c r="X1881">
        <v>5</v>
      </c>
      <c r="Y1881">
        <v>12</v>
      </c>
      <c r="Z1881">
        <v>13</v>
      </c>
      <c r="AA1881">
        <v>1</v>
      </c>
      <c r="AB1881">
        <v>1</v>
      </c>
      <c r="AC1881">
        <v>2</v>
      </c>
      <c r="AD1881">
        <v>1</v>
      </c>
      <c r="AE1881">
        <v>223</v>
      </c>
      <c r="AF1881">
        <v>404</v>
      </c>
      <c r="AG1881">
        <v>157</v>
      </c>
      <c r="AH1881">
        <v>253</v>
      </c>
      <c r="AI1881">
        <v>17</v>
      </c>
      <c r="AJ1881">
        <v>23</v>
      </c>
      <c r="AK1881">
        <v>29</v>
      </c>
      <c r="AL1881">
        <v>31</v>
      </c>
      <c r="AM1881">
        <v>66</v>
      </c>
      <c r="AN1881">
        <v>151</v>
      </c>
      <c r="AO1881">
        <v>20</v>
      </c>
      <c r="AP1881">
        <v>33</v>
      </c>
      <c r="AQ1881">
        <v>7</v>
      </c>
      <c r="AR1881">
        <v>6</v>
      </c>
      <c r="AS1881">
        <v>44</v>
      </c>
      <c r="AT1881">
        <f>SUM(Table_pigskin_games[[#This Row],[awayPenaltyYards]],Table_pigskin_games[[#This Row],[homePenaltyYards]])</f>
        <v>109</v>
      </c>
      <c r="AU1881">
        <v>65</v>
      </c>
      <c r="AV1881">
        <v>2</v>
      </c>
      <c r="AW1881">
        <v>2</v>
      </c>
      <c r="AX1881">
        <f>SUM(Table_pigskin_games[[#This Row],[awayTurnovers]:[homeTurnovers]])</f>
        <v>4</v>
      </c>
      <c r="AY1881">
        <v>0</v>
      </c>
      <c r="AZ1881">
        <v>2</v>
      </c>
      <c r="BA1881">
        <v>2</v>
      </c>
      <c r="BB1881">
        <v>0</v>
      </c>
      <c r="BC1881">
        <v>1598</v>
      </c>
      <c r="BD1881">
        <v>2002</v>
      </c>
      <c r="BE1881">
        <v>3</v>
      </c>
      <c r="BF1881">
        <v>7</v>
      </c>
      <c r="BG1881">
        <v>0</v>
      </c>
      <c r="BH1881">
        <v>3</v>
      </c>
      <c r="BJ1881">
        <v>0</v>
      </c>
      <c r="BK1881">
        <v>7</v>
      </c>
      <c r="BL1881">
        <v>3</v>
      </c>
      <c r="BM1881">
        <v>10</v>
      </c>
    </row>
    <row r="1882" spans="1:65" x14ac:dyDescent="0.25">
      <c r="A1882">
        <v>331013027</v>
      </c>
      <c r="B1882">
        <v>6</v>
      </c>
      <c r="C1882">
        <v>2013</v>
      </c>
      <c r="D1882" s="1">
        <v>41560</v>
      </c>
      <c r="E1882" t="s">
        <v>66</v>
      </c>
      <c r="F1882" t="s">
        <v>105</v>
      </c>
      <c r="G1882" t="s">
        <v>97</v>
      </c>
      <c r="H18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PHIvTB</v>
      </c>
      <c r="I1882" t="str">
        <f>IF(NOT(ISNA(VLOOKUP(Table_pigskin_games[[#This Row],[matchup]],rivalries!A$2:C$10,1,FALSE))),"Rivalry","Not a Rivalry")</f>
        <v>Not a Rivalry</v>
      </c>
      <c r="J1882">
        <v>31</v>
      </c>
      <c r="K1882">
        <v>20</v>
      </c>
      <c r="L1882">
        <f>ABS(Table_pigskin_games[[#This Row],[homeScore]]-Table_pigskin_games[[#This Row],[awayScore]])</f>
        <v>11</v>
      </c>
      <c r="M1882" t="s">
        <v>98</v>
      </c>
      <c r="N1882" s="2">
        <v>41914.541666666664</v>
      </c>
      <c r="O1882" t="s">
        <v>70</v>
      </c>
      <c r="P1882">
        <v>62505</v>
      </c>
      <c r="Q1882">
        <v>2</v>
      </c>
      <c r="R1882">
        <v>3</v>
      </c>
      <c r="S1882">
        <v>0</v>
      </c>
      <c r="T1882">
        <v>4</v>
      </c>
      <c r="U1882">
        <v>21</v>
      </c>
      <c r="V1882">
        <v>19</v>
      </c>
      <c r="W1882">
        <v>7</v>
      </c>
      <c r="X1882">
        <v>6</v>
      </c>
      <c r="Y1882">
        <v>14</v>
      </c>
      <c r="Z1882">
        <v>15</v>
      </c>
      <c r="AA1882">
        <v>0</v>
      </c>
      <c r="AB1882">
        <v>1</v>
      </c>
      <c r="AC1882">
        <v>0</v>
      </c>
      <c r="AD1882">
        <v>2</v>
      </c>
      <c r="AE1882">
        <v>425</v>
      </c>
      <c r="AF1882">
        <v>351</v>
      </c>
      <c r="AG1882">
        <v>287</v>
      </c>
      <c r="AH1882">
        <v>257</v>
      </c>
      <c r="AI1882">
        <v>22</v>
      </c>
      <c r="AJ1882">
        <v>26</v>
      </c>
      <c r="AK1882">
        <v>31</v>
      </c>
      <c r="AL1882">
        <v>43</v>
      </c>
      <c r="AM1882">
        <v>138</v>
      </c>
      <c r="AN1882">
        <v>94</v>
      </c>
      <c r="AO1882">
        <v>33</v>
      </c>
      <c r="AP1882">
        <v>21</v>
      </c>
      <c r="AQ1882">
        <v>3</v>
      </c>
      <c r="AR1882">
        <v>8</v>
      </c>
      <c r="AS1882">
        <v>31</v>
      </c>
      <c r="AT1882">
        <f>SUM(Table_pigskin_games[[#This Row],[awayPenaltyYards]],Table_pigskin_games[[#This Row],[homePenaltyYards]])</f>
        <v>103</v>
      </c>
      <c r="AU1882">
        <v>72</v>
      </c>
      <c r="AV1882">
        <v>1</v>
      </c>
      <c r="AW1882">
        <v>1</v>
      </c>
      <c r="AX1882">
        <f>SUM(Table_pigskin_games[[#This Row],[awayTurnovers]:[homeTurnovers]])</f>
        <v>2</v>
      </c>
      <c r="AY1882">
        <v>1</v>
      </c>
      <c r="AZ1882">
        <v>0</v>
      </c>
      <c r="BA1882">
        <v>0</v>
      </c>
      <c r="BB1882">
        <v>1</v>
      </c>
      <c r="BC1882">
        <v>1574</v>
      </c>
      <c r="BD1882">
        <v>2026</v>
      </c>
      <c r="BE1882">
        <v>7</v>
      </c>
      <c r="BF1882">
        <v>7</v>
      </c>
      <c r="BG1882">
        <v>7</v>
      </c>
      <c r="BH1882">
        <v>10</v>
      </c>
      <c r="BJ1882">
        <v>3</v>
      </c>
      <c r="BK1882">
        <v>14</v>
      </c>
      <c r="BL1882">
        <v>0</v>
      </c>
      <c r="BM1882">
        <v>3</v>
      </c>
    </row>
    <row r="1883" spans="1:65" x14ac:dyDescent="0.25">
      <c r="A1883">
        <v>331013033</v>
      </c>
      <c r="B1883">
        <v>6</v>
      </c>
      <c r="C1883">
        <v>2013</v>
      </c>
      <c r="D1883" s="1">
        <v>41560</v>
      </c>
      <c r="E1883" t="s">
        <v>66</v>
      </c>
      <c r="F1883" t="s">
        <v>75</v>
      </c>
      <c r="G1883" t="s">
        <v>96</v>
      </c>
      <c r="H18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BALvGB</v>
      </c>
      <c r="I1883" t="str">
        <f>IF(NOT(ISNA(VLOOKUP(Table_pigskin_games[[#This Row],[matchup]],rivalries!A$2:C$10,1,FALSE))),"Rivalry","Not a Rivalry")</f>
        <v>Not a Rivalry</v>
      </c>
      <c r="J1883">
        <v>19</v>
      </c>
      <c r="K1883">
        <v>17</v>
      </c>
      <c r="L1883">
        <f>ABS(Table_pigskin_games[[#This Row],[homeScore]]-Table_pigskin_games[[#This Row],[awayScore]])</f>
        <v>2</v>
      </c>
      <c r="M1883" t="s">
        <v>125</v>
      </c>
      <c r="N1883" s="2">
        <v>41914.541666666664</v>
      </c>
      <c r="O1883" t="s">
        <v>70</v>
      </c>
      <c r="P1883">
        <v>71319</v>
      </c>
      <c r="Q1883">
        <v>2</v>
      </c>
      <c r="R1883">
        <v>2</v>
      </c>
      <c r="S1883">
        <v>3</v>
      </c>
      <c r="T1883">
        <v>2</v>
      </c>
      <c r="U1883">
        <v>15</v>
      </c>
      <c r="V1883">
        <v>15</v>
      </c>
      <c r="W1883">
        <v>6</v>
      </c>
      <c r="X1883">
        <v>2</v>
      </c>
      <c r="Y1883">
        <v>17</v>
      </c>
      <c r="Z1883">
        <v>14</v>
      </c>
      <c r="AA1883">
        <v>0</v>
      </c>
      <c r="AB1883">
        <v>1</v>
      </c>
      <c r="AC1883">
        <v>0</v>
      </c>
      <c r="AD1883">
        <v>2</v>
      </c>
      <c r="AE1883">
        <v>438</v>
      </c>
      <c r="AF1883">
        <v>360</v>
      </c>
      <c r="AG1883">
        <v>298</v>
      </c>
      <c r="AH1883">
        <v>313</v>
      </c>
      <c r="AI1883">
        <v>17</v>
      </c>
      <c r="AJ1883">
        <v>20</v>
      </c>
      <c r="AK1883">
        <v>32</v>
      </c>
      <c r="AL1883">
        <v>34</v>
      </c>
      <c r="AM1883">
        <v>140</v>
      </c>
      <c r="AN1883">
        <v>47</v>
      </c>
      <c r="AO1883">
        <v>30</v>
      </c>
      <c r="AP1883">
        <v>22</v>
      </c>
      <c r="AQ1883">
        <v>8</v>
      </c>
      <c r="AR1883">
        <v>6</v>
      </c>
      <c r="AS1883">
        <v>55</v>
      </c>
      <c r="AT1883">
        <f>SUM(Table_pigskin_games[[#This Row],[awayPenaltyYards]],Table_pigskin_games[[#This Row],[homePenaltyYards]])</f>
        <v>95</v>
      </c>
      <c r="AU1883">
        <v>40</v>
      </c>
      <c r="AV1883">
        <v>2</v>
      </c>
      <c r="AW1883">
        <v>1</v>
      </c>
      <c r="AX1883">
        <f>SUM(Table_pigskin_games[[#This Row],[awayTurnovers]:[homeTurnovers]])</f>
        <v>3</v>
      </c>
      <c r="AY1883">
        <v>1</v>
      </c>
      <c r="AZ1883">
        <v>1</v>
      </c>
      <c r="BA1883">
        <v>1</v>
      </c>
      <c r="BB1883">
        <v>0</v>
      </c>
      <c r="BC1883">
        <v>1882</v>
      </c>
      <c r="BD1883">
        <v>1718</v>
      </c>
      <c r="BE1883">
        <v>3</v>
      </c>
      <c r="BF1883">
        <v>3</v>
      </c>
      <c r="BG1883">
        <v>10</v>
      </c>
      <c r="BH1883">
        <v>3</v>
      </c>
      <c r="BJ1883">
        <v>0</v>
      </c>
      <c r="BK1883">
        <v>0</v>
      </c>
      <c r="BL1883">
        <v>3</v>
      </c>
      <c r="BM1883">
        <v>14</v>
      </c>
    </row>
    <row r="1884" spans="1:65" x14ac:dyDescent="0.25">
      <c r="A1884">
        <v>331013034</v>
      </c>
      <c r="B1884">
        <v>6</v>
      </c>
      <c r="C1884">
        <v>2013</v>
      </c>
      <c r="D1884" s="1">
        <v>41560</v>
      </c>
      <c r="E1884" t="s">
        <v>66</v>
      </c>
      <c r="F1884" t="s">
        <v>85</v>
      </c>
      <c r="G1884" t="s">
        <v>106</v>
      </c>
      <c r="H18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HOUvSTL</v>
      </c>
      <c r="I1884" t="str">
        <f>IF(NOT(ISNA(VLOOKUP(Table_pigskin_games[[#This Row],[matchup]],rivalries!A$2:C$10,1,FALSE))),"Rivalry","Not a Rivalry")</f>
        <v>Not a Rivalry</v>
      </c>
      <c r="J1884">
        <v>38</v>
      </c>
      <c r="K1884">
        <v>13</v>
      </c>
      <c r="L1884">
        <f>ABS(Table_pigskin_games[[#This Row],[homeScore]]-Table_pigskin_games[[#This Row],[awayScore]])</f>
        <v>25</v>
      </c>
      <c r="M1884" t="s">
        <v>107</v>
      </c>
      <c r="N1884" s="2">
        <v>41914.541666666664</v>
      </c>
      <c r="O1884" t="s">
        <v>70</v>
      </c>
      <c r="P1884">
        <v>71104</v>
      </c>
      <c r="Q1884">
        <v>2</v>
      </c>
      <c r="R1884">
        <v>3</v>
      </c>
      <c r="S1884">
        <v>2</v>
      </c>
      <c r="T1884">
        <v>3</v>
      </c>
      <c r="U1884">
        <v>15</v>
      </c>
      <c r="V1884">
        <v>27</v>
      </c>
      <c r="W1884">
        <v>3</v>
      </c>
      <c r="X1884">
        <v>6</v>
      </c>
      <c r="Y1884">
        <v>7</v>
      </c>
      <c r="Z1884">
        <v>14</v>
      </c>
      <c r="AA1884">
        <v>0</v>
      </c>
      <c r="AB1884">
        <v>2</v>
      </c>
      <c r="AC1884">
        <v>0</v>
      </c>
      <c r="AD1884">
        <v>3</v>
      </c>
      <c r="AE1884">
        <v>216</v>
      </c>
      <c r="AF1884">
        <v>420</v>
      </c>
      <c r="AG1884">
        <v>117</v>
      </c>
      <c r="AH1884">
        <v>267</v>
      </c>
      <c r="AI1884">
        <v>12</v>
      </c>
      <c r="AJ1884">
        <v>27</v>
      </c>
      <c r="AK1884">
        <v>16</v>
      </c>
      <c r="AL1884">
        <v>38</v>
      </c>
      <c r="AM1884">
        <v>99</v>
      </c>
      <c r="AN1884">
        <v>153</v>
      </c>
      <c r="AO1884">
        <v>25</v>
      </c>
      <c r="AP1884">
        <v>30</v>
      </c>
      <c r="AQ1884">
        <v>9</v>
      </c>
      <c r="AR1884">
        <v>7</v>
      </c>
      <c r="AS1884">
        <v>74</v>
      </c>
      <c r="AT1884">
        <f>SUM(Table_pigskin_games[[#This Row],[awayPenaltyYards]],Table_pigskin_games[[#This Row],[homePenaltyYards]])</f>
        <v>169</v>
      </c>
      <c r="AU1884">
        <v>95</v>
      </c>
      <c r="AV1884">
        <v>0</v>
      </c>
      <c r="AW1884">
        <v>4</v>
      </c>
      <c r="AX1884">
        <f>SUM(Table_pigskin_games[[#This Row],[awayTurnovers]:[homeTurnovers]])</f>
        <v>4</v>
      </c>
      <c r="AY1884">
        <v>0</v>
      </c>
      <c r="AZ1884">
        <v>2</v>
      </c>
      <c r="BA1884">
        <v>0</v>
      </c>
      <c r="BB1884">
        <v>2</v>
      </c>
      <c r="BC1884">
        <v>1490</v>
      </c>
      <c r="BD1884">
        <v>2110</v>
      </c>
      <c r="BE1884">
        <v>7</v>
      </c>
      <c r="BF1884">
        <v>10</v>
      </c>
      <c r="BG1884">
        <v>21</v>
      </c>
      <c r="BH1884">
        <v>0</v>
      </c>
      <c r="BJ1884">
        <v>0</v>
      </c>
      <c r="BK1884">
        <v>6</v>
      </c>
      <c r="BL1884">
        <v>0</v>
      </c>
      <c r="BM1884">
        <v>7</v>
      </c>
    </row>
    <row r="1885" spans="1:65" x14ac:dyDescent="0.25">
      <c r="A1885">
        <v>331014024</v>
      </c>
      <c r="B1885">
        <v>6</v>
      </c>
      <c r="C1885">
        <v>2013</v>
      </c>
      <c r="D1885" s="1">
        <v>41561</v>
      </c>
      <c r="E1885" t="s">
        <v>108</v>
      </c>
      <c r="F1885" t="s">
        <v>90</v>
      </c>
      <c r="G1885" t="s">
        <v>109</v>
      </c>
      <c r="H18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INDvSD</v>
      </c>
      <c r="I1885" t="str">
        <f>IF(NOT(ISNA(VLOOKUP(Table_pigskin_games[[#This Row],[matchup]],rivalries!A$2:C$10,1,FALSE))),"Rivalry","Not a Rivalry")</f>
        <v>Not a Rivalry</v>
      </c>
      <c r="J1885">
        <v>9</v>
      </c>
      <c r="K1885">
        <v>19</v>
      </c>
      <c r="L1885">
        <f>ABS(Table_pigskin_games[[#This Row],[homeScore]]-Table_pigskin_games[[#This Row],[awayScore]])</f>
        <v>10</v>
      </c>
      <c r="M1885" t="s">
        <v>122</v>
      </c>
      <c r="N1885" s="2">
        <v>41914.854166666664</v>
      </c>
      <c r="O1885" t="s">
        <v>112</v>
      </c>
      <c r="P1885">
        <v>57954</v>
      </c>
      <c r="Q1885">
        <v>4</v>
      </c>
      <c r="R1885">
        <v>1</v>
      </c>
      <c r="S1885">
        <v>2</v>
      </c>
      <c r="T1885">
        <v>3</v>
      </c>
      <c r="U1885">
        <v>12</v>
      </c>
      <c r="V1885">
        <v>24</v>
      </c>
      <c r="W1885">
        <v>2</v>
      </c>
      <c r="X1885">
        <v>7</v>
      </c>
      <c r="Y1885">
        <v>10</v>
      </c>
      <c r="Z1885">
        <v>14</v>
      </c>
      <c r="AA1885">
        <v>0</v>
      </c>
      <c r="AB1885">
        <v>0</v>
      </c>
      <c r="AC1885">
        <v>0</v>
      </c>
      <c r="AD1885">
        <v>0</v>
      </c>
      <c r="AE1885">
        <v>267</v>
      </c>
      <c r="AF1885">
        <v>374</v>
      </c>
      <c r="AG1885">
        <v>193</v>
      </c>
      <c r="AH1885">
        <v>227</v>
      </c>
      <c r="AI1885">
        <v>18</v>
      </c>
      <c r="AJ1885">
        <v>22</v>
      </c>
      <c r="AK1885">
        <v>30</v>
      </c>
      <c r="AL1885">
        <v>33</v>
      </c>
      <c r="AM1885">
        <v>74</v>
      </c>
      <c r="AN1885">
        <v>147</v>
      </c>
      <c r="AO1885">
        <v>17</v>
      </c>
      <c r="AP1885">
        <v>37</v>
      </c>
      <c r="AQ1885">
        <v>5</v>
      </c>
      <c r="AR1885">
        <v>5</v>
      </c>
      <c r="AS1885">
        <v>28</v>
      </c>
      <c r="AT1885">
        <f>SUM(Table_pigskin_games[[#This Row],[awayPenaltyYards]],Table_pigskin_games[[#This Row],[homePenaltyYards]])</f>
        <v>53</v>
      </c>
      <c r="AU1885">
        <v>25</v>
      </c>
      <c r="AV1885">
        <v>1</v>
      </c>
      <c r="AW1885">
        <v>0</v>
      </c>
      <c r="AX1885">
        <f>SUM(Table_pigskin_games[[#This Row],[awayTurnovers]:[homeTurnovers]])</f>
        <v>1</v>
      </c>
      <c r="AY1885">
        <v>0</v>
      </c>
      <c r="AZ1885">
        <v>0</v>
      </c>
      <c r="BA1885">
        <v>1</v>
      </c>
      <c r="BB1885">
        <v>0</v>
      </c>
      <c r="BC1885">
        <v>1289</v>
      </c>
      <c r="BD1885">
        <v>2311</v>
      </c>
      <c r="BE1885">
        <v>3</v>
      </c>
      <c r="BF1885">
        <v>3</v>
      </c>
      <c r="BG1885">
        <v>0</v>
      </c>
      <c r="BH1885">
        <v>3</v>
      </c>
      <c r="BJ1885">
        <v>0</v>
      </c>
      <c r="BK1885">
        <v>10</v>
      </c>
      <c r="BL1885">
        <v>3</v>
      </c>
      <c r="BM1885">
        <v>6</v>
      </c>
    </row>
    <row r="1886" spans="1:65" x14ac:dyDescent="0.25">
      <c r="A1886">
        <v>331017022</v>
      </c>
      <c r="B1886">
        <v>7</v>
      </c>
      <c r="C1886">
        <v>2013</v>
      </c>
      <c r="D1886" s="1">
        <v>41564</v>
      </c>
      <c r="E1886" t="s">
        <v>61</v>
      </c>
      <c r="F1886" t="s">
        <v>71</v>
      </c>
      <c r="G1886" t="s">
        <v>94</v>
      </c>
      <c r="H18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1886" t="str">
        <f>IF(NOT(ISNA(VLOOKUP(Table_pigskin_games[[#This Row],[matchup]],rivalries!A$2:C$10,1,FALSE))),"Rivalry","Not a Rivalry")</f>
        <v>Not a Rivalry</v>
      </c>
      <c r="J1886">
        <v>34</v>
      </c>
      <c r="K1886">
        <v>22</v>
      </c>
      <c r="L1886">
        <f>ABS(Table_pigskin_games[[#This Row],[homeScore]]-Table_pigskin_games[[#This Row],[awayScore]])</f>
        <v>12</v>
      </c>
      <c r="M1886" t="s">
        <v>95</v>
      </c>
      <c r="N1886" s="2">
        <v>41914.850694444445</v>
      </c>
      <c r="O1886" t="s">
        <v>128</v>
      </c>
      <c r="P1886">
        <v>61200</v>
      </c>
      <c r="Q1886">
        <v>5</v>
      </c>
      <c r="R1886">
        <v>1</v>
      </c>
      <c r="S1886">
        <v>3</v>
      </c>
      <c r="T1886">
        <v>3</v>
      </c>
      <c r="U1886">
        <v>21</v>
      </c>
      <c r="V1886">
        <v>22</v>
      </c>
      <c r="W1886">
        <v>7</v>
      </c>
      <c r="X1886">
        <v>5</v>
      </c>
      <c r="Y1886">
        <v>12</v>
      </c>
      <c r="Z1886">
        <v>15</v>
      </c>
      <c r="AA1886">
        <v>0</v>
      </c>
      <c r="AB1886">
        <v>1</v>
      </c>
      <c r="AC1886">
        <v>1</v>
      </c>
      <c r="AD1886">
        <v>2</v>
      </c>
      <c r="AE1886">
        <v>344</v>
      </c>
      <c r="AF1886">
        <v>234</v>
      </c>
      <c r="AG1886">
        <v>209</v>
      </c>
      <c r="AH1886">
        <v>204</v>
      </c>
      <c r="AI1886">
        <v>18</v>
      </c>
      <c r="AJ1886">
        <v>30</v>
      </c>
      <c r="AK1886">
        <v>29</v>
      </c>
      <c r="AL1886">
        <v>45</v>
      </c>
      <c r="AM1886">
        <v>135</v>
      </c>
      <c r="AN1886">
        <v>30</v>
      </c>
      <c r="AO1886">
        <v>32</v>
      </c>
      <c r="AP1886">
        <v>18</v>
      </c>
      <c r="AQ1886">
        <v>10</v>
      </c>
      <c r="AR1886">
        <v>3</v>
      </c>
      <c r="AS1886">
        <v>70</v>
      </c>
      <c r="AT1886">
        <f>SUM(Table_pigskin_games[[#This Row],[awayPenaltyYards]],Table_pigskin_games[[#This Row],[homePenaltyYards]])</f>
        <v>92</v>
      </c>
      <c r="AU1886">
        <v>22</v>
      </c>
      <c r="AV1886">
        <v>2</v>
      </c>
      <c r="AW1886">
        <v>2</v>
      </c>
      <c r="AX1886">
        <f>SUM(Table_pigskin_games[[#This Row],[awayTurnovers]:[homeTurnovers]])</f>
        <v>4</v>
      </c>
      <c r="AY1886">
        <v>2</v>
      </c>
      <c r="AZ1886">
        <v>0</v>
      </c>
      <c r="BA1886">
        <v>0</v>
      </c>
      <c r="BB1886">
        <v>2</v>
      </c>
      <c r="BC1886">
        <v>1660</v>
      </c>
      <c r="BD1886">
        <v>1940</v>
      </c>
      <c r="BE1886">
        <v>7</v>
      </c>
      <c r="BF1886">
        <v>10</v>
      </c>
      <c r="BG1886">
        <v>14</v>
      </c>
      <c r="BH1886">
        <v>3</v>
      </c>
      <c r="BJ1886">
        <v>0</v>
      </c>
      <c r="BK1886">
        <v>10</v>
      </c>
      <c r="BL1886">
        <v>3</v>
      </c>
      <c r="BM1886">
        <v>9</v>
      </c>
    </row>
    <row r="1887" spans="1:65" x14ac:dyDescent="0.25">
      <c r="A1887">
        <v>331020001</v>
      </c>
      <c r="B1887">
        <v>7</v>
      </c>
      <c r="C1887">
        <v>2013</v>
      </c>
      <c r="D1887" s="1">
        <v>41567</v>
      </c>
      <c r="E1887" t="s">
        <v>66</v>
      </c>
      <c r="F1887" t="s">
        <v>97</v>
      </c>
      <c r="G1887" t="s">
        <v>99</v>
      </c>
      <c r="H18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887" t="str">
        <f>IF(NOT(ISNA(VLOOKUP(Table_pigskin_games[[#This Row],[matchup]],rivalries!A$2:C$10,1,FALSE))),"Rivalry","Not a Rivalry")</f>
        <v>Not a Rivalry</v>
      </c>
      <c r="J1887">
        <v>23</v>
      </c>
      <c r="K1887">
        <v>31</v>
      </c>
      <c r="L1887">
        <f>ABS(Table_pigskin_games[[#This Row],[homeScore]]-Table_pigskin_games[[#This Row],[awayScore]])</f>
        <v>8</v>
      </c>
      <c r="M1887" t="s">
        <v>116</v>
      </c>
      <c r="N1887" s="2">
        <v>41914.541666666664</v>
      </c>
      <c r="O1887" t="s">
        <v>70</v>
      </c>
      <c r="P1887">
        <v>69522</v>
      </c>
      <c r="Q1887">
        <v>0</v>
      </c>
      <c r="R1887">
        <v>5</v>
      </c>
      <c r="S1887">
        <v>1</v>
      </c>
      <c r="T1887">
        <v>4</v>
      </c>
      <c r="U1887">
        <v>23</v>
      </c>
      <c r="V1887">
        <v>15</v>
      </c>
      <c r="W1887">
        <v>5</v>
      </c>
      <c r="X1887">
        <v>3</v>
      </c>
      <c r="Y1887">
        <v>17</v>
      </c>
      <c r="Z1887">
        <v>9</v>
      </c>
      <c r="AA1887">
        <v>3</v>
      </c>
      <c r="AB1887">
        <v>0</v>
      </c>
      <c r="AC1887">
        <v>3</v>
      </c>
      <c r="AD1887">
        <v>0</v>
      </c>
      <c r="AE1887">
        <v>337</v>
      </c>
      <c r="AF1887">
        <v>291</v>
      </c>
      <c r="AG1887">
        <v>226</v>
      </c>
      <c r="AH1887">
        <v>273</v>
      </c>
      <c r="AI1887">
        <v>26</v>
      </c>
      <c r="AJ1887">
        <v>20</v>
      </c>
      <c r="AK1887">
        <v>44</v>
      </c>
      <c r="AL1887">
        <v>26</v>
      </c>
      <c r="AM1887">
        <v>111</v>
      </c>
      <c r="AN1887">
        <v>18</v>
      </c>
      <c r="AO1887">
        <v>28</v>
      </c>
      <c r="AP1887">
        <v>18</v>
      </c>
      <c r="AQ1887">
        <v>11</v>
      </c>
      <c r="AR1887">
        <v>9</v>
      </c>
      <c r="AS1887">
        <v>103</v>
      </c>
      <c r="AT1887">
        <f>SUM(Table_pigskin_games[[#This Row],[awayPenaltyYards]],Table_pigskin_games[[#This Row],[homePenaltyYards]])</f>
        <v>204</v>
      </c>
      <c r="AU1887">
        <v>101</v>
      </c>
      <c r="AV1887">
        <v>1</v>
      </c>
      <c r="AW1887">
        <v>1</v>
      </c>
      <c r="AX1887">
        <f>SUM(Table_pigskin_games[[#This Row],[awayTurnovers]:[homeTurnovers]])</f>
        <v>2</v>
      </c>
      <c r="AY1887">
        <v>1</v>
      </c>
      <c r="AZ1887">
        <v>1</v>
      </c>
      <c r="BA1887">
        <v>0</v>
      </c>
      <c r="BB1887">
        <v>0</v>
      </c>
      <c r="BC1887">
        <v>2269</v>
      </c>
      <c r="BD1887">
        <v>1331</v>
      </c>
      <c r="BE1887">
        <v>0</v>
      </c>
      <c r="BF1887">
        <v>10</v>
      </c>
      <c r="BG1887">
        <v>7</v>
      </c>
      <c r="BH1887">
        <v>6</v>
      </c>
      <c r="BJ1887">
        <v>7</v>
      </c>
      <c r="BK1887">
        <v>17</v>
      </c>
      <c r="BL1887">
        <v>0</v>
      </c>
      <c r="BM1887">
        <v>7</v>
      </c>
    </row>
    <row r="1888" spans="1:65" x14ac:dyDescent="0.25">
      <c r="A1888">
        <v>331020008</v>
      </c>
      <c r="B1888">
        <v>7</v>
      </c>
      <c r="C1888">
        <v>2013</v>
      </c>
      <c r="D1888" s="1">
        <v>41567</v>
      </c>
      <c r="E1888" t="s">
        <v>66</v>
      </c>
      <c r="F1888" t="s">
        <v>81</v>
      </c>
      <c r="G1888" t="s">
        <v>72</v>
      </c>
      <c r="H18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CINvDET</v>
      </c>
      <c r="I1888" t="str">
        <f>IF(NOT(ISNA(VLOOKUP(Table_pigskin_games[[#This Row],[matchup]],rivalries!A$2:C$10,1,FALSE))),"Rivalry","Not a Rivalry")</f>
        <v>Not a Rivalry</v>
      </c>
      <c r="J1888">
        <v>27</v>
      </c>
      <c r="K1888">
        <v>24</v>
      </c>
      <c r="L1888">
        <f>ABS(Table_pigskin_games[[#This Row],[homeScore]]-Table_pigskin_games[[#This Row],[awayScore]])</f>
        <v>3</v>
      </c>
      <c r="M1888" t="s">
        <v>73</v>
      </c>
      <c r="N1888" s="2">
        <v>41914.541666666664</v>
      </c>
      <c r="O1888" t="s">
        <v>80</v>
      </c>
      <c r="P1888">
        <v>63207</v>
      </c>
      <c r="Q1888">
        <v>4</v>
      </c>
      <c r="R1888">
        <v>2</v>
      </c>
      <c r="S1888">
        <v>4</v>
      </c>
      <c r="T1888">
        <v>2</v>
      </c>
      <c r="U1888">
        <v>18</v>
      </c>
      <c r="V1888">
        <v>22</v>
      </c>
      <c r="W1888">
        <v>4</v>
      </c>
      <c r="X1888">
        <v>13</v>
      </c>
      <c r="Y1888">
        <v>10</v>
      </c>
      <c r="Z1888">
        <v>19</v>
      </c>
      <c r="AA1888">
        <v>0</v>
      </c>
      <c r="AB1888">
        <v>0</v>
      </c>
      <c r="AC1888">
        <v>0</v>
      </c>
      <c r="AD1888">
        <v>0</v>
      </c>
      <c r="AE1888">
        <v>421</v>
      </c>
      <c r="AF1888">
        <v>434</v>
      </c>
      <c r="AG1888">
        <v>364</v>
      </c>
      <c r="AH1888">
        <v>357</v>
      </c>
      <c r="AI1888">
        <v>24</v>
      </c>
      <c r="AJ1888">
        <v>28</v>
      </c>
      <c r="AK1888">
        <v>34</v>
      </c>
      <c r="AL1888">
        <v>51</v>
      </c>
      <c r="AM1888">
        <v>57</v>
      </c>
      <c r="AN1888">
        <v>77</v>
      </c>
      <c r="AO1888">
        <v>18</v>
      </c>
      <c r="AP1888">
        <v>25</v>
      </c>
      <c r="AQ1888">
        <v>6</v>
      </c>
      <c r="AR1888">
        <v>4</v>
      </c>
      <c r="AS1888">
        <v>50</v>
      </c>
      <c r="AT1888">
        <f>SUM(Table_pigskin_games[[#This Row],[awayPenaltyYards]],Table_pigskin_games[[#This Row],[homePenaltyYards]])</f>
        <v>80</v>
      </c>
      <c r="AU1888">
        <v>30</v>
      </c>
      <c r="AV1888">
        <v>0</v>
      </c>
      <c r="AW1888">
        <v>0</v>
      </c>
      <c r="AX1888">
        <f>SUM(Table_pigskin_games[[#This Row],[awayTurnovers]:[homeTurnovers]])</f>
        <v>0</v>
      </c>
      <c r="AY1888">
        <v>0</v>
      </c>
      <c r="AZ1888">
        <v>0</v>
      </c>
      <c r="BA1888">
        <v>0</v>
      </c>
      <c r="BB1888">
        <v>0</v>
      </c>
      <c r="BC1888">
        <v>1529</v>
      </c>
      <c r="BD1888">
        <v>2071</v>
      </c>
      <c r="BE1888">
        <v>7</v>
      </c>
      <c r="BF1888">
        <v>7</v>
      </c>
      <c r="BG1888">
        <v>10</v>
      </c>
      <c r="BH1888">
        <v>3</v>
      </c>
      <c r="BJ1888">
        <v>7</v>
      </c>
      <c r="BK1888">
        <v>3</v>
      </c>
      <c r="BL1888">
        <v>7</v>
      </c>
      <c r="BM1888">
        <v>7</v>
      </c>
    </row>
    <row r="1889" spans="1:66" x14ac:dyDescent="0.25">
      <c r="A1889">
        <v>331020009</v>
      </c>
      <c r="B1889">
        <v>7</v>
      </c>
      <c r="C1889">
        <v>2013</v>
      </c>
      <c r="D1889" s="1">
        <v>41567</v>
      </c>
      <c r="E1889" t="s">
        <v>66</v>
      </c>
      <c r="F1889" t="s">
        <v>68</v>
      </c>
      <c r="G1889" t="s">
        <v>75</v>
      </c>
      <c r="H18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CLEvGB</v>
      </c>
      <c r="I1889" t="str">
        <f>IF(NOT(ISNA(VLOOKUP(Table_pigskin_games[[#This Row],[matchup]],rivalries!A$2:C$10,1,FALSE))),"Rivalry","Not a Rivalry")</f>
        <v>Not a Rivalry</v>
      </c>
      <c r="J1889">
        <v>13</v>
      </c>
      <c r="K1889">
        <v>31</v>
      </c>
      <c r="L1889">
        <f>ABS(Table_pigskin_games[[#This Row],[homeScore]]-Table_pigskin_games[[#This Row],[awayScore]])</f>
        <v>18</v>
      </c>
      <c r="M1889" t="s">
        <v>76</v>
      </c>
      <c r="N1889" s="2">
        <v>41914.684027777781</v>
      </c>
      <c r="O1889" t="s">
        <v>80</v>
      </c>
      <c r="P1889">
        <v>77804</v>
      </c>
      <c r="Q1889">
        <v>3</v>
      </c>
      <c r="R1889">
        <v>3</v>
      </c>
      <c r="S1889">
        <v>3</v>
      </c>
      <c r="T1889">
        <v>2</v>
      </c>
      <c r="U1889">
        <v>17</v>
      </c>
      <c r="V1889">
        <v>26</v>
      </c>
      <c r="W1889">
        <v>7</v>
      </c>
      <c r="X1889">
        <v>7</v>
      </c>
      <c r="Y1889">
        <v>18</v>
      </c>
      <c r="Z1889">
        <v>13</v>
      </c>
      <c r="AA1889">
        <v>2</v>
      </c>
      <c r="AB1889">
        <v>0</v>
      </c>
      <c r="AC1889">
        <v>5</v>
      </c>
      <c r="AD1889">
        <v>0</v>
      </c>
      <c r="AE1889">
        <v>216</v>
      </c>
      <c r="AF1889">
        <v>357</v>
      </c>
      <c r="AG1889">
        <v>133</v>
      </c>
      <c r="AH1889">
        <v>253</v>
      </c>
      <c r="AI1889">
        <v>17</v>
      </c>
      <c r="AJ1889">
        <v>25</v>
      </c>
      <c r="AK1889">
        <v>42</v>
      </c>
      <c r="AL1889">
        <v>36</v>
      </c>
      <c r="AM1889">
        <v>83</v>
      </c>
      <c r="AN1889">
        <v>104</v>
      </c>
      <c r="AO1889">
        <v>23</v>
      </c>
      <c r="AP1889">
        <v>29</v>
      </c>
      <c r="AQ1889">
        <v>12</v>
      </c>
      <c r="AR1889">
        <v>10</v>
      </c>
      <c r="AS1889">
        <v>106</v>
      </c>
      <c r="AT1889">
        <f>SUM(Table_pigskin_games[[#This Row],[awayPenaltyYards]],Table_pigskin_games[[#This Row],[homePenaltyYards]])</f>
        <v>203</v>
      </c>
      <c r="AU1889">
        <v>97</v>
      </c>
      <c r="AV1889">
        <v>1</v>
      </c>
      <c r="AW1889">
        <v>0</v>
      </c>
      <c r="AX1889">
        <f>SUM(Table_pigskin_games[[#This Row],[awayTurnovers]:[homeTurnovers]])</f>
        <v>1</v>
      </c>
      <c r="AY1889">
        <v>0</v>
      </c>
      <c r="AZ1889">
        <v>0</v>
      </c>
      <c r="BA1889">
        <v>1</v>
      </c>
      <c r="BB1889">
        <v>0</v>
      </c>
      <c r="BC1889">
        <v>1600</v>
      </c>
      <c r="BD1889">
        <v>2000</v>
      </c>
      <c r="BE1889">
        <v>0</v>
      </c>
      <c r="BF1889">
        <v>3</v>
      </c>
      <c r="BG1889">
        <v>3</v>
      </c>
      <c r="BH1889">
        <v>7</v>
      </c>
      <c r="BJ1889">
        <v>14</v>
      </c>
      <c r="BK1889">
        <v>3</v>
      </c>
      <c r="BL1889">
        <v>0</v>
      </c>
      <c r="BM1889">
        <v>14</v>
      </c>
    </row>
    <row r="1890" spans="1:66" x14ac:dyDescent="0.25">
      <c r="A1890">
        <v>331020010</v>
      </c>
      <c r="B1890">
        <v>7</v>
      </c>
      <c r="C1890">
        <v>2013</v>
      </c>
      <c r="D1890" s="1">
        <v>41567</v>
      </c>
      <c r="E1890" t="s">
        <v>66</v>
      </c>
      <c r="F1890" t="s">
        <v>93</v>
      </c>
      <c r="G1890" t="s">
        <v>78</v>
      </c>
      <c r="H18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SFvTEN</v>
      </c>
      <c r="I1890" t="str">
        <f>IF(NOT(ISNA(VLOOKUP(Table_pigskin_games[[#This Row],[matchup]],rivalries!A$2:C$10,1,FALSE))),"Rivalry","Not a Rivalry")</f>
        <v>Not a Rivalry</v>
      </c>
      <c r="J1890">
        <v>31</v>
      </c>
      <c r="K1890">
        <v>17</v>
      </c>
      <c r="L1890">
        <f>ABS(Table_pigskin_games[[#This Row],[homeScore]]-Table_pigskin_games[[#This Row],[awayScore]])</f>
        <v>14</v>
      </c>
      <c r="M1890" t="s">
        <v>79</v>
      </c>
      <c r="N1890" s="2">
        <v>41914.670138888891</v>
      </c>
      <c r="O1890" t="s">
        <v>70</v>
      </c>
      <c r="P1890">
        <v>69143</v>
      </c>
      <c r="Q1890">
        <v>4</v>
      </c>
      <c r="R1890">
        <v>2</v>
      </c>
      <c r="S1890">
        <v>3</v>
      </c>
      <c r="T1890">
        <v>3</v>
      </c>
      <c r="U1890">
        <v>19</v>
      </c>
      <c r="V1890">
        <v>15</v>
      </c>
      <c r="W1890">
        <v>8</v>
      </c>
      <c r="X1890">
        <v>5</v>
      </c>
      <c r="Y1890">
        <v>16</v>
      </c>
      <c r="Z1890">
        <v>14</v>
      </c>
      <c r="AA1890">
        <v>0</v>
      </c>
      <c r="AB1890">
        <v>0</v>
      </c>
      <c r="AC1890">
        <v>0</v>
      </c>
      <c r="AD1890">
        <v>0</v>
      </c>
      <c r="AE1890">
        <v>349</v>
      </c>
      <c r="AF1890">
        <v>368</v>
      </c>
      <c r="AG1890">
        <v>196</v>
      </c>
      <c r="AH1890">
        <v>298</v>
      </c>
      <c r="AI1890">
        <v>13</v>
      </c>
      <c r="AJ1890">
        <v>25</v>
      </c>
      <c r="AK1890">
        <v>21</v>
      </c>
      <c r="AL1890">
        <v>41</v>
      </c>
      <c r="AM1890">
        <v>153</v>
      </c>
      <c r="AN1890">
        <v>70</v>
      </c>
      <c r="AO1890">
        <v>41</v>
      </c>
      <c r="AP1890">
        <v>13</v>
      </c>
      <c r="AQ1890">
        <v>5</v>
      </c>
      <c r="AR1890">
        <v>10</v>
      </c>
      <c r="AS1890">
        <v>42</v>
      </c>
      <c r="AT1890">
        <f>SUM(Table_pigskin_games[[#This Row],[awayPenaltyYards]],Table_pigskin_games[[#This Row],[homePenaltyYards]])</f>
        <v>142</v>
      </c>
      <c r="AU1890">
        <v>100</v>
      </c>
      <c r="AV1890">
        <v>0</v>
      </c>
      <c r="AW1890">
        <v>2</v>
      </c>
      <c r="AX1890">
        <f>SUM(Table_pigskin_games[[#This Row],[awayTurnovers]:[homeTurnovers]])</f>
        <v>2</v>
      </c>
      <c r="AY1890">
        <v>0</v>
      </c>
      <c r="AZ1890">
        <v>1</v>
      </c>
      <c r="BA1890">
        <v>0</v>
      </c>
      <c r="BB1890">
        <v>1</v>
      </c>
      <c r="BC1890">
        <v>2146</v>
      </c>
      <c r="BD1890">
        <v>1454</v>
      </c>
      <c r="BE1890">
        <v>3</v>
      </c>
      <c r="BF1890">
        <v>14</v>
      </c>
      <c r="BG1890">
        <v>7</v>
      </c>
      <c r="BH1890">
        <v>7</v>
      </c>
      <c r="BJ1890">
        <v>0</v>
      </c>
      <c r="BK1890">
        <v>0</v>
      </c>
      <c r="BL1890">
        <v>0</v>
      </c>
      <c r="BM1890">
        <v>17</v>
      </c>
    </row>
    <row r="1891" spans="1:66" x14ac:dyDescent="0.25">
      <c r="A1891">
        <v>331020011</v>
      </c>
      <c r="B1891">
        <v>7</v>
      </c>
      <c r="C1891">
        <v>2013</v>
      </c>
      <c r="D1891" s="1">
        <v>41567</v>
      </c>
      <c r="E1891" t="s">
        <v>66</v>
      </c>
      <c r="F1891" t="s">
        <v>84</v>
      </c>
      <c r="G1891" t="s">
        <v>90</v>
      </c>
      <c r="H18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DENvIND</v>
      </c>
      <c r="I1891" t="str">
        <f>IF(NOT(ISNA(VLOOKUP(Table_pigskin_games[[#This Row],[matchup]],rivalries!A$2:C$10,1,FALSE))),"Rivalry","Not a Rivalry")</f>
        <v>Not a Rivalry</v>
      </c>
      <c r="J1891">
        <v>33</v>
      </c>
      <c r="K1891">
        <v>39</v>
      </c>
      <c r="L1891">
        <f>ABS(Table_pigskin_games[[#This Row],[homeScore]]-Table_pigskin_games[[#This Row],[awayScore]])</f>
        <v>6</v>
      </c>
      <c r="M1891" t="s">
        <v>131</v>
      </c>
      <c r="N1891" s="2">
        <v>41914.854166666664</v>
      </c>
      <c r="O1891" t="s">
        <v>65</v>
      </c>
      <c r="P1891">
        <v>67196</v>
      </c>
      <c r="Q1891">
        <v>6</v>
      </c>
      <c r="R1891">
        <v>0</v>
      </c>
      <c r="S1891">
        <v>4</v>
      </c>
      <c r="T1891">
        <v>2</v>
      </c>
      <c r="U1891">
        <v>23</v>
      </c>
      <c r="V1891">
        <v>19</v>
      </c>
      <c r="W1891">
        <v>5</v>
      </c>
      <c r="X1891">
        <v>5</v>
      </c>
      <c r="Y1891">
        <v>16</v>
      </c>
      <c r="Z1891">
        <v>17</v>
      </c>
      <c r="AA1891">
        <v>1</v>
      </c>
      <c r="AB1891">
        <v>0</v>
      </c>
      <c r="AC1891">
        <v>1</v>
      </c>
      <c r="AD1891">
        <v>0</v>
      </c>
      <c r="AE1891">
        <v>429</v>
      </c>
      <c r="AF1891">
        <v>334</v>
      </c>
      <c r="AG1891">
        <v>365</v>
      </c>
      <c r="AH1891">
        <v>213</v>
      </c>
      <c r="AI1891">
        <v>29</v>
      </c>
      <c r="AJ1891">
        <v>21</v>
      </c>
      <c r="AK1891">
        <v>49</v>
      </c>
      <c r="AL1891">
        <v>38</v>
      </c>
      <c r="AM1891">
        <v>64</v>
      </c>
      <c r="AN1891">
        <v>121</v>
      </c>
      <c r="AO1891">
        <v>20</v>
      </c>
      <c r="AP1891">
        <v>31</v>
      </c>
      <c r="AQ1891">
        <v>12</v>
      </c>
      <c r="AR1891">
        <v>6</v>
      </c>
      <c r="AS1891">
        <v>103</v>
      </c>
      <c r="AT1891">
        <f>SUM(Table_pigskin_games[[#This Row],[awayPenaltyYards]],Table_pigskin_games[[#This Row],[homePenaltyYards]])</f>
        <v>155</v>
      </c>
      <c r="AU1891">
        <v>52</v>
      </c>
      <c r="AV1891">
        <v>3</v>
      </c>
      <c r="AW1891">
        <v>1</v>
      </c>
      <c r="AX1891">
        <f>SUM(Table_pigskin_games[[#This Row],[awayTurnovers]:[homeTurnovers]])</f>
        <v>4</v>
      </c>
      <c r="AY1891">
        <v>2</v>
      </c>
      <c r="AZ1891">
        <v>1</v>
      </c>
      <c r="BA1891">
        <v>1</v>
      </c>
      <c r="BB1891">
        <v>0</v>
      </c>
      <c r="BC1891">
        <v>1693</v>
      </c>
      <c r="BD1891">
        <v>1907</v>
      </c>
      <c r="BE1891">
        <v>7</v>
      </c>
      <c r="BF1891">
        <v>7</v>
      </c>
      <c r="BG1891">
        <v>3</v>
      </c>
      <c r="BH1891">
        <v>16</v>
      </c>
      <c r="BJ1891">
        <v>10</v>
      </c>
      <c r="BK1891">
        <v>16</v>
      </c>
      <c r="BL1891">
        <v>7</v>
      </c>
      <c r="BM1891">
        <v>6</v>
      </c>
    </row>
    <row r="1892" spans="1:66" x14ac:dyDescent="0.25">
      <c r="A1892">
        <v>331020012</v>
      </c>
      <c r="B1892">
        <v>7</v>
      </c>
      <c r="C1892">
        <v>2013</v>
      </c>
      <c r="D1892" s="1">
        <v>41567</v>
      </c>
      <c r="E1892" t="s">
        <v>66</v>
      </c>
      <c r="F1892" t="s">
        <v>106</v>
      </c>
      <c r="G1892" t="s">
        <v>82</v>
      </c>
      <c r="H18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HOUvKC</v>
      </c>
      <c r="I1892" t="str">
        <f>IF(NOT(ISNA(VLOOKUP(Table_pigskin_games[[#This Row],[matchup]],rivalries!A$2:C$10,1,FALSE))),"Rivalry","Not a Rivalry")</f>
        <v>Not a Rivalry</v>
      </c>
      <c r="J1892">
        <v>16</v>
      </c>
      <c r="K1892">
        <v>17</v>
      </c>
      <c r="L1892">
        <f>ABS(Table_pigskin_games[[#This Row],[homeScore]]-Table_pigskin_games[[#This Row],[awayScore]])</f>
        <v>1</v>
      </c>
      <c r="M1892" t="s">
        <v>83</v>
      </c>
      <c r="N1892" s="2">
        <v>41914.684027777781</v>
      </c>
      <c r="O1892" t="s">
        <v>80</v>
      </c>
      <c r="Q1892">
        <v>2</v>
      </c>
      <c r="R1892">
        <v>4</v>
      </c>
      <c r="S1892">
        <v>6</v>
      </c>
      <c r="T1892">
        <v>0</v>
      </c>
      <c r="U1892">
        <v>14</v>
      </c>
      <c r="V1892">
        <v>20</v>
      </c>
      <c r="W1892">
        <v>4</v>
      </c>
      <c r="X1892">
        <v>7</v>
      </c>
      <c r="Y1892">
        <v>12</v>
      </c>
      <c r="Z1892">
        <v>15</v>
      </c>
      <c r="AA1892">
        <v>0</v>
      </c>
      <c r="AB1892">
        <v>0</v>
      </c>
      <c r="AC1892">
        <v>0</v>
      </c>
      <c r="AD1892">
        <v>1</v>
      </c>
      <c r="AE1892">
        <v>294</v>
      </c>
      <c r="AF1892">
        <v>357</v>
      </c>
      <c r="AG1892">
        <v>221</v>
      </c>
      <c r="AH1892">
        <v>231</v>
      </c>
      <c r="AI1892">
        <v>15</v>
      </c>
      <c r="AJ1892">
        <v>23</v>
      </c>
      <c r="AK1892">
        <v>25</v>
      </c>
      <c r="AL1892">
        <v>34</v>
      </c>
      <c r="AM1892">
        <v>73</v>
      </c>
      <c r="AN1892">
        <v>126</v>
      </c>
      <c r="AO1892">
        <v>24</v>
      </c>
      <c r="AP1892">
        <v>32</v>
      </c>
      <c r="AQ1892">
        <v>4</v>
      </c>
      <c r="AR1892">
        <v>5</v>
      </c>
      <c r="AS1892">
        <v>40</v>
      </c>
      <c r="AT1892">
        <f>SUM(Table_pigskin_games[[#This Row],[awayPenaltyYards]],Table_pigskin_games[[#This Row],[homePenaltyYards]])</f>
        <v>64</v>
      </c>
      <c r="AU1892">
        <v>24</v>
      </c>
      <c r="AV1892">
        <v>1</v>
      </c>
      <c r="AW1892">
        <v>2</v>
      </c>
      <c r="AX1892">
        <f>SUM(Table_pigskin_games[[#This Row],[awayTurnovers]:[homeTurnovers]])</f>
        <v>3</v>
      </c>
      <c r="AY1892">
        <v>1</v>
      </c>
      <c r="AZ1892">
        <v>1</v>
      </c>
      <c r="BA1892">
        <v>0</v>
      </c>
      <c r="BB1892">
        <v>1</v>
      </c>
      <c r="BC1892">
        <v>1668</v>
      </c>
      <c r="BD1892">
        <v>1932</v>
      </c>
      <c r="BE1892">
        <v>3</v>
      </c>
      <c r="BF1892">
        <v>7</v>
      </c>
      <c r="BG1892">
        <v>6</v>
      </c>
      <c r="BH1892">
        <v>0</v>
      </c>
      <c r="BJ1892">
        <v>7</v>
      </c>
      <c r="BK1892">
        <v>7</v>
      </c>
      <c r="BL1892">
        <v>3</v>
      </c>
      <c r="BM1892">
        <v>0</v>
      </c>
    </row>
    <row r="1893" spans="1:66" x14ac:dyDescent="0.25">
      <c r="A1893">
        <v>331020015</v>
      </c>
      <c r="B1893">
        <v>7</v>
      </c>
      <c r="C1893">
        <v>2013</v>
      </c>
      <c r="D1893" s="1">
        <v>41567</v>
      </c>
      <c r="E1893" t="s">
        <v>66</v>
      </c>
      <c r="F1893" t="s">
        <v>87</v>
      </c>
      <c r="G1893" t="s">
        <v>62</v>
      </c>
      <c r="H18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1893" t="str">
        <f>IF(NOT(ISNA(VLOOKUP(Table_pigskin_games[[#This Row],[matchup]],rivalries!A$2:C$10,1,FALSE))),"Rivalry","Not a Rivalry")</f>
        <v>Not a Rivalry</v>
      </c>
      <c r="J1893">
        <v>23</v>
      </c>
      <c r="K1893">
        <v>21</v>
      </c>
      <c r="L1893">
        <f>ABS(Table_pigskin_games[[#This Row],[homeScore]]-Table_pigskin_games[[#This Row],[awayScore]])</f>
        <v>2</v>
      </c>
      <c r="M1893" t="s">
        <v>132</v>
      </c>
      <c r="N1893" s="2">
        <v>41914.541666666664</v>
      </c>
      <c r="O1893" t="s">
        <v>80</v>
      </c>
      <c r="P1893">
        <v>60952</v>
      </c>
      <c r="Q1893">
        <v>2</v>
      </c>
      <c r="R1893">
        <v>4</v>
      </c>
      <c r="S1893">
        <v>3</v>
      </c>
      <c r="T1893">
        <v>2</v>
      </c>
      <c r="U1893">
        <v>15</v>
      </c>
      <c r="V1893">
        <v>19</v>
      </c>
      <c r="W1893">
        <v>9</v>
      </c>
      <c r="X1893">
        <v>3</v>
      </c>
      <c r="Y1893">
        <v>19</v>
      </c>
      <c r="Z1893">
        <v>13</v>
      </c>
      <c r="AA1893">
        <v>0</v>
      </c>
      <c r="AB1893">
        <v>0</v>
      </c>
      <c r="AC1893">
        <v>0</v>
      </c>
      <c r="AD1893">
        <v>1</v>
      </c>
      <c r="AE1893">
        <v>268</v>
      </c>
      <c r="AF1893">
        <v>293</v>
      </c>
      <c r="AG1893">
        <v>178</v>
      </c>
      <c r="AH1893">
        <v>173</v>
      </c>
      <c r="AI1893">
        <v>21</v>
      </c>
      <c r="AJ1893">
        <v>19</v>
      </c>
      <c r="AK1893">
        <v>32</v>
      </c>
      <c r="AL1893">
        <v>37</v>
      </c>
      <c r="AM1893">
        <v>90</v>
      </c>
      <c r="AN1893">
        <v>120</v>
      </c>
      <c r="AO1893">
        <v>30</v>
      </c>
      <c r="AP1893">
        <v>25</v>
      </c>
      <c r="AQ1893">
        <v>6</v>
      </c>
      <c r="AR1893">
        <v>4</v>
      </c>
      <c r="AS1893">
        <v>53</v>
      </c>
      <c r="AT1893">
        <f>SUM(Table_pigskin_games[[#This Row],[awayPenaltyYards]],Table_pigskin_games[[#This Row],[homePenaltyYards]])</f>
        <v>85</v>
      </c>
      <c r="AU1893">
        <v>32</v>
      </c>
      <c r="AV1893">
        <v>1</v>
      </c>
      <c r="AW1893">
        <v>3</v>
      </c>
      <c r="AX1893">
        <f>SUM(Table_pigskin_games[[#This Row],[awayTurnovers]:[homeTurnovers]])</f>
        <v>4</v>
      </c>
      <c r="AY1893">
        <v>0</v>
      </c>
      <c r="AZ1893">
        <v>1</v>
      </c>
      <c r="BA1893">
        <v>1</v>
      </c>
      <c r="BB1893">
        <v>2</v>
      </c>
      <c r="BC1893">
        <v>1812</v>
      </c>
      <c r="BD1893">
        <v>1788</v>
      </c>
      <c r="BE1893">
        <v>14</v>
      </c>
      <c r="BF1893">
        <v>3</v>
      </c>
      <c r="BG1893">
        <v>0</v>
      </c>
      <c r="BH1893">
        <v>6</v>
      </c>
      <c r="BJ1893">
        <v>0</v>
      </c>
      <c r="BK1893">
        <v>14</v>
      </c>
      <c r="BL1893">
        <v>7</v>
      </c>
      <c r="BM1893">
        <v>0</v>
      </c>
    </row>
    <row r="1894" spans="1:66" x14ac:dyDescent="0.25">
      <c r="A1894">
        <v>331020020</v>
      </c>
      <c r="B1894">
        <v>7</v>
      </c>
      <c r="C1894">
        <v>2013</v>
      </c>
      <c r="D1894" s="1">
        <v>41567</v>
      </c>
      <c r="E1894" t="s">
        <v>66</v>
      </c>
      <c r="F1894" t="s">
        <v>88</v>
      </c>
      <c r="G1894" t="s">
        <v>77</v>
      </c>
      <c r="H18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NEvNYJ</v>
      </c>
      <c r="I1894" t="str">
        <f>IF(NOT(ISNA(VLOOKUP(Table_pigskin_games[[#This Row],[matchup]],rivalries!A$2:C$10,1,FALSE))),"Rivalry","Not a Rivalry")</f>
        <v>Not a Rivalry</v>
      </c>
      <c r="J1894">
        <v>27</v>
      </c>
      <c r="K1894">
        <v>30</v>
      </c>
      <c r="L1894">
        <f>ABS(Table_pigskin_games[[#This Row],[homeScore]]-Table_pigskin_games[[#This Row],[awayScore]])</f>
        <v>3</v>
      </c>
      <c r="M1894" t="s">
        <v>140</v>
      </c>
      <c r="N1894" s="2">
        <v>41914.541666666664</v>
      </c>
      <c r="O1894" t="s">
        <v>80</v>
      </c>
      <c r="P1894">
        <v>76957</v>
      </c>
      <c r="Q1894">
        <v>5</v>
      </c>
      <c r="R1894">
        <v>1</v>
      </c>
      <c r="S1894">
        <v>3</v>
      </c>
      <c r="T1894">
        <v>3</v>
      </c>
      <c r="U1894">
        <v>21</v>
      </c>
      <c r="V1894">
        <v>27</v>
      </c>
      <c r="W1894">
        <v>1</v>
      </c>
      <c r="X1894">
        <v>11</v>
      </c>
      <c r="Y1894">
        <v>12</v>
      </c>
      <c r="Z1894">
        <v>21</v>
      </c>
      <c r="AA1894">
        <v>1</v>
      </c>
      <c r="AB1894">
        <v>0</v>
      </c>
      <c r="AC1894">
        <v>1</v>
      </c>
      <c r="AD1894">
        <v>0</v>
      </c>
      <c r="AE1894">
        <v>295</v>
      </c>
      <c r="AF1894">
        <v>383</v>
      </c>
      <c r="AG1894">
        <v>205</v>
      </c>
      <c r="AH1894">
        <v>206</v>
      </c>
      <c r="AI1894">
        <v>22</v>
      </c>
      <c r="AJ1894">
        <v>17</v>
      </c>
      <c r="AK1894">
        <v>46</v>
      </c>
      <c r="AL1894">
        <v>33</v>
      </c>
      <c r="AM1894">
        <v>90</v>
      </c>
      <c r="AN1894">
        <v>177</v>
      </c>
      <c r="AO1894">
        <v>20</v>
      </c>
      <c r="AP1894">
        <v>52</v>
      </c>
      <c r="AQ1894">
        <v>7</v>
      </c>
      <c r="AR1894">
        <v>9</v>
      </c>
      <c r="AS1894">
        <v>100</v>
      </c>
      <c r="AT1894">
        <f>SUM(Table_pigskin_games[[#This Row],[awayPenaltyYards]],Table_pigskin_games[[#This Row],[homePenaltyYards]])</f>
        <v>145</v>
      </c>
      <c r="AU1894">
        <v>45</v>
      </c>
      <c r="AV1894">
        <v>1</v>
      </c>
      <c r="AW1894">
        <v>1</v>
      </c>
      <c r="AX1894">
        <f>SUM(Table_pigskin_games[[#This Row],[awayTurnovers]:[homeTurnovers]])</f>
        <v>2</v>
      </c>
      <c r="AY1894">
        <v>0</v>
      </c>
      <c r="AZ1894">
        <v>0</v>
      </c>
      <c r="BA1894">
        <v>1</v>
      </c>
      <c r="BB1894">
        <v>1</v>
      </c>
      <c r="BC1894">
        <v>1420</v>
      </c>
      <c r="BD1894">
        <v>2773</v>
      </c>
      <c r="BE1894">
        <v>14</v>
      </c>
      <c r="BF1894">
        <v>7</v>
      </c>
      <c r="BG1894">
        <v>0</v>
      </c>
      <c r="BH1894">
        <v>6</v>
      </c>
      <c r="BI1894">
        <v>0</v>
      </c>
      <c r="BJ1894">
        <v>7</v>
      </c>
      <c r="BK1894">
        <v>3</v>
      </c>
      <c r="BL1894">
        <v>17</v>
      </c>
      <c r="BM1894">
        <v>0</v>
      </c>
      <c r="BN1894">
        <v>3</v>
      </c>
    </row>
    <row r="1895" spans="1:66" x14ac:dyDescent="0.25">
      <c r="A1895">
        <v>331020021</v>
      </c>
      <c r="B1895">
        <v>7</v>
      </c>
      <c r="C1895">
        <v>2013</v>
      </c>
      <c r="D1895" s="1">
        <v>41567</v>
      </c>
      <c r="E1895" t="s">
        <v>66</v>
      </c>
      <c r="F1895" t="s">
        <v>102</v>
      </c>
      <c r="G1895" t="s">
        <v>105</v>
      </c>
      <c r="H18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1895" t="str">
        <f>IF(NOT(ISNA(VLOOKUP(Table_pigskin_games[[#This Row],[matchup]],rivalries!A$2:C$10,1,FALSE))),"Rivalry","Not a Rivalry")</f>
        <v>Not a Rivalry</v>
      </c>
      <c r="J1895">
        <v>17</v>
      </c>
      <c r="K1895">
        <v>3</v>
      </c>
      <c r="L1895">
        <f>ABS(Table_pigskin_games[[#This Row],[homeScore]]-Table_pigskin_games[[#This Row],[awayScore]])</f>
        <v>14</v>
      </c>
      <c r="M1895" t="s">
        <v>121</v>
      </c>
      <c r="N1895" s="2">
        <v>41914.541666666664</v>
      </c>
      <c r="O1895" t="s">
        <v>70</v>
      </c>
      <c r="P1895">
        <v>69144</v>
      </c>
      <c r="Q1895">
        <v>3</v>
      </c>
      <c r="R1895">
        <v>3</v>
      </c>
      <c r="S1895">
        <v>3</v>
      </c>
      <c r="T1895">
        <v>3</v>
      </c>
      <c r="U1895">
        <v>22</v>
      </c>
      <c r="V1895">
        <v>19</v>
      </c>
      <c r="W1895">
        <v>5</v>
      </c>
      <c r="X1895">
        <v>4</v>
      </c>
      <c r="Y1895">
        <v>16</v>
      </c>
      <c r="Z1895">
        <v>18</v>
      </c>
      <c r="AA1895">
        <v>0</v>
      </c>
      <c r="AB1895">
        <v>1</v>
      </c>
      <c r="AC1895">
        <v>0</v>
      </c>
      <c r="AD1895">
        <v>1</v>
      </c>
      <c r="AE1895">
        <v>368</v>
      </c>
      <c r="AF1895">
        <v>278</v>
      </c>
      <c r="AG1895">
        <v>294</v>
      </c>
      <c r="AH1895">
        <v>194</v>
      </c>
      <c r="AI1895">
        <v>28</v>
      </c>
      <c r="AJ1895">
        <v>22</v>
      </c>
      <c r="AK1895">
        <v>47</v>
      </c>
      <c r="AL1895">
        <v>49</v>
      </c>
      <c r="AM1895">
        <v>74</v>
      </c>
      <c r="AN1895">
        <v>84</v>
      </c>
      <c r="AO1895">
        <v>26</v>
      </c>
      <c r="AP1895">
        <v>23</v>
      </c>
      <c r="AQ1895">
        <v>12</v>
      </c>
      <c r="AR1895">
        <v>5</v>
      </c>
      <c r="AS1895">
        <v>75</v>
      </c>
      <c r="AT1895">
        <f>SUM(Table_pigskin_games[[#This Row],[awayPenaltyYards]],Table_pigskin_games[[#This Row],[homePenaltyYards]])</f>
        <v>108</v>
      </c>
      <c r="AU1895">
        <v>33</v>
      </c>
      <c r="AV1895">
        <v>2</v>
      </c>
      <c r="AW1895">
        <v>3</v>
      </c>
      <c r="AX1895">
        <f>SUM(Table_pigskin_games[[#This Row],[awayTurnovers]:[homeTurnovers]])</f>
        <v>5</v>
      </c>
      <c r="AY1895">
        <v>0</v>
      </c>
      <c r="AZ1895">
        <v>0</v>
      </c>
      <c r="BA1895">
        <v>2</v>
      </c>
      <c r="BB1895">
        <v>3</v>
      </c>
      <c r="BC1895">
        <v>2173</v>
      </c>
      <c r="BD1895">
        <v>1427</v>
      </c>
      <c r="BE1895">
        <v>0</v>
      </c>
      <c r="BF1895">
        <v>3</v>
      </c>
      <c r="BG1895">
        <v>7</v>
      </c>
      <c r="BH1895">
        <v>7</v>
      </c>
      <c r="BJ1895">
        <v>0</v>
      </c>
      <c r="BK1895">
        <v>0</v>
      </c>
      <c r="BL1895">
        <v>0</v>
      </c>
      <c r="BM1895">
        <v>3</v>
      </c>
    </row>
    <row r="1896" spans="1:66" x14ac:dyDescent="0.25">
      <c r="A1896">
        <v>331020023</v>
      </c>
      <c r="B1896">
        <v>7</v>
      </c>
      <c r="C1896">
        <v>2013</v>
      </c>
      <c r="D1896" s="1">
        <v>41567</v>
      </c>
      <c r="E1896" t="s">
        <v>66</v>
      </c>
      <c r="F1896" t="s">
        <v>96</v>
      </c>
      <c r="G1896" t="s">
        <v>63</v>
      </c>
      <c r="H18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896" t="str">
        <f>IF(NOT(ISNA(VLOOKUP(Table_pigskin_games[[#This Row],[matchup]],rivalries!A$2:C$10,1,FALSE))),"Rivalry","Not a Rivalry")</f>
        <v>Rivalry</v>
      </c>
      <c r="J1896">
        <v>16</v>
      </c>
      <c r="K1896">
        <v>19</v>
      </c>
      <c r="L1896">
        <f>ABS(Table_pigskin_games[[#This Row],[homeScore]]-Table_pigskin_games[[#This Row],[awayScore]])</f>
        <v>3</v>
      </c>
      <c r="M1896" t="s">
        <v>64</v>
      </c>
      <c r="N1896" s="2">
        <v>41914.684027777781</v>
      </c>
      <c r="O1896" t="s">
        <v>80</v>
      </c>
      <c r="P1896">
        <v>62295</v>
      </c>
      <c r="Q1896">
        <v>3</v>
      </c>
      <c r="R1896">
        <v>3</v>
      </c>
      <c r="S1896">
        <v>1</v>
      </c>
      <c r="T1896">
        <v>4</v>
      </c>
      <c r="U1896">
        <v>19</v>
      </c>
      <c r="V1896">
        <v>17</v>
      </c>
      <c r="W1896">
        <v>7</v>
      </c>
      <c r="X1896">
        <v>7</v>
      </c>
      <c r="Y1896">
        <v>14</v>
      </c>
      <c r="Z1896">
        <v>12</v>
      </c>
      <c r="AA1896">
        <v>1</v>
      </c>
      <c r="AB1896">
        <v>0</v>
      </c>
      <c r="AC1896">
        <v>1</v>
      </c>
      <c r="AD1896">
        <v>0</v>
      </c>
      <c r="AE1896">
        <v>287</v>
      </c>
      <c r="AF1896">
        <v>286</v>
      </c>
      <c r="AG1896">
        <v>205</v>
      </c>
      <c r="AH1896">
        <v>145</v>
      </c>
      <c r="AI1896">
        <v>24</v>
      </c>
      <c r="AJ1896">
        <v>17</v>
      </c>
      <c r="AK1896">
        <v>34</v>
      </c>
      <c r="AL1896">
        <v>23</v>
      </c>
      <c r="AM1896">
        <v>82</v>
      </c>
      <c r="AN1896">
        <v>141</v>
      </c>
      <c r="AO1896">
        <v>26</v>
      </c>
      <c r="AP1896">
        <v>29</v>
      </c>
      <c r="AQ1896">
        <v>9</v>
      </c>
      <c r="AR1896">
        <v>7</v>
      </c>
      <c r="AS1896">
        <v>67</v>
      </c>
      <c r="AT1896">
        <f>SUM(Table_pigskin_games[[#This Row],[awayPenaltyYards]],Table_pigskin_games[[#This Row],[homePenaltyYards]])</f>
        <v>117</v>
      </c>
      <c r="AU1896">
        <v>50</v>
      </c>
      <c r="AV1896">
        <v>0</v>
      </c>
      <c r="AW1896">
        <v>1</v>
      </c>
      <c r="AX1896">
        <f>SUM(Table_pigskin_games[[#This Row],[awayTurnovers]:[homeTurnovers]])</f>
        <v>1</v>
      </c>
      <c r="AY1896">
        <v>0</v>
      </c>
      <c r="AZ1896">
        <v>1</v>
      </c>
      <c r="BA1896">
        <v>0</v>
      </c>
      <c r="BB1896">
        <v>0</v>
      </c>
      <c r="BC1896">
        <v>1739</v>
      </c>
      <c r="BD1896">
        <v>1861</v>
      </c>
      <c r="BE1896">
        <v>3</v>
      </c>
      <c r="BF1896">
        <v>3</v>
      </c>
      <c r="BG1896">
        <v>0</v>
      </c>
      <c r="BH1896">
        <v>10</v>
      </c>
      <c r="BJ1896">
        <v>7</v>
      </c>
      <c r="BK1896">
        <v>3</v>
      </c>
      <c r="BL1896">
        <v>3</v>
      </c>
      <c r="BM1896">
        <v>6</v>
      </c>
    </row>
    <row r="1897" spans="1:66" x14ac:dyDescent="0.25">
      <c r="A1897">
        <v>331020028</v>
      </c>
      <c r="B1897">
        <v>7</v>
      </c>
      <c r="C1897">
        <v>2013</v>
      </c>
      <c r="D1897" s="1">
        <v>41567</v>
      </c>
      <c r="E1897" t="s">
        <v>66</v>
      </c>
      <c r="F1897" t="s">
        <v>74</v>
      </c>
      <c r="G1897" t="s">
        <v>114</v>
      </c>
      <c r="H18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CHIvWSH</v>
      </c>
      <c r="I1897" t="str">
        <f>IF(NOT(ISNA(VLOOKUP(Table_pigskin_games[[#This Row],[matchup]],rivalries!A$2:C$10,1,FALSE))),"Rivalry","Not a Rivalry")</f>
        <v>Not a Rivalry</v>
      </c>
      <c r="J1897">
        <v>41</v>
      </c>
      <c r="K1897">
        <v>45</v>
      </c>
      <c r="L1897">
        <f>ABS(Table_pigskin_games[[#This Row],[homeScore]]-Table_pigskin_games[[#This Row],[awayScore]])</f>
        <v>4</v>
      </c>
      <c r="M1897" t="s">
        <v>115</v>
      </c>
      <c r="N1897" s="2">
        <v>41914.541666666664</v>
      </c>
      <c r="O1897" t="s">
        <v>70</v>
      </c>
      <c r="P1897">
        <v>83147</v>
      </c>
      <c r="Q1897">
        <v>4</v>
      </c>
      <c r="R1897">
        <v>2</v>
      </c>
      <c r="S1897">
        <v>1</v>
      </c>
      <c r="T1897">
        <v>4</v>
      </c>
      <c r="U1897">
        <v>21</v>
      </c>
      <c r="V1897">
        <v>28</v>
      </c>
      <c r="W1897">
        <v>2</v>
      </c>
      <c r="X1897">
        <v>7</v>
      </c>
      <c r="Y1897">
        <v>8</v>
      </c>
      <c r="Z1897">
        <v>13</v>
      </c>
      <c r="AA1897">
        <v>0</v>
      </c>
      <c r="AB1897">
        <v>0</v>
      </c>
      <c r="AC1897">
        <v>0</v>
      </c>
      <c r="AD1897">
        <v>0</v>
      </c>
      <c r="AE1897">
        <v>359</v>
      </c>
      <c r="AF1897">
        <v>499</v>
      </c>
      <c r="AG1897">
        <v>219</v>
      </c>
      <c r="AH1897">
        <v>290</v>
      </c>
      <c r="AI1897">
        <v>17</v>
      </c>
      <c r="AJ1897">
        <v>18</v>
      </c>
      <c r="AK1897">
        <v>28</v>
      </c>
      <c r="AL1897">
        <v>29</v>
      </c>
      <c r="AM1897">
        <v>140</v>
      </c>
      <c r="AN1897">
        <v>209</v>
      </c>
      <c r="AO1897">
        <v>22</v>
      </c>
      <c r="AP1897">
        <v>43</v>
      </c>
      <c r="AQ1897">
        <v>5</v>
      </c>
      <c r="AR1897">
        <v>5</v>
      </c>
      <c r="AS1897">
        <v>30</v>
      </c>
      <c r="AT1897">
        <f>SUM(Table_pigskin_games[[#This Row],[awayPenaltyYards]],Table_pigskin_games[[#This Row],[homePenaltyYards]])</f>
        <v>77</v>
      </c>
      <c r="AU1897">
        <v>47</v>
      </c>
      <c r="AV1897">
        <v>1</v>
      </c>
      <c r="AW1897">
        <v>1</v>
      </c>
      <c r="AX1897">
        <f>SUM(Table_pigskin_games[[#This Row],[awayTurnovers]:[homeTurnovers]])</f>
        <v>2</v>
      </c>
      <c r="AY1897">
        <v>0</v>
      </c>
      <c r="AZ1897">
        <v>0</v>
      </c>
      <c r="BA1897">
        <v>1</v>
      </c>
      <c r="BB1897">
        <v>1</v>
      </c>
      <c r="BC1897">
        <v>1564</v>
      </c>
      <c r="BD1897">
        <v>2036</v>
      </c>
      <c r="BE1897">
        <v>10</v>
      </c>
      <c r="BF1897">
        <v>7</v>
      </c>
      <c r="BG1897">
        <v>7</v>
      </c>
      <c r="BH1897">
        <v>17</v>
      </c>
      <c r="BJ1897">
        <v>3</v>
      </c>
      <c r="BK1897">
        <v>21</v>
      </c>
      <c r="BL1897">
        <v>7</v>
      </c>
      <c r="BM1897">
        <v>14</v>
      </c>
    </row>
    <row r="1898" spans="1:66" x14ac:dyDescent="0.25">
      <c r="A1898">
        <v>331020029</v>
      </c>
      <c r="B1898">
        <v>7</v>
      </c>
      <c r="C1898">
        <v>2013</v>
      </c>
      <c r="D1898" s="1">
        <v>41567</v>
      </c>
      <c r="E1898" t="s">
        <v>66</v>
      </c>
      <c r="F1898" t="s">
        <v>85</v>
      </c>
      <c r="G1898" t="s">
        <v>100</v>
      </c>
      <c r="H18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CARvSTL</v>
      </c>
      <c r="I1898" t="str">
        <f>IF(NOT(ISNA(VLOOKUP(Table_pigskin_games[[#This Row],[matchup]],rivalries!A$2:C$10,1,FALSE))),"Rivalry","Not a Rivalry")</f>
        <v>Not a Rivalry</v>
      </c>
      <c r="J1898">
        <v>15</v>
      </c>
      <c r="K1898">
        <v>30</v>
      </c>
      <c r="L1898">
        <f>ABS(Table_pigskin_games[[#This Row],[homeScore]]-Table_pigskin_games[[#This Row],[awayScore]])</f>
        <v>15</v>
      </c>
      <c r="M1898" t="s">
        <v>101</v>
      </c>
      <c r="N1898" s="2">
        <v>41914.541666666664</v>
      </c>
      <c r="O1898" t="s">
        <v>70</v>
      </c>
      <c r="P1898">
        <v>72686</v>
      </c>
      <c r="Q1898">
        <v>3</v>
      </c>
      <c r="R1898">
        <v>3</v>
      </c>
      <c r="S1898">
        <v>2</v>
      </c>
      <c r="T1898">
        <v>3</v>
      </c>
      <c r="U1898">
        <v>15</v>
      </c>
      <c r="V1898">
        <v>21</v>
      </c>
      <c r="W1898">
        <v>4</v>
      </c>
      <c r="X1898">
        <v>2</v>
      </c>
      <c r="Y1898">
        <v>13</v>
      </c>
      <c r="Z1898">
        <v>9</v>
      </c>
      <c r="AA1898">
        <v>0</v>
      </c>
      <c r="AB1898">
        <v>0</v>
      </c>
      <c r="AC1898">
        <v>2</v>
      </c>
      <c r="AD1898">
        <v>0</v>
      </c>
      <c r="AE1898">
        <v>317</v>
      </c>
      <c r="AF1898">
        <v>282</v>
      </c>
      <c r="AG1898">
        <v>254</v>
      </c>
      <c r="AH1898">
        <v>180</v>
      </c>
      <c r="AI1898">
        <v>23</v>
      </c>
      <c r="AJ1898">
        <v>15</v>
      </c>
      <c r="AK1898">
        <v>34</v>
      </c>
      <c r="AL1898">
        <v>17</v>
      </c>
      <c r="AM1898">
        <v>63</v>
      </c>
      <c r="AN1898">
        <v>102</v>
      </c>
      <c r="AO1898">
        <v>21</v>
      </c>
      <c r="AP1898">
        <v>38</v>
      </c>
      <c r="AQ1898">
        <v>8</v>
      </c>
      <c r="AR1898">
        <v>7</v>
      </c>
      <c r="AS1898">
        <v>68</v>
      </c>
      <c r="AT1898">
        <f>SUM(Table_pigskin_games[[#This Row],[awayPenaltyYards]],Table_pigskin_games[[#This Row],[homePenaltyYards]])</f>
        <v>127</v>
      </c>
      <c r="AU1898">
        <v>59</v>
      </c>
      <c r="AV1898">
        <v>3</v>
      </c>
      <c r="AW1898">
        <v>0</v>
      </c>
      <c r="AX1898">
        <f>SUM(Table_pigskin_games[[#This Row],[awayTurnovers]:[homeTurnovers]])</f>
        <v>3</v>
      </c>
      <c r="AY1898">
        <v>2</v>
      </c>
      <c r="AZ1898">
        <v>0</v>
      </c>
      <c r="BA1898">
        <v>1</v>
      </c>
      <c r="BB1898">
        <v>0</v>
      </c>
      <c r="BC1898">
        <v>1600</v>
      </c>
      <c r="BD1898">
        <v>2000</v>
      </c>
      <c r="BE1898">
        <v>2</v>
      </c>
      <c r="BF1898">
        <v>3</v>
      </c>
      <c r="BG1898">
        <v>7</v>
      </c>
      <c r="BH1898">
        <v>3</v>
      </c>
      <c r="BJ1898">
        <v>7</v>
      </c>
      <c r="BK1898">
        <v>10</v>
      </c>
      <c r="BL1898">
        <v>10</v>
      </c>
      <c r="BM1898">
        <v>3</v>
      </c>
    </row>
    <row r="1899" spans="1:66" x14ac:dyDescent="0.25">
      <c r="A1899">
        <v>331020030</v>
      </c>
      <c r="B1899">
        <v>7</v>
      </c>
      <c r="C1899">
        <v>2013</v>
      </c>
      <c r="D1899" s="1">
        <v>41567</v>
      </c>
      <c r="E1899" t="s">
        <v>66</v>
      </c>
      <c r="F1899" t="s">
        <v>109</v>
      </c>
      <c r="G1899" t="s">
        <v>103</v>
      </c>
      <c r="H18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JAXvSD</v>
      </c>
      <c r="I1899" t="str">
        <f>IF(NOT(ISNA(VLOOKUP(Table_pigskin_games[[#This Row],[matchup]],rivalries!A$2:C$10,1,FALSE))),"Rivalry","Not a Rivalry")</f>
        <v>Not a Rivalry</v>
      </c>
      <c r="J1899">
        <v>24</v>
      </c>
      <c r="K1899">
        <v>6</v>
      </c>
      <c r="L1899">
        <f>ABS(Table_pigskin_games[[#This Row],[homeScore]]-Table_pigskin_games[[#This Row],[awayScore]])</f>
        <v>18</v>
      </c>
      <c r="M1899" t="s">
        <v>104</v>
      </c>
      <c r="N1899" s="2">
        <v>41914.541666666664</v>
      </c>
      <c r="O1899" t="s">
        <v>80</v>
      </c>
      <c r="P1899">
        <v>59550</v>
      </c>
      <c r="Q1899">
        <v>3</v>
      </c>
      <c r="R1899">
        <v>3</v>
      </c>
      <c r="S1899">
        <v>0</v>
      </c>
      <c r="T1899">
        <v>6</v>
      </c>
      <c r="U1899">
        <v>27</v>
      </c>
      <c r="V1899">
        <v>18</v>
      </c>
      <c r="W1899">
        <v>7</v>
      </c>
      <c r="X1899">
        <v>3</v>
      </c>
      <c r="Y1899">
        <v>12</v>
      </c>
      <c r="Z1899">
        <v>11</v>
      </c>
      <c r="AA1899">
        <v>0</v>
      </c>
      <c r="AB1899">
        <v>1</v>
      </c>
      <c r="AC1899">
        <v>0</v>
      </c>
      <c r="AD1899">
        <v>3</v>
      </c>
      <c r="AE1899">
        <v>434</v>
      </c>
      <c r="AF1899">
        <v>353</v>
      </c>
      <c r="AG1899">
        <v>276</v>
      </c>
      <c r="AH1899">
        <v>275</v>
      </c>
      <c r="AI1899">
        <v>22</v>
      </c>
      <c r="AJ1899">
        <v>23</v>
      </c>
      <c r="AK1899">
        <v>26</v>
      </c>
      <c r="AL1899">
        <v>36</v>
      </c>
      <c r="AM1899">
        <v>158</v>
      </c>
      <c r="AN1899">
        <v>78</v>
      </c>
      <c r="AO1899">
        <v>40</v>
      </c>
      <c r="AP1899">
        <v>17</v>
      </c>
      <c r="AQ1899">
        <v>8</v>
      </c>
      <c r="AR1899">
        <v>6</v>
      </c>
      <c r="AS1899">
        <v>61</v>
      </c>
      <c r="AT1899">
        <f>SUM(Table_pigskin_games[[#This Row],[awayPenaltyYards]],Table_pigskin_games[[#This Row],[homePenaltyYards]])</f>
        <v>106</v>
      </c>
      <c r="AU1899">
        <v>45</v>
      </c>
      <c r="AV1899">
        <v>0</v>
      </c>
      <c r="AW1899">
        <v>1</v>
      </c>
      <c r="AX1899">
        <f>SUM(Table_pigskin_games[[#This Row],[awayTurnovers]:[homeTurnovers]])</f>
        <v>1</v>
      </c>
      <c r="AY1899">
        <v>0</v>
      </c>
      <c r="AZ1899">
        <v>0</v>
      </c>
      <c r="BA1899">
        <v>0</v>
      </c>
      <c r="BB1899">
        <v>1</v>
      </c>
      <c r="BC1899">
        <v>2250</v>
      </c>
      <c r="BD1899">
        <v>1350</v>
      </c>
      <c r="BE1899">
        <v>7</v>
      </c>
      <c r="BF1899">
        <v>7</v>
      </c>
      <c r="BG1899">
        <v>3</v>
      </c>
      <c r="BH1899">
        <v>7</v>
      </c>
      <c r="BJ1899">
        <v>0</v>
      </c>
      <c r="BK1899">
        <v>3</v>
      </c>
      <c r="BL1899">
        <v>3</v>
      </c>
      <c r="BM1899">
        <v>0</v>
      </c>
    </row>
    <row r="1900" spans="1:66" x14ac:dyDescent="0.25">
      <c r="A1900">
        <v>331021019</v>
      </c>
      <c r="B1900">
        <v>7</v>
      </c>
      <c r="C1900">
        <v>2013</v>
      </c>
      <c r="D1900" s="1">
        <v>41568</v>
      </c>
      <c r="E1900" t="s">
        <v>108</v>
      </c>
      <c r="F1900" t="s">
        <v>113</v>
      </c>
      <c r="G1900" t="s">
        <v>91</v>
      </c>
      <c r="H19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MINvNYG</v>
      </c>
      <c r="I1900" t="str">
        <f>IF(NOT(ISNA(VLOOKUP(Table_pigskin_games[[#This Row],[matchup]],rivalries!A$2:C$10,1,FALSE))),"Rivalry","Not a Rivalry")</f>
        <v>Not a Rivalry</v>
      </c>
      <c r="J1900">
        <v>7</v>
      </c>
      <c r="K1900">
        <v>23</v>
      </c>
      <c r="L1900">
        <f>ABS(Table_pigskin_games[[#This Row],[homeScore]]-Table_pigskin_games[[#This Row],[awayScore]])</f>
        <v>16</v>
      </c>
      <c r="M1900" t="s">
        <v>140</v>
      </c>
      <c r="N1900" s="2">
        <v>41914.854166666664</v>
      </c>
      <c r="O1900" t="s">
        <v>112</v>
      </c>
      <c r="P1900">
        <v>79314</v>
      </c>
      <c r="Q1900">
        <v>1</v>
      </c>
      <c r="R1900">
        <v>4</v>
      </c>
      <c r="S1900">
        <v>0</v>
      </c>
      <c r="T1900">
        <v>6</v>
      </c>
      <c r="U1900">
        <v>13</v>
      </c>
      <c r="V1900">
        <v>17</v>
      </c>
      <c r="W1900">
        <v>7</v>
      </c>
      <c r="X1900">
        <v>7</v>
      </c>
      <c r="Y1900">
        <v>18</v>
      </c>
      <c r="Z1900">
        <v>19</v>
      </c>
      <c r="AA1900">
        <v>0</v>
      </c>
      <c r="AB1900">
        <v>0</v>
      </c>
      <c r="AC1900">
        <v>3</v>
      </c>
      <c r="AD1900">
        <v>0</v>
      </c>
      <c r="AE1900">
        <v>206</v>
      </c>
      <c r="AF1900">
        <v>257</v>
      </c>
      <c r="AG1900">
        <v>176</v>
      </c>
      <c r="AH1900">
        <v>193</v>
      </c>
      <c r="AI1900">
        <v>20</v>
      </c>
      <c r="AJ1900">
        <v>23</v>
      </c>
      <c r="AK1900">
        <v>53</v>
      </c>
      <c r="AL1900">
        <v>39</v>
      </c>
      <c r="AM1900">
        <v>30</v>
      </c>
      <c r="AN1900">
        <v>64</v>
      </c>
      <c r="AO1900">
        <v>14</v>
      </c>
      <c r="AP1900">
        <v>32</v>
      </c>
      <c r="AQ1900">
        <v>3</v>
      </c>
      <c r="AR1900">
        <v>5</v>
      </c>
      <c r="AS1900">
        <v>38</v>
      </c>
      <c r="AT1900">
        <f>SUM(Table_pigskin_games[[#This Row],[awayPenaltyYards]],Table_pigskin_games[[#This Row],[homePenaltyYards]])</f>
        <v>110</v>
      </c>
      <c r="AU1900">
        <v>72</v>
      </c>
      <c r="AV1900">
        <v>3</v>
      </c>
      <c r="AW1900">
        <v>1</v>
      </c>
      <c r="AX1900">
        <f>SUM(Table_pigskin_games[[#This Row],[awayTurnovers]:[homeTurnovers]])</f>
        <v>4</v>
      </c>
      <c r="AY1900">
        <v>2</v>
      </c>
      <c r="AZ1900">
        <v>1</v>
      </c>
      <c r="BA1900">
        <v>1</v>
      </c>
      <c r="BB1900">
        <v>0</v>
      </c>
      <c r="BC1900">
        <v>1418</v>
      </c>
      <c r="BD1900">
        <v>2182</v>
      </c>
      <c r="BE1900">
        <v>7</v>
      </c>
      <c r="BF1900">
        <v>0</v>
      </c>
      <c r="BG1900">
        <v>0</v>
      </c>
      <c r="BH1900">
        <v>0</v>
      </c>
      <c r="BJ1900">
        <v>3</v>
      </c>
      <c r="BK1900">
        <v>7</v>
      </c>
      <c r="BL1900">
        <v>7</v>
      </c>
      <c r="BM1900">
        <v>6</v>
      </c>
    </row>
    <row r="1901" spans="1:66" x14ac:dyDescent="0.25">
      <c r="A1901">
        <v>331024027</v>
      </c>
      <c r="B1901">
        <v>8</v>
      </c>
      <c r="C1901">
        <v>2013</v>
      </c>
      <c r="D1901" s="1">
        <v>41571</v>
      </c>
      <c r="E1901" t="s">
        <v>61</v>
      </c>
      <c r="F1901" t="s">
        <v>100</v>
      </c>
      <c r="G1901" t="s">
        <v>97</v>
      </c>
      <c r="H19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901" t="str">
        <f>IF(NOT(ISNA(VLOOKUP(Table_pigskin_games[[#This Row],[matchup]],rivalries!A$2:C$10,1,FALSE))),"Rivalry","Not a Rivalry")</f>
        <v>Not a Rivalry</v>
      </c>
      <c r="J1901">
        <v>31</v>
      </c>
      <c r="K1901">
        <v>13</v>
      </c>
      <c r="L1901">
        <f>ABS(Table_pigskin_games[[#This Row],[homeScore]]-Table_pigskin_games[[#This Row],[awayScore]])</f>
        <v>18</v>
      </c>
      <c r="M1901" t="s">
        <v>98</v>
      </c>
      <c r="N1901" s="2">
        <v>41914.850694444445</v>
      </c>
      <c r="O1901" t="s">
        <v>128</v>
      </c>
      <c r="P1901">
        <v>59073</v>
      </c>
      <c r="Q1901">
        <v>3</v>
      </c>
      <c r="R1901">
        <v>3</v>
      </c>
      <c r="S1901">
        <v>0</v>
      </c>
      <c r="T1901">
        <v>6</v>
      </c>
      <c r="U1901">
        <v>21</v>
      </c>
      <c r="V1901">
        <v>19</v>
      </c>
      <c r="W1901">
        <v>5</v>
      </c>
      <c r="X1901">
        <v>4</v>
      </c>
      <c r="Y1901">
        <v>12</v>
      </c>
      <c r="Z1901">
        <v>14</v>
      </c>
      <c r="AA1901">
        <v>1</v>
      </c>
      <c r="AB1901">
        <v>0</v>
      </c>
      <c r="AC1901">
        <v>1</v>
      </c>
      <c r="AD1901">
        <v>2</v>
      </c>
      <c r="AE1901">
        <v>324</v>
      </c>
      <c r="AF1901">
        <v>297</v>
      </c>
      <c r="AG1901">
        <v>195</v>
      </c>
      <c r="AH1901">
        <v>249</v>
      </c>
      <c r="AI1901">
        <v>23</v>
      </c>
      <c r="AJ1901">
        <v>30</v>
      </c>
      <c r="AK1901">
        <v>32</v>
      </c>
      <c r="AL1901">
        <v>51</v>
      </c>
      <c r="AM1901">
        <v>129</v>
      </c>
      <c r="AN1901">
        <v>48</v>
      </c>
      <c r="AO1901">
        <v>27</v>
      </c>
      <c r="AP1901">
        <v>14</v>
      </c>
      <c r="AQ1901">
        <v>6</v>
      </c>
      <c r="AR1901">
        <v>3</v>
      </c>
      <c r="AS1901">
        <v>59</v>
      </c>
      <c r="AT1901">
        <f>SUM(Table_pigskin_games[[#This Row],[awayPenaltyYards]],Table_pigskin_games[[#This Row],[homePenaltyYards]])</f>
        <v>80</v>
      </c>
      <c r="AU1901">
        <v>21</v>
      </c>
      <c r="AV1901">
        <v>0</v>
      </c>
      <c r="AW1901">
        <v>1</v>
      </c>
      <c r="AX1901">
        <f>SUM(Table_pigskin_games[[#This Row],[awayTurnovers]:[homeTurnovers]])</f>
        <v>1</v>
      </c>
      <c r="AY1901">
        <v>0</v>
      </c>
      <c r="AZ1901">
        <v>1</v>
      </c>
      <c r="BA1901">
        <v>0</v>
      </c>
      <c r="BB1901">
        <v>0</v>
      </c>
      <c r="BC1901">
        <v>2073</v>
      </c>
      <c r="BD1901">
        <v>1527</v>
      </c>
      <c r="BE1901">
        <v>7</v>
      </c>
      <c r="BF1901">
        <v>7</v>
      </c>
      <c r="BG1901">
        <v>7</v>
      </c>
      <c r="BH1901">
        <v>10</v>
      </c>
      <c r="BJ1901">
        <v>3</v>
      </c>
      <c r="BK1901">
        <v>3</v>
      </c>
      <c r="BL1901">
        <v>0</v>
      </c>
      <c r="BM1901">
        <v>7</v>
      </c>
    </row>
    <row r="1902" spans="1:66" x14ac:dyDescent="0.25">
      <c r="A1902">
        <v>331027004</v>
      </c>
      <c r="B1902">
        <v>8</v>
      </c>
      <c r="C1902">
        <v>2013</v>
      </c>
      <c r="D1902" s="1">
        <v>41574</v>
      </c>
      <c r="E1902" t="s">
        <v>66</v>
      </c>
      <c r="F1902" t="s">
        <v>77</v>
      </c>
      <c r="G1902" t="s">
        <v>81</v>
      </c>
      <c r="H19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CINvNYJ</v>
      </c>
      <c r="I1902" t="str">
        <f>IF(NOT(ISNA(VLOOKUP(Table_pigskin_games[[#This Row],[matchup]],rivalries!A$2:C$10,1,FALSE))),"Rivalry","Not a Rivalry")</f>
        <v>Not a Rivalry</v>
      </c>
      <c r="J1902">
        <v>9</v>
      </c>
      <c r="K1902">
        <v>49</v>
      </c>
      <c r="L1902">
        <f>ABS(Table_pigskin_games[[#This Row],[homeScore]]-Table_pigskin_games[[#This Row],[awayScore]])</f>
        <v>40</v>
      </c>
      <c r="M1902" t="s">
        <v>118</v>
      </c>
      <c r="N1902" s="2">
        <v>41914.670138888891</v>
      </c>
      <c r="O1902" t="s">
        <v>80</v>
      </c>
      <c r="P1902">
        <v>62576</v>
      </c>
      <c r="Q1902">
        <v>4</v>
      </c>
      <c r="R1902">
        <v>3</v>
      </c>
      <c r="S1902">
        <v>5</v>
      </c>
      <c r="T1902">
        <v>2</v>
      </c>
      <c r="U1902">
        <v>15</v>
      </c>
      <c r="V1902">
        <v>20</v>
      </c>
      <c r="W1902">
        <v>6</v>
      </c>
      <c r="X1902">
        <v>6</v>
      </c>
      <c r="Y1902">
        <v>15</v>
      </c>
      <c r="Z1902">
        <v>11</v>
      </c>
      <c r="AA1902">
        <v>0</v>
      </c>
      <c r="AB1902">
        <v>0</v>
      </c>
      <c r="AC1902">
        <v>1</v>
      </c>
      <c r="AD1902">
        <v>1</v>
      </c>
      <c r="AE1902">
        <v>240</v>
      </c>
      <c r="AF1902">
        <v>402</v>
      </c>
      <c r="AG1902">
        <v>147</v>
      </c>
      <c r="AH1902">
        <v>323</v>
      </c>
      <c r="AI1902">
        <v>23</v>
      </c>
      <c r="AJ1902">
        <v>19</v>
      </c>
      <c r="AK1902">
        <v>37</v>
      </c>
      <c r="AL1902">
        <v>30</v>
      </c>
      <c r="AM1902">
        <v>93</v>
      </c>
      <c r="AN1902">
        <v>79</v>
      </c>
      <c r="AO1902">
        <v>24</v>
      </c>
      <c r="AP1902">
        <v>25</v>
      </c>
      <c r="AQ1902">
        <v>4</v>
      </c>
      <c r="AR1902">
        <v>4</v>
      </c>
      <c r="AS1902">
        <v>69</v>
      </c>
      <c r="AT1902">
        <f>SUM(Table_pigskin_games[[#This Row],[awayPenaltyYards]],Table_pigskin_games[[#This Row],[homePenaltyYards]])</f>
        <v>114</v>
      </c>
      <c r="AU1902">
        <v>45</v>
      </c>
      <c r="AV1902">
        <v>2</v>
      </c>
      <c r="AW1902">
        <v>1</v>
      </c>
      <c r="AX1902">
        <f>SUM(Table_pigskin_games[[#This Row],[awayTurnovers]:[homeTurnovers]])</f>
        <v>3</v>
      </c>
      <c r="AY1902">
        <v>0</v>
      </c>
      <c r="AZ1902">
        <v>0</v>
      </c>
      <c r="BA1902">
        <v>2</v>
      </c>
      <c r="BB1902">
        <v>1</v>
      </c>
      <c r="BC1902">
        <v>1997</v>
      </c>
      <c r="BD1902">
        <v>1603</v>
      </c>
      <c r="BE1902">
        <v>0</v>
      </c>
      <c r="BF1902">
        <v>6</v>
      </c>
      <c r="BG1902">
        <v>3</v>
      </c>
      <c r="BH1902">
        <v>0</v>
      </c>
      <c r="BJ1902">
        <v>14</v>
      </c>
      <c r="BK1902">
        <v>14</v>
      </c>
      <c r="BL1902">
        <v>14</v>
      </c>
      <c r="BM1902">
        <v>7</v>
      </c>
    </row>
    <row r="1903" spans="1:66" x14ac:dyDescent="0.25">
      <c r="A1903">
        <v>331027007</v>
      </c>
      <c r="B1903">
        <v>8</v>
      </c>
      <c r="C1903">
        <v>2013</v>
      </c>
      <c r="D1903" s="1">
        <v>41574</v>
      </c>
      <c r="E1903" t="s">
        <v>66</v>
      </c>
      <c r="F1903" t="s">
        <v>114</v>
      </c>
      <c r="G1903" t="s">
        <v>84</v>
      </c>
      <c r="H19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DENvWSH</v>
      </c>
      <c r="I1903" t="str">
        <f>IF(NOT(ISNA(VLOOKUP(Table_pigskin_games[[#This Row],[matchup]],rivalries!A$2:C$10,1,FALSE))),"Rivalry","Not a Rivalry")</f>
        <v>Not a Rivalry</v>
      </c>
      <c r="J1903">
        <v>21</v>
      </c>
      <c r="K1903">
        <v>45</v>
      </c>
      <c r="L1903">
        <f>ABS(Table_pigskin_games[[#This Row],[homeScore]]-Table_pigskin_games[[#This Row],[awayScore]])</f>
        <v>24</v>
      </c>
      <c r="M1903" t="s">
        <v>135</v>
      </c>
      <c r="N1903" s="2">
        <v>41914.684027777781</v>
      </c>
      <c r="O1903" t="s">
        <v>70</v>
      </c>
      <c r="P1903">
        <v>77031</v>
      </c>
      <c r="Q1903">
        <v>2</v>
      </c>
      <c r="R1903">
        <v>4</v>
      </c>
      <c r="S1903">
        <v>6</v>
      </c>
      <c r="T1903">
        <v>1</v>
      </c>
      <c r="U1903">
        <v>22</v>
      </c>
      <c r="V1903">
        <v>29</v>
      </c>
      <c r="W1903">
        <v>6</v>
      </c>
      <c r="X1903">
        <v>4</v>
      </c>
      <c r="Y1903">
        <v>14</v>
      </c>
      <c r="Z1903">
        <v>12</v>
      </c>
      <c r="AA1903">
        <v>0</v>
      </c>
      <c r="AB1903">
        <v>2</v>
      </c>
      <c r="AC1903">
        <v>0</v>
      </c>
      <c r="AD1903">
        <v>2</v>
      </c>
      <c r="AE1903">
        <v>266</v>
      </c>
      <c r="AF1903">
        <v>446</v>
      </c>
      <c r="AG1903">
        <v>154</v>
      </c>
      <c r="AH1903">
        <v>339</v>
      </c>
      <c r="AI1903">
        <v>20</v>
      </c>
      <c r="AJ1903">
        <v>30</v>
      </c>
      <c r="AK1903">
        <v>39</v>
      </c>
      <c r="AL1903">
        <v>44</v>
      </c>
      <c r="AM1903">
        <v>112</v>
      </c>
      <c r="AN1903">
        <v>107</v>
      </c>
      <c r="AO1903">
        <v>28</v>
      </c>
      <c r="AP1903">
        <v>34</v>
      </c>
      <c r="AQ1903">
        <v>1</v>
      </c>
      <c r="AR1903">
        <v>6</v>
      </c>
      <c r="AS1903">
        <v>5</v>
      </c>
      <c r="AT1903">
        <f>SUM(Table_pigskin_games[[#This Row],[awayPenaltyYards]],Table_pigskin_games[[#This Row],[homePenaltyYards]])</f>
        <v>62</v>
      </c>
      <c r="AU1903">
        <v>57</v>
      </c>
      <c r="AV1903">
        <v>5</v>
      </c>
      <c r="AW1903">
        <v>4</v>
      </c>
      <c r="AX1903">
        <f>SUM(Table_pigskin_games[[#This Row],[awayTurnovers]:[homeTurnovers]])</f>
        <v>9</v>
      </c>
      <c r="AY1903">
        <v>1</v>
      </c>
      <c r="AZ1903">
        <v>1</v>
      </c>
      <c r="BA1903">
        <v>4</v>
      </c>
      <c r="BB1903">
        <v>3</v>
      </c>
      <c r="BC1903">
        <v>1680</v>
      </c>
      <c r="BD1903">
        <v>1920</v>
      </c>
      <c r="BE1903">
        <v>0</v>
      </c>
      <c r="BF1903">
        <v>7</v>
      </c>
      <c r="BG1903">
        <v>14</v>
      </c>
      <c r="BH1903">
        <v>0</v>
      </c>
      <c r="BJ1903">
        <v>7</v>
      </c>
      <c r="BK1903">
        <v>0</v>
      </c>
      <c r="BL1903">
        <v>7</v>
      </c>
      <c r="BM1903">
        <v>31</v>
      </c>
    </row>
    <row r="1904" spans="1:66" x14ac:dyDescent="0.25">
      <c r="A1904">
        <v>331027008</v>
      </c>
      <c r="B1904">
        <v>8</v>
      </c>
      <c r="C1904">
        <v>2013</v>
      </c>
      <c r="D1904" s="1">
        <v>41574</v>
      </c>
      <c r="E1904" t="s">
        <v>66</v>
      </c>
      <c r="F1904" t="s">
        <v>102</v>
      </c>
      <c r="G1904" t="s">
        <v>72</v>
      </c>
      <c r="H19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DALvDET</v>
      </c>
      <c r="I1904" t="str">
        <f>IF(NOT(ISNA(VLOOKUP(Table_pigskin_games[[#This Row],[matchup]],rivalries!A$2:C$10,1,FALSE))),"Rivalry","Not a Rivalry")</f>
        <v>Not a Rivalry</v>
      </c>
      <c r="J1904">
        <v>30</v>
      </c>
      <c r="K1904">
        <v>31</v>
      </c>
      <c r="L1904">
        <f>ABS(Table_pigskin_games[[#This Row],[homeScore]]-Table_pigskin_games[[#This Row],[awayScore]])</f>
        <v>1</v>
      </c>
      <c r="M1904" t="s">
        <v>73</v>
      </c>
      <c r="N1904" s="2">
        <v>41914.541666666664</v>
      </c>
      <c r="O1904" t="s">
        <v>70</v>
      </c>
      <c r="P1904">
        <v>64379</v>
      </c>
      <c r="Q1904">
        <v>4</v>
      </c>
      <c r="R1904">
        <v>3</v>
      </c>
      <c r="S1904">
        <v>4</v>
      </c>
      <c r="T1904">
        <v>3</v>
      </c>
      <c r="U1904">
        <v>13</v>
      </c>
      <c r="V1904">
        <v>29</v>
      </c>
      <c r="W1904">
        <v>3</v>
      </c>
      <c r="X1904">
        <v>3</v>
      </c>
      <c r="Y1904">
        <v>13</v>
      </c>
      <c r="Z1904">
        <v>11</v>
      </c>
      <c r="AA1904">
        <v>0</v>
      </c>
      <c r="AB1904">
        <v>1</v>
      </c>
      <c r="AC1904">
        <v>0</v>
      </c>
      <c r="AD1904">
        <v>2</v>
      </c>
      <c r="AE1904">
        <v>268</v>
      </c>
      <c r="AF1904">
        <v>623</v>
      </c>
      <c r="AG1904">
        <v>206</v>
      </c>
      <c r="AH1904">
        <v>480</v>
      </c>
      <c r="AI1904">
        <v>14</v>
      </c>
      <c r="AJ1904">
        <v>33</v>
      </c>
      <c r="AK1904">
        <v>30</v>
      </c>
      <c r="AL1904">
        <v>48</v>
      </c>
      <c r="AM1904">
        <v>62</v>
      </c>
      <c r="AN1904">
        <v>143</v>
      </c>
      <c r="AO1904">
        <v>26</v>
      </c>
      <c r="AP1904">
        <v>29</v>
      </c>
      <c r="AQ1904">
        <v>2</v>
      </c>
      <c r="AR1904">
        <v>8</v>
      </c>
      <c r="AS1904">
        <v>31</v>
      </c>
      <c r="AT1904">
        <f>SUM(Table_pigskin_games[[#This Row],[awayPenaltyYards]],Table_pigskin_games[[#This Row],[homePenaltyYards]])</f>
        <v>92</v>
      </c>
      <c r="AU1904">
        <v>61</v>
      </c>
      <c r="AV1904">
        <v>0</v>
      </c>
      <c r="AW1904">
        <v>4</v>
      </c>
      <c r="AX1904">
        <f>SUM(Table_pigskin_games[[#This Row],[awayTurnovers]:[homeTurnovers]])</f>
        <v>4</v>
      </c>
      <c r="AY1904">
        <v>0</v>
      </c>
      <c r="AZ1904">
        <v>2</v>
      </c>
      <c r="BA1904">
        <v>0</v>
      </c>
      <c r="BB1904">
        <v>2</v>
      </c>
      <c r="BC1904">
        <v>1489</v>
      </c>
      <c r="BD1904">
        <v>2111</v>
      </c>
      <c r="BE1904">
        <v>0</v>
      </c>
      <c r="BF1904">
        <v>10</v>
      </c>
      <c r="BG1904">
        <v>3</v>
      </c>
      <c r="BH1904">
        <v>17</v>
      </c>
      <c r="BJ1904">
        <v>7</v>
      </c>
      <c r="BK1904">
        <v>0</v>
      </c>
      <c r="BL1904">
        <v>0</v>
      </c>
      <c r="BM1904">
        <v>24</v>
      </c>
    </row>
    <row r="1905" spans="1:66" x14ac:dyDescent="0.25">
      <c r="A1905">
        <v>331027012</v>
      </c>
      <c r="B1905">
        <v>8</v>
      </c>
      <c r="C1905">
        <v>2013</v>
      </c>
      <c r="D1905" s="1">
        <v>41574</v>
      </c>
      <c r="E1905" t="s">
        <v>66</v>
      </c>
      <c r="F1905" t="s">
        <v>68</v>
      </c>
      <c r="G1905" t="s">
        <v>82</v>
      </c>
      <c r="H19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CLEvKC</v>
      </c>
      <c r="I1905" t="str">
        <f>IF(NOT(ISNA(VLOOKUP(Table_pigskin_games[[#This Row],[matchup]],rivalries!A$2:C$10,1,FALSE))),"Rivalry","Not a Rivalry")</f>
        <v>Not a Rivalry</v>
      </c>
      <c r="J1905">
        <v>17</v>
      </c>
      <c r="K1905">
        <v>23</v>
      </c>
      <c r="L1905">
        <f>ABS(Table_pigskin_games[[#This Row],[homeScore]]-Table_pigskin_games[[#This Row],[awayScore]])</f>
        <v>6</v>
      </c>
      <c r="M1905" t="s">
        <v>83</v>
      </c>
      <c r="N1905" s="2">
        <v>41914.541666666664</v>
      </c>
      <c r="O1905" t="s">
        <v>80</v>
      </c>
      <c r="P1905">
        <v>74307</v>
      </c>
      <c r="Q1905">
        <v>3</v>
      </c>
      <c r="R1905">
        <v>4</v>
      </c>
      <c r="S1905">
        <v>7</v>
      </c>
      <c r="T1905">
        <v>0</v>
      </c>
      <c r="U1905">
        <v>13</v>
      </c>
      <c r="V1905">
        <v>20</v>
      </c>
      <c r="W1905">
        <v>3</v>
      </c>
      <c r="X1905">
        <v>10</v>
      </c>
      <c r="Y1905">
        <v>12</v>
      </c>
      <c r="Z1905">
        <v>19</v>
      </c>
      <c r="AA1905">
        <v>1</v>
      </c>
      <c r="AB1905">
        <v>0</v>
      </c>
      <c r="AC1905">
        <v>2</v>
      </c>
      <c r="AD1905">
        <v>0</v>
      </c>
      <c r="AE1905">
        <v>340</v>
      </c>
      <c r="AF1905">
        <v>331</v>
      </c>
      <c r="AG1905">
        <v>283</v>
      </c>
      <c r="AH1905">
        <v>195</v>
      </c>
      <c r="AI1905">
        <v>22</v>
      </c>
      <c r="AJ1905">
        <v>24</v>
      </c>
      <c r="AK1905">
        <v>36</v>
      </c>
      <c r="AL1905">
        <v>36</v>
      </c>
      <c r="AM1905">
        <v>57</v>
      </c>
      <c r="AN1905">
        <v>136</v>
      </c>
      <c r="AO1905">
        <v>15</v>
      </c>
      <c r="AP1905">
        <v>29</v>
      </c>
      <c r="AQ1905">
        <v>9</v>
      </c>
      <c r="AR1905">
        <v>5</v>
      </c>
      <c r="AS1905">
        <v>70</v>
      </c>
      <c r="AT1905">
        <f>SUM(Table_pigskin_games[[#This Row],[awayPenaltyYards]],Table_pigskin_games[[#This Row],[homePenaltyYards]])</f>
        <v>101</v>
      </c>
      <c r="AU1905">
        <v>31</v>
      </c>
      <c r="AV1905">
        <v>1</v>
      </c>
      <c r="AW1905">
        <v>0</v>
      </c>
      <c r="AX1905">
        <f>SUM(Table_pigskin_games[[#This Row],[awayTurnovers]:[homeTurnovers]])</f>
        <v>1</v>
      </c>
      <c r="AY1905">
        <v>1</v>
      </c>
      <c r="AZ1905">
        <v>0</v>
      </c>
      <c r="BA1905">
        <v>0</v>
      </c>
      <c r="BB1905">
        <v>0</v>
      </c>
      <c r="BC1905">
        <v>1435</v>
      </c>
      <c r="BD1905">
        <v>2165</v>
      </c>
      <c r="BE1905">
        <v>0</v>
      </c>
      <c r="BF1905">
        <v>10</v>
      </c>
      <c r="BG1905">
        <v>7</v>
      </c>
      <c r="BH1905">
        <v>0</v>
      </c>
      <c r="BJ1905">
        <v>6</v>
      </c>
      <c r="BK1905">
        <v>14</v>
      </c>
      <c r="BL1905">
        <v>0</v>
      </c>
      <c r="BM1905">
        <v>3</v>
      </c>
    </row>
    <row r="1906" spans="1:66" x14ac:dyDescent="0.25">
      <c r="A1906">
        <v>331027013</v>
      </c>
      <c r="B1906">
        <v>8</v>
      </c>
      <c r="C1906">
        <v>2013</v>
      </c>
      <c r="D1906" s="1">
        <v>41574</v>
      </c>
      <c r="E1906" t="s">
        <v>66</v>
      </c>
      <c r="F1906" t="s">
        <v>63</v>
      </c>
      <c r="G1906" t="s">
        <v>110</v>
      </c>
      <c r="H19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OAKvPIT</v>
      </c>
      <c r="I1906" t="str">
        <f>IF(NOT(ISNA(VLOOKUP(Table_pigskin_games[[#This Row],[matchup]],rivalries!A$2:C$10,1,FALSE))),"Rivalry","Not a Rivalry")</f>
        <v>Not a Rivalry</v>
      </c>
      <c r="J1906">
        <v>18</v>
      </c>
      <c r="K1906">
        <v>21</v>
      </c>
      <c r="L1906">
        <f>ABS(Table_pigskin_games[[#This Row],[homeScore]]-Table_pigskin_games[[#This Row],[awayScore]])</f>
        <v>3</v>
      </c>
      <c r="M1906" t="s">
        <v>144</v>
      </c>
      <c r="N1906" s="2">
        <v>41914.670138888891</v>
      </c>
      <c r="O1906" t="s">
        <v>80</v>
      </c>
      <c r="Q1906">
        <v>2</v>
      </c>
      <c r="R1906">
        <v>4</v>
      </c>
      <c r="S1906">
        <v>2</v>
      </c>
      <c r="T1906">
        <v>4</v>
      </c>
      <c r="U1906">
        <v>20</v>
      </c>
      <c r="V1906">
        <v>13</v>
      </c>
      <c r="W1906">
        <v>4</v>
      </c>
      <c r="X1906">
        <v>5</v>
      </c>
      <c r="Y1906">
        <v>15</v>
      </c>
      <c r="Z1906">
        <v>14</v>
      </c>
      <c r="AA1906">
        <v>0</v>
      </c>
      <c r="AB1906">
        <v>0</v>
      </c>
      <c r="AC1906">
        <v>0</v>
      </c>
      <c r="AD1906">
        <v>0</v>
      </c>
      <c r="AE1906">
        <v>276</v>
      </c>
      <c r="AF1906">
        <v>279</v>
      </c>
      <c r="AG1906">
        <v>241</v>
      </c>
      <c r="AH1906">
        <v>82</v>
      </c>
      <c r="AI1906">
        <v>29</v>
      </c>
      <c r="AJ1906">
        <v>10</v>
      </c>
      <c r="AK1906">
        <v>45</v>
      </c>
      <c r="AL1906">
        <v>19</v>
      </c>
      <c r="AM1906">
        <v>35</v>
      </c>
      <c r="AN1906">
        <v>197</v>
      </c>
      <c r="AO1906">
        <v>19</v>
      </c>
      <c r="AP1906">
        <v>38</v>
      </c>
      <c r="AQ1906">
        <v>3</v>
      </c>
      <c r="AR1906">
        <v>6</v>
      </c>
      <c r="AS1906">
        <v>12</v>
      </c>
      <c r="AT1906">
        <f>SUM(Table_pigskin_games[[#This Row],[awayPenaltyYards]],Table_pigskin_games[[#This Row],[homePenaltyYards]])</f>
        <v>51</v>
      </c>
      <c r="AU1906">
        <v>39</v>
      </c>
      <c r="AV1906">
        <v>2</v>
      </c>
      <c r="AW1906">
        <v>3</v>
      </c>
      <c r="AX1906">
        <f>SUM(Table_pigskin_games[[#This Row],[awayTurnovers]:[homeTurnovers]])</f>
        <v>5</v>
      </c>
      <c r="AY1906">
        <v>0</v>
      </c>
      <c r="AZ1906">
        <v>1</v>
      </c>
      <c r="BA1906">
        <v>2</v>
      </c>
      <c r="BB1906">
        <v>2</v>
      </c>
      <c r="BC1906">
        <v>1799</v>
      </c>
      <c r="BD1906">
        <v>1801</v>
      </c>
      <c r="BE1906">
        <v>0</v>
      </c>
      <c r="BF1906">
        <v>3</v>
      </c>
      <c r="BG1906">
        <v>0</v>
      </c>
      <c r="BH1906">
        <v>15</v>
      </c>
      <c r="BJ1906">
        <v>14</v>
      </c>
      <c r="BK1906">
        <v>7</v>
      </c>
      <c r="BL1906">
        <v>0</v>
      </c>
      <c r="BM1906">
        <v>0</v>
      </c>
    </row>
    <row r="1907" spans="1:66" x14ac:dyDescent="0.25">
      <c r="A1907">
        <v>331027016</v>
      </c>
      <c r="B1907">
        <v>8</v>
      </c>
      <c r="C1907">
        <v>2013</v>
      </c>
      <c r="D1907" s="1">
        <v>41574</v>
      </c>
      <c r="E1907" t="s">
        <v>66</v>
      </c>
      <c r="F1907" t="s">
        <v>75</v>
      </c>
      <c r="G1907" t="s">
        <v>113</v>
      </c>
      <c r="H19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907" t="str">
        <f>IF(NOT(ISNA(VLOOKUP(Table_pigskin_games[[#This Row],[matchup]],rivalries!A$2:C$10,1,FALSE))),"Rivalry","Not a Rivalry")</f>
        <v>Not a Rivalry</v>
      </c>
      <c r="J1907">
        <v>44</v>
      </c>
      <c r="K1907">
        <v>31</v>
      </c>
      <c r="L1907">
        <f>ABS(Table_pigskin_games[[#This Row],[homeScore]]-Table_pigskin_games[[#This Row],[awayScore]])</f>
        <v>13</v>
      </c>
      <c r="M1907" t="s">
        <v>136</v>
      </c>
      <c r="N1907" s="2">
        <v>41914.854166666664</v>
      </c>
      <c r="O1907" t="s">
        <v>65</v>
      </c>
      <c r="P1907">
        <v>64134</v>
      </c>
      <c r="Q1907">
        <v>4</v>
      </c>
      <c r="R1907">
        <v>2</v>
      </c>
      <c r="S1907">
        <v>1</v>
      </c>
      <c r="T1907">
        <v>5</v>
      </c>
      <c r="U1907">
        <v>26</v>
      </c>
      <c r="V1907">
        <v>15</v>
      </c>
      <c r="W1907">
        <v>13</v>
      </c>
      <c r="X1907">
        <v>2</v>
      </c>
      <c r="Y1907">
        <v>18</v>
      </c>
      <c r="Z1907">
        <v>8</v>
      </c>
      <c r="AA1907">
        <v>2</v>
      </c>
      <c r="AB1907">
        <v>0</v>
      </c>
      <c r="AC1907">
        <v>2</v>
      </c>
      <c r="AD1907">
        <v>0</v>
      </c>
      <c r="AE1907">
        <v>464</v>
      </c>
      <c r="AF1907">
        <v>243</v>
      </c>
      <c r="AG1907">
        <v>282</v>
      </c>
      <c r="AH1907">
        <v>132</v>
      </c>
      <c r="AI1907">
        <v>24</v>
      </c>
      <c r="AJ1907">
        <v>14</v>
      </c>
      <c r="AK1907">
        <v>29</v>
      </c>
      <c r="AL1907">
        <v>21</v>
      </c>
      <c r="AM1907">
        <v>182</v>
      </c>
      <c r="AN1907">
        <v>111</v>
      </c>
      <c r="AO1907">
        <v>42</v>
      </c>
      <c r="AP1907">
        <v>19</v>
      </c>
      <c r="AQ1907">
        <v>6</v>
      </c>
      <c r="AR1907">
        <v>7</v>
      </c>
      <c r="AS1907">
        <v>120</v>
      </c>
      <c r="AT1907">
        <f>SUM(Table_pigskin_games[[#This Row],[awayPenaltyYards]],Table_pigskin_games[[#This Row],[homePenaltyYards]])</f>
        <v>166</v>
      </c>
      <c r="AU1907">
        <v>46</v>
      </c>
      <c r="AV1907">
        <v>0</v>
      </c>
      <c r="AW1907">
        <v>0</v>
      </c>
      <c r="AX1907">
        <f>SUM(Table_pigskin_games[[#This Row],[awayTurnovers]:[homeTurnovers]])</f>
        <v>0</v>
      </c>
      <c r="AY1907">
        <v>0</v>
      </c>
      <c r="AZ1907">
        <v>0</v>
      </c>
      <c r="BA1907">
        <v>0</v>
      </c>
      <c r="BB1907">
        <v>0</v>
      </c>
      <c r="BC1907">
        <v>2454</v>
      </c>
      <c r="BD1907">
        <v>1146</v>
      </c>
      <c r="BE1907">
        <v>7</v>
      </c>
      <c r="BF1907">
        <v>17</v>
      </c>
      <c r="BG1907">
        <v>7</v>
      </c>
      <c r="BH1907">
        <v>13</v>
      </c>
      <c r="BJ1907">
        <v>7</v>
      </c>
      <c r="BK1907">
        <v>10</v>
      </c>
      <c r="BL1907">
        <v>0</v>
      </c>
      <c r="BM1907">
        <v>14</v>
      </c>
    </row>
    <row r="1908" spans="1:66" x14ac:dyDescent="0.25">
      <c r="A1908">
        <v>331027017</v>
      </c>
      <c r="B1908">
        <v>8</v>
      </c>
      <c r="C1908">
        <v>2013</v>
      </c>
      <c r="D1908" s="1">
        <v>41574</v>
      </c>
      <c r="E1908" t="s">
        <v>66</v>
      </c>
      <c r="F1908" t="s">
        <v>62</v>
      </c>
      <c r="G1908" t="s">
        <v>88</v>
      </c>
      <c r="H19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1908" t="str">
        <f>IF(NOT(ISNA(VLOOKUP(Table_pigskin_games[[#This Row],[matchup]],rivalries!A$2:C$10,1,FALSE))),"Rivalry","Not a Rivalry")</f>
        <v>Not a Rivalry</v>
      </c>
      <c r="J1908">
        <v>17</v>
      </c>
      <c r="K1908">
        <v>27</v>
      </c>
      <c r="L1908">
        <f>ABS(Table_pigskin_games[[#This Row],[homeScore]]-Table_pigskin_games[[#This Row],[awayScore]])</f>
        <v>10</v>
      </c>
      <c r="M1908" t="s">
        <v>89</v>
      </c>
      <c r="N1908" s="2">
        <v>41914.541666666664</v>
      </c>
      <c r="O1908" t="s">
        <v>80</v>
      </c>
      <c r="P1908">
        <v>68756</v>
      </c>
      <c r="Q1908">
        <v>3</v>
      </c>
      <c r="R1908">
        <v>3</v>
      </c>
      <c r="S1908">
        <v>5</v>
      </c>
      <c r="T1908">
        <v>2</v>
      </c>
      <c r="U1908">
        <v>23</v>
      </c>
      <c r="V1908">
        <v>19</v>
      </c>
      <c r="W1908">
        <v>8</v>
      </c>
      <c r="X1908">
        <v>2</v>
      </c>
      <c r="Y1908">
        <v>17</v>
      </c>
      <c r="Z1908">
        <v>10</v>
      </c>
      <c r="AA1908">
        <v>1</v>
      </c>
      <c r="AB1908">
        <v>1</v>
      </c>
      <c r="AC1908">
        <v>2</v>
      </c>
      <c r="AD1908">
        <v>1</v>
      </c>
      <c r="AE1908">
        <v>301</v>
      </c>
      <c r="AF1908">
        <v>252</v>
      </c>
      <c r="AG1908">
        <v>145</v>
      </c>
      <c r="AH1908">
        <v>100</v>
      </c>
      <c r="AI1908">
        <v>22</v>
      </c>
      <c r="AJ1908">
        <v>13</v>
      </c>
      <c r="AK1908">
        <v>42</v>
      </c>
      <c r="AL1908">
        <v>22</v>
      </c>
      <c r="AM1908">
        <v>156</v>
      </c>
      <c r="AN1908">
        <v>152</v>
      </c>
      <c r="AO1908">
        <v>31</v>
      </c>
      <c r="AP1908">
        <v>37</v>
      </c>
      <c r="AQ1908">
        <v>7</v>
      </c>
      <c r="AR1908">
        <v>5</v>
      </c>
      <c r="AS1908">
        <v>61</v>
      </c>
      <c r="AT1908">
        <f>SUM(Table_pigskin_games[[#This Row],[awayPenaltyYards]],Table_pigskin_games[[#This Row],[homePenaltyYards]])</f>
        <v>96</v>
      </c>
      <c r="AU1908">
        <v>35</v>
      </c>
      <c r="AV1908">
        <v>3</v>
      </c>
      <c r="AW1908">
        <v>1</v>
      </c>
      <c r="AX1908">
        <f>SUM(Table_pigskin_games[[#This Row],[awayTurnovers]:[homeTurnovers]])</f>
        <v>4</v>
      </c>
      <c r="AY1908">
        <v>1</v>
      </c>
      <c r="AZ1908">
        <v>0</v>
      </c>
      <c r="BA1908">
        <v>2</v>
      </c>
      <c r="BB1908">
        <v>1</v>
      </c>
      <c r="BC1908">
        <v>2099</v>
      </c>
      <c r="BD1908">
        <v>1501</v>
      </c>
      <c r="BE1908">
        <v>7</v>
      </c>
      <c r="BF1908">
        <v>10</v>
      </c>
      <c r="BG1908">
        <v>0</v>
      </c>
      <c r="BH1908">
        <v>0</v>
      </c>
      <c r="BJ1908">
        <v>0</v>
      </c>
      <c r="BK1908">
        <v>3</v>
      </c>
      <c r="BL1908">
        <v>17</v>
      </c>
      <c r="BM1908">
        <v>7</v>
      </c>
    </row>
    <row r="1909" spans="1:66" x14ac:dyDescent="0.25">
      <c r="A1909">
        <v>331027018</v>
      </c>
      <c r="B1909">
        <v>8</v>
      </c>
      <c r="C1909">
        <v>2013</v>
      </c>
      <c r="D1909" s="1">
        <v>41574</v>
      </c>
      <c r="E1909" t="s">
        <v>66</v>
      </c>
      <c r="F1909" t="s">
        <v>87</v>
      </c>
      <c r="G1909" t="s">
        <v>67</v>
      </c>
      <c r="H19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BUFvNO</v>
      </c>
      <c r="I1909" t="str">
        <f>IF(NOT(ISNA(VLOOKUP(Table_pigskin_games[[#This Row],[matchup]],rivalries!A$2:C$10,1,FALSE))),"Rivalry","Not a Rivalry")</f>
        <v>Not a Rivalry</v>
      </c>
      <c r="J1909">
        <v>17</v>
      </c>
      <c r="K1909">
        <v>35</v>
      </c>
      <c r="L1909">
        <f>ABS(Table_pigskin_games[[#This Row],[homeScore]]-Table_pigskin_games[[#This Row],[awayScore]])</f>
        <v>18</v>
      </c>
      <c r="M1909" t="s">
        <v>127</v>
      </c>
      <c r="N1909" s="2">
        <v>41914.541666666664</v>
      </c>
      <c r="O1909" t="s">
        <v>80</v>
      </c>
      <c r="P1909">
        <v>72405</v>
      </c>
      <c r="Q1909">
        <v>3</v>
      </c>
      <c r="R1909">
        <v>4</v>
      </c>
      <c r="S1909">
        <v>5</v>
      </c>
      <c r="T1909">
        <v>1</v>
      </c>
      <c r="U1909">
        <v>20</v>
      </c>
      <c r="V1909">
        <v>21</v>
      </c>
      <c r="W1909">
        <v>5</v>
      </c>
      <c r="X1909">
        <v>7</v>
      </c>
      <c r="Y1909">
        <v>13</v>
      </c>
      <c r="Z1909">
        <v>15</v>
      </c>
      <c r="AA1909">
        <v>0</v>
      </c>
      <c r="AB1909">
        <v>1</v>
      </c>
      <c r="AC1909">
        <v>1</v>
      </c>
      <c r="AD1909">
        <v>1</v>
      </c>
      <c r="AE1909">
        <v>299</v>
      </c>
      <c r="AF1909">
        <v>386</v>
      </c>
      <c r="AG1909">
        <v>211</v>
      </c>
      <c r="AH1909">
        <v>309</v>
      </c>
      <c r="AI1909">
        <v>22</v>
      </c>
      <c r="AJ1909">
        <v>26</v>
      </c>
      <c r="AK1909">
        <v>39</v>
      </c>
      <c r="AL1909">
        <v>34</v>
      </c>
      <c r="AM1909">
        <v>88</v>
      </c>
      <c r="AN1909">
        <v>77</v>
      </c>
      <c r="AO1909">
        <v>25</v>
      </c>
      <c r="AP1909">
        <v>26</v>
      </c>
      <c r="AQ1909">
        <v>6</v>
      </c>
      <c r="AR1909">
        <v>8</v>
      </c>
      <c r="AS1909">
        <v>45</v>
      </c>
      <c r="AT1909">
        <f>SUM(Table_pigskin_games[[#This Row],[awayPenaltyYards]],Table_pigskin_games[[#This Row],[homePenaltyYards]])</f>
        <v>104</v>
      </c>
      <c r="AU1909">
        <v>59</v>
      </c>
      <c r="AV1909">
        <v>3</v>
      </c>
      <c r="AW1909">
        <v>0</v>
      </c>
      <c r="AX1909">
        <f>SUM(Table_pigskin_games[[#This Row],[awayTurnovers]:[homeTurnovers]])</f>
        <v>3</v>
      </c>
      <c r="AY1909">
        <v>2</v>
      </c>
      <c r="AZ1909">
        <v>0</v>
      </c>
      <c r="BA1909">
        <v>1</v>
      </c>
      <c r="BB1909">
        <v>0</v>
      </c>
      <c r="BC1909">
        <v>1650</v>
      </c>
      <c r="BD1909">
        <v>1950</v>
      </c>
      <c r="BE1909">
        <v>0</v>
      </c>
      <c r="BF1909">
        <v>10</v>
      </c>
      <c r="BG1909">
        <v>0</v>
      </c>
      <c r="BH1909">
        <v>7</v>
      </c>
      <c r="BJ1909">
        <v>7</v>
      </c>
      <c r="BK1909">
        <v>14</v>
      </c>
      <c r="BL1909">
        <v>7</v>
      </c>
      <c r="BM1909">
        <v>7</v>
      </c>
    </row>
    <row r="1910" spans="1:66" x14ac:dyDescent="0.25">
      <c r="A1910">
        <v>331027021</v>
      </c>
      <c r="B1910">
        <v>8</v>
      </c>
      <c r="C1910">
        <v>2013</v>
      </c>
      <c r="D1910" s="1">
        <v>41574</v>
      </c>
      <c r="E1910" t="s">
        <v>66</v>
      </c>
      <c r="F1910" t="s">
        <v>91</v>
      </c>
      <c r="G1910" t="s">
        <v>105</v>
      </c>
      <c r="H19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NYGvPHI</v>
      </c>
      <c r="I1910" t="str">
        <f>IF(NOT(ISNA(VLOOKUP(Table_pigskin_games[[#This Row],[matchup]],rivalries!A$2:C$10,1,FALSE))),"Rivalry","Not a Rivalry")</f>
        <v>Rivalry</v>
      </c>
      <c r="J1910">
        <v>15</v>
      </c>
      <c r="K1910">
        <v>7</v>
      </c>
      <c r="L1910">
        <f>ABS(Table_pigskin_games[[#This Row],[homeScore]]-Table_pigskin_games[[#This Row],[awayScore]])</f>
        <v>8</v>
      </c>
      <c r="M1910" t="s">
        <v>121</v>
      </c>
      <c r="N1910" s="2">
        <v>41914.541666666664</v>
      </c>
      <c r="O1910" t="s">
        <v>70</v>
      </c>
      <c r="P1910">
        <v>69144</v>
      </c>
      <c r="Q1910">
        <v>1</v>
      </c>
      <c r="R1910">
        <v>6</v>
      </c>
      <c r="S1910">
        <v>3</v>
      </c>
      <c r="T1910">
        <v>4</v>
      </c>
      <c r="U1910">
        <v>16</v>
      </c>
      <c r="V1910">
        <v>15</v>
      </c>
      <c r="W1910">
        <v>8</v>
      </c>
      <c r="X1910">
        <v>3</v>
      </c>
      <c r="Y1910">
        <v>19</v>
      </c>
      <c r="Z1910">
        <v>12</v>
      </c>
      <c r="AA1910">
        <v>0</v>
      </c>
      <c r="AB1910">
        <v>0</v>
      </c>
      <c r="AC1910">
        <v>1</v>
      </c>
      <c r="AD1910">
        <v>2</v>
      </c>
      <c r="AE1910">
        <v>325</v>
      </c>
      <c r="AF1910">
        <v>200</v>
      </c>
      <c r="AG1910">
        <v>237</v>
      </c>
      <c r="AH1910">
        <v>152</v>
      </c>
      <c r="AI1910">
        <v>25</v>
      </c>
      <c r="AJ1910">
        <v>23</v>
      </c>
      <c r="AK1910">
        <v>39</v>
      </c>
      <c r="AL1910">
        <v>35</v>
      </c>
      <c r="AM1910">
        <v>88</v>
      </c>
      <c r="AN1910">
        <v>48</v>
      </c>
      <c r="AO1910">
        <v>31</v>
      </c>
      <c r="AP1910">
        <v>19</v>
      </c>
      <c r="AQ1910">
        <v>11</v>
      </c>
      <c r="AR1910">
        <v>4</v>
      </c>
      <c r="AS1910">
        <v>92</v>
      </c>
      <c r="AT1910">
        <f>SUM(Table_pigskin_games[[#This Row],[awayPenaltyYards]],Table_pigskin_games[[#This Row],[homePenaltyYards]])</f>
        <v>140</v>
      </c>
      <c r="AU1910">
        <v>48</v>
      </c>
      <c r="AV1910">
        <v>1</v>
      </c>
      <c r="AW1910">
        <v>3</v>
      </c>
      <c r="AX1910">
        <f>SUM(Table_pigskin_games[[#This Row],[awayTurnovers]:[homeTurnovers]])</f>
        <v>4</v>
      </c>
      <c r="AY1910">
        <v>1</v>
      </c>
      <c r="AZ1910">
        <v>1</v>
      </c>
      <c r="BA1910">
        <v>0</v>
      </c>
      <c r="BB1910">
        <v>2</v>
      </c>
      <c r="BC1910">
        <v>2285</v>
      </c>
      <c r="BD1910">
        <v>1315</v>
      </c>
      <c r="BE1910">
        <v>6</v>
      </c>
      <c r="BF1910">
        <v>6</v>
      </c>
      <c r="BG1910">
        <v>0</v>
      </c>
      <c r="BH1910">
        <v>3</v>
      </c>
      <c r="BJ1910">
        <v>0</v>
      </c>
      <c r="BK1910">
        <v>0</v>
      </c>
      <c r="BL1910">
        <v>0</v>
      </c>
      <c r="BM1910">
        <v>7</v>
      </c>
    </row>
    <row r="1911" spans="1:66" x14ac:dyDescent="0.25">
      <c r="A1911">
        <v>331027022</v>
      </c>
      <c r="B1911">
        <v>8</v>
      </c>
      <c r="C1911">
        <v>2013</v>
      </c>
      <c r="D1911" s="1">
        <v>41574</v>
      </c>
      <c r="E1911" t="s">
        <v>66</v>
      </c>
      <c r="F1911" t="s">
        <v>99</v>
      </c>
      <c r="G1911" t="s">
        <v>94</v>
      </c>
      <c r="H19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ARIvATL</v>
      </c>
      <c r="I1911" t="str">
        <f>IF(NOT(ISNA(VLOOKUP(Table_pigskin_games[[#This Row],[matchup]],rivalries!A$2:C$10,1,FALSE))),"Rivalry","Not a Rivalry")</f>
        <v>Not a Rivalry</v>
      </c>
      <c r="J1911">
        <v>13</v>
      </c>
      <c r="K1911">
        <v>27</v>
      </c>
      <c r="L1911">
        <f>ABS(Table_pigskin_games[[#This Row],[homeScore]]-Table_pigskin_games[[#This Row],[awayScore]])</f>
        <v>14</v>
      </c>
      <c r="M1911" t="s">
        <v>95</v>
      </c>
      <c r="N1911" s="2">
        <v>41914.684027777781</v>
      </c>
      <c r="O1911" t="s">
        <v>70</v>
      </c>
      <c r="P1911">
        <v>60671</v>
      </c>
      <c r="Q1911">
        <v>2</v>
      </c>
      <c r="R1911">
        <v>4</v>
      </c>
      <c r="S1911">
        <v>3</v>
      </c>
      <c r="T1911">
        <v>4</v>
      </c>
      <c r="U1911">
        <v>20</v>
      </c>
      <c r="V1911">
        <v>17</v>
      </c>
      <c r="W1911">
        <v>8</v>
      </c>
      <c r="X1911">
        <v>3</v>
      </c>
      <c r="Y1911">
        <v>20</v>
      </c>
      <c r="Z1911">
        <v>10</v>
      </c>
      <c r="AA1911">
        <v>1</v>
      </c>
      <c r="AB1911">
        <v>0</v>
      </c>
      <c r="AC1911">
        <v>2</v>
      </c>
      <c r="AD1911">
        <v>0</v>
      </c>
      <c r="AE1911">
        <v>292</v>
      </c>
      <c r="AF1911">
        <v>348</v>
      </c>
      <c r="AG1911">
        <v>265</v>
      </c>
      <c r="AH1911">
        <v>147</v>
      </c>
      <c r="AI1911">
        <v>34</v>
      </c>
      <c r="AJ1911">
        <v>13</v>
      </c>
      <c r="AK1911">
        <v>61</v>
      </c>
      <c r="AL1911">
        <v>18</v>
      </c>
      <c r="AM1911">
        <v>27</v>
      </c>
      <c r="AN1911">
        <v>201</v>
      </c>
      <c r="AO1911">
        <v>14</v>
      </c>
      <c r="AP1911">
        <v>30</v>
      </c>
      <c r="AQ1911">
        <v>10</v>
      </c>
      <c r="AR1911">
        <v>8</v>
      </c>
      <c r="AS1911">
        <v>55</v>
      </c>
      <c r="AT1911">
        <f>SUM(Table_pigskin_games[[#This Row],[awayPenaltyYards]],Table_pigskin_games[[#This Row],[homePenaltyYards]])</f>
        <v>107</v>
      </c>
      <c r="AU1911">
        <v>52</v>
      </c>
      <c r="AV1911">
        <v>4</v>
      </c>
      <c r="AW1911">
        <v>1</v>
      </c>
      <c r="AX1911">
        <f>SUM(Table_pigskin_games[[#This Row],[awayTurnovers]:[homeTurnovers]])</f>
        <v>5</v>
      </c>
      <c r="AY1911">
        <v>0</v>
      </c>
      <c r="AZ1911">
        <v>0</v>
      </c>
      <c r="BA1911">
        <v>4</v>
      </c>
      <c r="BB1911">
        <v>1</v>
      </c>
      <c r="BC1911">
        <v>2059</v>
      </c>
      <c r="BD1911">
        <v>1541</v>
      </c>
      <c r="BE1911">
        <v>3</v>
      </c>
      <c r="BF1911">
        <v>3</v>
      </c>
      <c r="BG1911">
        <v>0</v>
      </c>
      <c r="BH1911">
        <v>7</v>
      </c>
      <c r="BJ1911">
        <v>0</v>
      </c>
      <c r="BK1911">
        <v>21</v>
      </c>
      <c r="BL1911">
        <v>3</v>
      </c>
      <c r="BM1911">
        <v>3</v>
      </c>
    </row>
    <row r="1912" spans="1:66" x14ac:dyDescent="0.25">
      <c r="A1912">
        <v>331027030</v>
      </c>
      <c r="B1912">
        <v>8</v>
      </c>
      <c r="C1912">
        <v>2013</v>
      </c>
      <c r="D1912" s="1">
        <v>41574</v>
      </c>
      <c r="E1912" t="s">
        <v>66</v>
      </c>
      <c r="F1912" t="s">
        <v>93</v>
      </c>
      <c r="G1912" t="s">
        <v>103</v>
      </c>
      <c r="H19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JAXvSF</v>
      </c>
      <c r="I1912" t="str">
        <f>IF(NOT(ISNA(VLOOKUP(Table_pigskin_games[[#This Row],[matchup]],rivalries!A$2:C$10,1,FALSE))),"Rivalry","Not a Rivalry")</f>
        <v>Not a Rivalry</v>
      </c>
      <c r="J1912">
        <v>42</v>
      </c>
      <c r="K1912">
        <v>10</v>
      </c>
      <c r="L1912">
        <f>ABS(Table_pigskin_games[[#This Row],[homeScore]]-Table_pigskin_games[[#This Row],[awayScore]])</f>
        <v>32</v>
      </c>
      <c r="M1912" t="s">
        <v>130</v>
      </c>
      <c r="N1912" s="2">
        <v>41914.541666666664</v>
      </c>
      <c r="O1912" t="s">
        <v>70</v>
      </c>
      <c r="P1912">
        <v>83559</v>
      </c>
      <c r="Q1912">
        <v>5</v>
      </c>
      <c r="R1912">
        <v>2</v>
      </c>
      <c r="S1912">
        <v>0</v>
      </c>
      <c r="T1912">
        <v>7</v>
      </c>
      <c r="U1912">
        <v>25</v>
      </c>
      <c r="V1912">
        <v>20</v>
      </c>
      <c r="W1912">
        <v>6</v>
      </c>
      <c r="X1912">
        <v>4</v>
      </c>
      <c r="Y1912">
        <v>9</v>
      </c>
      <c r="Z1912">
        <v>14</v>
      </c>
      <c r="AA1912">
        <v>2</v>
      </c>
      <c r="AB1912">
        <v>3</v>
      </c>
      <c r="AC1912">
        <v>2</v>
      </c>
      <c r="AD1912">
        <v>5</v>
      </c>
      <c r="AE1912">
        <v>398</v>
      </c>
      <c r="AF1912">
        <v>318</v>
      </c>
      <c r="AG1912">
        <v>177</v>
      </c>
      <c r="AH1912">
        <v>228</v>
      </c>
      <c r="AI1912">
        <v>11</v>
      </c>
      <c r="AJ1912">
        <v>29</v>
      </c>
      <c r="AK1912">
        <v>17</v>
      </c>
      <c r="AL1912">
        <v>45</v>
      </c>
      <c r="AM1912">
        <v>221</v>
      </c>
      <c r="AN1912">
        <v>90</v>
      </c>
      <c r="AO1912">
        <v>38</v>
      </c>
      <c r="AP1912">
        <v>25</v>
      </c>
      <c r="AQ1912">
        <v>4</v>
      </c>
      <c r="AR1912">
        <v>6</v>
      </c>
      <c r="AS1912">
        <v>35</v>
      </c>
      <c r="AT1912">
        <f>SUM(Table_pigskin_games[[#This Row],[awayPenaltyYards]],Table_pigskin_games[[#This Row],[homePenaltyYards]])</f>
        <v>111</v>
      </c>
      <c r="AU1912">
        <v>76</v>
      </c>
      <c r="AV1912">
        <v>1</v>
      </c>
      <c r="AW1912">
        <v>1</v>
      </c>
      <c r="AX1912">
        <f>SUM(Table_pigskin_games[[#This Row],[awayTurnovers]:[homeTurnovers]])</f>
        <v>2</v>
      </c>
      <c r="AY1912">
        <v>1</v>
      </c>
      <c r="AZ1912">
        <v>1</v>
      </c>
      <c r="BA1912">
        <v>0</v>
      </c>
      <c r="BB1912">
        <v>0</v>
      </c>
      <c r="BC1912">
        <v>1709</v>
      </c>
      <c r="BD1912">
        <v>1891</v>
      </c>
      <c r="BE1912">
        <v>14</v>
      </c>
      <c r="BF1912">
        <v>14</v>
      </c>
      <c r="BG1912">
        <v>7</v>
      </c>
      <c r="BH1912">
        <v>7</v>
      </c>
      <c r="BJ1912">
        <v>0</v>
      </c>
      <c r="BK1912">
        <v>3</v>
      </c>
      <c r="BL1912">
        <v>7</v>
      </c>
      <c r="BM1912">
        <v>0</v>
      </c>
    </row>
    <row r="1913" spans="1:66" x14ac:dyDescent="0.25">
      <c r="A1913">
        <v>331028014</v>
      </c>
      <c r="B1913">
        <v>8</v>
      </c>
      <c r="C1913">
        <v>2013</v>
      </c>
      <c r="D1913" s="1">
        <v>41575</v>
      </c>
      <c r="E1913" t="s">
        <v>108</v>
      </c>
      <c r="F1913" t="s">
        <v>71</v>
      </c>
      <c r="G1913" t="s">
        <v>85</v>
      </c>
      <c r="H19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1913" t="str">
        <f>IF(NOT(ISNA(VLOOKUP(Table_pigskin_games[[#This Row],[matchup]],rivalries!A$2:C$10,1,FALSE))),"Rivalry","Not a Rivalry")</f>
        <v>Not a Rivalry</v>
      </c>
      <c r="J1913">
        <v>14</v>
      </c>
      <c r="K1913">
        <v>9</v>
      </c>
      <c r="L1913">
        <f>ABS(Table_pigskin_games[[#This Row],[homeScore]]-Table_pigskin_games[[#This Row],[awayScore]])</f>
        <v>5</v>
      </c>
      <c r="M1913" t="s">
        <v>86</v>
      </c>
      <c r="N1913" s="2">
        <v>41914.854166666664</v>
      </c>
      <c r="O1913" t="s">
        <v>112</v>
      </c>
      <c r="P1913">
        <v>55966</v>
      </c>
      <c r="Q1913">
        <v>6</v>
      </c>
      <c r="R1913">
        <v>1</v>
      </c>
      <c r="S1913">
        <v>3</v>
      </c>
      <c r="T1913">
        <v>4</v>
      </c>
      <c r="U1913">
        <v>7</v>
      </c>
      <c r="V1913">
        <v>23</v>
      </c>
      <c r="W1913">
        <v>2</v>
      </c>
      <c r="X1913">
        <v>5</v>
      </c>
      <c r="Y1913">
        <v>11</v>
      </c>
      <c r="Z1913">
        <v>14</v>
      </c>
      <c r="AA1913">
        <v>0</v>
      </c>
      <c r="AB1913">
        <v>0</v>
      </c>
      <c r="AC1913">
        <v>0</v>
      </c>
      <c r="AD1913">
        <v>1</v>
      </c>
      <c r="AE1913">
        <v>135</v>
      </c>
      <c r="AF1913">
        <v>339</v>
      </c>
      <c r="AG1913">
        <v>91</v>
      </c>
      <c r="AH1913">
        <v>139</v>
      </c>
      <c r="AI1913">
        <v>10</v>
      </c>
      <c r="AJ1913">
        <v>15</v>
      </c>
      <c r="AK1913">
        <v>18</v>
      </c>
      <c r="AL1913">
        <v>31</v>
      </c>
      <c r="AM1913">
        <v>44</v>
      </c>
      <c r="AN1913">
        <v>200</v>
      </c>
      <c r="AO1913">
        <v>15</v>
      </c>
      <c r="AP1913">
        <v>37</v>
      </c>
      <c r="AQ1913">
        <v>10</v>
      </c>
      <c r="AR1913">
        <v>8</v>
      </c>
      <c r="AS1913">
        <v>83</v>
      </c>
      <c r="AT1913">
        <f>SUM(Table_pigskin_games[[#This Row],[awayPenaltyYards]],Table_pigskin_games[[#This Row],[homePenaltyYards]])</f>
        <v>136</v>
      </c>
      <c r="AU1913">
        <v>53</v>
      </c>
      <c r="AV1913">
        <v>0</v>
      </c>
      <c r="AW1913">
        <v>2</v>
      </c>
      <c r="AX1913">
        <f>SUM(Table_pigskin_games[[#This Row],[awayTurnovers]:[homeTurnovers]])</f>
        <v>2</v>
      </c>
      <c r="AY1913">
        <v>0</v>
      </c>
      <c r="AZ1913">
        <v>0</v>
      </c>
      <c r="BA1913">
        <v>0</v>
      </c>
      <c r="BB1913">
        <v>2</v>
      </c>
      <c r="BC1913">
        <v>1311</v>
      </c>
      <c r="BD1913">
        <v>2289</v>
      </c>
      <c r="BE1913">
        <v>0</v>
      </c>
      <c r="BF1913">
        <v>7</v>
      </c>
      <c r="BG1913">
        <v>7</v>
      </c>
      <c r="BH1913">
        <v>0</v>
      </c>
      <c r="BJ1913">
        <v>3</v>
      </c>
      <c r="BK1913">
        <v>0</v>
      </c>
      <c r="BL1913">
        <v>3</v>
      </c>
      <c r="BM1913">
        <v>3</v>
      </c>
    </row>
    <row r="1914" spans="1:66" x14ac:dyDescent="0.25">
      <c r="A1914">
        <v>331031015</v>
      </c>
      <c r="B1914">
        <v>9</v>
      </c>
      <c r="C1914">
        <v>2013</v>
      </c>
      <c r="D1914" s="1">
        <v>41578</v>
      </c>
      <c r="E1914" t="s">
        <v>61</v>
      </c>
      <c r="F1914" t="s">
        <v>81</v>
      </c>
      <c r="G1914" t="s">
        <v>62</v>
      </c>
      <c r="H19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CINvMIA</v>
      </c>
      <c r="I1914" t="str">
        <f>IF(NOT(ISNA(VLOOKUP(Table_pigskin_games[[#This Row],[matchup]],rivalries!A$2:C$10,1,FALSE))),"Rivalry","Not a Rivalry")</f>
        <v>Not a Rivalry</v>
      </c>
      <c r="J1914">
        <v>20</v>
      </c>
      <c r="K1914">
        <v>22</v>
      </c>
      <c r="L1914">
        <f>ABS(Table_pigskin_games[[#This Row],[homeScore]]-Table_pigskin_games[[#This Row],[awayScore]])</f>
        <v>2</v>
      </c>
      <c r="M1914" t="s">
        <v>132</v>
      </c>
      <c r="N1914" s="2">
        <v>41914.850694444445</v>
      </c>
      <c r="O1914" t="s">
        <v>128</v>
      </c>
      <c r="P1914">
        <v>52388</v>
      </c>
      <c r="Q1914">
        <v>6</v>
      </c>
      <c r="R1914">
        <v>2</v>
      </c>
      <c r="S1914">
        <v>3</v>
      </c>
      <c r="T1914">
        <v>4</v>
      </c>
      <c r="U1914">
        <v>28</v>
      </c>
      <c r="V1914">
        <v>15</v>
      </c>
      <c r="W1914">
        <v>10</v>
      </c>
      <c r="X1914">
        <v>3</v>
      </c>
      <c r="Y1914">
        <v>20</v>
      </c>
      <c r="Z1914">
        <v>14</v>
      </c>
      <c r="AA1914">
        <v>1</v>
      </c>
      <c r="AB1914">
        <v>0</v>
      </c>
      <c r="AC1914">
        <v>1</v>
      </c>
      <c r="AD1914">
        <v>0</v>
      </c>
      <c r="AE1914">
        <v>465</v>
      </c>
      <c r="AF1914">
        <v>345</v>
      </c>
      <c r="AG1914">
        <v>302</v>
      </c>
      <c r="AH1914">
        <v>188</v>
      </c>
      <c r="AI1914">
        <v>32</v>
      </c>
      <c r="AJ1914">
        <v>20</v>
      </c>
      <c r="AK1914">
        <v>53</v>
      </c>
      <c r="AL1914">
        <v>28</v>
      </c>
      <c r="AM1914">
        <v>163</v>
      </c>
      <c r="AN1914">
        <v>157</v>
      </c>
      <c r="AO1914">
        <v>35</v>
      </c>
      <c r="AP1914">
        <v>30</v>
      </c>
      <c r="AQ1914">
        <v>3</v>
      </c>
      <c r="AR1914">
        <v>2</v>
      </c>
      <c r="AS1914">
        <v>63</v>
      </c>
      <c r="AT1914">
        <f>SUM(Table_pigskin_games[[#This Row],[awayPenaltyYards]],Table_pigskin_games[[#This Row],[homePenaltyYards]])</f>
        <v>88</v>
      </c>
      <c r="AU1914">
        <v>25</v>
      </c>
      <c r="AV1914">
        <v>4</v>
      </c>
      <c r="AW1914">
        <v>1</v>
      </c>
      <c r="AX1914">
        <f>SUM(Table_pigskin_games[[#This Row],[awayTurnovers]:[homeTurnovers]])</f>
        <v>5</v>
      </c>
      <c r="AY1914">
        <v>1</v>
      </c>
      <c r="AZ1914">
        <v>1</v>
      </c>
      <c r="BA1914">
        <v>3</v>
      </c>
      <c r="BB1914">
        <v>0</v>
      </c>
      <c r="BC1914">
        <v>2402</v>
      </c>
      <c r="BD1914">
        <v>1700</v>
      </c>
      <c r="BE1914">
        <v>0</v>
      </c>
      <c r="BF1914">
        <v>3</v>
      </c>
      <c r="BG1914">
        <v>7</v>
      </c>
      <c r="BH1914">
        <v>10</v>
      </c>
      <c r="BI1914">
        <v>0</v>
      </c>
      <c r="BJ1914">
        <v>0</v>
      </c>
      <c r="BK1914">
        <v>10</v>
      </c>
      <c r="BL1914">
        <v>7</v>
      </c>
      <c r="BM1914">
        <v>3</v>
      </c>
      <c r="BN1914">
        <v>2</v>
      </c>
    </row>
    <row r="1915" spans="1:66" x14ac:dyDescent="0.25">
      <c r="A1915">
        <v>331103002</v>
      </c>
      <c r="B1915">
        <v>9</v>
      </c>
      <c r="C1915">
        <v>2013</v>
      </c>
      <c r="D1915" s="1">
        <v>41581</v>
      </c>
      <c r="E1915" t="s">
        <v>66</v>
      </c>
      <c r="F1915" t="s">
        <v>82</v>
      </c>
      <c r="G1915" t="s">
        <v>87</v>
      </c>
      <c r="H19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BUFvKC</v>
      </c>
      <c r="I1915" t="str">
        <f>IF(NOT(ISNA(VLOOKUP(Table_pigskin_games[[#This Row],[matchup]],rivalries!A$2:C$10,1,FALSE))),"Rivalry","Not a Rivalry")</f>
        <v>Not a Rivalry</v>
      </c>
      <c r="J1915">
        <v>23</v>
      </c>
      <c r="K1915">
        <v>13</v>
      </c>
      <c r="L1915">
        <f>ABS(Table_pigskin_games[[#This Row],[homeScore]]-Table_pigskin_games[[#This Row],[awayScore]])</f>
        <v>10</v>
      </c>
      <c r="M1915" t="s">
        <v>126</v>
      </c>
      <c r="N1915" s="2">
        <v>41914.541666666664</v>
      </c>
      <c r="O1915" t="s">
        <v>80</v>
      </c>
      <c r="P1915">
        <v>68159</v>
      </c>
      <c r="Q1915">
        <v>8</v>
      </c>
      <c r="R1915">
        <v>0</v>
      </c>
      <c r="S1915">
        <v>3</v>
      </c>
      <c r="T1915">
        <v>5</v>
      </c>
      <c r="U1915">
        <v>15</v>
      </c>
      <c r="V1915">
        <v>25</v>
      </c>
      <c r="W1915">
        <v>3</v>
      </c>
      <c r="X1915">
        <v>4</v>
      </c>
      <c r="Y1915">
        <v>13</v>
      </c>
      <c r="Z1915">
        <v>13</v>
      </c>
      <c r="AA1915">
        <v>0</v>
      </c>
      <c r="AB1915">
        <v>0</v>
      </c>
      <c r="AC1915">
        <v>0</v>
      </c>
      <c r="AD1915">
        <v>2</v>
      </c>
      <c r="AE1915">
        <v>210</v>
      </c>
      <c r="AF1915">
        <v>470</v>
      </c>
      <c r="AG1915">
        <v>115</v>
      </c>
      <c r="AH1915">
        <v>229</v>
      </c>
      <c r="AI1915">
        <v>19</v>
      </c>
      <c r="AJ1915">
        <v>18</v>
      </c>
      <c r="AK1915">
        <v>29</v>
      </c>
      <c r="AL1915">
        <v>39</v>
      </c>
      <c r="AM1915">
        <v>95</v>
      </c>
      <c r="AN1915">
        <v>241</v>
      </c>
      <c r="AO1915">
        <v>23</v>
      </c>
      <c r="AP1915">
        <v>38</v>
      </c>
      <c r="AQ1915">
        <v>5</v>
      </c>
      <c r="AR1915">
        <v>6</v>
      </c>
      <c r="AS1915">
        <v>38</v>
      </c>
      <c r="AT1915">
        <f>SUM(Table_pigskin_games[[#This Row],[awayPenaltyYards]],Table_pigskin_games[[#This Row],[homePenaltyYards]])</f>
        <v>86</v>
      </c>
      <c r="AU1915">
        <v>48</v>
      </c>
      <c r="AV1915">
        <v>0</v>
      </c>
      <c r="AW1915">
        <v>3</v>
      </c>
      <c r="AX1915">
        <f>SUM(Table_pigskin_games[[#This Row],[awayTurnovers]:[homeTurnovers]])</f>
        <v>3</v>
      </c>
      <c r="AY1915">
        <v>0</v>
      </c>
      <c r="AZ1915">
        <v>1</v>
      </c>
      <c r="BA1915">
        <v>0</v>
      </c>
      <c r="BB1915">
        <v>2</v>
      </c>
      <c r="BC1915">
        <v>1786</v>
      </c>
      <c r="BD1915">
        <v>1814</v>
      </c>
      <c r="BE1915">
        <v>0</v>
      </c>
      <c r="BF1915">
        <v>3</v>
      </c>
      <c r="BG1915">
        <v>10</v>
      </c>
      <c r="BH1915">
        <v>10</v>
      </c>
      <c r="BJ1915">
        <v>7</v>
      </c>
      <c r="BK1915">
        <v>3</v>
      </c>
      <c r="BL1915">
        <v>3</v>
      </c>
      <c r="BM1915">
        <v>0</v>
      </c>
    </row>
    <row r="1916" spans="1:66" x14ac:dyDescent="0.25">
      <c r="A1916">
        <v>331103005</v>
      </c>
      <c r="B1916">
        <v>9</v>
      </c>
      <c r="C1916">
        <v>2013</v>
      </c>
      <c r="D1916" s="1">
        <v>41581</v>
      </c>
      <c r="E1916" t="s">
        <v>66</v>
      </c>
      <c r="F1916" t="s">
        <v>96</v>
      </c>
      <c r="G1916" t="s">
        <v>68</v>
      </c>
      <c r="H19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1916" t="str">
        <f>IF(NOT(ISNA(VLOOKUP(Table_pigskin_games[[#This Row],[matchup]],rivalries!A$2:C$10,1,FALSE))),"Rivalry","Not a Rivalry")</f>
        <v>Not a Rivalry</v>
      </c>
      <c r="J1916">
        <v>18</v>
      </c>
      <c r="K1916">
        <v>24</v>
      </c>
      <c r="L1916">
        <f>ABS(Table_pigskin_games[[#This Row],[homeScore]]-Table_pigskin_games[[#This Row],[awayScore]])</f>
        <v>6</v>
      </c>
      <c r="M1916" t="s">
        <v>145</v>
      </c>
      <c r="N1916" s="2">
        <v>41914.684027777781</v>
      </c>
      <c r="O1916" t="s">
        <v>80</v>
      </c>
      <c r="P1916">
        <v>71513</v>
      </c>
      <c r="Q1916">
        <v>3</v>
      </c>
      <c r="R1916">
        <v>4</v>
      </c>
      <c r="S1916">
        <v>3</v>
      </c>
      <c r="T1916">
        <v>5</v>
      </c>
      <c r="U1916">
        <v>18</v>
      </c>
      <c r="V1916">
        <v>19</v>
      </c>
      <c r="W1916">
        <v>7</v>
      </c>
      <c r="X1916">
        <v>4</v>
      </c>
      <c r="Y1916">
        <v>16</v>
      </c>
      <c r="Z1916">
        <v>15</v>
      </c>
      <c r="AA1916">
        <v>1</v>
      </c>
      <c r="AB1916">
        <v>2</v>
      </c>
      <c r="AC1916">
        <v>1</v>
      </c>
      <c r="AD1916">
        <v>2</v>
      </c>
      <c r="AE1916">
        <v>278</v>
      </c>
      <c r="AF1916">
        <v>315</v>
      </c>
      <c r="AG1916">
        <v>223</v>
      </c>
      <c r="AH1916">
        <v>242</v>
      </c>
      <c r="AI1916">
        <v>24</v>
      </c>
      <c r="AJ1916">
        <v>24</v>
      </c>
      <c r="AK1916">
        <v>41</v>
      </c>
      <c r="AL1916">
        <v>37</v>
      </c>
      <c r="AM1916">
        <v>55</v>
      </c>
      <c r="AN1916">
        <v>73</v>
      </c>
      <c r="AO1916">
        <v>21</v>
      </c>
      <c r="AP1916">
        <v>29</v>
      </c>
      <c r="AQ1916">
        <v>9</v>
      </c>
      <c r="AR1916">
        <v>6</v>
      </c>
      <c r="AS1916">
        <v>80</v>
      </c>
      <c r="AT1916">
        <f>SUM(Table_pigskin_games[[#This Row],[awayPenaltyYards]],Table_pigskin_games[[#This Row],[homePenaltyYards]])</f>
        <v>135</v>
      </c>
      <c r="AU1916">
        <v>55</v>
      </c>
      <c r="AV1916">
        <v>2</v>
      </c>
      <c r="AW1916">
        <v>1</v>
      </c>
      <c r="AX1916">
        <f>SUM(Table_pigskin_games[[#This Row],[awayTurnovers]:[homeTurnovers]])</f>
        <v>3</v>
      </c>
      <c r="AY1916">
        <v>1</v>
      </c>
      <c r="AZ1916">
        <v>1</v>
      </c>
      <c r="BA1916">
        <v>1</v>
      </c>
      <c r="BB1916">
        <v>0</v>
      </c>
      <c r="BC1916">
        <v>1750</v>
      </c>
      <c r="BD1916">
        <v>1850</v>
      </c>
      <c r="BE1916">
        <v>3</v>
      </c>
      <c r="BF1916">
        <v>7</v>
      </c>
      <c r="BG1916">
        <v>0</v>
      </c>
      <c r="BH1916">
        <v>8</v>
      </c>
      <c r="BJ1916">
        <v>7</v>
      </c>
      <c r="BK1916">
        <v>7</v>
      </c>
      <c r="BL1916">
        <v>7</v>
      </c>
      <c r="BM1916">
        <v>3</v>
      </c>
    </row>
    <row r="1917" spans="1:66" x14ac:dyDescent="0.25">
      <c r="A1917">
        <v>331103006</v>
      </c>
      <c r="B1917">
        <v>9</v>
      </c>
      <c r="C1917">
        <v>2013</v>
      </c>
      <c r="D1917" s="1">
        <v>41581</v>
      </c>
      <c r="E1917" t="s">
        <v>66</v>
      </c>
      <c r="F1917" t="s">
        <v>113</v>
      </c>
      <c r="G1917" t="s">
        <v>102</v>
      </c>
      <c r="H19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DALvMIN</v>
      </c>
      <c r="I1917" t="str">
        <f>IF(NOT(ISNA(VLOOKUP(Table_pigskin_games[[#This Row],[matchup]],rivalries!A$2:C$10,1,FALSE))),"Rivalry","Not a Rivalry")</f>
        <v>Not a Rivalry</v>
      </c>
      <c r="J1917">
        <v>23</v>
      </c>
      <c r="K1917">
        <v>27</v>
      </c>
      <c r="L1917">
        <f>ABS(Table_pigskin_games[[#This Row],[homeScore]]-Table_pigskin_games[[#This Row],[awayScore]])</f>
        <v>4</v>
      </c>
      <c r="M1917" t="s">
        <v>146</v>
      </c>
      <c r="N1917" s="2">
        <v>41914.541666666664</v>
      </c>
      <c r="O1917" t="s">
        <v>70</v>
      </c>
      <c r="Q1917">
        <v>1</v>
      </c>
      <c r="R1917">
        <v>6</v>
      </c>
      <c r="S1917">
        <v>4</v>
      </c>
      <c r="T1917">
        <v>4</v>
      </c>
      <c r="U1917">
        <v>22</v>
      </c>
      <c r="V1917">
        <v>20</v>
      </c>
      <c r="W1917">
        <v>5</v>
      </c>
      <c r="X1917">
        <v>5</v>
      </c>
      <c r="Y1917">
        <v>13</v>
      </c>
      <c r="Z1917">
        <v>14</v>
      </c>
      <c r="AA1917">
        <v>2</v>
      </c>
      <c r="AB1917">
        <v>0</v>
      </c>
      <c r="AC1917">
        <v>3</v>
      </c>
      <c r="AD1917">
        <v>0</v>
      </c>
      <c r="AE1917">
        <v>393</v>
      </c>
      <c r="AF1917">
        <v>350</v>
      </c>
      <c r="AG1917">
        <v>224</v>
      </c>
      <c r="AH1917">
        <v>314</v>
      </c>
      <c r="AI1917">
        <v>25</v>
      </c>
      <c r="AJ1917">
        <v>34</v>
      </c>
      <c r="AK1917">
        <v>37</v>
      </c>
      <c r="AL1917">
        <v>51</v>
      </c>
      <c r="AM1917">
        <v>169</v>
      </c>
      <c r="AN1917">
        <v>36</v>
      </c>
      <c r="AO1917">
        <v>29</v>
      </c>
      <c r="AP1917">
        <v>9</v>
      </c>
      <c r="AQ1917">
        <v>4</v>
      </c>
      <c r="AR1917">
        <v>5</v>
      </c>
      <c r="AS1917">
        <v>35</v>
      </c>
      <c r="AT1917">
        <f>SUM(Table_pigskin_games[[#This Row],[awayPenaltyYards]],Table_pigskin_games[[#This Row],[homePenaltyYards]])</f>
        <v>80</v>
      </c>
      <c r="AU1917">
        <v>45</v>
      </c>
      <c r="AV1917">
        <v>2</v>
      </c>
      <c r="AW1917">
        <v>1</v>
      </c>
      <c r="AX1917">
        <f>SUM(Table_pigskin_games[[#This Row],[awayTurnovers]:[homeTurnovers]])</f>
        <v>3</v>
      </c>
      <c r="AY1917">
        <v>1</v>
      </c>
      <c r="AZ1917">
        <v>0</v>
      </c>
      <c r="BA1917">
        <v>1</v>
      </c>
      <c r="BB1917">
        <v>1</v>
      </c>
      <c r="BC1917">
        <v>1887</v>
      </c>
      <c r="BD1917">
        <v>1713</v>
      </c>
      <c r="BE1917">
        <v>3</v>
      </c>
      <c r="BF1917">
        <v>7</v>
      </c>
      <c r="BG1917">
        <v>7</v>
      </c>
      <c r="BH1917">
        <v>6</v>
      </c>
      <c r="BJ1917">
        <v>3</v>
      </c>
      <c r="BK1917">
        <v>3</v>
      </c>
      <c r="BL1917">
        <v>14</v>
      </c>
      <c r="BM1917">
        <v>7</v>
      </c>
    </row>
    <row r="1918" spans="1:66" x14ac:dyDescent="0.25">
      <c r="A1918">
        <v>331103013</v>
      </c>
      <c r="B1918">
        <v>9</v>
      </c>
      <c r="C1918">
        <v>2013</v>
      </c>
      <c r="D1918" s="1">
        <v>41581</v>
      </c>
      <c r="E1918" t="s">
        <v>66</v>
      </c>
      <c r="F1918" t="s">
        <v>105</v>
      </c>
      <c r="G1918" t="s">
        <v>110</v>
      </c>
      <c r="H19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OAKvPHI</v>
      </c>
      <c r="I1918" t="str">
        <f>IF(NOT(ISNA(VLOOKUP(Table_pigskin_games[[#This Row],[matchup]],rivalries!A$2:C$10,1,FALSE))),"Rivalry","Not a Rivalry")</f>
        <v>Not a Rivalry</v>
      </c>
      <c r="J1918">
        <v>49</v>
      </c>
      <c r="K1918">
        <v>20</v>
      </c>
      <c r="L1918">
        <f>ABS(Table_pigskin_games[[#This Row],[homeScore]]-Table_pigskin_games[[#This Row],[awayScore]])</f>
        <v>29</v>
      </c>
      <c r="M1918" t="s">
        <v>144</v>
      </c>
      <c r="N1918" s="2">
        <v>41914.670138888891</v>
      </c>
      <c r="O1918" t="s">
        <v>70</v>
      </c>
      <c r="P1918">
        <v>51751</v>
      </c>
      <c r="Q1918">
        <v>3</v>
      </c>
      <c r="R1918">
        <v>5</v>
      </c>
      <c r="S1918">
        <v>3</v>
      </c>
      <c r="T1918">
        <v>4</v>
      </c>
      <c r="U1918">
        <v>21</v>
      </c>
      <c r="V1918">
        <v>29</v>
      </c>
      <c r="W1918">
        <v>4</v>
      </c>
      <c r="X1918">
        <v>6</v>
      </c>
      <c r="Y1918">
        <v>10</v>
      </c>
      <c r="Z1918">
        <v>18</v>
      </c>
      <c r="AA1918">
        <v>0</v>
      </c>
      <c r="AB1918">
        <v>0</v>
      </c>
      <c r="AC1918">
        <v>0</v>
      </c>
      <c r="AD1918">
        <v>1</v>
      </c>
      <c r="AE1918">
        <v>542</v>
      </c>
      <c r="AF1918">
        <v>560</v>
      </c>
      <c r="AG1918">
        <v>418</v>
      </c>
      <c r="AH1918">
        <v>350</v>
      </c>
      <c r="AI1918">
        <v>24</v>
      </c>
      <c r="AJ1918">
        <v>29</v>
      </c>
      <c r="AK1918">
        <v>31</v>
      </c>
      <c r="AL1918">
        <v>56</v>
      </c>
      <c r="AM1918">
        <v>124</v>
      </c>
      <c r="AN1918">
        <v>210</v>
      </c>
      <c r="AO1918">
        <v>25</v>
      </c>
      <c r="AP1918">
        <v>33</v>
      </c>
      <c r="AQ1918">
        <v>7</v>
      </c>
      <c r="AR1918">
        <v>8</v>
      </c>
      <c r="AS1918">
        <v>52</v>
      </c>
      <c r="AT1918">
        <f>SUM(Table_pigskin_games[[#This Row],[awayPenaltyYards]],Table_pigskin_games[[#This Row],[homePenaltyYards]])</f>
        <v>122</v>
      </c>
      <c r="AU1918">
        <v>70</v>
      </c>
      <c r="AV1918">
        <v>0</v>
      </c>
      <c r="AW1918">
        <v>2</v>
      </c>
      <c r="AX1918">
        <f>SUM(Table_pigskin_games[[#This Row],[awayTurnovers]:[homeTurnovers]])</f>
        <v>2</v>
      </c>
      <c r="AY1918">
        <v>0</v>
      </c>
      <c r="AZ1918">
        <v>0</v>
      </c>
      <c r="BA1918">
        <v>0</v>
      </c>
      <c r="BB1918">
        <v>2</v>
      </c>
      <c r="BC1918">
        <v>1326</v>
      </c>
      <c r="BD1918">
        <v>2274</v>
      </c>
      <c r="BE1918">
        <v>7</v>
      </c>
      <c r="BF1918">
        <v>21</v>
      </c>
      <c r="BG1918">
        <v>21</v>
      </c>
      <c r="BH1918">
        <v>0</v>
      </c>
      <c r="BJ1918">
        <v>3</v>
      </c>
      <c r="BK1918">
        <v>10</v>
      </c>
      <c r="BL1918">
        <v>0</v>
      </c>
      <c r="BM1918">
        <v>7</v>
      </c>
    </row>
    <row r="1919" spans="1:66" x14ac:dyDescent="0.25">
      <c r="A1919">
        <v>331103014</v>
      </c>
      <c r="B1919">
        <v>9</v>
      </c>
      <c r="C1919">
        <v>2013</v>
      </c>
      <c r="D1919" s="1">
        <v>41581</v>
      </c>
      <c r="E1919" t="s">
        <v>66</v>
      </c>
      <c r="F1919" t="s">
        <v>78</v>
      </c>
      <c r="G1919" t="s">
        <v>85</v>
      </c>
      <c r="H19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STLvTEN</v>
      </c>
      <c r="I1919" t="str">
        <f>IF(NOT(ISNA(VLOOKUP(Table_pigskin_games[[#This Row],[matchup]],rivalries!A$2:C$10,1,FALSE))),"Rivalry","Not a Rivalry")</f>
        <v>Not a Rivalry</v>
      </c>
      <c r="J1919">
        <v>28</v>
      </c>
      <c r="K1919">
        <v>21</v>
      </c>
      <c r="L1919">
        <f>ABS(Table_pigskin_games[[#This Row],[homeScore]]-Table_pigskin_games[[#This Row],[awayScore]])</f>
        <v>7</v>
      </c>
      <c r="M1919" t="s">
        <v>86</v>
      </c>
      <c r="N1919" s="2">
        <v>41914.541666666664</v>
      </c>
      <c r="O1919" t="s">
        <v>80</v>
      </c>
      <c r="P1919">
        <v>54617</v>
      </c>
      <c r="Q1919">
        <v>3</v>
      </c>
      <c r="R1919">
        <v>4</v>
      </c>
      <c r="S1919">
        <v>3</v>
      </c>
      <c r="T1919">
        <v>5</v>
      </c>
      <c r="U1919">
        <v>22</v>
      </c>
      <c r="V1919">
        <v>21</v>
      </c>
      <c r="W1919">
        <v>7</v>
      </c>
      <c r="X1919">
        <v>5</v>
      </c>
      <c r="Y1919">
        <v>12</v>
      </c>
      <c r="Z1919">
        <v>13</v>
      </c>
      <c r="AA1919">
        <v>0</v>
      </c>
      <c r="AB1919">
        <v>0</v>
      </c>
      <c r="AC1919">
        <v>0</v>
      </c>
      <c r="AD1919">
        <v>1</v>
      </c>
      <c r="AE1919">
        <v>363</v>
      </c>
      <c r="AF1919">
        <v>363</v>
      </c>
      <c r="AG1919">
        <v>165</v>
      </c>
      <c r="AH1919">
        <v>203</v>
      </c>
      <c r="AI1919">
        <v>13</v>
      </c>
      <c r="AJ1919">
        <v>20</v>
      </c>
      <c r="AK1919">
        <v>22</v>
      </c>
      <c r="AL1919">
        <v>35</v>
      </c>
      <c r="AM1919">
        <v>198</v>
      </c>
      <c r="AN1919">
        <v>160</v>
      </c>
      <c r="AO1919">
        <v>35</v>
      </c>
      <c r="AP1919">
        <v>32</v>
      </c>
      <c r="AQ1919">
        <v>3</v>
      </c>
      <c r="AR1919">
        <v>6</v>
      </c>
      <c r="AS1919">
        <v>30</v>
      </c>
      <c r="AT1919">
        <f>SUM(Table_pigskin_games[[#This Row],[awayPenaltyYards]],Table_pigskin_games[[#This Row],[homePenaltyYards]])</f>
        <v>74</v>
      </c>
      <c r="AU1919">
        <v>44</v>
      </c>
      <c r="AV1919">
        <v>2</v>
      </c>
      <c r="AW1919">
        <v>2</v>
      </c>
      <c r="AX1919">
        <f>SUM(Table_pigskin_games[[#This Row],[awayTurnovers]:[homeTurnovers]])</f>
        <v>4</v>
      </c>
      <c r="AY1919">
        <v>0</v>
      </c>
      <c r="AZ1919">
        <v>2</v>
      </c>
      <c r="BA1919">
        <v>2</v>
      </c>
      <c r="BB1919">
        <v>0</v>
      </c>
      <c r="BC1919">
        <v>1629</v>
      </c>
      <c r="BD1919">
        <v>1971</v>
      </c>
      <c r="BE1919">
        <v>7</v>
      </c>
      <c r="BF1919">
        <v>0</v>
      </c>
      <c r="BG1919">
        <v>7</v>
      </c>
      <c r="BH1919">
        <v>14</v>
      </c>
      <c r="BJ1919">
        <v>0</v>
      </c>
      <c r="BK1919">
        <v>7</v>
      </c>
      <c r="BL1919">
        <v>7</v>
      </c>
      <c r="BM1919">
        <v>7</v>
      </c>
    </row>
    <row r="1920" spans="1:66" x14ac:dyDescent="0.25">
      <c r="A1920">
        <v>331103017</v>
      </c>
      <c r="B1920">
        <v>9</v>
      </c>
      <c r="C1920">
        <v>2013</v>
      </c>
      <c r="D1920" s="1">
        <v>41581</v>
      </c>
      <c r="E1920" t="s">
        <v>66</v>
      </c>
      <c r="F1920" t="s">
        <v>63</v>
      </c>
      <c r="G1920" t="s">
        <v>88</v>
      </c>
      <c r="H19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NEvPIT</v>
      </c>
      <c r="I1920" t="str">
        <f>IF(NOT(ISNA(VLOOKUP(Table_pigskin_games[[#This Row],[matchup]],rivalries!A$2:C$10,1,FALSE))),"Rivalry","Not a Rivalry")</f>
        <v>Not a Rivalry</v>
      </c>
      <c r="J1920">
        <v>31</v>
      </c>
      <c r="K1920">
        <v>55</v>
      </c>
      <c r="L1920">
        <f>ABS(Table_pigskin_games[[#This Row],[homeScore]]-Table_pigskin_games[[#This Row],[awayScore]])</f>
        <v>24</v>
      </c>
      <c r="M1920" t="s">
        <v>89</v>
      </c>
      <c r="N1920" s="2">
        <v>41914.684027777781</v>
      </c>
      <c r="O1920" t="s">
        <v>80</v>
      </c>
      <c r="P1920">
        <v>68756</v>
      </c>
      <c r="Q1920">
        <v>2</v>
      </c>
      <c r="R1920">
        <v>5</v>
      </c>
      <c r="S1920">
        <v>6</v>
      </c>
      <c r="T1920">
        <v>2</v>
      </c>
      <c r="U1920">
        <v>24</v>
      </c>
      <c r="V1920">
        <v>33</v>
      </c>
      <c r="W1920">
        <v>5</v>
      </c>
      <c r="X1920">
        <v>7</v>
      </c>
      <c r="Y1920">
        <v>13</v>
      </c>
      <c r="Z1920">
        <v>12</v>
      </c>
      <c r="AA1920">
        <v>1</v>
      </c>
      <c r="AB1920">
        <v>0</v>
      </c>
      <c r="AC1920">
        <v>3</v>
      </c>
      <c r="AD1920">
        <v>1</v>
      </c>
      <c r="AE1920">
        <v>479</v>
      </c>
      <c r="AF1920">
        <v>610</v>
      </c>
      <c r="AG1920">
        <v>371</v>
      </c>
      <c r="AH1920">
        <v>413</v>
      </c>
      <c r="AI1920">
        <v>28</v>
      </c>
      <c r="AJ1920">
        <v>23</v>
      </c>
      <c r="AK1920">
        <v>48</v>
      </c>
      <c r="AL1920">
        <v>33</v>
      </c>
      <c r="AM1920">
        <v>108</v>
      </c>
      <c r="AN1920">
        <v>197</v>
      </c>
      <c r="AO1920">
        <v>20</v>
      </c>
      <c r="AP1920">
        <v>35</v>
      </c>
      <c r="AQ1920">
        <v>8</v>
      </c>
      <c r="AR1920">
        <v>3</v>
      </c>
      <c r="AS1920">
        <v>96</v>
      </c>
      <c r="AT1920">
        <f>SUM(Table_pigskin_games[[#This Row],[awayPenaltyYards]],Table_pigskin_games[[#This Row],[homePenaltyYards]])</f>
        <v>126</v>
      </c>
      <c r="AU1920">
        <v>30</v>
      </c>
      <c r="AV1920">
        <v>3</v>
      </c>
      <c r="AW1920">
        <v>1</v>
      </c>
      <c r="AX1920">
        <f>SUM(Table_pigskin_games[[#This Row],[awayTurnovers]:[homeTurnovers]])</f>
        <v>4</v>
      </c>
      <c r="AY1920">
        <v>1</v>
      </c>
      <c r="AZ1920">
        <v>1</v>
      </c>
      <c r="BA1920">
        <v>2</v>
      </c>
      <c r="BB1920">
        <v>0</v>
      </c>
      <c r="BC1920">
        <v>1872</v>
      </c>
      <c r="BD1920">
        <v>1728</v>
      </c>
      <c r="BE1920">
        <v>0</v>
      </c>
      <c r="BF1920">
        <v>10</v>
      </c>
      <c r="BG1920">
        <v>14</v>
      </c>
      <c r="BH1920">
        <v>7</v>
      </c>
      <c r="BJ1920">
        <v>7</v>
      </c>
      <c r="BK1920">
        <v>17</v>
      </c>
      <c r="BL1920">
        <v>3</v>
      </c>
      <c r="BM1920">
        <v>28</v>
      </c>
    </row>
    <row r="1921" spans="1:66" x14ac:dyDescent="0.25">
      <c r="A1921">
        <v>331103020</v>
      </c>
      <c r="B1921">
        <v>9</v>
      </c>
      <c r="C1921">
        <v>2013</v>
      </c>
      <c r="D1921" s="1">
        <v>41581</v>
      </c>
      <c r="E1921" t="s">
        <v>66</v>
      </c>
      <c r="F1921" t="s">
        <v>67</v>
      </c>
      <c r="G1921" t="s">
        <v>77</v>
      </c>
      <c r="H19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NOvNYJ</v>
      </c>
      <c r="I1921" t="str">
        <f>IF(NOT(ISNA(VLOOKUP(Table_pigskin_games[[#This Row],[matchup]],rivalries!A$2:C$10,1,FALSE))),"Rivalry","Not a Rivalry")</f>
        <v>Not a Rivalry</v>
      </c>
      <c r="J1921">
        <v>20</v>
      </c>
      <c r="K1921">
        <v>26</v>
      </c>
      <c r="L1921">
        <f>ABS(Table_pigskin_games[[#This Row],[homeScore]]-Table_pigskin_games[[#This Row],[awayScore]])</f>
        <v>6</v>
      </c>
      <c r="M1921" t="s">
        <v>140</v>
      </c>
      <c r="N1921" s="2">
        <v>41914.541666666664</v>
      </c>
      <c r="O1921" t="s">
        <v>70</v>
      </c>
      <c r="P1921">
        <v>76957</v>
      </c>
      <c r="Q1921">
        <v>6</v>
      </c>
      <c r="R1921">
        <v>1</v>
      </c>
      <c r="S1921">
        <v>4</v>
      </c>
      <c r="T1921">
        <v>4</v>
      </c>
      <c r="U1921">
        <v>23</v>
      </c>
      <c r="V1921">
        <v>14</v>
      </c>
      <c r="W1921">
        <v>3</v>
      </c>
      <c r="X1921">
        <v>4</v>
      </c>
      <c r="Y1921">
        <v>11</v>
      </c>
      <c r="Z1921">
        <v>14</v>
      </c>
      <c r="AA1921">
        <v>1</v>
      </c>
      <c r="AB1921">
        <v>0</v>
      </c>
      <c r="AC1921">
        <v>3</v>
      </c>
      <c r="AD1921">
        <v>0</v>
      </c>
      <c r="AE1921">
        <v>407</v>
      </c>
      <c r="AF1921">
        <v>338</v>
      </c>
      <c r="AG1921">
        <v>366</v>
      </c>
      <c r="AH1921">
        <v>140</v>
      </c>
      <c r="AI1921">
        <v>30</v>
      </c>
      <c r="AJ1921">
        <v>9</v>
      </c>
      <c r="AK1921">
        <v>51</v>
      </c>
      <c r="AL1921">
        <v>20</v>
      </c>
      <c r="AM1921">
        <v>41</v>
      </c>
      <c r="AN1921">
        <v>198</v>
      </c>
      <c r="AO1921">
        <v>13</v>
      </c>
      <c r="AP1921">
        <v>36</v>
      </c>
      <c r="AQ1921">
        <v>9</v>
      </c>
      <c r="AR1921">
        <v>8</v>
      </c>
      <c r="AS1921">
        <v>59</v>
      </c>
      <c r="AT1921">
        <f>SUM(Table_pigskin_games[[#This Row],[awayPenaltyYards]],Table_pigskin_games[[#This Row],[homePenaltyYards]])</f>
        <v>121</v>
      </c>
      <c r="AU1921">
        <v>62</v>
      </c>
      <c r="AV1921">
        <v>2</v>
      </c>
      <c r="AW1921">
        <v>0</v>
      </c>
      <c r="AX1921">
        <f>SUM(Table_pigskin_games[[#This Row],[awayTurnovers]:[homeTurnovers]])</f>
        <v>2</v>
      </c>
      <c r="AY1921">
        <v>0</v>
      </c>
      <c r="AZ1921">
        <v>0</v>
      </c>
      <c r="BA1921">
        <v>2</v>
      </c>
      <c r="BB1921">
        <v>0</v>
      </c>
      <c r="BC1921">
        <v>1772</v>
      </c>
      <c r="BD1921">
        <v>1828</v>
      </c>
      <c r="BE1921">
        <v>7</v>
      </c>
      <c r="BF1921">
        <v>7</v>
      </c>
      <c r="BG1921">
        <v>3</v>
      </c>
      <c r="BH1921">
        <v>3</v>
      </c>
      <c r="BJ1921">
        <v>3</v>
      </c>
      <c r="BK1921">
        <v>17</v>
      </c>
      <c r="BL1921">
        <v>3</v>
      </c>
      <c r="BM1921">
        <v>3</v>
      </c>
    </row>
    <row r="1922" spans="1:66" x14ac:dyDescent="0.25">
      <c r="A1922">
        <v>331103026</v>
      </c>
      <c r="B1922">
        <v>9</v>
      </c>
      <c r="C1922">
        <v>2013</v>
      </c>
      <c r="D1922" s="1">
        <v>41581</v>
      </c>
      <c r="E1922" t="s">
        <v>66</v>
      </c>
      <c r="F1922" t="s">
        <v>97</v>
      </c>
      <c r="G1922" t="s">
        <v>71</v>
      </c>
      <c r="H19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SEAvTB</v>
      </c>
      <c r="I1922" t="str">
        <f>IF(NOT(ISNA(VLOOKUP(Table_pigskin_games[[#This Row],[matchup]],rivalries!A$2:C$10,1,FALSE))),"Rivalry","Not a Rivalry")</f>
        <v>Not a Rivalry</v>
      </c>
      <c r="J1922">
        <v>24</v>
      </c>
      <c r="K1922">
        <v>27</v>
      </c>
      <c r="L1922">
        <f>ABS(Table_pigskin_games[[#This Row],[homeScore]]-Table_pigskin_games[[#This Row],[awayScore]])</f>
        <v>3</v>
      </c>
      <c r="M1922" t="s">
        <v>124</v>
      </c>
      <c r="N1922" s="2">
        <v>41914.670138888891</v>
      </c>
      <c r="O1922" t="s">
        <v>70</v>
      </c>
      <c r="P1922">
        <v>67873</v>
      </c>
      <c r="Q1922">
        <v>0</v>
      </c>
      <c r="R1922">
        <v>7</v>
      </c>
      <c r="S1922">
        <v>7</v>
      </c>
      <c r="T1922">
        <v>1</v>
      </c>
      <c r="U1922">
        <v>24</v>
      </c>
      <c r="V1922">
        <v>26</v>
      </c>
      <c r="W1922">
        <v>8</v>
      </c>
      <c r="X1922">
        <v>8</v>
      </c>
      <c r="Y1922">
        <v>15</v>
      </c>
      <c r="Z1922">
        <v>12</v>
      </c>
      <c r="AA1922">
        <v>0</v>
      </c>
      <c r="AB1922">
        <v>0</v>
      </c>
      <c r="AC1922">
        <v>0</v>
      </c>
      <c r="AD1922">
        <v>0</v>
      </c>
      <c r="AE1922">
        <v>350</v>
      </c>
      <c r="AF1922">
        <v>415</v>
      </c>
      <c r="AG1922">
        <v>145</v>
      </c>
      <c r="AH1922">
        <v>217</v>
      </c>
      <c r="AI1922">
        <v>18</v>
      </c>
      <c r="AJ1922">
        <v>19</v>
      </c>
      <c r="AK1922">
        <v>24</v>
      </c>
      <c r="AL1922">
        <v>26</v>
      </c>
      <c r="AM1922">
        <v>205</v>
      </c>
      <c r="AN1922">
        <v>198</v>
      </c>
      <c r="AO1922">
        <v>38</v>
      </c>
      <c r="AP1922">
        <v>35</v>
      </c>
      <c r="AQ1922">
        <v>8</v>
      </c>
      <c r="AR1922">
        <v>6</v>
      </c>
      <c r="AS1922">
        <v>99</v>
      </c>
      <c r="AT1922">
        <f>SUM(Table_pigskin_games[[#This Row],[awayPenaltyYards]],Table_pigskin_games[[#This Row],[homePenaltyYards]])</f>
        <v>166</v>
      </c>
      <c r="AU1922">
        <v>67</v>
      </c>
      <c r="AV1922">
        <v>0</v>
      </c>
      <c r="AW1922">
        <v>3</v>
      </c>
      <c r="AX1922">
        <f>SUM(Table_pigskin_games[[#This Row],[awayTurnovers]:[homeTurnovers]])</f>
        <v>3</v>
      </c>
      <c r="AY1922">
        <v>0</v>
      </c>
      <c r="AZ1922">
        <v>1</v>
      </c>
      <c r="BA1922">
        <v>0</v>
      </c>
      <c r="BB1922">
        <v>2</v>
      </c>
      <c r="BC1922">
        <v>2197</v>
      </c>
      <c r="BD1922">
        <v>1812</v>
      </c>
      <c r="BE1922">
        <v>0</v>
      </c>
      <c r="BF1922">
        <v>21</v>
      </c>
      <c r="BG1922">
        <v>3</v>
      </c>
      <c r="BH1922">
        <v>0</v>
      </c>
      <c r="BI1922">
        <v>0</v>
      </c>
      <c r="BJ1922">
        <v>0</v>
      </c>
      <c r="BK1922">
        <v>7</v>
      </c>
      <c r="BL1922">
        <v>7</v>
      </c>
      <c r="BM1922">
        <v>10</v>
      </c>
      <c r="BN1922">
        <v>3</v>
      </c>
    </row>
    <row r="1923" spans="1:66" x14ac:dyDescent="0.25">
      <c r="A1923">
        <v>331103028</v>
      </c>
      <c r="B1923">
        <v>9</v>
      </c>
      <c r="C1923">
        <v>2013</v>
      </c>
      <c r="D1923" s="1">
        <v>41581</v>
      </c>
      <c r="E1923" t="s">
        <v>66</v>
      </c>
      <c r="F1923" t="s">
        <v>109</v>
      </c>
      <c r="G1923" t="s">
        <v>114</v>
      </c>
      <c r="H19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SDvWSH</v>
      </c>
      <c r="I1923" t="str">
        <f>IF(NOT(ISNA(VLOOKUP(Table_pigskin_games[[#This Row],[matchup]],rivalries!A$2:C$10,1,FALSE))),"Rivalry","Not a Rivalry")</f>
        <v>Not a Rivalry</v>
      </c>
      <c r="J1923">
        <v>24</v>
      </c>
      <c r="K1923">
        <v>30</v>
      </c>
      <c r="L1923">
        <f>ABS(Table_pigskin_games[[#This Row],[homeScore]]-Table_pigskin_games[[#This Row],[awayScore]])</f>
        <v>6</v>
      </c>
      <c r="M1923" t="s">
        <v>115</v>
      </c>
      <c r="N1923" s="2">
        <v>41914.541666666664</v>
      </c>
      <c r="O1923" t="s">
        <v>80</v>
      </c>
      <c r="P1923">
        <v>80115</v>
      </c>
      <c r="Q1923">
        <v>4</v>
      </c>
      <c r="R1923">
        <v>3</v>
      </c>
      <c r="S1923">
        <v>2</v>
      </c>
      <c r="T1923">
        <v>5</v>
      </c>
      <c r="U1923">
        <v>25</v>
      </c>
      <c r="V1923">
        <v>27</v>
      </c>
      <c r="W1923">
        <v>3</v>
      </c>
      <c r="X1923">
        <v>12</v>
      </c>
      <c r="Y1923">
        <v>9</v>
      </c>
      <c r="Z1923">
        <v>17</v>
      </c>
      <c r="AA1923">
        <v>1</v>
      </c>
      <c r="AB1923">
        <v>0</v>
      </c>
      <c r="AC1923">
        <v>1</v>
      </c>
      <c r="AD1923">
        <v>0</v>
      </c>
      <c r="AE1923">
        <v>410</v>
      </c>
      <c r="AF1923">
        <v>500</v>
      </c>
      <c r="AG1923">
        <v>341</v>
      </c>
      <c r="AH1923">
        <v>291</v>
      </c>
      <c r="AI1923">
        <v>29</v>
      </c>
      <c r="AJ1923">
        <v>23</v>
      </c>
      <c r="AK1923">
        <v>46</v>
      </c>
      <c r="AL1923">
        <v>32</v>
      </c>
      <c r="AM1923">
        <v>69</v>
      </c>
      <c r="AN1923">
        <v>209</v>
      </c>
      <c r="AO1923">
        <v>16</v>
      </c>
      <c r="AP1923">
        <v>40</v>
      </c>
      <c r="AQ1923">
        <v>7</v>
      </c>
      <c r="AR1923">
        <v>7</v>
      </c>
      <c r="AS1923">
        <v>63</v>
      </c>
      <c r="AT1923">
        <f>SUM(Table_pigskin_games[[#This Row],[awayPenaltyYards]],Table_pigskin_games[[#This Row],[homePenaltyYards]])</f>
        <v>128</v>
      </c>
      <c r="AU1923">
        <v>65</v>
      </c>
      <c r="AV1923">
        <v>2</v>
      </c>
      <c r="AW1923">
        <v>1</v>
      </c>
      <c r="AX1923">
        <f>SUM(Table_pigskin_games[[#This Row],[awayTurnovers]:[homeTurnovers]])</f>
        <v>3</v>
      </c>
      <c r="AY1923">
        <v>0</v>
      </c>
      <c r="AZ1923">
        <v>0</v>
      </c>
      <c r="BA1923">
        <v>2</v>
      </c>
      <c r="BB1923">
        <v>1</v>
      </c>
      <c r="BC1923">
        <v>1558</v>
      </c>
      <c r="BD1923">
        <v>2403</v>
      </c>
      <c r="BE1923">
        <v>0</v>
      </c>
      <c r="BF1923">
        <v>14</v>
      </c>
      <c r="BG1923">
        <v>0</v>
      </c>
      <c r="BH1923">
        <v>10</v>
      </c>
      <c r="BI1923">
        <v>0</v>
      </c>
      <c r="BJ1923">
        <v>0</v>
      </c>
      <c r="BK1923">
        <v>7</v>
      </c>
      <c r="BL1923">
        <v>7</v>
      </c>
      <c r="BM1923">
        <v>10</v>
      </c>
      <c r="BN1923">
        <v>6</v>
      </c>
    </row>
    <row r="1924" spans="1:66" x14ac:dyDescent="0.25">
      <c r="A1924">
        <v>331103029</v>
      </c>
      <c r="B1924">
        <v>9</v>
      </c>
      <c r="C1924">
        <v>2013</v>
      </c>
      <c r="D1924" s="1">
        <v>41581</v>
      </c>
      <c r="E1924" t="s">
        <v>66</v>
      </c>
      <c r="F1924" t="s">
        <v>99</v>
      </c>
      <c r="G1924" t="s">
        <v>100</v>
      </c>
      <c r="H19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1924" t="str">
        <f>IF(NOT(ISNA(VLOOKUP(Table_pigskin_games[[#This Row],[matchup]],rivalries!A$2:C$10,1,FALSE))),"Rivalry","Not a Rivalry")</f>
        <v>Not a Rivalry</v>
      </c>
      <c r="J1924">
        <v>10</v>
      </c>
      <c r="K1924">
        <v>34</v>
      </c>
      <c r="L1924">
        <f>ABS(Table_pigskin_games[[#This Row],[homeScore]]-Table_pigskin_games[[#This Row],[awayScore]])</f>
        <v>24</v>
      </c>
      <c r="M1924" t="s">
        <v>101</v>
      </c>
      <c r="N1924" s="2">
        <v>41914.541666666664</v>
      </c>
      <c r="O1924" t="s">
        <v>70</v>
      </c>
      <c r="P1924">
        <v>73720</v>
      </c>
      <c r="Q1924">
        <v>2</v>
      </c>
      <c r="R1924">
        <v>5</v>
      </c>
      <c r="S1924">
        <v>4</v>
      </c>
      <c r="T1924">
        <v>3</v>
      </c>
      <c r="U1924">
        <v>12</v>
      </c>
      <c r="V1924">
        <v>27</v>
      </c>
      <c r="W1924">
        <v>4</v>
      </c>
      <c r="X1924">
        <v>8</v>
      </c>
      <c r="Y1924">
        <v>10</v>
      </c>
      <c r="Z1924">
        <v>14</v>
      </c>
      <c r="AA1924">
        <v>0</v>
      </c>
      <c r="AB1924">
        <v>1</v>
      </c>
      <c r="AC1924">
        <v>0</v>
      </c>
      <c r="AD1924">
        <v>1</v>
      </c>
      <c r="AE1924">
        <v>289</v>
      </c>
      <c r="AF1924">
        <v>373</v>
      </c>
      <c r="AG1924">
        <v>211</v>
      </c>
      <c r="AH1924">
        <v>242</v>
      </c>
      <c r="AI1924">
        <v>20</v>
      </c>
      <c r="AJ1924">
        <v>23</v>
      </c>
      <c r="AK1924">
        <v>27</v>
      </c>
      <c r="AL1924">
        <v>37</v>
      </c>
      <c r="AM1924">
        <v>78</v>
      </c>
      <c r="AN1924">
        <v>131</v>
      </c>
      <c r="AO1924">
        <v>20</v>
      </c>
      <c r="AP1924">
        <v>33</v>
      </c>
      <c r="AQ1924">
        <v>7</v>
      </c>
      <c r="AR1924">
        <v>2</v>
      </c>
      <c r="AS1924">
        <v>59</v>
      </c>
      <c r="AT1924">
        <f>SUM(Table_pigskin_games[[#This Row],[awayPenaltyYards]],Table_pigskin_games[[#This Row],[homePenaltyYards]])</f>
        <v>74</v>
      </c>
      <c r="AU1924">
        <v>15</v>
      </c>
      <c r="AV1924">
        <v>4</v>
      </c>
      <c r="AW1924">
        <v>2</v>
      </c>
      <c r="AX1924">
        <f>SUM(Table_pigskin_games[[#This Row],[awayTurnovers]:[homeTurnovers]])</f>
        <v>6</v>
      </c>
      <c r="AY1924">
        <v>1</v>
      </c>
      <c r="AZ1924">
        <v>0</v>
      </c>
      <c r="BA1924">
        <v>3</v>
      </c>
      <c r="BB1924">
        <v>2</v>
      </c>
      <c r="BC1924">
        <v>1409</v>
      </c>
      <c r="BD1924">
        <v>2191</v>
      </c>
      <c r="BE1924">
        <v>0</v>
      </c>
      <c r="BF1924">
        <v>10</v>
      </c>
      <c r="BG1924">
        <v>0</v>
      </c>
      <c r="BH1924">
        <v>0</v>
      </c>
      <c r="BJ1924">
        <v>7</v>
      </c>
      <c r="BK1924">
        <v>7</v>
      </c>
      <c r="BL1924">
        <v>3</v>
      </c>
      <c r="BM1924">
        <v>17</v>
      </c>
    </row>
    <row r="1925" spans="1:66" x14ac:dyDescent="0.25">
      <c r="A1925">
        <v>331103034</v>
      </c>
      <c r="B1925">
        <v>9</v>
      </c>
      <c r="C1925">
        <v>2013</v>
      </c>
      <c r="D1925" s="1">
        <v>41581</v>
      </c>
      <c r="E1925" t="s">
        <v>66</v>
      </c>
      <c r="F1925" t="s">
        <v>90</v>
      </c>
      <c r="G1925" t="s">
        <v>106</v>
      </c>
      <c r="H19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1925" t="str">
        <f>IF(NOT(ISNA(VLOOKUP(Table_pigskin_games[[#This Row],[matchup]],rivalries!A$2:C$10,1,FALSE))),"Rivalry","Not a Rivalry")</f>
        <v>Not a Rivalry</v>
      </c>
      <c r="J1925">
        <v>27</v>
      </c>
      <c r="K1925">
        <v>24</v>
      </c>
      <c r="L1925">
        <f>ABS(Table_pigskin_games[[#This Row],[homeScore]]-Table_pigskin_games[[#This Row],[awayScore]])</f>
        <v>3</v>
      </c>
      <c r="M1925" t="s">
        <v>107</v>
      </c>
      <c r="N1925" s="2">
        <v>41914.854166666664</v>
      </c>
      <c r="O1925" t="s">
        <v>65</v>
      </c>
      <c r="P1925">
        <v>71778</v>
      </c>
      <c r="Q1925">
        <v>5</v>
      </c>
      <c r="R1925">
        <v>2</v>
      </c>
      <c r="S1925">
        <v>2</v>
      </c>
      <c r="T1925">
        <v>5</v>
      </c>
      <c r="U1925">
        <v>17</v>
      </c>
      <c r="V1925">
        <v>22</v>
      </c>
      <c r="W1925">
        <v>4</v>
      </c>
      <c r="X1925">
        <v>6</v>
      </c>
      <c r="Y1925">
        <v>13</v>
      </c>
      <c r="Z1925">
        <v>14</v>
      </c>
      <c r="AA1925">
        <v>0</v>
      </c>
      <c r="AB1925">
        <v>0</v>
      </c>
      <c r="AC1925">
        <v>0</v>
      </c>
      <c r="AD1925">
        <v>1</v>
      </c>
      <c r="AE1925">
        <v>314</v>
      </c>
      <c r="AF1925">
        <v>483</v>
      </c>
      <c r="AG1925">
        <v>245</v>
      </c>
      <c r="AH1925">
        <v>340</v>
      </c>
      <c r="AI1925">
        <v>18</v>
      </c>
      <c r="AJ1925">
        <v>20</v>
      </c>
      <c r="AK1925">
        <v>40</v>
      </c>
      <c r="AL1925">
        <v>34</v>
      </c>
      <c r="AM1925">
        <v>69</v>
      </c>
      <c r="AN1925">
        <v>143</v>
      </c>
      <c r="AO1925">
        <v>14</v>
      </c>
      <c r="AP1925">
        <v>33</v>
      </c>
      <c r="AQ1925">
        <v>3</v>
      </c>
      <c r="AR1925">
        <v>5</v>
      </c>
      <c r="AS1925">
        <v>15</v>
      </c>
      <c r="AT1925">
        <f>SUM(Table_pigskin_games[[#This Row],[awayPenaltyYards]],Table_pigskin_games[[#This Row],[homePenaltyYards]])</f>
        <v>101</v>
      </c>
      <c r="AU1925">
        <v>86</v>
      </c>
      <c r="AV1925">
        <v>0</v>
      </c>
      <c r="AW1925">
        <v>0</v>
      </c>
      <c r="AX1925">
        <f>SUM(Table_pigskin_games[[#This Row],[awayTurnovers]:[homeTurnovers]])</f>
        <v>0</v>
      </c>
      <c r="AY1925">
        <v>0</v>
      </c>
      <c r="AZ1925">
        <v>0</v>
      </c>
      <c r="BA1925">
        <v>0</v>
      </c>
      <c r="BB1925">
        <v>0</v>
      </c>
      <c r="BC1925">
        <v>1428</v>
      </c>
      <c r="BD1925">
        <v>2172</v>
      </c>
      <c r="BE1925">
        <v>0</v>
      </c>
      <c r="BF1925">
        <v>3</v>
      </c>
      <c r="BG1925">
        <v>9</v>
      </c>
      <c r="BH1925">
        <v>15</v>
      </c>
      <c r="BJ1925">
        <v>14</v>
      </c>
      <c r="BK1925">
        <v>7</v>
      </c>
      <c r="BL1925">
        <v>3</v>
      </c>
      <c r="BM1925">
        <v>0</v>
      </c>
    </row>
    <row r="1926" spans="1:66" x14ac:dyDescent="0.25">
      <c r="A1926">
        <v>331104009</v>
      </c>
      <c r="B1926">
        <v>9</v>
      </c>
      <c r="C1926">
        <v>2013</v>
      </c>
      <c r="D1926" s="1">
        <v>41582</v>
      </c>
      <c r="E1926" t="s">
        <v>108</v>
      </c>
      <c r="F1926" t="s">
        <v>74</v>
      </c>
      <c r="G1926" t="s">
        <v>75</v>
      </c>
      <c r="H19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1926" t="str">
        <f>IF(NOT(ISNA(VLOOKUP(Table_pigskin_games[[#This Row],[matchup]],rivalries!A$2:C$10,1,FALSE))),"Rivalry","Not a Rivalry")</f>
        <v>Rivalry</v>
      </c>
      <c r="J1926">
        <v>27</v>
      </c>
      <c r="K1926">
        <v>20</v>
      </c>
      <c r="L1926">
        <f>ABS(Table_pigskin_games[[#This Row],[homeScore]]-Table_pigskin_games[[#This Row],[awayScore]])</f>
        <v>7</v>
      </c>
      <c r="M1926" t="s">
        <v>76</v>
      </c>
      <c r="N1926" s="2">
        <v>41914.854166666664</v>
      </c>
      <c r="O1926" t="s">
        <v>112</v>
      </c>
      <c r="Q1926">
        <v>4</v>
      </c>
      <c r="R1926">
        <v>3</v>
      </c>
      <c r="S1926">
        <v>5</v>
      </c>
      <c r="T1926">
        <v>2</v>
      </c>
      <c r="U1926">
        <v>25</v>
      </c>
      <c r="V1926">
        <v>17</v>
      </c>
      <c r="W1926">
        <v>6</v>
      </c>
      <c r="X1926">
        <v>1</v>
      </c>
      <c r="Y1926">
        <v>14</v>
      </c>
      <c r="Z1926">
        <v>9</v>
      </c>
      <c r="AA1926">
        <v>1</v>
      </c>
      <c r="AB1926">
        <v>0</v>
      </c>
      <c r="AC1926">
        <v>1</v>
      </c>
      <c r="AD1926">
        <v>0</v>
      </c>
      <c r="AE1926">
        <v>442</v>
      </c>
      <c r="AF1926">
        <v>312</v>
      </c>
      <c r="AG1926">
        <v>271</v>
      </c>
      <c r="AH1926">
        <v>113</v>
      </c>
      <c r="AI1926">
        <v>22</v>
      </c>
      <c r="AJ1926">
        <v>12</v>
      </c>
      <c r="AK1926">
        <v>41</v>
      </c>
      <c r="AL1926">
        <v>21</v>
      </c>
      <c r="AM1926">
        <v>171</v>
      </c>
      <c r="AN1926">
        <v>199</v>
      </c>
      <c r="AO1926">
        <v>33</v>
      </c>
      <c r="AP1926">
        <v>29</v>
      </c>
      <c r="AQ1926">
        <v>4</v>
      </c>
      <c r="AR1926">
        <v>0</v>
      </c>
      <c r="AS1926">
        <v>45</v>
      </c>
      <c r="AT1926">
        <f>SUM(Table_pigskin_games[[#This Row],[awayPenaltyYards]],Table_pigskin_games[[#This Row],[homePenaltyYards]])</f>
        <v>45</v>
      </c>
      <c r="AU1926">
        <v>0</v>
      </c>
      <c r="AV1926">
        <v>0</v>
      </c>
      <c r="AW1926">
        <v>1</v>
      </c>
      <c r="AX1926">
        <f>SUM(Table_pigskin_games[[#This Row],[awayTurnovers]:[homeTurnovers]])</f>
        <v>1</v>
      </c>
      <c r="AY1926">
        <v>0</v>
      </c>
      <c r="AZ1926">
        <v>0</v>
      </c>
      <c r="BA1926">
        <v>0</v>
      </c>
      <c r="BB1926">
        <v>1</v>
      </c>
      <c r="BC1926">
        <v>1989</v>
      </c>
      <c r="BD1926">
        <v>1611</v>
      </c>
      <c r="BE1926">
        <v>7</v>
      </c>
      <c r="BF1926">
        <v>10</v>
      </c>
      <c r="BG1926">
        <v>7</v>
      </c>
      <c r="BH1926">
        <v>3</v>
      </c>
      <c r="BJ1926">
        <v>10</v>
      </c>
      <c r="BK1926">
        <v>0</v>
      </c>
      <c r="BL1926">
        <v>10</v>
      </c>
      <c r="BM1926">
        <v>0</v>
      </c>
    </row>
    <row r="1927" spans="1:66" x14ac:dyDescent="0.25">
      <c r="A1927">
        <v>331107016</v>
      </c>
      <c r="B1927">
        <v>10</v>
      </c>
      <c r="C1927">
        <v>2013</v>
      </c>
      <c r="D1927" s="1">
        <v>41585</v>
      </c>
      <c r="E1927" t="s">
        <v>61</v>
      </c>
      <c r="F1927" t="s">
        <v>114</v>
      </c>
      <c r="G1927" t="s">
        <v>113</v>
      </c>
      <c r="H19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MINvWSH</v>
      </c>
      <c r="I1927" t="str">
        <f>IF(NOT(ISNA(VLOOKUP(Table_pigskin_games[[#This Row],[matchup]],rivalries!A$2:C$10,1,FALSE))),"Rivalry","Not a Rivalry")</f>
        <v>Not a Rivalry</v>
      </c>
      <c r="J1927">
        <v>27</v>
      </c>
      <c r="K1927">
        <v>34</v>
      </c>
      <c r="L1927">
        <f>ABS(Table_pigskin_games[[#This Row],[homeScore]]-Table_pigskin_games[[#This Row],[awayScore]])</f>
        <v>7</v>
      </c>
      <c r="M1927" t="s">
        <v>136</v>
      </c>
      <c r="N1927" s="2">
        <v>41914.850694444445</v>
      </c>
      <c r="O1927" t="s">
        <v>128</v>
      </c>
      <c r="P1927">
        <v>64011</v>
      </c>
      <c r="Q1927">
        <v>3</v>
      </c>
      <c r="R1927">
        <v>5</v>
      </c>
      <c r="S1927">
        <v>1</v>
      </c>
      <c r="T1927">
        <v>7</v>
      </c>
      <c r="U1927">
        <v>27</v>
      </c>
      <c r="V1927">
        <v>22</v>
      </c>
      <c r="W1927">
        <v>9</v>
      </c>
      <c r="X1927">
        <v>6</v>
      </c>
      <c r="Y1927">
        <v>16</v>
      </c>
      <c r="Z1927">
        <v>10</v>
      </c>
      <c r="AA1927">
        <v>1</v>
      </c>
      <c r="AB1927">
        <v>0</v>
      </c>
      <c r="AC1927">
        <v>2</v>
      </c>
      <c r="AD1927">
        <v>0</v>
      </c>
      <c r="AE1927">
        <v>433</v>
      </c>
      <c r="AF1927">
        <v>307</v>
      </c>
      <c r="AG1927">
        <v>242</v>
      </c>
      <c r="AH1927">
        <v>216</v>
      </c>
      <c r="AI1927">
        <v>24</v>
      </c>
      <c r="AJ1927">
        <v>21</v>
      </c>
      <c r="AK1927">
        <v>37</v>
      </c>
      <c r="AL1927">
        <v>27</v>
      </c>
      <c r="AM1927">
        <v>191</v>
      </c>
      <c r="AN1927">
        <v>91</v>
      </c>
      <c r="AO1927">
        <v>36</v>
      </c>
      <c r="AP1927">
        <v>24</v>
      </c>
      <c r="AQ1927">
        <v>8</v>
      </c>
      <c r="AR1927">
        <v>1</v>
      </c>
      <c r="AS1927">
        <v>63</v>
      </c>
      <c r="AT1927">
        <f>SUM(Table_pigskin_games[[#This Row],[awayPenaltyYards]],Table_pigskin_games[[#This Row],[homePenaltyYards]])</f>
        <v>70</v>
      </c>
      <c r="AU1927">
        <v>7</v>
      </c>
      <c r="AV1927">
        <v>0</v>
      </c>
      <c r="AW1927">
        <v>1</v>
      </c>
      <c r="AX1927">
        <f>SUM(Table_pigskin_games[[#This Row],[awayTurnovers]:[homeTurnovers]])</f>
        <v>1</v>
      </c>
      <c r="AY1927">
        <v>0</v>
      </c>
      <c r="AZ1927">
        <v>0</v>
      </c>
      <c r="BA1927">
        <v>0</v>
      </c>
      <c r="BB1927">
        <v>1</v>
      </c>
      <c r="BC1927">
        <v>2161</v>
      </c>
      <c r="BD1927">
        <v>1439</v>
      </c>
      <c r="BE1927">
        <v>10</v>
      </c>
      <c r="BF1927">
        <v>14</v>
      </c>
      <c r="BG1927">
        <v>3</v>
      </c>
      <c r="BH1927">
        <v>0</v>
      </c>
      <c r="BJ1927">
        <v>7</v>
      </c>
      <c r="BK1927">
        <v>7</v>
      </c>
      <c r="BL1927">
        <v>14</v>
      </c>
      <c r="BM1927">
        <v>6</v>
      </c>
    </row>
    <row r="1928" spans="1:66" x14ac:dyDescent="0.25">
      <c r="A1928">
        <v>331110001</v>
      </c>
      <c r="B1928">
        <v>10</v>
      </c>
      <c r="C1928">
        <v>2013</v>
      </c>
      <c r="D1928" s="1">
        <v>41588</v>
      </c>
      <c r="E1928" t="s">
        <v>66</v>
      </c>
      <c r="F1928" t="s">
        <v>71</v>
      </c>
      <c r="G1928" t="s">
        <v>99</v>
      </c>
      <c r="H19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ATLvSEA</v>
      </c>
      <c r="I1928" t="str">
        <f>IF(NOT(ISNA(VLOOKUP(Table_pigskin_games[[#This Row],[matchup]],rivalries!A$2:C$10,1,FALSE))),"Rivalry","Not a Rivalry")</f>
        <v>Not a Rivalry</v>
      </c>
      <c r="J1928">
        <v>33</v>
      </c>
      <c r="K1928">
        <v>10</v>
      </c>
      <c r="L1928">
        <f>ABS(Table_pigskin_games[[#This Row],[homeScore]]-Table_pigskin_games[[#This Row],[awayScore]])</f>
        <v>23</v>
      </c>
      <c r="M1928" t="s">
        <v>116</v>
      </c>
      <c r="N1928" s="2">
        <v>41914.541666666664</v>
      </c>
      <c r="O1928" t="s">
        <v>70</v>
      </c>
      <c r="P1928">
        <v>70309</v>
      </c>
      <c r="Q1928">
        <v>8</v>
      </c>
      <c r="R1928">
        <v>1</v>
      </c>
      <c r="S1928">
        <v>2</v>
      </c>
      <c r="T1928">
        <v>6</v>
      </c>
      <c r="U1928">
        <v>25</v>
      </c>
      <c r="V1928">
        <v>16</v>
      </c>
      <c r="W1928">
        <v>9</v>
      </c>
      <c r="X1928">
        <v>4</v>
      </c>
      <c r="Y1928">
        <v>15</v>
      </c>
      <c r="Z1928">
        <v>12</v>
      </c>
      <c r="AA1928">
        <v>0</v>
      </c>
      <c r="AB1928">
        <v>1</v>
      </c>
      <c r="AC1928">
        <v>0</v>
      </c>
      <c r="AD1928">
        <v>1</v>
      </c>
      <c r="AE1928">
        <v>490</v>
      </c>
      <c r="AF1928">
        <v>226</v>
      </c>
      <c r="AG1928">
        <v>279</v>
      </c>
      <c r="AH1928">
        <v>162</v>
      </c>
      <c r="AI1928">
        <v>19</v>
      </c>
      <c r="AJ1928">
        <v>23</v>
      </c>
      <c r="AK1928">
        <v>26</v>
      </c>
      <c r="AL1928">
        <v>36</v>
      </c>
      <c r="AM1928">
        <v>211</v>
      </c>
      <c r="AN1928">
        <v>64</v>
      </c>
      <c r="AO1928">
        <v>42</v>
      </c>
      <c r="AP1928">
        <v>16</v>
      </c>
      <c r="AQ1928">
        <v>9</v>
      </c>
      <c r="AR1928">
        <v>1</v>
      </c>
      <c r="AS1928">
        <v>80</v>
      </c>
      <c r="AT1928">
        <f>SUM(Table_pigskin_games[[#This Row],[awayPenaltyYards]],Table_pigskin_games[[#This Row],[homePenaltyYards]])</f>
        <v>95</v>
      </c>
      <c r="AU1928">
        <v>15</v>
      </c>
      <c r="AV1928">
        <v>0</v>
      </c>
      <c r="AW1928">
        <v>1</v>
      </c>
      <c r="AX1928">
        <f>SUM(Table_pigskin_games[[#This Row],[awayTurnovers]:[homeTurnovers]])</f>
        <v>1</v>
      </c>
      <c r="AY1928">
        <v>0</v>
      </c>
      <c r="AZ1928">
        <v>1</v>
      </c>
      <c r="BA1928">
        <v>0</v>
      </c>
      <c r="BB1928">
        <v>0</v>
      </c>
      <c r="BC1928">
        <v>2130</v>
      </c>
      <c r="BD1928">
        <v>1470</v>
      </c>
      <c r="BE1928">
        <v>3</v>
      </c>
      <c r="BF1928">
        <v>20</v>
      </c>
      <c r="BG1928">
        <v>3</v>
      </c>
      <c r="BH1928">
        <v>7</v>
      </c>
      <c r="BJ1928">
        <v>0</v>
      </c>
      <c r="BK1928">
        <v>3</v>
      </c>
      <c r="BL1928">
        <v>7</v>
      </c>
      <c r="BM1928">
        <v>0</v>
      </c>
    </row>
    <row r="1929" spans="1:66" x14ac:dyDescent="0.25">
      <c r="A1929">
        <v>331110003</v>
      </c>
      <c r="B1929">
        <v>10</v>
      </c>
      <c r="C1929">
        <v>2013</v>
      </c>
      <c r="D1929" s="1">
        <v>41588</v>
      </c>
      <c r="E1929" t="s">
        <v>66</v>
      </c>
      <c r="F1929" t="s">
        <v>72</v>
      </c>
      <c r="G1929" t="s">
        <v>74</v>
      </c>
      <c r="H19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CHIvDET</v>
      </c>
      <c r="I1929" t="str">
        <f>IF(NOT(ISNA(VLOOKUP(Table_pigskin_games[[#This Row],[matchup]],rivalries!A$2:C$10,1,FALSE))),"Rivalry","Not a Rivalry")</f>
        <v>Not a Rivalry</v>
      </c>
      <c r="J1929">
        <v>21</v>
      </c>
      <c r="K1929">
        <v>19</v>
      </c>
      <c r="L1929">
        <f>ABS(Table_pigskin_games[[#This Row],[homeScore]]-Table_pigskin_games[[#This Row],[awayScore]])</f>
        <v>2</v>
      </c>
      <c r="M1929" t="s">
        <v>117</v>
      </c>
      <c r="N1929" s="2">
        <v>41914.541666666664</v>
      </c>
      <c r="O1929" t="s">
        <v>70</v>
      </c>
      <c r="P1929">
        <v>62431</v>
      </c>
      <c r="Q1929">
        <v>5</v>
      </c>
      <c r="R1929">
        <v>3</v>
      </c>
      <c r="S1929">
        <v>5</v>
      </c>
      <c r="T1929">
        <v>3</v>
      </c>
      <c r="U1929">
        <v>21</v>
      </c>
      <c r="V1929">
        <v>19</v>
      </c>
      <c r="W1929">
        <v>5</v>
      </c>
      <c r="X1929">
        <v>7</v>
      </c>
      <c r="Y1929">
        <v>12</v>
      </c>
      <c r="Z1929">
        <v>17</v>
      </c>
      <c r="AA1929">
        <v>0</v>
      </c>
      <c r="AB1929">
        <v>1</v>
      </c>
      <c r="AC1929">
        <v>1</v>
      </c>
      <c r="AD1929">
        <v>2</v>
      </c>
      <c r="AE1929">
        <v>364</v>
      </c>
      <c r="AF1929">
        <v>338</v>
      </c>
      <c r="AG1929">
        <v>219</v>
      </c>
      <c r="AH1929">
        <v>300</v>
      </c>
      <c r="AI1929">
        <v>18</v>
      </c>
      <c r="AJ1929">
        <v>27</v>
      </c>
      <c r="AK1929">
        <v>35</v>
      </c>
      <c r="AL1929">
        <v>49</v>
      </c>
      <c r="AM1929">
        <v>145</v>
      </c>
      <c r="AN1929">
        <v>38</v>
      </c>
      <c r="AO1929">
        <v>26</v>
      </c>
      <c r="AP1929">
        <v>20</v>
      </c>
      <c r="AQ1929">
        <v>5</v>
      </c>
      <c r="AR1929">
        <v>5</v>
      </c>
      <c r="AS1929">
        <v>51</v>
      </c>
      <c r="AT1929">
        <f>SUM(Table_pigskin_games[[#This Row],[awayPenaltyYards]],Table_pigskin_games[[#This Row],[homePenaltyYards]])</f>
        <v>90</v>
      </c>
      <c r="AU1929">
        <v>39</v>
      </c>
      <c r="AV1929">
        <v>1</v>
      </c>
      <c r="AW1929">
        <v>1</v>
      </c>
      <c r="AX1929">
        <f>SUM(Table_pigskin_games[[#This Row],[awayTurnovers]:[homeTurnovers]])</f>
        <v>2</v>
      </c>
      <c r="AY1929">
        <v>0</v>
      </c>
      <c r="AZ1929">
        <v>0</v>
      </c>
      <c r="BA1929">
        <v>1</v>
      </c>
      <c r="BB1929">
        <v>1</v>
      </c>
      <c r="BC1929">
        <v>1705</v>
      </c>
      <c r="BD1929">
        <v>1895</v>
      </c>
      <c r="BE1929">
        <v>7</v>
      </c>
      <c r="BF1929">
        <v>0</v>
      </c>
      <c r="BG1929">
        <v>7</v>
      </c>
      <c r="BH1929">
        <v>7</v>
      </c>
      <c r="BJ1929">
        <v>7</v>
      </c>
      <c r="BK1929">
        <v>0</v>
      </c>
      <c r="BL1929">
        <v>3</v>
      </c>
      <c r="BM1929">
        <v>9</v>
      </c>
    </row>
    <row r="1930" spans="1:66" x14ac:dyDescent="0.25">
      <c r="A1930">
        <v>331110009</v>
      </c>
      <c r="B1930">
        <v>10</v>
      </c>
      <c r="C1930">
        <v>2013</v>
      </c>
      <c r="D1930" s="1">
        <v>41588</v>
      </c>
      <c r="E1930" t="s">
        <v>66</v>
      </c>
      <c r="F1930" t="s">
        <v>105</v>
      </c>
      <c r="G1930" t="s">
        <v>75</v>
      </c>
      <c r="H19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GBvPHI</v>
      </c>
      <c r="I1930" t="str">
        <f>IF(NOT(ISNA(VLOOKUP(Table_pigskin_games[[#This Row],[matchup]],rivalries!A$2:C$10,1,FALSE))),"Rivalry","Not a Rivalry")</f>
        <v>Not a Rivalry</v>
      </c>
      <c r="J1930">
        <v>27</v>
      </c>
      <c r="K1930">
        <v>13</v>
      </c>
      <c r="L1930">
        <f>ABS(Table_pigskin_games[[#This Row],[homeScore]]-Table_pigskin_games[[#This Row],[awayScore]])</f>
        <v>14</v>
      </c>
      <c r="M1930" t="s">
        <v>76</v>
      </c>
      <c r="N1930" s="2">
        <v>41914.541666666664</v>
      </c>
      <c r="O1930" t="s">
        <v>70</v>
      </c>
      <c r="P1930">
        <v>78011</v>
      </c>
      <c r="Q1930">
        <v>4</v>
      </c>
      <c r="R1930">
        <v>5</v>
      </c>
      <c r="S1930">
        <v>5</v>
      </c>
      <c r="T1930">
        <v>3</v>
      </c>
      <c r="U1930">
        <v>19</v>
      </c>
      <c r="V1930">
        <v>23</v>
      </c>
      <c r="W1930">
        <v>4</v>
      </c>
      <c r="X1930">
        <v>7</v>
      </c>
      <c r="Y1930">
        <v>11</v>
      </c>
      <c r="Z1930">
        <v>16</v>
      </c>
      <c r="AA1930">
        <v>0</v>
      </c>
      <c r="AB1930">
        <v>1</v>
      </c>
      <c r="AC1930">
        <v>0</v>
      </c>
      <c r="AD1930">
        <v>2</v>
      </c>
      <c r="AE1930">
        <v>415</v>
      </c>
      <c r="AF1930">
        <v>396</v>
      </c>
      <c r="AG1930">
        <v>211</v>
      </c>
      <c r="AH1930">
        <v>297</v>
      </c>
      <c r="AI1930">
        <v>12</v>
      </c>
      <c r="AJ1930">
        <v>29</v>
      </c>
      <c r="AK1930">
        <v>18</v>
      </c>
      <c r="AL1930">
        <v>44</v>
      </c>
      <c r="AM1930">
        <v>204</v>
      </c>
      <c r="AN1930">
        <v>99</v>
      </c>
      <c r="AO1930">
        <v>37</v>
      </c>
      <c r="AP1930">
        <v>30</v>
      </c>
      <c r="AQ1930">
        <v>5</v>
      </c>
      <c r="AR1930">
        <v>5</v>
      </c>
      <c r="AS1930">
        <v>65</v>
      </c>
      <c r="AT1930">
        <f>SUM(Table_pigskin_games[[#This Row],[awayPenaltyYards]],Table_pigskin_games[[#This Row],[homePenaltyYards]])</f>
        <v>96</v>
      </c>
      <c r="AU1930">
        <v>31</v>
      </c>
      <c r="AV1930">
        <v>1</v>
      </c>
      <c r="AW1930">
        <v>2</v>
      </c>
      <c r="AX1930">
        <f>SUM(Table_pigskin_games[[#This Row],[awayTurnovers]:[homeTurnovers]])</f>
        <v>3</v>
      </c>
      <c r="AY1930">
        <v>1</v>
      </c>
      <c r="AZ1930">
        <v>0</v>
      </c>
      <c r="BA1930">
        <v>0</v>
      </c>
      <c r="BB1930">
        <v>2</v>
      </c>
      <c r="BC1930">
        <v>1536</v>
      </c>
      <c r="BD1930">
        <v>2064</v>
      </c>
      <c r="BE1930">
        <v>7</v>
      </c>
      <c r="BF1930">
        <v>3</v>
      </c>
      <c r="BG1930">
        <v>17</v>
      </c>
      <c r="BH1930">
        <v>0</v>
      </c>
      <c r="BJ1930">
        <v>0</v>
      </c>
      <c r="BK1930">
        <v>3</v>
      </c>
      <c r="BL1930">
        <v>7</v>
      </c>
      <c r="BM1930">
        <v>3</v>
      </c>
    </row>
    <row r="1931" spans="1:66" x14ac:dyDescent="0.25">
      <c r="A1931">
        <v>331110010</v>
      </c>
      <c r="B1931">
        <v>10</v>
      </c>
      <c r="C1931">
        <v>2013</v>
      </c>
      <c r="D1931" s="1">
        <v>41588</v>
      </c>
      <c r="E1931" t="s">
        <v>66</v>
      </c>
      <c r="F1931" t="s">
        <v>103</v>
      </c>
      <c r="G1931" t="s">
        <v>78</v>
      </c>
      <c r="H19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1931" t="str">
        <f>IF(NOT(ISNA(VLOOKUP(Table_pigskin_games[[#This Row],[matchup]],rivalries!A$2:C$10,1,FALSE))),"Rivalry","Not a Rivalry")</f>
        <v>Not a Rivalry</v>
      </c>
      <c r="J1931">
        <v>29</v>
      </c>
      <c r="K1931">
        <v>27</v>
      </c>
      <c r="L1931">
        <f>ABS(Table_pigskin_games[[#This Row],[homeScore]]-Table_pigskin_games[[#This Row],[awayScore]])</f>
        <v>2</v>
      </c>
      <c r="M1931" t="s">
        <v>79</v>
      </c>
      <c r="N1931" s="2">
        <v>41914.541666666664</v>
      </c>
      <c r="O1931" t="s">
        <v>80</v>
      </c>
      <c r="P1931">
        <v>69143</v>
      </c>
      <c r="Q1931">
        <v>0</v>
      </c>
      <c r="R1931">
        <v>8</v>
      </c>
      <c r="S1931">
        <v>4</v>
      </c>
      <c r="T1931">
        <v>4</v>
      </c>
      <c r="U1931">
        <v>13</v>
      </c>
      <c r="V1931">
        <v>19</v>
      </c>
      <c r="W1931">
        <v>3</v>
      </c>
      <c r="X1931">
        <v>10</v>
      </c>
      <c r="Y1931">
        <v>12</v>
      </c>
      <c r="Z1931">
        <v>18</v>
      </c>
      <c r="AA1931">
        <v>0</v>
      </c>
      <c r="AB1931">
        <v>0</v>
      </c>
      <c r="AC1931">
        <v>0</v>
      </c>
      <c r="AD1931">
        <v>0</v>
      </c>
      <c r="AE1931">
        <v>214</v>
      </c>
      <c r="AF1931">
        <v>362</v>
      </c>
      <c r="AG1931">
        <v>160</v>
      </c>
      <c r="AH1931">
        <v>279</v>
      </c>
      <c r="AI1931">
        <v>14</v>
      </c>
      <c r="AJ1931">
        <v>26</v>
      </c>
      <c r="AK1931">
        <v>23</v>
      </c>
      <c r="AL1931">
        <v>42</v>
      </c>
      <c r="AM1931">
        <v>54</v>
      </c>
      <c r="AN1931">
        <v>83</v>
      </c>
      <c r="AO1931">
        <v>30</v>
      </c>
      <c r="AP1931">
        <v>27</v>
      </c>
      <c r="AQ1931">
        <v>4</v>
      </c>
      <c r="AR1931">
        <v>6</v>
      </c>
      <c r="AS1931">
        <v>19</v>
      </c>
      <c r="AT1931">
        <f>SUM(Table_pigskin_games[[#This Row],[awayPenaltyYards]],Table_pigskin_games[[#This Row],[homePenaltyYards]])</f>
        <v>64</v>
      </c>
      <c r="AU1931">
        <v>45</v>
      </c>
      <c r="AV1931">
        <v>2</v>
      </c>
      <c r="AW1931">
        <v>4</v>
      </c>
      <c r="AX1931">
        <f>SUM(Table_pigskin_games[[#This Row],[awayTurnovers]:[homeTurnovers]])</f>
        <v>6</v>
      </c>
      <c r="AY1931">
        <v>0</v>
      </c>
      <c r="AZ1931">
        <v>3</v>
      </c>
      <c r="BA1931">
        <v>2</v>
      </c>
      <c r="BB1931">
        <v>1</v>
      </c>
      <c r="BC1931">
        <v>1764</v>
      </c>
      <c r="BD1931">
        <v>1836</v>
      </c>
      <c r="BE1931">
        <v>10</v>
      </c>
      <c r="BF1931">
        <v>3</v>
      </c>
      <c r="BG1931">
        <v>7</v>
      </c>
      <c r="BH1931">
        <v>9</v>
      </c>
      <c r="BJ1931">
        <v>0</v>
      </c>
      <c r="BK1931">
        <v>7</v>
      </c>
      <c r="BL1931">
        <v>3</v>
      </c>
      <c r="BM1931">
        <v>17</v>
      </c>
    </row>
    <row r="1932" spans="1:66" x14ac:dyDescent="0.25">
      <c r="A1932">
        <v>331110011</v>
      </c>
      <c r="B1932">
        <v>10</v>
      </c>
      <c r="C1932">
        <v>2013</v>
      </c>
      <c r="D1932" s="1">
        <v>41588</v>
      </c>
      <c r="E1932" t="s">
        <v>66</v>
      </c>
      <c r="F1932" t="s">
        <v>85</v>
      </c>
      <c r="G1932" t="s">
        <v>90</v>
      </c>
      <c r="H19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INDvSTL</v>
      </c>
      <c r="I1932" t="str">
        <f>IF(NOT(ISNA(VLOOKUP(Table_pigskin_games[[#This Row],[matchup]],rivalries!A$2:C$10,1,FALSE))),"Rivalry","Not a Rivalry")</f>
        <v>Not a Rivalry</v>
      </c>
      <c r="J1932">
        <v>38</v>
      </c>
      <c r="K1932">
        <v>8</v>
      </c>
      <c r="L1932">
        <f>ABS(Table_pigskin_games[[#This Row],[homeScore]]-Table_pigskin_games[[#This Row],[awayScore]])</f>
        <v>30</v>
      </c>
      <c r="M1932" t="s">
        <v>131</v>
      </c>
      <c r="N1932" s="2">
        <v>41914.541666666664</v>
      </c>
      <c r="O1932" t="s">
        <v>70</v>
      </c>
      <c r="P1932">
        <v>66004</v>
      </c>
      <c r="Q1932">
        <v>3</v>
      </c>
      <c r="R1932">
        <v>6</v>
      </c>
      <c r="S1932">
        <v>6</v>
      </c>
      <c r="T1932">
        <v>2</v>
      </c>
      <c r="U1932">
        <v>12</v>
      </c>
      <c r="V1932">
        <v>21</v>
      </c>
      <c r="W1932">
        <v>7</v>
      </c>
      <c r="X1932">
        <v>2</v>
      </c>
      <c r="Y1932">
        <v>15</v>
      </c>
      <c r="Z1932">
        <v>12</v>
      </c>
      <c r="AA1932">
        <v>0</v>
      </c>
      <c r="AB1932">
        <v>0</v>
      </c>
      <c r="AC1932">
        <v>1</v>
      </c>
      <c r="AD1932">
        <v>2</v>
      </c>
      <c r="AE1932">
        <v>372</v>
      </c>
      <c r="AF1932">
        <v>406</v>
      </c>
      <c r="AG1932">
        <v>232</v>
      </c>
      <c r="AH1932">
        <v>388</v>
      </c>
      <c r="AI1932">
        <v>9</v>
      </c>
      <c r="AJ1932">
        <v>31</v>
      </c>
      <c r="AK1932">
        <v>16</v>
      </c>
      <c r="AL1932">
        <v>52</v>
      </c>
      <c r="AM1932">
        <v>140</v>
      </c>
      <c r="AN1932">
        <v>18</v>
      </c>
      <c r="AO1932">
        <v>37</v>
      </c>
      <c r="AP1932">
        <v>14</v>
      </c>
      <c r="AQ1932">
        <v>8</v>
      </c>
      <c r="AR1932">
        <v>2</v>
      </c>
      <c r="AS1932">
        <v>46</v>
      </c>
      <c r="AT1932">
        <f>SUM(Table_pigskin_games[[#This Row],[awayPenaltyYards]],Table_pigskin_games[[#This Row],[homePenaltyYards]])</f>
        <v>66</v>
      </c>
      <c r="AU1932">
        <v>20</v>
      </c>
      <c r="AV1932">
        <v>1</v>
      </c>
      <c r="AW1932">
        <v>5</v>
      </c>
      <c r="AX1932">
        <f>SUM(Table_pigskin_games[[#This Row],[awayTurnovers]:[homeTurnovers]])</f>
        <v>6</v>
      </c>
      <c r="AY1932">
        <v>1</v>
      </c>
      <c r="AZ1932">
        <v>1</v>
      </c>
      <c r="BA1932">
        <v>0</v>
      </c>
      <c r="BB1932">
        <v>4</v>
      </c>
      <c r="BC1932">
        <v>1838</v>
      </c>
      <c r="BD1932">
        <v>1762</v>
      </c>
      <c r="BE1932">
        <v>7</v>
      </c>
      <c r="BF1932">
        <v>21</v>
      </c>
      <c r="BG1932">
        <v>10</v>
      </c>
      <c r="BH1932">
        <v>0</v>
      </c>
      <c r="BJ1932">
        <v>0</v>
      </c>
      <c r="BK1932">
        <v>0</v>
      </c>
      <c r="BL1932">
        <v>8</v>
      </c>
      <c r="BM1932">
        <v>0</v>
      </c>
    </row>
    <row r="1933" spans="1:66" x14ac:dyDescent="0.25">
      <c r="A1933">
        <v>331110018</v>
      </c>
      <c r="B1933">
        <v>10</v>
      </c>
      <c r="C1933">
        <v>2013</v>
      </c>
      <c r="D1933" s="1">
        <v>41588</v>
      </c>
      <c r="E1933" t="s">
        <v>66</v>
      </c>
      <c r="F1933" t="s">
        <v>102</v>
      </c>
      <c r="G1933" t="s">
        <v>67</v>
      </c>
      <c r="H19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DALvNO</v>
      </c>
      <c r="I1933" t="str">
        <f>IF(NOT(ISNA(VLOOKUP(Table_pigskin_games[[#This Row],[matchup]],rivalries!A$2:C$10,1,FALSE))),"Rivalry","Not a Rivalry")</f>
        <v>Not a Rivalry</v>
      </c>
      <c r="J1933">
        <v>17</v>
      </c>
      <c r="K1933">
        <v>49</v>
      </c>
      <c r="L1933">
        <f>ABS(Table_pigskin_games[[#This Row],[homeScore]]-Table_pigskin_games[[#This Row],[awayScore]])</f>
        <v>32</v>
      </c>
      <c r="M1933" t="s">
        <v>127</v>
      </c>
      <c r="N1933" s="2">
        <v>41914.854166666664</v>
      </c>
      <c r="O1933" t="s">
        <v>65</v>
      </c>
      <c r="P1933">
        <v>73018</v>
      </c>
      <c r="Q1933">
        <v>5</v>
      </c>
      <c r="R1933">
        <v>4</v>
      </c>
      <c r="S1933">
        <v>6</v>
      </c>
      <c r="T1933">
        <v>2</v>
      </c>
      <c r="U1933">
        <v>9</v>
      </c>
      <c r="V1933">
        <v>40</v>
      </c>
      <c r="W1933">
        <v>0</v>
      </c>
      <c r="X1933">
        <v>9</v>
      </c>
      <c r="Y1933">
        <v>9</v>
      </c>
      <c r="Z1933">
        <v>12</v>
      </c>
      <c r="AA1933">
        <v>0</v>
      </c>
      <c r="AB1933">
        <v>1</v>
      </c>
      <c r="AC1933">
        <v>0</v>
      </c>
      <c r="AD1933">
        <v>1</v>
      </c>
      <c r="AE1933">
        <v>193</v>
      </c>
      <c r="AF1933">
        <v>625</v>
      </c>
      <c r="AG1933">
        <v>104</v>
      </c>
      <c r="AH1933">
        <v>383</v>
      </c>
      <c r="AI1933">
        <v>10</v>
      </c>
      <c r="AJ1933">
        <v>34</v>
      </c>
      <c r="AK1933">
        <v>24</v>
      </c>
      <c r="AL1933">
        <v>41</v>
      </c>
      <c r="AM1933">
        <v>89</v>
      </c>
      <c r="AN1933">
        <v>242</v>
      </c>
      <c r="AO1933">
        <v>16</v>
      </c>
      <c r="AP1933">
        <v>38</v>
      </c>
      <c r="AQ1933">
        <v>11</v>
      </c>
      <c r="AR1933">
        <v>6</v>
      </c>
      <c r="AS1933">
        <v>82</v>
      </c>
      <c r="AT1933">
        <f>SUM(Table_pigskin_games[[#This Row],[awayPenaltyYards]],Table_pigskin_games[[#This Row],[homePenaltyYards]])</f>
        <v>126</v>
      </c>
      <c r="AU1933">
        <v>44</v>
      </c>
      <c r="AV1933">
        <v>0</v>
      </c>
      <c r="AW1933">
        <v>1</v>
      </c>
      <c r="AX1933">
        <f>SUM(Table_pigskin_games[[#This Row],[awayTurnovers]:[homeTurnovers]])</f>
        <v>1</v>
      </c>
      <c r="AY1933">
        <v>0</v>
      </c>
      <c r="AZ1933">
        <v>1</v>
      </c>
      <c r="BA1933">
        <v>0</v>
      </c>
      <c r="BB1933">
        <v>0</v>
      </c>
      <c r="BC1933">
        <v>1228</v>
      </c>
      <c r="BD1933">
        <v>2372</v>
      </c>
      <c r="BE1933">
        <v>3</v>
      </c>
      <c r="BF1933">
        <v>7</v>
      </c>
      <c r="BG1933">
        <v>7</v>
      </c>
      <c r="BH1933">
        <v>0</v>
      </c>
      <c r="BJ1933">
        <v>7</v>
      </c>
      <c r="BK1933">
        <v>21</v>
      </c>
      <c r="BL1933">
        <v>7</v>
      </c>
      <c r="BM1933">
        <v>14</v>
      </c>
    </row>
    <row r="1934" spans="1:66" x14ac:dyDescent="0.25">
      <c r="A1934">
        <v>331110019</v>
      </c>
      <c r="B1934">
        <v>10</v>
      </c>
      <c r="C1934">
        <v>2013</v>
      </c>
      <c r="D1934" s="1">
        <v>41588</v>
      </c>
      <c r="E1934" t="s">
        <v>66</v>
      </c>
      <c r="F1934" t="s">
        <v>110</v>
      </c>
      <c r="G1934" t="s">
        <v>91</v>
      </c>
      <c r="H19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NYGvOAK</v>
      </c>
      <c r="I1934" t="str">
        <f>IF(NOT(ISNA(VLOOKUP(Table_pigskin_games[[#This Row],[matchup]],rivalries!A$2:C$10,1,FALSE))),"Rivalry","Not a Rivalry")</f>
        <v>Not a Rivalry</v>
      </c>
      <c r="J1934">
        <v>20</v>
      </c>
      <c r="K1934">
        <v>24</v>
      </c>
      <c r="L1934">
        <f>ABS(Table_pigskin_games[[#This Row],[homeScore]]-Table_pigskin_games[[#This Row],[awayScore]])</f>
        <v>4</v>
      </c>
      <c r="M1934" t="s">
        <v>140</v>
      </c>
      <c r="N1934" s="2">
        <v>41914.541666666664</v>
      </c>
      <c r="O1934" t="s">
        <v>80</v>
      </c>
      <c r="P1934">
        <v>80366</v>
      </c>
      <c r="Q1934">
        <v>3</v>
      </c>
      <c r="R1934">
        <v>5</v>
      </c>
      <c r="S1934">
        <v>2</v>
      </c>
      <c r="T1934">
        <v>6</v>
      </c>
      <c r="U1934">
        <v>12</v>
      </c>
      <c r="V1934">
        <v>19</v>
      </c>
      <c r="W1934">
        <v>2</v>
      </c>
      <c r="X1934">
        <v>7</v>
      </c>
      <c r="Y1934">
        <v>12</v>
      </c>
      <c r="Z1934">
        <v>14</v>
      </c>
      <c r="AA1934">
        <v>0</v>
      </c>
      <c r="AB1934">
        <v>0</v>
      </c>
      <c r="AC1934">
        <v>0</v>
      </c>
      <c r="AD1934">
        <v>0</v>
      </c>
      <c r="AE1934">
        <v>213</v>
      </c>
      <c r="AF1934">
        <v>251</v>
      </c>
      <c r="AG1934">
        <v>106</v>
      </c>
      <c r="AH1934">
        <v>118</v>
      </c>
      <c r="AI1934">
        <v>11</v>
      </c>
      <c r="AJ1934">
        <v>12</v>
      </c>
      <c r="AK1934">
        <v>26</v>
      </c>
      <c r="AL1934">
        <v>22</v>
      </c>
      <c r="AM1934">
        <v>107</v>
      </c>
      <c r="AN1934">
        <v>133</v>
      </c>
      <c r="AO1934">
        <v>25</v>
      </c>
      <c r="AP1934">
        <v>38</v>
      </c>
      <c r="AQ1934">
        <v>8</v>
      </c>
      <c r="AR1934">
        <v>1</v>
      </c>
      <c r="AS1934">
        <v>65</v>
      </c>
      <c r="AT1934">
        <f>SUM(Table_pigskin_games[[#This Row],[awayPenaltyYards]],Table_pigskin_games[[#This Row],[homePenaltyYards]])</f>
        <v>70</v>
      </c>
      <c r="AU1934">
        <v>5</v>
      </c>
      <c r="AV1934">
        <v>2</v>
      </c>
      <c r="AW1934">
        <v>3</v>
      </c>
      <c r="AX1934">
        <f>SUM(Table_pigskin_games[[#This Row],[awayTurnovers]:[homeTurnovers]])</f>
        <v>5</v>
      </c>
      <c r="AY1934">
        <v>1</v>
      </c>
      <c r="AZ1934">
        <v>2</v>
      </c>
      <c r="BA1934">
        <v>1</v>
      </c>
      <c r="BB1934">
        <v>1</v>
      </c>
      <c r="BC1934">
        <v>1678</v>
      </c>
      <c r="BD1934">
        <v>1922</v>
      </c>
      <c r="BE1934">
        <v>10</v>
      </c>
      <c r="BF1934">
        <v>7</v>
      </c>
      <c r="BG1934">
        <v>3</v>
      </c>
      <c r="BH1934">
        <v>0</v>
      </c>
      <c r="BJ1934">
        <v>7</v>
      </c>
      <c r="BK1934">
        <v>7</v>
      </c>
      <c r="BL1934">
        <v>7</v>
      </c>
      <c r="BM1934">
        <v>3</v>
      </c>
    </row>
    <row r="1935" spans="1:66" x14ac:dyDescent="0.25">
      <c r="A1935">
        <v>331110022</v>
      </c>
      <c r="B1935">
        <v>10</v>
      </c>
      <c r="C1935">
        <v>2013</v>
      </c>
      <c r="D1935" s="1">
        <v>41588</v>
      </c>
      <c r="E1935" t="s">
        <v>66</v>
      </c>
      <c r="F1935" t="s">
        <v>106</v>
      </c>
      <c r="G1935" t="s">
        <v>94</v>
      </c>
      <c r="H19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ARIvHOU</v>
      </c>
      <c r="I1935" t="str">
        <f>IF(NOT(ISNA(VLOOKUP(Table_pigskin_games[[#This Row],[matchup]],rivalries!A$2:C$10,1,FALSE))),"Rivalry","Not a Rivalry")</f>
        <v>Not a Rivalry</v>
      </c>
      <c r="J1935">
        <v>24</v>
      </c>
      <c r="K1935">
        <v>27</v>
      </c>
      <c r="L1935">
        <f>ABS(Table_pigskin_games[[#This Row],[homeScore]]-Table_pigskin_games[[#This Row],[awayScore]])</f>
        <v>3</v>
      </c>
      <c r="M1935" t="s">
        <v>95</v>
      </c>
      <c r="N1935" s="2">
        <v>41914.684027777781</v>
      </c>
      <c r="O1935" t="s">
        <v>80</v>
      </c>
      <c r="Q1935">
        <v>2</v>
      </c>
      <c r="R1935">
        <v>6</v>
      </c>
      <c r="S1935">
        <v>4</v>
      </c>
      <c r="T1935">
        <v>4</v>
      </c>
      <c r="U1935">
        <v>17</v>
      </c>
      <c r="V1935">
        <v>19</v>
      </c>
      <c r="W1935">
        <v>6</v>
      </c>
      <c r="X1935">
        <v>3</v>
      </c>
      <c r="Y1935">
        <v>16</v>
      </c>
      <c r="Z1935">
        <v>10</v>
      </c>
      <c r="AA1935">
        <v>0</v>
      </c>
      <c r="AB1935">
        <v>0</v>
      </c>
      <c r="AC1935">
        <v>1</v>
      </c>
      <c r="AD1935">
        <v>0</v>
      </c>
      <c r="AE1935">
        <v>235</v>
      </c>
      <c r="AF1935">
        <v>332</v>
      </c>
      <c r="AG1935">
        <v>159</v>
      </c>
      <c r="AH1935">
        <v>235</v>
      </c>
      <c r="AI1935">
        <v>22</v>
      </c>
      <c r="AJ1935">
        <v>20</v>
      </c>
      <c r="AK1935">
        <v>43</v>
      </c>
      <c r="AL1935">
        <v>32</v>
      </c>
      <c r="AM1935">
        <v>76</v>
      </c>
      <c r="AN1935">
        <v>97</v>
      </c>
      <c r="AO1935">
        <v>21</v>
      </c>
      <c r="AP1935">
        <v>29</v>
      </c>
      <c r="AQ1935">
        <v>7</v>
      </c>
      <c r="AR1935">
        <v>5</v>
      </c>
      <c r="AS1935">
        <v>53</v>
      </c>
      <c r="AT1935">
        <f>SUM(Table_pigskin_games[[#This Row],[awayPenaltyYards]],Table_pigskin_games[[#This Row],[homePenaltyYards]])</f>
        <v>82</v>
      </c>
      <c r="AU1935">
        <v>29</v>
      </c>
      <c r="AV1935">
        <v>1</v>
      </c>
      <c r="AW1935">
        <v>3</v>
      </c>
      <c r="AX1935">
        <f>SUM(Table_pigskin_games[[#This Row],[awayTurnovers]:[homeTurnovers]])</f>
        <v>4</v>
      </c>
      <c r="AY1935">
        <v>1</v>
      </c>
      <c r="AZ1935">
        <v>2</v>
      </c>
      <c r="BA1935">
        <v>0</v>
      </c>
      <c r="BB1935">
        <v>1</v>
      </c>
      <c r="BC1935">
        <v>1732</v>
      </c>
      <c r="BD1935">
        <v>1868</v>
      </c>
      <c r="BE1935">
        <v>7</v>
      </c>
      <c r="BF1935">
        <v>10</v>
      </c>
      <c r="BG1935">
        <v>0</v>
      </c>
      <c r="BH1935">
        <v>7</v>
      </c>
      <c r="BJ1935">
        <v>7</v>
      </c>
      <c r="BK1935">
        <v>7</v>
      </c>
      <c r="BL1935">
        <v>6</v>
      </c>
      <c r="BM1935">
        <v>7</v>
      </c>
    </row>
    <row r="1936" spans="1:66" x14ac:dyDescent="0.25">
      <c r="A1936">
        <v>331110023</v>
      </c>
      <c r="B1936">
        <v>10</v>
      </c>
      <c r="C1936">
        <v>2013</v>
      </c>
      <c r="D1936" s="1">
        <v>41588</v>
      </c>
      <c r="E1936" t="s">
        <v>66</v>
      </c>
      <c r="F1936" t="s">
        <v>87</v>
      </c>
      <c r="G1936" t="s">
        <v>63</v>
      </c>
      <c r="H19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BUFvPIT</v>
      </c>
      <c r="I1936" t="str">
        <f>IF(NOT(ISNA(VLOOKUP(Table_pigskin_games[[#This Row],[matchup]],rivalries!A$2:C$10,1,FALSE))),"Rivalry","Not a Rivalry")</f>
        <v>Not a Rivalry</v>
      </c>
      <c r="J1936">
        <v>10</v>
      </c>
      <c r="K1936">
        <v>23</v>
      </c>
      <c r="L1936">
        <f>ABS(Table_pigskin_games[[#This Row],[homeScore]]-Table_pigskin_games[[#This Row],[awayScore]])</f>
        <v>13</v>
      </c>
      <c r="M1936" t="s">
        <v>64</v>
      </c>
      <c r="N1936" s="2">
        <v>41914.541666666664</v>
      </c>
      <c r="O1936" t="s">
        <v>80</v>
      </c>
      <c r="P1936">
        <v>60406</v>
      </c>
      <c r="Q1936">
        <v>3</v>
      </c>
      <c r="R1936">
        <v>6</v>
      </c>
      <c r="S1936">
        <v>2</v>
      </c>
      <c r="T1936">
        <v>6</v>
      </c>
      <c r="U1936">
        <v>16</v>
      </c>
      <c r="V1936">
        <v>19</v>
      </c>
      <c r="W1936">
        <v>3</v>
      </c>
      <c r="X1936">
        <v>8</v>
      </c>
      <c r="Y1936">
        <v>14</v>
      </c>
      <c r="Z1936">
        <v>17</v>
      </c>
      <c r="AA1936">
        <v>1</v>
      </c>
      <c r="AB1936">
        <v>0</v>
      </c>
      <c r="AC1936">
        <v>1</v>
      </c>
      <c r="AD1936">
        <v>0</v>
      </c>
      <c r="AE1936">
        <v>227</v>
      </c>
      <c r="AF1936">
        <v>300</v>
      </c>
      <c r="AG1936">
        <v>132</v>
      </c>
      <c r="AH1936">
        <v>164</v>
      </c>
      <c r="AI1936">
        <v>22</v>
      </c>
      <c r="AJ1936">
        <v>18</v>
      </c>
      <c r="AK1936">
        <v>39</v>
      </c>
      <c r="AL1936">
        <v>30</v>
      </c>
      <c r="AM1936">
        <v>95</v>
      </c>
      <c r="AN1936">
        <v>136</v>
      </c>
      <c r="AO1936">
        <v>22</v>
      </c>
      <c r="AP1936">
        <v>33</v>
      </c>
      <c r="AQ1936">
        <v>4</v>
      </c>
      <c r="AR1936">
        <v>6</v>
      </c>
      <c r="AS1936">
        <v>28</v>
      </c>
      <c r="AT1936">
        <f>SUM(Table_pigskin_games[[#This Row],[awayPenaltyYards]],Table_pigskin_games[[#This Row],[homePenaltyYards]])</f>
        <v>70</v>
      </c>
      <c r="AU1936">
        <v>42</v>
      </c>
      <c r="AV1936">
        <v>1</v>
      </c>
      <c r="AW1936">
        <v>1</v>
      </c>
      <c r="AX1936">
        <f>SUM(Table_pigskin_games[[#This Row],[awayTurnovers]:[homeTurnovers]])</f>
        <v>2</v>
      </c>
      <c r="AY1936">
        <v>0</v>
      </c>
      <c r="AZ1936">
        <v>0</v>
      </c>
      <c r="BA1936">
        <v>1</v>
      </c>
      <c r="BB1936">
        <v>1</v>
      </c>
      <c r="BC1936">
        <v>1484</v>
      </c>
      <c r="BD1936">
        <v>2116</v>
      </c>
      <c r="BE1936">
        <v>3</v>
      </c>
      <c r="BF1936">
        <v>0</v>
      </c>
      <c r="BG1936">
        <v>0</v>
      </c>
      <c r="BH1936">
        <v>7</v>
      </c>
      <c r="BJ1936">
        <v>0</v>
      </c>
      <c r="BK1936">
        <v>10</v>
      </c>
      <c r="BL1936">
        <v>7</v>
      </c>
      <c r="BM1936">
        <v>6</v>
      </c>
    </row>
    <row r="1937" spans="1:66" x14ac:dyDescent="0.25">
      <c r="A1937">
        <v>331110024</v>
      </c>
      <c r="B1937">
        <v>10</v>
      </c>
      <c r="C1937">
        <v>2013</v>
      </c>
      <c r="D1937" s="1">
        <v>41588</v>
      </c>
      <c r="E1937" t="s">
        <v>66</v>
      </c>
      <c r="F1937" t="s">
        <v>84</v>
      </c>
      <c r="G1937" t="s">
        <v>109</v>
      </c>
      <c r="H19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1937" t="str">
        <f>IF(NOT(ISNA(VLOOKUP(Table_pigskin_games[[#This Row],[matchup]],rivalries!A$2:C$10,1,FALSE))),"Rivalry","Not a Rivalry")</f>
        <v>Not a Rivalry</v>
      </c>
      <c r="J1937">
        <v>28</v>
      </c>
      <c r="K1937">
        <v>20</v>
      </c>
      <c r="L1937">
        <f>ABS(Table_pigskin_games[[#This Row],[homeScore]]-Table_pigskin_games[[#This Row],[awayScore]])</f>
        <v>8</v>
      </c>
      <c r="M1937" t="s">
        <v>122</v>
      </c>
      <c r="N1937" s="2">
        <v>41914.684027777781</v>
      </c>
      <c r="O1937" t="s">
        <v>80</v>
      </c>
      <c r="P1937">
        <v>68847</v>
      </c>
      <c r="Q1937">
        <v>7</v>
      </c>
      <c r="R1937">
        <v>1</v>
      </c>
      <c r="S1937">
        <v>4</v>
      </c>
      <c r="T1937">
        <v>4</v>
      </c>
      <c r="U1937">
        <v>22</v>
      </c>
      <c r="V1937">
        <v>20</v>
      </c>
      <c r="W1937">
        <v>3</v>
      </c>
      <c r="X1937">
        <v>7</v>
      </c>
      <c r="Y1937">
        <v>8</v>
      </c>
      <c r="Z1937">
        <v>16</v>
      </c>
      <c r="AA1937">
        <v>0</v>
      </c>
      <c r="AB1937">
        <v>1</v>
      </c>
      <c r="AC1937">
        <v>0</v>
      </c>
      <c r="AD1937">
        <v>1</v>
      </c>
      <c r="AE1937">
        <v>397</v>
      </c>
      <c r="AF1937">
        <v>329</v>
      </c>
      <c r="AG1937">
        <v>313</v>
      </c>
      <c r="AH1937">
        <v>198</v>
      </c>
      <c r="AI1937">
        <v>25</v>
      </c>
      <c r="AJ1937">
        <v>19</v>
      </c>
      <c r="AK1937">
        <v>36</v>
      </c>
      <c r="AL1937">
        <v>29</v>
      </c>
      <c r="AM1937">
        <v>84</v>
      </c>
      <c r="AN1937">
        <v>131</v>
      </c>
      <c r="AO1937">
        <v>22</v>
      </c>
      <c r="AP1937">
        <v>35</v>
      </c>
      <c r="AQ1937">
        <v>3</v>
      </c>
      <c r="AR1937">
        <v>6</v>
      </c>
      <c r="AS1937">
        <v>28</v>
      </c>
      <c r="AT1937">
        <f>SUM(Table_pigskin_games[[#This Row],[awayPenaltyYards]],Table_pigskin_games[[#This Row],[homePenaltyYards]])</f>
        <v>68</v>
      </c>
      <c r="AU1937">
        <v>40</v>
      </c>
      <c r="AV1937">
        <v>1</v>
      </c>
      <c r="AW1937">
        <v>0</v>
      </c>
      <c r="AX1937">
        <f>SUM(Table_pigskin_games[[#This Row],[awayTurnovers]:[homeTurnovers]])</f>
        <v>1</v>
      </c>
      <c r="AY1937">
        <v>1</v>
      </c>
      <c r="AZ1937">
        <v>0</v>
      </c>
      <c r="BA1937">
        <v>0</v>
      </c>
      <c r="BB1937">
        <v>0</v>
      </c>
      <c r="BC1937">
        <v>1317</v>
      </c>
      <c r="BD1937">
        <v>2283</v>
      </c>
      <c r="BE1937">
        <v>7</v>
      </c>
      <c r="BF1937">
        <v>14</v>
      </c>
      <c r="BG1937">
        <v>7</v>
      </c>
      <c r="BH1937">
        <v>0</v>
      </c>
      <c r="BJ1937">
        <v>0</v>
      </c>
      <c r="BK1937">
        <v>6</v>
      </c>
      <c r="BL1937">
        <v>7</v>
      </c>
      <c r="BM1937">
        <v>7</v>
      </c>
    </row>
    <row r="1938" spans="1:66" x14ac:dyDescent="0.25">
      <c r="A1938">
        <v>331110025</v>
      </c>
      <c r="B1938">
        <v>10</v>
      </c>
      <c r="C1938">
        <v>2013</v>
      </c>
      <c r="D1938" s="1">
        <v>41588</v>
      </c>
      <c r="E1938" t="s">
        <v>66</v>
      </c>
      <c r="F1938" t="s">
        <v>100</v>
      </c>
      <c r="G1938" t="s">
        <v>93</v>
      </c>
      <c r="H19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CARvSF</v>
      </c>
      <c r="I1938" t="str">
        <f>IF(NOT(ISNA(VLOOKUP(Table_pigskin_games[[#This Row],[matchup]],rivalries!A$2:C$10,1,FALSE))),"Rivalry","Not a Rivalry")</f>
        <v>Not a Rivalry</v>
      </c>
      <c r="J1938">
        <v>10</v>
      </c>
      <c r="K1938">
        <v>9</v>
      </c>
      <c r="L1938">
        <f>ABS(Table_pigskin_games[[#This Row],[homeScore]]-Table_pigskin_games[[#This Row],[awayScore]])</f>
        <v>1</v>
      </c>
      <c r="M1938" t="s">
        <v>133</v>
      </c>
      <c r="N1938" s="2">
        <v>41914.670138888891</v>
      </c>
      <c r="O1938" t="s">
        <v>70</v>
      </c>
      <c r="P1938">
        <v>69732</v>
      </c>
      <c r="Q1938">
        <v>5</v>
      </c>
      <c r="R1938">
        <v>3</v>
      </c>
      <c r="S1938">
        <v>6</v>
      </c>
      <c r="T1938">
        <v>2</v>
      </c>
      <c r="U1938">
        <v>15</v>
      </c>
      <c r="V1938">
        <v>10</v>
      </c>
      <c r="W1938">
        <v>7</v>
      </c>
      <c r="X1938">
        <v>2</v>
      </c>
      <c r="Y1938">
        <v>17</v>
      </c>
      <c r="Z1938">
        <v>13</v>
      </c>
      <c r="AA1938">
        <v>0</v>
      </c>
      <c r="AB1938">
        <v>0</v>
      </c>
      <c r="AC1938">
        <v>0</v>
      </c>
      <c r="AD1938">
        <v>0</v>
      </c>
      <c r="AE1938">
        <v>250</v>
      </c>
      <c r="AF1938">
        <v>151</v>
      </c>
      <c r="AG1938">
        <v>141</v>
      </c>
      <c r="AH1938">
        <v>46</v>
      </c>
      <c r="AI1938">
        <v>16</v>
      </c>
      <c r="AJ1938">
        <v>11</v>
      </c>
      <c r="AK1938">
        <v>32</v>
      </c>
      <c r="AL1938">
        <v>22</v>
      </c>
      <c r="AM1938">
        <v>109</v>
      </c>
      <c r="AN1938">
        <v>105</v>
      </c>
      <c r="AO1938">
        <v>31</v>
      </c>
      <c r="AP1938">
        <v>24</v>
      </c>
      <c r="AQ1938">
        <v>3</v>
      </c>
      <c r="AR1938">
        <v>4</v>
      </c>
      <c r="AS1938">
        <v>25</v>
      </c>
      <c r="AT1938">
        <f>SUM(Table_pigskin_games[[#This Row],[awayPenaltyYards]],Table_pigskin_games[[#This Row],[homePenaltyYards]])</f>
        <v>50</v>
      </c>
      <c r="AU1938">
        <v>25</v>
      </c>
      <c r="AV1938">
        <v>2</v>
      </c>
      <c r="AW1938">
        <v>2</v>
      </c>
      <c r="AX1938">
        <f>SUM(Table_pigskin_games[[#This Row],[awayTurnovers]:[homeTurnovers]])</f>
        <v>4</v>
      </c>
      <c r="AY1938">
        <v>1</v>
      </c>
      <c r="AZ1938">
        <v>1</v>
      </c>
      <c r="BA1938">
        <v>1</v>
      </c>
      <c r="BB1938">
        <v>1</v>
      </c>
      <c r="BC1938">
        <v>1923</v>
      </c>
      <c r="BD1938">
        <v>1677</v>
      </c>
      <c r="BE1938">
        <v>0</v>
      </c>
      <c r="BF1938">
        <v>7</v>
      </c>
      <c r="BG1938">
        <v>0</v>
      </c>
      <c r="BH1938">
        <v>3</v>
      </c>
      <c r="BJ1938">
        <v>3</v>
      </c>
      <c r="BK1938">
        <v>6</v>
      </c>
      <c r="BL1938">
        <v>0</v>
      </c>
      <c r="BM1938">
        <v>0</v>
      </c>
    </row>
    <row r="1939" spans="1:66" x14ac:dyDescent="0.25">
      <c r="A1939">
        <v>331110033</v>
      </c>
      <c r="B1939">
        <v>10</v>
      </c>
      <c r="C1939">
        <v>2013</v>
      </c>
      <c r="D1939" s="1">
        <v>41588</v>
      </c>
      <c r="E1939" t="s">
        <v>66</v>
      </c>
      <c r="F1939" t="s">
        <v>81</v>
      </c>
      <c r="G1939" t="s">
        <v>96</v>
      </c>
      <c r="H19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1939" t="str">
        <f>IF(NOT(ISNA(VLOOKUP(Table_pigskin_games[[#This Row],[matchup]],rivalries!A$2:C$10,1,FALSE))),"Rivalry","Not a Rivalry")</f>
        <v>Not a Rivalry</v>
      </c>
      <c r="J1939">
        <v>17</v>
      </c>
      <c r="K1939">
        <v>20</v>
      </c>
      <c r="L1939">
        <f>ABS(Table_pigskin_games[[#This Row],[homeScore]]-Table_pigskin_games[[#This Row],[awayScore]])</f>
        <v>3</v>
      </c>
      <c r="M1939" t="s">
        <v>125</v>
      </c>
      <c r="N1939" s="2">
        <v>41914.541666666664</v>
      </c>
      <c r="O1939" t="s">
        <v>80</v>
      </c>
      <c r="P1939">
        <v>70992</v>
      </c>
      <c r="Q1939">
        <v>6</v>
      </c>
      <c r="R1939">
        <v>3</v>
      </c>
      <c r="S1939">
        <v>3</v>
      </c>
      <c r="T1939">
        <v>5</v>
      </c>
      <c r="U1939">
        <v>21</v>
      </c>
      <c r="V1939">
        <v>18</v>
      </c>
      <c r="W1939">
        <v>5</v>
      </c>
      <c r="X1939">
        <v>3</v>
      </c>
      <c r="Y1939">
        <v>19</v>
      </c>
      <c r="Z1939">
        <v>16</v>
      </c>
      <c r="AA1939">
        <v>3</v>
      </c>
      <c r="AB1939">
        <v>0</v>
      </c>
      <c r="AC1939">
        <v>5</v>
      </c>
      <c r="AD1939">
        <v>0</v>
      </c>
      <c r="AE1939">
        <v>364</v>
      </c>
      <c r="AF1939">
        <v>189</v>
      </c>
      <c r="AG1939">
        <v>244</v>
      </c>
      <c r="AH1939">
        <v>104</v>
      </c>
      <c r="AI1939">
        <v>24</v>
      </c>
      <c r="AJ1939">
        <v>20</v>
      </c>
      <c r="AK1939">
        <v>51</v>
      </c>
      <c r="AL1939">
        <v>36</v>
      </c>
      <c r="AM1939">
        <v>120</v>
      </c>
      <c r="AN1939">
        <v>85</v>
      </c>
      <c r="AO1939">
        <v>31</v>
      </c>
      <c r="AP1939">
        <v>30</v>
      </c>
      <c r="AQ1939">
        <v>9</v>
      </c>
      <c r="AR1939">
        <v>8</v>
      </c>
      <c r="AS1939">
        <v>134</v>
      </c>
      <c r="AT1939">
        <f>SUM(Table_pigskin_games[[#This Row],[awayPenaltyYards]],Table_pigskin_games[[#This Row],[homePenaltyYards]])</f>
        <v>199</v>
      </c>
      <c r="AU1939">
        <v>65</v>
      </c>
      <c r="AV1939">
        <v>3</v>
      </c>
      <c r="AW1939">
        <v>3</v>
      </c>
      <c r="AX1939">
        <f>SUM(Table_pigskin_games[[#This Row],[awayTurnovers]:[homeTurnovers]])</f>
        <v>6</v>
      </c>
      <c r="AY1939">
        <v>0</v>
      </c>
      <c r="AZ1939">
        <v>1</v>
      </c>
      <c r="BA1939">
        <v>3</v>
      </c>
      <c r="BB1939">
        <v>2</v>
      </c>
      <c r="BC1939">
        <v>2278</v>
      </c>
      <c r="BD1939">
        <v>1895</v>
      </c>
      <c r="BE1939">
        <v>0</v>
      </c>
      <c r="BF1939">
        <v>0</v>
      </c>
      <c r="BG1939">
        <v>3</v>
      </c>
      <c r="BH1939">
        <v>14</v>
      </c>
      <c r="BI1939">
        <v>0</v>
      </c>
      <c r="BJ1939">
        <v>10</v>
      </c>
      <c r="BK1939">
        <v>7</v>
      </c>
      <c r="BL1939">
        <v>0</v>
      </c>
      <c r="BM1939">
        <v>0</v>
      </c>
      <c r="BN1939">
        <v>3</v>
      </c>
    </row>
    <row r="1940" spans="1:66" x14ac:dyDescent="0.25">
      <c r="A1940">
        <v>331111027</v>
      </c>
      <c r="B1940">
        <v>10</v>
      </c>
      <c r="C1940">
        <v>2013</v>
      </c>
      <c r="D1940" s="1">
        <v>41589</v>
      </c>
      <c r="E1940" t="s">
        <v>108</v>
      </c>
      <c r="F1940" t="s">
        <v>62</v>
      </c>
      <c r="G1940" t="s">
        <v>97</v>
      </c>
      <c r="H19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MIAvTB</v>
      </c>
      <c r="I1940" t="str">
        <f>IF(NOT(ISNA(VLOOKUP(Table_pigskin_games[[#This Row],[matchup]],rivalries!A$2:C$10,1,FALSE))),"Rivalry","Not a Rivalry")</f>
        <v>Not a Rivalry</v>
      </c>
      <c r="J1940">
        <v>19</v>
      </c>
      <c r="K1940">
        <v>22</v>
      </c>
      <c r="L1940">
        <f>ABS(Table_pigskin_games[[#This Row],[homeScore]]-Table_pigskin_games[[#This Row],[awayScore]])</f>
        <v>3</v>
      </c>
      <c r="M1940" t="s">
        <v>98</v>
      </c>
      <c r="N1940" s="2">
        <v>41914.854166666664</v>
      </c>
      <c r="O1940" t="s">
        <v>112</v>
      </c>
      <c r="P1940">
        <v>64448</v>
      </c>
      <c r="Q1940">
        <v>4</v>
      </c>
      <c r="R1940">
        <v>4</v>
      </c>
      <c r="S1940">
        <v>0</v>
      </c>
      <c r="T1940">
        <v>8</v>
      </c>
      <c r="U1940">
        <v>16</v>
      </c>
      <c r="V1940">
        <v>18</v>
      </c>
      <c r="W1940">
        <v>4</v>
      </c>
      <c r="X1940">
        <v>3</v>
      </c>
      <c r="Y1940">
        <v>12</v>
      </c>
      <c r="Z1940">
        <v>12</v>
      </c>
      <c r="AA1940">
        <v>0</v>
      </c>
      <c r="AB1940">
        <v>0</v>
      </c>
      <c r="AC1940">
        <v>1</v>
      </c>
      <c r="AD1940">
        <v>0</v>
      </c>
      <c r="AE1940">
        <v>213</v>
      </c>
      <c r="AF1940">
        <v>264</v>
      </c>
      <c r="AG1940">
        <v>211</v>
      </c>
      <c r="AH1940">
        <v>124</v>
      </c>
      <c r="AI1940">
        <v>27</v>
      </c>
      <c r="AJ1940">
        <v>11</v>
      </c>
      <c r="AK1940">
        <v>42</v>
      </c>
      <c r="AL1940">
        <v>21</v>
      </c>
      <c r="AM1940">
        <v>2</v>
      </c>
      <c r="AN1940">
        <v>140</v>
      </c>
      <c r="AO1940">
        <v>14</v>
      </c>
      <c r="AP1940">
        <v>37</v>
      </c>
      <c r="AQ1940">
        <v>4</v>
      </c>
      <c r="AR1940">
        <v>9</v>
      </c>
      <c r="AS1940">
        <v>70</v>
      </c>
      <c r="AT1940">
        <f>SUM(Table_pigskin_games[[#This Row],[awayPenaltyYards]],Table_pigskin_games[[#This Row],[homePenaltyYards]])</f>
        <v>140</v>
      </c>
      <c r="AU1940">
        <v>70</v>
      </c>
      <c r="AV1940">
        <v>1</v>
      </c>
      <c r="AW1940">
        <v>1</v>
      </c>
      <c r="AX1940">
        <f>SUM(Table_pigskin_games[[#This Row],[awayTurnovers]:[homeTurnovers]])</f>
        <v>2</v>
      </c>
      <c r="AY1940">
        <v>0</v>
      </c>
      <c r="AZ1940">
        <v>0</v>
      </c>
      <c r="BA1940">
        <v>1</v>
      </c>
      <c r="BB1940">
        <v>1</v>
      </c>
      <c r="BC1940">
        <v>1512</v>
      </c>
      <c r="BD1940">
        <v>2088</v>
      </c>
      <c r="BE1940">
        <v>0</v>
      </c>
      <c r="BF1940">
        <v>7</v>
      </c>
      <c r="BG1940">
        <v>12</v>
      </c>
      <c r="BH1940">
        <v>0</v>
      </c>
      <c r="BJ1940">
        <v>10</v>
      </c>
      <c r="BK1940">
        <v>5</v>
      </c>
      <c r="BL1940">
        <v>0</v>
      </c>
      <c r="BM1940">
        <v>7</v>
      </c>
    </row>
    <row r="1941" spans="1:66" x14ac:dyDescent="0.25">
      <c r="A1941">
        <v>331114010</v>
      </c>
      <c r="B1941">
        <v>11</v>
      </c>
      <c r="C1941">
        <v>2013</v>
      </c>
      <c r="D1941" s="1">
        <v>41592</v>
      </c>
      <c r="E1941" t="s">
        <v>61</v>
      </c>
      <c r="F1941" t="s">
        <v>90</v>
      </c>
      <c r="G1941" t="s">
        <v>78</v>
      </c>
      <c r="H19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941" t="str">
        <f>IF(NOT(ISNA(VLOOKUP(Table_pigskin_games[[#This Row],[matchup]],rivalries!A$2:C$10,1,FALSE))),"Rivalry","Not a Rivalry")</f>
        <v>Not a Rivalry</v>
      </c>
      <c r="J1941">
        <v>30</v>
      </c>
      <c r="K1941">
        <v>27</v>
      </c>
      <c r="L1941">
        <f>ABS(Table_pigskin_games[[#This Row],[homeScore]]-Table_pigskin_games[[#This Row],[awayScore]])</f>
        <v>3</v>
      </c>
      <c r="M1941" t="s">
        <v>79</v>
      </c>
      <c r="N1941" s="2">
        <v>41914.850694444445</v>
      </c>
      <c r="O1941" t="s">
        <v>128</v>
      </c>
      <c r="P1941">
        <v>69143</v>
      </c>
      <c r="Q1941">
        <v>6</v>
      </c>
      <c r="R1941">
        <v>3</v>
      </c>
      <c r="S1941">
        <v>4</v>
      </c>
      <c r="T1941">
        <v>5</v>
      </c>
      <c r="U1941">
        <v>24</v>
      </c>
      <c r="V1941">
        <v>20</v>
      </c>
      <c r="W1941">
        <v>6</v>
      </c>
      <c r="X1941">
        <v>6</v>
      </c>
      <c r="Y1941">
        <v>13</v>
      </c>
      <c r="Z1941">
        <v>11</v>
      </c>
      <c r="AA1941">
        <v>0</v>
      </c>
      <c r="AB1941">
        <v>0</v>
      </c>
      <c r="AC1941">
        <v>0</v>
      </c>
      <c r="AD1941">
        <v>0</v>
      </c>
      <c r="AE1941">
        <v>366</v>
      </c>
      <c r="AF1941">
        <v>340</v>
      </c>
      <c r="AG1941">
        <v>229</v>
      </c>
      <c r="AH1941">
        <v>218</v>
      </c>
      <c r="AI1941">
        <v>23</v>
      </c>
      <c r="AJ1941">
        <v>22</v>
      </c>
      <c r="AK1941">
        <v>36</v>
      </c>
      <c r="AL1941">
        <v>28</v>
      </c>
      <c r="AM1941">
        <v>137</v>
      </c>
      <c r="AN1941">
        <v>122</v>
      </c>
      <c r="AO1941">
        <v>32</v>
      </c>
      <c r="AP1941">
        <v>24</v>
      </c>
      <c r="AQ1941">
        <v>5</v>
      </c>
      <c r="AR1941">
        <v>4</v>
      </c>
      <c r="AS1941">
        <v>51</v>
      </c>
      <c r="AT1941">
        <f>SUM(Table_pigskin_games[[#This Row],[awayPenaltyYards]],Table_pigskin_games[[#This Row],[homePenaltyYards]])</f>
        <v>85</v>
      </c>
      <c r="AU1941">
        <v>34</v>
      </c>
      <c r="AV1941">
        <v>0</v>
      </c>
      <c r="AW1941">
        <v>1</v>
      </c>
      <c r="AX1941">
        <f>SUM(Table_pigskin_games[[#This Row],[awayTurnovers]:[homeTurnovers]])</f>
        <v>1</v>
      </c>
      <c r="AY1941">
        <v>0</v>
      </c>
      <c r="AZ1941">
        <v>1</v>
      </c>
      <c r="BA1941">
        <v>0</v>
      </c>
      <c r="BB1941">
        <v>0</v>
      </c>
      <c r="BC1941">
        <v>1943</v>
      </c>
      <c r="BD1941">
        <v>1657</v>
      </c>
      <c r="BE1941">
        <v>0</v>
      </c>
      <c r="BF1941">
        <v>6</v>
      </c>
      <c r="BG1941">
        <v>17</v>
      </c>
      <c r="BH1941">
        <v>7</v>
      </c>
      <c r="BJ1941">
        <v>14</v>
      </c>
      <c r="BK1941">
        <v>3</v>
      </c>
      <c r="BL1941">
        <v>0</v>
      </c>
      <c r="BM1941">
        <v>10</v>
      </c>
    </row>
    <row r="1942" spans="1:66" x14ac:dyDescent="0.25">
      <c r="A1942">
        <v>331117002</v>
      </c>
      <c r="B1942">
        <v>11</v>
      </c>
      <c r="C1942">
        <v>2013</v>
      </c>
      <c r="D1942" s="1">
        <v>41595</v>
      </c>
      <c r="E1942" t="s">
        <v>66</v>
      </c>
      <c r="F1942" t="s">
        <v>77</v>
      </c>
      <c r="G1942" t="s">
        <v>87</v>
      </c>
      <c r="H19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BUFvNYJ</v>
      </c>
      <c r="I1942" t="str">
        <f>IF(NOT(ISNA(VLOOKUP(Table_pigskin_games[[#This Row],[matchup]],rivalries!A$2:C$10,1,FALSE))),"Rivalry","Not a Rivalry")</f>
        <v>Not a Rivalry</v>
      </c>
      <c r="J1942">
        <v>14</v>
      </c>
      <c r="K1942">
        <v>37</v>
      </c>
      <c r="L1942">
        <f>ABS(Table_pigskin_games[[#This Row],[homeScore]]-Table_pigskin_games[[#This Row],[awayScore]])</f>
        <v>23</v>
      </c>
      <c r="M1942" t="s">
        <v>126</v>
      </c>
      <c r="N1942" s="2">
        <v>41914.541666666664</v>
      </c>
      <c r="O1942" t="s">
        <v>80</v>
      </c>
      <c r="P1942">
        <v>68036</v>
      </c>
      <c r="Q1942">
        <v>5</v>
      </c>
      <c r="R1942">
        <v>4</v>
      </c>
      <c r="S1942">
        <v>3</v>
      </c>
      <c r="T1942">
        <v>7</v>
      </c>
      <c r="U1942">
        <v>12</v>
      </c>
      <c r="V1942">
        <v>14</v>
      </c>
      <c r="W1942">
        <v>2</v>
      </c>
      <c r="X1942">
        <v>8</v>
      </c>
      <c r="Y1942">
        <v>11</v>
      </c>
      <c r="Z1942">
        <v>19</v>
      </c>
      <c r="AA1942">
        <v>1</v>
      </c>
      <c r="AB1942">
        <v>1</v>
      </c>
      <c r="AC1942">
        <v>2</v>
      </c>
      <c r="AD1942">
        <v>1</v>
      </c>
      <c r="AE1942">
        <v>267</v>
      </c>
      <c r="AF1942">
        <v>313</v>
      </c>
      <c r="AG1942">
        <v>133</v>
      </c>
      <c r="AH1942">
        <v>245</v>
      </c>
      <c r="AI1942">
        <v>12</v>
      </c>
      <c r="AJ1942">
        <v>20</v>
      </c>
      <c r="AK1942">
        <v>29</v>
      </c>
      <c r="AL1942">
        <v>28</v>
      </c>
      <c r="AM1942">
        <v>134</v>
      </c>
      <c r="AN1942">
        <v>68</v>
      </c>
      <c r="AO1942">
        <v>23</v>
      </c>
      <c r="AP1942">
        <v>38</v>
      </c>
      <c r="AQ1942">
        <v>4</v>
      </c>
      <c r="AR1942">
        <v>8</v>
      </c>
      <c r="AS1942">
        <v>24</v>
      </c>
      <c r="AT1942">
        <f>SUM(Table_pigskin_games[[#This Row],[awayPenaltyYards]],Table_pigskin_games[[#This Row],[homePenaltyYards]])</f>
        <v>88</v>
      </c>
      <c r="AU1942">
        <v>64</v>
      </c>
      <c r="AV1942">
        <v>4</v>
      </c>
      <c r="AW1942">
        <v>0</v>
      </c>
      <c r="AX1942">
        <f>SUM(Table_pigskin_games[[#This Row],[awayTurnovers]:[homeTurnovers]])</f>
        <v>4</v>
      </c>
      <c r="AY1942">
        <v>1</v>
      </c>
      <c r="AZ1942">
        <v>0</v>
      </c>
      <c r="BA1942">
        <v>3</v>
      </c>
      <c r="BB1942">
        <v>0</v>
      </c>
      <c r="BC1942">
        <v>1578</v>
      </c>
      <c r="BD1942">
        <v>2022</v>
      </c>
      <c r="BE1942">
        <v>0</v>
      </c>
      <c r="BF1942">
        <v>0</v>
      </c>
      <c r="BG1942">
        <v>7</v>
      </c>
      <c r="BH1942">
        <v>7</v>
      </c>
      <c r="BJ1942">
        <v>0</v>
      </c>
      <c r="BK1942">
        <v>20</v>
      </c>
      <c r="BL1942">
        <v>14</v>
      </c>
      <c r="BM1942">
        <v>3</v>
      </c>
    </row>
    <row r="1943" spans="1:66" x14ac:dyDescent="0.25">
      <c r="A1943">
        <v>331117003</v>
      </c>
      <c r="B1943">
        <v>11</v>
      </c>
      <c r="C1943">
        <v>2013</v>
      </c>
      <c r="D1943" s="1">
        <v>41595</v>
      </c>
      <c r="E1943" t="s">
        <v>66</v>
      </c>
      <c r="F1943" t="s">
        <v>96</v>
      </c>
      <c r="G1943" t="s">
        <v>74</v>
      </c>
      <c r="H19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BALvCHI</v>
      </c>
      <c r="I1943" t="str">
        <f>IF(NOT(ISNA(VLOOKUP(Table_pigskin_games[[#This Row],[matchup]],rivalries!A$2:C$10,1,FALSE))),"Rivalry","Not a Rivalry")</f>
        <v>Not a Rivalry</v>
      </c>
      <c r="J1943">
        <v>20</v>
      </c>
      <c r="K1943">
        <v>23</v>
      </c>
      <c r="L1943">
        <f>ABS(Table_pigskin_games[[#This Row],[homeScore]]-Table_pigskin_games[[#This Row],[awayScore]])</f>
        <v>3</v>
      </c>
      <c r="M1943" t="s">
        <v>117</v>
      </c>
      <c r="N1943" s="2">
        <v>41914.541666666664</v>
      </c>
      <c r="O1943" t="s">
        <v>80</v>
      </c>
      <c r="P1943">
        <v>62367</v>
      </c>
      <c r="Q1943">
        <v>4</v>
      </c>
      <c r="R1943">
        <v>5</v>
      </c>
      <c r="S1943">
        <v>5</v>
      </c>
      <c r="T1943">
        <v>4</v>
      </c>
      <c r="U1943">
        <v>23</v>
      </c>
      <c r="V1943">
        <v>18</v>
      </c>
      <c r="W1943">
        <v>8</v>
      </c>
      <c r="X1943">
        <v>5</v>
      </c>
      <c r="Y1943">
        <v>18</v>
      </c>
      <c r="Z1943">
        <v>13</v>
      </c>
      <c r="AA1943">
        <v>1</v>
      </c>
      <c r="AB1943">
        <v>0</v>
      </c>
      <c r="AC1943">
        <v>2</v>
      </c>
      <c r="AD1943">
        <v>0</v>
      </c>
      <c r="AE1943">
        <v>317</v>
      </c>
      <c r="AF1943">
        <v>319</v>
      </c>
      <c r="AG1943">
        <v>143</v>
      </c>
      <c r="AH1943">
        <v>215</v>
      </c>
      <c r="AI1943">
        <v>17</v>
      </c>
      <c r="AJ1943">
        <v>19</v>
      </c>
      <c r="AK1943">
        <v>31</v>
      </c>
      <c r="AL1943">
        <v>31</v>
      </c>
      <c r="AM1943">
        <v>174</v>
      </c>
      <c r="AN1943">
        <v>104</v>
      </c>
      <c r="AO1943">
        <v>41</v>
      </c>
      <c r="AP1943">
        <v>26</v>
      </c>
      <c r="AQ1943">
        <v>5</v>
      </c>
      <c r="AR1943">
        <v>13</v>
      </c>
      <c r="AS1943">
        <v>46</v>
      </c>
      <c r="AT1943">
        <f>SUM(Table_pigskin_games[[#This Row],[awayPenaltyYards]],Table_pigskin_games[[#This Row],[homePenaltyYards]])</f>
        <v>157</v>
      </c>
      <c r="AU1943">
        <v>111</v>
      </c>
      <c r="AV1943">
        <v>2</v>
      </c>
      <c r="AW1943">
        <v>0</v>
      </c>
      <c r="AX1943">
        <f>SUM(Table_pigskin_games[[#This Row],[awayTurnovers]:[homeTurnovers]])</f>
        <v>2</v>
      </c>
      <c r="AY1943">
        <v>0</v>
      </c>
      <c r="AZ1943">
        <v>0</v>
      </c>
      <c r="BA1943">
        <v>2</v>
      </c>
      <c r="BB1943">
        <v>0</v>
      </c>
      <c r="BC1943">
        <v>2141</v>
      </c>
      <c r="BD1943">
        <v>1838</v>
      </c>
      <c r="BE1943">
        <v>10</v>
      </c>
      <c r="BF1943">
        <v>7</v>
      </c>
      <c r="BG1943">
        <v>0</v>
      </c>
      <c r="BH1943">
        <v>3</v>
      </c>
      <c r="BI1943">
        <v>0</v>
      </c>
      <c r="BJ1943">
        <v>0</v>
      </c>
      <c r="BK1943">
        <v>13</v>
      </c>
      <c r="BL1943">
        <v>0</v>
      </c>
      <c r="BM1943">
        <v>7</v>
      </c>
      <c r="BN1943">
        <v>3</v>
      </c>
    </row>
    <row r="1944" spans="1:66" x14ac:dyDescent="0.25">
      <c r="A1944">
        <v>331117004</v>
      </c>
      <c r="B1944">
        <v>11</v>
      </c>
      <c r="C1944">
        <v>2013</v>
      </c>
      <c r="D1944" s="1">
        <v>41595</v>
      </c>
      <c r="E1944" t="s">
        <v>66</v>
      </c>
      <c r="F1944" t="s">
        <v>68</v>
      </c>
      <c r="G1944" t="s">
        <v>81</v>
      </c>
      <c r="H19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CINvCLE</v>
      </c>
      <c r="I1944" t="str">
        <f>IF(NOT(ISNA(VLOOKUP(Table_pigskin_games[[#This Row],[matchup]],rivalries!A$2:C$10,1,FALSE))),"Rivalry","Not a Rivalry")</f>
        <v>Rivalry</v>
      </c>
      <c r="J1944">
        <v>20</v>
      </c>
      <c r="K1944">
        <v>41</v>
      </c>
      <c r="L1944">
        <f>ABS(Table_pigskin_games[[#This Row],[homeScore]]-Table_pigskin_games[[#This Row],[awayScore]])</f>
        <v>21</v>
      </c>
      <c r="M1944" t="s">
        <v>118</v>
      </c>
      <c r="N1944" s="2">
        <v>41914.541666666664</v>
      </c>
      <c r="O1944" t="s">
        <v>80</v>
      </c>
      <c r="P1944">
        <v>63856</v>
      </c>
      <c r="Q1944">
        <v>4</v>
      </c>
      <c r="R1944">
        <v>5</v>
      </c>
      <c r="S1944">
        <v>6</v>
      </c>
      <c r="T1944">
        <v>4</v>
      </c>
      <c r="U1944">
        <v>15</v>
      </c>
      <c r="V1944">
        <v>10</v>
      </c>
      <c r="W1944">
        <v>4</v>
      </c>
      <c r="X1944">
        <v>1</v>
      </c>
      <c r="Y1944">
        <v>18</v>
      </c>
      <c r="Z1944">
        <v>14</v>
      </c>
      <c r="AA1944">
        <v>1</v>
      </c>
      <c r="AB1944">
        <v>0</v>
      </c>
      <c r="AC1944">
        <v>4</v>
      </c>
      <c r="AD1944">
        <v>0</v>
      </c>
      <c r="AE1944">
        <v>330</v>
      </c>
      <c r="AF1944">
        <v>224</v>
      </c>
      <c r="AG1944">
        <v>228</v>
      </c>
      <c r="AH1944">
        <v>118</v>
      </c>
      <c r="AI1944">
        <v>27</v>
      </c>
      <c r="AJ1944">
        <v>14</v>
      </c>
      <c r="AK1944">
        <v>56</v>
      </c>
      <c r="AL1944">
        <v>28</v>
      </c>
      <c r="AM1944">
        <v>102</v>
      </c>
      <c r="AN1944">
        <v>106</v>
      </c>
      <c r="AO1944">
        <v>19</v>
      </c>
      <c r="AP1944">
        <v>31</v>
      </c>
      <c r="AQ1944">
        <v>5</v>
      </c>
      <c r="AR1944">
        <v>8</v>
      </c>
      <c r="AS1944">
        <v>40</v>
      </c>
      <c r="AT1944">
        <f>SUM(Table_pigskin_games[[#This Row],[awayPenaltyYards]],Table_pigskin_games[[#This Row],[homePenaltyYards]])</f>
        <v>104</v>
      </c>
      <c r="AU1944">
        <v>64</v>
      </c>
      <c r="AV1944">
        <v>4</v>
      </c>
      <c r="AW1944">
        <v>2</v>
      </c>
      <c r="AX1944">
        <f>SUM(Table_pigskin_games[[#This Row],[awayTurnovers]:[homeTurnovers]])</f>
        <v>6</v>
      </c>
      <c r="AY1944">
        <v>1</v>
      </c>
      <c r="AZ1944">
        <v>0</v>
      </c>
      <c r="BA1944">
        <v>3</v>
      </c>
      <c r="BB1944">
        <v>2</v>
      </c>
      <c r="BC1944">
        <v>1944</v>
      </c>
      <c r="BD1944">
        <v>1656</v>
      </c>
      <c r="BE1944">
        <v>13</v>
      </c>
      <c r="BF1944">
        <v>0</v>
      </c>
      <c r="BG1944">
        <v>7</v>
      </c>
      <c r="BH1944">
        <v>0</v>
      </c>
      <c r="BJ1944">
        <v>0</v>
      </c>
      <c r="BK1944">
        <v>31</v>
      </c>
      <c r="BL1944">
        <v>0</v>
      </c>
      <c r="BM1944">
        <v>10</v>
      </c>
    </row>
    <row r="1945" spans="1:66" x14ac:dyDescent="0.25">
      <c r="A1945">
        <v>331117007</v>
      </c>
      <c r="B1945">
        <v>11</v>
      </c>
      <c r="C1945">
        <v>2013</v>
      </c>
      <c r="D1945" s="1">
        <v>41595</v>
      </c>
      <c r="E1945" t="s">
        <v>66</v>
      </c>
      <c r="F1945" t="s">
        <v>82</v>
      </c>
      <c r="G1945" t="s">
        <v>84</v>
      </c>
      <c r="H19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945" t="str">
        <f>IF(NOT(ISNA(VLOOKUP(Table_pigskin_games[[#This Row],[matchup]],rivalries!A$2:C$10,1,FALSE))),"Rivalry","Not a Rivalry")</f>
        <v>Not a Rivalry</v>
      </c>
      <c r="J1945">
        <v>17</v>
      </c>
      <c r="K1945">
        <v>27</v>
      </c>
      <c r="L1945">
        <f>ABS(Table_pigskin_games[[#This Row],[homeScore]]-Table_pigskin_games[[#This Row],[awayScore]])</f>
        <v>10</v>
      </c>
      <c r="M1945" t="s">
        <v>135</v>
      </c>
      <c r="N1945" s="2">
        <v>41914.854166666664</v>
      </c>
      <c r="O1945" t="s">
        <v>65</v>
      </c>
      <c r="P1945">
        <v>77076</v>
      </c>
      <c r="Q1945">
        <v>9</v>
      </c>
      <c r="R1945">
        <v>0</v>
      </c>
      <c r="S1945">
        <v>8</v>
      </c>
      <c r="T1945">
        <v>1</v>
      </c>
      <c r="U1945">
        <v>24</v>
      </c>
      <c r="V1945">
        <v>24</v>
      </c>
      <c r="W1945">
        <v>4</v>
      </c>
      <c r="X1945">
        <v>6</v>
      </c>
      <c r="Y1945">
        <v>13</v>
      </c>
      <c r="Z1945">
        <v>16</v>
      </c>
      <c r="AA1945">
        <v>0</v>
      </c>
      <c r="AB1945">
        <v>0</v>
      </c>
      <c r="AC1945">
        <v>1</v>
      </c>
      <c r="AD1945">
        <v>0</v>
      </c>
      <c r="AE1945">
        <v>344</v>
      </c>
      <c r="AF1945">
        <v>427</v>
      </c>
      <c r="AG1945">
        <v>200</v>
      </c>
      <c r="AH1945">
        <v>323</v>
      </c>
      <c r="AI1945">
        <v>21</v>
      </c>
      <c r="AJ1945">
        <v>24</v>
      </c>
      <c r="AK1945">
        <v>45</v>
      </c>
      <c r="AL1945">
        <v>40</v>
      </c>
      <c r="AM1945">
        <v>144</v>
      </c>
      <c r="AN1945">
        <v>104</v>
      </c>
      <c r="AO1945">
        <v>25</v>
      </c>
      <c r="AP1945">
        <v>36</v>
      </c>
      <c r="AQ1945">
        <v>9</v>
      </c>
      <c r="AR1945">
        <v>13</v>
      </c>
      <c r="AS1945">
        <v>53</v>
      </c>
      <c r="AT1945">
        <f>SUM(Table_pigskin_games[[#This Row],[awayPenaltyYards]],Table_pigskin_games[[#This Row],[homePenaltyYards]])</f>
        <v>135</v>
      </c>
      <c r="AU1945">
        <v>82</v>
      </c>
      <c r="AV1945">
        <v>1</v>
      </c>
      <c r="AW1945">
        <v>1</v>
      </c>
      <c r="AX1945">
        <f>SUM(Table_pigskin_games[[#This Row],[awayTurnovers]:[homeTurnovers]])</f>
        <v>2</v>
      </c>
      <c r="AY1945">
        <v>1</v>
      </c>
      <c r="AZ1945">
        <v>1</v>
      </c>
      <c r="BA1945">
        <v>0</v>
      </c>
      <c r="BB1945">
        <v>0</v>
      </c>
      <c r="BC1945">
        <v>1807</v>
      </c>
      <c r="BD1945">
        <v>1793</v>
      </c>
      <c r="BE1945">
        <v>0</v>
      </c>
      <c r="BF1945">
        <v>10</v>
      </c>
      <c r="BG1945">
        <v>0</v>
      </c>
      <c r="BH1945">
        <v>7</v>
      </c>
      <c r="BJ1945">
        <v>10</v>
      </c>
      <c r="BK1945">
        <v>7</v>
      </c>
      <c r="BL1945">
        <v>7</v>
      </c>
      <c r="BM1945">
        <v>3</v>
      </c>
    </row>
    <row r="1946" spans="1:66" x14ac:dyDescent="0.25">
      <c r="A1946">
        <v>331117015</v>
      </c>
      <c r="B1946">
        <v>11</v>
      </c>
      <c r="C1946">
        <v>2013</v>
      </c>
      <c r="D1946" s="1">
        <v>41595</v>
      </c>
      <c r="E1946" t="s">
        <v>66</v>
      </c>
      <c r="F1946" t="s">
        <v>109</v>
      </c>
      <c r="G1946" t="s">
        <v>62</v>
      </c>
      <c r="H19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MIAvSD</v>
      </c>
      <c r="I1946" t="str">
        <f>IF(NOT(ISNA(VLOOKUP(Table_pigskin_games[[#This Row],[matchup]],rivalries!A$2:C$10,1,FALSE))),"Rivalry","Not a Rivalry")</f>
        <v>Not a Rivalry</v>
      </c>
      <c r="J1946">
        <v>16</v>
      </c>
      <c r="K1946">
        <v>20</v>
      </c>
      <c r="L1946">
        <f>ABS(Table_pigskin_games[[#This Row],[homeScore]]-Table_pigskin_games[[#This Row],[awayScore]])</f>
        <v>4</v>
      </c>
      <c r="M1946" t="s">
        <v>132</v>
      </c>
      <c r="N1946" s="2">
        <v>41914.670138888891</v>
      </c>
      <c r="O1946" t="s">
        <v>80</v>
      </c>
      <c r="P1946">
        <v>60256</v>
      </c>
      <c r="Q1946">
        <v>4</v>
      </c>
      <c r="R1946">
        <v>5</v>
      </c>
      <c r="S1946">
        <v>4</v>
      </c>
      <c r="T1946">
        <v>5</v>
      </c>
      <c r="U1946">
        <v>22</v>
      </c>
      <c r="V1946">
        <v>21</v>
      </c>
      <c r="W1946">
        <v>4</v>
      </c>
      <c r="X1946">
        <v>2</v>
      </c>
      <c r="Y1946">
        <v>11</v>
      </c>
      <c r="Z1946">
        <v>10</v>
      </c>
      <c r="AA1946">
        <v>0</v>
      </c>
      <c r="AB1946">
        <v>0</v>
      </c>
      <c r="AC1946">
        <v>0</v>
      </c>
      <c r="AD1946">
        <v>0</v>
      </c>
      <c r="AE1946">
        <v>435</v>
      </c>
      <c r="AF1946">
        <v>343</v>
      </c>
      <c r="AG1946">
        <v>281</v>
      </c>
      <c r="AH1946">
        <v>239</v>
      </c>
      <c r="AI1946">
        <v>22</v>
      </c>
      <c r="AJ1946">
        <v>22</v>
      </c>
      <c r="AK1946">
        <v>34</v>
      </c>
      <c r="AL1946">
        <v>35</v>
      </c>
      <c r="AM1946">
        <v>154</v>
      </c>
      <c r="AN1946">
        <v>104</v>
      </c>
      <c r="AO1946">
        <v>26</v>
      </c>
      <c r="AP1946">
        <v>19</v>
      </c>
      <c r="AQ1946">
        <v>10</v>
      </c>
      <c r="AR1946">
        <v>3</v>
      </c>
      <c r="AS1946">
        <v>76</v>
      </c>
      <c r="AT1946">
        <f>SUM(Table_pigskin_games[[#This Row],[awayPenaltyYards]],Table_pigskin_games[[#This Row],[homePenaltyYards]])</f>
        <v>91</v>
      </c>
      <c r="AU1946">
        <v>15</v>
      </c>
      <c r="AV1946">
        <v>1</v>
      </c>
      <c r="AW1946">
        <v>1</v>
      </c>
      <c r="AX1946">
        <f>SUM(Table_pigskin_games[[#This Row],[awayTurnovers]:[homeTurnovers]])</f>
        <v>2</v>
      </c>
      <c r="AY1946">
        <v>0</v>
      </c>
      <c r="AZ1946">
        <v>0</v>
      </c>
      <c r="BA1946">
        <v>1</v>
      </c>
      <c r="BB1946">
        <v>1</v>
      </c>
      <c r="BC1946">
        <v>1884</v>
      </c>
      <c r="BD1946">
        <v>1716</v>
      </c>
      <c r="BE1946">
        <v>7</v>
      </c>
      <c r="BF1946">
        <v>3</v>
      </c>
      <c r="BG1946">
        <v>3</v>
      </c>
      <c r="BH1946">
        <v>3</v>
      </c>
      <c r="BJ1946">
        <v>3</v>
      </c>
      <c r="BK1946">
        <v>7</v>
      </c>
      <c r="BL1946">
        <v>7</v>
      </c>
      <c r="BM1946">
        <v>3</v>
      </c>
    </row>
    <row r="1947" spans="1:66" x14ac:dyDescent="0.25">
      <c r="A1947">
        <v>331117018</v>
      </c>
      <c r="B1947">
        <v>11</v>
      </c>
      <c r="C1947">
        <v>2013</v>
      </c>
      <c r="D1947" s="1">
        <v>41595</v>
      </c>
      <c r="E1947" t="s">
        <v>66</v>
      </c>
      <c r="F1947" t="s">
        <v>93</v>
      </c>
      <c r="G1947" t="s">
        <v>67</v>
      </c>
      <c r="H19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NOvSF</v>
      </c>
      <c r="I1947" t="str">
        <f>IF(NOT(ISNA(VLOOKUP(Table_pigskin_games[[#This Row],[matchup]],rivalries!A$2:C$10,1,FALSE))),"Rivalry","Not a Rivalry")</f>
        <v>Not a Rivalry</v>
      </c>
      <c r="J1947">
        <v>20</v>
      </c>
      <c r="K1947">
        <v>23</v>
      </c>
      <c r="L1947">
        <f>ABS(Table_pigskin_games[[#This Row],[homeScore]]-Table_pigskin_games[[#This Row],[awayScore]])</f>
        <v>3</v>
      </c>
      <c r="M1947" t="s">
        <v>127</v>
      </c>
      <c r="N1947" s="2">
        <v>41914.684027777781</v>
      </c>
      <c r="O1947" t="s">
        <v>70</v>
      </c>
      <c r="Q1947">
        <v>6</v>
      </c>
      <c r="R1947">
        <v>3</v>
      </c>
      <c r="S1947">
        <v>7</v>
      </c>
      <c r="T1947">
        <v>2</v>
      </c>
      <c r="U1947">
        <v>12</v>
      </c>
      <c r="V1947">
        <v>23</v>
      </c>
      <c r="W1947">
        <v>6</v>
      </c>
      <c r="X1947">
        <v>6</v>
      </c>
      <c r="Y1947">
        <v>15</v>
      </c>
      <c r="Z1947">
        <v>14</v>
      </c>
      <c r="AA1947">
        <v>0</v>
      </c>
      <c r="AB1947">
        <v>0</v>
      </c>
      <c r="AC1947">
        <v>0</v>
      </c>
      <c r="AD1947">
        <v>1</v>
      </c>
      <c r="AE1947">
        <v>196</v>
      </c>
      <c r="AF1947">
        <v>387</v>
      </c>
      <c r="AG1947">
        <v>115</v>
      </c>
      <c r="AH1947">
        <v>295</v>
      </c>
      <c r="AI1947">
        <v>17</v>
      </c>
      <c r="AJ1947">
        <v>30</v>
      </c>
      <c r="AK1947">
        <v>31</v>
      </c>
      <c r="AL1947">
        <v>43</v>
      </c>
      <c r="AM1947">
        <v>81</v>
      </c>
      <c r="AN1947">
        <v>92</v>
      </c>
      <c r="AO1947">
        <v>22</v>
      </c>
      <c r="AP1947">
        <v>23</v>
      </c>
      <c r="AQ1947">
        <v>5</v>
      </c>
      <c r="AR1947">
        <v>4</v>
      </c>
      <c r="AS1947">
        <v>45</v>
      </c>
      <c r="AT1947">
        <f>SUM(Table_pigskin_games[[#This Row],[awayPenaltyYards]],Table_pigskin_games[[#This Row],[homePenaltyYards]])</f>
        <v>93</v>
      </c>
      <c r="AU1947">
        <v>48</v>
      </c>
      <c r="AV1947">
        <v>1</v>
      </c>
      <c r="AW1947">
        <v>3</v>
      </c>
      <c r="AX1947">
        <f>SUM(Table_pigskin_games[[#This Row],[awayTurnovers]:[homeTurnovers]])</f>
        <v>4</v>
      </c>
      <c r="AY1947">
        <v>0</v>
      </c>
      <c r="AZ1947">
        <v>2</v>
      </c>
      <c r="BA1947">
        <v>1</v>
      </c>
      <c r="BB1947">
        <v>1</v>
      </c>
      <c r="BC1947">
        <v>1521</v>
      </c>
      <c r="BD1947">
        <v>2079</v>
      </c>
      <c r="BE1947">
        <v>0</v>
      </c>
      <c r="BF1947">
        <v>10</v>
      </c>
      <c r="BG1947">
        <v>7</v>
      </c>
      <c r="BH1947">
        <v>3</v>
      </c>
      <c r="BJ1947">
        <v>7</v>
      </c>
      <c r="BK1947">
        <v>7</v>
      </c>
      <c r="BL1947">
        <v>0</v>
      </c>
      <c r="BM1947">
        <v>9</v>
      </c>
    </row>
    <row r="1948" spans="1:66" x14ac:dyDescent="0.25">
      <c r="A1948">
        <v>331117019</v>
      </c>
      <c r="B1948">
        <v>11</v>
      </c>
      <c r="C1948">
        <v>2013</v>
      </c>
      <c r="D1948" s="1">
        <v>41595</v>
      </c>
      <c r="E1948" t="s">
        <v>66</v>
      </c>
      <c r="F1948" t="s">
        <v>75</v>
      </c>
      <c r="G1948" t="s">
        <v>91</v>
      </c>
      <c r="H19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GBvNYG</v>
      </c>
      <c r="I1948" t="str">
        <f>IF(NOT(ISNA(VLOOKUP(Table_pigskin_games[[#This Row],[matchup]],rivalries!A$2:C$10,1,FALSE))),"Rivalry","Not a Rivalry")</f>
        <v>Not a Rivalry</v>
      </c>
      <c r="J1948">
        <v>13</v>
      </c>
      <c r="K1948">
        <v>27</v>
      </c>
      <c r="L1948">
        <f>ABS(Table_pigskin_games[[#This Row],[homeScore]]-Table_pigskin_games[[#This Row],[awayScore]])</f>
        <v>14</v>
      </c>
      <c r="M1948" t="s">
        <v>140</v>
      </c>
      <c r="N1948" s="2">
        <v>41914.684027777781</v>
      </c>
      <c r="O1948" t="s">
        <v>70</v>
      </c>
      <c r="P1948">
        <v>79114</v>
      </c>
      <c r="Q1948">
        <v>5</v>
      </c>
      <c r="R1948">
        <v>4</v>
      </c>
      <c r="S1948">
        <v>3</v>
      </c>
      <c r="T1948">
        <v>6</v>
      </c>
      <c r="U1948">
        <v>16</v>
      </c>
      <c r="V1948">
        <v>19</v>
      </c>
      <c r="W1948">
        <v>2</v>
      </c>
      <c r="X1948">
        <v>4</v>
      </c>
      <c r="Y1948">
        <v>8</v>
      </c>
      <c r="Z1948">
        <v>14</v>
      </c>
      <c r="AA1948">
        <v>0</v>
      </c>
      <c r="AB1948">
        <v>2</v>
      </c>
      <c r="AC1948">
        <v>1</v>
      </c>
      <c r="AD1948">
        <v>2</v>
      </c>
      <c r="AE1948">
        <v>394</v>
      </c>
      <c r="AF1948">
        <v>334</v>
      </c>
      <c r="AG1948">
        <v>339</v>
      </c>
      <c r="AH1948">
        <v>256</v>
      </c>
      <c r="AI1948">
        <v>24</v>
      </c>
      <c r="AJ1948">
        <v>25</v>
      </c>
      <c r="AK1948">
        <v>34</v>
      </c>
      <c r="AL1948">
        <v>35</v>
      </c>
      <c r="AM1948">
        <v>55</v>
      </c>
      <c r="AN1948">
        <v>78</v>
      </c>
      <c r="AO1948">
        <v>20</v>
      </c>
      <c r="AP1948">
        <v>24</v>
      </c>
      <c r="AQ1948">
        <v>5</v>
      </c>
      <c r="AR1948">
        <v>3</v>
      </c>
      <c r="AS1948">
        <v>38</v>
      </c>
      <c r="AT1948">
        <f>SUM(Table_pigskin_games[[#This Row],[awayPenaltyYards]],Table_pigskin_games[[#This Row],[homePenaltyYards]])</f>
        <v>68</v>
      </c>
      <c r="AU1948">
        <v>30</v>
      </c>
      <c r="AV1948">
        <v>3</v>
      </c>
      <c r="AW1948">
        <v>1</v>
      </c>
      <c r="AX1948">
        <f>SUM(Table_pigskin_games[[#This Row],[awayTurnovers]:[homeTurnovers]])</f>
        <v>4</v>
      </c>
      <c r="AY1948">
        <v>0</v>
      </c>
      <c r="AZ1948">
        <v>0</v>
      </c>
      <c r="BA1948">
        <v>3</v>
      </c>
      <c r="BB1948">
        <v>1</v>
      </c>
      <c r="BC1948">
        <v>1486</v>
      </c>
      <c r="BD1948">
        <v>2114</v>
      </c>
      <c r="BE1948">
        <v>0</v>
      </c>
      <c r="BF1948">
        <v>6</v>
      </c>
      <c r="BG1948">
        <v>0</v>
      </c>
      <c r="BH1948">
        <v>7</v>
      </c>
      <c r="BJ1948">
        <v>7</v>
      </c>
      <c r="BK1948">
        <v>3</v>
      </c>
      <c r="BL1948">
        <v>10</v>
      </c>
      <c r="BM1948">
        <v>7</v>
      </c>
    </row>
    <row r="1949" spans="1:66" x14ac:dyDescent="0.25">
      <c r="A1949">
        <v>331117021</v>
      </c>
      <c r="B1949">
        <v>11</v>
      </c>
      <c r="C1949">
        <v>2013</v>
      </c>
      <c r="D1949" s="1">
        <v>41595</v>
      </c>
      <c r="E1949" t="s">
        <v>66</v>
      </c>
      <c r="F1949" t="s">
        <v>114</v>
      </c>
      <c r="G1949" t="s">
        <v>105</v>
      </c>
      <c r="H19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1949" t="str">
        <f>IF(NOT(ISNA(VLOOKUP(Table_pigskin_games[[#This Row],[matchup]],rivalries!A$2:C$10,1,FALSE))),"Rivalry","Not a Rivalry")</f>
        <v>Not a Rivalry</v>
      </c>
      <c r="J1949">
        <v>16</v>
      </c>
      <c r="K1949">
        <v>24</v>
      </c>
      <c r="L1949">
        <f>ABS(Table_pigskin_games[[#This Row],[homeScore]]-Table_pigskin_games[[#This Row],[awayScore]])</f>
        <v>8</v>
      </c>
      <c r="M1949" t="s">
        <v>121</v>
      </c>
      <c r="N1949" s="2">
        <v>41914.541666666664</v>
      </c>
      <c r="O1949" t="s">
        <v>70</v>
      </c>
      <c r="P1949">
        <v>69144</v>
      </c>
      <c r="Q1949">
        <v>3</v>
      </c>
      <c r="R1949">
        <v>6</v>
      </c>
      <c r="S1949">
        <v>5</v>
      </c>
      <c r="T1949">
        <v>5</v>
      </c>
      <c r="U1949">
        <v>23</v>
      </c>
      <c r="V1949">
        <v>22</v>
      </c>
      <c r="W1949">
        <v>8</v>
      </c>
      <c r="X1949">
        <v>4</v>
      </c>
      <c r="Y1949">
        <v>17</v>
      </c>
      <c r="Z1949">
        <v>13</v>
      </c>
      <c r="AA1949">
        <v>0</v>
      </c>
      <c r="AB1949">
        <v>1</v>
      </c>
      <c r="AC1949">
        <v>1</v>
      </c>
      <c r="AD1949">
        <v>2</v>
      </c>
      <c r="AE1949">
        <v>427</v>
      </c>
      <c r="AF1949">
        <v>402</v>
      </c>
      <c r="AG1949">
        <v>236</v>
      </c>
      <c r="AH1949">
        <v>276</v>
      </c>
      <c r="AI1949">
        <v>17</v>
      </c>
      <c r="AJ1949">
        <v>17</v>
      </c>
      <c r="AK1949">
        <v>35</v>
      </c>
      <c r="AL1949">
        <v>26</v>
      </c>
      <c r="AM1949">
        <v>191</v>
      </c>
      <c r="AN1949">
        <v>126</v>
      </c>
      <c r="AO1949">
        <v>38</v>
      </c>
      <c r="AP1949">
        <v>33</v>
      </c>
      <c r="AQ1949">
        <v>4</v>
      </c>
      <c r="AR1949">
        <v>9</v>
      </c>
      <c r="AS1949">
        <v>39</v>
      </c>
      <c r="AT1949">
        <f>SUM(Table_pigskin_games[[#This Row],[awayPenaltyYards]],Table_pigskin_games[[#This Row],[homePenaltyYards]])</f>
        <v>107</v>
      </c>
      <c r="AU1949">
        <v>68</v>
      </c>
      <c r="AV1949">
        <v>2</v>
      </c>
      <c r="AW1949">
        <v>0</v>
      </c>
      <c r="AX1949">
        <f>SUM(Table_pigskin_games[[#This Row],[awayTurnovers]:[homeTurnovers]])</f>
        <v>2</v>
      </c>
      <c r="AY1949">
        <v>1</v>
      </c>
      <c r="AZ1949">
        <v>0</v>
      </c>
      <c r="BA1949">
        <v>1</v>
      </c>
      <c r="BB1949">
        <v>0</v>
      </c>
      <c r="BC1949">
        <v>2022</v>
      </c>
      <c r="BD1949">
        <v>1578</v>
      </c>
      <c r="BE1949">
        <v>0</v>
      </c>
      <c r="BF1949">
        <v>0</v>
      </c>
      <c r="BG1949">
        <v>0</v>
      </c>
      <c r="BH1949">
        <v>16</v>
      </c>
      <c r="BJ1949">
        <v>7</v>
      </c>
      <c r="BK1949">
        <v>10</v>
      </c>
      <c r="BL1949">
        <v>7</v>
      </c>
      <c r="BM1949">
        <v>0</v>
      </c>
    </row>
    <row r="1950" spans="1:66" x14ac:dyDescent="0.25">
      <c r="A1950">
        <v>331117023</v>
      </c>
      <c r="B1950">
        <v>11</v>
      </c>
      <c r="C1950">
        <v>2013</v>
      </c>
      <c r="D1950" s="1">
        <v>41595</v>
      </c>
      <c r="E1950" t="s">
        <v>66</v>
      </c>
      <c r="F1950" t="s">
        <v>72</v>
      </c>
      <c r="G1950" t="s">
        <v>63</v>
      </c>
      <c r="H19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DETvPIT</v>
      </c>
      <c r="I1950" t="str">
        <f>IF(NOT(ISNA(VLOOKUP(Table_pigskin_games[[#This Row],[matchup]],rivalries!A$2:C$10,1,FALSE))),"Rivalry","Not a Rivalry")</f>
        <v>Not a Rivalry</v>
      </c>
      <c r="J1950">
        <v>27</v>
      </c>
      <c r="K1950">
        <v>37</v>
      </c>
      <c r="L1950">
        <f>ABS(Table_pigskin_games[[#This Row],[homeScore]]-Table_pigskin_games[[#This Row],[awayScore]])</f>
        <v>10</v>
      </c>
      <c r="M1950" t="s">
        <v>64</v>
      </c>
      <c r="N1950" s="2">
        <v>41914.541666666664</v>
      </c>
      <c r="O1950" t="s">
        <v>70</v>
      </c>
      <c r="P1950">
        <v>57095</v>
      </c>
      <c r="Q1950">
        <v>6</v>
      </c>
      <c r="R1950">
        <v>3</v>
      </c>
      <c r="S1950">
        <v>3</v>
      </c>
      <c r="T1950">
        <v>6</v>
      </c>
      <c r="U1950">
        <v>21</v>
      </c>
      <c r="V1950">
        <v>24</v>
      </c>
      <c r="W1950">
        <v>6</v>
      </c>
      <c r="X1950">
        <v>6</v>
      </c>
      <c r="Y1950">
        <v>16</v>
      </c>
      <c r="Z1950">
        <v>16</v>
      </c>
      <c r="AA1950">
        <v>1</v>
      </c>
      <c r="AB1950">
        <v>1</v>
      </c>
      <c r="AC1950">
        <v>4</v>
      </c>
      <c r="AD1950">
        <v>1</v>
      </c>
      <c r="AE1950">
        <v>451</v>
      </c>
      <c r="AF1950">
        <v>398</v>
      </c>
      <c r="AG1950">
        <v>344</v>
      </c>
      <c r="AH1950">
        <v>358</v>
      </c>
      <c r="AI1950">
        <v>19</v>
      </c>
      <c r="AJ1950">
        <v>29</v>
      </c>
      <c r="AK1950">
        <v>46</v>
      </c>
      <c r="AL1950">
        <v>45</v>
      </c>
      <c r="AM1950">
        <v>107</v>
      </c>
      <c r="AN1950">
        <v>40</v>
      </c>
      <c r="AO1950">
        <v>25</v>
      </c>
      <c r="AP1950">
        <v>27</v>
      </c>
      <c r="AQ1950">
        <v>8</v>
      </c>
      <c r="AR1950">
        <v>4</v>
      </c>
      <c r="AS1950">
        <v>45</v>
      </c>
      <c r="AT1950">
        <f>SUM(Table_pigskin_games[[#This Row],[awayPenaltyYards]],Table_pigskin_games[[#This Row],[homePenaltyYards]])</f>
        <v>68</v>
      </c>
      <c r="AU1950">
        <v>23</v>
      </c>
      <c r="AV1950">
        <v>3</v>
      </c>
      <c r="AW1950">
        <v>0</v>
      </c>
      <c r="AX1950">
        <f>SUM(Table_pigskin_games[[#This Row],[awayTurnovers]:[homeTurnovers]])</f>
        <v>3</v>
      </c>
      <c r="AY1950">
        <v>2</v>
      </c>
      <c r="AZ1950">
        <v>0</v>
      </c>
      <c r="BA1950">
        <v>1</v>
      </c>
      <c r="BB1950">
        <v>0</v>
      </c>
      <c r="BC1950">
        <v>1664</v>
      </c>
      <c r="BD1950">
        <v>1936</v>
      </c>
      <c r="BE1950">
        <v>0</v>
      </c>
      <c r="BF1950">
        <v>27</v>
      </c>
      <c r="BG1950">
        <v>0</v>
      </c>
      <c r="BH1950">
        <v>0</v>
      </c>
      <c r="BJ1950">
        <v>14</v>
      </c>
      <c r="BK1950">
        <v>6</v>
      </c>
      <c r="BL1950">
        <v>3</v>
      </c>
      <c r="BM1950">
        <v>14</v>
      </c>
    </row>
    <row r="1951" spans="1:66" x14ac:dyDescent="0.25">
      <c r="A1951">
        <v>331117026</v>
      </c>
      <c r="B1951">
        <v>11</v>
      </c>
      <c r="C1951">
        <v>2013</v>
      </c>
      <c r="D1951" s="1">
        <v>41595</v>
      </c>
      <c r="E1951" t="s">
        <v>66</v>
      </c>
      <c r="F1951" t="s">
        <v>113</v>
      </c>
      <c r="G1951" t="s">
        <v>71</v>
      </c>
      <c r="H19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MINvSEA</v>
      </c>
      <c r="I1951" t="str">
        <f>IF(NOT(ISNA(VLOOKUP(Table_pigskin_games[[#This Row],[matchup]],rivalries!A$2:C$10,1,FALSE))),"Rivalry","Not a Rivalry")</f>
        <v>Not a Rivalry</v>
      </c>
      <c r="J1951">
        <v>20</v>
      </c>
      <c r="K1951">
        <v>41</v>
      </c>
      <c r="L1951">
        <f>ABS(Table_pigskin_games[[#This Row],[homeScore]]-Table_pigskin_games[[#This Row],[awayScore]])</f>
        <v>21</v>
      </c>
      <c r="M1951" t="s">
        <v>124</v>
      </c>
      <c r="N1951" s="2">
        <v>41914.684027777781</v>
      </c>
      <c r="O1951" t="s">
        <v>70</v>
      </c>
      <c r="P1951">
        <v>68235</v>
      </c>
      <c r="Q1951">
        <v>2</v>
      </c>
      <c r="R1951">
        <v>7</v>
      </c>
      <c r="S1951">
        <v>9</v>
      </c>
      <c r="T1951">
        <v>1</v>
      </c>
      <c r="U1951">
        <v>19</v>
      </c>
      <c r="V1951">
        <v>16</v>
      </c>
      <c r="W1951">
        <v>5</v>
      </c>
      <c r="X1951">
        <v>4</v>
      </c>
      <c r="Y1951">
        <v>14</v>
      </c>
      <c r="Z1951">
        <v>11</v>
      </c>
      <c r="AA1951">
        <v>0</v>
      </c>
      <c r="AB1951">
        <v>0</v>
      </c>
      <c r="AC1951">
        <v>1</v>
      </c>
      <c r="AD1951">
        <v>0</v>
      </c>
      <c r="AE1951">
        <v>336</v>
      </c>
      <c r="AF1951">
        <v>323</v>
      </c>
      <c r="AG1951">
        <v>204</v>
      </c>
      <c r="AH1951">
        <v>230</v>
      </c>
      <c r="AI1951">
        <v>18</v>
      </c>
      <c r="AJ1951">
        <v>14</v>
      </c>
      <c r="AK1951">
        <v>35</v>
      </c>
      <c r="AL1951">
        <v>21</v>
      </c>
      <c r="AM1951">
        <v>132</v>
      </c>
      <c r="AN1951">
        <v>93</v>
      </c>
      <c r="AO1951">
        <v>33</v>
      </c>
      <c r="AP1951">
        <v>28</v>
      </c>
      <c r="AQ1951">
        <v>4</v>
      </c>
      <c r="AR1951">
        <v>7</v>
      </c>
      <c r="AS1951">
        <v>20</v>
      </c>
      <c r="AT1951">
        <f>SUM(Table_pigskin_games[[#This Row],[awayPenaltyYards]],Table_pigskin_games[[#This Row],[homePenaltyYards]])</f>
        <v>116</v>
      </c>
      <c r="AU1951">
        <v>96</v>
      </c>
      <c r="AV1951">
        <v>4</v>
      </c>
      <c r="AW1951">
        <v>0</v>
      </c>
      <c r="AX1951">
        <f>SUM(Table_pigskin_games[[#This Row],[awayTurnovers]:[homeTurnovers]])</f>
        <v>4</v>
      </c>
      <c r="AY1951">
        <v>1</v>
      </c>
      <c r="AZ1951">
        <v>0</v>
      </c>
      <c r="BA1951">
        <v>3</v>
      </c>
      <c r="BB1951">
        <v>0</v>
      </c>
      <c r="BC1951">
        <v>2049</v>
      </c>
      <c r="BD1951">
        <v>1551</v>
      </c>
      <c r="BE1951">
        <v>3</v>
      </c>
      <c r="BF1951">
        <v>10</v>
      </c>
      <c r="BG1951">
        <v>0</v>
      </c>
      <c r="BH1951">
        <v>7</v>
      </c>
      <c r="BJ1951">
        <v>10</v>
      </c>
      <c r="BK1951">
        <v>14</v>
      </c>
      <c r="BL1951">
        <v>0</v>
      </c>
      <c r="BM1951">
        <v>17</v>
      </c>
    </row>
    <row r="1952" spans="1:66" x14ac:dyDescent="0.25">
      <c r="A1952">
        <v>331117027</v>
      </c>
      <c r="B1952">
        <v>11</v>
      </c>
      <c r="C1952">
        <v>2013</v>
      </c>
      <c r="D1952" s="1">
        <v>41595</v>
      </c>
      <c r="E1952" t="s">
        <v>66</v>
      </c>
      <c r="F1952" t="s">
        <v>99</v>
      </c>
      <c r="G1952" t="s">
        <v>97</v>
      </c>
      <c r="H19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1952" t="str">
        <f>IF(NOT(ISNA(VLOOKUP(Table_pigskin_games[[#This Row],[matchup]],rivalries!A$2:C$10,1,FALSE))),"Rivalry","Not a Rivalry")</f>
        <v>Not a Rivalry</v>
      </c>
      <c r="J1952">
        <v>28</v>
      </c>
      <c r="K1952">
        <v>41</v>
      </c>
      <c r="L1952">
        <f>ABS(Table_pigskin_games[[#This Row],[homeScore]]-Table_pigskin_games[[#This Row],[awayScore]])</f>
        <v>13</v>
      </c>
      <c r="M1952" t="s">
        <v>98</v>
      </c>
      <c r="N1952" s="2">
        <v>41914.541666666664</v>
      </c>
      <c r="O1952" t="s">
        <v>70</v>
      </c>
      <c r="P1952">
        <v>55360</v>
      </c>
      <c r="Q1952">
        <v>2</v>
      </c>
      <c r="R1952">
        <v>7</v>
      </c>
      <c r="S1952">
        <v>1</v>
      </c>
      <c r="T1952">
        <v>8</v>
      </c>
      <c r="U1952">
        <v>24</v>
      </c>
      <c r="V1952">
        <v>24</v>
      </c>
      <c r="W1952">
        <v>1</v>
      </c>
      <c r="X1952">
        <v>3</v>
      </c>
      <c r="Y1952">
        <v>7</v>
      </c>
      <c r="Z1952">
        <v>11</v>
      </c>
      <c r="AA1952">
        <v>1</v>
      </c>
      <c r="AB1952">
        <v>1</v>
      </c>
      <c r="AC1952">
        <v>2</v>
      </c>
      <c r="AD1952">
        <v>2</v>
      </c>
      <c r="AE1952">
        <v>420</v>
      </c>
      <c r="AF1952">
        <v>410</v>
      </c>
      <c r="AG1952">
        <v>268</v>
      </c>
      <c r="AH1952">
        <v>224</v>
      </c>
      <c r="AI1952">
        <v>24</v>
      </c>
      <c r="AJ1952">
        <v>20</v>
      </c>
      <c r="AK1952">
        <v>43</v>
      </c>
      <c r="AL1952">
        <v>25</v>
      </c>
      <c r="AM1952">
        <v>152</v>
      </c>
      <c r="AN1952">
        <v>186</v>
      </c>
      <c r="AO1952">
        <v>20</v>
      </c>
      <c r="AP1952">
        <v>38</v>
      </c>
      <c r="AQ1952">
        <v>7</v>
      </c>
      <c r="AR1952">
        <v>11</v>
      </c>
      <c r="AS1952">
        <v>45</v>
      </c>
      <c r="AT1952">
        <f>SUM(Table_pigskin_games[[#This Row],[awayPenaltyYards]],Table_pigskin_games[[#This Row],[homePenaltyYards]])</f>
        <v>166</v>
      </c>
      <c r="AU1952">
        <v>121</v>
      </c>
      <c r="AV1952">
        <v>3</v>
      </c>
      <c r="AW1952">
        <v>0</v>
      </c>
      <c r="AX1952">
        <f>SUM(Table_pigskin_games[[#This Row],[awayTurnovers]:[homeTurnovers]])</f>
        <v>3</v>
      </c>
      <c r="AY1952">
        <v>1</v>
      </c>
      <c r="AZ1952">
        <v>0</v>
      </c>
      <c r="BA1952">
        <v>2</v>
      </c>
      <c r="BB1952">
        <v>0</v>
      </c>
      <c r="BC1952">
        <v>1606</v>
      </c>
      <c r="BD1952">
        <v>1994</v>
      </c>
      <c r="BE1952">
        <v>0</v>
      </c>
      <c r="BF1952">
        <v>6</v>
      </c>
      <c r="BG1952">
        <v>7</v>
      </c>
      <c r="BH1952">
        <v>15</v>
      </c>
      <c r="BJ1952">
        <v>3</v>
      </c>
      <c r="BK1952">
        <v>21</v>
      </c>
      <c r="BL1952">
        <v>14</v>
      </c>
      <c r="BM1952">
        <v>3</v>
      </c>
    </row>
    <row r="1953" spans="1:66" x14ac:dyDescent="0.25">
      <c r="A1953">
        <v>331117030</v>
      </c>
      <c r="B1953">
        <v>11</v>
      </c>
      <c r="C1953">
        <v>2013</v>
      </c>
      <c r="D1953" s="1">
        <v>41595</v>
      </c>
      <c r="E1953" t="s">
        <v>66</v>
      </c>
      <c r="F1953" t="s">
        <v>94</v>
      </c>
      <c r="G1953" t="s">
        <v>103</v>
      </c>
      <c r="H19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ARIvJAX</v>
      </c>
      <c r="I1953" t="str">
        <f>IF(NOT(ISNA(VLOOKUP(Table_pigskin_games[[#This Row],[matchup]],rivalries!A$2:C$10,1,FALSE))),"Rivalry","Not a Rivalry")</f>
        <v>Not a Rivalry</v>
      </c>
      <c r="J1953">
        <v>27</v>
      </c>
      <c r="K1953">
        <v>14</v>
      </c>
      <c r="L1953">
        <f>ABS(Table_pigskin_games[[#This Row],[homeScore]]-Table_pigskin_games[[#This Row],[awayScore]])</f>
        <v>13</v>
      </c>
      <c r="M1953" t="s">
        <v>104</v>
      </c>
      <c r="N1953" s="2">
        <v>41914.541666666664</v>
      </c>
      <c r="O1953" t="s">
        <v>70</v>
      </c>
      <c r="P1953">
        <v>59862</v>
      </c>
      <c r="Q1953">
        <v>5</v>
      </c>
      <c r="R1953">
        <v>4</v>
      </c>
      <c r="S1953">
        <v>1</v>
      </c>
      <c r="T1953">
        <v>8</v>
      </c>
      <c r="U1953">
        <v>19</v>
      </c>
      <c r="V1953">
        <v>14</v>
      </c>
      <c r="W1953">
        <v>5</v>
      </c>
      <c r="X1953">
        <v>2</v>
      </c>
      <c r="Y1953">
        <v>16</v>
      </c>
      <c r="Z1953">
        <v>14</v>
      </c>
      <c r="AA1953">
        <v>0</v>
      </c>
      <c r="AB1953">
        <v>2</v>
      </c>
      <c r="AC1953">
        <v>0</v>
      </c>
      <c r="AD1953">
        <v>3</v>
      </c>
      <c r="AE1953">
        <v>416</v>
      </c>
      <c r="AF1953">
        <v>274</v>
      </c>
      <c r="AG1953">
        <v>402</v>
      </c>
      <c r="AH1953">
        <v>242</v>
      </c>
      <c r="AI1953">
        <v>30</v>
      </c>
      <c r="AJ1953">
        <v>27</v>
      </c>
      <c r="AK1953">
        <v>42</v>
      </c>
      <c r="AL1953">
        <v>42</v>
      </c>
      <c r="AM1953">
        <v>14</v>
      </c>
      <c r="AN1953">
        <v>32</v>
      </c>
      <c r="AO1953">
        <v>24</v>
      </c>
      <c r="AP1953">
        <v>16</v>
      </c>
      <c r="AQ1953">
        <v>5</v>
      </c>
      <c r="AR1953">
        <v>6</v>
      </c>
      <c r="AS1953">
        <v>42</v>
      </c>
      <c r="AT1953">
        <f>SUM(Table_pigskin_games[[#This Row],[awayPenaltyYards]],Table_pigskin_games[[#This Row],[homePenaltyYards]])</f>
        <v>82</v>
      </c>
      <c r="AU1953">
        <v>40</v>
      </c>
      <c r="AV1953">
        <v>0</v>
      </c>
      <c r="AW1953">
        <v>2</v>
      </c>
      <c r="AX1953">
        <f>SUM(Table_pigskin_games[[#This Row],[awayTurnovers]:[homeTurnovers]])</f>
        <v>2</v>
      </c>
      <c r="AY1953">
        <v>0</v>
      </c>
      <c r="AZ1953">
        <v>0</v>
      </c>
      <c r="BA1953">
        <v>0</v>
      </c>
      <c r="BB1953">
        <v>2</v>
      </c>
      <c r="BC1953">
        <v>2153</v>
      </c>
      <c r="BD1953">
        <v>1447</v>
      </c>
      <c r="BE1953">
        <v>7</v>
      </c>
      <c r="BF1953">
        <v>7</v>
      </c>
      <c r="BG1953">
        <v>10</v>
      </c>
      <c r="BH1953">
        <v>3</v>
      </c>
      <c r="BJ1953">
        <v>14</v>
      </c>
      <c r="BK1953">
        <v>0</v>
      </c>
      <c r="BL1953">
        <v>0</v>
      </c>
      <c r="BM1953">
        <v>0</v>
      </c>
    </row>
    <row r="1954" spans="1:66" x14ac:dyDescent="0.25">
      <c r="A1954">
        <v>331117034</v>
      </c>
      <c r="B1954">
        <v>11</v>
      </c>
      <c r="C1954">
        <v>2013</v>
      </c>
      <c r="D1954" s="1">
        <v>41595</v>
      </c>
      <c r="E1954" t="s">
        <v>66</v>
      </c>
      <c r="F1954" t="s">
        <v>110</v>
      </c>
      <c r="G1954" t="s">
        <v>106</v>
      </c>
      <c r="H19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HOUvOAK</v>
      </c>
      <c r="I1954" t="str">
        <f>IF(NOT(ISNA(VLOOKUP(Table_pigskin_games[[#This Row],[matchup]],rivalries!A$2:C$10,1,FALSE))),"Rivalry","Not a Rivalry")</f>
        <v>Not a Rivalry</v>
      </c>
      <c r="J1954">
        <v>28</v>
      </c>
      <c r="K1954">
        <v>23</v>
      </c>
      <c r="L1954">
        <f>ABS(Table_pigskin_games[[#This Row],[homeScore]]-Table_pigskin_games[[#This Row],[awayScore]])</f>
        <v>5</v>
      </c>
      <c r="M1954" t="s">
        <v>107</v>
      </c>
      <c r="N1954" s="2">
        <v>41914.541666666664</v>
      </c>
      <c r="O1954" t="s">
        <v>80</v>
      </c>
      <c r="P1954">
        <v>71726</v>
      </c>
      <c r="Q1954">
        <v>3</v>
      </c>
      <c r="R1954">
        <v>6</v>
      </c>
      <c r="S1954">
        <v>2</v>
      </c>
      <c r="T1954">
        <v>7</v>
      </c>
      <c r="U1954">
        <v>12</v>
      </c>
      <c r="V1954">
        <v>14</v>
      </c>
      <c r="W1954">
        <v>5</v>
      </c>
      <c r="X1954">
        <v>2</v>
      </c>
      <c r="Y1954">
        <v>18</v>
      </c>
      <c r="Z1954">
        <v>16</v>
      </c>
      <c r="AA1954">
        <v>0</v>
      </c>
      <c r="AB1954">
        <v>0</v>
      </c>
      <c r="AC1954">
        <v>0</v>
      </c>
      <c r="AD1954">
        <v>1</v>
      </c>
      <c r="AE1954">
        <v>341</v>
      </c>
      <c r="AF1954">
        <v>394</v>
      </c>
      <c r="AG1954">
        <v>176</v>
      </c>
      <c r="AH1954">
        <v>304</v>
      </c>
      <c r="AI1954">
        <v>18</v>
      </c>
      <c r="AJ1954">
        <v>25</v>
      </c>
      <c r="AK1954">
        <v>32</v>
      </c>
      <c r="AL1954">
        <v>49</v>
      </c>
      <c r="AM1954">
        <v>165</v>
      </c>
      <c r="AN1954">
        <v>90</v>
      </c>
      <c r="AO1954">
        <v>31</v>
      </c>
      <c r="AP1954">
        <v>21</v>
      </c>
      <c r="AQ1954">
        <v>8</v>
      </c>
      <c r="AR1954">
        <v>9</v>
      </c>
      <c r="AS1954">
        <v>77</v>
      </c>
      <c r="AT1954">
        <f>SUM(Table_pigskin_games[[#This Row],[awayPenaltyYards]],Table_pigskin_games[[#This Row],[homePenaltyYards]])</f>
        <v>127</v>
      </c>
      <c r="AU1954">
        <v>50</v>
      </c>
      <c r="AV1954">
        <v>0</v>
      </c>
      <c r="AW1954">
        <v>2</v>
      </c>
      <c r="AX1954">
        <f>SUM(Table_pigskin_games[[#This Row],[awayTurnovers]:[homeTurnovers]])</f>
        <v>2</v>
      </c>
      <c r="AY1954">
        <v>0</v>
      </c>
      <c r="AZ1954">
        <v>1</v>
      </c>
      <c r="BA1954">
        <v>0</v>
      </c>
      <c r="BB1954">
        <v>1</v>
      </c>
      <c r="BC1954">
        <v>1891</v>
      </c>
      <c r="BD1954">
        <v>1709</v>
      </c>
      <c r="BE1954">
        <v>14</v>
      </c>
      <c r="BF1954">
        <v>0</v>
      </c>
      <c r="BG1954">
        <v>14</v>
      </c>
      <c r="BH1954">
        <v>0</v>
      </c>
      <c r="BJ1954">
        <v>0</v>
      </c>
      <c r="BK1954">
        <v>17</v>
      </c>
      <c r="BL1954">
        <v>0</v>
      </c>
      <c r="BM1954">
        <v>6</v>
      </c>
    </row>
    <row r="1955" spans="1:66" x14ac:dyDescent="0.25">
      <c r="A1955">
        <v>331118029</v>
      </c>
      <c r="B1955">
        <v>11</v>
      </c>
      <c r="C1955">
        <v>2013</v>
      </c>
      <c r="D1955" s="1">
        <v>41596</v>
      </c>
      <c r="E1955" t="s">
        <v>108</v>
      </c>
      <c r="F1955" t="s">
        <v>88</v>
      </c>
      <c r="G1955" t="s">
        <v>100</v>
      </c>
      <c r="H19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CARvNE</v>
      </c>
      <c r="I1955" t="str">
        <f>IF(NOT(ISNA(VLOOKUP(Table_pigskin_games[[#This Row],[matchup]],rivalries!A$2:C$10,1,FALSE))),"Rivalry","Not a Rivalry")</f>
        <v>Not a Rivalry</v>
      </c>
      <c r="J1955">
        <v>20</v>
      </c>
      <c r="K1955">
        <v>24</v>
      </c>
      <c r="L1955">
        <f>ABS(Table_pigskin_games[[#This Row],[homeScore]]-Table_pigskin_games[[#This Row],[awayScore]])</f>
        <v>4</v>
      </c>
      <c r="M1955" t="s">
        <v>101</v>
      </c>
      <c r="N1955" s="2">
        <v>41914.854166666664</v>
      </c>
      <c r="O1955" t="s">
        <v>112</v>
      </c>
      <c r="P1955">
        <v>74225</v>
      </c>
      <c r="Q1955">
        <v>7</v>
      </c>
      <c r="R1955">
        <v>2</v>
      </c>
      <c r="S1955">
        <v>6</v>
      </c>
      <c r="T1955">
        <v>3</v>
      </c>
      <c r="U1955">
        <v>28</v>
      </c>
      <c r="V1955">
        <v>20</v>
      </c>
      <c r="W1955">
        <v>5</v>
      </c>
      <c r="X1955">
        <v>8</v>
      </c>
      <c r="Y1955">
        <v>10</v>
      </c>
      <c r="Z1955">
        <v>11</v>
      </c>
      <c r="AA1955">
        <v>1</v>
      </c>
      <c r="AB1955">
        <v>0</v>
      </c>
      <c r="AC1955">
        <v>1</v>
      </c>
      <c r="AD1955">
        <v>0</v>
      </c>
      <c r="AE1955">
        <v>390</v>
      </c>
      <c r="AF1955">
        <v>300</v>
      </c>
      <c r="AG1955">
        <v>283</v>
      </c>
      <c r="AH1955">
        <v>197</v>
      </c>
      <c r="AI1955">
        <v>29</v>
      </c>
      <c r="AJ1955">
        <v>19</v>
      </c>
      <c r="AK1955">
        <v>40</v>
      </c>
      <c r="AL1955">
        <v>28</v>
      </c>
      <c r="AM1955">
        <v>107</v>
      </c>
      <c r="AN1955">
        <v>103</v>
      </c>
      <c r="AO1955">
        <v>25</v>
      </c>
      <c r="AP1955">
        <v>23</v>
      </c>
      <c r="AQ1955">
        <v>5</v>
      </c>
      <c r="AR1955">
        <v>7</v>
      </c>
      <c r="AS1955">
        <v>50</v>
      </c>
      <c r="AT1955">
        <f>SUM(Table_pigskin_games[[#This Row],[awayPenaltyYards]],Table_pigskin_games[[#This Row],[homePenaltyYards]])</f>
        <v>97</v>
      </c>
      <c r="AU1955">
        <v>47</v>
      </c>
      <c r="AV1955">
        <v>2</v>
      </c>
      <c r="AW1955">
        <v>0</v>
      </c>
      <c r="AX1955">
        <f>SUM(Table_pigskin_games[[#This Row],[awayTurnovers]:[homeTurnovers]])</f>
        <v>2</v>
      </c>
      <c r="AY1955">
        <v>1</v>
      </c>
      <c r="AZ1955">
        <v>0</v>
      </c>
      <c r="BA1955">
        <v>1</v>
      </c>
      <c r="BB1955">
        <v>0</v>
      </c>
      <c r="BC1955">
        <v>1846</v>
      </c>
      <c r="BD1955">
        <v>1754</v>
      </c>
      <c r="BE1955">
        <v>0</v>
      </c>
      <c r="BF1955">
        <v>3</v>
      </c>
      <c r="BG1955">
        <v>7</v>
      </c>
      <c r="BH1955">
        <v>10</v>
      </c>
      <c r="BJ1955">
        <v>7</v>
      </c>
      <c r="BK1955">
        <v>3</v>
      </c>
      <c r="BL1955">
        <v>7</v>
      </c>
      <c r="BM1955">
        <v>7</v>
      </c>
    </row>
    <row r="1956" spans="1:66" x14ac:dyDescent="0.25">
      <c r="A1956">
        <v>331121001</v>
      </c>
      <c r="B1956">
        <v>12</v>
      </c>
      <c r="C1956">
        <v>2013</v>
      </c>
      <c r="D1956" s="1">
        <v>41599</v>
      </c>
      <c r="E1956" t="s">
        <v>61</v>
      </c>
      <c r="F1956" t="s">
        <v>67</v>
      </c>
      <c r="G1956" t="s">
        <v>99</v>
      </c>
      <c r="H19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1956" t="str">
        <f>IF(NOT(ISNA(VLOOKUP(Table_pigskin_games[[#This Row],[matchup]],rivalries!A$2:C$10,1,FALSE))),"Rivalry","Not a Rivalry")</f>
        <v>Rivalry</v>
      </c>
      <c r="J1956">
        <v>17</v>
      </c>
      <c r="K1956">
        <v>13</v>
      </c>
      <c r="L1956">
        <f>ABS(Table_pigskin_games[[#This Row],[homeScore]]-Table_pigskin_games[[#This Row],[awayScore]])</f>
        <v>4</v>
      </c>
      <c r="M1956" t="s">
        <v>116</v>
      </c>
      <c r="N1956" s="2">
        <v>41914.850694444445</v>
      </c>
      <c r="O1956" t="s">
        <v>128</v>
      </c>
      <c r="P1956">
        <v>70422</v>
      </c>
      <c r="Q1956">
        <v>8</v>
      </c>
      <c r="R1956">
        <v>2</v>
      </c>
      <c r="S1956">
        <v>2</v>
      </c>
      <c r="T1956">
        <v>8</v>
      </c>
      <c r="U1956">
        <v>19</v>
      </c>
      <c r="V1956">
        <v>22</v>
      </c>
      <c r="W1956">
        <v>7</v>
      </c>
      <c r="X1956">
        <v>6</v>
      </c>
      <c r="Y1956">
        <v>13</v>
      </c>
      <c r="Z1956">
        <v>12</v>
      </c>
      <c r="AA1956">
        <v>0</v>
      </c>
      <c r="AB1956">
        <v>0</v>
      </c>
      <c r="AC1956">
        <v>1</v>
      </c>
      <c r="AD1956">
        <v>0</v>
      </c>
      <c r="AE1956">
        <v>374</v>
      </c>
      <c r="AF1956">
        <v>355</v>
      </c>
      <c r="AG1956">
        <v>271</v>
      </c>
      <c r="AH1956">
        <v>264</v>
      </c>
      <c r="AI1956">
        <v>23</v>
      </c>
      <c r="AJ1956">
        <v>30</v>
      </c>
      <c r="AK1956">
        <v>33</v>
      </c>
      <c r="AL1956">
        <v>39</v>
      </c>
      <c r="AM1956">
        <v>103</v>
      </c>
      <c r="AN1956">
        <v>91</v>
      </c>
      <c r="AO1956">
        <v>25</v>
      </c>
      <c r="AP1956">
        <v>22</v>
      </c>
      <c r="AQ1956">
        <v>5</v>
      </c>
      <c r="AR1956">
        <v>3</v>
      </c>
      <c r="AS1956">
        <v>66</v>
      </c>
      <c r="AT1956">
        <f>SUM(Table_pigskin_games[[#This Row],[awayPenaltyYards]],Table_pigskin_games[[#This Row],[homePenaltyYards]])</f>
        <v>91</v>
      </c>
      <c r="AU1956">
        <v>25</v>
      </c>
      <c r="AV1956">
        <v>0</v>
      </c>
      <c r="AW1956">
        <v>1</v>
      </c>
      <c r="AX1956">
        <f>SUM(Table_pigskin_games[[#This Row],[awayTurnovers]:[homeTurnovers]])</f>
        <v>1</v>
      </c>
      <c r="AY1956">
        <v>0</v>
      </c>
      <c r="AZ1956">
        <v>1</v>
      </c>
      <c r="BA1956">
        <v>0</v>
      </c>
      <c r="BB1956">
        <v>0</v>
      </c>
      <c r="BC1956">
        <v>1574</v>
      </c>
      <c r="BD1956">
        <v>2026</v>
      </c>
      <c r="BE1956">
        <v>7</v>
      </c>
      <c r="BF1956">
        <v>7</v>
      </c>
      <c r="BG1956">
        <v>3</v>
      </c>
      <c r="BH1956">
        <v>0</v>
      </c>
      <c r="BJ1956">
        <v>7</v>
      </c>
      <c r="BK1956">
        <v>6</v>
      </c>
      <c r="BL1956">
        <v>0</v>
      </c>
      <c r="BM1956">
        <v>0</v>
      </c>
    </row>
    <row r="1957" spans="1:66" x14ac:dyDescent="0.25">
      <c r="A1957">
        <v>331124005</v>
      </c>
      <c r="B1957">
        <v>12</v>
      </c>
      <c r="C1957">
        <v>2013</v>
      </c>
      <c r="D1957" s="1">
        <v>41602</v>
      </c>
      <c r="E1957" t="s">
        <v>66</v>
      </c>
      <c r="F1957" t="s">
        <v>63</v>
      </c>
      <c r="G1957" t="s">
        <v>68</v>
      </c>
      <c r="H19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1957" t="str">
        <f>IF(NOT(ISNA(VLOOKUP(Table_pigskin_games[[#This Row],[matchup]],rivalries!A$2:C$10,1,FALSE))),"Rivalry","Not a Rivalry")</f>
        <v>Not a Rivalry</v>
      </c>
      <c r="J1957">
        <v>27</v>
      </c>
      <c r="K1957">
        <v>11</v>
      </c>
      <c r="L1957">
        <f>ABS(Table_pigskin_games[[#This Row],[homeScore]]-Table_pigskin_games[[#This Row],[awayScore]])</f>
        <v>16</v>
      </c>
      <c r="M1957" t="s">
        <v>145</v>
      </c>
      <c r="N1957" s="2">
        <v>41914.541666666664</v>
      </c>
      <c r="O1957" t="s">
        <v>80</v>
      </c>
      <c r="P1957">
        <v>71513</v>
      </c>
      <c r="Q1957">
        <v>4</v>
      </c>
      <c r="R1957">
        <v>6</v>
      </c>
      <c r="S1957">
        <v>4</v>
      </c>
      <c r="T1957">
        <v>6</v>
      </c>
      <c r="U1957">
        <v>19</v>
      </c>
      <c r="V1957">
        <v>19</v>
      </c>
      <c r="W1957">
        <v>4</v>
      </c>
      <c r="X1957">
        <v>6</v>
      </c>
      <c r="Y1957">
        <v>14</v>
      </c>
      <c r="Z1957">
        <v>17</v>
      </c>
      <c r="AA1957">
        <v>0</v>
      </c>
      <c r="AB1957">
        <v>1</v>
      </c>
      <c r="AC1957">
        <v>1</v>
      </c>
      <c r="AD1957">
        <v>2</v>
      </c>
      <c r="AE1957">
        <v>302</v>
      </c>
      <c r="AF1957">
        <v>367</v>
      </c>
      <c r="AG1957">
        <v>217</v>
      </c>
      <c r="AH1957">
        <v>312</v>
      </c>
      <c r="AI1957">
        <v>22</v>
      </c>
      <c r="AJ1957">
        <v>27</v>
      </c>
      <c r="AK1957">
        <v>34</v>
      </c>
      <c r="AL1957">
        <v>52</v>
      </c>
      <c r="AM1957">
        <v>85</v>
      </c>
      <c r="AN1957">
        <v>55</v>
      </c>
      <c r="AO1957">
        <v>34</v>
      </c>
      <c r="AP1957">
        <v>16</v>
      </c>
      <c r="AQ1957">
        <v>2</v>
      </c>
      <c r="AR1957">
        <v>2</v>
      </c>
      <c r="AS1957">
        <v>8</v>
      </c>
      <c r="AT1957">
        <f>SUM(Table_pigskin_games[[#This Row],[awayPenaltyYards]],Table_pigskin_games[[#This Row],[homePenaltyYards]])</f>
        <v>18</v>
      </c>
      <c r="AU1957">
        <v>10</v>
      </c>
      <c r="AV1957">
        <v>0</v>
      </c>
      <c r="AW1957">
        <v>4</v>
      </c>
      <c r="AX1957">
        <f>SUM(Table_pigskin_games[[#This Row],[awayTurnovers]:[homeTurnovers]])</f>
        <v>4</v>
      </c>
      <c r="AY1957">
        <v>0</v>
      </c>
      <c r="AZ1957">
        <v>3</v>
      </c>
      <c r="BA1957">
        <v>0</v>
      </c>
      <c r="BB1957">
        <v>1</v>
      </c>
      <c r="BC1957">
        <v>2019</v>
      </c>
      <c r="BD1957">
        <v>1581</v>
      </c>
      <c r="BE1957">
        <v>3</v>
      </c>
      <c r="BF1957">
        <v>10</v>
      </c>
      <c r="BG1957">
        <v>7</v>
      </c>
      <c r="BH1957">
        <v>7</v>
      </c>
      <c r="BJ1957">
        <v>3</v>
      </c>
      <c r="BK1957">
        <v>0</v>
      </c>
      <c r="BL1957">
        <v>0</v>
      </c>
      <c r="BM1957">
        <v>8</v>
      </c>
    </row>
    <row r="1958" spans="1:66" x14ac:dyDescent="0.25">
      <c r="A1958">
        <v>331124008</v>
      </c>
      <c r="B1958">
        <v>12</v>
      </c>
      <c r="C1958">
        <v>2013</v>
      </c>
      <c r="D1958" s="1">
        <v>41602</v>
      </c>
      <c r="E1958" t="s">
        <v>66</v>
      </c>
      <c r="F1958" t="s">
        <v>97</v>
      </c>
      <c r="G1958" t="s">
        <v>72</v>
      </c>
      <c r="H19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DETvTB</v>
      </c>
      <c r="I1958" t="str">
        <f>IF(NOT(ISNA(VLOOKUP(Table_pigskin_games[[#This Row],[matchup]],rivalries!A$2:C$10,1,FALSE))),"Rivalry","Not a Rivalry")</f>
        <v>Not a Rivalry</v>
      </c>
      <c r="J1958">
        <v>24</v>
      </c>
      <c r="K1958">
        <v>21</v>
      </c>
      <c r="L1958">
        <f>ABS(Table_pigskin_games[[#This Row],[homeScore]]-Table_pigskin_games[[#This Row],[awayScore]])</f>
        <v>3</v>
      </c>
      <c r="M1958" t="s">
        <v>73</v>
      </c>
      <c r="N1958" s="2">
        <v>41914.541666666664</v>
      </c>
      <c r="O1958" t="s">
        <v>70</v>
      </c>
      <c r="P1958">
        <v>62098</v>
      </c>
      <c r="Q1958">
        <v>2</v>
      </c>
      <c r="R1958">
        <v>8</v>
      </c>
      <c r="S1958">
        <v>6</v>
      </c>
      <c r="T1958">
        <v>4</v>
      </c>
      <c r="U1958">
        <v>10</v>
      </c>
      <c r="V1958">
        <v>25</v>
      </c>
      <c r="W1958">
        <v>4</v>
      </c>
      <c r="X1958">
        <v>8</v>
      </c>
      <c r="Y1958">
        <v>14</v>
      </c>
      <c r="Z1958">
        <v>15</v>
      </c>
      <c r="AA1958">
        <v>0</v>
      </c>
      <c r="AB1958">
        <v>1</v>
      </c>
      <c r="AC1958">
        <v>0</v>
      </c>
      <c r="AD1958">
        <v>1</v>
      </c>
      <c r="AE1958">
        <v>229</v>
      </c>
      <c r="AF1958">
        <v>390</v>
      </c>
      <c r="AG1958">
        <v>207</v>
      </c>
      <c r="AH1958">
        <v>286</v>
      </c>
      <c r="AI1958">
        <v>14</v>
      </c>
      <c r="AJ1958">
        <v>26</v>
      </c>
      <c r="AK1958">
        <v>21</v>
      </c>
      <c r="AL1958">
        <v>46</v>
      </c>
      <c r="AM1958">
        <v>22</v>
      </c>
      <c r="AN1958">
        <v>104</v>
      </c>
      <c r="AO1958">
        <v>24</v>
      </c>
      <c r="AP1958">
        <v>24</v>
      </c>
      <c r="AQ1958">
        <v>9</v>
      </c>
      <c r="AR1958">
        <v>5</v>
      </c>
      <c r="AS1958">
        <v>67</v>
      </c>
      <c r="AT1958">
        <f>SUM(Table_pigskin_games[[#This Row],[awayPenaltyYards]],Table_pigskin_games[[#This Row],[homePenaltyYards]])</f>
        <v>106</v>
      </c>
      <c r="AU1958">
        <v>39</v>
      </c>
      <c r="AV1958">
        <v>0</v>
      </c>
      <c r="AW1958">
        <v>5</v>
      </c>
      <c r="AX1958">
        <f>SUM(Table_pigskin_games[[#This Row],[awayTurnovers]:[homeTurnovers]])</f>
        <v>5</v>
      </c>
      <c r="AY1958">
        <v>0</v>
      </c>
      <c r="AZ1958">
        <v>1</v>
      </c>
      <c r="BA1958">
        <v>0</v>
      </c>
      <c r="BB1958">
        <v>4</v>
      </c>
      <c r="BC1958">
        <v>1598</v>
      </c>
      <c r="BD1958">
        <v>2002</v>
      </c>
      <c r="BE1958">
        <v>3</v>
      </c>
      <c r="BF1958">
        <v>14</v>
      </c>
      <c r="BG1958">
        <v>0</v>
      </c>
      <c r="BH1958">
        <v>7</v>
      </c>
      <c r="BJ1958">
        <v>0</v>
      </c>
      <c r="BK1958">
        <v>14</v>
      </c>
      <c r="BL1958">
        <v>7</v>
      </c>
      <c r="BM1958">
        <v>0</v>
      </c>
    </row>
    <row r="1959" spans="1:66" x14ac:dyDescent="0.25">
      <c r="A1959">
        <v>331124009</v>
      </c>
      <c r="B1959">
        <v>12</v>
      </c>
      <c r="C1959">
        <v>2013</v>
      </c>
      <c r="D1959" s="1">
        <v>41602</v>
      </c>
      <c r="E1959" t="s">
        <v>66</v>
      </c>
      <c r="F1959" t="s">
        <v>113</v>
      </c>
      <c r="G1959" t="s">
        <v>75</v>
      </c>
      <c r="H19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GBvMIN</v>
      </c>
      <c r="I1959" t="str">
        <f>IF(NOT(ISNA(VLOOKUP(Table_pigskin_games[[#This Row],[matchup]],rivalries!A$2:C$10,1,FALSE))),"Rivalry","Not a Rivalry")</f>
        <v>Not a Rivalry</v>
      </c>
      <c r="J1959">
        <v>26</v>
      </c>
      <c r="K1959">
        <v>26</v>
      </c>
      <c r="L1959">
        <f>ABS(Table_pigskin_games[[#This Row],[homeScore]]-Table_pigskin_games[[#This Row],[awayScore]])</f>
        <v>0</v>
      </c>
      <c r="M1959" t="s">
        <v>76</v>
      </c>
      <c r="N1959" s="2">
        <v>41914.541666666664</v>
      </c>
      <c r="O1959" t="s">
        <v>70</v>
      </c>
      <c r="P1959">
        <v>77871</v>
      </c>
      <c r="Q1959">
        <v>2</v>
      </c>
      <c r="R1959">
        <v>7</v>
      </c>
      <c r="S1959">
        <v>5</v>
      </c>
      <c r="T1959">
        <v>5</v>
      </c>
      <c r="U1959">
        <v>28</v>
      </c>
      <c r="V1959">
        <v>30</v>
      </c>
      <c r="W1959">
        <v>6</v>
      </c>
      <c r="X1959">
        <v>3</v>
      </c>
      <c r="Y1959">
        <v>16</v>
      </c>
      <c r="Z1959">
        <v>16</v>
      </c>
      <c r="AA1959">
        <v>0</v>
      </c>
      <c r="AB1959">
        <v>2</v>
      </c>
      <c r="AC1959">
        <v>0</v>
      </c>
      <c r="AD1959">
        <v>2</v>
      </c>
      <c r="AE1959">
        <v>447</v>
      </c>
      <c r="AF1959">
        <v>494</v>
      </c>
      <c r="AG1959">
        <v>215</v>
      </c>
      <c r="AH1959">
        <v>298</v>
      </c>
      <c r="AI1959">
        <v>21</v>
      </c>
      <c r="AJ1959">
        <v>28</v>
      </c>
      <c r="AK1959">
        <v>30</v>
      </c>
      <c r="AL1959">
        <v>53</v>
      </c>
      <c r="AM1959">
        <v>232</v>
      </c>
      <c r="AN1959">
        <v>196</v>
      </c>
      <c r="AO1959">
        <v>43</v>
      </c>
      <c r="AP1959">
        <v>34</v>
      </c>
      <c r="AQ1959">
        <v>5</v>
      </c>
      <c r="AR1959">
        <v>7</v>
      </c>
      <c r="AS1959">
        <v>53</v>
      </c>
      <c r="AT1959">
        <f>SUM(Table_pigskin_games[[#This Row],[awayPenaltyYards]],Table_pigskin_games[[#This Row],[homePenaltyYards]])</f>
        <v>103</v>
      </c>
      <c r="AU1959">
        <v>50</v>
      </c>
      <c r="AV1959">
        <v>1</v>
      </c>
      <c r="AW1959">
        <v>0</v>
      </c>
      <c r="AX1959">
        <f>SUM(Table_pigskin_games[[#This Row],[awayTurnovers]:[homeTurnovers]])</f>
        <v>1</v>
      </c>
      <c r="AY1959">
        <v>1</v>
      </c>
      <c r="AZ1959">
        <v>0</v>
      </c>
      <c r="BA1959">
        <v>0</v>
      </c>
      <c r="BB1959">
        <v>0</v>
      </c>
      <c r="BC1959">
        <v>2433</v>
      </c>
      <c r="BD1959">
        <v>2067</v>
      </c>
      <c r="BE1959">
        <v>3</v>
      </c>
      <c r="BF1959">
        <v>10</v>
      </c>
      <c r="BG1959">
        <v>7</v>
      </c>
      <c r="BH1959">
        <v>3</v>
      </c>
      <c r="BI1959">
        <v>3</v>
      </c>
      <c r="BJ1959">
        <v>7</v>
      </c>
      <c r="BK1959">
        <v>0</v>
      </c>
      <c r="BL1959">
        <v>0</v>
      </c>
      <c r="BM1959">
        <v>16</v>
      </c>
      <c r="BN1959">
        <v>3</v>
      </c>
    </row>
    <row r="1960" spans="1:66" x14ac:dyDescent="0.25">
      <c r="A1960">
        <v>331124012</v>
      </c>
      <c r="B1960">
        <v>12</v>
      </c>
      <c r="C1960">
        <v>2013</v>
      </c>
      <c r="D1960" s="1">
        <v>41602</v>
      </c>
      <c r="E1960" t="s">
        <v>66</v>
      </c>
      <c r="F1960" t="s">
        <v>109</v>
      </c>
      <c r="G1960" t="s">
        <v>82</v>
      </c>
      <c r="H19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1960" t="str">
        <f>IF(NOT(ISNA(VLOOKUP(Table_pigskin_games[[#This Row],[matchup]],rivalries!A$2:C$10,1,FALSE))),"Rivalry","Not a Rivalry")</f>
        <v>Not a Rivalry</v>
      </c>
      <c r="J1960">
        <v>41</v>
      </c>
      <c r="K1960">
        <v>38</v>
      </c>
      <c r="L1960">
        <f>ABS(Table_pigskin_games[[#This Row],[homeScore]]-Table_pigskin_games[[#This Row],[awayScore]])</f>
        <v>3</v>
      </c>
      <c r="M1960" t="s">
        <v>83</v>
      </c>
      <c r="N1960" s="2">
        <v>41914.541666666664</v>
      </c>
      <c r="O1960" t="s">
        <v>80</v>
      </c>
      <c r="P1960">
        <v>75259</v>
      </c>
      <c r="Q1960">
        <v>4</v>
      </c>
      <c r="R1960">
        <v>6</v>
      </c>
      <c r="S1960">
        <v>9</v>
      </c>
      <c r="T1960">
        <v>1</v>
      </c>
      <c r="U1960">
        <v>24</v>
      </c>
      <c r="V1960">
        <v>26</v>
      </c>
      <c r="W1960">
        <v>7</v>
      </c>
      <c r="X1960">
        <v>3</v>
      </c>
      <c r="Y1960">
        <v>15</v>
      </c>
      <c r="Z1960">
        <v>9</v>
      </c>
      <c r="AA1960">
        <v>1</v>
      </c>
      <c r="AB1960">
        <v>0</v>
      </c>
      <c r="AC1960">
        <v>1</v>
      </c>
      <c r="AD1960">
        <v>0</v>
      </c>
      <c r="AE1960">
        <v>491</v>
      </c>
      <c r="AF1960">
        <v>395</v>
      </c>
      <c r="AG1960">
        <v>387</v>
      </c>
      <c r="AH1960">
        <v>281</v>
      </c>
      <c r="AI1960">
        <v>27</v>
      </c>
      <c r="AJ1960">
        <v>26</v>
      </c>
      <c r="AK1960">
        <v>39</v>
      </c>
      <c r="AL1960">
        <v>38</v>
      </c>
      <c r="AM1960">
        <v>104</v>
      </c>
      <c r="AN1960">
        <v>114</v>
      </c>
      <c r="AO1960">
        <v>27</v>
      </c>
      <c r="AP1960">
        <v>18</v>
      </c>
      <c r="AQ1960">
        <v>9</v>
      </c>
      <c r="AR1960">
        <v>7</v>
      </c>
      <c r="AS1960">
        <v>97</v>
      </c>
      <c r="AT1960">
        <f>SUM(Table_pigskin_games[[#This Row],[awayPenaltyYards]],Table_pigskin_games[[#This Row],[homePenaltyYards]])</f>
        <v>159</v>
      </c>
      <c r="AU1960">
        <v>62</v>
      </c>
      <c r="AV1960">
        <v>0</v>
      </c>
      <c r="AW1960">
        <v>2</v>
      </c>
      <c r="AX1960">
        <f>SUM(Table_pigskin_games[[#This Row],[awayTurnovers]:[homeTurnovers]])</f>
        <v>2</v>
      </c>
      <c r="AY1960">
        <v>0</v>
      </c>
      <c r="AZ1960">
        <v>1</v>
      </c>
      <c r="BA1960">
        <v>0</v>
      </c>
      <c r="BB1960">
        <v>1</v>
      </c>
      <c r="BC1960">
        <v>1857</v>
      </c>
      <c r="BD1960">
        <v>1743</v>
      </c>
      <c r="BE1960">
        <v>3</v>
      </c>
      <c r="BF1960">
        <v>7</v>
      </c>
      <c r="BG1960">
        <v>14</v>
      </c>
      <c r="BH1960">
        <v>17</v>
      </c>
      <c r="BJ1960">
        <v>7</v>
      </c>
      <c r="BK1960">
        <v>7</v>
      </c>
      <c r="BL1960">
        <v>14</v>
      </c>
      <c r="BM1960">
        <v>10</v>
      </c>
    </row>
    <row r="1961" spans="1:66" x14ac:dyDescent="0.25">
      <c r="A1961">
        <v>331124013</v>
      </c>
      <c r="B1961">
        <v>12</v>
      </c>
      <c r="C1961">
        <v>2013</v>
      </c>
      <c r="D1961" s="1">
        <v>41602</v>
      </c>
      <c r="E1961" t="s">
        <v>66</v>
      </c>
      <c r="F1961" t="s">
        <v>78</v>
      </c>
      <c r="G1961" t="s">
        <v>110</v>
      </c>
      <c r="H19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OAKvTEN</v>
      </c>
      <c r="I1961" t="str">
        <f>IF(NOT(ISNA(VLOOKUP(Table_pigskin_games[[#This Row],[matchup]],rivalries!A$2:C$10,1,FALSE))),"Rivalry","Not a Rivalry")</f>
        <v>Not a Rivalry</v>
      </c>
      <c r="J1961">
        <v>23</v>
      </c>
      <c r="K1961">
        <v>19</v>
      </c>
      <c r="L1961">
        <f>ABS(Table_pigskin_games[[#This Row],[homeScore]]-Table_pigskin_games[[#This Row],[awayScore]])</f>
        <v>4</v>
      </c>
      <c r="M1961" t="s">
        <v>144</v>
      </c>
      <c r="N1961" s="2">
        <v>41914.670138888891</v>
      </c>
      <c r="O1961" t="s">
        <v>80</v>
      </c>
      <c r="Q1961">
        <v>4</v>
      </c>
      <c r="R1961">
        <v>6</v>
      </c>
      <c r="S1961">
        <v>4</v>
      </c>
      <c r="T1961">
        <v>6</v>
      </c>
      <c r="U1961">
        <v>22</v>
      </c>
      <c r="V1961">
        <v>19</v>
      </c>
      <c r="W1961">
        <v>10</v>
      </c>
      <c r="X1961">
        <v>3</v>
      </c>
      <c r="Y1961">
        <v>18</v>
      </c>
      <c r="Z1961">
        <v>10</v>
      </c>
      <c r="AA1961">
        <v>0</v>
      </c>
      <c r="AB1961">
        <v>0</v>
      </c>
      <c r="AC1961">
        <v>0</v>
      </c>
      <c r="AD1961">
        <v>0</v>
      </c>
      <c r="AE1961">
        <v>426</v>
      </c>
      <c r="AF1961">
        <v>353</v>
      </c>
      <c r="AG1961">
        <v>312</v>
      </c>
      <c r="AH1961">
        <v>260</v>
      </c>
      <c r="AI1961">
        <v>30</v>
      </c>
      <c r="AJ1961">
        <v>19</v>
      </c>
      <c r="AK1961">
        <v>42</v>
      </c>
      <c r="AL1961">
        <v>32</v>
      </c>
      <c r="AM1961">
        <v>114</v>
      </c>
      <c r="AN1961">
        <v>93</v>
      </c>
      <c r="AO1961">
        <v>29</v>
      </c>
      <c r="AP1961">
        <v>23</v>
      </c>
      <c r="AQ1961">
        <v>10</v>
      </c>
      <c r="AR1961">
        <v>4</v>
      </c>
      <c r="AS1961">
        <v>100</v>
      </c>
      <c r="AT1961">
        <f>SUM(Table_pigskin_games[[#This Row],[awayPenaltyYards]],Table_pigskin_games[[#This Row],[homePenaltyYards]])</f>
        <v>150</v>
      </c>
      <c r="AU1961">
        <v>50</v>
      </c>
      <c r="AV1961">
        <v>0</v>
      </c>
      <c r="AW1961">
        <v>2</v>
      </c>
      <c r="AX1961">
        <f>SUM(Table_pigskin_games[[#This Row],[awayTurnovers]:[homeTurnovers]])</f>
        <v>2</v>
      </c>
      <c r="AY1961">
        <v>0</v>
      </c>
      <c r="AZ1961">
        <v>1</v>
      </c>
      <c r="BA1961">
        <v>0</v>
      </c>
      <c r="BB1961">
        <v>1</v>
      </c>
      <c r="BC1961">
        <v>2148</v>
      </c>
      <c r="BD1961">
        <v>1452</v>
      </c>
      <c r="BE1961">
        <v>3</v>
      </c>
      <c r="BF1961">
        <v>3</v>
      </c>
      <c r="BG1961">
        <v>7</v>
      </c>
      <c r="BH1961">
        <v>10</v>
      </c>
      <c r="BJ1961">
        <v>3</v>
      </c>
      <c r="BK1961">
        <v>6</v>
      </c>
      <c r="BL1961">
        <v>3</v>
      </c>
      <c r="BM1961">
        <v>7</v>
      </c>
    </row>
    <row r="1962" spans="1:66" x14ac:dyDescent="0.25">
      <c r="A1962">
        <v>331124014</v>
      </c>
      <c r="B1962">
        <v>12</v>
      </c>
      <c r="C1962">
        <v>2013</v>
      </c>
      <c r="D1962" s="1">
        <v>41602</v>
      </c>
      <c r="E1962" t="s">
        <v>66</v>
      </c>
      <c r="F1962" t="s">
        <v>74</v>
      </c>
      <c r="G1962" t="s">
        <v>85</v>
      </c>
      <c r="H19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CHIvSTL</v>
      </c>
      <c r="I1962" t="str">
        <f>IF(NOT(ISNA(VLOOKUP(Table_pigskin_games[[#This Row],[matchup]],rivalries!A$2:C$10,1,FALSE))),"Rivalry","Not a Rivalry")</f>
        <v>Not a Rivalry</v>
      </c>
      <c r="J1962">
        <v>21</v>
      </c>
      <c r="K1962">
        <v>42</v>
      </c>
      <c r="L1962">
        <f>ABS(Table_pigskin_games[[#This Row],[homeScore]]-Table_pigskin_games[[#This Row],[awayScore]])</f>
        <v>21</v>
      </c>
      <c r="M1962" t="s">
        <v>86</v>
      </c>
      <c r="N1962" s="2">
        <v>41914.541666666664</v>
      </c>
      <c r="O1962" t="s">
        <v>70</v>
      </c>
      <c r="P1962">
        <v>66024</v>
      </c>
      <c r="Q1962">
        <v>6</v>
      </c>
      <c r="R1962">
        <v>4</v>
      </c>
      <c r="S1962">
        <v>4</v>
      </c>
      <c r="T1962">
        <v>6</v>
      </c>
      <c r="U1962">
        <v>30</v>
      </c>
      <c r="V1962">
        <v>20</v>
      </c>
      <c r="W1962">
        <v>6</v>
      </c>
      <c r="X1962">
        <v>4</v>
      </c>
      <c r="Y1962">
        <v>10</v>
      </c>
      <c r="Z1962">
        <v>10</v>
      </c>
      <c r="AA1962">
        <v>0</v>
      </c>
      <c r="AB1962">
        <v>0</v>
      </c>
      <c r="AC1962">
        <v>1</v>
      </c>
      <c r="AD1962">
        <v>0</v>
      </c>
      <c r="AE1962">
        <v>424</v>
      </c>
      <c r="AF1962">
        <v>406</v>
      </c>
      <c r="AG1962">
        <v>344</v>
      </c>
      <c r="AH1962">
        <v>148</v>
      </c>
      <c r="AI1962">
        <v>36</v>
      </c>
      <c r="AJ1962">
        <v>10</v>
      </c>
      <c r="AK1962">
        <v>47</v>
      </c>
      <c r="AL1962">
        <v>22</v>
      </c>
      <c r="AM1962">
        <v>80</v>
      </c>
      <c r="AN1962">
        <v>258</v>
      </c>
      <c r="AO1962">
        <v>26</v>
      </c>
      <c r="AP1962">
        <v>29</v>
      </c>
      <c r="AQ1962">
        <v>10</v>
      </c>
      <c r="AR1962">
        <v>6</v>
      </c>
      <c r="AS1962">
        <v>84</v>
      </c>
      <c r="AT1962">
        <f>SUM(Table_pigskin_games[[#This Row],[awayPenaltyYards]],Table_pigskin_games[[#This Row],[homePenaltyYards]])</f>
        <v>123</v>
      </c>
      <c r="AU1962">
        <v>39</v>
      </c>
      <c r="AV1962">
        <v>3</v>
      </c>
      <c r="AW1962">
        <v>0</v>
      </c>
      <c r="AX1962">
        <f>SUM(Table_pigskin_games[[#This Row],[awayTurnovers]:[homeTurnovers]])</f>
        <v>3</v>
      </c>
      <c r="AY1962">
        <v>2</v>
      </c>
      <c r="AZ1962">
        <v>0</v>
      </c>
      <c r="BA1962">
        <v>1</v>
      </c>
      <c r="BB1962">
        <v>0</v>
      </c>
      <c r="BC1962">
        <v>2169</v>
      </c>
      <c r="BD1962">
        <v>1431</v>
      </c>
      <c r="BE1962">
        <v>7</v>
      </c>
      <c r="BF1962">
        <v>7</v>
      </c>
      <c r="BG1962">
        <v>0</v>
      </c>
      <c r="BH1962">
        <v>7</v>
      </c>
      <c r="BJ1962">
        <v>21</v>
      </c>
      <c r="BK1962">
        <v>3</v>
      </c>
      <c r="BL1962">
        <v>3</v>
      </c>
      <c r="BM1962">
        <v>15</v>
      </c>
    </row>
    <row r="1963" spans="1:66" x14ac:dyDescent="0.25">
      <c r="A1963">
        <v>331124015</v>
      </c>
      <c r="B1963">
        <v>12</v>
      </c>
      <c r="C1963">
        <v>2013</v>
      </c>
      <c r="D1963" s="1">
        <v>41602</v>
      </c>
      <c r="E1963" t="s">
        <v>66</v>
      </c>
      <c r="F1963" t="s">
        <v>100</v>
      </c>
      <c r="G1963" t="s">
        <v>62</v>
      </c>
      <c r="H19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CARvMIA</v>
      </c>
      <c r="I1963" t="str">
        <f>IF(NOT(ISNA(VLOOKUP(Table_pigskin_games[[#This Row],[matchup]],rivalries!A$2:C$10,1,FALSE))),"Rivalry","Not a Rivalry")</f>
        <v>Not a Rivalry</v>
      </c>
      <c r="J1963">
        <v>20</v>
      </c>
      <c r="K1963">
        <v>16</v>
      </c>
      <c r="L1963">
        <f>ABS(Table_pigskin_games[[#This Row],[homeScore]]-Table_pigskin_games[[#This Row],[awayScore]])</f>
        <v>4</v>
      </c>
      <c r="M1963" t="s">
        <v>132</v>
      </c>
      <c r="N1963" s="2">
        <v>41914.541666666664</v>
      </c>
      <c r="O1963" t="s">
        <v>70</v>
      </c>
      <c r="P1963">
        <v>60156</v>
      </c>
      <c r="Q1963">
        <v>7</v>
      </c>
      <c r="R1963">
        <v>3</v>
      </c>
      <c r="S1963">
        <v>5</v>
      </c>
      <c r="T1963">
        <v>5</v>
      </c>
      <c r="U1963">
        <v>20</v>
      </c>
      <c r="V1963">
        <v>13</v>
      </c>
      <c r="W1963">
        <v>6</v>
      </c>
      <c r="X1963">
        <v>4</v>
      </c>
      <c r="Y1963">
        <v>17</v>
      </c>
      <c r="Z1963">
        <v>16</v>
      </c>
      <c r="AA1963">
        <v>2</v>
      </c>
      <c r="AB1963">
        <v>0</v>
      </c>
      <c r="AC1963">
        <v>2</v>
      </c>
      <c r="AD1963">
        <v>0</v>
      </c>
      <c r="AE1963">
        <v>295</v>
      </c>
      <c r="AF1963">
        <v>332</v>
      </c>
      <c r="AG1963">
        <v>159</v>
      </c>
      <c r="AH1963">
        <v>280</v>
      </c>
      <c r="AI1963">
        <v>19</v>
      </c>
      <c r="AJ1963">
        <v>28</v>
      </c>
      <c r="AK1963">
        <v>38</v>
      </c>
      <c r="AL1963">
        <v>42</v>
      </c>
      <c r="AM1963">
        <v>136</v>
      </c>
      <c r="AN1963">
        <v>52</v>
      </c>
      <c r="AO1963">
        <v>28</v>
      </c>
      <c r="AP1963">
        <v>17</v>
      </c>
      <c r="AQ1963">
        <v>8</v>
      </c>
      <c r="AR1963">
        <v>6</v>
      </c>
      <c r="AS1963">
        <v>56</v>
      </c>
      <c r="AT1963">
        <f>SUM(Table_pigskin_games[[#This Row],[awayPenaltyYards]],Table_pigskin_games[[#This Row],[homePenaltyYards]])</f>
        <v>111</v>
      </c>
      <c r="AU1963">
        <v>55</v>
      </c>
      <c r="AV1963">
        <v>1</v>
      </c>
      <c r="AW1963">
        <v>1</v>
      </c>
      <c r="AX1963">
        <f>SUM(Table_pigskin_games[[#This Row],[awayTurnovers]:[homeTurnovers]])</f>
        <v>2</v>
      </c>
      <c r="AY1963">
        <v>0</v>
      </c>
      <c r="AZ1963">
        <v>0</v>
      </c>
      <c r="BA1963">
        <v>1</v>
      </c>
      <c r="BB1963">
        <v>1</v>
      </c>
      <c r="BC1963">
        <v>1812</v>
      </c>
      <c r="BD1963">
        <v>1788</v>
      </c>
      <c r="BE1963">
        <v>3</v>
      </c>
      <c r="BF1963">
        <v>3</v>
      </c>
      <c r="BG1963">
        <v>7</v>
      </c>
      <c r="BH1963">
        <v>7</v>
      </c>
      <c r="BJ1963">
        <v>7</v>
      </c>
      <c r="BK1963">
        <v>9</v>
      </c>
      <c r="BL1963">
        <v>0</v>
      </c>
      <c r="BM1963">
        <v>0</v>
      </c>
    </row>
    <row r="1964" spans="1:66" x14ac:dyDescent="0.25">
      <c r="A1964">
        <v>331124017</v>
      </c>
      <c r="B1964">
        <v>12</v>
      </c>
      <c r="C1964">
        <v>2013</v>
      </c>
      <c r="D1964" s="1">
        <v>41602</v>
      </c>
      <c r="E1964" t="s">
        <v>66</v>
      </c>
      <c r="F1964" t="s">
        <v>84</v>
      </c>
      <c r="G1964" t="s">
        <v>88</v>
      </c>
      <c r="H19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DENvNE</v>
      </c>
      <c r="I1964" t="str">
        <f>IF(NOT(ISNA(VLOOKUP(Table_pigskin_games[[#This Row],[matchup]],rivalries!A$2:C$10,1,FALSE))),"Rivalry","Not a Rivalry")</f>
        <v>Not a Rivalry</v>
      </c>
      <c r="J1964">
        <v>31</v>
      </c>
      <c r="K1964">
        <v>34</v>
      </c>
      <c r="L1964">
        <f>ABS(Table_pigskin_games[[#This Row],[homeScore]]-Table_pigskin_games[[#This Row],[awayScore]])</f>
        <v>3</v>
      </c>
      <c r="M1964" t="s">
        <v>89</v>
      </c>
      <c r="N1964" s="2">
        <v>41914.854166666664</v>
      </c>
      <c r="O1964" t="s">
        <v>65</v>
      </c>
      <c r="P1964">
        <v>68756</v>
      </c>
      <c r="Q1964">
        <v>9</v>
      </c>
      <c r="R1964">
        <v>1</v>
      </c>
      <c r="S1964">
        <v>7</v>
      </c>
      <c r="T1964">
        <v>3</v>
      </c>
      <c r="U1964">
        <v>28</v>
      </c>
      <c r="V1964">
        <v>27</v>
      </c>
      <c r="W1964">
        <v>9</v>
      </c>
      <c r="X1964">
        <v>6</v>
      </c>
      <c r="Y1964">
        <v>18</v>
      </c>
      <c r="Z1964">
        <v>14</v>
      </c>
      <c r="AA1964">
        <v>0</v>
      </c>
      <c r="AB1964">
        <v>0</v>
      </c>
      <c r="AC1964">
        <v>0</v>
      </c>
      <c r="AD1964">
        <v>1</v>
      </c>
      <c r="AE1964">
        <v>412</v>
      </c>
      <c r="AF1964">
        <v>440</v>
      </c>
      <c r="AG1964">
        <v>132</v>
      </c>
      <c r="AH1964">
        <v>324</v>
      </c>
      <c r="AI1964">
        <v>19</v>
      </c>
      <c r="AJ1964">
        <v>34</v>
      </c>
      <c r="AK1964">
        <v>36</v>
      </c>
      <c r="AL1964">
        <v>50</v>
      </c>
      <c r="AM1964">
        <v>280</v>
      </c>
      <c r="AN1964">
        <v>116</v>
      </c>
      <c r="AO1964">
        <v>48</v>
      </c>
      <c r="AP1964">
        <v>31</v>
      </c>
      <c r="AQ1964">
        <v>9</v>
      </c>
      <c r="AR1964">
        <v>5</v>
      </c>
      <c r="AS1964">
        <v>85</v>
      </c>
      <c r="AT1964">
        <f>SUM(Table_pigskin_games[[#This Row],[awayPenaltyYards]],Table_pigskin_games[[#This Row],[homePenaltyYards]])</f>
        <v>121</v>
      </c>
      <c r="AU1964">
        <v>36</v>
      </c>
      <c r="AV1964">
        <v>4</v>
      </c>
      <c r="AW1964">
        <v>3</v>
      </c>
      <c r="AX1964">
        <f>SUM(Table_pigskin_games[[#This Row],[awayTurnovers]:[homeTurnovers]])</f>
        <v>7</v>
      </c>
      <c r="AY1964">
        <v>3</v>
      </c>
      <c r="AZ1964">
        <v>3</v>
      </c>
      <c r="BA1964">
        <v>1</v>
      </c>
      <c r="BB1964">
        <v>0</v>
      </c>
      <c r="BC1964">
        <v>2338</v>
      </c>
      <c r="BD1964">
        <v>2046</v>
      </c>
      <c r="BE1964">
        <v>17</v>
      </c>
      <c r="BF1964">
        <v>7</v>
      </c>
      <c r="BG1964">
        <v>0</v>
      </c>
      <c r="BH1964">
        <v>7</v>
      </c>
      <c r="BI1964">
        <v>0</v>
      </c>
      <c r="BJ1964">
        <v>0</v>
      </c>
      <c r="BK1964">
        <v>0</v>
      </c>
      <c r="BL1964">
        <v>21</v>
      </c>
      <c r="BM1964">
        <v>10</v>
      </c>
      <c r="BN1964">
        <v>3</v>
      </c>
    </row>
    <row r="1965" spans="1:66" x14ac:dyDescent="0.25">
      <c r="A1965">
        <v>331124019</v>
      </c>
      <c r="B1965">
        <v>12</v>
      </c>
      <c r="C1965">
        <v>2013</v>
      </c>
      <c r="D1965" s="1">
        <v>41602</v>
      </c>
      <c r="E1965" t="s">
        <v>66</v>
      </c>
      <c r="F1965" t="s">
        <v>102</v>
      </c>
      <c r="G1965" t="s">
        <v>91</v>
      </c>
      <c r="H19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DALvNYG</v>
      </c>
      <c r="I1965" t="str">
        <f>IF(NOT(ISNA(VLOOKUP(Table_pigskin_games[[#This Row],[matchup]],rivalries!A$2:C$10,1,FALSE))),"Rivalry","Not a Rivalry")</f>
        <v>Not a Rivalry</v>
      </c>
      <c r="J1965">
        <v>24</v>
      </c>
      <c r="K1965">
        <v>21</v>
      </c>
      <c r="L1965">
        <f>ABS(Table_pigskin_games[[#This Row],[homeScore]]-Table_pigskin_games[[#This Row],[awayScore]])</f>
        <v>3</v>
      </c>
      <c r="M1965" t="s">
        <v>140</v>
      </c>
      <c r="N1965" s="2">
        <v>41914.684027777781</v>
      </c>
      <c r="O1965" t="s">
        <v>70</v>
      </c>
      <c r="P1965">
        <v>80499</v>
      </c>
      <c r="Q1965">
        <v>5</v>
      </c>
      <c r="R1965">
        <v>5</v>
      </c>
      <c r="S1965">
        <v>4</v>
      </c>
      <c r="T1965">
        <v>6</v>
      </c>
      <c r="U1965">
        <v>24</v>
      </c>
      <c r="V1965">
        <v>22</v>
      </c>
      <c r="W1965">
        <v>4</v>
      </c>
      <c r="X1965">
        <v>3</v>
      </c>
      <c r="Y1965">
        <v>11</v>
      </c>
      <c r="Z1965">
        <v>12</v>
      </c>
      <c r="AA1965">
        <v>0</v>
      </c>
      <c r="AB1965">
        <v>1</v>
      </c>
      <c r="AC1965">
        <v>0</v>
      </c>
      <c r="AD1965">
        <v>2</v>
      </c>
      <c r="AE1965">
        <v>327</v>
      </c>
      <c r="AF1965">
        <v>356</v>
      </c>
      <c r="AG1965">
        <v>220</v>
      </c>
      <c r="AH1965">
        <v>154</v>
      </c>
      <c r="AI1965">
        <v>23</v>
      </c>
      <c r="AJ1965">
        <v>16</v>
      </c>
      <c r="AK1965">
        <v>38</v>
      </c>
      <c r="AL1965">
        <v>30</v>
      </c>
      <c r="AM1965">
        <v>107</v>
      </c>
      <c r="AN1965">
        <v>202</v>
      </c>
      <c r="AO1965">
        <v>20</v>
      </c>
      <c r="AP1965">
        <v>30</v>
      </c>
      <c r="AQ1965">
        <v>11</v>
      </c>
      <c r="AR1965">
        <v>11</v>
      </c>
      <c r="AS1965">
        <v>85</v>
      </c>
      <c r="AT1965">
        <f>SUM(Table_pigskin_games[[#This Row],[awayPenaltyYards]],Table_pigskin_games[[#This Row],[homePenaltyYards]])</f>
        <v>166</v>
      </c>
      <c r="AU1965">
        <v>81</v>
      </c>
      <c r="AV1965">
        <v>1</v>
      </c>
      <c r="AW1965">
        <v>1</v>
      </c>
      <c r="AX1965">
        <f>SUM(Table_pigskin_games[[#This Row],[awayTurnovers]:[homeTurnovers]])</f>
        <v>2</v>
      </c>
      <c r="AY1965">
        <v>0</v>
      </c>
      <c r="AZ1965">
        <v>1</v>
      </c>
      <c r="BA1965">
        <v>1</v>
      </c>
      <c r="BB1965">
        <v>0</v>
      </c>
      <c r="BC1965">
        <v>1761</v>
      </c>
      <c r="BD1965">
        <v>1839</v>
      </c>
      <c r="BE1965">
        <v>7</v>
      </c>
      <c r="BF1965">
        <v>7</v>
      </c>
      <c r="BG1965">
        <v>7</v>
      </c>
      <c r="BH1965">
        <v>3</v>
      </c>
      <c r="BJ1965">
        <v>0</v>
      </c>
      <c r="BK1965">
        <v>6</v>
      </c>
      <c r="BL1965">
        <v>7</v>
      </c>
      <c r="BM1965">
        <v>8</v>
      </c>
    </row>
    <row r="1966" spans="1:66" x14ac:dyDescent="0.25">
      <c r="A1966">
        <v>331124022</v>
      </c>
      <c r="B1966">
        <v>12</v>
      </c>
      <c r="C1966">
        <v>2013</v>
      </c>
      <c r="D1966" s="1">
        <v>41602</v>
      </c>
      <c r="E1966" t="s">
        <v>66</v>
      </c>
      <c r="F1966" t="s">
        <v>90</v>
      </c>
      <c r="G1966" t="s">
        <v>94</v>
      </c>
      <c r="H19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ARIvIND</v>
      </c>
      <c r="I1966" t="str">
        <f>IF(NOT(ISNA(VLOOKUP(Table_pigskin_games[[#This Row],[matchup]],rivalries!A$2:C$10,1,FALSE))),"Rivalry","Not a Rivalry")</f>
        <v>Not a Rivalry</v>
      </c>
      <c r="J1966">
        <v>11</v>
      </c>
      <c r="K1966">
        <v>40</v>
      </c>
      <c r="L1966">
        <f>ABS(Table_pigskin_games[[#This Row],[homeScore]]-Table_pigskin_games[[#This Row],[awayScore]])</f>
        <v>29</v>
      </c>
      <c r="M1966" t="s">
        <v>95</v>
      </c>
      <c r="N1966" s="2">
        <v>41914.670138888891</v>
      </c>
      <c r="O1966" t="s">
        <v>80</v>
      </c>
      <c r="P1966">
        <v>60882</v>
      </c>
      <c r="Q1966">
        <v>7</v>
      </c>
      <c r="R1966">
        <v>3</v>
      </c>
      <c r="S1966">
        <v>6</v>
      </c>
      <c r="T1966">
        <v>4</v>
      </c>
      <c r="U1966">
        <v>15</v>
      </c>
      <c r="V1966">
        <v>27</v>
      </c>
      <c r="W1966">
        <v>5</v>
      </c>
      <c r="X1966">
        <v>7</v>
      </c>
      <c r="Y1966">
        <v>13</v>
      </c>
      <c r="Z1966">
        <v>14</v>
      </c>
      <c r="AA1966">
        <v>0</v>
      </c>
      <c r="AB1966">
        <v>0</v>
      </c>
      <c r="AC1966">
        <v>2</v>
      </c>
      <c r="AD1966">
        <v>0</v>
      </c>
      <c r="AE1966">
        <v>239</v>
      </c>
      <c r="AF1966">
        <v>410</v>
      </c>
      <c r="AG1966">
        <v>159</v>
      </c>
      <c r="AH1966">
        <v>290</v>
      </c>
      <c r="AI1966">
        <v>20</v>
      </c>
      <c r="AJ1966">
        <v>26</v>
      </c>
      <c r="AK1966">
        <v>39</v>
      </c>
      <c r="AL1966">
        <v>38</v>
      </c>
      <c r="AM1966">
        <v>80</v>
      </c>
      <c r="AN1966">
        <v>120</v>
      </c>
      <c r="AO1966">
        <v>15</v>
      </c>
      <c r="AP1966">
        <v>30</v>
      </c>
      <c r="AQ1966">
        <v>6</v>
      </c>
      <c r="AR1966">
        <v>9</v>
      </c>
      <c r="AS1966">
        <v>89</v>
      </c>
      <c r="AT1966">
        <f>SUM(Table_pigskin_games[[#This Row],[awayPenaltyYards]],Table_pigskin_games[[#This Row],[homePenaltyYards]])</f>
        <v>173</v>
      </c>
      <c r="AU1966">
        <v>84</v>
      </c>
      <c r="AV1966">
        <v>1</v>
      </c>
      <c r="AW1966">
        <v>0</v>
      </c>
      <c r="AX1966">
        <f>SUM(Table_pigskin_games[[#This Row],[awayTurnovers]:[homeTurnovers]])</f>
        <v>1</v>
      </c>
      <c r="AY1966">
        <v>0</v>
      </c>
      <c r="AZ1966">
        <v>0</v>
      </c>
      <c r="BA1966">
        <v>1</v>
      </c>
      <c r="BB1966">
        <v>0</v>
      </c>
      <c r="BC1966">
        <v>1391</v>
      </c>
      <c r="BD1966">
        <v>2209</v>
      </c>
      <c r="BE1966">
        <v>3</v>
      </c>
      <c r="BF1966">
        <v>0</v>
      </c>
      <c r="BG1966">
        <v>0</v>
      </c>
      <c r="BH1966">
        <v>8</v>
      </c>
      <c r="BJ1966">
        <v>7</v>
      </c>
      <c r="BK1966">
        <v>20</v>
      </c>
      <c r="BL1966">
        <v>7</v>
      </c>
      <c r="BM1966">
        <v>6</v>
      </c>
    </row>
    <row r="1967" spans="1:66" x14ac:dyDescent="0.25">
      <c r="A1967">
        <v>331124033</v>
      </c>
      <c r="B1967">
        <v>12</v>
      </c>
      <c r="C1967">
        <v>2013</v>
      </c>
      <c r="D1967" s="1">
        <v>41602</v>
      </c>
      <c r="E1967" t="s">
        <v>66</v>
      </c>
      <c r="F1967" t="s">
        <v>77</v>
      </c>
      <c r="G1967" t="s">
        <v>96</v>
      </c>
      <c r="H19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BALvNYJ</v>
      </c>
      <c r="I1967" t="str">
        <f>IF(NOT(ISNA(VLOOKUP(Table_pigskin_games[[#This Row],[matchup]],rivalries!A$2:C$10,1,FALSE))),"Rivalry","Not a Rivalry")</f>
        <v>Not a Rivalry</v>
      </c>
      <c r="J1967">
        <v>3</v>
      </c>
      <c r="K1967">
        <v>19</v>
      </c>
      <c r="L1967">
        <f>ABS(Table_pigskin_games[[#This Row],[homeScore]]-Table_pigskin_games[[#This Row],[awayScore]])</f>
        <v>16</v>
      </c>
      <c r="M1967" t="s">
        <v>125</v>
      </c>
      <c r="N1967" s="2">
        <v>41914.541666666664</v>
      </c>
      <c r="O1967" t="s">
        <v>80</v>
      </c>
      <c r="P1967">
        <v>71148</v>
      </c>
      <c r="Q1967">
        <v>5</v>
      </c>
      <c r="R1967">
        <v>5</v>
      </c>
      <c r="S1967">
        <v>4</v>
      </c>
      <c r="T1967">
        <v>6</v>
      </c>
      <c r="U1967">
        <v>12</v>
      </c>
      <c r="V1967">
        <v>15</v>
      </c>
      <c r="W1967">
        <v>1</v>
      </c>
      <c r="X1967">
        <v>3</v>
      </c>
      <c r="Y1967">
        <v>12</v>
      </c>
      <c r="Z1967">
        <v>13</v>
      </c>
      <c r="AA1967">
        <v>0</v>
      </c>
      <c r="AB1967">
        <v>0</v>
      </c>
      <c r="AC1967">
        <v>0</v>
      </c>
      <c r="AD1967">
        <v>0</v>
      </c>
      <c r="AE1967">
        <v>220</v>
      </c>
      <c r="AF1967">
        <v>312</v>
      </c>
      <c r="AG1967">
        <v>118</v>
      </c>
      <c r="AH1967">
        <v>245</v>
      </c>
      <c r="AI1967">
        <v>10</v>
      </c>
      <c r="AJ1967">
        <v>17</v>
      </c>
      <c r="AK1967">
        <v>24</v>
      </c>
      <c r="AL1967">
        <v>27</v>
      </c>
      <c r="AM1967">
        <v>102</v>
      </c>
      <c r="AN1967">
        <v>67</v>
      </c>
      <c r="AO1967">
        <v>28</v>
      </c>
      <c r="AP1967">
        <v>31</v>
      </c>
      <c r="AQ1967">
        <v>6</v>
      </c>
      <c r="AR1967">
        <v>5</v>
      </c>
      <c r="AS1967">
        <v>56</v>
      </c>
      <c r="AT1967">
        <f>SUM(Table_pigskin_games[[#This Row],[awayPenaltyYards]],Table_pigskin_games[[#This Row],[homePenaltyYards]])</f>
        <v>97</v>
      </c>
      <c r="AU1967">
        <v>41</v>
      </c>
      <c r="AV1967">
        <v>3</v>
      </c>
      <c r="AW1967">
        <v>1</v>
      </c>
      <c r="AX1967">
        <f>SUM(Table_pigskin_games[[#This Row],[awayTurnovers]:[homeTurnovers]])</f>
        <v>4</v>
      </c>
      <c r="AY1967">
        <v>1</v>
      </c>
      <c r="AZ1967">
        <v>0</v>
      </c>
      <c r="BA1967">
        <v>2</v>
      </c>
      <c r="BB1967">
        <v>1</v>
      </c>
      <c r="BC1967">
        <v>1555</v>
      </c>
      <c r="BD1967">
        <v>2045</v>
      </c>
      <c r="BE1967">
        <v>3</v>
      </c>
      <c r="BF1967">
        <v>0</v>
      </c>
      <c r="BG1967">
        <v>0</v>
      </c>
      <c r="BH1967">
        <v>0</v>
      </c>
      <c r="BJ1967">
        <v>3</v>
      </c>
      <c r="BK1967">
        <v>6</v>
      </c>
      <c r="BL1967">
        <v>10</v>
      </c>
      <c r="BM1967">
        <v>0</v>
      </c>
    </row>
    <row r="1968" spans="1:66" x14ac:dyDescent="0.25">
      <c r="A1968">
        <v>331124034</v>
      </c>
      <c r="B1968">
        <v>12</v>
      </c>
      <c r="C1968">
        <v>2013</v>
      </c>
      <c r="D1968" s="1">
        <v>41602</v>
      </c>
      <c r="E1968" t="s">
        <v>66</v>
      </c>
      <c r="F1968" t="s">
        <v>103</v>
      </c>
      <c r="G1968" t="s">
        <v>106</v>
      </c>
      <c r="H19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968" t="str">
        <f>IF(NOT(ISNA(VLOOKUP(Table_pigskin_games[[#This Row],[matchup]],rivalries!A$2:C$10,1,FALSE))),"Rivalry","Not a Rivalry")</f>
        <v>Not a Rivalry</v>
      </c>
      <c r="J1968">
        <v>13</v>
      </c>
      <c r="K1968">
        <v>6</v>
      </c>
      <c r="L1968">
        <f>ABS(Table_pigskin_games[[#This Row],[homeScore]]-Table_pigskin_games[[#This Row],[awayScore]])</f>
        <v>7</v>
      </c>
      <c r="M1968" t="s">
        <v>107</v>
      </c>
      <c r="N1968" s="2">
        <v>41914.541666666664</v>
      </c>
      <c r="O1968" t="s">
        <v>80</v>
      </c>
      <c r="P1968">
        <v>71659</v>
      </c>
      <c r="Q1968">
        <v>1</v>
      </c>
      <c r="R1968">
        <v>9</v>
      </c>
      <c r="S1968">
        <v>2</v>
      </c>
      <c r="T1968">
        <v>8</v>
      </c>
      <c r="U1968">
        <v>16</v>
      </c>
      <c r="V1968">
        <v>11</v>
      </c>
      <c r="W1968">
        <v>7</v>
      </c>
      <c r="X1968">
        <v>4</v>
      </c>
      <c r="Y1968">
        <v>17</v>
      </c>
      <c r="Z1968">
        <v>15</v>
      </c>
      <c r="AA1968">
        <v>1</v>
      </c>
      <c r="AB1968">
        <v>0</v>
      </c>
      <c r="AC1968">
        <v>1</v>
      </c>
      <c r="AD1968">
        <v>1</v>
      </c>
      <c r="AE1968">
        <v>333</v>
      </c>
      <c r="AF1968">
        <v>218</v>
      </c>
      <c r="AG1968">
        <v>215</v>
      </c>
      <c r="AH1968">
        <v>141</v>
      </c>
      <c r="AI1968">
        <v>23</v>
      </c>
      <c r="AJ1968">
        <v>18</v>
      </c>
      <c r="AK1968">
        <v>33</v>
      </c>
      <c r="AL1968">
        <v>34</v>
      </c>
      <c r="AM1968">
        <v>118</v>
      </c>
      <c r="AN1968">
        <v>77</v>
      </c>
      <c r="AO1968">
        <v>28</v>
      </c>
      <c r="AP1968">
        <v>21</v>
      </c>
      <c r="AQ1968">
        <v>7</v>
      </c>
      <c r="AR1968">
        <v>2</v>
      </c>
      <c r="AS1968">
        <v>63</v>
      </c>
      <c r="AT1968">
        <f>SUM(Table_pigskin_games[[#This Row],[awayPenaltyYards]],Table_pigskin_games[[#This Row],[homePenaltyYards]])</f>
        <v>85</v>
      </c>
      <c r="AU1968">
        <v>22</v>
      </c>
      <c r="AV1968">
        <v>0</v>
      </c>
      <c r="AW1968">
        <v>1</v>
      </c>
      <c r="AX1968">
        <f>SUM(Table_pigskin_games[[#This Row],[awayTurnovers]:[homeTurnovers]])</f>
        <v>1</v>
      </c>
      <c r="AY1968">
        <v>0</v>
      </c>
      <c r="AZ1968">
        <v>0</v>
      </c>
      <c r="BA1968">
        <v>0</v>
      </c>
      <c r="BB1968">
        <v>1</v>
      </c>
      <c r="BC1968">
        <v>2021</v>
      </c>
      <c r="BD1968">
        <v>1579</v>
      </c>
      <c r="BE1968">
        <v>7</v>
      </c>
      <c r="BF1968">
        <v>3</v>
      </c>
      <c r="BG1968">
        <v>0</v>
      </c>
      <c r="BH1968">
        <v>3</v>
      </c>
      <c r="BJ1968">
        <v>0</v>
      </c>
      <c r="BK1968">
        <v>3</v>
      </c>
      <c r="BL1968">
        <v>3</v>
      </c>
      <c r="BM1968">
        <v>0</v>
      </c>
    </row>
    <row r="1969" spans="1:66" x14ac:dyDescent="0.25">
      <c r="A1969">
        <v>331125028</v>
      </c>
      <c r="B1969">
        <v>12</v>
      </c>
      <c r="C1969">
        <v>2013</v>
      </c>
      <c r="D1969" s="1">
        <v>41603</v>
      </c>
      <c r="E1969" t="s">
        <v>108</v>
      </c>
      <c r="F1969" t="s">
        <v>93</v>
      </c>
      <c r="G1969" t="s">
        <v>114</v>
      </c>
      <c r="H19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SFvWSH</v>
      </c>
      <c r="I1969" t="str">
        <f>IF(NOT(ISNA(VLOOKUP(Table_pigskin_games[[#This Row],[matchup]],rivalries!A$2:C$10,1,FALSE))),"Rivalry","Not a Rivalry")</f>
        <v>Not a Rivalry</v>
      </c>
      <c r="J1969">
        <v>27</v>
      </c>
      <c r="K1969">
        <v>6</v>
      </c>
      <c r="L1969">
        <f>ABS(Table_pigskin_games[[#This Row],[homeScore]]-Table_pigskin_games[[#This Row],[awayScore]])</f>
        <v>21</v>
      </c>
      <c r="M1969" t="s">
        <v>115</v>
      </c>
      <c r="N1969" s="2">
        <v>41914.854166666664</v>
      </c>
      <c r="O1969" t="s">
        <v>112</v>
      </c>
      <c r="P1969">
        <v>79773</v>
      </c>
      <c r="Q1969">
        <v>6</v>
      </c>
      <c r="R1969">
        <v>4</v>
      </c>
      <c r="S1969">
        <v>3</v>
      </c>
      <c r="T1969">
        <v>7</v>
      </c>
      <c r="U1969">
        <v>15</v>
      </c>
      <c r="V1969">
        <v>10</v>
      </c>
      <c r="W1969">
        <v>4</v>
      </c>
      <c r="X1969">
        <v>4</v>
      </c>
      <c r="Y1969">
        <v>14</v>
      </c>
      <c r="Z1969">
        <v>15</v>
      </c>
      <c r="AA1969">
        <v>1</v>
      </c>
      <c r="AB1969">
        <v>0</v>
      </c>
      <c r="AC1969">
        <v>2</v>
      </c>
      <c r="AD1969">
        <v>2</v>
      </c>
      <c r="AE1969">
        <v>304</v>
      </c>
      <c r="AF1969">
        <v>190</v>
      </c>
      <c r="AG1969">
        <v>228</v>
      </c>
      <c r="AH1969">
        <v>76</v>
      </c>
      <c r="AI1969">
        <v>15</v>
      </c>
      <c r="AJ1969">
        <v>16</v>
      </c>
      <c r="AK1969">
        <v>24</v>
      </c>
      <c r="AL1969">
        <v>26</v>
      </c>
      <c r="AM1969">
        <v>76</v>
      </c>
      <c r="AN1969">
        <v>114</v>
      </c>
      <c r="AO1969">
        <v>33</v>
      </c>
      <c r="AP1969">
        <v>26</v>
      </c>
      <c r="AQ1969">
        <v>4</v>
      </c>
      <c r="AR1969">
        <v>4</v>
      </c>
      <c r="AS1969">
        <v>25</v>
      </c>
      <c r="AT1969">
        <f>SUM(Table_pigskin_games[[#This Row],[awayPenaltyYards]],Table_pigskin_games[[#This Row],[homePenaltyYards]])</f>
        <v>55</v>
      </c>
      <c r="AU1969">
        <v>30</v>
      </c>
      <c r="AV1969">
        <v>1</v>
      </c>
      <c r="AW1969">
        <v>1</v>
      </c>
      <c r="AX1969">
        <f>SUM(Table_pigskin_games[[#This Row],[awayTurnovers]:[homeTurnovers]])</f>
        <v>2</v>
      </c>
      <c r="AY1969">
        <v>1</v>
      </c>
      <c r="AZ1969">
        <v>0</v>
      </c>
      <c r="BA1969">
        <v>0</v>
      </c>
      <c r="BB1969">
        <v>1</v>
      </c>
      <c r="BC1969">
        <v>1886</v>
      </c>
      <c r="BD1969">
        <v>1714</v>
      </c>
      <c r="BE1969">
        <v>7</v>
      </c>
      <c r="BF1969">
        <v>3</v>
      </c>
      <c r="BG1969">
        <v>14</v>
      </c>
      <c r="BH1969">
        <v>3</v>
      </c>
      <c r="BJ1969">
        <v>0</v>
      </c>
      <c r="BK1969">
        <v>6</v>
      </c>
      <c r="BL1969">
        <v>0</v>
      </c>
      <c r="BM1969">
        <v>0</v>
      </c>
    </row>
    <row r="1970" spans="1:66" x14ac:dyDescent="0.25">
      <c r="A1970">
        <v>331128006</v>
      </c>
      <c r="B1970">
        <v>13</v>
      </c>
      <c r="C1970">
        <v>2013</v>
      </c>
      <c r="D1970" s="1">
        <v>41606</v>
      </c>
      <c r="E1970" t="s">
        <v>61</v>
      </c>
      <c r="F1970" t="s">
        <v>110</v>
      </c>
      <c r="G1970" t="s">
        <v>102</v>
      </c>
      <c r="H19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DALvOAK</v>
      </c>
      <c r="I1970" t="str">
        <f>IF(NOT(ISNA(VLOOKUP(Table_pigskin_games[[#This Row],[matchup]],rivalries!A$2:C$10,1,FALSE))),"Rivalry","Not a Rivalry")</f>
        <v>Not a Rivalry</v>
      </c>
      <c r="J1970">
        <v>24</v>
      </c>
      <c r="K1970">
        <v>31</v>
      </c>
      <c r="L1970">
        <f>ABS(Table_pigskin_games[[#This Row],[homeScore]]-Table_pigskin_games[[#This Row],[awayScore]])</f>
        <v>7</v>
      </c>
      <c r="M1970" t="s">
        <v>146</v>
      </c>
      <c r="N1970" s="2">
        <v>41914.6875</v>
      </c>
      <c r="O1970" t="s">
        <v>80</v>
      </c>
      <c r="P1970">
        <v>87572</v>
      </c>
      <c r="Q1970">
        <v>4</v>
      </c>
      <c r="R1970">
        <v>7</v>
      </c>
      <c r="S1970">
        <v>6</v>
      </c>
      <c r="T1970">
        <v>5</v>
      </c>
      <c r="U1970">
        <v>16</v>
      </c>
      <c r="V1970">
        <v>23</v>
      </c>
      <c r="W1970">
        <v>7</v>
      </c>
      <c r="X1970">
        <v>7</v>
      </c>
      <c r="Y1970">
        <v>13</v>
      </c>
      <c r="Z1970">
        <v>13</v>
      </c>
      <c r="AA1970">
        <v>0</v>
      </c>
      <c r="AB1970">
        <v>0</v>
      </c>
      <c r="AC1970">
        <v>0</v>
      </c>
      <c r="AD1970">
        <v>0</v>
      </c>
      <c r="AE1970">
        <v>305</v>
      </c>
      <c r="AF1970">
        <v>352</v>
      </c>
      <c r="AG1970">
        <v>255</v>
      </c>
      <c r="AH1970">
        <v>208</v>
      </c>
      <c r="AI1970">
        <v>18</v>
      </c>
      <c r="AJ1970">
        <v>23</v>
      </c>
      <c r="AK1970">
        <v>30</v>
      </c>
      <c r="AL1970">
        <v>32</v>
      </c>
      <c r="AM1970">
        <v>50</v>
      </c>
      <c r="AN1970">
        <v>144</v>
      </c>
      <c r="AO1970">
        <v>25</v>
      </c>
      <c r="AP1970">
        <v>30</v>
      </c>
      <c r="AQ1970">
        <v>10</v>
      </c>
      <c r="AR1970">
        <v>6</v>
      </c>
      <c r="AS1970">
        <v>71</v>
      </c>
      <c r="AT1970">
        <f>SUM(Table_pigskin_games[[#This Row],[awayPenaltyYards]],Table_pigskin_games[[#This Row],[homePenaltyYards]])</f>
        <v>111</v>
      </c>
      <c r="AU1970">
        <v>40</v>
      </c>
      <c r="AV1970">
        <v>2</v>
      </c>
      <c r="AW1970">
        <v>1</v>
      </c>
      <c r="AX1970">
        <f>SUM(Table_pigskin_games[[#This Row],[awayTurnovers]:[homeTurnovers]])</f>
        <v>3</v>
      </c>
      <c r="AY1970">
        <v>1</v>
      </c>
      <c r="AZ1970">
        <v>1</v>
      </c>
      <c r="BA1970">
        <v>1</v>
      </c>
      <c r="BB1970">
        <v>0</v>
      </c>
      <c r="BC1970">
        <v>1661</v>
      </c>
      <c r="BD1970">
        <v>1939</v>
      </c>
      <c r="BE1970">
        <v>7</v>
      </c>
      <c r="BF1970">
        <v>14</v>
      </c>
      <c r="BG1970">
        <v>0</v>
      </c>
      <c r="BH1970">
        <v>3</v>
      </c>
      <c r="BJ1970">
        <v>7</v>
      </c>
      <c r="BK1970">
        <v>7</v>
      </c>
      <c r="BL1970">
        <v>7</v>
      </c>
      <c r="BM1970">
        <v>10</v>
      </c>
    </row>
    <row r="1971" spans="1:66" x14ac:dyDescent="0.25">
      <c r="A1971">
        <v>331128008</v>
      </c>
      <c r="B1971">
        <v>13</v>
      </c>
      <c r="C1971">
        <v>2013</v>
      </c>
      <c r="D1971" s="1">
        <v>41606</v>
      </c>
      <c r="E1971" t="s">
        <v>61</v>
      </c>
      <c r="F1971" t="s">
        <v>75</v>
      </c>
      <c r="G1971" t="s">
        <v>72</v>
      </c>
      <c r="H19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1971" t="str">
        <f>IF(NOT(ISNA(VLOOKUP(Table_pigskin_games[[#This Row],[matchup]],rivalries!A$2:C$10,1,FALSE))),"Rivalry","Not a Rivalry")</f>
        <v>Not a Rivalry</v>
      </c>
      <c r="J1971">
        <v>10</v>
      </c>
      <c r="K1971">
        <v>40</v>
      </c>
      <c r="L1971">
        <f>ABS(Table_pigskin_games[[#This Row],[homeScore]]-Table_pigskin_games[[#This Row],[awayScore]])</f>
        <v>30</v>
      </c>
      <c r="M1971" t="s">
        <v>73</v>
      </c>
      <c r="N1971" s="2">
        <v>41915.020833333336</v>
      </c>
      <c r="O1971" t="s">
        <v>70</v>
      </c>
      <c r="P1971">
        <v>64934</v>
      </c>
      <c r="Q1971">
        <v>5</v>
      </c>
      <c r="R1971">
        <v>5</v>
      </c>
      <c r="S1971">
        <v>6</v>
      </c>
      <c r="T1971">
        <v>5</v>
      </c>
      <c r="U1971">
        <v>7</v>
      </c>
      <c r="V1971">
        <v>30</v>
      </c>
      <c r="W1971">
        <v>2</v>
      </c>
      <c r="X1971">
        <v>9</v>
      </c>
      <c r="Y1971">
        <v>10</v>
      </c>
      <c r="Z1971">
        <v>12</v>
      </c>
      <c r="AA1971">
        <v>0</v>
      </c>
      <c r="AB1971">
        <v>0</v>
      </c>
      <c r="AC1971">
        <v>0</v>
      </c>
      <c r="AD1971">
        <v>0</v>
      </c>
      <c r="AE1971">
        <v>126</v>
      </c>
      <c r="AF1971">
        <v>561</v>
      </c>
      <c r="AG1971">
        <v>102</v>
      </c>
      <c r="AH1971">
        <v>320</v>
      </c>
      <c r="AI1971">
        <v>10</v>
      </c>
      <c r="AJ1971">
        <v>22</v>
      </c>
      <c r="AK1971">
        <v>20</v>
      </c>
      <c r="AL1971">
        <v>35</v>
      </c>
      <c r="AM1971">
        <v>24</v>
      </c>
      <c r="AN1971">
        <v>241</v>
      </c>
      <c r="AO1971">
        <v>15</v>
      </c>
      <c r="AP1971">
        <v>43</v>
      </c>
      <c r="AQ1971">
        <v>3</v>
      </c>
      <c r="AR1971">
        <v>5</v>
      </c>
      <c r="AS1971">
        <v>25</v>
      </c>
      <c r="AT1971">
        <f>SUM(Table_pigskin_games[[#This Row],[awayPenaltyYards]],Table_pigskin_games[[#This Row],[homePenaltyYards]])</f>
        <v>75</v>
      </c>
      <c r="AU1971">
        <v>50</v>
      </c>
      <c r="AV1971">
        <v>3</v>
      </c>
      <c r="AW1971">
        <v>4</v>
      </c>
      <c r="AX1971">
        <f>SUM(Table_pigskin_games[[#This Row],[awayTurnovers]:[homeTurnovers]])</f>
        <v>7</v>
      </c>
      <c r="AY1971">
        <v>2</v>
      </c>
      <c r="AZ1971">
        <v>2</v>
      </c>
      <c r="BA1971">
        <v>1</v>
      </c>
      <c r="BB1971">
        <v>2</v>
      </c>
      <c r="BC1971">
        <v>1174</v>
      </c>
      <c r="BD1971">
        <v>2426</v>
      </c>
      <c r="BE1971">
        <v>0</v>
      </c>
      <c r="BF1971">
        <v>10</v>
      </c>
      <c r="BG1971">
        <v>0</v>
      </c>
      <c r="BH1971">
        <v>0</v>
      </c>
      <c r="BJ1971">
        <v>0</v>
      </c>
      <c r="BK1971">
        <v>17</v>
      </c>
      <c r="BL1971">
        <v>9</v>
      </c>
      <c r="BM1971">
        <v>14</v>
      </c>
    </row>
    <row r="1972" spans="1:66" x14ac:dyDescent="0.25">
      <c r="A1972">
        <v>331128033</v>
      </c>
      <c r="B1972">
        <v>13</v>
      </c>
      <c r="C1972">
        <v>2013</v>
      </c>
      <c r="D1972" s="1">
        <v>41606</v>
      </c>
      <c r="E1972" t="s">
        <v>61</v>
      </c>
      <c r="F1972" t="s">
        <v>63</v>
      </c>
      <c r="G1972" t="s">
        <v>96</v>
      </c>
      <c r="H19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1972" t="str">
        <f>IF(NOT(ISNA(VLOOKUP(Table_pigskin_games[[#This Row],[matchup]],rivalries!A$2:C$10,1,FALSE))),"Rivalry","Not a Rivalry")</f>
        <v>Rivalry</v>
      </c>
      <c r="J1972">
        <v>20</v>
      </c>
      <c r="K1972">
        <v>22</v>
      </c>
      <c r="L1972">
        <f>ABS(Table_pigskin_games[[#This Row],[homeScore]]-Table_pigskin_games[[#This Row],[awayScore]])</f>
        <v>2</v>
      </c>
      <c r="M1972" t="s">
        <v>125</v>
      </c>
      <c r="N1972" s="2">
        <v>41914.854166666664</v>
      </c>
      <c r="O1972" t="s">
        <v>65</v>
      </c>
      <c r="P1972">
        <v>71005</v>
      </c>
      <c r="Q1972">
        <v>5</v>
      </c>
      <c r="R1972">
        <v>6</v>
      </c>
      <c r="S1972">
        <v>5</v>
      </c>
      <c r="T1972">
        <v>6</v>
      </c>
      <c r="U1972">
        <v>22</v>
      </c>
      <c r="V1972">
        <v>16</v>
      </c>
      <c r="W1972">
        <v>7</v>
      </c>
      <c r="X1972">
        <v>10</v>
      </c>
      <c r="Y1972">
        <v>13</v>
      </c>
      <c r="Z1972">
        <v>17</v>
      </c>
      <c r="AA1972">
        <v>1</v>
      </c>
      <c r="AB1972">
        <v>0</v>
      </c>
      <c r="AC1972">
        <v>2</v>
      </c>
      <c r="AD1972">
        <v>0</v>
      </c>
      <c r="AE1972">
        <v>329</v>
      </c>
      <c r="AF1972">
        <v>311</v>
      </c>
      <c r="AG1972">
        <v>257</v>
      </c>
      <c r="AH1972">
        <v>237</v>
      </c>
      <c r="AI1972">
        <v>28</v>
      </c>
      <c r="AJ1972">
        <v>24</v>
      </c>
      <c r="AK1972">
        <v>44</v>
      </c>
      <c r="AL1972">
        <v>35</v>
      </c>
      <c r="AM1972">
        <v>72</v>
      </c>
      <c r="AN1972">
        <v>74</v>
      </c>
      <c r="AO1972">
        <v>18</v>
      </c>
      <c r="AP1972">
        <v>25</v>
      </c>
      <c r="AQ1972">
        <v>4</v>
      </c>
      <c r="AR1972">
        <v>9</v>
      </c>
      <c r="AS1972">
        <v>51</v>
      </c>
      <c r="AT1972">
        <f>SUM(Table_pigskin_games[[#This Row],[awayPenaltyYards]],Table_pigskin_games[[#This Row],[homePenaltyYards]])</f>
        <v>106</v>
      </c>
      <c r="AU1972">
        <v>55</v>
      </c>
      <c r="AV1972">
        <v>0</v>
      </c>
      <c r="AW1972">
        <v>0</v>
      </c>
      <c r="AX1972">
        <f>SUM(Table_pigskin_games[[#This Row],[awayTurnovers]:[homeTurnovers]])</f>
        <v>0</v>
      </c>
      <c r="AY1972">
        <v>0</v>
      </c>
      <c r="AZ1972">
        <v>0</v>
      </c>
      <c r="BA1972">
        <v>0</v>
      </c>
      <c r="BB1972">
        <v>0</v>
      </c>
      <c r="BC1972">
        <v>1804</v>
      </c>
      <c r="BD1972">
        <v>1796</v>
      </c>
      <c r="BE1972">
        <v>0</v>
      </c>
      <c r="BF1972">
        <v>0</v>
      </c>
      <c r="BG1972">
        <v>7</v>
      </c>
      <c r="BH1972">
        <v>13</v>
      </c>
      <c r="BJ1972">
        <v>7</v>
      </c>
      <c r="BK1972">
        <v>3</v>
      </c>
      <c r="BL1972">
        <v>6</v>
      </c>
      <c r="BM1972">
        <v>6</v>
      </c>
    </row>
    <row r="1973" spans="1:66" x14ac:dyDescent="0.25">
      <c r="A1973">
        <v>331201002</v>
      </c>
      <c r="B1973">
        <v>13</v>
      </c>
      <c r="C1973">
        <v>2013</v>
      </c>
      <c r="D1973" s="1">
        <v>41609</v>
      </c>
      <c r="E1973" t="s">
        <v>66</v>
      </c>
      <c r="F1973" t="s">
        <v>99</v>
      </c>
      <c r="G1973" t="s">
        <v>87</v>
      </c>
      <c r="H19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ATLvBUF</v>
      </c>
      <c r="I1973" t="str">
        <f>IF(NOT(ISNA(VLOOKUP(Table_pigskin_games[[#This Row],[matchup]],rivalries!A$2:C$10,1,FALSE))),"Rivalry","Not a Rivalry")</f>
        <v>Not a Rivalry</v>
      </c>
      <c r="J1973">
        <v>34</v>
      </c>
      <c r="K1973">
        <v>31</v>
      </c>
      <c r="L1973">
        <f>ABS(Table_pigskin_games[[#This Row],[homeScore]]-Table_pigskin_games[[#This Row],[awayScore]])</f>
        <v>3</v>
      </c>
      <c r="M1973" t="s">
        <v>137</v>
      </c>
      <c r="N1973" s="2">
        <v>41914.670138888891</v>
      </c>
      <c r="O1973" t="s">
        <v>70</v>
      </c>
      <c r="P1973">
        <v>38969</v>
      </c>
      <c r="Q1973">
        <v>2</v>
      </c>
      <c r="R1973">
        <v>9</v>
      </c>
      <c r="S1973">
        <v>4</v>
      </c>
      <c r="T1973">
        <v>7</v>
      </c>
      <c r="U1973">
        <v>26</v>
      </c>
      <c r="V1973">
        <v>19</v>
      </c>
      <c r="W1973">
        <v>10</v>
      </c>
      <c r="X1973">
        <v>5</v>
      </c>
      <c r="Y1973">
        <v>18</v>
      </c>
      <c r="Z1973">
        <v>14</v>
      </c>
      <c r="AA1973">
        <v>0</v>
      </c>
      <c r="AB1973">
        <v>0</v>
      </c>
      <c r="AC1973">
        <v>0</v>
      </c>
      <c r="AD1973">
        <v>0</v>
      </c>
      <c r="AE1973">
        <v>423</v>
      </c>
      <c r="AF1973">
        <v>405</v>
      </c>
      <c r="AG1973">
        <v>272</v>
      </c>
      <c r="AH1973">
        <v>210</v>
      </c>
      <c r="AI1973">
        <v>28</v>
      </c>
      <c r="AJ1973">
        <v>18</v>
      </c>
      <c r="AK1973">
        <v>47</v>
      </c>
      <c r="AL1973">
        <v>32</v>
      </c>
      <c r="AM1973">
        <v>151</v>
      </c>
      <c r="AN1973">
        <v>195</v>
      </c>
      <c r="AO1973">
        <v>30</v>
      </c>
      <c r="AP1973">
        <v>31</v>
      </c>
      <c r="AQ1973">
        <v>8</v>
      </c>
      <c r="AR1973">
        <v>6</v>
      </c>
      <c r="AS1973">
        <v>75</v>
      </c>
      <c r="AT1973">
        <f>SUM(Table_pigskin_games[[#This Row],[awayPenaltyYards]],Table_pigskin_games[[#This Row],[homePenaltyYards]])</f>
        <v>124</v>
      </c>
      <c r="AU1973">
        <v>49</v>
      </c>
      <c r="AV1973">
        <v>1</v>
      </c>
      <c r="AW1973">
        <v>2</v>
      </c>
      <c r="AX1973">
        <f>SUM(Table_pigskin_games[[#This Row],[awayTurnovers]:[homeTurnovers]])</f>
        <v>3</v>
      </c>
      <c r="AY1973">
        <v>1</v>
      </c>
      <c r="AZ1973">
        <v>2</v>
      </c>
      <c r="BA1973">
        <v>0</v>
      </c>
      <c r="BB1973">
        <v>0</v>
      </c>
      <c r="BC1973">
        <v>2289</v>
      </c>
      <c r="BD1973">
        <v>1491</v>
      </c>
      <c r="BE1973">
        <v>7</v>
      </c>
      <c r="BF1973">
        <v>10</v>
      </c>
      <c r="BG1973">
        <v>7</v>
      </c>
      <c r="BH1973">
        <v>7</v>
      </c>
      <c r="BI1973">
        <v>3</v>
      </c>
      <c r="BJ1973">
        <v>14</v>
      </c>
      <c r="BK1973">
        <v>3</v>
      </c>
      <c r="BL1973">
        <v>7</v>
      </c>
      <c r="BM1973">
        <v>7</v>
      </c>
      <c r="BN1973">
        <v>0</v>
      </c>
    </row>
    <row r="1974" spans="1:66" x14ac:dyDescent="0.25">
      <c r="A1974">
        <v>331201005</v>
      </c>
      <c r="B1974">
        <v>13</v>
      </c>
      <c r="C1974">
        <v>2013</v>
      </c>
      <c r="D1974" s="1">
        <v>41609</v>
      </c>
      <c r="E1974" t="s">
        <v>66</v>
      </c>
      <c r="F1974" t="s">
        <v>103</v>
      </c>
      <c r="G1974" t="s">
        <v>68</v>
      </c>
      <c r="H19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CLEvJAX</v>
      </c>
      <c r="I1974" t="str">
        <f>IF(NOT(ISNA(VLOOKUP(Table_pigskin_games[[#This Row],[matchup]],rivalries!A$2:C$10,1,FALSE))),"Rivalry","Not a Rivalry")</f>
        <v>Not a Rivalry</v>
      </c>
      <c r="J1974">
        <v>32</v>
      </c>
      <c r="K1974">
        <v>28</v>
      </c>
      <c r="L1974">
        <f>ABS(Table_pigskin_games[[#This Row],[homeScore]]-Table_pigskin_games[[#This Row],[awayScore]])</f>
        <v>4</v>
      </c>
      <c r="M1974" t="s">
        <v>145</v>
      </c>
      <c r="N1974" s="2">
        <v>41914.541666666664</v>
      </c>
      <c r="O1974" t="s">
        <v>80</v>
      </c>
      <c r="P1974">
        <v>69654</v>
      </c>
      <c r="Q1974">
        <v>2</v>
      </c>
      <c r="R1974">
        <v>9</v>
      </c>
      <c r="S1974">
        <v>4</v>
      </c>
      <c r="T1974">
        <v>7</v>
      </c>
      <c r="U1974">
        <v>22</v>
      </c>
      <c r="V1974">
        <v>24</v>
      </c>
      <c r="W1974">
        <v>7</v>
      </c>
      <c r="X1974">
        <v>6</v>
      </c>
      <c r="Y1974">
        <v>16</v>
      </c>
      <c r="Z1974">
        <v>13</v>
      </c>
      <c r="AA1974">
        <v>0</v>
      </c>
      <c r="AB1974">
        <v>1</v>
      </c>
      <c r="AC1974">
        <v>0</v>
      </c>
      <c r="AD1974">
        <v>1</v>
      </c>
      <c r="AE1974">
        <v>314</v>
      </c>
      <c r="AF1974">
        <v>439</v>
      </c>
      <c r="AG1974">
        <v>202</v>
      </c>
      <c r="AH1974">
        <v>342</v>
      </c>
      <c r="AI1974">
        <v>23</v>
      </c>
      <c r="AJ1974">
        <v>24</v>
      </c>
      <c r="AK1974">
        <v>41</v>
      </c>
      <c r="AL1974">
        <v>40</v>
      </c>
      <c r="AM1974">
        <v>112</v>
      </c>
      <c r="AN1974">
        <v>97</v>
      </c>
      <c r="AO1974">
        <v>29</v>
      </c>
      <c r="AP1974">
        <v>30</v>
      </c>
      <c r="AQ1974">
        <v>5</v>
      </c>
      <c r="AR1974">
        <v>9</v>
      </c>
      <c r="AS1974">
        <v>35</v>
      </c>
      <c r="AT1974">
        <f>SUM(Table_pigskin_games[[#This Row],[awayPenaltyYards]],Table_pigskin_games[[#This Row],[homePenaltyYards]])</f>
        <v>85</v>
      </c>
      <c r="AU1974">
        <v>50</v>
      </c>
      <c r="AV1974">
        <v>1</v>
      </c>
      <c r="AW1974">
        <v>3</v>
      </c>
      <c r="AX1974">
        <f>SUM(Table_pigskin_games[[#This Row],[awayTurnovers]:[homeTurnovers]])</f>
        <v>4</v>
      </c>
      <c r="AY1974">
        <v>0</v>
      </c>
      <c r="AZ1974">
        <v>1</v>
      </c>
      <c r="BA1974">
        <v>1</v>
      </c>
      <c r="BB1974">
        <v>2</v>
      </c>
      <c r="BC1974">
        <v>1835</v>
      </c>
      <c r="BD1974">
        <v>1765</v>
      </c>
      <c r="BE1974">
        <v>7</v>
      </c>
      <c r="BF1974">
        <v>13</v>
      </c>
      <c r="BG1974">
        <v>0</v>
      </c>
      <c r="BH1974">
        <v>12</v>
      </c>
      <c r="BJ1974">
        <v>7</v>
      </c>
      <c r="BK1974">
        <v>7</v>
      </c>
      <c r="BL1974">
        <v>7</v>
      </c>
      <c r="BM1974">
        <v>7</v>
      </c>
    </row>
    <row r="1975" spans="1:66" x14ac:dyDescent="0.25">
      <c r="A1975">
        <v>331201011</v>
      </c>
      <c r="B1975">
        <v>13</v>
      </c>
      <c r="C1975">
        <v>2013</v>
      </c>
      <c r="D1975" s="1">
        <v>41609</v>
      </c>
      <c r="E1975" t="s">
        <v>66</v>
      </c>
      <c r="F1975" t="s">
        <v>78</v>
      </c>
      <c r="G1975" t="s">
        <v>90</v>
      </c>
      <c r="H19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1975" t="str">
        <f>IF(NOT(ISNA(VLOOKUP(Table_pigskin_games[[#This Row],[matchup]],rivalries!A$2:C$10,1,FALSE))),"Rivalry","Not a Rivalry")</f>
        <v>Not a Rivalry</v>
      </c>
      <c r="J1975">
        <v>14</v>
      </c>
      <c r="K1975">
        <v>22</v>
      </c>
      <c r="L1975">
        <f>ABS(Table_pigskin_games[[#This Row],[homeScore]]-Table_pigskin_games[[#This Row],[awayScore]])</f>
        <v>8</v>
      </c>
      <c r="M1975" t="s">
        <v>131</v>
      </c>
      <c r="N1975" s="2">
        <v>41914.541666666664</v>
      </c>
      <c r="O1975" t="s">
        <v>80</v>
      </c>
      <c r="P1975">
        <v>65502</v>
      </c>
      <c r="Q1975">
        <v>5</v>
      </c>
      <c r="R1975">
        <v>6</v>
      </c>
      <c r="S1975">
        <v>7</v>
      </c>
      <c r="T1975">
        <v>4</v>
      </c>
      <c r="U1975">
        <v>24</v>
      </c>
      <c r="V1975">
        <v>18</v>
      </c>
      <c r="W1975">
        <v>6</v>
      </c>
      <c r="X1975">
        <v>3</v>
      </c>
      <c r="Y1975">
        <v>15</v>
      </c>
      <c r="Z1975">
        <v>14</v>
      </c>
      <c r="AA1975">
        <v>1</v>
      </c>
      <c r="AB1975">
        <v>1</v>
      </c>
      <c r="AC1975">
        <v>1</v>
      </c>
      <c r="AD1975">
        <v>1</v>
      </c>
      <c r="AE1975">
        <v>347</v>
      </c>
      <c r="AF1975">
        <v>264</v>
      </c>
      <c r="AG1975">
        <v>185</v>
      </c>
      <c r="AH1975">
        <v>160</v>
      </c>
      <c r="AI1975">
        <v>21</v>
      </c>
      <c r="AJ1975">
        <v>17</v>
      </c>
      <c r="AK1975">
        <v>37</v>
      </c>
      <c r="AL1975">
        <v>32</v>
      </c>
      <c r="AM1975">
        <v>162</v>
      </c>
      <c r="AN1975">
        <v>104</v>
      </c>
      <c r="AO1975">
        <v>36</v>
      </c>
      <c r="AP1975">
        <v>25</v>
      </c>
      <c r="AQ1975">
        <v>6</v>
      </c>
      <c r="AR1975">
        <v>7</v>
      </c>
      <c r="AS1975">
        <v>74</v>
      </c>
      <c r="AT1975">
        <f>SUM(Table_pigskin_games[[#This Row],[awayPenaltyYards]],Table_pigskin_games[[#This Row],[homePenaltyYards]])</f>
        <v>124</v>
      </c>
      <c r="AU1975">
        <v>50</v>
      </c>
      <c r="AV1975">
        <v>4</v>
      </c>
      <c r="AW1975">
        <v>1</v>
      </c>
      <c r="AX1975">
        <f>SUM(Table_pigskin_games[[#This Row],[awayTurnovers]:[homeTurnovers]])</f>
        <v>5</v>
      </c>
      <c r="AY1975">
        <v>1</v>
      </c>
      <c r="AZ1975">
        <v>0</v>
      </c>
      <c r="BA1975">
        <v>3</v>
      </c>
      <c r="BB1975">
        <v>1</v>
      </c>
      <c r="BC1975">
        <v>2035</v>
      </c>
      <c r="BD1975">
        <v>1565</v>
      </c>
      <c r="BE1975">
        <v>0</v>
      </c>
      <c r="BF1975">
        <v>7</v>
      </c>
      <c r="BG1975">
        <v>7</v>
      </c>
      <c r="BH1975">
        <v>0</v>
      </c>
      <c r="BJ1975">
        <v>6</v>
      </c>
      <c r="BK1975">
        <v>6</v>
      </c>
      <c r="BL1975">
        <v>3</v>
      </c>
      <c r="BM1975">
        <v>7</v>
      </c>
    </row>
    <row r="1976" spans="1:66" x14ac:dyDescent="0.25">
      <c r="A1976">
        <v>331201012</v>
      </c>
      <c r="B1976">
        <v>13</v>
      </c>
      <c r="C1976">
        <v>2013</v>
      </c>
      <c r="D1976" s="1">
        <v>41609</v>
      </c>
      <c r="E1976" t="s">
        <v>66</v>
      </c>
      <c r="F1976" t="s">
        <v>84</v>
      </c>
      <c r="G1976" t="s">
        <v>82</v>
      </c>
      <c r="H19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1976" t="str">
        <f>IF(NOT(ISNA(VLOOKUP(Table_pigskin_games[[#This Row],[matchup]],rivalries!A$2:C$10,1,FALSE))),"Rivalry","Not a Rivalry")</f>
        <v>Not a Rivalry</v>
      </c>
      <c r="J1976">
        <v>35</v>
      </c>
      <c r="K1976">
        <v>28</v>
      </c>
      <c r="L1976">
        <f>ABS(Table_pigskin_games[[#This Row],[homeScore]]-Table_pigskin_games[[#This Row],[awayScore]])</f>
        <v>7</v>
      </c>
      <c r="M1976" t="s">
        <v>83</v>
      </c>
      <c r="N1976" s="2">
        <v>41914.684027777781</v>
      </c>
      <c r="O1976" t="s">
        <v>80</v>
      </c>
      <c r="P1976">
        <v>77065</v>
      </c>
      <c r="Q1976">
        <v>9</v>
      </c>
      <c r="R1976">
        <v>2</v>
      </c>
      <c r="S1976">
        <v>9</v>
      </c>
      <c r="T1976">
        <v>2</v>
      </c>
      <c r="U1976">
        <v>25</v>
      </c>
      <c r="V1976">
        <v>27</v>
      </c>
      <c r="W1976">
        <v>8</v>
      </c>
      <c r="X1976">
        <v>5</v>
      </c>
      <c r="Y1976">
        <v>14</v>
      </c>
      <c r="Z1976">
        <v>13</v>
      </c>
      <c r="AA1976">
        <v>0</v>
      </c>
      <c r="AB1976">
        <v>1</v>
      </c>
      <c r="AC1976">
        <v>0</v>
      </c>
      <c r="AD1976">
        <v>2</v>
      </c>
      <c r="AE1976">
        <v>535</v>
      </c>
      <c r="AF1976">
        <v>452</v>
      </c>
      <c r="AG1976">
        <v>403</v>
      </c>
      <c r="AH1976">
        <v>293</v>
      </c>
      <c r="AI1976">
        <v>22</v>
      </c>
      <c r="AJ1976">
        <v>26</v>
      </c>
      <c r="AK1976">
        <v>35</v>
      </c>
      <c r="AL1976">
        <v>42</v>
      </c>
      <c r="AM1976">
        <v>132</v>
      </c>
      <c r="AN1976">
        <v>159</v>
      </c>
      <c r="AO1976">
        <v>31</v>
      </c>
      <c r="AP1976">
        <v>25</v>
      </c>
      <c r="AQ1976">
        <v>10</v>
      </c>
      <c r="AR1976">
        <v>9</v>
      </c>
      <c r="AS1976">
        <v>75</v>
      </c>
      <c r="AT1976">
        <f>SUM(Table_pigskin_games[[#This Row],[awayPenaltyYards]],Table_pigskin_games[[#This Row],[homePenaltyYards]])</f>
        <v>177</v>
      </c>
      <c r="AU1976">
        <v>102</v>
      </c>
      <c r="AV1976">
        <v>2</v>
      </c>
      <c r="AW1976">
        <v>1</v>
      </c>
      <c r="AX1976">
        <f>SUM(Table_pigskin_games[[#This Row],[awayTurnovers]:[homeTurnovers]])</f>
        <v>3</v>
      </c>
      <c r="AY1976">
        <v>0</v>
      </c>
      <c r="AZ1976">
        <v>0</v>
      </c>
      <c r="BA1976">
        <v>2</v>
      </c>
      <c r="BB1976">
        <v>1</v>
      </c>
      <c r="BC1976">
        <v>1684</v>
      </c>
      <c r="BD1976">
        <v>1916</v>
      </c>
      <c r="BE1976">
        <v>0</v>
      </c>
      <c r="BF1976">
        <v>14</v>
      </c>
      <c r="BG1976">
        <v>14</v>
      </c>
      <c r="BH1976">
        <v>7</v>
      </c>
      <c r="BJ1976">
        <v>7</v>
      </c>
      <c r="BK1976">
        <v>14</v>
      </c>
      <c r="BL1976">
        <v>0</v>
      </c>
      <c r="BM1976">
        <v>7</v>
      </c>
    </row>
    <row r="1977" spans="1:66" x14ac:dyDescent="0.25">
      <c r="A1977">
        <v>331201016</v>
      </c>
      <c r="B1977">
        <v>13</v>
      </c>
      <c r="C1977">
        <v>2013</v>
      </c>
      <c r="D1977" s="1">
        <v>41609</v>
      </c>
      <c r="E1977" t="s">
        <v>66</v>
      </c>
      <c r="F1977" t="s">
        <v>74</v>
      </c>
      <c r="G1977" t="s">
        <v>113</v>
      </c>
      <c r="H19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CHIvMIN</v>
      </c>
      <c r="I1977" t="str">
        <f>IF(NOT(ISNA(VLOOKUP(Table_pigskin_games[[#This Row],[matchup]],rivalries!A$2:C$10,1,FALSE))),"Rivalry","Not a Rivalry")</f>
        <v>Not a Rivalry</v>
      </c>
      <c r="J1977">
        <v>20</v>
      </c>
      <c r="K1977">
        <v>23</v>
      </c>
      <c r="L1977">
        <f>ABS(Table_pigskin_games[[#This Row],[homeScore]]-Table_pigskin_games[[#This Row],[awayScore]])</f>
        <v>3</v>
      </c>
      <c r="M1977" t="s">
        <v>136</v>
      </c>
      <c r="N1977" s="2">
        <v>41914.541666666664</v>
      </c>
      <c r="O1977" t="s">
        <v>70</v>
      </c>
      <c r="P1977">
        <v>64134</v>
      </c>
      <c r="Q1977">
        <v>6</v>
      </c>
      <c r="R1977">
        <v>5</v>
      </c>
      <c r="S1977">
        <v>2</v>
      </c>
      <c r="T1977">
        <v>7</v>
      </c>
      <c r="U1977">
        <v>20</v>
      </c>
      <c r="V1977">
        <v>28</v>
      </c>
      <c r="W1977">
        <v>2</v>
      </c>
      <c r="X1977">
        <v>4</v>
      </c>
      <c r="Y1977">
        <v>11</v>
      </c>
      <c r="Z1977">
        <v>17</v>
      </c>
      <c r="AA1977">
        <v>0</v>
      </c>
      <c r="AB1977">
        <v>3</v>
      </c>
      <c r="AC1977">
        <v>0</v>
      </c>
      <c r="AD1977">
        <v>3</v>
      </c>
      <c r="AE1977">
        <v>480</v>
      </c>
      <c r="AF1977">
        <v>496</v>
      </c>
      <c r="AG1977">
        <v>345</v>
      </c>
      <c r="AH1977">
        <v>250</v>
      </c>
      <c r="AI1977">
        <v>23</v>
      </c>
      <c r="AJ1977">
        <v>23</v>
      </c>
      <c r="AK1977">
        <v>36</v>
      </c>
      <c r="AL1977">
        <v>41</v>
      </c>
      <c r="AM1977">
        <v>135</v>
      </c>
      <c r="AN1977">
        <v>246</v>
      </c>
      <c r="AO1977">
        <v>25</v>
      </c>
      <c r="AP1977">
        <v>40</v>
      </c>
      <c r="AQ1977">
        <v>6</v>
      </c>
      <c r="AR1977">
        <v>6</v>
      </c>
      <c r="AS1977">
        <v>51</v>
      </c>
      <c r="AT1977">
        <f>SUM(Table_pigskin_games[[#This Row],[awayPenaltyYards]],Table_pigskin_games[[#This Row],[homePenaltyYards]])</f>
        <v>111</v>
      </c>
      <c r="AU1977">
        <v>60</v>
      </c>
      <c r="AV1977">
        <v>1</v>
      </c>
      <c r="AW1977">
        <v>1</v>
      </c>
      <c r="AX1977">
        <f>SUM(Table_pigskin_games[[#This Row],[awayTurnovers]:[homeTurnovers]])</f>
        <v>2</v>
      </c>
      <c r="AY1977">
        <v>1</v>
      </c>
      <c r="AZ1977">
        <v>0</v>
      </c>
      <c r="BA1977">
        <v>0</v>
      </c>
      <c r="BB1977">
        <v>1</v>
      </c>
      <c r="BC1977">
        <v>2048</v>
      </c>
      <c r="BD1977">
        <v>2349</v>
      </c>
      <c r="BE1977">
        <v>3</v>
      </c>
      <c r="BF1977">
        <v>3</v>
      </c>
      <c r="BG1977">
        <v>14</v>
      </c>
      <c r="BH1977">
        <v>0</v>
      </c>
      <c r="BI1977">
        <v>0</v>
      </c>
      <c r="BJ1977">
        <v>0</v>
      </c>
      <c r="BK1977">
        <v>7</v>
      </c>
      <c r="BL1977">
        <v>3</v>
      </c>
      <c r="BM1977">
        <v>10</v>
      </c>
      <c r="BN1977">
        <v>3</v>
      </c>
    </row>
    <row r="1978" spans="1:66" x14ac:dyDescent="0.25">
      <c r="A1978">
        <v>331201020</v>
      </c>
      <c r="B1978">
        <v>13</v>
      </c>
      <c r="C1978">
        <v>2013</v>
      </c>
      <c r="D1978" s="1">
        <v>41609</v>
      </c>
      <c r="E1978" t="s">
        <v>66</v>
      </c>
      <c r="F1978" t="s">
        <v>62</v>
      </c>
      <c r="G1978" t="s">
        <v>77</v>
      </c>
      <c r="H19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1978" t="str">
        <f>IF(NOT(ISNA(VLOOKUP(Table_pigskin_games[[#This Row],[matchup]],rivalries!A$2:C$10,1,FALSE))),"Rivalry","Not a Rivalry")</f>
        <v>Rivalry</v>
      </c>
      <c r="J1978">
        <v>23</v>
      </c>
      <c r="K1978">
        <v>3</v>
      </c>
      <c r="L1978">
        <f>ABS(Table_pigskin_games[[#This Row],[homeScore]]-Table_pigskin_games[[#This Row],[awayScore]])</f>
        <v>20</v>
      </c>
      <c r="M1978" t="s">
        <v>140</v>
      </c>
      <c r="N1978" s="2">
        <v>41914.541666666664</v>
      </c>
      <c r="O1978" t="s">
        <v>80</v>
      </c>
      <c r="P1978">
        <v>76957</v>
      </c>
      <c r="Q1978">
        <v>5</v>
      </c>
      <c r="R1978">
        <v>6</v>
      </c>
      <c r="S1978">
        <v>5</v>
      </c>
      <c r="T1978">
        <v>6</v>
      </c>
      <c r="U1978">
        <v>25</v>
      </c>
      <c r="V1978">
        <v>10</v>
      </c>
      <c r="W1978">
        <v>7</v>
      </c>
      <c r="X1978">
        <v>2</v>
      </c>
      <c r="Y1978">
        <v>16</v>
      </c>
      <c r="Z1978">
        <v>12</v>
      </c>
      <c r="AA1978">
        <v>0</v>
      </c>
      <c r="AB1978">
        <v>0</v>
      </c>
      <c r="AC1978">
        <v>2</v>
      </c>
      <c r="AD1978">
        <v>2</v>
      </c>
      <c r="AE1978">
        <v>453</v>
      </c>
      <c r="AF1978">
        <v>177</v>
      </c>
      <c r="AG1978">
        <v>328</v>
      </c>
      <c r="AH1978">
        <v>78</v>
      </c>
      <c r="AI1978">
        <v>28</v>
      </c>
      <c r="AJ1978">
        <v>13</v>
      </c>
      <c r="AK1978">
        <v>43</v>
      </c>
      <c r="AL1978">
        <v>28</v>
      </c>
      <c r="AM1978">
        <v>125</v>
      </c>
      <c r="AN1978">
        <v>99</v>
      </c>
      <c r="AO1978">
        <v>36</v>
      </c>
      <c r="AP1978">
        <v>22</v>
      </c>
      <c r="AQ1978">
        <v>3</v>
      </c>
      <c r="AR1978">
        <v>4</v>
      </c>
      <c r="AS1978">
        <v>28</v>
      </c>
      <c r="AT1978">
        <f>SUM(Table_pigskin_games[[#This Row],[awayPenaltyYards]],Table_pigskin_games[[#This Row],[homePenaltyYards]])</f>
        <v>53</v>
      </c>
      <c r="AU1978">
        <v>25</v>
      </c>
      <c r="AV1978">
        <v>1</v>
      </c>
      <c r="AW1978">
        <v>3</v>
      </c>
      <c r="AX1978">
        <f>SUM(Table_pigskin_games[[#This Row],[awayTurnovers]:[homeTurnovers]])</f>
        <v>4</v>
      </c>
      <c r="AY1978">
        <v>0</v>
      </c>
      <c r="AZ1978">
        <v>1</v>
      </c>
      <c r="BA1978">
        <v>1</v>
      </c>
      <c r="BB1978">
        <v>2</v>
      </c>
      <c r="BC1978">
        <v>2332</v>
      </c>
      <c r="BD1978">
        <v>1268</v>
      </c>
      <c r="BE1978">
        <v>0</v>
      </c>
      <c r="BF1978">
        <v>6</v>
      </c>
      <c r="BG1978">
        <v>14</v>
      </c>
      <c r="BH1978">
        <v>3</v>
      </c>
      <c r="BJ1978">
        <v>0</v>
      </c>
      <c r="BK1978">
        <v>0</v>
      </c>
      <c r="BL1978">
        <v>3</v>
      </c>
      <c r="BM1978">
        <v>0</v>
      </c>
    </row>
    <row r="1979" spans="1:66" x14ac:dyDescent="0.25">
      <c r="A1979">
        <v>331201021</v>
      </c>
      <c r="B1979">
        <v>13</v>
      </c>
      <c r="C1979">
        <v>2013</v>
      </c>
      <c r="D1979" s="1">
        <v>41609</v>
      </c>
      <c r="E1979" t="s">
        <v>66</v>
      </c>
      <c r="F1979" t="s">
        <v>94</v>
      </c>
      <c r="G1979" t="s">
        <v>105</v>
      </c>
      <c r="H19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ARIvPHI</v>
      </c>
      <c r="I1979" t="str">
        <f>IF(NOT(ISNA(VLOOKUP(Table_pigskin_games[[#This Row],[matchup]],rivalries!A$2:C$10,1,FALSE))),"Rivalry","Not a Rivalry")</f>
        <v>Not a Rivalry</v>
      </c>
      <c r="J1979">
        <v>21</v>
      </c>
      <c r="K1979">
        <v>24</v>
      </c>
      <c r="L1979">
        <f>ABS(Table_pigskin_games[[#This Row],[homeScore]]-Table_pigskin_games[[#This Row],[awayScore]])</f>
        <v>3</v>
      </c>
      <c r="M1979" t="s">
        <v>121</v>
      </c>
      <c r="N1979" s="2">
        <v>41914.541666666664</v>
      </c>
      <c r="O1979" t="s">
        <v>70</v>
      </c>
      <c r="P1979">
        <v>69144</v>
      </c>
      <c r="Q1979">
        <v>7</v>
      </c>
      <c r="R1979">
        <v>4</v>
      </c>
      <c r="S1979">
        <v>6</v>
      </c>
      <c r="T1979">
        <v>5</v>
      </c>
      <c r="U1979">
        <v>24</v>
      </c>
      <c r="V1979">
        <v>23</v>
      </c>
      <c r="W1979">
        <v>4</v>
      </c>
      <c r="X1979">
        <v>5</v>
      </c>
      <c r="Y1979">
        <v>12</v>
      </c>
      <c r="Z1979">
        <v>16</v>
      </c>
      <c r="AA1979">
        <v>1</v>
      </c>
      <c r="AB1979">
        <v>1</v>
      </c>
      <c r="AC1979">
        <v>2</v>
      </c>
      <c r="AD1979">
        <v>1</v>
      </c>
      <c r="AE1979">
        <v>350</v>
      </c>
      <c r="AF1979">
        <v>307</v>
      </c>
      <c r="AG1979">
        <v>260</v>
      </c>
      <c r="AH1979">
        <v>202</v>
      </c>
      <c r="AI1979">
        <v>24</v>
      </c>
      <c r="AJ1979">
        <v>21</v>
      </c>
      <c r="AK1979">
        <v>41</v>
      </c>
      <c r="AL1979">
        <v>34</v>
      </c>
      <c r="AM1979">
        <v>90</v>
      </c>
      <c r="AN1979">
        <v>105</v>
      </c>
      <c r="AO1979">
        <v>22</v>
      </c>
      <c r="AP1979">
        <v>34</v>
      </c>
      <c r="AQ1979">
        <v>6</v>
      </c>
      <c r="AR1979">
        <v>5</v>
      </c>
      <c r="AS1979">
        <v>55</v>
      </c>
      <c r="AT1979">
        <f>SUM(Table_pigskin_games[[#This Row],[awayPenaltyYards]],Table_pigskin_games[[#This Row],[homePenaltyYards]])</f>
        <v>103</v>
      </c>
      <c r="AU1979">
        <v>48</v>
      </c>
      <c r="AV1979">
        <v>3</v>
      </c>
      <c r="AW1979">
        <v>0</v>
      </c>
      <c r="AX1979">
        <f>SUM(Table_pigskin_games[[#This Row],[awayTurnovers]:[homeTurnovers]])</f>
        <v>3</v>
      </c>
      <c r="AY1979">
        <v>1</v>
      </c>
      <c r="AZ1979">
        <v>0</v>
      </c>
      <c r="BA1979">
        <v>2</v>
      </c>
      <c r="BB1979">
        <v>0</v>
      </c>
      <c r="BC1979">
        <v>1834</v>
      </c>
      <c r="BD1979">
        <v>1766</v>
      </c>
      <c r="BE1979">
        <v>0</v>
      </c>
      <c r="BF1979">
        <v>7</v>
      </c>
      <c r="BG1979">
        <v>7</v>
      </c>
      <c r="BH1979">
        <v>7</v>
      </c>
      <c r="BJ1979">
        <v>7</v>
      </c>
      <c r="BK1979">
        <v>10</v>
      </c>
      <c r="BL1979">
        <v>7</v>
      </c>
      <c r="BM1979">
        <v>0</v>
      </c>
    </row>
    <row r="1980" spans="1:66" x14ac:dyDescent="0.25">
      <c r="A1980">
        <v>331201024</v>
      </c>
      <c r="B1980">
        <v>13</v>
      </c>
      <c r="C1980">
        <v>2013</v>
      </c>
      <c r="D1980" s="1">
        <v>41609</v>
      </c>
      <c r="E1980" t="s">
        <v>66</v>
      </c>
      <c r="F1980" t="s">
        <v>81</v>
      </c>
      <c r="G1980" t="s">
        <v>109</v>
      </c>
      <c r="H19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CINvSD</v>
      </c>
      <c r="I1980" t="str">
        <f>IF(NOT(ISNA(VLOOKUP(Table_pigskin_games[[#This Row],[matchup]],rivalries!A$2:C$10,1,FALSE))),"Rivalry","Not a Rivalry")</f>
        <v>Not a Rivalry</v>
      </c>
      <c r="J1980">
        <v>17</v>
      </c>
      <c r="K1980">
        <v>10</v>
      </c>
      <c r="L1980">
        <f>ABS(Table_pigskin_games[[#This Row],[homeScore]]-Table_pigskin_games[[#This Row],[awayScore]])</f>
        <v>7</v>
      </c>
      <c r="M1980" t="s">
        <v>122</v>
      </c>
      <c r="N1980" s="2">
        <v>41914.684027777781</v>
      </c>
      <c r="O1980" t="s">
        <v>80</v>
      </c>
      <c r="P1980">
        <v>61536</v>
      </c>
      <c r="Q1980">
        <v>7</v>
      </c>
      <c r="R1980">
        <v>4</v>
      </c>
      <c r="S1980">
        <v>5</v>
      </c>
      <c r="T1980">
        <v>6</v>
      </c>
      <c r="U1980">
        <v>19</v>
      </c>
      <c r="V1980">
        <v>19</v>
      </c>
      <c r="W1980">
        <v>6</v>
      </c>
      <c r="X1980">
        <v>6</v>
      </c>
      <c r="Y1980">
        <v>12</v>
      </c>
      <c r="Z1980">
        <v>13</v>
      </c>
      <c r="AA1980">
        <v>0</v>
      </c>
      <c r="AB1980">
        <v>0</v>
      </c>
      <c r="AC1980">
        <v>0</v>
      </c>
      <c r="AD1980">
        <v>0</v>
      </c>
      <c r="AE1980">
        <v>354</v>
      </c>
      <c r="AF1980">
        <v>334</v>
      </c>
      <c r="AG1980">
        <v>190</v>
      </c>
      <c r="AH1980">
        <v>243</v>
      </c>
      <c r="AI1980">
        <v>14</v>
      </c>
      <c r="AJ1980">
        <v>23</v>
      </c>
      <c r="AK1980">
        <v>23</v>
      </c>
      <c r="AL1980">
        <v>37</v>
      </c>
      <c r="AM1980">
        <v>164</v>
      </c>
      <c r="AN1980">
        <v>91</v>
      </c>
      <c r="AO1980">
        <v>38</v>
      </c>
      <c r="AP1980">
        <v>24</v>
      </c>
      <c r="AQ1980">
        <v>3</v>
      </c>
      <c r="AR1980">
        <v>5</v>
      </c>
      <c r="AS1980">
        <v>30</v>
      </c>
      <c r="AT1980">
        <f>SUM(Table_pigskin_games[[#This Row],[awayPenaltyYards]],Table_pigskin_games[[#This Row],[homePenaltyYards]])</f>
        <v>75</v>
      </c>
      <c r="AU1980">
        <v>45</v>
      </c>
      <c r="AV1980">
        <v>2</v>
      </c>
      <c r="AW1980">
        <v>3</v>
      </c>
      <c r="AX1980">
        <f>SUM(Table_pigskin_games[[#This Row],[awayTurnovers]:[homeTurnovers]])</f>
        <v>5</v>
      </c>
      <c r="AY1980">
        <v>1</v>
      </c>
      <c r="AZ1980">
        <v>2</v>
      </c>
      <c r="BA1980">
        <v>1</v>
      </c>
      <c r="BB1980">
        <v>1</v>
      </c>
      <c r="BC1980">
        <v>1780</v>
      </c>
      <c r="BD1980">
        <v>1820</v>
      </c>
      <c r="BE1980">
        <v>0</v>
      </c>
      <c r="BF1980">
        <v>7</v>
      </c>
      <c r="BG1980">
        <v>7</v>
      </c>
      <c r="BH1980">
        <v>3</v>
      </c>
      <c r="BJ1980">
        <v>0</v>
      </c>
      <c r="BK1980">
        <v>7</v>
      </c>
      <c r="BL1980">
        <v>0</v>
      </c>
      <c r="BM1980">
        <v>3</v>
      </c>
    </row>
    <row r="1981" spans="1:66" x14ac:dyDescent="0.25">
      <c r="A1981">
        <v>331201025</v>
      </c>
      <c r="B1981">
        <v>13</v>
      </c>
      <c r="C1981">
        <v>2013</v>
      </c>
      <c r="D1981" s="1">
        <v>41609</v>
      </c>
      <c r="E1981" t="s">
        <v>66</v>
      </c>
      <c r="F1981" t="s">
        <v>85</v>
      </c>
      <c r="G1981" t="s">
        <v>93</v>
      </c>
      <c r="H19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SFvSTL</v>
      </c>
      <c r="I1981" t="str">
        <f>IF(NOT(ISNA(VLOOKUP(Table_pigskin_games[[#This Row],[matchup]],rivalries!A$2:C$10,1,FALSE))),"Rivalry","Not a Rivalry")</f>
        <v>Not a Rivalry</v>
      </c>
      <c r="J1981">
        <v>13</v>
      </c>
      <c r="K1981">
        <v>23</v>
      </c>
      <c r="L1981">
        <f>ABS(Table_pigskin_games[[#This Row],[homeScore]]-Table_pigskin_games[[#This Row],[awayScore]])</f>
        <v>10</v>
      </c>
      <c r="M1981" t="s">
        <v>133</v>
      </c>
      <c r="N1981" s="2">
        <v>41914.670138888891</v>
      </c>
      <c r="O1981" t="s">
        <v>70</v>
      </c>
      <c r="P1981">
        <v>69732</v>
      </c>
      <c r="Q1981">
        <v>5</v>
      </c>
      <c r="R1981">
        <v>6</v>
      </c>
      <c r="S1981">
        <v>7</v>
      </c>
      <c r="T1981">
        <v>4</v>
      </c>
      <c r="U1981">
        <v>19</v>
      </c>
      <c r="V1981">
        <v>20</v>
      </c>
      <c r="W1981">
        <v>4</v>
      </c>
      <c r="X1981">
        <v>4</v>
      </c>
      <c r="Y1981">
        <v>13</v>
      </c>
      <c r="Z1981">
        <v>12</v>
      </c>
      <c r="AA1981">
        <v>0</v>
      </c>
      <c r="AB1981">
        <v>0</v>
      </c>
      <c r="AC1981">
        <v>2</v>
      </c>
      <c r="AD1981">
        <v>0</v>
      </c>
      <c r="AE1981">
        <v>312</v>
      </c>
      <c r="AF1981">
        <v>338</v>
      </c>
      <c r="AG1981">
        <v>198</v>
      </c>
      <c r="AH1981">
        <v>255</v>
      </c>
      <c r="AI1981">
        <v>19</v>
      </c>
      <c r="AJ1981">
        <v>19</v>
      </c>
      <c r="AK1981">
        <v>38</v>
      </c>
      <c r="AL1981">
        <v>28</v>
      </c>
      <c r="AM1981">
        <v>114</v>
      </c>
      <c r="AN1981">
        <v>83</v>
      </c>
      <c r="AO1981">
        <v>26</v>
      </c>
      <c r="AP1981">
        <v>30</v>
      </c>
      <c r="AQ1981">
        <v>11</v>
      </c>
      <c r="AR1981">
        <v>9</v>
      </c>
      <c r="AS1981">
        <v>105</v>
      </c>
      <c r="AT1981">
        <f>SUM(Table_pigskin_games[[#This Row],[awayPenaltyYards]],Table_pigskin_games[[#This Row],[homePenaltyYards]])</f>
        <v>190</v>
      </c>
      <c r="AU1981">
        <v>85</v>
      </c>
      <c r="AV1981">
        <v>1</v>
      </c>
      <c r="AW1981">
        <v>1</v>
      </c>
      <c r="AX1981">
        <f>SUM(Table_pigskin_games[[#This Row],[awayTurnovers]:[homeTurnovers]])</f>
        <v>2</v>
      </c>
      <c r="AY1981">
        <v>0</v>
      </c>
      <c r="AZ1981">
        <v>1</v>
      </c>
      <c r="BA1981">
        <v>1</v>
      </c>
      <c r="BB1981">
        <v>0</v>
      </c>
      <c r="BC1981">
        <v>1616</v>
      </c>
      <c r="BD1981">
        <v>1984</v>
      </c>
      <c r="BE1981">
        <v>0</v>
      </c>
      <c r="BF1981">
        <v>3</v>
      </c>
      <c r="BG1981">
        <v>3</v>
      </c>
      <c r="BH1981">
        <v>7</v>
      </c>
      <c r="BJ1981">
        <v>3</v>
      </c>
      <c r="BK1981">
        <v>10</v>
      </c>
      <c r="BL1981">
        <v>3</v>
      </c>
      <c r="BM1981">
        <v>7</v>
      </c>
    </row>
    <row r="1982" spans="1:66" x14ac:dyDescent="0.25">
      <c r="A1982">
        <v>331201028</v>
      </c>
      <c r="B1982">
        <v>13</v>
      </c>
      <c r="C1982">
        <v>2013</v>
      </c>
      <c r="D1982" s="1">
        <v>41609</v>
      </c>
      <c r="E1982" t="s">
        <v>66</v>
      </c>
      <c r="F1982" t="s">
        <v>91</v>
      </c>
      <c r="G1982" t="s">
        <v>114</v>
      </c>
      <c r="H19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1982" t="str">
        <f>IF(NOT(ISNA(VLOOKUP(Table_pigskin_games[[#This Row],[matchup]],rivalries!A$2:C$10,1,FALSE))),"Rivalry","Not a Rivalry")</f>
        <v>Not a Rivalry</v>
      </c>
      <c r="J1982">
        <v>24</v>
      </c>
      <c r="K1982">
        <v>17</v>
      </c>
      <c r="L1982">
        <f>ABS(Table_pigskin_games[[#This Row],[homeScore]]-Table_pigskin_games[[#This Row],[awayScore]])</f>
        <v>7</v>
      </c>
      <c r="M1982" t="s">
        <v>115</v>
      </c>
      <c r="N1982" s="2">
        <v>41914.854166666664</v>
      </c>
      <c r="O1982" t="s">
        <v>65</v>
      </c>
      <c r="P1982">
        <v>75220</v>
      </c>
      <c r="Q1982">
        <v>4</v>
      </c>
      <c r="R1982">
        <v>7</v>
      </c>
      <c r="S1982">
        <v>3</v>
      </c>
      <c r="T1982">
        <v>8</v>
      </c>
      <c r="U1982">
        <v>16</v>
      </c>
      <c r="V1982">
        <v>18</v>
      </c>
      <c r="W1982">
        <v>4</v>
      </c>
      <c r="X1982">
        <v>5</v>
      </c>
      <c r="Y1982">
        <v>12</v>
      </c>
      <c r="Z1982">
        <v>16</v>
      </c>
      <c r="AA1982">
        <v>0</v>
      </c>
      <c r="AB1982">
        <v>2</v>
      </c>
      <c r="AC1982">
        <v>0</v>
      </c>
      <c r="AD1982">
        <v>3</v>
      </c>
      <c r="AE1982">
        <v>286</v>
      </c>
      <c r="AF1982">
        <v>323</v>
      </c>
      <c r="AG1982">
        <v>206</v>
      </c>
      <c r="AH1982">
        <v>184</v>
      </c>
      <c r="AI1982">
        <v>22</v>
      </c>
      <c r="AJ1982">
        <v>24</v>
      </c>
      <c r="AK1982">
        <v>28</v>
      </c>
      <c r="AL1982">
        <v>32</v>
      </c>
      <c r="AM1982">
        <v>80</v>
      </c>
      <c r="AN1982">
        <v>139</v>
      </c>
      <c r="AO1982">
        <v>23</v>
      </c>
      <c r="AP1982">
        <v>31</v>
      </c>
      <c r="AQ1982">
        <v>1</v>
      </c>
      <c r="AR1982">
        <v>8</v>
      </c>
      <c r="AS1982">
        <v>1</v>
      </c>
      <c r="AT1982">
        <f>SUM(Table_pigskin_games[[#This Row],[awayPenaltyYards]],Table_pigskin_games[[#This Row],[homePenaltyYards]])</f>
        <v>56</v>
      </c>
      <c r="AU1982">
        <v>55</v>
      </c>
      <c r="AV1982">
        <v>1</v>
      </c>
      <c r="AW1982">
        <v>1</v>
      </c>
      <c r="AX1982">
        <f>SUM(Table_pigskin_games[[#This Row],[awayTurnovers]:[homeTurnovers]])</f>
        <v>2</v>
      </c>
      <c r="AY1982">
        <v>0</v>
      </c>
      <c r="AZ1982">
        <v>1</v>
      </c>
      <c r="BA1982">
        <v>1</v>
      </c>
      <c r="BB1982">
        <v>0</v>
      </c>
      <c r="BC1982">
        <v>1705</v>
      </c>
      <c r="BD1982">
        <v>1895</v>
      </c>
      <c r="BE1982">
        <v>0</v>
      </c>
      <c r="BF1982">
        <v>14</v>
      </c>
      <c r="BG1982">
        <v>0</v>
      </c>
      <c r="BH1982">
        <v>10</v>
      </c>
      <c r="BJ1982">
        <v>7</v>
      </c>
      <c r="BK1982">
        <v>7</v>
      </c>
      <c r="BL1982">
        <v>3</v>
      </c>
      <c r="BM1982">
        <v>0</v>
      </c>
    </row>
    <row r="1983" spans="1:66" x14ac:dyDescent="0.25">
      <c r="A1983">
        <v>331201029</v>
      </c>
      <c r="B1983">
        <v>13</v>
      </c>
      <c r="C1983">
        <v>2013</v>
      </c>
      <c r="D1983" s="1">
        <v>41609</v>
      </c>
      <c r="E1983" t="s">
        <v>66</v>
      </c>
      <c r="F1983" t="s">
        <v>97</v>
      </c>
      <c r="G1983" t="s">
        <v>100</v>
      </c>
      <c r="H19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1983" t="str">
        <f>IF(NOT(ISNA(VLOOKUP(Table_pigskin_games[[#This Row],[matchup]],rivalries!A$2:C$10,1,FALSE))),"Rivalry","Not a Rivalry")</f>
        <v>Not a Rivalry</v>
      </c>
      <c r="J1983">
        <v>6</v>
      </c>
      <c r="K1983">
        <v>27</v>
      </c>
      <c r="L1983">
        <f>ABS(Table_pigskin_games[[#This Row],[homeScore]]-Table_pigskin_games[[#This Row],[awayScore]])</f>
        <v>21</v>
      </c>
      <c r="M1983" t="s">
        <v>101</v>
      </c>
      <c r="N1983" s="2">
        <v>41914.541666666664</v>
      </c>
      <c r="O1983" t="s">
        <v>70</v>
      </c>
      <c r="P1983">
        <v>72795</v>
      </c>
      <c r="Q1983">
        <v>3</v>
      </c>
      <c r="R1983">
        <v>8</v>
      </c>
      <c r="S1983">
        <v>8</v>
      </c>
      <c r="T1983">
        <v>3</v>
      </c>
      <c r="U1983">
        <v>10</v>
      </c>
      <c r="V1983">
        <v>20</v>
      </c>
      <c r="W1983">
        <v>1</v>
      </c>
      <c r="X1983">
        <v>5</v>
      </c>
      <c r="Y1983">
        <v>10</v>
      </c>
      <c r="Z1983">
        <v>13</v>
      </c>
      <c r="AA1983">
        <v>0</v>
      </c>
      <c r="AB1983">
        <v>2</v>
      </c>
      <c r="AC1983">
        <v>1</v>
      </c>
      <c r="AD1983">
        <v>2</v>
      </c>
      <c r="AE1983">
        <v>206</v>
      </c>
      <c r="AF1983">
        <v>426</v>
      </c>
      <c r="AG1983">
        <v>140</v>
      </c>
      <c r="AH1983">
        <v>263</v>
      </c>
      <c r="AI1983">
        <v>14</v>
      </c>
      <c r="AJ1983">
        <v>18</v>
      </c>
      <c r="AK1983">
        <v>21</v>
      </c>
      <c r="AL1983">
        <v>29</v>
      </c>
      <c r="AM1983">
        <v>66</v>
      </c>
      <c r="AN1983">
        <v>163</v>
      </c>
      <c r="AO1983">
        <v>20</v>
      </c>
      <c r="AP1983">
        <v>34</v>
      </c>
      <c r="AQ1983">
        <v>4</v>
      </c>
      <c r="AR1983">
        <v>3</v>
      </c>
      <c r="AS1983">
        <v>30</v>
      </c>
      <c r="AT1983">
        <f>SUM(Table_pigskin_games[[#This Row],[awayPenaltyYards]],Table_pigskin_games[[#This Row],[homePenaltyYards]])</f>
        <v>55</v>
      </c>
      <c r="AU1983">
        <v>25</v>
      </c>
      <c r="AV1983">
        <v>2</v>
      </c>
      <c r="AW1983">
        <v>2</v>
      </c>
      <c r="AX1983">
        <f>SUM(Table_pigskin_games[[#This Row],[awayTurnovers]:[homeTurnovers]])</f>
        <v>4</v>
      </c>
      <c r="AY1983">
        <v>1</v>
      </c>
      <c r="AZ1983">
        <v>0</v>
      </c>
      <c r="BA1983">
        <v>1</v>
      </c>
      <c r="BB1983">
        <v>2</v>
      </c>
      <c r="BC1983">
        <v>1535</v>
      </c>
      <c r="BD1983">
        <v>2065</v>
      </c>
      <c r="BE1983">
        <v>6</v>
      </c>
      <c r="BF1983">
        <v>0</v>
      </c>
      <c r="BG1983">
        <v>0</v>
      </c>
      <c r="BH1983">
        <v>0</v>
      </c>
      <c r="BJ1983">
        <v>7</v>
      </c>
      <c r="BK1983">
        <v>10</v>
      </c>
      <c r="BL1983">
        <v>7</v>
      </c>
      <c r="BM1983">
        <v>3</v>
      </c>
    </row>
    <row r="1984" spans="1:66" x14ac:dyDescent="0.25">
      <c r="A1984">
        <v>331201034</v>
      </c>
      <c r="B1984">
        <v>13</v>
      </c>
      <c r="C1984">
        <v>2013</v>
      </c>
      <c r="D1984" s="1">
        <v>41609</v>
      </c>
      <c r="E1984" t="s">
        <v>66</v>
      </c>
      <c r="F1984" t="s">
        <v>88</v>
      </c>
      <c r="G1984" t="s">
        <v>106</v>
      </c>
      <c r="H19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HOUvNE</v>
      </c>
      <c r="I1984" t="str">
        <f>IF(NOT(ISNA(VLOOKUP(Table_pigskin_games[[#This Row],[matchup]],rivalries!A$2:C$10,1,FALSE))),"Rivalry","Not a Rivalry")</f>
        <v>Not a Rivalry</v>
      </c>
      <c r="J1984">
        <v>34</v>
      </c>
      <c r="K1984">
        <v>31</v>
      </c>
      <c r="L1984">
        <f>ABS(Table_pigskin_games[[#This Row],[homeScore]]-Table_pigskin_games[[#This Row],[awayScore]])</f>
        <v>3</v>
      </c>
      <c r="M1984" t="s">
        <v>107</v>
      </c>
      <c r="N1984" s="2">
        <v>41914.541666666664</v>
      </c>
      <c r="O1984" t="s">
        <v>80</v>
      </c>
      <c r="P1984">
        <v>71769</v>
      </c>
      <c r="Q1984">
        <v>8</v>
      </c>
      <c r="R1984">
        <v>3</v>
      </c>
      <c r="S1984">
        <v>2</v>
      </c>
      <c r="T1984">
        <v>9</v>
      </c>
      <c r="U1984">
        <v>28</v>
      </c>
      <c r="V1984">
        <v>19</v>
      </c>
      <c r="W1984">
        <v>5</v>
      </c>
      <c r="X1984">
        <v>5</v>
      </c>
      <c r="Y1984">
        <v>12</v>
      </c>
      <c r="Z1984">
        <v>11</v>
      </c>
      <c r="AA1984">
        <v>0</v>
      </c>
      <c r="AB1984">
        <v>0</v>
      </c>
      <c r="AC1984">
        <v>0</v>
      </c>
      <c r="AD1984">
        <v>1</v>
      </c>
      <c r="AE1984">
        <v>453</v>
      </c>
      <c r="AF1984">
        <v>385</v>
      </c>
      <c r="AG1984">
        <v>365</v>
      </c>
      <c r="AH1984">
        <v>264</v>
      </c>
      <c r="AI1984">
        <v>29</v>
      </c>
      <c r="AJ1984">
        <v>15</v>
      </c>
      <c r="AK1984">
        <v>41</v>
      </c>
      <c r="AL1984">
        <v>30</v>
      </c>
      <c r="AM1984">
        <v>88</v>
      </c>
      <c r="AN1984">
        <v>121</v>
      </c>
      <c r="AO1984">
        <v>27</v>
      </c>
      <c r="AP1984">
        <v>28</v>
      </c>
      <c r="AQ1984">
        <v>0</v>
      </c>
      <c r="AR1984">
        <v>2</v>
      </c>
      <c r="AS1984">
        <v>0</v>
      </c>
      <c r="AT1984">
        <f>SUM(Table_pigskin_games[[#This Row],[awayPenaltyYards]],Table_pigskin_games[[#This Row],[homePenaltyYards]])</f>
        <v>25</v>
      </c>
      <c r="AU1984">
        <v>25</v>
      </c>
      <c r="AV1984">
        <v>1</v>
      </c>
      <c r="AW1984">
        <v>1</v>
      </c>
      <c r="AX1984">
        <f>SUM(Table_pigskin_games[[#This Row],[awayTurnovers]:[homeTurnovers]])</f>
        <v>2</v>
      </c>
      <c r="AY1984">
        <v>0</v>
      </c>
      <c r="AZ1984">
        <v>0</v>
      </c>
      <c r="BA1984">
        <v>1</v>
      </c>
      <c r="BB1984">
        <v>1</v>
      </c>
      <c r="BC1984">
        <v>2025</v>
      </c>
      <c r="BD1984">
        <v>1575</v>
      </c>
      <c r="BE1984">
        <v>7</v>
      </c>
      <c r="BF1984">
        <v>0</v>
      </c>
      <c r="BG1984">
        <v>14</v>
      </c>
      <c r="BH1984">
        <v>13</v>
      </c>
      <c r="BJ1984">
        <v>10</v>
      </c>
      <c r="BK1984">
        <v>7</v>
      </c>
      <c r="BL1984">
        <v>7</v>
      </c>
      <c r="BM1984">
        <v>7</v>
      </c>
    </row>
    <row r="1985" spans="1:65" x14ac:dyDescent="0.25">
      <c r="A1985">
        <v>331202026</v>
      </c>
      <c r="B1985">
        <v>13</v>
      </c>
      <c r="C1985">
        <v>2013</v>
      </c>
      <c r="D1985" s="1">
        <v>41610</v>
      </c>
      <c r="E1985" t="s">
        <v>108</v>
      </c>
      <c r="F1985" t="s">
        <v>67</v>
      </c>
      <c r="G1985" t="s">
        <v>71</v>
      </c>
      <c r="H19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NOvSEA</v>
      </c>
      <c r="I1985" t="str">
        <f>IF(NOT(ISNA(VLOOKUP(Table_pigskin_games[[#This Row],[matchup]],rivalries!A$2:C$10,1,FALSE))),"Rivalry","Not a Rivalry")</f>
        <v>Not a Rivalry</v>
      </c>
      <c r="J1985">
        <v>7</v>
      </c>
      <c r="K1985">
        <v>34</v>
      </c>
      <c r="L1985">
        <f>ABS(Table_pigskin_games[[#This Row],[homeScore]]-Table_pigskin_games[[#This Row],[awayScore]])</f>
        <v>27</v>
      </c>
      <c r="M1985" t="s">
        <v>124</v>
      </c>
      <c r="N1985" s="2">
        <v>41914.854166666664</v>
      </c>
      <c r="O1985" t="s">
        <v>112</v>
      </c>
      <c r="P1985">
        <v>68387</v>
      </c>
      <c r="Q1985">
        <v>9</v>
      </c>
      <c r="R1985">
        <v>2</v>
      </c>
      <c r="S1985">
        <v>10</v>
      </c>
      <c r="T1985">
        <v>1</v>
      </c>
      <c r="U1985">
        <v>12</v>
      </c>
      <c r="V1985">
        <v>23</v>
      </c>
      <c r="W1985">
        <v>6</v>
      </c>
      <c r="X1985">
        <v>7</v>
      </c>
      <c r="Y1985">
        <v>15</v>
      </c>
      <c r="Z1985">
        <v>14</v>
      </c>
      <c r="AA1985">
        <v>0</v>
      </c>
      <c r="AB1985">
        <v>1</v>
      </c>
      <c r="AC1985">
        <v>2</v>
      </c>
      <c r="AD1985">
        <v>2</v>
      </c>
      <c r="AE1985">
        <v>188</v>
      </c>
      <c r="AF1985">
        <v>429</v>
      </c>
      <c r="AG1985">
        <v>144</v>
      </c>
      <c r="AH1985">
        <v>302</v>
      </c>
      <c r="AI1985">
        <v>23</v>
      </c>
      <c r="AJ1985">
        <v>22</v>
      </c>
      <c r="AK1985">
        <v>38</v>
      </c>
      <c r="AL1985">
        <v>30</v>
      </c>
      <c r="AM1985">
        <v>44</v>
      </c>
      <c r="AN1985">
        <v>127</v>
      </c>
      <c r="AO1985">
        <v>17</v>
      </c>
      <c r="AP1985">
        <v>38</v>
      </c>
      <c r="AQ1985">
        <v>7</v>
      </c>
      <c r="AR1985">
        <v>8</v>
      </c>
      <c r="AS1985">
        <v>52</v>
      </c>
      <c r="AT1985">
        <f>SUM(Table_pigskin_games[[#This Row],[awayPenaltyYards]],Table_pigskin_games[[#This Row],[homePenaltyYards]])</f>
        <v>118</v>
      </c>
      <c r="AU1985">
        <v>66</v>
      </c>
      <c r="AV1985">
        <v>1</v>
      </c>
      <c r="AW1985">
        <v>0</v>
      </c>
      <c r="AX1985">
        <f>SUM(Table_pigskin_games[[#This Row],[awayTurnovers]:[homeTurnovers]])</f>
        <v>1</v>
      </c>
      <c r="AY1985">
        <v>1</v>
      </c>
      <c r="AZ1985">
        <v>0</v>
      </c>
      <c r="BA1985">
        <v>0</v>
      </c>
      <c r="BB1985">
        <v>0</v>
      </c>
      <c r="BC1985">
        <v>1582</v>
      </c>
      <c r="BD1985">
        <v>2018</v>
      </c>
      <c r="BE1985">
        <v>0</v>
      </c>
      <c r="BF1985">
        <v>7</v>
      </c>
      <c r="BG1985">
        <v>0</v>
      </c>
      <c r="BH1985">
        <v>0</v>
      </c>
      <c r="BJ1985">
        <v>17</v>
      </c>
      <c r="BK1985">
        <v>10</v>
      </c>
      <c r="BL1985">
        <v>7</v>
      </c>
      <c r="BM1985">
        <v>0</v>
      </c>
    </row>
    <row r="1986" spans="1:65" x14ac:dyDescent="0.25">
      <c r="A1986">
        <v>331205030</v>
      </c>
      <c r="B1986">
        <v>14</v>
      </c>
      <c r="C1986">
        <v>2013</v>
      </c>
      <c r="D1986" s="1">
        <v>41613</v>
      </c>
      <c r="E1986" t="s">
        <v>61</v>
      </c>
      <c r="F1986" t="s">
        <v>106</v>
      </c>
      <c r="G1986" t="s">
        <v>103</v>
      </c>
      <c r="H19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HOUvJAX</v>
      </c>
      <c r="I1986" t="str">
        <f>IF(NOT(ISNA(VLOOKUP(Table_pigskin_games[[#This Row],[matchup]],rivalries!A$2:C$10,1,FALSE))),"Rivalry","Not a Rivalry")</f>
        <v>Not a Rivalry</v>
      </c>
      <c r="J1986">
        <v>20</v>
      </c>
      <c r="K1986">
        <v>27</v>
      </c>
      <c r="L1986">
        <f>ABS(Table_pigskin_games[[#This Row],[homeScore]]-Table_pigskin_games[[#This Row],[awayScore]])</f>
        <v>7</v>
      </c>
      <c r="M1986" t="s">
        <v>104</v>
      </c>
      <c r="N1986" s="2">
        <v>41914.850694444445</v>
      </c>
      <c r="O1986" t="s">
        <v>128</v>
      </c>
      <c r="P1986">
        <v>60414</v>
      </c>
      <c r="Q1986">
        <v>2</v>
      </c>
      <c r="R1986">
        <v>10</v>
      </c>
      <c r="S1986">
        <v>3</v>
      </c>
      <c r="T1986">
        <v>9</v>
      </c>
      <c r="U1986">
        <v>23</v>
      </c>
      <c r="V1986">
        <v>18</v>
      </c>
      <c r="W1986">
        <v>8</v>
      </c>
      <c r="X1986">
        <v>4</v>
      </c>
      <c r="Y1986">
        <v>17</v>
      </c>
      <c r="Z1986">
        <v>14</v>
      </c>
      <c r="AA1986">
        <v>1</v>
      </c>
      <c r="AB1986">
        <v>0</v>
      </c>
      <c r="AC1986">
        <v>2</v>
      </c>
      <c r="AD1986">
        <v>0</v>
      </c>
      <c r="AE1986">
        <v>406</v>
      </c>
      <c r="AF1986">
        <v>281</v>
      </c>
      <c r="AG1986">
        <v>323</v>
      </c>
      <c r="AH1986">
        <v>132</v>
      </c>
      <c r="AI1986">
        <v>33</v>
      </c>
      <c r="AJ1986">
        <v>13</v>
      </c>
      <c r="AK1986">
        <v>58</v>
      </c>
      <c r="AL1986">
        <v>28</v>
      </c>
      <c r="AM1986">
        <v>83</v>
      </c>
      <c r="AN1986">
        <v>149</v>
      </c>
      <c r="AO1986">
        <v>19</v>
      </c>
      <c r="AP1986">
        <v>28</v>
      </c>
      <c r="AQ1986">
        <v>14</v>
      </c>
      <c r="AR1986">
        <v>8</v>
      </c>
      <c r="AS1986">
        <v>177</v>
      </c>
      <c r="AT1986">
        <f>SUM(Table_pigskin_games[[#This Row],[awayPenaltyYards]],Table_pigskin_games[[#This Row],[homePenaltyYards]])</f>
        <v>234</v>
      </c>
      <c r="AU1986">
        <v>57</v>
      </c>
      <c r="AV1986">
        <v>2</v>
      </c>
      <c r="AW1986">
        <v>0</v>
      </c>
      <c r="AX1986">
        <f>SUM(Table_pigskin_games[[#This Row],[awayTurnovers]:[homeTurnovers]])</f>
        <v>2</v>
      </c>
      <c r="AY1986">
        <v>0</v>
      </c>
      <c r="AZ1986">
        <v>0</v>
      </c>
      <c r="BA1986">
        <v>2</v>
      </c>
      <c r="BB1986">
        <v>0</v>
      </c>
      <c r="BC1986">
        <v>2122</v>
      </c>
      <c r="BD1986">
        <v>1478</v>
      </c>
      <c r="BE1986">
        <v>0</v>
      </c>
      <c r="BF1986">
        <v>7</v>
      </c>
      <c r="BG1986">
        <v>10</v>
      </c>
      <c r="BH1986">
        <v>3</v>
      </c>
      <c r="BJ1986">
        <v>7</v>
      </c>
      <c r="BK1986">
        <v>10</v>
      </c>
      <c r="BL1986">
        <v>7</v>
      </c>
      <c r="BM1986">
        <v>3</v>
      </c>
    </row>
    <row r="1987" spans="1:65" x14ac:dyDescent="0.25">
      <c r="A1987">
        <v>331208004</v>
      </c>
      <c r="B1987">
        <v>14</v>
      </c>
      <c r="C1987">
        <v>2013</v>
      </c>
      <c r="D1987" s="1">
        <v>41616</v>
      </c>
      <c r="E1987" t="s">
        <v>66</v>
      </c>
      <c r="F1987" t="s">
        <v>90</v>
      </c>
      <c r="G1987" t="s">
        <v>81</v>
      </c>
      <c r="H19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CINvIND</v>
      </c>
      <c r="I1987" t="str">
        <f>IF(NOT(ISNA(VLOOKUP(Table_pigskin_games[[#This Row],[matchup]],rivalries!A$2:C$10,1,FALSE))),"Rivalry","Not a Rivalry")</f>
        <v>Not a Rivalry</v>
      </c>
      <c r="J1987">
        <v>28</v>
      </c>
      <c r="K1987">
        <v>42</v>
      </c>
      <c r="L1987">
        <f>ABS(Table_pigskin_games[[#This Row],[homeScore]]-Table_pigskin_games[[#This Row],[awayScore]])</f>
        <v>14</v>
      </c>
      <c r="M1987" t="s">
        <v>118</v>
      </c>
      <c r="N1987" s="2">
        <v>41914.541666666664</v>
      </c>
      <c r="O1987" t="s">
        <v>80</v>
      </c>
      <c r="P1987">
        <v>62507</v>
      </c>
      <c r="Q1987">
        <v>8</v>
      </c>
      <c r="R1987">
        <v>4</v>
      </c>
      <c r="S1987">
        <v>8</v>
      </c>
      <c r="T1987">
        <v>4</v>
      </c>
      <c r="U1987">
        <v>21</v>
      </c>
      <c r="V1987">
        <v>28</v>
      </c>
      <c r="W1987">
        <v>2</v>
      </c>
      <c r="X1987">
        <v>6</v>
      </c>
      <c r="Y1987">
        <v>10</v>
      </c>
      <c r="Z1987">
        <v>12</v>
      </c>
      <c r="AA1987">
        <v>0</v>
      </c>
      <c r="AB1987">
        <v>1</v>
      </c>
      <c r="AC1987">
        <v>0</v>
      </c>
      <c r="AD1987">
        <v>1</v>
      </c>
      <c r="AE1987">
        <v>389</v>
      </c>
      <c r="AF1987">
        <v>430</v>
      </c>
      <c r="AG1987">
        <v>326</v>
      </c>
      <c r="AH1987">
        <v>275</v>
      </c>
      <c r="AI1987">
        <v>29</v>
      </c>
      <c r="AJ1987">
        <v>24</v>
      </c>
      <c r="AK1987">
        <v>46</v>
      </c>
      <c r="AL1987">
        <v>35</v>
      </c>
      <c r="AM1987">
        <v>63</v>
      </c>
      <c r="AN1987">
        <v>155</v>
      </c>
      <c r="AO1987">
        <v>12</v>
      </c>
      <c r="AP1987">
        <v>35</v>
      </c>
      <c r="AQ1987">
        <v>6</v>
      </c>
      <c r="AR1987">
        <v>7</v>
      </c>
      <c r="AS1987">
        <v>47</v>
      </c>
      <c r="AT1987">
        <f>SUM(Table_pigskin_games[[#This Row],[awayPenaltyYards]],Table_pigskin_games[[#This Row],[homePenaltyYards]])</f>
        <v>107</v>
      </c>
      <c r="AU1987">
        <v>60</v>
      </c>
      <c r="AV1987">
        <v>0</v>
      </c>
      <c r="AW1987">
        <v>0</v>
      </c>
      <c r="AX1987">
        <f>SUM(Table_pigskin_games[[#This Row],[awayTurnovers]:[homeTurnovers]])</f>
        <v>0</v>
      </c>
      <c r="AY1987">
        <v>0</v>
      </c>
      <c r="AZ1987">
        <v>0</v>
      </c>
      <c r="BA1987">
        <v>0</v>
      </c>
      <c r="BB1987">
        <v>0</v>
      </c>
      <c r="BC1987">
        <v>1335</v>
      </c>
      <c r="BD1987">
        <v>2265</v>
      </c>
      <c r="BE1987">
        <v>0</v>
      </c>
      <c r="BF1987">
        <v>0</v>
      </c>
      <c r="BG1987">
        <v>14</v>
      </c>
      <c r="BH1987">
        <v>14</v>
      </c>
      <c r="BJ1987">
        <v>7</v>
      </c>
      <c r="BK1987">
        <v>7</v>
      </c>
      <c r="BL1987">
        <v>14</v>
      </c>
      <c r="BM1987">
        <v>14</v>
      </c>
    </row>
    <row r="1988" spans="1:65" x14ac:dyDescent="0.25">
      <c r="A1988">
        <v>331208007</v>
      </c>
      <c r="B1988">
        <v>14</v>
      </c>
      <c r="C1988">
        <v>2013</v>
      </c>
      <c r="D1988" s="1">
        <v>41616</v>
      </c>
      <c r="E1988" t="s">
        <v>66</v>
      </c>
      <c r="F1988" t="s">
        <v>78</v>
      </c>
      <c r="G1988" t="s">
        <v>84</v>
      </c>
      <c r="H19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DENvTEN</v>
      </c>
      <c r="I1988" t="str">
        <f>IF(NOT(ISNA(VLOOKUP(Table_pigskin_games[[#This Row],[matchup]],rivalries!A$2:C$10,1,FALSE))),"Rivalry","Not a Rivalry")</f>
        <v>Not a Rivalry</v>
      </c>
      <c r="J1988">
        <v>28</v>
      </c>
      <c r="K1988">
        <v>51</v>
      </c>
      <c r="L1988">
        <f>ABS(Table_pigskin_games[[#This Row],[homeScore]]-Table_pigskin_games[[#This Row],[awayScore]])</f>
        <v>23</v>
      </c>
      <c r="M1988" t="s">
        <v>135</v>
      </c>
      <c r="N1988" s="2">
        <v>41914.670138888891</v>
      </c>
      <c r="O1988" t="s">
        <v>80</v>
      </c>
      <c r="Q1988">
        <v>5</v>
      </c>
      <c r="R1988">
        <v>7</v>
      </c>
      <c r="S1988">
        <v>10</v>
      </c>
      <c r="T1988">
        <v>2</v>
      </c>
      <c r="U1988">
        <v>15</v>
      </c>
      <c r="V1988">
        <v>39</v>
      </c>
      <c r="W1988">
        <v>2</v>
      </c>
      <c r="X1988">
        <v>5</v>
      </c>
      <c r="Y1988">
        <v>9</v>
      </c>
      <c r="Z1988">
        <v>13</v>
      </c>
      <c r="AA1988">
        <v>2</v>
      </c>
      <c r="AB1988">
        <v>3</v>
      </c>
      <c r="AC1988">
        <v>3</v>
      </c>
      <c r="AD1988">
        <v>3</v>
      </c>
      <c r="AE1988">
        <v>254</v>
      </c>
      <c r="AF1988">
        <v>551</v>
      </c>
      <c r="AG1988">
        <v>158</v>
      </c>
      <c r="AH1988">
        <v>397</v>
      </c>
      <c r="AI1988">
        <v>13</v>
      </c>
      <c r="AJ1988">
        <v>39</v>
      </c>
      <c r="AK1988">
        <v>24</v>
      </c>
      <c r="AL1988">
        <v>59</v>
      </c>
      <c r="AM1988">
        <v>96</v>
      </c>
      <c r="AN1988">
        <v>154</v>
      </c>
      <c r="AO1988">
        <v>22</v>
      </c>
      <c r="AP1988">
        <v>32</v>
      </c>
      <c r="AQ1988">
        <v>8</v>
      </c>
      <c r="AR1988">
        <v>7</v>
      </c>
      <c r="AS1988">
        <v>66</v>
      </c>
      <c r="AT1988">
        <f>SUM(Table_pigskin_games[[#This Row],[awayPenaltyYards]],Table_pigskin_games[[#This Row],[homePenaltyYards]])</f>
        <v>126</v>
      </c>
      <c r="AU1988">
        <v>60</v>
      </c>
      <c r="AV1988">
        <v>2</v>
      </c>
      <c r="AW1988">
        <v>0</v>
      </c>
      <c r="AX1988">
        <f>SUM(Table_pigskin_games[[#This Row],[awayTurnovers]:[homeTurnovers]])</f>
        <v>2</v>
      </c>
      <c r="AY1988">
        <v>1</v>
      </c>
      <c r="AZ1988">
        <v>0</v>
      </c>
      <c r="BA1988">
        <v>1</v>
      </c>
      <c r="BB1988">
        <v>0</v>
      </c>
      <c r="BC1988">
        <v>1240</v>
      </c>
      <c r="BD1988">
        <v>2360</v>
      </c>
      <c r="BE1988">
        <v>14</v>
      </c>
      <c r="BF1988">
        <v>7</v>
      </c>
      <c r="BG1988">
        <v>7</v>
      </c>
      <c r="BH1988">
        <v>0</v>
      </c>
      <c r="BJ1988">
        <v>10</v>
      </c>
      <c r="BK1988">
        <v>10</v>
      </c>
      <c r="BL1988">
        <v>14</v>
      </c>
      <c r="BM1988">
        <v>17</v>
      </c>
    </row>
    <row r="1989" spans="1:65" x14ac:dyDescent="0.25">
      <c r="A1989">
        <v>331208009</v>
      </c>
      <c r="B1989">
        <v>14</v>
      </c>
      <c r="C1989">
        <v>2013</v>
      </c>
      <c r="D1989" s="1">
        <v>41616</v>
      </c>
      <c r="E1989" t="s">
        <v>66</v>
      </c>
      <c r="F1989" t="s">
        <v>99</v>
      </c>
      <c r="G1989" t="s">
        <v>75</v>
      </c>
      <c r="H19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ATLvGB</v>
      </c>
      <c r="I1989" t="str">
        <f>IF(NOT(ISNA(VLOOKUP(Table_pigskin_games[[#This Row],[matchup]],rivalries!A$2:C$10,1,FALSE))),"Rivalry","Not a Rivalry")</f>
        <v>Not a Rivalry</v>
      </c>
      <c r="J1989">
        <v>21</v>
      </c>
      <c r="K1989">
        <v>22</v>
      </c>
      <c r="L1989">
        <f>ABS(Table_pigskin_games[[#This Row],[homeScore]]-Table_pigskin_games[[#This Row],[awayScore]])</f>
        <v>1</v>
      </c>
      <c r="M1989" t="s">
        <v>76</v>
      </c>
      <c r="N1989" s="2">
        <v>41914.541666666664</v>
      </c>
      <c r="O1989" t="s">
        <v>70</v>
      </c>
      <c r="P1989">
        <v>77550</v>
      </c>
      <c r="Q1989">
        <v>3</v>
      </c>
      <c r="R1989">
        <v>9</v>
      </c>
      <c r="S1989">
        <v>5</v>
      </c>
      <c r="T1989">
        <v>5</v>
      </c>
      <c r="U1989">
        <v>18</v>
      </c>
      <c r="V1989">
        <v>20</v>
      </c>
      <c r="W1989">
        <v>6</v>
      </c>
      <c r="X1989">
        <v>7</v>
      </c>
      <c r="Y1989">
        <v>13</v>
      </c>
      <c r="Z1989">
        <v>15</v>
      </c>
      <c r="AA1989">
        <v>0</v>
      </c>
      <c r="AB1989">
        <v>0</v>
      </c>
      <c r="AC1989">
        <v>1</v>
      </c>
      <c r="AD1989">
        <v>0</v>
      </c>
      <c r="AE1989">
        <v>285</v>
      </c>
      <c r="AF1989">
        <v>334</v>
      </c>
      <c r="AG1989">
        <v>202</v>
      </c>
      <c r="AH1989">
        <v>222</v>
      </c>
      <c r="AI1989">
        <v>20</v>
      </c>
      <c r="AJ1989">
        <v>24</v>
      </c>
      <c r="AK1989">
        <v>35</v>
      </c>
      <c r="AL1989">
        <v>32</v>
      </c>
      <c r="AM1989">
        <v>83</v>
      </c>
      <c r="AN1989">
        <v>112</v>
      </c>
      <c r="AO1989">
        <v>23</v>
      </c>
      <c r="AP1989">
        <v>33</v>
      </c>
      <c r="AQ1989">
        <v>3</v>
      </c>
      <c r="AR1989">
        <v>2</v>
      </c>
      <c r="AS1989">
        <v>15</v>
      </c>
      <c r="AT1989">
        <f>SUM(Table_pigskin_games[[#This Row],[awayPenaltyYards]],Table_pigskin_games[[#This Row],[homePenaltyYards]])</f>
        <v>25</v>
      </c>
      <c r="AU1989">
        <v>10</v>
      </c>
      <c r="AV1989">
        <v>2</v>
      </c>
      <c r="AW1989">
        <v>2</v>
      </c>
      <c r="AX1989">
        <f>SUM(Table_pigskin_games[[#This Row],[awayTurnovers]:[homeTurnovers]])</f>
        <v>4</v>
      </c>
      <c r="AY1989">
        <v>1</v>
      </c>
      <c r="AZ1989">
        <v>1</v>
      </c>
      <c r="BA1989">
        <v>1</v>
      </c>
      <c r="BB1989">
        <v>1</v>
      </c>
      <c r="BC1989">
        <v>1588</v>
      </c>
      <c r="BD1989">
        <v>2012</v>
      </c>
      <c r="BE1989">
        <v>0</v>
      </c>
      <c r="BF1989">
        <v>21</v>
      </c>
      <c r="BG1989">
        <v>0</v>
      </c>
      <c r="BH1989">
        <v>0</v>
      </c>
      <c r="BJ1989">
        <v>7</v>
      </c>
      <c r="BK1989">
        <v>3</v>
      </c>
      <c r="BL1989">
        <v>6</v>
      </c>
      <c r="BM1989">
        <v>6</v>
      </c>
    </row>
    <row r="1990" spans="1:65" x14ac:dyDescent="0.25">
      <c r="A1990">
        <v>331208017</v>
      </c>
      <c r="B1990">
        <v>14</v>
      </c>
      <c r="C1990">
        <v>2013</v>
      </c>
      <c r="D1990" s="1">
        <v>41616</v>
      </c>
      <c r="E1990" t="s">
        <v>66</v>
      </c>
      <c r="F1990" t="s">
        <v>68</v>
      </c>
      <c r="G1990" t="s">
        <v>88</v>
      </c>
      <c r="H19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CLEvNE</v>
      </c>
      <c r="I1990" t="str">
        <f>IF(NOT(ISNA(VLOOKUP(Table_pigskin_games[[#This Row],[matchup]],rivalries!A$2:C$10,1,FALSE))),"Rivalry","Not a Rivalry")</f>
        <v>Not a Rivalry</v>
      </c>
      <c r="J1990">
        <v>26</v>
      </c>
      <c r="K1990">
        <v>27</v>
      </c>
      <c r="L1990">
        <f>ABS(Table_pigskin_games[[#This Row],[homeScore]]-Table_pigskin_games[[#This Row],[awayScore]])</f>
        <v>1</v>
      </c>
      <c r="M1990" t="s">
        <v>89</v>
      </c>
      <c r="N1990" s="2">
        <v>41914.541666666664</v>
      </c>
      <c r="O1990" t="s">
        <v>80</v>
      </c>
      <c r="P1990">
        <v>68756</v>
      </c>
      <c r="Q1990">
        <v>4</v>
      </c>
      <c r="R1990">
        <v>8</v>
      </c>
      <c r="S1990">
        <v>9</v>
      </c>
      <c r="T1990">
        <v>3</v>
      </c>
      <c r="U1990">
        <v>24</v>
      </c>
      <c r="V1990">
        <v>30</v>
      </c>
      <c r="W1990">
        <v>7</v>
      </c>
      <c r="X1990">
        <v>6</v>
      </c>
      <c r="Y1990">
        <v>15</v>
      </c>
      <c r="Z1990">
        <v>15</v>
      </c>
      <c r="AA1990">
        <v>0</v>
      </c>
      <c r="AB1990">
        <v>1</v>
      </c>
      <c r="AC1990">
        <v>0</v>
      </c>
      <c r="AD1990">
        <v>1</v>
      </c>
      <c r="AE1990">
        <v>494</v>
      </c>
      <c r="AF1990">
        <v>484</v>
      </c>
      <c r="AG1990">
        <v>386</v>
      </c>
      <c r="AH1990">
        <v>397</v>
      </c>
      <c r="AI1990">
        <v>29</v>
      </c>
      <c r="AJ1990">
        <v>32</v>
      </c>
      <c r="AK1990">
        <v>44</v>
      </c>
      <c r="AL1990">
        <v>52</v>
      </c>
      <c r="AM1990">
        <v>108</v>
      </c>
      <c r="AN1990">
        <v>87</v>
      </c>
      <c r="AO1990">
        <v>25</v>
      </c>
      <c r="AP1990">
        <v>21</v>
      </c>
      <c r="AQ1990">
        <v>7</v>
      </c>
      <c r="AR1990">
        <v>6</v>
      </c>
      <c r="AS1990">
        <v>75</v>
      </c>
      <c r="AT1990">
        <f>SUM(Table_pigskin_games[[#This Row],[awayPenaltyYards]],Table_pigskin_games[[#This Row],[homePenaltyYards]])</f>
        <v>116</v>
      </c>
      <c r="AU1990">
        <v>41</v>
      </c>
      <c r="AV1990">
        <v>0</v>
      </c>
      <c r="AW1990">
        <v>2</v>
      </c>
      <c r="AX1990">
        <f>SUM(Table_pigskin_games[[#This Row],[awayTurnovers]:[homeTurnovers]])</f>
        <v>2</v>
      </c>
      <c r="AY1990">
        <v>0</v>
      </c>
      <c r="AZ1990">
        <v>1</v>
      </c>
      <c r="BA1990">
        <v>0</v>
      </c>
      <c r="BB1990">
        <v>1</v>
      </c>
      <c r="BC1990">
        <v>1900</v>
      </c>
      <c r="BD1990">
        <v>1700</v>
      </c>
      <c r="BE1990">
        <v>3</v>
      </c>
      <c r="BF1990">
        <v>3</v>
      </c>
      <c r="BG1990">
        <v>13</v>
      </c>
      <c r="BH1990">
        <v>7</v>
      </c>
      <c r="BJ1990">
        <v>0</v>
      </c>
      <c r="BK1990">
        <v>0</v>
      </c>
      <c r="BL1990">
        <v>11</v>
      </c>
      <c r="BM1990">
        <v>16</v>
      </c>
    </row>
    <row r="1991" spans="1:65" x14ac:dyDescent="0.25">
      <c r="A1991">
        <v>331208018</v>
      </c>
      <c r="B1991">
        <v>14</v>
      </c>
      <c r="C1991">
        <v>2013</v>
      </c>
      <c r="D1991" s="1">
        <v>41616</v>
      </c>
      <c r="E1991" t="s">
        <v>66</v>
      </c>
      <c r="F1991" t="s">
        <v>100</v>
      </c>
      <c r="G1991" t="s">
        <v>67</v>
      </c>
      <c r="H19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1991" t="str">
        <f>IF(NOT(ISNA(VLOOKUP(Table_pigskin_games[[#This Row],[matchup]],rivalries!A$2:C$10,1,FALSE))),"Rivalry","Not a Rivalry")</f>
        <v>Not a Rivalry</v>
      </c>
      <c r="J1991">
        <v>13</v>
      </c>
      <c r="K1991">
        <v>31</v>
      </c>
      <c r="L1991">
        <f>ABS(Table_pigskin_games[[#This Row],[homeScore]]-Table_pigskin_games[[#This Row],[awayScore]])</f>
        <v>18</v>
      </c>
      <c r="M1991" t="s">
        <v>127</v>
      </c>
      <c r="N1991" s="2">
        <v>41914.854166666664</v>
      </c>
      <c r="O1991" t="s">
        <v>65</v>
      </c>
      <c r="P1991">
        <v>73089</v>
      </c>
      <c r="Q1991">
        <v>9</v>
      </c>
      <c r="R1991">
        <v>3</v>
      </c>
      <c r="S1991">
        <v>9</v>
      </c>
      <c r="T1991">
        <v>3</v>
      </c>
      <c r="U1991">
        <v>16</v>
      </c>
      <c r="V1991">
        <v>24</v>
      </c>
      <c r="W1991">
        <v>6</v>
      </c>
      <c r="X1991">
        <v>7</v>
      </c>
      <c r="Y1991">
        <v>15</v>
      </c>
      <c r="Z1991">
        <v>12</v>
      </c>
      <c r="AA1991">
        <v>1</v>
      </c>
      <c r="AB1991">
        <v>0</v>
      </c>
      <c r="AC1991">
        <v>1</v>
      </c>
      <c r="AD1991">
        <v>0</v>
      </c>
      <c r="AE1991">
        <v>239</v>
      </c>
      <c r="AF1991">
        <v>373</v>
      </c>
      <c r="AG1991">
        <v>111</v>
      </c>
      <c r="AH1991">
        <v>304</v>
      </c>
      <c r="AI1991">
        <v>22</v>
      </c>
      <c r="AJ1991">
        <v>30</v>
      </c>
      <c r="AK1991">
        <v>34</v>
      </c>
      <c r="AL1991">
        <v>42</v>
      </c>
      <c r="AM1991">
        <v>128</v>
      </c>
      <c r="AN1991">
        <v>69</v>
      </c>
      <c r="AO1991">
        <v>23</v>
      </c>
      <c r="AP1991">
        <v>17</v>
      </c>
      <c r="AQ1991">
        <v>5</v>
      </c>
      <c r="AR1991">
        <v>5</v>
      </c>
      <c r="AS1991">
        <v>35</v>
      </c>
      <c r="AT1991">
        <f>SUM(Table_pigskin_games[[#This Row],[awayPenaltyYards]],Table_pigskin_games[[#This Row],[homePenaltyYards]])</f>
        <v>80</v>
      </c>
      <c r="AU1991">
        <v>45</v>
      </c>
      <c r="AV1991">
        <v>0</v>
      </c>
      <c r="AW1991">
        <v>0</v>
      </c>
      <c r="AX1991">
        <f>SUM(Table_pigskin_games[[#This Row],[awayTurnovers]:[homeTurnovers]])</f>
        <v>0</v>
      </c>
      <c r="AY1991">
        <v>0</v>
      </c>
      <c r="AZ1991">
        <v>0</v>
      </c>
      <c r="BA1991">
        <v>0</v>
      </c>
      <c r="BB1991">
        <v>0</v>
      </c>
      <c r="BC1991">
        <v>1947</v>
      </c>
      <c r="BD1991">
        <v>1653</v>
      </c>
      <c r="BE1991">
        <v>6</v>
      </c>
      <c r="BF1991">
        <v>0</v>
      </c>
      <c r="BG1991">
        <v>0</v>
      </c>
      <c r="BH1991">
        <v>7</v>
      </c>
      <c r="BJ1991">
        <v>0</v>
      </c>
      <c r="BK1991">
        <v>21</v>
      </c>
      <c r="BL1991">
        <v>3</v>
      </c>
      <c r="BM1991">
        <v>7</v>
      </c>
    </row>
    <row r="1992" spans="1:65" x14ac:dyDescent="0.25">
      <c r="A1992">
        <v>331208020</v>
      </c>
      <c r="B1992">
        <v>14</v>
      </c>
      <c r="C1992">
        <v>2013</v>
      </c>
      <c r="D1992" s="1">
        <v>41616</v>
      </c>
      <c r="E1992" t="s">
        <v>66</v>
      </c>
      <c r="F1992" t="s">
        <v>110</v>
      </c>
      <c r="G1992" t="s">
        <v>77</v>
      </c>
      <c r="H19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NYJvOAK</v>
      </c>
      <c r="I1992" t="str">
        <f>IF(NOT(ISNA(VLOOKUP(Table_pigskin_games[[#This Row],[matchup]],rivalries!A$2:C$10,1,FALSE))),"Rivalry","Not a Rivalry")</f>
        <v>Not a Rivalry</v>
      </c>
      <c r="J1992">
        <v>27</v>
      </c>
      <c r="K1992">
        <v>37</v>
      </c>
      <c r="L1992">
        <f>ABS(Table_pigskin_games[[#This Row],[homeScore]]-Table_pigskin_games[[#This Row],[awayScore]])</f>
        <v>10</v>
      </c>
      <c r="M1992" t="s">
        <v>140</v>
      </c>
      <c r="N1992" s="2">
        <v>41914.541666666664</v>
      </c>
      <c r="O1992" t="s">
        <v>80</v>
      </c>
      <c r="P1992">
        <v>76957</v>
      </c>
      <c r="Q1992">
        <v>4</v>
      </c>
      <c r="R1992">
        <v>8</v>
      </c>
      <c r="S1992">
        <v>5</v>
      </c>
      <c r="T1992">
        <v>7</v>
      </c>
      <c r="U1992">
        <v>19</v>
      </c>
      <c r="V1992">
        <v>18</v>
      </c>
      <c r="W1992">
        <v>5</v>
      </c>
      <c r="X1992">
        <v>7</v>
      </c>
      <c r="Y1992">
        <v>15</v>
      </c>
      <c r="Z1992">
        <v>13</v>
      </c>
      <c r="AA1992">
        <v>2</v>
      </c>
      <c r="AB1992">
        <v>0</v>
      </c>
      <c r="AC1992">
        <v>2</v>
      </c>
      <c r="AD1992">
        <v>0</v>
      </c>
      <c r="AE1992">
        <v>383</v>
      </c>
      <c r="AF1992">
        <v>352</v>
      </c>
      <c r="AG1992">
        <v>233</v>
      </c>
      <c r="AH1992">
        <v>209</v>
      </c>
      <c r="AI1992">
        <v>20</v>
      </c>
      <c r="AJ1992">
        <v>16</v>
      </c>
      <c r="AK1992">
        <v>36</v>
      </c>
      <c r="AL1992">
        <v>25</v>
      </c>
      <c r="AM1992">
        <v>150</v>
      </c>
      <c r="AN1992">
        <v>143</v>
      </c>
      <c r="AO1992">
        <v>26</v>
      </c>
      <c r="AP1992">
        <v>32</v>
      </c>
      <c r="AQ1992">
        <v>4</v>
      </c>
      <c r="AR1992">
        <v>4</v>
      </c>
      <c r="AS1992">
        <v>31</v>
      </c>
      <c r="AT1992">
        <f>SUM(Table_pigskin_games[[#This Row],[awayPenaltyYards]],Table_pigskin_games[[#This Row],[homePenaltyYards]])</f>
        <v>67</v>
      </c>
      <c r="AU1992">
        <v>36</v>
      </c>
      <c r="AV1992">
        <v>1</v>
      </c>
      <c r="AW1992">
        <v>1</v>
      </c>
      <c r="AX1992">
        <f>SUM(Table_pigskin_games[[#This Row],[awayTurnovers]:[homeTurnovers]])</f>
        <v>2</v>
      </c>
      <c r="AY1992">
        <v>0</v>
      </c>
      <c r="AZ1992">
        <v>0</v>
      </c>
      <c r="BA1992">
        <v>1</v>
      </c>
      <c r="BB1992">
        <v>1</v>
      </c>
      <c r="BC1992">
        <v>1834</v>
      </c>
      <c r="BD1992">
        <v>1766</v>
      </c>
      <c r="BE1992">
        <v>0</v>
      </c>
      <c r="BF1992">
        <v>3</v>
      </c>
      <c r="BG1992">
        <v>14</v>
      </c>
      <c r="BH1992">
        <v>10</v>
      </c>
      <c r="BJ1992">
        <v>10</v>
      </c>
      <c r="BK1992">
        <v>10</v>
      </c>
      <c r="BL1992">
        <v>10</v>
      </c>
      <c r="BM1992">
        <v>7</v>
      </c>
    </row>
    <row r="1993" spans="1:65" x14ac:dyDescent="0.25">
      <c r="A1993">
        <v>331208021</v>
      </c>
      <c r="B1993">
        <v>14</v>
      </c>
      <c r="C1993">
        <v>2013</v>
      </c>
      <c r="D1993" s="1">
        <v>41616</v>
      </c>
      <c r="E1993" t="s">
        <v>66</v>
      </c>
      <c r="F1993" t="s">
        <v>72</v>
      </c>
      <c r="G1993" t="s">
        <v>105</v>
      </c>
      <c r="H19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DETvPHI</v>
      </c>
      <c r="I1993" t="str">
        <f>IF(NOT(ISNA(VLOOKUP(Table_pigskin_games[[#This Row],[matchup]],rivalries!A$2:C$10,1,FALSE))),"Rivalry","Not a Rivalry")</f>
        <v>Not a Rivalry</v>
      </c>
      <c r="J1993">
        <v>20</v>
      </c>
      <c r="K1993">
        <v>34</v>
      </c>
      <c r="L1993">
        <f>ABS(Table_pigskin_games[[#This Row],[homeScore]]-Table_pigskin_games[[#This Row],[awayScore]])</f>
        <v>14</v>
      </c>
      <c r="M1993" t="s">
        <v>121</v>
      </c>
      <c r="N1993" s="2">
        <v>41914.541666666664</v>
      </c>
      <c r="O1993" t="s">
        <v>70</v>
      </c>
      <c r="P1993">
        <v>69144</v>
      </c>
      <c r="Q1993">
        <v>7</v>
      </c>
      <c r="R1993">
        <v>5</v>
      </c>
      <c r="S1993">
        <v>7</v>
      </c>
      <c r="T1993">
        <v>5</v>
      </c>
      <c r="U1993">
        <v>11</v>
      </c>
      <c r="V1993">
        <v>23</v>
      </c>
      <c r="W1993">
        <v>5</v>
      </c>
      <c r="X1993">
        <v>3</v>
      </c>
      <c r="Y1993">
        <v>15</v>
      </c>
      <c r="Z1993">
        <v>12</v>
      </c>
      <c r="AA1993">
        <v>1</v>
      </c>
      <c r="AB1993">
        <v>2</v>
      </c>
      <c r="AC1993">
        <v>2</v>
      </c>
      <c r="AD1993">
        <v>3</v>
      </c>
      <c r="AE1993">
        <v>231</v>
      </c>
      <c r="AF1993">
        <v>478</v>
      </c>
      <c r="AG1993">
        <v>151</v>
      </c>
      <c r="AH1993">
        <v>179</v>
      </c>
      <c r="AI1993">
        <v>10</v>
      </c>
      <c r="AJ1993">
        <v>11</v>
      </c>
      <c r="AK1993">
        <v>25</v>
      </c>
      <c r="AL1993">
        <v>22</v>
      </c>
      <c r="AM1993">
        <v>80</v>
      </c>
      <c r="AN1993">
        <v>299</v>
      </c>
      <c r="AO1993">
        <v>33</v>
      </c>
      <c r="AP1993">
        <v>46</v>
      </c>
      <c r="AQ1993">
        <v>9</v>
      </c>
      <c r="AR1993">
        <v>1</v>
      </c>
      <c r="AS1993">
        <v>48</v>
      </c>
      <c r="AT1993">
        <f>SUM(Table_pigskin_games[[#This Row],[awayPenaltyYards]],Table_pigskin_games[[#This Row],[homePenaltyYards]])</f>
        <v>53</v>
      </c>
      <c r="AU1993">
        <v>5</v>
      </c>
      <c r="AV1993">
        <v>3</v>
      </c>
      <c r="AW1993">
        <v>1</v>
      </c>
      <c r="AX1993">
        <f>SUM(Table_pigskin_games[[#This Row],[awayTurnovers]:[homeTurnovers]])</f>
        <v>4</v>
      </c>
      <c r="AY1993">
        <v>3</v>
      </c>
      <c r="AZ1993">
        <v>0</v>
      </c>
      <c r="BA1993">
        <v>0</v>
      </c>
      <c r="BB1993">
        <v>1</v>
      </c>
      <c r="BC1993">
        <v>1713</v>
      </c>
      <c r="BD1993">
        <v>1887</v>
      </c>
      <c r="BE1993">
        <v>0</v>
      </c>
      <c r="BF1993">
        <v>8</v>
      </c>
      <c r="BG1993">
        <v>6</v>
      </c>
      <c r="BH1993">
        <v>6</v>
      </c>
      <c r="BJ1993">
        <v>0</v>
      </c>
      <c r="BK1993">
        <v>0</v>
      </c>
      <c r="BL1993">
        <v>6</v>
      </c>
      <c r="BM1993">
        <v>28</v>
      </c>
    </row>
    <row r="1994" spans="1:65" x14ac:dyDescent="0.25">
      <c r="A1994">
        <v>331208022</v>
      </c>
      <c r="B1994">
        <v>14</v>
      </c>
      <c r="C1994">
        <v>2013</v>
      </c>
      <c r="D1994" s="1">
        <v>41616</v>
      </c>
      <c r="E1994" t="s">
        <v>66</v>
      </c>
      <c r="F1994" t="s">
        <v>85</v>
      </c>
      <c r="G1994" t="s">
        <v>94</v>
      </c>
      <c r="H19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ARIvSTL</v>
      </c>
      <c r="I1994" t="str">
        <f>IF(NOT(ISNA(VLOOKUP(Table_pigskin_games[[#This Row],[matchup]],rivalries!A$2:C$10,1,FALSE))),"Rivalry","Not a Rivalry")</f>
        <v>Not a Rivalry</v>
      </c>
      <c r="J1994">
        <v>10</v>
      </c>
      <c r="K1994">
        <v>30</v>
      </c>
      <c r="L1994">
        <f>ABS(Table_pigskin_games[[#This Row],[homeScore]]-Table_pigskin_games[[#This Row],[awayScore]])</f>
        <v>20</v>
      </c>
      <c r="M1994" t="s">
        <v>95</v>
      </c>
      <c r="N1994" s="2">
        <v>41914.684027777781</v>
      </c>
      <c r="O1994" t="s">
        <v>70</v>
      </c>
      <c r="P1994">
        <v>60643</v>
      </c>
      <c r="Q1994">
        <v>5</v>
      </c>
      <c r="R1994">
        <v>7</v>
      </c>
      <c r="S1994">
        <v>7</v>
      </c>
      <c r="T1994">
        <v>5</v>
      </c>
      <c r="U1994">
        <v>14</v>
      </c>
      <c r="V1994">
        <v>25</v>
      </c>
      <c r="W1994">
        <v>3</v>
      </c>
      <c r="X1994">
        <v>8</v>
      </c>
      <c r="Y1994">
        <v>11</v>
      </c>
      <c r="Z1994">
        <v>14</v>
      </c>
      <c r="AA1994">
        <v>0</v>
      </c>
      <c r="AB1994">
        <v>0</v>
      </c>
      <c r="AC1994">
        <v>1</v>
      </c>
      <c r="AD1994">
        <v>0</v>
      </c>
      <c r="AE1994">
        <v>257</v>
      </c>
      <c r="AF1994">
        <v>369</v>
      </c>
      <c r="AG1994">
        <v>157</v>
      </c>
      <c r="AH1994">
        <v>262</v>
      </c>
      <c r="AI1994">
        <v>16</v>
      </c>
      <c r="AJ1994">
        <v>27</v>
      </c>
      <c r="AK1994">
        <v>27</v>
      </c>
      <c r="AL1994">
        <v>32</v>
      </c>
      <c r="AM1994">
        <v>100</v>
      </c>
      <c r="AN1994">
        <v>107</v>
      </c>
      <c r="AO1994">
        <v>19</v>
      </c>
      <c r="AP1994">
        <v>32</v>
      </c>
      <c r="AQ1994">
        <v>11</v>
      </c>
      <c r="AR1994">
        <v>6</v>
      </c>
      <c r="AS1994">
        <v>90</v>
      </c>
      <c r="AT1994">
        <f>SUM(Table_pigskin_games[[#This Row],[awayPenaltyYards]],Table_pigskin_games[[#This Row],[homePenaltyYards]])</f>
        <v>121</v>
      </c>
      <c r="AU1994">
        <v>31</v>
      </c>
      <c r="AV1994">
        <v>2</v>
      </c>
      <c r="AW1994">
        <v>1</v>
      </c>
      <c r="AX1994">
        <f>SUM(Table_pigskin_games[[#This Row],[awayTurnovers]:[homeTurnovers]])</f>
        <v>3</v>
      </c>
      <c r="AY1994">
        <v>0</v>
      </c>
      <c r="AZ1994">
        <v>1</v>
      </c>
      <c r="BA1994">
        <v>2</v>
      </c>
      <c r="BB1994">
        <v>0</v>
      </c>
      <c r="BC1994">
        <v>1493</v>
      </c>
      <c r="BD1994">
        <v>2107</v>
      </c>
      <c r="BE1994">
        <v>3</v>
      </c>
      <c r="BF1994">
        <v>0</v>
      </c>
      <c r="BG1994">
        <v>0</v>
      </c>
      <c r="BH1994">
        <v>7</v>
      </c>
      <c r="BJ1994">
        <v>7</v>
      </c>
      <c r="BK1994">
        <v>7</v>
      </c>
      <c r="BL1994">
        <v>9</v>
      </c>
      <c r="BM1994">
        <v>7</v>
      </c>
    </row>
    <row r="1995" spans="1:65" x14ac:dyDescent="0.25">
      <c r="A1995">
        <v>331208023</v>
      </c>
      <c r="B1995">
        <v>14</v>
      </c>
      <c r="C1995">
        <v>2013</v>
      </c>
      <c r="D1995" s="1">
        <v>41616</v>
      </c>
      <c r="E1995" t="s">
        <v>66</v>
      </c>
      <c r="F1995" t="s">
        <v>62</v>
      </c>
      <c r="G1995" t="s">
        <v>63</v>
      </c>
      <c r="H19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MIAvPIT</v>
      </c>
      <c r="I1995" t="str">
        <f>IF(NOT(ISNA(VLOOKUP(Table_pigskin_games[[#This Row],[matchup]],rivalries!A$2:C$10,1,FALSE))),"Rivalry","Not a Rivalry")</f>
        <v>Not a Rivalry</v>
      </c>
      <c r="J1995">
        <v>34</v>
      </c>
      <c r="K1995">
        <v>28</v>
      </c>
      <c r="L1995">
        <f>ABS(Table_pigskin_games[[#This Row],[homeScore]]-Table_pigskin_games[[#This Row],[awayScore]])</f>
        <v>6</v>
      </c>
      <c r="M1995" t="s">
        <v>64</v>
      </c>
      <c r="N1995" s="2">
        <v>41914.541666666664</v>
      </c>
      <c r="O1995" t="s">
        <v>80</v>
      </c>
      <c r="P1995">
        <v>52489</v>
      </c>
      <c r="Q1995">
        <v>6</v>
      </c>
      <c r="R1995">
        <v>6</v>
      </c>
      <c r="S1995">
        <v>5</v>
      </c>
      <c r="T1995">
        <v>7</v>
      </c>
      <c r="U1995">
        <v>18</v>
      </c>
      <c r="V1995">
        <v>16</v>
      </c>
      <c r="W1995">
        <v>6</v>
      </c>
      <c r="X1995">
        <v>8</v>
      </c>
      <c r="Y1995">
        <v>14</v>
      </c>
      <c r="Z1995">
        <v>17</v>
      </c>
      <c r="AA1995">
        <v>0</v>
      </c>
      <c r="AB1995">
        <v>1</v>
      </c>
      <c r="AC1995">
        <v>0</v>
      </c>
      <c r="AD1995">
        <v>2</v>
      </c>
      <c r="AE1995">
        <v>360</v>
      </c>
      <c r="AF1995">
        <v>412</v>
      </c>
      <c r="AG1995">
        <v>179</v>
      </c>
      <c r="AH1995">
        <v>328</v>
      </c>
      <c r="AI1995">
        <v>20</v>
      </c>
      <c r="AJ1995">
        <v>23</v>
      </c>
      <c r="AK1995">
        <v>33</v>
      </c>
      <c r="AL1995">
        <v>39</v>
      </c>
      <c r="AM1995">
        <v>181</v>
      </c>
      <c r="AN1995">
        <v>84</v>
      </c>
      <c r="AO1995">
        <v>25</v>
      </c>
      <c r="AP1995">
        <v>21</v>
      </c>
      <c r="AQ1995">
        <v>5</v>
      </c>
      <c r="AR1995">
        <v>9</v>
      </c>
      <c r="AS1995">
        <v>36</v>
      </c>
      <c r="AT1995">
        <f>SUM(Table_pigskin_games[[#This Row],[awayPenaltyYards]],Table_pigskin_games[[#This Row],[homePenaltyYards]])</f>
        <v>99</v>
      </c>
      <c r="AU1995">
        <v>63</v>
      </c>
      <c r="AV1995">
        <v>1</v>
      </c>
      <c r="AW1995">
        <v>1</v>
      </c>
      <c r="AX1995">
        <f>SUM(Table_pigskin_games[[#This Row],[awayTurnovers]:[homeTurnovers]])</f>
        <v>2</v>
      </c>
      <c r="AY1995">
        <v>0</v>
      </c>
      <c r="AZ1995">
        <v>1</v>
      </c>
      <c r="BA1995">
        <v>1</v>
      </c>
      <c r="BB1995">
        <v>0</v>
      </c>
      <c r="BC1995">
        <v>1735</v>
      </c>
      <c r="BD1995">
        <v>1865</v>
      </c>
      <c r="BE1995">
        <v>3</v>
      </c>
      <c r="BF1995">
        <v>7</v>
      </c>
      <c r="BG1995">
        <v>14</v>
      </c>
      <c r="BH1995">
        <v>10</v>
      </c>
      <c r="BJ1995">
        <v>7</v>
      </c>
      <c r="BK1995">
        <v>0</v>
      </c>
      <c r="BL1995">
        <v>14</v>
      </c>
      <c r="BM1995">
        <v>7</v>
      </c>
    </row>
    <row r="1996" spans="1:65" x14ac:dyDescent="0.25">
      <c r="A1996">
        <v>331208024</v>
      </c>
      <c r="B1996">
        <v>14</v>
      </c>
      <c r="C1996">
        <v>2013</v>
      </c>
      <c r="D1996" s="1">
        <v>41616</v>
      </c>
      <c r="E1996" t="s">
        <v>66</v>
      </c>
      <c r="F1996" t="s">
        <v>91</v>
      </c>
      <c r="G1996" t="s">
        <v>109</v>
      </c>
      <c r="H19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NYGvSD</v>
      </c>
      <c r="I1996" t="str">
        <f>IF(NOT(ISNA(VLOOKUP(Table_pigskin_games[[#This Row],[matchup]],rivalries!A$2:C$10,1,FALSE))),"Rivalry","Not a Rivalry")</f>
        <v>Not a Rivalry</v>
      </c>
      <c r="J1996">
        <v>14</v>
      </c>
      <c r="K1996">
        <v>37</v>
      </c>
      <c r="L1996">
        <f>ABS(Table_pigskin_games[[#This Row],[homeScore]]-Table_pigskin_games[[#This Row],[awayScore]])</f>
        <v>23</v>
      </c>
      <c r="M1996" t="s">
        <v>122</v>
      </c>
      <c r="N1996" s="2">
        <v>41914.684027777781</v>
      </c>
      <c r="O1996" t="s">
        <v>70</v>
      </c>
      <c r="P1996">
        <v>65132</v>
      </c>
      <c r="Q1996">
        <v>5</v>
      </c>
      <c r="R1996">
        <v>7</v>
      </c>
      <c r="S1996">
        <v>5</v>
      </c>
      <c r="T1996">
        <v>7</v>
      </c>
      <c r="U1996">
        <v>18</v>
      </c>
      <c r="V1996">
        <v>25</v>
      </c>
      <c r="W1996">
        <v>3</v>
      </c>
      <c r="X1996">
        <v>10</v>
      </c>
      <c r="Y1996">
        <v>8</v>
      </c>
      <c r="Z1996">
        <v>15</v>
      </c>
      <c r="AA1996">
        <v>1</v>
      </c>
      <c r="AB1996">
        <v>0</v>
      </c>
      <c r="AC1996">
        <v>2</v>
      </c>
      <c r="AD1996">
        <v>0</v>
      </c>
      <c r="AE1996">
        <v>333</v>
      </c>
      <c r="AF1996">
        <v>388</v>
      </c>
      <c r="AG1996">
        <v>241</v>
      </c>
      <c r="AH1996">
        <v>244</v>
      </c>
      <c r="AI1996">
        <v>20</v>
      </c>
      <c r="AJ1996">
        <v>21</v>
      </c>
      <c r="AK1996">
        <v>32</v>
      </c>
      <c r="AL1996">
        <v>28</v>
      </c>
      <c r="AM1996">
        <v>92</v>
      </c>
      <c r="AN1996">
        <v>144</v>
      </c>
      <c r="AO1996">
        <v>20</v>
      </c>
      <c r="AP1996">
        <v>40</v>
      </c>
      <c r="AQ1996">
        <v>7</v>
      </c>
      <c r="AR1996">
        <v>6</v>
      </c>
      <c r="AS1996">
        <v>72</v>
      </c>
      <c r="AT1996">
        <f>SUM(Table_pigskin_games[[#This Row],[awayPenaltyYards]],Table_pigskin_games[[#This Row],[homePenaltyYards]])</f>
        <v>102</v>
      </c>
      <c r="AU1996">
        <v>30</v>
      </c>
      <c r="AV1996">
        <v>3</v>
      </c>
      <c r="AW1996">
        <v>1</v>
      </c>
      <c r="AX1996">
        <f>SUM(Table_pigskin_games[[#This Row],[awayTurnovers]:[homeTurnovers]])</f>
        <v>4</v>
      </c>
      <c r="AY1996">
        <v>1</v>
      </c>
      <c r="AZ1996">
        <v>1</v>
      </c>
      <c r="BA1996">
        <v>2</v>
      </c>
      <c r="BB1996">
        <v>0</v>
      </c>
      <c r="BC1996">
        <v>1384</v>
      </c>
      <c r="BD1996">
        <v>2216</v>
      </c>
      <c r="BE1996">
        <v>0</v>
      </c>
      <c r="BF1996">
        <v>0</v>
      </c>
      <c r="BG1996">
        <v>7</v>
      </c>
      <c r="BH1996">
        <v>7</v>
      </c>
      <c r="BJ1996">
        <v>7</v>
      </c>
      <c r="BK1996">
        <v>17</v>
      </c>
      <c r="BL1996">
        <v>7</v>
      </c>
      <c r="BM1996">
        <v>6</v>
      </c>
    </row>
    <row r="1997" spans="1:65" x14ac:dyDescent="0.25">
      <c r="A1997">
        <v>331208025</v>
      </c>
      <c r="B1997">
        <v>14</v>
      </c>
      <c r="C1997">
        <v>2013</v>
      </c>
      <c r="D1997" s="1">
        <v>41616</v>
      </c>
      <c r="E1997" t="s">
        <v>66</v>
      </c>
      <c r="F1997" t="s">
        <v>71</v>
      </c>
      <c r="G1997" t="s">
        <v>93</v>
      </c>
      <c r="H19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SEAvSF</v>
      </c>
      <c r="I1997" t="str">
        <f>IF(NOT(ISNA(VLOOKUP(Table_pigskin_games[[#This Row],[matchup]],rivalries!A$2:C$10,1,FALSE))),"Rivalry","Not a Rivalry")</f>
        <v>Not a Rivalry</v>
      </c>
      <c r="J1997">
        <v>17</v>
      </c>
      <c r="K1997">
        <v>19</v>
      </c>
      <c r="L1997">
        <f>ABS(Table_pigskin_games[[#This Row],[homeScore]]-Table_pigskin_games[[#This Row],[awayScore]])</f>
        <v>2</v>
      </c>
      <c r="M1997" t="s">
        <v>133</v>
      </c>
      <c r="N1997" s="2">
        <v>41914.684027777781</v>
      </c>
      <c r="O1997" t="s">
        <v>70</v>
      </c>
      <c r="P1997">
        <v>69732</v>
      </c>
      <c r="Q1997">
        <v>11</v>
      </c>
      <c r="R1997">
        <v>1</v>
      </c>
      <c r="S1997">
        <v>8</v>
      </c>
      <c r="T1997">
        <v>4</v>
      </c>
      <c r="U1997">
        <v>13</v>
      </c>
      <c r="V1997">
        <v>19</v>
      </c>
      <c r="W1997">
        <v>5</v>
      </c>
      <c r="X1997">
        <v>5</v>
      </c>
      <c r="Y1997">
        <v>12</v>
      </c>
      <c r="Z1997">
        <v>13</v>
      </c>
      <c r="AA1997">
        <v>0</v>
      </c>
      <c r="AB1997">
        <v>0</v>
      </c>
      <c r="AC1997">
        <v>0</v>
      </c>
      <c r="AD1997">
        <v>0</v>
      </c>
      <c r="AE1997">
        <v>264</v>
      </c>
      <c r="AF1997">
        <v>318</v>
      </c>
      <c r="AG1997">
        <v>178</v>
      </c>
      <c r="AH1997">
        <v>155</v>
      </c>
      <c r="AI1997">
        <v>15</v>
      </c>
      <c r="AJ1997">
        <v>15</v>
      </c>
      <c r="AK1997">
        <v>25</v>
      </c>
      <c r="AL1997">
        <v>29</v>
      </c>
      <c r="AM1997">
        <v>86</v>
      </c>
      <c r="AN1997">
        <v>163</v>
      </c>
      <c r="AO1997">
        <v>23</v>
      </c>
      <c r="AP1997">
        <v>33</v>
      </c>
      <c r="AQ1997">
        <v>9</v>
      </c>
      <c r="AR1997">
        <v>7</v>
      </c>
      <c r="AS1997">
        <v>85</v>
      </c>
      <c r="AT1997">
        <f>SUM(Table_pigskin_games[[#This Row],[awayPenaltyYards]],Table_pigskin_games[[#This Row],[homePenaltyYards]])</f>
        <v>155</v>
      </c>
      <c r="AU1997">
        <v>70</v>
      </c>
      <c r="AV1997">
        <v>1</v>
      </c>
      <c r="AW1997">
        <v>1</v>
      </c>
      <c r="AX1997">
        <f>SUM(Table_pigskin_games[[#This Row],[awayTurnovers]:[homeTurnovers]])</f>
        <v>2</v>
      </c>
      <c r="AY1997">
        <v>0</v>
      </c>
      <c r="AZ1997">
        <v>0</v>
      </c>
      <c r="BA1997">
        <v>1</v>
      </c>
      <c r="BB1997">
        <v>1</v>
      </c>
      <c r="BC1997">
        <v>1652</v>
      </c>
      <c r="BD1997">
        <v>1948</v>
      </c>
      <c r="BE1997">
        <v>0</v>
      </c>
      <c r="BF1997">
        <v>14</v>
      </c>
      <c r="BG1997">
        <v>0</v>
      </c>
      <c r="BH1997">
        <v>3</v>
      </c>
      <c r="BJ1997">
        <v>6</v>
      </c>
      <c r="BK1997">
        <v>10</v>
      </c>
      <c r="BL1997">
        <v>0</v>
      </c>
      <c r="BM1997">
        <v>3</v>
      </c>
    </row>
    <row r="1998" spans="1:65" x14ac:dyDescent="0.25">
      <c r="A1998">
        <v>331208027</v>
      </c>
      <c r="B1998">
        <v>14</v>
      </c>
      <c r="C1998">
        <v>2013</v>
      </c>
      <c r="D1998" s="1">
        <v>41616</v>
      </c>
      <c r="E1998" t="s">
        <v>66</v>
      </c>
      <c r="F1998" t="s">
        <v>87</v>
      </c>
      <c r="G1998" t="s">
        <v>97</v>
      </c>
      <c r="H19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BUFvTB</v>
      </c>
      <c r="I1998" t="str">
        <f>IF(NOT(ISNA(VLOOKUP(Table_pigskin_games[[#This Row],[matchup]],rivalries!A$2:C$10,1,FALSE))),"Rivalry","Not a Rivalry")</f>
        <v>Not a Rivalry</v>
      </c>
      <c r="J1998">
        <v>6</v>
      </c>
      <c r="K1998">
        <v>27</v>
      </c>
      <c r="L1998">
        <f>ABS(Table_pigskin_games[[#This Row],[homeScore]]-Table_pigskin_games[[#This Row],[awayScore]])</f>
        <v>21</v>
      </c>
      <c r="M1998" t="s">
        <v>98</v>
      </c>
      <c r="N1998" s="2">
        <v>41914.541666666664</v>
      </c>
      <c r="O1998" t="s">
        <v>80</v>
      </c>
      <c r="P1998">
        <v>59194</v>
      </c>
      <c r="Q1998">
        <v>4</v>
      </c>
      <c r="R1998">
        <v>8</v>
      </c>
      <c r="S1998">
        <v>3</v>
      </c>
      <c r="T1998">
        <v>9</v>
      </c>
      <c r="U1998">
        <v>14</v>
      </c>
      <c r="V1998">
        <v>13</v>
      </c>
      <c r="W1998">
        <v>1</v>
      </c>
      <c r="X1998">
        <v>4</v>
      </c>
      <c r="Y1998">
        <v>11</v>
      </c>
      <c r="Z1998">
        <v>15</v>
      </c>
      <c r="AA1998">
        <v>0</v>
      </c>
      <c r="AB1998">
        <v>0</v>
      </c>
      <c r="AC1998">
        <v>0</v>
      </c>
      <c r="AD1998">
        <v>0</v>
      </c>
      <c r="AE1998">
        <v>214</v>
      </c>
      <c r="AF1998">
        <v>246</v>
      </c>
      <c r="AG1998">
        <v>147</v>
      </c>
      <c r="AH1998">
        <v>81</v>
      </c>
      <c r="AI1998">
        <v>18</v>
      </c>
      <c r="AJ1998">
        <v>9</v>
      </c>
      <c r="AK1998">
        <v>33</v>
      </c>
      <c r="AL1998">
        <v>25</v>
      </c>
      <c r="AM1998">
        <v>67</v>
      </c>
      <c r="AN1998">
        <v>165</v>
      </c>
      <c r="AO1998">
        <v>22</v>
      </c>
      <c r="AP1998">
        <v>36</v>
      </c>
      <c r="AQ1998">
        <v>11</v>
      </c>
      <c r="AR1998">
        <v>8</v>
      </c>
      <c r="AS1998">
        <v>114</v>
      </c>
      <c r="AT1998">
        <f>SUM(Table_pigskin_games[[#This Row],[awayPenaltyYards]],Table_pigskin_games[[#This Row],[homePenaltyYards]])</f>
        <v>190</v>
      </c>
      <c r="AU1998">
        <v>76</v>
      </c>
      <c r="AV1998">
        <v>5</v>
      </c>
      <c r="AW1998">
        <v>2</v>
      </c>
      <c r="AX1998">
        <f>SUM(Table_pigskin_games[[#This Row],[awayTurnovers]:[homeTurnovers]])</f>
        <v>7</v>
      </c>
      <c r="AY1998">
        <v>1</v>
      </c>
      <c r="AZ1998">
        <v>0</v>
      </c>
      <c r="BA1998">
        <v>4</v>
      </c>
      <c r="BB1998">
        <v>2</v>
      </c>
      <c r="BC1998">
        <v>1690</v>
      </c>
      <c r="BD1998">
        <v>1910</v>
      </c>
      <c r="BE1998">
        <v>3</v>
      </c>
      <c r="BF1998">
        <v>0</v>
      </c>
      <c r="BG1998">
        <v>3</v>
      </c>
      <c r="BH1998">
        <v>0</v>
      </c>
      <c r="BJ1998">
        <v>14</v>
      </c>
      <c r="BK1998">
        <v>10</v>
      </c>
      <c r="BL1998">
        <v>3</v>
      </c>
      <c r="BM1998">
        <v>0</v>
      </c>
    </row>
    <row r="1999" spans="1:65" x14ac:dyDescent="0.25">
      <c r="A1999">
        <v>331208028</v>
      </c>
      <c r="B1999">
        <v>14</v>
      </c>
      <c r="C1999">
        <v>2013</v>
      </c>
      <c r="D1999" s="1">
        <v>41616</v>
      </c>
      <c r="E1999" t="s">
        <v>66</v>
      </c>
      <c r="F1999" t="s">
        <v>82</v>
      </c>
      <c r="G1999" t="s">
        <v>114</v>
      </c>
      <c r="H19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KCvWSH</v>
      </c>
      <c r="I1999" t="str">
        <f>IF(NOT(ISNA(VLOOKUP(Table_pigskin_games[[#This Row],[matchup]],rivalries!A$2:C$10,1,FALSE))),"Rivalry","Not a Rivalry")</f>
        <v>Not a Rivalry</v>
      </c>
      <c r="J1999">
        <v>45</v>
      </c>
      <c r="K1999">
        <v>10</v>
      </c>
      <c r="L1999">
        <f>ABS(Table_pigskin_games[[#This Row],[homeScore]]-Table_pigskin_games[[#This Row],[awayScore]])</f>
        <v>35</v>
      </c>
      <c r="M1999" t="s">
        <v>115</v>
      </c>
      <c r="N1999" s="2">
        <v>41914.541666666664</v>
      </c>
      <c r="O1999" t="s">
        <v>80</v>
      </c>
      <c r="P1999">
        <v>56247</v>
      </c>
      <c r="Q1999">
        <v>9</v>
      </c>
      <c r="R1999">
        <v>3</v>
      </c>
      <c r="S1999">
        <v>3</v>
      </c>
      <c r="T1999">
        <v>9</v>
      </c>
      <c r="U1999">
        <v>20</v>
      </c>
      <c r="V1999">
        <v>13</v>
      </c>
      <c r="W1999">
        <v>2</v>
      </c>
      <c r="X1999">
        <v>3</v>
      </c>
      <c r="Y1999">
        <v>11</v>
      </c>
      <c r="Z1999">
        <v>15</v>
      </c>
      <c r="AA1999">
        <v>1</v>
      </c>
      <c r="AB1999">
        <v>0</v>
      </c>
      <c r="AC1999">
        <v>2</v>
      </c>
      <c r="AD1999">
        <v>2</v>
      </c>
      <c r="AE1999">
        <v>346</v>
      </c>
      <c r="AF1999">
        <v>257</v>
      </c>
      <c r="AG1999">
        <v>154</v>
      </c>
      <c r="AH1999">
        <v>192</v>
      </c>
      <c r="AI1999">
        <v>15</v>
      </c>
      <c r="AJ1999">
        <v>19</v>
      </c>
      <c r="AK1999">
        <v>23</v>
      </c>
      <c r="AL1999">
        <v>42</v>
      </c>
      <c r="AM1999">
        <v>192</v>
      </c>
      <c r="AN1999">
        <v>65</v>
      </c>
      <c r="AO1999">
        <v>38</v>
      </c>
      <c r="AP1999">
        <v>17</v>
      </c>
      <c r="AQ1999">
        <v>3</v>
      </c>
      <c r="AR1999">
        <v>4</v>
      </c>
      <c r="AS1999">
        <v>30</v>
      </c>
      <c r="AT1999">
        <f>SUM(Table_pigskin_games[[#This Row],[awayPenaltyYards]],Table_pigskin_games[[#This Row],[homePenaltyYards]])</f>
        <v>57</v>
      </c>
      <c r="AU1999">
        <v>27</v>
      </c>
      <c r="AV1999">
        <v>1</v>
      </c>
      <c r="AW1999">
        <v>2</v>
      </c>
      <c r="AX1999">
        <f>SUM(Table_pigskin_games[[#This Row],[awayTurnovers]:[homeTurnovers]])</f>
        <v>3</v>
      </c>
      <c r="AY1999">
        <v>0</v>
      </c>
      <c r="AZ1999">
        <v>1</v>
      </c>
      <c r="BA1999">
        <v>1</v>
      </c>
      <c r="BB1999">
        <v>1</v>
      </c>
      <c r="BC1999">
        <v>2050</v>
      </c>
      <c r="BD1999">
        <v>1550</v>
      </c>
      <c r="BE1999">
        <v>17</v>
      </c>
      <c r="BF1999">
        <v>21</v>
      </c>
      <c r="BG1999">
        <v>0</v>
      </c>
      <c r="BH1999">
        <v>7</v>
      </c>
      <c r="BJ1999">
        <v>0</v>
      </c>
      <c r="BK1999">
        <v>10</v>
      </c>
      <c r="BL1999">
        <v>0</v>
      </c>
      <c r="BM1999">
        <v>0</v>
      </c>
    </row>
    <row r="2000" spans="1:65" x14ac:dyDescent="0.25">
      <c r="A2000">
        <v>331208033</v>
      </c>
      <c r="B2000">
        <v>14</v>
      </c>
      <c r="C2000">
        <v>2013</v>
      </c>
      <c r="D2000" s="1">
        <v>41616</v>
      </c>
      <c r="E2000" t="s">
        <v>66</v>
      </c>
      <c r="F2000" t="s">
        <v>113</v>
      </c>
      <c r="G2000" t="s">
        <v>96</v>
      </c>
      <c r="H20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BALvMIN</v>
      </c>
      <c r="I2000" t="str">
        <f>IF(NOT(ISNA(VLOOKUP(Table_pigskin_games[[#This Row],[matchup]],rivalries!A$2:C$10,1,FALSE))),"Rivalry","Not a Rivalry")</f>
        <v>Not a Rivalry</v>
      </c>
      <c r="J2000">
        <v>26</v>
      </c>
      <c r="K2000">
        <v>29</v>
      </c>
      <c r="L2000">
        <f>ABS(Table_pigskin_games[[#This Row],[homeScore]]-Table_pigskin_games[[#This Row],[awayScore]])</f>
        <v>3</v>
      </c>
      <c r="M2000" t="s">
        <v>125</v>
      </c>
      <c r="N2000" s="2">
        <v>41914.541666666664</v>
      </c>
      <c r="O2000" t="s">
        <v>70</v>
      </c>
      <c r="P2000">
        <v>70921</v>
      </c>
      <c r="Q2000">
        <v>3</v>
      </c>
      <c r="R2000">
        <v>8</v>
      </c>
      <c r="S2000">
        <v>6</v>
      </c>
      <c r="T2000">
        <v>6</v>
      </c>
      <c r="U2000">
        <v>15</v>
      </c>
      <c r="V2000">
        <v>23</v>
      </c>
      <c r="W2000">
        <v>5</v>
      </c>
      <c r="X2000">
        <v>6</v>
      </c>
      <c r="Y2000">
        <v>17</v>
      </c>
      <c r="Z2000">
        <v>16</v>
      </c>
      <c r="AA2000">
        <v>1</v>
      </c>
      <c r="AB2000">
        <v>1</v>
      </c>
      <c r="AC2000">
        <v>1</v>
      </c>
      <c r="AD2000">
        <v>3</v>
      </c>
      <c r="AE2000">
        <v>379</v>
      </c>
      <c r="AF2000">
        <v>325</v>
      </c>
      <c r="AG2000">
        <v>265</v>
      </c>
      <c r="AH2000">
        <v>228</v>
      </c>
      <c r="AI2000">
        <v>17</v>
      </c>
      <c r="AJ2000">
        <v>28</v>
      </c>
      <c r="AK2000">
        <v>38</v>
      </c>
      <c r="AL2000">
        <v>50</v>
      </c>
      <c r="AM2000">
        <v>114</v>
      </c>
      <c r="AN2000">
        <v>97</v>
      </c>
      <c r="AO2000">
        <v>25</v>
      </c>
      <c r="AP2000">
        <v>27</v>
      </c>
      <c r="AQ2000">
        <v>6</v>
      </c>
      <c r="AR2000">
        <v>5</v>
      </c>
      <c r="AS2000">
        <v>90</v>
      </c>
      <c r="AT2000">
        <f>SUM(Table_pigskin_games[[#This Row],[awayPenaltyYards]],Table_pigskin_games[[#This Row],[homePenaltyYards]])</f>
        <v>135</v>
      </c>
      <c r="AU2000">
        <v>45</v>
      </c>
      <c r="AV2000">
        <v>1</v>
      </c>
      <c r="AW2000">
        <v>3</v>
      </c>
      <c r="AX2000">
        <f>SUM(Table_pigskin_games[[#This Row],[awayTurnovers]:[homeTurnovers]])</f>
        <v>4</v>
      </c>
      <c r="AY2000">
        <v>1</v>
      </c>
      <c r="AZ2000">
        <v>0</v>
      </c>
      <c r="BA2000">
        <v>0</v>
      </c>
      <c r="BB2000">
        <v>3</v>
      </c>
      <c r="BC2000">
        <v>1668</v>
      </c>
      <c r="BD2000">
        <v>1932</v>
      </c>
      <c r="BE2000">
        <v>0</v>
      </c>
      <c r="BF2000">
        <v>3</v>
      </c>
      <c r="BG2000">
        <v>3</v>
      </c>
      <c r="BH2000">
        <v>20</v>
      </c>
      <c r="BJ2000">
        <v>7</v>
      </c>
      <c r="BK2000">
        <v>0</v>
      </c>
      <c r="BL2000">
        <v>0</v>
      </c>
      <c r="BM2000">
        <v>22</v>
      </c>
    </row>
    <row r="2001" spans="1:66" x14ac:dyDescent="0.25">
      <c r="A2001">
        <v>331209003</v>
      </c>
      <c r="B2001">
        <v>14</v>
      </c>
      <c r="C2001">
        <v>2013</v>
      </c>
      <c r="D2001" s="1">
        <v>41617</v>
      </c>
      <c r="E2001" t="s">
        <v>108</v>
      </c>
      <c r="F2001" t="s">
        <v>102</v>
      </c>
      <c r="G2001" t="s">
        <v>74</v>
      </c>
      <c r="H20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CHIvDAL</v>
      </c>
      <c r="I2001" t="str">
        <f>IF(NOT(ISNA(VLOOKUP(Table_pigskin_games[[#This Row],[matchup]],rivalries!A$2:C$10,1,FALSE))),"Rivalry","Not a Rivalry")</f>
        <v>Not a Rivalry</v>
      </c>
      <c r="J2001">
        <v>28</v>
      </c>
      <c r="K2001">
        <v>45</v>
      </c>
      <c r="L2001">
        <f>ABS(Table_pigskin_games[[#This Row],[homeScore]]-Table_pigskin_games[[#This Row],[awayScore]])</f>
        <v>17</v>
      </c>
      <c r="M2001" t="s">
        <v>117</v>
      </c>
      <c r="N2001" s="2">
        <v>41914.854166666664</v>
      </c>
      <c r="O2001" t="s">
        <v>112</v>
      </c>
      <c r="P2001">
        <v>62229</v>
      </c>
      <c r="Q2001">
        <v>7</v>
      </c>
      <c r="R2001">
        <v>5</v>
      </c>
      <c r="S2001">
        <v>6</v>
      </c>
      <c r="T2001">
        <v>6</v>
      </c>
      <c r="U2001">
        <v>24</v>
      </c>
      <c r="V2001">
        <v>33</v>
      </c>
      <c r="W2001">
        <v>5</v>
      </c>
      <c r="X2001">
        <v>8</v>
      </c>
      <c r="Y2001">
        <v>10</v>
      </c>
      <c r="Z2001">
        <v>11</v>
      </c>
      <c r="AA2001">
        <v>1</v>
      </c>
      <c r="AB2001">
        <v>0</v>
      </c>
      <c r="AC2001">
        <v>2</v>
      </c>
      <c r="AD2001">
        <v>0</v>
      </c>
      <c r="AE2001">
        <v>328</v>
      </c>
      <c r="AF2001">
        <v>490</v>
      </c>
      <c r="AG2001">
        <v>130</v>
      </c>
      <c r="AH2001">
        <v>341</v>
      </c>
      <c r="AI2001">
        <v>14</v>
      </c>
      <c r="AJ2001">
        <v>27</v>
      </c>
      <c r="AK2001">
        <v>25</v>
      </c>
      <c r="AL2001">
        <v>36</v>
      </c>
      <c r="AM2001">
        <v>198</v>
      </c>
      <c r="AN2001">
        <v>149</v>
      </c>
      <c r="AO2001">
        <v>28</v>
      </c>
      <c r="AP2001">
        <v>32</v>
      </c>
      <c r="AQ2001">
        <v>4</v>
      </c>
      <c r="AR2001">
        <v>2</v>
      </c>
      <c r="AS2001">
        <v>50</v>
      </c>
      <c r="AT2001">
        <f>SUM(Table_pigskin_games[[#This Row],[awayPenaltyYards]],Table_pigskin_games[[#This Row],[homePenaltyYards]])</f>
        <v>65</v>
      </c>
      <c r="AU2001">
        <v>15</v>
      </c>
      <c r="AV2001">
        <v>0</v>
      </c>
      <c r="AW2001">
        <v>0</v>
      </c>
      <c r="AX2001">
        <f>SUM(Table_pigskin_games[[#This Row],[awayTurnovers]:[homeTurnovers]])</f>
        <v>0</v>
      </c>
      <c r="AY2001">
        <v>0</v>
      </c>
      <c r="AZ2001">
        <v>0</v>
      </c>
      <c r="BA2001">
        <v>0</v>
      </c>
      <c r="BB2001">
        <v>0</v>
      </c>
      <c r="BC2001">
        <v>1396</v>
      </c>
      <c r="BD2001">
        <v>2204</v>
      </c>
      <c r="BE2001">
        <v>7</v>
      </c>
      <c r="BF2001">
        <v>7</v>
      </c>
      <c r="BG2001">
        <v>0</v>
      </c>
      <c r="BH2001">
        <v>14</v>
      </c>
      <c r="BJ2001">
        <v>7</v>
      </c>
      <c r="BK2001">
        <v>17</v>
      </c>
      <c r="BL2001">
        <v>11</v>
      </c>
      <c r="BM2001">
        <v>10</v>
      </c>
    </row>
    <row r="2002" spans="1:66" x14ac:dyDescent="0.25">
      <c r="A2002">
        <v>331212007</v>
      </c>
      <c r="B2002">
        <v>15</v>
      </c>
      <c r="C2002">
        <v>2013</v>
      </c>
      <c r="D2002" s="1">
        <v>41620</v>
      </c>
      <c r="E2002" t="s">
        <v>61</v>
      </c>
      <c r="F2002" t="s">
        <v>109</v>
      </c>
      <c r="G2002" t="s">
        <v>84</v>
      </c>
      <c r="H20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DENvSD</v>
      </c>
      <c r="I2002" t="str">
        <f>IF(NOT(ISNA(VLOOKUP(Table_pigskin_games[[#This Row],[matchup]],rivalries!A$2:C$10,1,FALSE))),"Rivalry","Not a Rivalry")</f>
        <v>Not a Rivalry</v>
      </c>
      <c r="J2002">
        <v>27</v>
      </c>
      <c r="K2002">
        <v>20</v>
      </c>
      <c r="L2002">
        <f>ABS(Table_pigskin_games[[#This Row],[homeScore]]-Table_pigskin_games[[#This Row],[awayScore]])</f>
        <v>7</v>
      </c>
      <c r="M2002" t="s">
        <v>135</v>
      </c>
      <c r="N2002" s="2">
        <v>41914.850694444445</v>
      </c>
      <c r="O2002" t="s">
        <v>128</v>
      </c>
      <c r="P2002">
        <v>76497</v>
      </c>
      <c r="Q2002">
        <v>6</v>
      </c>
      <c r="R2002">
        <v>7</v>
      </c>
      <c r="S2002">
        <v>11</v>
      </c>
      <c r="T2002">
        <v>2</v>
      </c>
      <c r="U2002">
        <v>24</v>
      </c>
      <c r="V2002">
        <v>19</v>
      </c>
      <c r="W2002">
        <v>6</v>
      </c>
      <c r="X2002">
        <v>2</v>
      </c>
      <c r="Y2002">
        <v>12</v>
      </c>
      <c r="Z2002">
        <v>9</v>
      </c>
      <c r="AA2002">
        <v>0</v>
      </c>
      <c r="AB2002">
        <v>1</v>
      </c>
      <c r="AC2002">
        <v>0</v>
      </c>
      <c r="AD2002">
        <v>1</v>
      </c>
      <c r="AE2002">
        <v>337</v>
      </c>
      <c r="AF2002">
        <v>295</v>
      </c>
      <c r="AG2002">
        <v>160</v>
      </c>
      <c r="AH2002">
        <v>277</v>
      </c>
      <c r="AI2002">
        <v>12</v>
      </c>
      <c r="AJ2002">
        <v>27</v>
      </c>
      <c r="AK2002">
        <v>20</v>
      </c>
      <c r="AL2002">
        <v>41</v>
      </c>
      <c r="AM2002">
        <v>177</v>
      </c>
      <c r="AN2002">
        <v>18</v>
      </c>
      <c r="AO2002">
        <v>44</v>
      </c>
      <c r="AP2002">
        <v>11</v>
      </c>
      <c r="AQ2002">
        <v>4</v>
      </c>
      <c r="AR2002">
        <v>6</v>
      </c>
      <c r="AS2002">
        <v>35</v>
      </c>
      <c r="AT2002">
        <f>SUM(Table_pigskin_games[[#This Row],[awayPenaltyYards]],Table_pigskin_games[[#This Row],[homePenaltyYards]])</f>
        <v>78</v>
      </c>
      <c r="AU2002">
        <v>43</v>
      </c>
      <c r="AV2002">
        <v>0</v>
      </c>
      <c r="AW2002">
        <v>1</v>
      </c>
      <c r="AX2002">
        <f>SUM(Table_pigskin_games[[#This Row],[awayTurnovers]:[homeTurnovers]])</f>
        <v>1</v>
      </c>
      <c r="AY2002">
        <v>0</v>
      </c>
      <c r="AZ2002">
        <v>0</v>
      </c>
      <c r="BA2002">
        <v>0</v>
      </c>
      <c r="BB2002">
        <v>1</v>
      </c>
      <c r="BC2002">
        <v>2329</v>
      </c>
      <c r="BD2002">
        <v>1271</v>
      </c>
      <c r="BE2002">
        <v>3</v>
      </c>
      <c r="BF2002">
        <v>14</v>
      </c>
      <c r="BG2002">
        <v>7</v>
      </c>
      <c r="BH2002">
        <v>3</v>
      </c>
      <c r="BJ2002">
        <v>10</v>
      </c>
      <c r="BK2002">
        <v>0</v>
      </c>
      <c r="BL2002">
        <v>0</v>
      </c>
      <c r="BM2002">
        <v>10</v>
      </c>
    </row>
    <row r="2003" spans="1:66" x14ac:dyDescent="0.25">
      <c r="A2003">
        <v>331215001</v>
      </c>
      <c r="B2003">
        <v>15</v>
      </c>
      <c r="C2003">
        <v>2013</v>
      </c>
      <c r="D2003" s="1">
        <v>41623</v>
      </c>
      <c r="E2003" t="s">
        <v>66</v>
      </c>
      <c r="F2003" t="s">
        <v>114</v>
      </c>
      <c r="G2003" t="s">
        <v>99</v>
      </c>
      <c r="H20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ATLvWSH</v>
      </c>
      <c r="I2003" t="str">
        <f>IF(NOT(ISNA(VLOOKUP(Table_pigskin_games[[#This Row],[matchup]],rivalries!A$2:C$10,1,FALSE))),"Rivalry","Not a Rivalry")</f>
        <v>Not a Rivalry</v>
      </c>
      <c r="J2003">
        <v>26</v>
      </c>
      <c r="K2003">
        <v>27</v>
      </c>
      <c r="L2003">
        <f>ABS(Table_pigskin_games[[#This Row],[homeScore]]-Table_pigskin_games[[#This Row],[awayScore]])</f>
        <v>1</v>
      </c>
      <c r="M2003" t="s">
        <v>116</v>
      </c>
      <c r="N2003" s="2">
        <v>41914.541666666664</v>
      </c>
      <c r="O2003" t="s">
        <v>70</v>
      </c>
      <c r="P2003">
        <v>70069</v>
      </c>
      <c r="Q2003">
        <v>3</v>
      </c>
      <c r="R2003">
        <v>10</v>
      </c>
      <c r="S2003">
        <v>3</v>
      </c>
      <c r="T2003">
        <v>10</v>
      </c>
      <c r="U2003">
        <v>22</v>
      </c>
      <c r="V2003">
        <v>19</v>
      </c>
      <c r="W2003">
        <v>5</v>
      </c>
      <c r="X2003">
        <v>5</v>
      </c>
      <c r="Y2003">
        <v>10</v>
      </c>
      <c r="Z2003">
        <v>14</v>
      </c>
      <c r="AA2003">
        <v>0</v>
      </c>
      <c r="AB2003">
        <v>0</v>
      </c>
      <c r="AC2003">
        <v>0</v>
      </c>
      <c r="AD2003">
        <v>1</v>
      </c>
      <c r="AE2003">
        <v>476</v>
      </c>
      <c r="AF2003">
        <v>243</v>
      </c>
      <c r="AG2003">
        <v>373</v>
      </c>
      <c r="AH2003">
        <v>189</v>
      </c>
      <c r="AI2003">
        <v>29</v>
      </c>
      <c r="AJ2003">
        <v>29</v>
      </c>
      <c r="AK2003">
        <v>45</v>
      </c>
      <c r="AL2003">
        <v>38</v>
      </c>
      <c r="AM2003">
        <v>103</v>
      </c>
      <c r="AN2003">
        <v>54</v>
      </c>
      <c r="AO2003">
        <v>21</v>
      </c>
      <c r="AP2003">
        <v>21</v>
      </c>
      <c r="AQ2003">
        <v>9</v>
      </c>
      <c r="AR2003">
        <v>7</v>
      </c>
      <c r="AS2003">
        <v>66</v>
      </c>
      <c r="AT2003">
        <f>SUM(Table_pigskin_games[[#This Row],[awayPenaltyYards]],Table_pigskin_games[[#This Row],[homePenaltyYards]])</f>
        <v>139</v>
      </c>
      <c r="AU2003">
        <v>73</v>
      </c>
      <c r="AV2003">
        <v>7</v>
      </c>
      <c r="AW2003">
        <v>2</v>
      </c>
      <c r="AX2003">
        <f>SUM(Table_pigskin_games[[#This Row],[awayTurnovers]:[homeTurnovers]])</f>
        <v>9</v>
      </c>
      <c r="AY2003">
        <v>5</v>
      </c>
      <c r="AZ2003">
        <v>1</v>
      </c>
      <c r="BA2003">
        <v>2</v>
      </c>
      <c r="BB2003">
        <v>1</v>
      </c>
      <c r="BC2003">
        <v>1568</v>
      </c>
      <c r="BD2003">
        <v>2032</v>
      </c>
      <c r="BE2003">
        <v>7</v>
      </c>
      <c r="BF2003">
        <v>13</v>
      </c>
      <c r="BG2003">
        <v>0</v>
      </c>
      <c r="BH2003">
        <v>6</v>
      </c>
      <c r="BJ2003">
        <v>14</v>
      </c>
      <c r="BK2003">
        <v>3</v>
      </c>
      <c r="BL2003">
        <v>7</v>
      </c>
      <c r="BM2003">
        <v>3</v>
      </c>
    </row>
    <row r="2004" spans="1:66" x14ac:dyDescent="0.25">
      <c r="A2004">
        <v>331215005</v>
      </c>
      <c r="B2004">
        <v>15</v>
      </c>
      <c r="C2004">
        <v>2013</v>
      </c>
      <c r="D2004" s="1">
        <v>41623</v>
      </c>
      <c r="E2004" t="s">
        <v>66</v>
      </c>
      <c r="F2004" t="s">
        <v>74</v>
      </c>
      <c r="G2004" t="s">
        <v>68</v>
      </c>
      <c r="H20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CHIvCLE</v>
      </c>
      <c r="I2004" t="str">
        <f>IF(NOT(ISNA(VLOOKUP(Table_pigskin_games[[#This Row],[matchup]],rivalries!A$2:C$10,1,FALSE))),"Rivalry","Not a Rivalry")</f>
        <v>Not a Rivalry</v>
      </c>
      <c r="J2004">
        <v>38</v>
      </c>
      <c r="K2004">
        <v>31</v>
      </c>
      <c r="L2004">
        <f>ABS(Table_pigskin_games[[#This Row],[homeScore]]-Table_pigskin_games[[#This Row],[awayScore]])</f>
        <v>7</v>
      </c>
      <c r="M2004" t="s">
        <v>145</v>
      </c>
      <c r="N2004" s="2">
        <v>41914.541666666664</v>
      </c>
      <c r="O2004" t="s">
        <v>70</v>
      </c>
      <c r="P2004">
        <v>71513</v>
      </c>
      <c r="Q2004">
        <v>7</v>
      </c>
      <c r="R2004">
        <v>6</v>
      </c>
      <c r="S2004">
        <v>4</v>
      </c>
      <c r="T2004">
        <v>9</v>
      </c>
      <c r="U2004">
        <v>23</v>
      </c>
      <c r="V2004">
        <v>20</v>
      </c>
      <c r="W2004">
        <v>9</v>
      </c>
      <c r="X2004">
        <v>3</v>
      </c>
      <c r="Y2004">
        <v>14</v>
      </c>
      <c r="Z2004">
        <v>9</v>
      </c>
      <c r="AA2004">
        <v>0</v>
      </c>
      <c r="AB2004">
        <v>0</v>
      </c>
      <c r="AC2004">
        <v>0</v>
      </c>
      <c r="AD2004">
        <v>0</v>
      </c>
      <c r="AE2004">
        <v>440</v>
      </c>
      <c r="AF2004">
        <v>366</v>
      </c>
      <c r="AG2004">
        <v>261</v>
      </c>
      <c r="AH2004">
        <v>273</v>
      </c>
      <c r="AI2004">
        <v>22</v>
      </c>
      <c r="AJ2004">
        <v>23</v>
      </c>
      <c r="AK2004">
        <v>31</v>
      </c>
      <c r="AL2004">
        <v>39</v>
      </c>
      <c r="AM2004">
        <v>179</v>
      </c>
      <c r="AN2004">
        <v>93</v>
      </c>
      <c r="AO2004">
        <v>31</v>
      </c>
      <c r="AP2004">
        <v>17</v>
      </c>
      <c r="AQ2004">
        <v>7</v>
      </c>
      <c r="AR2004">
        <v>9</v>
      </c>
      <c r="AS2004">
        <v>40</v>
      </c>
      <c r="AT2004">
        <f>SUM(Table_pigskin_games[[#This Row],[awayPenaltyYards]],Table_pigskin_games[[#This Row],[homePenaltyYards]])</f>
        <v>130</v>
      </c>
      <c r="AU2004">
        <v>90</v>
      </c>
      <c r="AV2004">
        <v>3</v>
      </c>
      <c r="AW2004">
        <v>2</v>
      </c>
      <c r="AX2004">
        <f>SUM(Table_pigskin_games[[#This Row],[awayTurnovers]:[homeTurnovers]])</f>
        <v>5</v>
      </c>
      <c r="AY2004">
        <v>1</v>
      </c>
      <c r="AZ2004">
        <v>0</v>
      </c>
      <c r="BA2004">
        <v>2</v>
      </c>
      <c r="BB2004">
        <v>2</v>
      </c>
      <c r="BC2004">
        <v>2088</v>
      </c>
      <c r="BD2004">
        <v>1512</v>
      </c>
      <c r="BE2004">
        <v>0</v>
      </c>
      <c r="BF2004">
        <v>10</v>
      </c>
      <c r="BG2004">
        <v>7</v>
      </c>
      <c r="BH2004">
        <v>21</v>
      </c>
      <c r="BJ2004">
        <v>3</v>
      </c>
      <c r="BK2004">
        <v>7</v>
      </c>
      <c r="BL2004">
        <v>14</v>
      </c>
      <c r="BM2004">
        <v>7</v>
      </c>
    </row>
    <row r="2005" spans="1:66" x14ac:dyDescent="0.25">
      <c r="A2005">
        <v>331215006</v>
      </c>
      <c r="B2005">
        <v>15</v>
      </c>
      <c r="C2005">
        <v>2013</v>
      </c>
      <c r="D2005" s="1">
        <v>41623</v>
      </c>
      <c r="E2005" t="s">
        <v>66</v>
      </c>
      <c r="F2005" t="s">
        <v>75</v>
      </c>
      <c r="G2005" t="s">
        <v>102</v>
      </c>
      <c r="H20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DALvGB</v>
      </c>
      <c r="I2005" t="str">
        <f>IF(NOT(ISNA(VLOOKUP(Table_pigskin_games[[#This Row],[matchup]],rivalries!A$2:C$10,1,FALSE))),"Rivalry","Not a Rivalry")</f>
        <v>Not a Rivalry</v>
      </c>
      <c r="J2005">
        <v>37</v>
      </c>
      <c r="K2005">
        <v>36</v>
      </c>
      <c r="L2005">
        <f>ABS(Table_pigskin_games[[#This Row],[homeScore]]-Table_pigskin_games[[#This Row],[awayScore]])</f>
        <v>1</v>
      </c>
      <c r="M2005" t="s">
        <v>146</v>
      </c>
      <c r="N2005" s="2">
        <v>41914.684027777781</v>
      </c>
      <c r="O2005" t="s">
        <v>70</v>
      </c>
      <c r="P2005">
        <v>91054</v>
      </c>
      <c r="Q2005">
        <v>6</v>
      </c>
      <c r="R2005">
        <v>5</v>
      </c>
      <c r="S2005">
        <v>7</v>
      </c>
      <c r="T2005">
        <v>6</v>
      </c>
      <c r="U2005">
        <v>26</v>
      </c>
      <c r="V2005">
        <v>27</v>
      </c>
      <c r="W2005">
        <v>7</v>
      </c>
      <c r="X2005">
        <v>2</v>
      </c>
      <c r="Y2005">
        <v>13</v>
      </c>
      <c r="Z2005">
        <v>9</v>
      </c>
      <c r="AA2005">
        <v>0</v>
      </c>
      <c r="AB2005">
        <v>0</v>
      </c>
      <c r="AC2005">
        <v>0</v>
      </c>
      <c r="AD2005">
        <v>0</v>
      </c>
      <c r="AE2005">
        <v>433</v>
      </c>
      <c r="AF2005">
        <v>466</v>
      </c>
      <c r="AG2005">
        <v>299</v>
      </c>
      <c r="AH2005">
        <v>358</v>
      </c>
      <c r="AI2005">
        <v>26</v>
      </c>
      <c r="AJ2005">
        <v>29</v>
      </c>
      <c r="AK2005">
        <v>39</v>
      </c>
      <c r="AL2005">
        <v>48</v>
      </c>
      <c r="AM2005">
        <v>150</v>
      </c>
      <c r="AN2005">
        <v>134</v>
      </c>
      <c r="AO2005">
        <v>27</v>
      </c>
      <c r="AP2005">
        <v>18</v>
      </c>
      <c r="AQ2005">
        <v>7</v>
      </c>
      <c r="AR2005">
        <v>7</v>
      </c>
      <c r="AS2005">
        <v>59</v>
      </c>
      <c r="AT2005">
        <f>SUM(Table_pigskin_games[[#This Row],[awayPenaltyYards]],Table_pigskin_games[[#This Row],[homePenaltyYards]])</f>
        <v>138</v>
      </c>
      <c r="AU2005">
        <v>79</v>
      </c>
      <c r="AV2005">
        <v>1</v>
      </c>
      <c r="AW2005">
        <v>2</v>
      </c>
      <c r="AX2005">
        <f>SUM(Table_pigskin_games[[#This Row],[awayTurnovers]:[homeTurnovers]])</f>
        <v>3</v>
      </c>
      <c r="AY2005">
        <v>0</v>
      </c>
      <c r="AZ2005">
        <v>0</v>
      </c>
      <c r="BA2005">
        <v>1</v>
      </c>
      <c r="BB2005">
        <v>2</v>
      </c>
      <c r="BC2005">
        <v>1698</v>
      </c>
      <c r="BD2005">
        <v>1902</v>
      </c>
      <c r="BE2005">
        <v>3</v>
      </c>
      <c r="BF2005">
        <v>0</v>
      </c>
      <c r="BG2005">
        <v>14</v>
      </c>
      <c r="BH2005">
        <v>20</v>
      </c>
      <c r="BJ2005">
        <v>13</v>
      </c>
      <c r="BK2005">
        <v>13</v>
      </c>
      <c r="BL2005">
        <v>3</v>
      </c>
      <c r="BM2005">
        <v>7</v>
      </c>
    </row>
    <row r="2006" spans="1:66" x14ac:dyDescent="0.25">
      <c r="A2006">
        <v>331215010</v>
      </c>
      <c r="B2006">
        <v>15</v>
      </c>
      <c r="C2006">
        <v>2013</v>
      </c>
      <c r="D2006" s="1">
        <v>41623</v>
      </c>
      <c r="E2006" t="s">
        <v>66</v>
      </c>
      <c r="F2006" t="s">
        <v>94</v>
      </c>
      <c r="G2006" t="s">
        <v>78</v>
      </c>
      <c r="H20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ARIvTEN</v>
      </c>
      <c r="I2006" t="str">
        <f>IF(NOT(ISNA(VLOOKUP(Table_pigskin_games[[#This Row],[matchup]],rivalries!A$2:C$10,1,FALSE))),"Rivalry","Not a Rivalry")</f>
        <v>Not a Rivalry</v>
      </c>
      <c r="J2006">
        <v>37</v>
      </c>
      <c r="K2006">
        <v>34</v>
      </c>
      <c r="L2006">
        <f>ABS(Table_pigskin_games[[#This Row],[homeScore]]-Table_pigskin_games[[#This Row],[awayScore]])</f>
        <v>3</v>
      </c>
      <c r="M2006" t="s">
        <v>79</v>
      </c>
      <c r="N2006" s="2">
        <v>41914.684027777781</v>
      </c>
      <c r="O2006" t="s">
        <v>70</v>
      </c>
      <c r="P2006">
        <v>69143</v>
      </c>
      <c r="Q2006">
        <v>8</v>
      </c>
      <c r="R2006">
        <v>5</v>
      </c>
      <c r="S2006">
        <v>5</v>
      </c>
      <c r="T2006">
        <v>8</v>
      </c>
      <c r="U2006">
        <v>24</v>
      </c>
      <c r="V2006">
        <v>32</v>
      </c>
      <c r="W2006">
        <v>6</v>
      </c>
      <c r="X2006">
        <v>7</v>
      </c>
      <c r="Y2006">
        <v>12</v>
      </c>
      <c r="Z2006">
        <v>14</v>
      </c>
      <c r="AA2006">
        <v>0</v>
      </c>
      <c r="AB2006">
        <v>0</v>
      </c>
      <c r="AC2006">
        <v>0</v>
      </c>
      <c r="AD2006">
        <v>0</v>
      </c>
      <c r="AE2006">
        <v>360</v>
      </c>
      <c r="AF2006">
        <v>460</v>
      </c>
      <c r="AG2006">
        <v>215</v>
      </c>
      <c r="AH2006">
        <v>394</v>
      </c>
      <c r="AI2006">
        <v>20</v>
      </c>
      <c r="AJ2006">
        <v>36</v>
      </c>
      <c r="AK2006">
        <v>30</v>
      </c>
      <c r="AL2006">
        <v>58</v>
      </c>
      <c r="AM2006">
        <v>145</v>
      </c>
      <c r="AN2006">
        <v>66</v>
      </c>
      <c r="AO2006">
        <v>36</v>
      </c>
      <c r="AP2006">
        <v>19</v>
      </c>
      <c r="AQ2006">
        <v>9</v>
      </c>
      <c r="AR2006">
        <v>3</v>
      </c>
      <c r="AS2006">
        <v>69</v>
      </c>
      <c r="AT2006">
        <f>SUM(Table_pigskin_games[[#This Row],[awayPenaltyYards]],Table_pigskin_games[[#This Row],[homePenaltyYards]])</f>
        <v>85</v>
      </c>
      <c r="AU2006">
        <v>16</v>
      </c>
      <c r="AV2006">
        <v>0</v>
      </c>
      <c r="AW2006">
        <v>3</v>
      </c>
      <c r="AX2006">
        <f>SUM(Table_pigskin_games[[#This Row],[awayTurnovers]:[homeTurnovers]])</f>
        <v>3</v>
      </c>
      <c r="AY2006">
        <v>0</v>
      </c>
      <c r="AZ2006">
        <v>1</v>
      </c>
      <c r="BA2006">
        <v>0</v>
      </c>
      <c r="BB2006">
        <v>2</v>
      </c>
      <c r="BC2006">
        <v>1858</v>
      </c>
      <c r="BD2006">
        <v>2024</v>
      </c>
      <c r="BE2006">
        <v>7</v>
      </c>
      <c r="BF2006">
        <v>3</v>
      </c>
      <c r="BG2006">
        <v>10</v>
      </c>
      <c r="BH2006">
        <v>14</v>
      </c>
      <c r="BI2006">
        <v>3</v>
      </c>
      <c r="BJ2006">
        <v>10</v>
      </c>
      <c r="BK2006">
        <v>0</v>
      </c>
      <c r="BL2006">
        <v>7</v>
      </c>
      <c r="BM2006">
        <v>17</v>
      </c>
      <c r="BN2006">
        <v>0</v>
      </c>
    </row>
    <row r="2007" spans="1:66" x14ac:dyDescent="0.25">
      <c r="A2007">
        <v>331215011</v>
      </c>
      <c r="B2007">
        <v>15</v>
      </c>
      <c r="C2007">
        <v>2013</v>
      </c>
      <c r="D2007" s="1">
        <v>41623</v>
      </c>
      <c r="E2007" t="s">
        <v>66</v>
      </c>
      <c r="F2007" t="s">
        <v>106</v>
      </c>
      <c r="G2007" t="s">
        <v>90</v>
      </c>
      <c r="H20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HOUvIND</v>
      </c>
      <c r="I2007" t="str">
        <f>IF(NOT(ISNA(VLOOKUP(Table_pigskin_games[[#This Row],[matchup]],rivalries!A$2:C$10,1,FALSE))),"Rivalry","Not a Rivalry")</f>
        <v>Not a Rivalry</v>
      </c>
      <c r="J2007">
        <v>3</v>
      </c>
      <c r="K2007">
        <v>25</v>
      </c>
      <c r="L2007">
        <f>ABS(Table_pigskin_games[[#This Row],[homeScore]]-Table_pigskin_games[[#This Row],[awayScore]])</f>
        <v>22</v>
      </c>
      <c r="M2007" t="s">
        <v>131</v>
      </c>
      <c r="N2007" s="2">
        <v>41914.541666666664</v>
      </c>
      <c r="O2007" t="s">
        <v>80</v>
      </c>
      <c r="P2007">
        <v>65470</v>
      </c>
      <c r="Q2007">
        <v>2</v>
      </c>
      <c r="R2007">
        <v>11</v>
      </c>
      <c r="S2007">
        <v>8</v>
      </c>
      <c r="T2007">
        <v>5</v>
      </c>
      <c r="U2007">
        <v>12</v>
      </c>
      <c r="V2007">
        <v>19</v>
      </c>
      <c r="W2007">
        <v>5</v>
      </c>
      <c r="X2007">
        <v>5</v>
      </c>
      <c r="Y2007">
        <v>15</v>
      </c>
      <c r="Z2007">
        <v>15</v>
      </c>
      <c r="AA2007">
        <v>0</v>
      </c>
      <c r="AB2007">
        <v>0</v>
      </c>
      <c r="AC2007">
        <v>1</v>
      </c>
      <c r="AD2007">
        <v>1</v>
      </c>
      <c r="AE2007">
        <v>239</v>
      </c>
      <c r="AF2007">
        <v>331</v>
      </c>
      <c r="AG2007">
        <v>132</v>
      </c>
      <c r="AH2007">
        <v>179</v>
      </c>
      <c r="AI2007">
        <v>18</v>
      </c>
      <c r="AJ2007">
        <v>19</v>
      </c>
      <c r="AK2007">
        <v>34</v>
      </c>
      <c r="AL2007">
        <v>32</v>
      </c>
      <c r="AM2007">
        <v>107</v>
      </c>
      <c r="AN2007">
        <v>152</v>
      </c>
      <c r="AO2007">
        <v>25</v>
      </c>
      <c r="AP2007">
        <v>36</v>
      </c>
      <c r="AQ2007">
        <v>14</v>
      </c>
      <c r="AR2007">
        <v>4</v>
      </c>
      <c r="AS2007">
        <v>114</v>
      </c>
      <c r="AT2007">
        <f>SUM(Table_pigskin_games[[#This Row],[awayPenaltyYards]],Table_pigskin_games[[#This Row],[homePenaltyYards]])</f>
        <v>150</v>
      </c>
      <c r="AU2007">
        <v>36</v>
      </c>
      <c r="AV2007">
        <v>2</v>
      </c>
      <c r="AW2007">
        <v>1</v>
      </c>
      <c r="AX2007">
        <f>SUM(Table_pigskin_games[[#This Row],[awayTurnovers]:[homeTurnovers]])</f>
        <v>3</v>
      </c>
      <c r="AY2007">
        <v>0</v>
      </c>
      <c r="AZ2007">
        <v>0</v>
      </c>
      <c r="BA2007">
        <v>2</v>
      </c>
      <c r="BB2007">
        <v>1</v>
      </c>
      <c r="BC2007">
        <v>1609</v>
      </c>
      <c r="BD2007">
        <v>1991</v>
      </c>
      <c r="BE2007">
        <v>3</v>
      </c>
      <c r="BF2007">
        <v>0</v>
      </c>
      <c r="BG2007">
        <v>0</v>
      </c>
      <c r="BH2007">
        <v>0</v>
      </c>
      <c r="BJ2007">
        <v>7</v>
      </c>
      <c r="BK2007">
        <v>13</v>
      </c>
      <c r="BL2007">
        <v>5</v>
      </c>
      <c r="BM2007">
        <v>0</v>
      </c>
    </row>
    <row r="2008" spans="1:66" x14ac:dyDescent="0.25">
      <c r="A2008">
        <v>331215013</v>
      </c>
      <c r="B2008">
        <v>15</v>
      </c>
      <c r="C2008">
        <v>2013</v>
      </c>
      <c r="D2008" s="1">
        <v>41623</v>
      </c>
      <c r="E2008" t="s">
        <v>66</v>
      </c>
      <c r="F2008" t="s">
        <v>82</v>
      </c>
      <c r="G2008" t="s">
        <v>110</v>
      </c>
      <c r="H20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KCvOAK</v>
      </c>
      <c r="I2008" t="str">
        <f>IF(NOT(ISNA(VLOOKUP(Table_pigskin_games[[#This Row],[matchup]],rivalries!A$2:C$10,1,FALSE))),"Rivalry","Not a Rivalry")</f>
        <v>Rivalry</v>
      </c>
      <c r="J2008">
        <v>56</v>
      </c>
      <c r="K2008">
        <v>31</v>
      </c>
      <c r="L2008">
        <f>ABS(Table_pigskin_games[[#This Row],[homeScore]]-Table_pigskin_games[[#This Row],[awayScore]])</f>
        <v>25</v>
      </c>
      <c r="M2008" t="s">
        <v>144</v>
      </c>
      <c r="N2008" s="2">
        <v>41914.670138888891</v>
      </c>
      <c r="O2008" t="s">
        <v>80</v>
      </c>
      <c r="P2008">
        <v>49571</v>
      </c>
      <c r="Q2008">
        <v>10</v>
      </c>
      <c r="R2008">
        <v>3</v>
      </c>
      <c r="S2008">
        <v>4</v>
      </c>
      <c r="T2008">
        <v>9</v>
      </c>
      <c r="U2008">
        <v>19</v>
      </c>
      <c r="V2008">
        <v>26</v>
      </c>
      <c r="W2008">
        <v>4</v>
      </c>
      <c r="X2008">
        <v>7</v>
      </c>
      <c r="Y2008">
        <v>9</v>
      </c>
      <c r="Z2008">
        <v>14</v>
      </c>
      <c r="AA2008">
        <v>1</v>
      </c>
      <c r="AB2008">
        <v>1</v>
      </c>
      <c r="AC2008">
        <v>1</v>
      </c>
      <c r="AD2008">
        <v>1</v>
      </c>
      <c r="AE2008">
        <v>384</v>
      </c>
      <c r="AF2008">
        <v>461</v>
      </c>
      <c r="AG2008">
        <v>306</v>
      </c>
      <c r="AH2008">
        <v>331</v>
      </c>
      <c r="AI2008">
        <v>20</v>
      </c>
      <c r="AJ2008">
        <v>20</v>
      </c>
      <c r="AK2008">
        <v>25</v>
      </c>
      <c r="AL2008">
        <v>41</v>
      </c>
      <c r="AM2008">
        <v>78</v>
      </c>
      <c r="AN2008">
        <v>130</v>
      </c>
      <c r="AO2008">
        <v>24</v>
      </c>
      <c r="AP2008">
        <v>33</v>
      </c>
      <c r="AQ2008">
        <v>8</v>
      </c>
      <c r="AR2008">
        <v>10</v>
      </c>
      <c r="AS2008">
        <v>91</v>
      </c>
      <c r="AT2008">
        <f>SUM(Table_pigskin_games[[#This Row],[awayPenaltyYards]],Table_pigskin_games[[#This Row],[homePenaltyYards]])</f>
        <v>181</v>
      </c>
      <c r="AU2008">
        <v>90</v>
      </c>
      <c r="AV2008">
        <v>1</v>
      </c>
      <c r="AW2008">
        <v>7</v>
      </c>
      <c r="AX2008">
        <f>SUM(Table_pigskin_games[[#This Row],[awayTurnovers]:[homeTurnovers]])</f>
        <v>8</v>
      </c>
      <c r="AY2008">
        <v>1</v>
      </c>
      <c r="AZ2008">
        <v>2</v>
      </c>
      <c r="BA2008">
        <v>0</v>
      </c>
      <c r="BB2008">
        <v>5</v>
      </c>
      <c r="BC2008">
        <v>1553</v>
      </c>
      <c r="BD2008">
        <v>2047</v>
      </c>
      <c r="BE2008">
        <v>21</v>
      </c>
      <c r="BF2008">
        <v>14</v>
      </c>
      <c r="BG2008">
        <v>14</v>
      </c>
      <c r="BH2008">
        <v>7</v>
      </c>
      <c r="BJ2008">
        <v>3</v>
      </c>
      <c r="BK2008">
        <v>14</v>
      </c>
      <c r="BL2008">
        <v>14</v>
      </c>
      <c r="BM2008">
        <v>0</v>
      </c>
    </row>
    <row r="2009" spans="1:66" x14ac:dyDescent="0.25">
      <c r="A2009">
        <v>331215014</v>
      </c>
      <c r="B2009">
        <v>15</v>
      </c>
      <c r="C2009">
        <v>2013</v>
      </c>
      <c r="D2009" s="1">
        <v>41623</v>
      </c>
      <c r="E2009" t="s">
        <v>66</v>
      </c>
      <c r="F2009" t="s">
        <v>67</v>
      </c>
      <c r="G2009" t="s">
        <v>85</v>
      </c>
      <c r="H20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NOvSTL</v>
      </c>
      <c r="I2009" t="str">
        <f>IF(NOT(ISNA(VLOOKUP(Table_pigskin_games[[#This Row],[matchup]],rivalries!A$2:C$10,1,FALSE))),"Rivalry","Not a Rivalry")</f>
        <v>Not a Rivalry</v>
      </c>
      <c r="J2009">
        <v>16</v>
      </c>
      <c r="K2009">
        <v>27</v>
      </c>
      <c r="L2009">
        <f>ABS(Table_pigskin_games[[#This Row],[homeScore]]-Table_pigskin_games[[#This Row],[awayScore]])</f>
        <v>11</v>
      </c>
      <c r="M2009" t="s">
        <v>86</v>
      </c>
      <c r="N2009" s="2">
        <v>41914.684027777781</v>
      </c>
      <c r="O2009" t="s">
        <v>70</v>
      </c>
      <c r="P2009">
        <v>58442</v>
      </c>
      <c r="Q2009">
        <v>10</v>
      </c>
      <c r="R2009">
        <v>3</v>
      </c>
      <c r="S2009">
        <v>5</v>
      </c>
      <c r="T2009">
        <v>8</v>
      </c>
      <c r="U2009">
        <v>30</v>
      </c>
      <c r="V2009">
        <v>17</v>
      </c>
      <c r="W2009">
        <v>5</v>
      </c>
      <c r="X2009">
        <v>7</v>
      </c>
      <c r="Y2009">
        <v>15</v>
      </c>
      <c r="Z2009">
        <v>14</v>
      </c>
      <c r="AA2009">
        <v>4</v>
      </c>
      <c r="AB2009">
        <v>0</v>
      </c>
      <c r="AC2009">
        <v>4</v>
      </c>
      <c r="AD2009">
        <v>0</v>
      </c>
      <c r="AE2009">
        <v>432</v>
      </c>
      <c r="AF2009">
        <v>302</v>
      </c>
      <c r="AG2009">
        <v>371</v>
      </c>
      <c r="AH2009">
        <v>158</v>
      </c>
      <c r="AI2009">
        <v>39</v>
      </c>
      <c r="AJ2009">
        <v>14</v>
      </c>
      <c r="AK2009">
        <v>56</v>
      </c>
      <c r="AL2009">
        <v>20</v>
      </c>
      <c r="AM2009">
        <v>61</v>
      </c>
      <c r="AN2009">
        <v>144</v>
      </c>
      <c r="AO2009">
        <v>20</v>
      </c>
      <c r="AP2009">
        <v>34</v>
      </c>
      <c r="AQ2009">
        <v>8</v>
      </c>
      <c r="AR2009">
        <v>4</v>
      </c>
      <c r="AS2009">
        <v>77</v>
      </c>
      <c r="AT2009">
        <f>SUM(Table_pigskin_games[[#This Row],[awayPenaltyYards]],Table_pigskin_games[[#This Row],[homePenaltyYards]])</f>
        <v>107</v>
      </c>
      <c r="AU2009">
        <v>30</v>
      </c>
      <c r="AV2009">
        <v>3</v>
      </c>
      <c r="AW2009">
        <v>0</v>
      </c>
      <c r="AX2009">
        <f>SUM(Table_pigskin_games[[#This Row],[awayTurnovers]:[homeTurnovers]])</f>
        <v>3</v>
      </c>
      <c r="AY2009">
        <v>1</v>
      </c>
      <c r="AZ2009">
        <v>0</v>
      </c>
      <c r="BA2009">
        <v>2</v>
      </c>
      <c r="BB2009">
        <v>0</v>
      </c>
      <c r="BC2009">
        <v>1932</v>
      </c>
      <c r="BD2009">
        <v>1668</v>
      </c>
      <c r="BE2009">
        <v>0</v>
      </c>
      <c r="BF2009">
        <v>3</v>
      </c>
      <c r="BG2009">
        <v>0</v>
      </c>
      <c r="BH2009">
        <v>13</v>
      </c>
      <c r="BJ2009">
        <v>14</v>
      </c>
      <c r="BK2009">
        <v>10</v>
      </c>
      <c r="BL2009">
        <v>3</v>
      </c>
      <c r="BM2009">
        <v>0</v>
      </c>
    </row>
    <row r="2010" spans="1:66" x14ac:dyDescent="0.25">
      <c r="A2010">
        <v>331215015</v>
      </c>
      <c r="B2010">
        <v>15</v>
      </c>
      <c r="C2010">
        <v>2013</v>
      </c>
      <c r="D2010" s="1">
        <v>41623</v>
      </c>
      <c r="E2010" t="s">
        <v>66</v>
      </c>
      <c r="F2010" t="s">
        <v>88</v>
      </c>
      <c r="G2010" t="s">
        <v>62</v>
      </c>
      <c r="H20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2010" t="str">
        <f>IF(NOT(ISNA(VLOOKUP(Table_pigskin_games[[#This Row],[matchup]],rivalries!A$2:C$10,1,FALSE))),"Rivalry","Not a Rivalry")</f>
        <v>Not a Rivalry</v>
      </c>
      <c r="J2010">
        <v>20</v>
      </c>
      <c r="K2010">
        <v>24</v>
      </c>
      <c r="L2010">
        <f>ABS(Table_pigskin_games[[#This Row],[homeScore]]-Table_pigskin_games[[#This Row],[awayScore]])</f>
        <v>4</v>
      </c>
      <c r="M2010" t="s">
        <v>132</v>
      </c>
      <c r="N2010" s="2">
        <v>41914.541666666664</v>
      </c>
      <c r="O2010" t="s">
        <v>80</v>
      </c>
      <c r="P2010">
        <v>71863</v>
      </c>
      <c r="Q2010">
        <v>10</v>
      </c>
      <c r="R2010">
        <v>3</v>
      </c>
      <c r="S2010">
        <v>7</v>
      </c>
      <c r="T2010">
        <v>6</v>
      </c>
      <c r="U2010">
        <v>29</v>
      </c>
      <c r="V2010">
        <v>20</v>
      </c>
      <c r="W2010">
        <v>9</v>
      </c>
      <c r="X2010">
        <v>4</v>
      </c>
      <c r="Y2010">
        <v>17</v>
      </c>
      <c r="Z2010">
        <v>11</v>
      </c>
      <c r="AA2010">
        <v>1</v>
      </c>
      <c r="AB2010">
        <v>1</v>
      </c>
      <c r="AC2010">
        <v>2</v>
      </c>
      <c r="AD2010">
        <v>2</v>
      </c>
      <c r="AE2010">
        <v>453</v>
      </c>
      <c r="AF2010">
        <v>378</v>
      </c>
      <c r="AG2010">
        <v>357</v>
      </c>
      <c r="AH2010">
        <v>289</v>
      </c>
      <c r="AI2010">
        <v>34</v>
      </c>
      <c r="AJ2010">
        <v>25</v>
      </c>
      <c r="AK2010">
        <v>55</v>
      </c>
      <c r="AL2010">
        <v>37</v>
      </c>
      <c r="AM2010">
        <v>96</v>
      </c>
      <c r="AN2010">
        <v>89</v>
      </c>
      <c r="AO2010">
        <v>22</v>
      </c>
      <c r="AP2010">
        <v>23</v>
      </c>
      <c r="AQ2010">
        <v>1</v>
      </c>
      <c r="AR2010">
        <v>4</v>
      </c>
      <c r="AS2010">
        <v>2</v>
      </c>
      <c r="AT2010">
        <f>SUM(Table_pigskin_games[[#This Row],[awayPenaltyYards]],Table_pigskin_games[[#This Row],[homePenaltyYards]])</f>
        <v>23</v>
      </c>
      <c r="AU2010">
        <v>21</v>
      </c>
      <c r="AV2010">
        <v>1</v>
      </c>
      <c r="AW2010">
        <v>1</v>
      </c>
      <c r="AX2010">
        <f>SUM(Table_pigskin_games[[#This Row],[awayTurnovers]:[homeTurnovers]])</f>
        <v>2</v>
      </c>
      <c r="AY2010">
        <v>0</v>
      </c>
      <c r="AZ2010">
        <v>1</v>
      </c>
      <c r="BA2010">
        <v>1</v>
      </c>
      <c r="BB2010">
        <v>0</v>
      </c>
      <c r="BC2010">
        <v>1881</v>
      </c>
      <c r="BD2010">
        <v>1719</v>
      </c>
      <c r="BE2010">
        <v>3</v>
      </c>
      <c r="BF2010">
        <v>7</v>
      </c>
      <c r="BG2010">
        <v>0</v>
      </c>
      <c r="BH2010">
        <v>10</v>
      </c>
      <c r="BJ2010">
        <v>0</v>
      </c>
      <c r="BK2010">
        <v>7</v>
      </c>
      <c r="BL2010">
        <v>3</v>
      </c>
      <c r="BM2010">
        <v>14</v>
      </c>
    </row>
    <row r="2011" spans="1:66" x14ac:dyDescent="0.25">
      <c r="A2011">
        <v>331215016</v>
      </c>
      <c r="B2011">
        <v>15</v>
      </c>
      <c r="C2011">
        <v>2013</v>
      </c>
      <c r="D2011" s="1">
        <v>41623</v>
      </c>
      <c r="E2011" t="s">
        <v>66</v>
      </c>
      <c r="F2011" t="s">
        <v>105</v>
      </c>
      <c r="G2011" t="s">
        <v>113</v>
      </c>
      <c r="H201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MINvPHI</v>
      </c>
      <c r="I2011" t="str">
        <f>IF(NOT(ISNA(VLOOKUP(Table_pigskin_games[[#This Row],[matchup]],rivalries!A$2:C$10,1,FALSE))),"Rivalry","Not a Rivalry")</f>
        <v>Not a Rivalry</v>
      </c>
      <c r="J2011">
        <v>30</v>
      </c>
      <c r="K2011">
        <v>48</v>
      </c>
      <c r="L2011">
        <f>ABS(Table_pigskin_games[[#This Row],[homeScore]]-Table_pigskin_games[[#This Row],[awayScore]])</f>
        <v>18</v>
      </c>
      <c r="M2011" t="s">
        <v>136</v>
      </c>
      <c r="N2011" s="2">
        <v>41914.541666666664</v>
      </c>
      <c r="O2011" t="s">
        <v>70</v>
      </c>
      <c r="P2011">
        <v>64087</v>
      </c>
      <c r="Q2011">
        <v>8</v>
      </c>
      <c r="R2011">
        <v>5</v>
      </c>
      <c r="S2011">
        <v>3</v>
      </c>
      <c r="T2011">
        <v>8</v>
      </c>
      <c r="U2011">
        <v>25</v>
      </c>
      <c r="V2011">
        <v>29</v>
      </c>
      <c r="W2011">
        <v>7</v>
      </c>
      <c r="X2011">
        <v>8</v>
      </c>
      <c r="Y2011">
        <v>14</v>
      </c>
      <c r="Z2011">
        <v>13</v>
      </c>
      <c r="AA2011">
        <v>0</v>
      </c>
      <c r="AB2011">
        <v>0</v>
      </c>
      <c r="AC2011">
        <v>1</v>
      </c>
      <c r="AD2011">
        <v>0</v>
      </c>
      <c r="AE2011">
        <v>475</v>
      </c>
      <c r="AF2011">
        <v>455</v>
      </c>
      <c r="AG2011">
        <v>396</v>
      </c>
      <c r="AH2011">
        <v>370</v>
      </c>
      <c r="AI2011">
        <v>30</v>
      </c>
      <c r="AJ2011">
        <v>26</v>
      </c>
      <c r="AK2011">
        <v>48</v>
      </c>
      <c r="AL2011">
        <v>35</v>
      </c>
      <c r="AM2011">
        <v>79</v>
      </c>
      <c r="AN2011">
        <v>85</v>
      </c>
      <c r="AO2011">
        <v>13</v>
      </c>
      <c r="AP2011">
        <v>35</v>
      </c>
      <c r="AQ2011">
        <v>9</v>
      </c>
      <c r="AR2011">
        <v>3</v>
      </c>
      <c r="AS2011">
        <v>94</v>
      </c>
      <c r="AT2011">
        <f>SUM(Table_pigskin_games[[#This Row],[awayPenaltyYards]],Table_pigskin_games[[#This Row],[homePenaltyYards]])</f>
        <v>119</v>
      </c>
      <c r="AU2011">
        <v>25</v>
      </c>
      <c r="AV2011">
        <v>1</v>
      </c>
      <c r="AW2011">
        <v>1</v>
      </c>
      <c r="AX2011">
        <f>SUM(Table_pigskin_games[[#This Row],[awayTurnovers]:[homeTurnovers]])</f>
        <v>2</v>
      </c>
      <c r="AY2011">
        <v>0</v>
      </c>
      <c r="AZ2011">
        <v>0</v>
      </c>
      <c r="BA2011">
        <v>1</v>
      </c>
      <c r="BB2011">
        <v>1</v>
      </c>
      <c r="BC2011">
        <v>1414</v>
      </c>
      <c r="BD2011">
        <v>2186</v>
      </c>
      <c r="BE2011">
        <v>3</v>
      </c>
      <c r="BF2011">
        <v>6</v>
      </c>
      <c r="BG2011">
        <v>13</v>
      </c>
      <c r="BH2011">
        <v>8</v>
      </c>
      <c r="BJ2011">
        <v>7</v>
      </c>
      <c r="BK2011">
        <v>10</v>
      </c>
      <c r="BL2011">
        <v>10</v>
      </c>
      <c r="BM2011">
        <v>21</v>
      </c>
    </row>
    <row r="2012" spans="1:66" x14ac:dyDescent="0.25">
      <c r="A2012">
        <v>331215019</v>
      </c>
      <c r="B2012">
        <v>15</v>
      </c>
      <c r="C2012">
        <v>2013</v>
      </c>
      <c r="D2012" s="1">
        <v>41623</v>
      </c>
      <c r="E2012" t="s">
        <v>66</v>
      </c>
      <c r="F2012" t="s">
        <v>71</v>
      </c>
      <c r="G2012" t="s">
        <v>91</v>
      </c>
      <c r="H201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NYGvSEA</v>
      </c>
      <c r="I2012" t="str">
        <f>IF(NOT(ISNA(VLOOKUP(Table_pigskin_games[[#This Row],[matchup]],rivalries!A$2:C$10,1,FALSE))),"Rivalry","Not a Rivalry")</f>
        <v>Not a Rivalry</v>
      </c>
      <c r="J2012">
        <v>23</v>
      </c>
      <c r="K2012">
        <v>0</v>
      </c>
      <c r="L2012">
        <f>ABS(Table_pigskin_games[[#This Row],[homeScore]]-Table_pigskin_games[[#This Row],[awayScore]])</f>
        <v>23</v>
      </c>
      <c r="M2012" t="s">
        <v>140</v>
      </c>
      <c r="N2012" s="2">
        <v>41914.541666666664</v>
      </c>
      <c r="O2012" t="s">
        <v>70</v>
      </c>
      <c r="P2012">
        <v>79691</v>
      </c>
      <c r="Q2012">
        <v>11</v>
      </c>
      <c r="R2012">
        <v>2</v>
      </c>
      <c r="S2012">
        <v>5</v>
      </c>
      <c r="T2012">
        <v>8</v>
      </c>
      <c r="U2012">
        <v>21</v>
      </c>
      <c r="V2012">
        <v>12</v>
      </c>
      <c r="W2012">
        <v>3</v>
      </c>
      <c r="X2012">
        <v>1</v>
      </c>
      <c r="Y2012">
        <v>13</v>
      </c>
      <c r="Z2012">
        <v>10</v>
      </c>
      <c r="AA2012">
        <v>0</v>
      </c>
      <c r="AB2012">
        <v>0</v>
      </c>
      <c r="AC2012">
        <v>0</v>
      </c>
      <c r="AD2012">
        <v>0</v>
      </c>
      <c r="AE2012">
        <v>327</v>
      </c>
      <c r="AF2012">
        <v>181</v>
      </c>
      <c r="AG2012">
        <v>193</v>
      </c>
      <c r="AH2012">
        <v>156</v>
      </c>
      <c r="AI2012">
        <v>20</v>
      </c>
      <c r="AJ2012">
        <v>22</v>
      </c>
      <c r="AK2012">
        <v>29</v>
      </c>
      <c r="AL2012">
        <v>35</v>
      </c>
      <c r="AM2012">
        <v>134</v>
      </c>
      <c r="AN2012">
        <v>25</v>
      </c>
      <c r="AO2012">
        <v>34</v>
      </c>
      <c r="AP2012">
        <v>14</v>
      </c>
      <c r="AQ2012">
        <v>8</v>
      </c>
      <c r="AR2012">
        <v>5</v>
      </c>
      <c r="AS2012">
        <v>50</v>
      </c>
      <c r="AT2012">
        <f>SUM(Table_pigskin_games[[#This Row],[awayPenaltyYards]],Table_pigskin_games[[#This Row],[homePenaltyYards]])</f>
        <v>88</v>
      </c>
      <c r="AU2012">
        <v>38</v>
      </c>
      <c r="AV2012">
        <v>1</v>
      </c>
      <c r="AW2012">
        <v>5</v>
      </c>
      <c r="AX2012">
        <f>SUM(Table_pigskin_games[[#This Row],[awayTurnovers]:[homeTurnovers]])</f>
        <v>6</v>
      </c>
      <c r="AY2012">
        <v>0</v>
      </c>
      <c r="AZ2012">
        <v>0</v>
      </c>
      <c r="BA2012">
        <v>1</v>
      </c>
      <c r="BB2012">
        <v>5</v>
      </c>
      <c r="BC2012">
        <v>2038</v>
      </c>
      <c r="BD2012">
        <v>1562</v>
      </c>
      <c r="BE2012">
        <v>3</v>
      </c>
      <c r="BF2012">
        <v>10</v>
      </c>
      <c r="BG2012">
        <v>3</v>
      </c>
      <c r="BH2012">
        <v>7</v>
      </c>
      <c r="BJ2012">
        <v>0</v>
      </c>
      <c r="BK2012">
        <v>0</v>
      </c>
      <c r="BL2012">
        <v>0</v>
      </c>
      <c r="BM2012">
        <v>0</v>
      </c>
    </row>
    <row r="2013" spans="1:66" x14ac:dyDescent="0.25">
      <c r="A2013">
        <v>331215023</v>
      </c>
      <c r="B2013">
        <v>15</v>
      </c>
      <c r="C2013">
        <v>2013</v>
      </c>
      <c r="D2013" s="1">
        <v>41623</v>
      </c>
      <c r="E2013" t="s">
        <v>66</v>
      </c>
      <c r="F2013" t="s">
        <v>81</v>
      </c>
      <c r="G2013" t="s">
        <v>63</v>
      </c>
      <c r="H201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CINvPIT</v>
      </c>
      <c r="I2013" t="str">
        <f>IF(NOT(ISNA(VLOOKUP(Table_pigskin_games[[#This Row],[matchup]],rivalries!A$2:C$10,1,FALSE))),"Rivalry","Not a Rivalry")</f>
        <v>Not a Rivalry</v>
      </c>
      <c r="J2013">
        <v>20</v>
      </c>
      <c r="K2013">
        <v>30</v>
      </c>
      <c r="L2013">
        <f>ABS(Table_pigskin_games[[#This Row],[homeScore]]-Table_pigskin_games[[#This Row],[awayScore]])</f>
        <v>10</v>
      </c>
      <c r="M2013" t="s">
        <v>64</v>
      </c>
      <c r="N2013" s="2">
        <v>41914.854166666664</v>
      </c>
      <c r="O2013" t="s">
        <v>65</v>
      </c>
      <c r="P2013">
        <v>45873</v>
      </c>
      <c r="Q2013">
        <v>9</v>
      </c>
      <c r="R2013">
        <v>4</v>
      </c>
      <c r="S2013">
        <v>5</v>
      </c>
      <c r="T2013">
        <v>8</v>
      </c>
      <c r="U2013">
        <v>19</v>
      </c>
      <c r="V2013">
        <v>19</v>
      </c>
      <c r="W2013">
        <v>4</v>
      </c>
      <c r="X2013">
        <v>2</v>
      </c>
      <c r="Y2013">
        <v>14</v>
      </c>
      <c r="Z2013">
        <v>10</v>
      </c>
      <c r="AA2013">
        <v>3</v>
      </c>
      <c r="AB2013">
        <v>2</v>
      </c>
      <c r="AC2013">
        <v>5</v>
      </c>
      <c r="AD2013">
        <v>2</v>
      </c>
      <c r="AE2013">
        <v>279</v>
      </c>
      <c r="AF2013">
        <v>290</v>
      </c>
      <c r="AG2013">
        <v>222</v>
      </c>
      <c r="AH2013">
        <v>184</v>
      </c>
      <c r="AI2013">
        <v>25</v>
      </c>
      <c r="AJ2013">
        <v>20</v>
      </c>
      <c r="AK2013">
        <v>44</v>
      </c>
      <c r="AL2013">
        <v>25</v>
      </c>
      <c r="AM2013">
        <v>57</v>
      </c>
      <c r="AN2013">
        <v>106</v>
      </c>
      <c r="AO2013">
        <v>22</v>
      </c>
      <c r="AP2013">
        <v>36</v>
      </c>
      <c r="AQ2013">
        <v>6</v>
      </c>
      <c r="AR2013">
        <v>4</v>
      </c>
      <c r="AS2013">
        <v>50</v>
      </c>
      <c r="AT2013">
        <f>SUM(Table_pigskin_games[[#This Row],[awayPenaltyYards]],Table_pigskin_games[[#This Row],[homePenaltyYards]])</f>
        <v>75</v>
      </c>
      <c r="AU2013">
        <v>25</v>
      </c>
      <c r="AV2013">
        <v>1</v>
      </c>
      <c r="AW2013">
        <v>1</v>
      </c>
      <c r="AX2013">
        <f>SUM(Table_pigskin_games[[#This Row],[awayTurnovers]:[homeTurnovers]])</f>
        <v>2</v>
      </c>
      <c r="AY2013">
        <v>1</v>
      </c>
      <c r="AZ2013">
        <v>0</v>
      </c>
      <c r="BA2013">
        <v>0</v>
      </c>
      <c r="BB2013">
        <v>1</v>
      </c>
      <c r="BC2013">
        <v>1704</v>
      </c>
      <c r="BD2013">
        <v>1896</v>
      </c>
      <c r="BE2013">
        <v>0</v>
      </c>
      <c r="BF2013">
        <v>7</v>
      </c>
      <c r="BG2013">
        <v>0</v>
      </c>
      <c r="BH2013">
        <v>13</v>
      </c>
      <c r="BJ2013">
        <v>21</v>
      </c>
      <c r="BK2013">
        <v>6</v>
      </c>
      <c r="BL2013">
        <v>3</v>
      </c>
      <c r="BM2013">
        <v>0</v>
      </c>
    </row>
    <row r="2014" spans="1:66" x14ac:dyDescent="0.25">
      <c r="A2014">
        <v>331215027</v>
      </c>
      <c r="B2014">
        <v>15</v>
      </c>
      <c r="C2014">
        <v>2013</v>
      </c>
      <c r="D2014" s="1">
        <v>41623</v>
      </c>
      <c r="E2014" t="s">
        <v>66</v>
      </c>
      <c r="F2014" t="s">
        <v>93</v>
      </c>
      <c r="G2014" t="s">
        <v>97</v>
      </c>
      <c r="H201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SFvTB</v>
      </c>
      <c r="I2014" t="str">
        <f>IF(NOT(ISNA(VLOOKUP(Table_pigskin_games[[#This Row],[matchup]],rivalries!A$2:C$10,1,FALSE))),"Rivalry","Not a Rivalry")</f>
        <v>Not a Rivalry</v>
      </c>
      <c r="J2014">
        <v>33</v>
      </c>
      <c r="K2014">
        <v>14</v>
      </c>
      <c r="L2014">
        <f>ABS(Table_pigskin_games[[#This Row],[homeScore]]-Table_pigskin_games[[#This Row],[awayScore]])</f>
        <v>19</v>
      </c>
      <c r="M2014" t="s">
        <v>98</v>
      </c>
      <c r="N2014" s="2">
        <v>41914.541666666664</v>
      </c>
      <c r="O2014" t="s">
        <v>70</v>
      </c>
      <c r="P2014">
        <v>64142</v>
      </c>
      <c r="Q2014">
        <v>9</v>
      </c>
      <c r="R2014">
        <v>4</v>
      </c>
      <c r="S2014">
        <v>4</v>
      </c>
      <c r="T2014">
        <v>9</v>
      </c>
      <c r="U2014">
        <v>22</v>
      </c>
      <c r="V2014">
        <v>13</v>
      </c>
      <c r="W2014">
        <v>6</v>
      </c>
      <c r="X2014">
        <v>1</v>
      </c>
      <c r="Y2014">
        <v>15</v>
      </c>
      <c r="Z2014">
        <v>10</v>
      </c>
      <c r="AA2014">
        <v>0</v>
      </c>
      <c r="AB2014">
        <v>0</v>
      </c>
      <c r="AC2014">
        <v>0</v>
      </c>
      <c r="AD2014">
        <v>2</v>
      </c>
      <c r="AE2014">
        <v>376</v>
      </c>
      <c r="AF2014">
        <v>183</v>
      </c>
      <c r="AG2014">
        <v>189</v>
      </c>
      <c r="AH2014">
        <v>144</v>
      </c>
      <c r="AI2014">
        <v>19</v>
      </c>
      <c r="AJ2014">
        <v>18</v>
      </c>
      <c r="AK2014">
        <v>29</v>
      </c>
      <c r="AL2014">
        <v>34</v>
      </c>
      <c r="AM2014">
        <v>187</v>
      </c>
      <c r="AN2014">
        <v>39</v>
      </c>
      <c r="AO2014">
        <v>40</v>
      </c>
      <c r="AP2014">
        <v>12</v>
      </c>
      <c r="AQ2014">
        <v>8</v>
      </c>
      <c r="AR2014">
        <v>4</v>
      </c>
      <c r="AS2014">
        <v>62</v>
      </c>
      <c r="AT2014">
        <f>SUM(Table_pigskin_games[[#This Row],[awayPenaltyYards]],Table_pigskin_games[[#This Row],[homePenaltyYards]])</f>
        <v>94</v>
      </c>
      <c r="AU2014">
        <v>32</v>
      </c>
      <c r="AV2014">
        <v>0</v>
      </c>
      <c r="AW2014">
        <v>2</v>
      </c>
      <c r="AX2014">
        <f>SUM(Table_pigskin_games[[#This Row],[awayTurnovers]:[homeTurnovers]])</f>
        <v>2</v>
      </c>
      <c r="AY2014">
        <v>0</v>
      </c>
      <c r="AZ2014">
        <v>1</v>
      </c>
      <c r="BA2014">
        <v>0</v>
      </c>
      <c r="BB2014">
        <v>1</v>
      </c>
      <c r="BC2014">
        <v>2390</v>
      </c>
      <c r="BD2014">
        <v>1210</v>
      </c>
      <c r="BE2014">
        <v>7</v>
      </c>
      <c r="BF2014">
        <v>10</v>
      </c>
      <c r="BG2014">
        <v>3</v>
      </c>
      <c r="BH2014">
        <v>13</v>
      </c>
      <c r="BJ2014">
        <v>0</v>
      </c>
      <c r="BK2014">
        <v>7</v>
      </c>
      <c r="BL2014">
        <v>0</v>
      </c>
      <c r="BM2014">
        <v>7</v>
      </c>
    </row>
    <row r="2015" spans="1:66" x14ac:dyDescent="0.25">
      <c r="A2015">
        <v>331215029</v>
      </c>
      <c r="B2015">
        <v>15</v>
      </c>
      <c r="C2015">
        <v>2013</v>
      </c>
      <c r="D2015" s="1">
        <v>41623</v>
      </c>
      <c r="E2015" t="s">
        <v>66</v>
      </c>
      <c r="F2015" t="s">
        <v>77</v>
      </c>
      <c r="G2015" t="s">
        <v>100</v>
      </c>
      <c r="H201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CARvNYJ</v>
      </c>
      <c r="I2015" t="str">
        <f>IF(NOT(ISNA(VLOOKUP(Table_pigskin_games[[#This Row],[matchup]],rivalries!A$2:C$10,1,FALSE))),"Rivalry","Not a Rivalry")</f>
        <v>Not a Rivalry</v>
      </c>
      <c r="J2015">
        <v>20</v>
      </c>
      <c r="K2015">
        <v>30</v>
      </c>
      <c r="L2015">
        <f>ABS(Table_pigskin_games[[#This Row],[homeScore]]-Table_pigskin_games[[#This Row],[awayScore]])</f>
        <v>10</v>
      </c>
      <c r="M2015" t="s">
        <v>101</v>
      </c>
      <c r="N2015" s="2">
        <v>41914.670138888891</v>
      </c>
      <c r="O2015" t="s">
        <v>80</v>
      </c>
      <c r="P2015">
        <v>73251</v>
      </c>
      <c r="Q2015">
        <v>6</v>
      </c>
      <c r="R2015">
        <v>7</v>
      </c>
      <c r="S2015">
        <v>9</v>
      </c>
      <c r="T2015">
        <v>4</v>
      </c>
      <c r="U2015">
        <v>19</v>
      </c>
      <c r="V2015">
        <v>21</v>
      </c>
      <c r="W2015">
        <v>8</v>
      </c>
      <c r="X2015">
        <v>5</v>
      </c>
      <c r="Y2015">
        <v>15</v>
      </c>
      <c r="Z2015">
        <v>11</v>
      </c>
      <c r="AA2015">
        <v>0</v>
      </c>
      <c r="AB2015">
        <v>0</v>
      </c>
      <c r="AC2015">
        <v>0</v>
      </c>
      <c r="AD2015">
        <v>1</v>
      </c>
      <c r="AE2015">
        <v>297</v>
      </c>
      <c r="AF2015">
        <v>392</v>
      </c>
      <c r="AG2015">
        <v>140</v>
      </c>
      <c r="AH2015">
        <v>261</v>
      </c>
      <c r="AI2015">
        <v>15</v>
      </c>
      <c r="AJ2015">
        <v>16</v>
      </c>
      <c r="AK2015">
        <v>28</v>
      </c>
      <c r="AL2015">
        <v>24</v>
      </c>
      <c r="AM2015">
        <v>157</v>
      </c>
      <c r="AN2015">
        <v>131</v>
      </c>
      <c r="AO2015">
        <v>28</v>
      </c>
      <c r="AP2015">
        <v>36</v>
      </c>
      <c r="AQ2015">
        <v>3</v>
      </c>
      <c r="AR2015">
        <v>6</v>
      </c>
      <c r="AS2015">
        <v>20</v>
      </c>
      <c r="AT2015">
        <f>SUM(Table_pigskin_games[[#This Row],[awayPenaltyYards]],Table_pigskin_games[[#This Row],[homePenaltyYards]])</f>
        <v>79</v>
      </c>
      <c r="AU2015">
        <v>59</v>
      </c>
      <c r="AV2015">
        <v>1</v>
      </c>
      <c r="AW2015">
        <v>0</v>
      </c>
      <c r="AX2015">
        <f>SUM(Table_pigskin_games[[#This Row],[awayTurnovers]:[homeTurnovers]])</f>
        <v>1</v>
      </c>
      <c r="AY2015">
        <v>0</v>
      </c>
      <c r="AZ2015">
        <v>0</v>
      </c>
      <c r="BA2015">
        <v>1</v>
      </c>
      <c r="BB2015">
        <v>0</v>
      </c>
      <c r="BC2015">
        <v>1619</v>
      </c>
      <c r="BD2015">
        <v>1981</v>
      </c>
      <c r="BE2015">
        <v>3</v>
      </c>
      <c r="BF2015">
        <v>3</v>
      </c>
      <c r="BG2015">
        <v>7</v>
      </c>
      <c r="BH2015">
        <v>7</v>
      </c>
      <c r="BJ2015">
        <v>3</v>
      </c>
      <c r="BK2015">
        <v>13</v>
      </c>
      <c r="BL2015">
        <v>0</v>
      </c>
      <c r="BM2015">
        <v>14</v>
      </c>
    </row>
    <row r="2016" spans="1:66" x14ac:dyDescent="0.25">
      <c r="A2016">
        <v>331215030</v>
      </c>
      <c r="B2016">
        <v>15</v>
      </c>
      <c r="C2016">
        <v>2013</v>
      </c>
      <c r="D2016" s="1">
        <v>41623</v>
      </c>
      <c r="E2016" t="s">
        <v>66</v>
      </c>
      <c r="F2016" t="s">
        <v>87</v>
      </c>
      <c r="G2016" t="s">
        <v>103</v>
      </c>
      <c r="H201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BUFvJAX</v>
      </c>
      <c r="I2016" t="str">
        <f>IF(NOT(ISNA(VLOOKUP(Table_pigskin_games[[#This Row],[matchup]],rivalries!A$2:C$10,1,FALSE))),"Rivalry","Not a Rivalry")</f>
        <v>Not a Rivalry</v>
      </c>
      <c r="J2016">
        <v>27</v>
      </c>
      <c r="K2016">
        <v>20</v>
      </c>
      <c r="L2016">
        <f>ABS(Table_pigskin_games[[#This Row],[homeScore]]-Table_pigskin_games[[#This Row],[awayScore]])</f>
        <v>7</v>
      </c>
      <c r="M2016" t="s">
        <v>104</v>
      </c>
      <c r="N2016" s="2">
        <v>41914.541666666664</v>
      </c>
      <c r="O2016" t="s">
        <v>80</v>
      </c>
      <c r="P2016">
        <v>60085</v>
      </c>
      <c r="Q2016">
        <v>4</v>
      </c>
      <c r="R2016">
        <v>9</v>
      </c>
      <c r="S2016">
        <v>4</v>
      </c>
      <c r="T2016">
        <v>9</v>
      </c>
      <c r="U2016">
        <v>25</v>
      </c>
      <c r="V2016">
        <v>22</v>
      </c>
      <c r="W2016">
        <v>5</v>
      </c>
      <c r="X2016">
        <v>8</v>
      </c>
      <c r="Y2016">
        <v>13</v>
      </c>
      <c r="Z2016">
        <v>15</v>
      </c>
      <c r="AA2016">
        <v>0</v>
      </c>
      <c r="AB2016">
        <v>0</v>
      </c>
      <c r="AC2016">
        <v>0</v>
      </c>
      <c r="AD2016">
        <v>1</v>
      </c>
      <c r="AE2016">
        <v>366</v>
      </c>
      <c r="AF2016">
        <v>354</v>
      </c>
      <c r="AG2016">
        <v>168</v>
      </c>
      <c r="AH2016">
        <v>195</v>
      </c>
      <c r="AI2016">
        <v>17</v>
      </c>
      <c r="AJ2016">
        <v>21</v>
      </c>
      <c r="AK2016">
        <v>24</v>
      </c>
      <c r="AL2016">
        <v>36</v>
      </c>
      <c r="AM2016">
        <v>198</v>
      </c>
      <c r="AN2016">
        <v>159</v>
      </c>
      <c r="AO2016">
        <v>44</v>
      </c>
      <c r="AP2016">
        <v>31</v>
      </c>
      <c r="AQ2016">
        <v>7</v>
      </c>
      <c r="AR2016">
        <v>6</v>
      </c>
      <c r="AS2016">
        <v>67</v>
      </c>
      <c r="AT2016">
        <f>SUM(Table_pigskin_games[[#This Row],[awayPenaltyYards]],Table_pigskin_games[[#This Row],[homePenaltyYards]])</f>
        <v>147</v>
      </c>
      <c r="AU2016">
        <v>80</v>
      </c>
      <c r="AV2016">
        <v>2</v>
      </c>
      <c r="AW2016">
        <v>4</v>
      </c>
      <c r="AX2016">
        <f>SUM(Table_pigskin_games[[#This Row],[awayTurnovers]:[homeTurnovers]])</f>
        <v>6</v>
      </c>
      <c r="AY2016">
        <v>1</v>
      </c>
      <c r="AZ2016">
        <v>2</v>
      </c>
      <c r="BA2016">
        <v>1</v>
      </c>
      <c r="BB2016">
        <v>2</v>
      </c>
      <c r="BC2016">
        <v>1955</v>
      </c>
      <c r="BD2016">
        <v>1645</v>
      </c>
      <c r="BE2016">
        <v>3</v>
      </c>
      <c r="BF2016">
        <v>17</v>
      </c>
      <c r="BG2016">
        <v>0</v>
      </c>
      <c r="BH2016">
        <v>7</v>
      </c>
      <c r="BJ2016">
        <v>3</v>
      </c>
      <c r="BK2016">
        <v>7</v>
      </c>
      <c r="BL2016">
        <v>3</v>
      </c>
      <c r="BM2016">
        <v>7</v>
      </c>
    </row>
    <row r="2017" spans="1:66" x14ac:dyDescent="0.25">
      <c r="A2017">
        <v>331216008</v>
      </c>
      <c r="B2017">
        <v>15</v>
      </c>
      <c r="C2017">
        <v>2013</v>
      </c>
      <c r="D2017" s="1">
        <v>41624</v>
      </c>
      <c r="E2017" t="s">
        <v>108</v>
      </c>
      <c r="F2017" t="s">
        <v>96</v>
      </c>
      <c r="G2017" t="s">
        <v>72</v>
      </c>
      <c r="H201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BALvDET</v>
      </c>
      <c r="I2017" t="str">
        <f>IF(NOT(ISNA(VLOOKUP(Table_pigskin_games[[#This Row],[matchup]],rivalries!A$2:C$10,1,FALSE))),"Rivalry","Not a Rivalry")</f>
        <v>Not a Rivalry</v>
      </c>
      <c r="J2017">
        <v>18</v>
      </c>
      <c r="K2017">
        <v>16</v>
      </c>
      <c r="L2017">
        <f>ABS(Table_pigskin_games[[#This Row],[homeScore]]-Table_pigskin_games[[#This Row],[awayScore]])</f>
        <v>2</v>
      </c>
      <c r="M2017" t="s">
        <v>73</v>
      </c>
      <c r="N2017" s="2">
        <v>41914.854166666664</v>
      </c>
      <c r="O2017" t="s">
        <v>112</v>
      </c>
      <c r="P2017">
        <v>64742</v>
      </c>
      <c r="Q2017">
        <v>7</v>
      </c>
      <c r="R2017">
        <v>6</v>
      </c>
      <c r="S2017">
        <v>7</v>
      </c>
      <c r="T2017">
        <v>6</v>
      </c>
      <c r="U2017">
        <v>18</v>
      </c>
      <c r="V2017">
        <v>19</v>
      </c>
      <c r="W2017">
        <v>4</v>
      </c>
      <c r="X2017">
        <v>4</v>
      </c>
      <c r="Y2017">
        <v>14</v>
      </c>
      <c r="Z2017">
        <v>13</v>
      </c>
      <c r="AA2017">
        <v>0</v>
      </c>
      <c r="AB2017">
        <v>0</v>
      </c>
      <c r="AC2017">
        <v>0</v>
      </c>
      <c r="AD2017">
        <v>0</v>
      </c>
      <c r="AE2017">
        <v>305</v>
      </c>
      <c r="AF2017">
        <v>349</v>
      </c>
      <c r="AG2017">
        <v>215</v>
      </c>
      <c r="AH2017">
        <v>230</v>
      </c>
      <c r="AI2017">
        <v>20</v>
      </c>
      <c r="AJ2017">
        <v>18</v>
      </c>
      <c r="AK2017">
        <v>38</v>
      </c>
      <c r="AL2017">
        <v>34</v>
      </c>
      <c r="AM2017">
        <v>90</v>
      </c>
      <c r="AN2017">
        <v>119</v>
      </c>
      <c r="AO2017">
        <v>21</v>
      </c>
      <c r="AP2017">
        <v>28</v>
      </c>
      <c r="AQ2017">
        <v>7</v>
      </c>
      <c r="AR2017">
        <v>8</v>
      </c>
      <c r="AS2017">
        <v>60</v>
      </c>
      <c r="AT2017">
        <f>SUM(Table_pigskin_games[[#This Row],[awayPenaltyYards]],Table_pigskin_games[[#This Row],[homePenaltyYards]])</f>
        <v>149</v>
      </c>
      <c r="AU2017">
        <v>89</v>
      </c>
      <c r="AV2017">
        <v>0</v>
      </c>
      <c r="AW2017">
        <v>3</v>
      </c>
      <c r="AX2017">
        <f>SUM(Table_pigskin_games[[#This Row],[awayTurnovers]:[homeTurnovers]])</f>
        <v>3</v>
      </c>
      <c r="AY2017">
        <v>0</v>
      </c>
      <c r="AZ2017">
        <v>0</v>
      </c>
      <c r="BA2017">
        <v>0</v>
      </c>
      <c r="BB2017">
        <v>3</v>
      </c>
      <c r="BC2017">
        <v>1655</v>
      </c>
      <c r="BD2017">
        <v>1945</v>
      </c>
      <c r="BE2017">
        <v>0</v>
      </c>
      <c r="BF2017">
        <v>9</v>
      </c>
      <c r="BG2017">
        <v>3</v>
      </c>
      <c r="BH2017">
        <v>6</v>
      </c>
      <c r="BJ2017">
        <v>7</v>
      </c>
      <c r="BK2017">
        <v>0</v>
      </c>
      <c r="BL2017">
        <v>3</v>
      </c>
      <c r="BM2017">
        <v>6</v>
      </c>
    </row>
    <row r="2018" spans="1:66" x14ac:dyDescent="0.25">
      <c r="A2018">
        <v>331222002</v>
      </c>
      <c r="B2018">
        <v>16</v>
      </c>
      <c r="C2018">
        <v>2013</v>
      </c>
      <c r="D2018" s="1">
        <v>41630</v>
      </c>
      <c r="E2018" t="s">
        <v>66</v>
      </c>
      <c r="F2018" t="s">
        <v>62</v>
      </c>
      <c r="G2018" t="s">
        <v>87</v>
      </c>
      <c r="H201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2018" t="str">
        <f>IF(NOT(ISNA(VLOOKUP(Table_pigskin_games[[#This Row],[matchup]],rivalries!A$2:C$10,1,FALSE))),"Rivalry","Not a Rivalry")</f>
        <v>Not a Rivalry</v>
      </c>
      <c r="J2018">
        <v>0</v>
      </c>
      <c r="K2018">
        <v>19</v>
      </c>
      <c r="L2018">
        <f>ABS(Table_pigskin_games[[#This Row],[homeScore]]-Table_pigskin_games[[#This Row],[awayScore]])</f>
        <v>19</v>
      </c>
      <c r="M2018" t="s">
        <v>126</v>
      </c>
      <c r="N2018" s="2">
        <v>41914.541666666664</v>
      </c>
      <c r="O2018" t="s">
        <v>80</v>
      </c>
      <c r="P2018">
        <v>54305</v>
      </c>
      <c r="Q2018">
        <v>8</v>
      </c>
      <c r="R2018">
        <v>6</v>
      </c>
      <c r="S2018">
        <v>5</v>
      </c>
      <c r="T2018">
        <v>9</v>
      </c>
      <c r="U2018">
        <v>6</v>
      </c>
      <c r="V2018">
        <v>18</v>
      </c>
      <c r="W2018">
        <v>2</v>
      </c>
      <c r="X2018">
        <v>7</v>
      </c>
      <c r="Y2018">
        <v>14</v>
      </c>
      <c r="Z2018">
        <v>19</v>
      </c>
      <c r="AA2018">
        <v>0</v>
      </c>
      <c r="AB2018">
        <v>0</v>
      </c>
      <c r="AC2018">
        <v>1</v>
      </c>
      <c r="AD2018">
        <v>0</v>
      </c>
      <c r="AE2018">
        <v>103</v>
      </c>
      <c r="AF2018">
        <v>390</v>
      </c>
      <c r="AG2018">
        <v>89</v>
      </c>
      <c r="AH2018">
        <v>187</v>
      </c>
      <c r="AI2018">
        <v>12</v>
      </c>
      <c r="AJ2018">
        <v>15</v>
      </c>
      <c r="AK2018">
        <v>33</v>
      </c>
      <c r="AL2018">
        <v>25</v>
      </c>
      <c r="AM2018">
        <v>14</v>
      </c>
      <c r="AN2018">
        <v>203</v>
      </c>
      <c r="AO2018">
        <v>12</v>
      </c>
      <c r="AP2018">
        <v>51</v>
      </c>
      <c r="AQ2018">
        <v>6</v>
      </c>
      <c r="AR2018">
        <v>4</v>
      </c>
      <c r="AS2018">
        <v>37</v>
      </c>
      <c r="AT2018">
        <f>SUM(Table_pigskin_games[[#This Row],[awayPenaltyYards]],Table_pigskin_games[[#This Row],[homePenaltyYards]])</f>
        <v>68</v>
      </c>
      <c r="AU2018">
        <v>31</v>
      </c>
      <c r="AV2018">
        <v>2</v>
      </c>
      <c r="AW2018">
        <v>1</v>
      </c>
      <c r="AX2018">
        <f>SUM(Table_pigskin_games[[#This Row],[awayTurnovers]:[homeTurnovers]])</f>
        <v>3</v>
      </c>
      <c r="AY2018">
        <v>0</v>
      </c>
      <c r="AZ2018">
        <v>0</v>
      </c>
      <c r="BA2018">
        <v>2</v>
      </c>
      <c r="BB2018">
        <v>1</v>
      </c>
      <c r="BC2018">
        <v>1409</v>
      </c>
      <c r="BD2018">
        <v>2191</v>
      </c>
      <c r="BE2018">
        <v>0</v>
      </c>
      <c r="BF2018">
        <v>0</v>
      </c>
      <c r="BG2018">
        <v>0</v>
      </c>
      <c r="BH2018">
        <v>0</v>
      </c>
      <c r="BJ2018">
        <v>3</v>
      </c>
      <c r="BK2018">
        <v>7</v>
      </c>
      <c r="BL2018">
        <v>0</v>
      </c>
      <c r="BM2018">
        <v>9</v>
      </c>
    </row>
    <row r="2019" spans="1:66" x14ac:dyDescent="0.25">
      <c r="A2019">
        <v>331222004</v>
      </c>
      <c r="B2019">
        <v>16</v>
      </c>
      <c r="C2019">
        <v>2013</v>
      </c>
      <c r="D2019" s="1">
        <v>41630</v>
      </c>
      <c r="E2019" t="s">
        <v>66</v>
      </c>
      <c r="F2019" t="s">
        <v>113</v>
      </c>
      <c r="G2019" t="s">
        <v>81</v>
      </c>
      <c r="H201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CINvMIN</v>
      </c>
      <c r="I2019" t="str">
        <f>IF(NOT(ISNA(VLOOKUP(Table_pigskin_games[[#This Row],[matchup]],rivalries!A$2:C$10,1,FALSE))),"Rivalry","Not a Rivalry")</f>
        <v>Not a Rivalry</v>
      </c>
      <c r="J2019">
        <v>14</v>
      </c>
      <c r="K2019">
        <v>42</v>
      </c>
      <c r="L2019">
        <f>ABS(Table_pigskin_games[[#This Row],[homeScore]]-Table_pigskin_games[[#This Row],[awayScore]])</f>
        <v>28</v>
      </c>
      <c r="M2019" t="s">
        <v>118</v>
      </c>
      <c r="N2019" s="2">
        <v>41914.541666666664</v>
      </c>
      <c r="O2019" t="s">
        <v>70</v>
      </c>
      <c r="P2019">
        <v>61555</v>
      </c>
      <c r="Q2019">
        <v>4</v>
      </c>
      <c r="R2019">
        <v>9</v>
      </c>
      <c r="S2019">
        <v>9</v>
      </c>
      <c r="T2019">
        <v>5</v>
      </c>
      <c r="U2019">
        <v>10</v>
      </c>
      <c r="V2019">
        <v>24</v>
      </c>
      <c r="W2019">
        <v>0</v>
      </c>
      <c r="X2019">
        <v>8</v>
      </c>
      <c r="Y2019">
        <v>9</v>
      </c>
      <c r="Z2019">
        <v>14</v>
      </c>
      <c r="AA2019">
        <v>0</v>
      </c>
      <c r="AB2019">
        <v>1</v>
      </c>
      <c r="AC2019">
        <v>2</v>
      </c>
      <c r="AD2019">
        <v>2</v>
      </c>
      <c r="AE2019">
        <v>209</v>
      </c>
      <c r="AF2019">
        <v>426</v>
      </c>
      <c r="AG2019">
        <v>94</v>
      </c>
      <c r="AH2019">
        <v>345</v>
      </c>
      <c r="AI2019">
        <v>13</v>
      </c>
      <c r="AJ2019">
        <v>27</v>
      </c>
      <c r="AK2019">
        <v>27</v>
      </c>
      <c r="AL2019">
        <v>38</v>
      </c>
      <c r="AM2019">
        <v>115</v>
      </c>
      <c r="AN2019">
        <v>81</v>
      </c>
      <c r="AO2019">
        <v>17</v>
      </c>
      <c r="AP2019">
        <v>37</v>
      </c>
      <c r="AQ2019">
        <v>5</v>
      </c>
      <c r="AR2019">
        <v>6</v>
      </c>
      <c r="AS2019">
        <v>40</v>
      </c>
      <c r="AT2019">
        <f>SUM(Table_pigskin_games[[#This Row],[awayPenaltyYards]],Table_pigskin_games[[#This Row],[homePenaltyYards]])</f>
        <v>95</v>
      </c>
      <c r="AU2019">
        <v>55</v>
      </c>
      <c r="AV2019">
        <v>4</v>
      </c>
      <c r="AW2019">
        <v>1</v>
      </c>
      <c r="AX2019">
        <f>SUM(Table_pigskin_games[[#This Row],[awayTurnovers]:[homeTurnovers]])</f>
        <v>5</v>
      </c>
      <c r="AY2019">
        <v>1</v>
      </c>
      <c r="AZ2019">
        <v>1</v>
      </c>
      <c r="BA2019">
        <v>3</v>
      </c>
      <c r="BB2019">
        <v>0</v>
      </c>
      <c r="BC2019">
        <v>1228</v>
      </c>
      <c r="BD2019">
        <v>2372</v>
      </c>
      <c r="BE2019">
        <v>7</v>
      </c>
      <c r="BF2019">
        <v>0</v>
      </c>
      <c r="BG2019">
        <v>7</v>
      </c>
      <c r="BH2019">
        <v>0</v>
      </c>
      <c r="BJ2019">
        <v>14</v>
      </c>
      <c r="BK2019">
        <v>14</v>
      </c>
      <c r="BL2019">
        <v>14</v>
      </c>
      <c r="BM2019">
        <v>0</v>
      </c>
    </row>
    <row r="2020" spans="1:66" x14ac:dyDescent="0.25">
      <c r="A2020">
        <v>331222008</v>
      </c>
      <c r="B2020">
        <v>16</v>
      </c>
      <c r="C2020">
        <v>2013</v>
      </c>
      <c r="D2020" s="1">
        <v>41630</v>
      </c>
      <c r="E2020" t="s">
        <v>66</v>
      </c>
      <c r="F2020" t="s">
        <v>91</v>
      </c>
      <c r="G2020" t="s">
        <v>72</v>
      </c>
      <c r="H202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DETvNYG</v>
      </c>
      <c r="I2020" t="str">
        <f>IF(NOT(ISNA(VLOOKUP(Table_pigskin_games[[#This Row],[matchup]],rivalries!A$2:C$10,1,FALSE))),"Rivalry","Not a Rivalry")</f>
        <v>Not a Rivalry</v>
      </c>
      <c r="J2020">
        <v>23</v>
      </c>
      <c r="K2020">
        <v>20</v>
      </c>
      <c r="L2020">
        <f>ABS(Table_pigskin_games[[#This Row],[homeScore]]-Table_pigskin_games[[#This Row],[awayScore]])</f>
        <v>3</v>
      </c>
      <c r="M2020" t="s">
        <v>73</v>
      </c>
      <c r="N2020" s="2">
        <v>41914.670138888891</v>
      </c>
      <c r="O2020" t="s">
        <v>70</v>
      </c>
      <c r="P2020">
        <v>63996</v>
      </c>
      <c r="Q2020">
        <v>5</v>
      </c>
      <c r="R2020">
        <v>9</v>
      </c>
      <c r="S2020">
        <v>7</v>
      </c>
      <c r="T2020">
        <v>7</v>
      </c>
      <c r="U2020">
        <v>15</v>
      </c>
      <c r="V2020">
        <v>24</v>
      </c>
      <c r="W2020">
        <v>6</v>
      </c>
      <c r="X2020">
        <v>8</v>
      </c>
      <c r="Y2020">
        <v>17</v>
      </c>
      <c r="Z2020">
        <v>17</v>
      </c>
      <c r="AA2020">
        <v>1</v>
      </c>
      <c r="AB2020">
        <v>0</v>
      </c>
      <c r="AC2020">
        <v>1</v>
      </c>
      <c r="AD2020">
        <v>0</v>
      </c>
      <c r="AE2020">
        <v>279</v>
      </c>
      <c r="AF2020">
        <v>355</v>
      </c>
      <c r="AG2020">
        <v>238</v>
      </c>
      <c r="AH2020">
        <v>207</v>
      </c>
      <c r="AI2020">
        <v>23</v>
      </c>
      <c r="AJ2020">
        <v>25</v>
      </c>
      <c r="AK2020">
        <v>42</v>
      </c>
      <c r="AL2020">
        <v>42</v>
      </c>
      <c r="AM2020">
        <v>41</v>
      </c>
      <c r="AN2020">
        <v>148</v>
      </c>
      <c r="AO2020">
        <v>21</v>
      </c>
      <c r="AP2020">
        <v>36</v>
      </c>
      <c r="AQ2020">
        <v>5</v>
      </c>
      <c r="AR2020">
        <v>7</v>
      </c>
      <c r="AS2020">
        <v>30</v>
      </c>
      <c r="AT2020">
        <f>SUM(Table_pigskin_games[[#This Row],[awayPenaltyYards]],Table_pigskin_games[[#This Row],[homePenaltyYards]])</f>
        <v>90</v>
      </c>
      <c r="AU2020">
        <v>60</v>
      </c>
      <c r="AV2020">
        <v>2</v>
      </c>
      <c r="AW2020">
        <v>3</v>
      </c>
      <c r="AX2020">
        <f>SUM(Table_pigskin_games[[#This Row],[awayTurnovers]:[homeTurnovers]])</f>
        <v>5</v>
      </c>
      <c r="AY2020">
        <v>1</v>
      </c>
      <c r="AZ2020">
        <v>1</v>
      </c>
      <c r="BA2020">
        <v>1</v>
      </c>
      <c r="BB2020">
        <v>2</v>
      </c>
      <c r="BC2020">
        <v>1783</v>
      </c>
      <c r="BD2020">
        <v>2265</v>
      </c>
      <c r="BE2020">
        <v>3</v>
      </c>
      <c r="BF2020">
        <v>10</v>
      </c>
      <c r="BG2020">
        <v>0</v>
      </c>
      <c r="BH2020">
        <v>7</v>
      </c>
      <c r="BI2020">
        <v>3</v>
      </c>
      <c r="BJ2020">
        <v>0</v>
      </c>
      <c r="BK2020">
        <v>3</v>
      </c>
      <c r="BL2020">
        <v>9</v>
      </c>
      <c r="BM2020">
        <v>8</v>
      </c>
      <c r="BN2020">
        <v>0</v>
      </c>
    </row>
    <row r="2021" spans="1:66" x14ac:dyDescent="0.25">
      <c r="A2021">
        <v>331222009</v>
      </c>
      <c r="B2021">
        <v>16</v>
      </c>
      <c r="C2021">
        <v>2013</v>
      </c>
      <c r="D2021" s="1">
        <v>41630</v>
      </c>
      <c r="E2021" t="s">
        <v>66</v>
      </c>
      <c r="F2021" t="s">
        <v>63</v>
      </c>
      <c r="G2021" t="s">
        <v>75</v>
      </c>
      <c r="H202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GBvPIT</v>
      </c>
      <c r="I2021" t="str">
        <f>IF(NOT(ISNA(VLOOKUP(Table_pigskin_games[[#This Row],[matchup]],rivalries!A$2:C$10,1,FALSE))),"Rivalry","Not a Rivalry")</f>
        <v>Not a Rivalry</v>
      </c>
      <c r="J2021">
        <v>38</v>
      </c>
      <c r="K2021">
        <v>31</v>
      </c>
      <c r="L2021">
        <f>ABS(Table_pigskin_games[[#This Row],[homeScore]]-Table_pigskin_games[[#This Row],[awayScore]])</f>
        <v>7</v>
      </c>
      <c r="M2021" t="s">
        <v>76</v>
      </c>
      <c r="N2021" s="2">
        <v>41914.684027777781</v>
      </c>
      <c r="O2021" t="s">
        <v>80</v>
      </c>
      <c r="P2021">
        <v>77999</v>
      </c>
      <c r="Q2021">
        <v>6</v>
      </c>
      <c r="R2021">
        <v>8</v>
      </c>
      <c r="S2021">
        <v>7</v>
      </c>
      <c r="T2021">
        <v>6</v>
      </c>
      <c r="U2021">
        <v>21</v>
      </c>
      <c r="V2021">
        <v>26</v>
      </c>
      <c r="W2021">
        <v>2</v>
      </c>
      <c r="X2021">
        <v>6</v>
      </c>
      <c r="Y2021">
        <v>10</v>
      </c>
      <c r="Z2021">
        <v>14</v>
      </c>
      <c r="AA2021">
        <v>2</v>
      </c>
      <c r="AB2021">
        <v>0</v>
      </c>
      <c r="AC2021">
        <v>2</v>
      </c>
      <c r="AD2021">
        <v>0</v>
      </c>
      <c r="AE2021">
        <v>343</v>
      </c>
      <c r="AF2021">
        <v>370</v>
      </c>
      <c r="AG2021">
        <v>192</v>
      </c>
      <c r="AH2021">
        <v>219</v>
      </c>
      <c r="AI2021">
        <v>17</v>
      </c>
      <c r="AJ2021">
        <v>21</v>
      </c>
      <c r="AK2021">
        <v>29</v>
      </c>
      <c r="AL2021">
        <v>39</v>
      </c>
      <c r="AM2021">
        <v>151</v>
      </c>
      <c r="AN2021">
        <v>151</v>
      </c>
      <c r="AO2021">
        <v>29</v>
      </c>
      <c r="AP2021">
        <v>30</v>
      </c>
      <c r="AQ2021">
        <v>7</v>
      </c>
      <c r="AR2021">
        <v>9</v>
      </c>
      <c r="AS2021">
        <v>58</v>
      </c>
      <c r="AT2021">
        <f>SUM(Table_pigskin_games[[#This Row],[awayPenaltyYards]],Table_pigskin_games[[#This Row],[homePenaltyYards]])</f>
        <v>148</v>
      </c>
      <c r="AU2021">
        <v>90</v>
      </c>
      <c r="AV2021">
        <v>2</v>
      </c>
      <c r="AW2021">
        <v>2</v>
      </c>
      <c r="AX2021">
        <f>SUM(Table_pigskin_games[[#This Row],[awayTurnovers]:[homeTurnovers]])</f>
        <v>4</v>
      </c>
      <c r="AY2021">
        <v>1</v>
      </c>
      <c r="AZ2021">
        <v>1</v>
      </c>
      <c r="BA2021">
        <v>1</v>
      </c>
      <c r="BB2021">
        <v>1</v>
      </c>
      <c r="BC2021">
        <v>1600</v>
      </c>
      <c r="BD2021">
        <v>2000</v>
      </c>
      <c r="BE2021">
        <v>7</v>
      </c>
      <c r="BF2021">
        <v>3</v>
      </c>
      <c r="BG2021">
        <v>21</v>
      </c>
      <c r="BH2021">
        <v>7</v>
      </c>
      <c r="BJ2021">
        <v>7</v>
      </c>
      <c r="BK2021">
        <v>7</v>
      </c>
      <c r="BL2021">
        <v>7</v>
      </c>
      <c r="BM2021">
        <v>10</v>
      </c>
    </row>
    <row r="2022" spans="1:66" x14ac:dyDescent="0.25">
      <c r="A2022">
        <v>331222012</v>
      </c>
      <c r="B2022">
        <v>16</v>
      </c>
      <c r="C2022">
        <v>2013</v>
      </c>
      <c r="D2022" s="1">
        <v>41630</v>
      </c>
      <c r="E2022" t="s">
        <v>66</v>
      </c>
      <c r="F2022" t="s">
        <v>90</v>
      </c>
      <c r="G2022" t="s">
        <v>82</v>
      </c>
      <c r="H202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INDvKC</v>
      </c>
      <c r="I2022" t="str">
        <f>IF(NOT(ISNA(VLOOKUP(Table_pigskin_games[[#This Row],[matchup]],rivalries!A$2:C$10,1,FALSE))),"Rivalry","Not a Rivalry")</f>
        <v>Not a Rivalry</v>
      </c>
      <c r="J2022">
        <v>23</v>
      </c>
      <c r="K2022">
        <v>7</v>
      </c>
      <c r="L2022">
        <f>ABS(Table_pigskin_games[[#This Row],[homeScore]]-Table_pigskin_games[[#This Row],[awayScore]])</f>
        <v>16</v>
      </c>
      <c r="M2022" t="s">
        <v>83</v>
      </c>
      <c r="N2022" s="2">
        <v>41914.541666666664</v>
      </c>
      <c r="O2022" t="s">
        <v>80</v>
      </c>
      <c r="P2022">
        <v>75396</v>
      </c>
      <c r="Q2022">
        <v>9</v>
      </c>
      <c r="R2022">
        <v>5</v>
      </c>
      <c r="S2022">
        <v>11</v>
      </c>
      <c r="T2022">
        <v>3</v>
      </c>
      <c r="U2022">
        <v>19</v>
      </c>
      <c r="V2022">
        <v>18</v>
      </c>
      <c r="W2022">
        <v>7</v>
      </c>
      <c r="X2022">
        <v>1</v>
      </c>
      <c r="Y2022">
        <v>18</v>
      </c>
      <c r="Z2022">
        <v>8</v>
      </c>
      <c r="AA2022">
        <v>1</v>
      </c>
      <c r="AB2022">
        <v>1</v>
      </c>
      <c r="AC2022">
        <v>1</v>
      </c>
      <c r="AD2022">
        <v>1</v>
      </c>
      <c r="AE2022">
        <v>367</v>
      </c>
      <c r="AF2022">
        <v>287</v>
      </c>
      <c r="AG2022">
        <v>232</v>
      </c>
      <c r="AH2022">
        <v>132</v>
      </c>
      <c r="AI2022">
        <v>26</v>
      </c>
      <c r="AJ2022">
        <v>16</v>
      </c>
      <c r="AK2022">
        <v>37</v>
      </c>
      <c r="AL2022">
        <v>28</v>
      </c>
      <c r="AM2022">
        <v>135</v>
      </c>
      <c r="AN2022">
        <v>155</v>
      </c>
      <c r="AO2022">
        <v>34</v>
      </c>
      <c r="AP2022">
        <v>20</v>
      </c>
      <c r="AQ2022">
        <v>3</v>
      </c>
      <c r="AR2022">
        <v>7</v>
      </c>
      <c r="AS2022">
        <v>31</v>
      </c>
      <c r="AT2022">
        <f>SUM(Table_pigskin_games[[#This Row],[awayPenaltyYards]],Table_pigskin_games[[#This Row],[homePenaltyYards]])</f>
        <v>96</v>
      </c>
      <c r="AU2022">
        <v>65</v>
      </c>
      <c r="AV2022">
        <v>0</v>
      </c>
      <c r="AW2022">
        <v>4</v>
      </c>
      <c r="AX2022">
        <f>SUM(Table_pigskin_games[[#This Row],[awayTurnovers]:[homeTurnovers]])</f>
        <v>4</v>
      </c>
      <c r="AY2022">
        <v>0</v>
      </c>
      <c r="AZ2022">
        <v>3</v>
      </c>
      <c r="BA2022">
        <v>0</v>
      </c>
      <c r="BB2022">
        <v>1</v>
      </c>
      <c r="BC2022">
        <v>2300</v>
      </c>
      <c r="BD2022">
        <v>1300</v>
      </c>
      <c r="BE2022">
        <v>0</v>
      </c>
      <c r="BF2022">
        <v>13</v>
      </c>
      <c r="BG2022">
        <v>10</v>
      </c>
      <c r="BH2022">
        <v>0</v>
      </c>
      <c r="BJ2022">
        <v>7</v>
      </c>
      <c r="BK2022">
        <v>0</v>
      </c>
      <c r="BL2022">
        <v>0</v>
      </c>
      <c r="BM2022">
        <v>0</v>
      </c>
    </row>
    <row r="2023" spans="1:66" x14ac:dyDescent="0.25">
      <c r="A2023">
        <v>331222014</v>
      </c>
      <c r="B2023">
        <v>16</v>
      </c>
      <c r="C2023">
        <v>2013</v>
      </c>
      <c r="D2023" s="1">
        <v>41630</v>
      </c>
      <c r="E2023" t="s">
        <v>66</v>
      </c>
      <c r="F2023" t="s">
        <v>97</v>
      </c>
      <c r="G2023" t="s">
        <v>85</v>
      </c>
      <c r="H202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STLvTB</v>
      </c>
      <c r="I2023" t="str">
        <f>IF(NOT(ISNA(VLOOKUP(Table_pigskin_games[[#This Row],[matchup]],rivalries!A$2:C$10,1,FALSE))),"Rivalry","Not a Rivalry")</f>
        <v>Not a Rivalry</v>
      </c>
      <c r="J2023">
        <v>13</v>
      </c>
      <c r="K2023">
        <v>23</v>
      </c>
      <c r="L2023">
        <f>ABS(Table_pigskin_games[[#This Row],[homeScore]]-Table_pigskin_games[[#This Row],[awayScore]])</f>
        <v>10</v>
      </c>
      <c r="M2023" t="s">
        <v>86</v>
      </c>
      <c r="N2023" s="2">
        <v>41914.541666666664</v>
      </c>
      <c r="O2023" t="s">
        <v>70</v>
      </c>
      <c r="P2023">
        <v>54423</v>
      </c>
      <c r="Q2023">
        <v>4</v>
      </c>
      <c r="R2023">
        <v>10</v>
      </c>
      <c r="S2023">
        <v>6</v>
      </c>
      <c r="T2023">
        <v>8</v>
      </c>
      <c r="U2023">
        <v>14</v>
      </c>
      <c r="V2023">
        <v>18</v>
      </c>
      <c r="W2023">
        <v>4</v>
      </c>
      <c r="X2023">
        <v>6</v>
      </c>
      <c r="Y2023">
        <v>14</v>
      </c>
      <c r="Z2023">
        <v>14</v>
      </c>
      <c r="AA2023">
        <v>1</v>
      </c>
      <c r="AB2023">
        <v>1</v>
      </c>
      <c r="AC2023">
        <v>2</v>
      </c>
      <c r="AD2023">
        <v>2</v>
      </c>
      <c r="AE2023">
        <v>170</v>
      </c>
      <c r="AF2023">
        <v>277</v>
      </c>
      <c r="AG2023">
        <v>111</v>
      </c>
      <c r="AH2023">
        <v>148</v>
      </c>
      <c r="AI2023">
        <v>16</v>
      </c>
      <c r="AJ2023">
        <v>16</v>
      </c>
      <c r="AK2023">
        <v>26</v>
      </c>
      <c r="AL2023">
        <v>20</v>
      </c>
      <c r="AM2023">
        <v>59</v>
      </c>
      <c r="AN2023">
        <v>129</v>
      </c>
      <c r="AO2023">
        <v>23</v>
      </c>
      <c r="AP2023">
        <v>39</v>
      </c>
      <c r="AQ2023">
        <v>3</v>
      </c>
      <c r="AR2023">
        <v>7</v>
      </c>
      <c r="AS2023">
        <v>26</v>
      </c>
      <c r="AT2023">
        <f>SUM(Table_pigskin_games[[#This Row],[awayPenaltyYards]],Table_pigskin_games[[#This Row],[homePenaltyYards]])</f>
        <v>111</v>
      </c>
      <c r="AU2023">
        <v>85</v>
      </c>
      <c r="AV2023">
        <v>2</v>
      </c>
      <c r="AW2023">
        <v>2</v>
      </c>
      <c r="AX2023">
        <f>SUM(Table_pigskin_games[[#This Row],[awayTurnovers]:[homeTurnovers]])</f>
        <v>4</v>
      </c>
      <c r="AY2023">
        <v>2</v>
      </c>
      <c r="AZ2023">
        <v>2</v>
      </c>
      <c r="BA2023">
        <v>0</v>
      </c>
      <c r="BB2023">
        <v>0</v>
      </c>
      <c r="BC2023">
        <v>1554</v>
      </c>
      <c r="BD2023">
        <v>2046</v>
      </c>
      <c r="BE2023">
        <v>7</v>
      </c>
      <c r="BF2023">
        <v>3</v>
      </c>
      <c r="BG2023">
        <v>3</v>
      </c>
      <c r="BH2023">
        <v>0</v>
      </c>
      <c r="BJ2023">
        <v>0</v>
      </c>
      <c r="BK2023">
        <v>14</v>
      </c>
      <c r="BL2023">
        <v>3</v>
      </c>
      <c r="BM2023">
        <v>6</v>
      </c>
    </row>
    <row r="2024" spans="1:66" x14ac:dyDescent="0.25">
      <c r="A2024">
        <v>331222020</v>
      </c>
      <c r="B2024">
        <v>16</v>
      </c>
      <c r="C2024">
        <v>2013</v>
      </c>
      <c r="D2024" s="1">
        <v>41630</v>
      </c>
      <c r="E2024" t="s">
        <v>66</v>
      </c>
      <c r="F2024" t="s">
        <v>68</v>
      </c>
      <c r="G2024" t="s">
        <v>77</v>
      </c>
      <c r="H202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CLEvNYJ</v>
      </c>
      <c r="I2024" t="str">
        <f>IF(NOT(ISNA(VLOOKUP(Table_pigskin_games[[#This Row],[matchup]],rivalries!A$2:C$10,1,FALSE))),"Rivalry","Not a Rivalry")</f>
        <v>Not a Rivalry</v>
      </c>
      <c r="J2024">
        <v>13</v>
      </c>
      <c r="K2024">
        <v>24</v>
      </c>
      <c r="L2024">
        <f>ABS(Table_pigskin_games[[#This Row],[homeScore]]-Table_pigskin_games[[#This Row],[awayScore]])</f>
        <v>11</v>
      </c>
      <c r="M2024" t="s">
        <v>140</v>
      </c>
      <c r="N2024" s="2">
        <v>41914.541666666664</v>
      </c>
      <c r="O2024" t="s">
        <v>80</v>
      </c>
      <c r="P2024">
        <v>76957</v>
      </c>
      <c r="Q2024">
        <v>4</v>
      </c>
      <c r="R2024">
        <v>10</v>
      </c>
      <c r="S2024">
        <v>6</v>
      </c>
      <c r="T2024">
        <v>8</v>
      </c>
      <c r="U2024">
        <v>19</v>
      </c>
      <c r="V2024">
        <v>25</v>
      </c>
      <c r="W2024">
        <v>5</v>
      </c>
      <c r="X2024">
        <v>12</v>
      </c>
      <c r="Y2024">
        <v>12</v>
      </c>
      <c r="Z2024">
        <v>18</v>
      </c>
      <c r="AA2024">
        <v>1</v>
      </c>
      <c r="AB2024">
        <v>0</v>
      </c>
      <c r="AC2024">
        <v>2</v>
      </c>
      <c r="AD2024">
        <v>1</v>
      </c>
      <c r="AE2024">
        <v>283</v>
      </c>
      <c r="AF2024">
        <v>422</v>
      </c>
      <c r="AG2024">
        <v>168</v>
      </c>
      <c r="AH2024">
        <v>214</v>
      </c>
      <c r="AI2024">
        <v>18</v>
      </c>
      <c r="AJ2024">
        <v>20</v>
      </c>
      <c r="AK2024">
        <v>40</v>
      </c>
      <c r="AL2024">
        <v>37</v>
      </c>
      <c r="AM2024">
        <v>115</v>
      </c>
      <c r="AN2024">
        <v>208</v>
      </c>
      <c r="AO2024">
        <v>21</v>
      </c>
      <c r="AP2024">
        <v>39</v>
      </c>
      <c r="AQ2024">
        <v>3</v>
      </c>
      <c r="AR2024">
        <v>6</v>
      </c>
      <c r="AS2024">
        <v>24</v>
      </c>
      <c r="AT2024">
        <f>SUM(Table_pigskin_games[[#This Row],[awayPenaltyYards]],Table_pigskin_games[[#This Row],[homePenaltyYards]])</f>
        <v>59</v>
      </c>
      <c r="AU2024">
        <v>35</v>
      </c>
      <c r="AV2024">
        <v>2</v>
      </c>
      <c r="AW2024">
        <v>0</v>
      </c>
      <c r="AX2024">
        <f>SUM(Table_pigskin_games[[#This Row],[awayTurnovers]:[homeTurnovers]])</f>
        <v>2</v>
      </c>
      <c r="AY2024">
        <v>0</v>
      </c>
      <c r="AZ2024">
        <v>0</v>
      </c>
      <c r="BA2024">
        <v>2</v>
      </c>
      <c r="BB2024">
        <v>0</v>
      </c>
      <c r="BC2024">
        <v>1637</v>
      </c>
      <c r="BD2024">
        <v>1963</v>
      </c>
      <c r="BE2024">
        <v>3</v>
      </c>
      <c r="BF2024">
        <v>7</v>
      </c>
      <c r="BG2024">
        <v>0</v>
      </c>
      <c r="BH2024">
        <v>3</v>
      </c>
      <c r="BJ2024">
        <v>0</v>
      </c>
      <c r="BK2024">
        <v>10</v>
      </c>
      <c r="BL2024">
        <v>0</v>
      </c>
      <c r="BM2024">
        <v>14</v>
      </c>
    </row>
    <row r="2025" spans="1:66" x14ac:dyDescent="0.25">
      <c r="A2025">
        <v>331222021</v>
      </c>
      <c r="B2025">
        <v>16</v>
      </c>
      <c r="C2025">
        <v>2013</v>
      </c>
      <c r="D2025" s="1">
        <v>41630</v>
      </c>
      <c r="E2025" t="s">
        <v>66</v>
      </c>
      <c r="F2025" t="s">
        <v>74</v>
      </c>
      <c r="G2025" t="s">
        <v>105</v>
      </c>
      <c r="H202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CHIvPHI</v>
      </c>
      <c r="I2025" t="str">
        <f>IF(NOT(ISNA(VLOOKUP(Table_pigskin_games[[#This Row],[matchup]],rivalries!A$2:C$10,1,FALSE))),"Rivalry","Not a Rivalry")</f>
        <v>Not a Rivalry</v>
      </c>
      <c r="J2025">
        <v>11</v>
      </c>
      <c r="K2025">
        <v>54</v>
      </c>
      <c r="L2025">
        <f>ABS(Table_pigskin_games[[#This Row],[homeScore]]-Table_pigskin_games[[#This Row],[awayScore]])</f>
        <v>43</v>
      </c>
      <c r="M2025" t="s">
        <v>121</v>
      </c>
      <c r="N2025" s="2">
        <v>41914.854166666664</v>
      </c>
      <c r="O2025" t="s">
        <v>65</v>
      </c>
      <c r="P2025">
        <v>69144</v>
      </c>
      <c r="Q2025">
        <v>8</v>
      </c>
      <c r="R2025">
        <v>6</v>
      </c>
      <c r="S2025">
        <v>8</v>
      </c>
      <c r="T2025">
        <v>6</v>
      </c>
      <c r="U2025">
        <v>18</v>
      </c>
      <c r="V2025">
        <v>28</v>
      </c>
      <c r="W2025">
        <v>5</v>
      </c>
      <c r="X2025">
        <v>5</v>
      </c>
      <c r="Y2025">
        <v>14</v>
      </c>
      <c r="Z2025">
        <v>9</v>
      </c>
      <c r="AA2025">
        <v>2</v>
      </c>
      <c r="AB2025">
        <v>1</v>
      </c>
      <c r="AC2025">
        <v>3</v>
      </c>
      <c r="AD2025">
        <v>1</v>
      </c>
      <c r="AE2025">
        <v>257</v>
      </c>
      <c r="AF2025">
        <v>514</v>
      </c>
      <c r="AG2025">
        <v>196</v>
      </c>
      <c r="AH2025">
        <v>225</v>
      </c>
      <c r="AI2025">
        <v>22</v>
      </c>
      <c r="AJ2025">
        <v>21</v>
      </c>
      <c r="AK2025">
        <v>39</v>
      </c>
      <c r="AL2025">
        <v>25</v>
      </c>
      <c r="AM2025">
        <v>61</v>
      </c>
      <c r="AN2025">
        <v>289</v>
      </c>
      <c r="AO2025">
        <v>19</v>
      </c>
      <c r="AP2025">
        <v>36</v>
      </c>
      <c r="AQ2025">
        <v>2</v>
      </c>
      <c r="AR2025">
        <v>2</v>
      </c>
      <c r="AS2025">
        <v>10</v>
      </c>
      <c r="AT2025">
        <f>SUM(Table_pigskin_games[[#This Row],[awayPenaltyYards]],Table_pigskin_games[[#This Row],[homePenaltyYards]])</f>
        <v>25</v>
      </c>
      <c r="AU2025">
        <v>15</v>
      </c>
      <c r="AV2025">
        <v>2</v>
      </c>
      <c r="AW2025">
        <v>1</v>
      </c>
      <c r="AX2025">
        <f>SUM(Table_pigskin_games[[#This Row],[awayTurnovers]:[homeTurnovers]])</f>
        <v>3</v>
      </c>
      <c r="AY2025">
        <v>1</v>
      </c>
      <c r="AZ2025">
        <v>1</v>
      </c>
      <c r="BA2025">
        <v>1</v>
      </c>
      <c r="BB2025">
        <v>0</v>
      </c>
      <c r="BC2025">
        <v>1780</v>
      </c>
      <c r="BD2025">
        <v>1820</v>
      </c>
      <c r="BE2025">
        <v>0</v>
      </c>
      <c r="BF2025">
        <v>3</v>
      </c>
      <c r="BG2025">
        <v>8</v>
      </c>
      <c r="BH2025">
        <v>0</v>
      </c>
      <c r="BJ2025">
        <v>21</v>
      </c>
      <c r="BK2025">
        <v>3</v>
      </c>
      <c r="BL2025">
        <v>9</v>
      </c>
      <c r="BM2025">
        <v>21</v>
      </c>
    </row>
    <row r="2026" spans="1:66" x14ac:dyDescent="0.25">
      <c r="A2026">
        <v>331222024</v>
      </c>
      <c r="B2026">
        <v>16</v>
      </c>
      <c r="C2026">
        <v>2013</v>
      </c>
      <c r="D2026" s="1">
        <v>41630</v>
      </c>
      <c r="E2026" t="s">
        <v>66</v>
      </c>
      <c r="F2026" t="s">
        <v>110</v>
      </c>
      <c r="G2026" t="s">
        <v>109</v>
      </c>
      <c r="H202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OAKvSD</v>
      </c>
      <c r="I2026" t="str">
        <f>IF(NOT(ISNA(VLOOKUP(Table_pigskin_games[[#This Row],[matchup]],rivalries!A$2:C$10,1,FALSE))),"Rivalry","Not a Rivalry")</f>
        <v>Not a Rivalry</v>
      </c>
      <c r="J2026">
        <v>13</v>
      </c>
      <c r="K2026">
        <v>26</v>
      </c>
      <c r="L2026">
        <f>ABS(Table_pigskin_games[[#This Row],[homeScore]]-Table_pigskin_games[[#This Row],[awayScore]])</f>
        <v>13</v>
      </c>
      <c r="M2026" t="s">
        <v>122</v>
      </c>
      <c r="N2026" s="2">
        <v>41914.684027777781</v>
      </c>
      <c r="O2026" t="s">
        <v>80</v>
      </c>
      <c r="P2026">
        <v>65675</v>
      </c>
      <c r="Q2026">
        <v>4</v>
      </c>
      <c r="R2026">
        <v>10</v>
      </c>
      <c r="S2026">
        <v>7</v>
      </c>
      <c r="T2026">
        <v>7</v>
      </c>
      <c r="U2026">
        <v>14</v>
      </c>
      <c r="V2026">
        <v>24</v>
      </c>
      <c r="W2026">
        <v>4</v>
      </c>
      <c r="X2026">
        <v>6</v>
      </c>
      <c r="Y2026">
        <v>13</v>
      </c>
      <c r="Z2026">
        <v>11</v>
      </c>
      <c r="AA2026">
        <v>1</v>
      </c>
      <c r="AB2026">
        <v>0</v>
      </c>
      <c r="AC2026">
        <v>2</v>
      </c>
      <c r="AD2026">
        <v>0</v>
      </c>
      <c r="AE2026">
        <v>265</v>
      </c>
      <c r="AF2026">
        <v>344</v>
      </c>
      <c r="AG2026">
        <v>206</v>
      </c>
      <c r="AH2026">
        <v>196</v>
      </c>
      <c r="AI2026">
        <v>20</v>
      </c>
      <c r="AJ2026">
        <v>19</v>
      </c>
      <c r="AK2026">
        <v>36</v>
      </c>
      <c r="AL2026">
        <v>29</v>
      </c>
      <c r="AM2026">
        <v>59</v>
      </c>
      <c r="AN2026">
        <v>148</v>
      </c>
      <c r="AO2026">
        <v>17</v>
      </c>
      <c r="AP2026">
        <v>37</v>
      </c>
      <c r="AQ2026">
        <v>12</v>
      </c>
      <c r="AR2026">
        <v>3</v>
      </c>
      <c r="AS2026">
        <v>73</v>
      </c>
      <c r="AT2026">
        <f>SUM(Table_pigskin_games[[#This Row],[awayPenaltyYards]],Table_pigskin_games[[#This Row],[homePenaltyYards]])</f>
        <v>97</v>
      </c>
      <c r="AU2026">
        <v>24</v>
      </c>
      <c r="AV2026">
        <v>2</v>
      </c>
      <c r="AW2026">
        <v>3</v>
      </c>
      <c r="AX2026">
        <f>SUM(Table_pigskin_games[[#This Row],[awayTurnovers]:[homeTurnovers]])</f>
        <v>5</v>
      </c>
      <c r="AY2026">
        <v>1</v>
      </c>
      <c r="AZ2026">
        <v>2</v>
      </c>
      <c r="BA2026">
        <v>1</v>
      </c>
      <c r="BB2026">
        <v>1</v>
      </c>
      <c r="BC2026">
        <v>1518</v>
      </c>
      <c r="BD2026">
        <v>2082</v>
      </c>
      <c r="BE2026">
        <v>0</v>
      </c>
      <c r="BF2026">
        <v>10</v>
      </c>
      <c r="BG2026">
        <v>0</v>
      </c>
      <c r="BH2026">
        <v>3</v>
      </c>
      <c r="BJ2026">
        <v>3</v>
      </c>
      <c r="BK2026">
        <v>7</v>
      </c>
      <c r="BL2026">
        <v>10</v>
      </c>
      <c r="BM2026">
        <v>6</v>
      </c>
    </row>
    <row r="2027" spans="1:66" x14ac:dyDescent="0.25">
      <c r="A2027">
        <v>331222026</v>
      </c>
      <c r="B2027">
        <v>16</v>
      </c>
      <c r="C2027">
        <v>2013</v>
      </c>
      <c r="D2027" s="1">
        <v>41630</v>
      </c>
      <c r="E2027" t="s">
        <v>66</v>
      </c>
      <c r="F2027" t="s">
        <v>94</v>
      </c>
      <c r="G2027" t="s">
        <v>71</v>
      </c>
      <c r="H202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ARIvSEA</v>
      </c>
      <c r="I2027" t="str">
        <f>IF(NOT(ISNA(VLOOKUP(Table_pigskin_games[[#This Row],[matchup]],rivalries!A$2:C$10,1,FALSE))),"Rivalry","Not a Rivalry")</f>
        <v>Not a Rivalry</v>
      </c>
      <c r="J2027">
        <v>17</v>
      </c>
      <c r="K2027">
        <v>10</v>
      </c>
      <c r="L2027">
        <f>ABS(Table_pigskin_games[[#This Row],[homeScore]]-Table_pigskin_games[[#This Row],[awayScore]])</f>
        <v>7</v>
      </c>
      <c r="M2027" t="s">
        <v>124</v>
      </c>
      <c r="N2027" s="2">
        <v>41914.670138888891</v>
      </c>
      <c r="O2027" t="s">
        <v>70</v>
      </c>
      <c r="Q2027">
        <v>9</v>
      </c>
      <c r="R2027">
        <v>5</v>
      </c>
      <c r="S2027">
        <v>12</v>
      </c>
      <c r="T2027">
        <v>2</v>
      </c>
      <c r="U2027">
        <v>16</v>
      </c>
      <c r="V2027">
        <v>10</v>
      </c>
      <c r="W2027">
        <v>6</v>
      </c>
      <c r="X2027">
        <v>2</v>
      </c>
      <c r="Y2027">
        <v>19</v>
      </c>
      <c r="Z2027">
        <v>13</v>
      </c>
      <c r="AA2027">
        <v>0</v>
      </c>
      <c r="AB2027">
        <v>0</v>
      </c>
      <c r="AC2027">
        <v>0</v>
      </c>
      <c r="AD2027">
        <v>0</v>
      </c>
      <c r="AE2027">
        <v>307</v>
      </c>
      <c r="AF2027">
        <v>192</v>
      </c>
      <c r="AG2027">
        <v>168</v>
      </c>
      <c r="AH2027">
        <v>89</v>
      </c>
      <c r="AI2027">
        <v>13</v>
      </c>
      <c r="AJ2027">
        <v>11</v>
      </c>
      <c r="AK2027">
        <v>25</v>
      </c>
      <c r="AL2027">
        <v>27</v>
      </c>
      <c r="AM2027">
        <v>139</v>
      </c>
      <c r="AN2027">
        <v>103</v>
      </c>
      <c r="AO2027">
        <v>43</v>
      </c>
      <c r="AP2027">
        <v>20</v>
      </c>
      <c r="AQ2027">
        <v>7</v>
      </c>
      <c r="AR2027">
        <v>9</v>
      </c>
      <c r="AS2027">
        <v>46</v>
      </c>
      <c r="AT2027">
        <f>SUM(Table_pigskin_games[[#This Row],[awayPenaltyYards]],Table_pigskin_games[[#This Row],[homePenaltyYards]])</f>
        <v>148</v>
      </c>
      <c r="AU2027">
        <v>102</v>
      </c>
      <c r="AV2027">
        <v>4</v>
      </c>
      <c r="AW2027">
        <v>2</v>
      </c>
      <c r="AX2027">
        <f>SUM(Table_pigskin_games[[#This Row],[awayTurnovers]:[homeTurnovers]])</f>
        <v>6</v>
      </c>
      <c r="AY2027">
        <v>0</v>
      </c>
      <c r="AZ2027">
        <v>1</v>
      </c>
      <c r="BA2027">
        <v>4</v>
      </c>
      <c r="BB2027">
        <v>1</v>
      </c>
      <c r="BC2027">
        <v>2244</v>
      </c>
      <c r="BD2027">
        <v>1356</v>
      </c>
      <c r="BE2027">
        <v>0</v>
      </c>
      <c r="BF2027">
        <v>3</v>
      </c>
      <c r="BG2027">
        <v>3</v>
      </c>
      <c r="BH2027">
        <v>11</v>
      </c>
      <c r="BJ2027">
        <v>0</v>
      </c>
      <c r="BK2027">
        <v>3</v>
      </c>
      <c r="BL2027">
        <v>0</v>
      </c>
      <c r="BM2027">
        <v>7</v>
      </c>
    </row>
    <row r="2028" spans="1:66" x14ac:dyDescent="0.25">
      <c r="A2028">
        <v>331222028</v>
      </c>
      <c r="B2028">
        <v>16</v>
      </c>
      <c r="C2028">
        <v>2013</v>
      </c>
      <c r="D2028" s="1">
        <v>41630</v>
      </c>
      <c r="E2028" t="s">
        <v>66</v>
      </c>
      <c r="F2028" t="s">
        <v>102</v>
      </c>
      <c r="G2028" t="s">
        <v>114</v>
      </c>
      <c r="H202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DALvWSH</v>
      </c>
      <c r="I2028" t="str">
        <f>IF(NOT(ISNA(VLOOKUP(Table_pigskin_games[[#This Row],[matchup]],rivalries!A$2:C$10,1,FALSE))),"Rivalry","Not a Rivalry")</f>
        <v>Not a Rivalry</v>
      </c>
      <c r="J2028">
        <v>24</v>
      </c>
      <c r="K2028">
        <v>23</v>
      </c>
      <c r="L2028">
        <f>ABS(Table_pigskin_games[[#This Row],[homeScore]]-Table_pigskin_games[[#This Row],[awayScore]])</f>
        <v>1</v>
      </c>
      <c r="M2028" t="s">
        <v>115</v>
      </c>
      <c r="N2028" s="2">
        <v>41914.541666666664</v>
      </c>
      <c r="O2028" t="s">
        <v>70</v>
      </c>
      <c r="P2028">
        <v>80411</v>
      </c>
      <c r="Q2028">
        <v>7</v>
      </c>
      <c r="R2028">
        <v>7</v>
      </c>
      <c r="S2028">
        <v>3</v>
      </c>
      <c r="T2028">
        <v>11</v>
      </c>
      <c r="U2028">
        <v>16</v>
      </c>
      <c r="V2028">
        <v>17</v>
      </c>
      <c r="W2028">
        <v>4</v>
      </c>
      <c r="X2028">
        <v>7</v>
      </c>
      <c r="Y2028">
        <v>10</v>
      </c>
      <c r="Z2028">
        <v>16</v>
      </c>
      <c r="AA2028">
        <v>2</v>
      </c>
      <c r="AB2028">
        <v>0</v>
      </c>
      <c r="AC2028">
        <v>2</v>
      </c>
      <c r="AD2028">
        <v>1</v>
      </c>
      <c r="AE2028">
        <v>309</v>
      </c>
      <c r="AF2028">
        <v>297</v>
      </c>
      <c r="AG2028">
        <v>214</v>
      </c>
      <c r="AH2028">
        <v>197</v>
      </c>
      <c r="AI2028">
        <v>17</v>
      </c>
      <c r="AJ2028">
        <v>21</v>
      </c>
      <c r="AK2028">
        <v>27</v>
      </c>
      <c r="AL2028">
        <v>36</v>
      </c>
      <c r="AM2028">
        <v>95</v>
      </c>
      <c r="AN2028">
        <v>100</v>
      </c>
      <c r="AO2028">
        <v>23</v>
      </c>
      <c r="AP2028">
        <v>28</v>
      </c>
      <c r="AQ2028">
        <v>6</v>
      </c>
      <c r="AR2028">
        <v>8</v>
      </c>
      <c r="AS2028">
        <v>42</v>
      </c>
      <c r="AT2028">
        <f>SUM(Table_pigskin_games[[#This Row],[awayPenaltyYards]],Table_pigskin_games[[#This Row],[homePenaltyYards]])</f>
        <v>86</v>
      </c>
      <c r="AU2028">
        <v>44</v>
      </c>
      <c r="AV2028">
        <v>2</v>
      </c>
      <c r="AW2028">
        <v>1</v>
      </c>
      <c r="AX2028">
        <f>SUM(Table_pigskin_games[[#This Row],[awayTurnovers]:[homeTurnovers]])</f>
        <v>3</v>
      </c>
      <c r="AY2028">
        <v>1</v>
      </c>
      <c r="AZ2028">
        <v>0</v>
      </c>
      <c r="BA2028">
        <v>1</v>
      </c>
      <c r="BB2028">
        <v>1</v>
      </c>
      <c r="BC2028">
        <v>1573</v>
      </c>
      <c r="BD2028">
        <v>2027</v>
      </c>
      <c r="BE2028">
        <v>7</v>
      </c>
      <c r="BF2028">
        <v>7</v>
      </c>
      <c r="BG2028">
        <v>0</v>
      </c>
      <c r="BH2028">
        <v>10</v>
      </c>
      <c r="BJ2028">
        <v>3</v>
      </c>
      <c r="BK2028">
        <v>3</v>
      </c>
      <c r="BL2028">
        <v>14</v>
      </c>
      <c r="BM2028">
        <v>3</v>
      </c>
    </row>
    <row r="2029" spans="1:66" x14ac:dyDescent="0.25">
      <c r="A2029">
        <v>331222029</v>
      </c>
      <c r="B2029">
        <v>16</v>
      </c>
      <c r="C2029">
        <v>2013</v>
      </c>
      <c r="D2029" s="1">
        <v>41630</v>
      </c>
      <c r="E2029" t="s">
        <v>66</v>
      </c>
      <c r="F2029" t="s">
        <v>67</v>
      </c>
      <c r="G2029" t="s">
        <v>100</v>
      </c>
      <c r="H202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CARvNO</v>
      </c>
      <c r="I2029" t="str">
        <f>IF(NOT(ISNA(VLOOKUP(Table_pigskin_games[[#This Row],[matchup]],rivalries!A$2:C$10,1,FALSE))),"Rivalry","Not a Rivalry")</f>
        <v>Not a Rivalry</v>
      </c>
      <c r="J2029">
        <v>13</v>
      </c>
      <c r="K2029">
        <v>17</v>
      </c>
      <c r="L2029">
        <f>ABS(Table_pigskin_games[[#This Row],[homeScore]]-Table_pigskin_games[[#This Row],[awayScore]])</f>
        <v>4</v>
      </c>
      <c r="M2029" t="s">
        <v>101</v>
      </c>
      <c r="N2029" s="2">
        <v>41914.541666666664</v>
      </c>
      <c r="O2029" t="s">
        <v>70</v>
      </c>
      <c r="P2029">
        <v>73825</v>
      </c>
      <c r="Q2029">
        <v>10</v>
      </c>
      <c r="R2029">
        <v>4</v>
      </c>
      <c r="S2029">
        <v>10</v>
      </c>
      <c r="T2029">
        <v>4</v>
      </c>
      <c r="U2029">
        <v>20</v>
      </c>
      <c r="V2029">
        <v>10</v>
      </c>
      <c r="W2029">
        <v>5</v>
      </c>
      <c r="X2029">
        <v>0</v>
      </c>
      <c r="Y2029">
        <v>18</v>
      </c>
      <c r="Z2029">
        <v>9</v>
      </c>
      <c r="AA2029">
        <v>0</v>
      </c>
      <c r="AB2029">
        <v>0</v>
      </c>
      <c r="AC2029">
        <v>1</v>
      </c>
      <c r="AD2029">
        <v>0</v>
      </c>
      <c r="AE2029">
        <v>365</v>
      </c>
      <c r="AF2029">
        <v>222</v>
      </c>
      <c r="AG2029">
        <v>239</v>
      </c>
      <c r="AH2029">
        <v>141</v>
      </c>
      <c r="AI2029">
        <v>30</v>
      </c>
      <c r="AJ2029">
        <v>13</v>
      </c>
      <c r="AK2029">
        <v>45</v>
      </c>
      <c r="AL2029">
        <v>22</v>
      </c>
      <c r="AM2029">
        <v>126</v>
      </c>
      <c r="AN2029">
        <v>81</v>
      </c>
      <c r="AO2029">
        <v>30</v>
      </c>
      <c r="AP2029">
        <v>18</v>
      </c>
      <c r="AQ2029">
        <v>4</v>
      </c>
      <c r="AR2029">
        <v>3</v>
      </c>
      <c r="AS2029">
        <v>40</v>
      </c>
      <c r="AT2029">
        <f>SUM(Table_pigskin_games[[#This Row],[awayPenaltyYards]],Table_pigskin_games[[#This Row],[homePenaltyYards]])</f>
        <v>66</v>
      </c>
      <c r="AU2029">
        <v>26</v>
      </c>
      <c r="AV2029">
        <v>2</v>
      </c>
      <c r="AW2029">
        <v>1</v>
      </c>
      <c r="AX2029">
        <f>SUM(Table_pigskin_games[[#This Row],[awayTurnovers]:[homeTurnovers]])</f>
        <v>3</v>
      </c>
      <c r="AY2029">
        <v>0</v>
      </c>
      <c r="AZ2029">
        <v>0</v>
      </c>
      <c r="BA2029">
        <v>2</v>
      </c>
      <c r="BB2029">
        <v>1</v>
      </c>
      <c r="BC2029">
        <v>2328</v>
      </c>
      <c r="BD2029">
        <v>1272</v>
      </c>
      <c r="BE2029">
        <v>0</v>
      </c>
      <c r="BF2029">
        <v>6</v>
      </c>
      <c r="BG2029">
        <v>0</v>
      </c>
      <c r="BH2029">
        <v>7</v>
      </c>
      <c r="BJ2029">
        <v>0</v>
      </c>
      <c r="BK2029">
        <v>7</v>
      </c>
      <c r="BL2029">
        <v>3</v>
      </c>
      <c r="BM2029">
        <v>7</v>
      </c>
    </row>
    <row r="2030" spans="1:66" x14ac:dyDescent="0.25">
      <c r="A2030">
        <v>331222030</v>
      </c>
      <c r="B2030">
        <v>16</v>
      </c>
      <c r="C2030">
        <v>2013</v>
      </c>
      <c r="D2030" s="1">
        <v>41630</v>
      </c>
      <c r="E2030" t="s">
        <v>66</v>
      </c>
      <c r="F2030" t="s">
        <v>78</v>
      </c>
      <c r="G2030" t="s">
        <v>103</v>
      </c>
      <c r="H203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JAXvTEN</v>
      </c>
      <c r="I2030" t="str">
        <f>IF(NOT(ISNA(VLOOKUP(Table_pigskin_games[[#This Row],[matchup]],rivalries!A$2:C$10,1,FALSE))),"Rivalry","Not a Rivalry")</f>
        <v>Not a Rivalry</v>
      </c>
      <c r="J2030">
        <v>20</v>
      </c>
      <c r="K2030">
        <v>16</v>
      </c>
      <c r="L2030">
        <f>ABS(Table_pigskin_games[[#This Row],[homeScore]]-Table_pigskin_games[[#This Row],[awayScore]])</f>
        <v>4</v>
      </c>
      <c r="M2030" t="s">
        <v>104</v>
      </c>
      <c r="N2030" s="2">
        <v>41914.541666666664</v>
      </c>
      <c r="O2030" t="s">
        <v>80</v>
      </c>
      <c r="P2030">
        <v>60559</v>
      </c>
      <c r="Q2030">
        <v>5</v>
      </c>
      <c r="R2030">
        <v>9</v>
      </c>
      <c r="S2030">
        <v>4</v>
      </c>
      <c r="T2030">
        <v>10</v>
      </c>
      <c r="U2030">
        <v>22</v>
      </c>
      <c r="V2030">
        <v>15</v>
      </c>
      <c r="W2030">
        <v>3</v>
      </c>
      <c r="X2030">
        <v>3</v>
      </c>
      <c r="Y2030">
        <v>13</v>
      </c>
      <c r="Z2030">
        <v>11</v>
      </c>
      <c r="AA2030">
        <v>3</v>
      </c>
      <c r="AB2030">
        <v>1</v>
      </c>
      <c r="AC2030">
        <v>4</v>
      </c>
      <c r="AD2030">
        <v>3</v>
      </c>
      <c r="AE2030">
        <v>346</v>
      </c>
      <c r="AF2030">
        <v>289</v>
      </c>
      <c r="AG2030">
        <v>164</v>
      </c>
      <c r="AH2030">
        <v>226</v>
      </c>
      <c r="AI2030">
        <v>17</v>
      </c>
      <c r="AJ2030">
        <v>24</v>
      </c>
      <c r="AK2030">
        <v>26</v>
      </c>
      <c r="AL2030">
        <v>34</v>
      </c>
      <c r="AM2030">
        <v>182</v>
      </c>
      <c r="AN2030">
        <v>63</v>
      </c>
      <c r="AO2030">
        <v>44</v>
      </c>
      <c r="AP2030">
        <v>21</v>
      </c>
      <c r="AQ2030">
        <v>1</v>
      </c>
      <c r="AR2030">
        <v>4</v>
      </c>
      <c r="AS2030">
        <v>4</v>
      </c>
      <c r="AT2030">
        <f>SUM(Table_pigskin_games[[#This Row],[awayPenaltyYards]],Table_pigskin_games[[#This Row],[homePenaltyYards]])</f>
        <v>19</v>
      </c>
      <c r="AU2030">
        <v>15</v>
      </c>
      <c r="AV2030">
        <v>1</v>
      </c>
      <c r="AW2030">
        <v>1</v>
      </c>
      <c r="AX2030">
        <f>SUM(Table_pigskin_games[[#This Row],[awayTurnovers]:[homeTurnovers]])</f>
        <v>2</v>
      </c>
      <c r="AY2030">
        <v>0</v>
      </c>
      <c r="AZ2030">
        <v>0</v>
      </c>
      <c r="BA2030">
        <v>1</v>
      </c>
      <c r="BB2030">
        <v>1</v>
      </c>
      <c r="BC2030">
        <v>2139</v>
      </c>
      <c r="BD2030">
        <v>1461</v>
      </c>
      <c r="BE2030">
        <v>3</v>
      </c>
      <c r="BF2030">
        <v>3</v>
      </c>
      <c r="BG2030">
        <v>7</v>
      </c>
      <c r="BH2030">
        <v>7</v>
      </c>
      <c r="BJ2030">
        <v>7</v>
      </c>
      <c r="BK2030">
        <v>6</v>
      </c>
      <c r="BL2030">
        <v>3</v>
      </c>
      <c r="BM2030">
        <v>0</v>
      </c>
    </row>
    <row r="2031" spans="1:66" x14ac:dyDescent="0.25">
      <c r="A2031">
        <v>331222033</v>
      </c>
      <c r="B2031">
        <v>16</v>
      </c>
      <c r="C2031">
        <v>2013</v>
      </c>
      <c r="D2031" s="1">
        <v>41630</v>
      </c>
      <c r="E2031" t="s">
        <v>66</v>
      </c>
      <c r="F2031" t="s">
        <v>88</v>
      </c>
      <c r="G2031" t="s">
        <v>96</v>
      </c>
      <c r="H203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BALvNE</v>
      </c>
      <c r="I2031" t="str">
        <f>IF(NOT(ISNA(VLOOKUP(Table_pigskin_games[[#This Row],[matchup]],rivalries!A$2:C$10,1,FALSE))),"Rivalry","Not a Rivalry")</f>
        <v>Not a Rivalry</v>
      </c>
      <c r="J2031">
        <v>41</v>
      </c>
      <c r="K2031">
        <v>7</v>
      </c>
      <c r="L2031">
        <f>ABS(Table_pigskin_games[[#This Row],[homeScore]]-Table_pigskin_games[[#This Row],[awayScore]])</f>
        <v>34</v>
      </c>
      <c r="M2031" t="s">
        <v>125</v>
      </c>
      <c r="N2031" s="2">
        <v>41914.684027777781</v>
      </c>
      <c r="O2031" t="s">
        <v>80</v>
      </c>
      <c r="P2031">
        <v>71433</v>
      </c>
      <c r="Q2031">
        <v>10</v>
      </c>
      <c r="R2031">
        <v>4</v>
      </c>
      <c r="S2031">
        <v>8</v>
      </c>
      <c r="T2031">
        <v>6</v>
      </c>
      <c r="U2031">
        <v>21</v>
      </c>
      <c r="V2031">
        <v>19</v>
      </c>
      <c r="W2031">
        <v>4</v>
      </c>
      <c r="X2031">
        <v>5</v>
      </c>
      <c r="Y2031">
        <v>13</v>
      </c>
      <c r="Z2031">
        <v>14</v>
      </c>
      <c r="AA2031">
        <v>0</v>
      </c>
      <c r="AB2031">
        <v>0</v>
      </c>
      <c r="AC2031">
        <v>0</v>
      </c>
      <c r="AD2031">
        <v>3</v>
      </c>
      <c r="AE2031">
        <v>300</v>
      </c>
      <c r="AF2031">
        <v>358</v>
      </c>
      <c r="AG2031">
        <v>158</v>
      </c>
      <c r="AH2031">
        <v>237</v>
      </c>
      <c r="AI2031">
        <v>14</v>
      </c>
      <c r="AJ2031">
        <v>23</v>
      </c>
      <c r="AK2031">
        <v>26</v>
      </c>
      <c r="AL2031">
        <v>42</v>
      </c>
      <c r="AM2031">
        <v>142</v>
      </c>
      <c r="AN2031">
        <v>121</v>
      </c>
      <c r="AO2031">
        <v>34</v>
      </c>
      <c r="AP2031">
        <v>28</v>
      </c>
      <c r="AQ2031">
        <v>7</v>
      </c>
      <c r="AR2031">
        <v>9</v>
      </c>
      <c r="AS2031">
        <v>58</v>
      </c>
      <c r="AT2031">
        <f>SUM(Table_pigskin_games[[#This Row],[awayPenaltyYards]],Table_pigskin_games[[#This Row],[homePenaltyYards]])</f>
        <v>141</v>
      </c>
      <c r="AU2031">
        <v>83</v>
      </c>
      <c r="AV2031">
        <v>0</v>
      </c>
      <c r="AW2031">
        <v>4</v>
      </c>
      <c r="AX2031">
        <f>SUM(Table_pigskin_games[[#This Row],[awayTurnovers]:[homeTurnovers]])</f>
        <v>4</v>
      </c>
      <c r="AY2031">
        <v>0</v>
      </c>
      <c r="AZ2031">
        <v>1</v>
      </c>
      <c r="BA2031">
        <v>0</v>
      </c>
      <c r="BB2031">
        <v>3</v>
      </c>
      <c r="BC2031">
        <v>1918</v>
      </c>
      <c r="BD2031">
        <v>1682</v>
      </c>
      <c r="BE2031">
        <v>14</v>
      </c>
      <c r="BF2031">
        <v>3</v>
      </c>
      <c r="BG2031">
        <v>3</v>
      </c>
      <c r="BH2031">
        <v>21</v>
      </c>
      <c r="BJ2031">
        <v>0</v>
      </c>
      <c r="BK2031">
        <v>0</v>
      </c>
      <c r="BL2031">
        <v>0</v>
      </c>
      <c r="BM2031">
        <v>7</v>
      </c>
    </row>
    <row r="2032" spans="1:66" x14ac:dyDescent="0.25">
      <c r="A2032">
        <v>331222034</v>
      </c>
      <c r="B2032">
        <v>16</v>
      </c>
      <c r="C2032">
        <v>2013</v>
      </c>
      <c r="D2032" s="1">
        <v>41630</v>
      </c>
      <c r="E2032" t="s">
        <v>66</v>
      </c>
      <c r="F2032" t="s">
        <v>84</v>
      </c>
      <c r="G2032" t="s">
        <v>106</v>
      </c>
      <c r="H203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DENvHOU</v>
      </c>
      <c r="I2032" t="str">
        <f>IF(NOT(ISNA(VLOOKUP(Table_pigskin_games[[#This Row],[matchup]],rivalries!A$2:C$10,1,FALSE))),"Rivalry","Not a Rivalry")</f>
        <v>Not a Rivalry</v>
      </c>
      <c r="J2032">
        <v>37</v>
      </c>
      <c r="K2032">
        <v>13</v>
      </c>
      <c r="L2032">
        <f>ABS(Table_pigskin_games[[#This Row],[homeScore]]-Table_pigskin_games[[#This Row],[awayScore]])</f>
        <v>24</v>
      </c>
      <c r="M2032" t="s">
        <v>107</v>
      </c>
      <c r="N2032" s="2">
        <v>41914.541666666664</v>
      </c>
      <c r="O2032" t="s">
        <v>80</v>
      </c>
      <c r="P2032">
        <v>71761</v>
      </c>
      <c r="Q2032">
        <v>11</v>
      </c>
      <c r="R2032">
        <v>3</v>
      </c>
      <c r="S2032">
        <v>2</v>
      </c>
      <c r="T2032">
        <v>12</v>
      </c>
      <c r="U2032">
        <v>25</v>
      </c>
      <c r="V2032">
        <v>14</v>
      </c>
      <c r="W2032">
        <v>2</v>
      </c>
      <c r="X2032">
        <v>6</v>
      </c>
      <c r="Y2032">
        <v>11</v>
      </c>
      <c r="Z2032">
        <v>16</v>
      </c>
      <c r="AA2032">
        <v>0</v>
      </c>
      <c r="AB2032">
        <v>0</v>
      </c>
      <c r="AC2032">
        <v>1</v>
      </c>
      <c r="AD2032">
        <v>0</v>
      </c>
      <c r="AE2032">
        <v>511</v>
      </c>
      <c r="AF2032">
        <v>240</v>
      </c>
      <c r="AG2032">
        <v>397</v>
      </c>
      <c r="AH2032">
        <v>153</v>
      </c>
      <c r="AI2032">
        <v>32</v>
      </c>
      <c r="AJ2032">
        <v>18</v>
      </c>
      <c r="AK2032">
        <v>51</v>
      </c>
      <c r="AL2032">
        <v>37</v>
      </c>
      <c r="AM2032">
        <v>114</v>
      </c>
      <c r="AN2032">
        <v>87</v>
      </c>
      <c r="AO2032">
        <v>18</v>
      </c>
      <c r="AP2032">
        <v>26</v>
      </c>
      <c r="AQ2032">
        <v>8</v>
      </c>
      <c r="AR2032">
        <v>4</v>
      </c>
      <c r="AS2032">
        <v>67</v>
      </c>
      <c r="AT2032">
        <f>SUM(Table_pigskin_games[[#This Row],[awayPenaltyYards]],Table_pigskin_games[[#This Row],[homePenaltyYards]])</f>
        <v>124</v>
      </c>
      <c r="AU2032">
        <v>57</v>
      </c>
      <c r="AV2032">
        <v>0</v>
      </c>
      <c r="AW2032">
        <v>2</v>
      </c>
      <c r="AX2032">
        <f>SUM(Table_pigskin_games[[#This Row],[awayTurnovers]:[homeTurnovers]])</f>
        <v>2</v>
      </c>
      <c r="AY2032">
        <v>0</v>
      </c>
      <c r="AZ2032">
        <v>0</v>
      </c>
      <c r="BA2032">
        <v>0</v>
      </c>
      <c r="BB2032">
        <v>2</v>
      </c>
      <c r="BC2032">
        <v>1733</v>
      </c>
      <c r="BD2032">
        <v>1867</v>
      </c>
      <c r="BE2032">
        <v>3</v>
      </c>
      <c r="BF2032">
        <v>13</v>
      </c>
      <c r="BG2032">
        <v>0</v>
      </c>
      <c r="BH2032">
        <v>21</v>
      </c>
      <c r="BJ2032">
        <v>3</v>
      </c>
      <c r="BK2032">
        <v>3</v>
      </c>
      <c r="BL2032">
        <v>7</v>
      </c>
      <c r="BM2032">
        <v>0</v>
      </c>
    </row>
    <row r="2033" spans="1:66" x14ac:dyDescent="0.25">
      <c r="A2033">
        <v>331223025</v>
      </c>
      <c r="B2033">
        <v>16</v>
      </c>
      <c r="C2033">
        <v>2013</v>
      </c>
      <c r="D2033" s="1">
        <v>41631</v>
      </c>
      <c r="E2033" t="s">
        <v>108</v>
      </c>
      <c r="F2033" t="s">
        <v>99</v>
      </c>
      <c r="G2033" t="s">
        <v>93</v>
      </c>
      <c r="H203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ATLvSF</v>
      </c>
      <c r="I2033" t="str">
        <f>IF(NOT(ISNA(VLOOKUP(Table_pigskin_games[[#This Row],[matchup]],rivalries!A$2:C$10,1,FALSE))),"Rivalry","Not a Rivalry")</f>
        <v>Not a Rivalry</v>
      </c>
      <c r="J2033">
        <v>24</v>
      </c>
      <c r="K2033">
        <v>34</v>
      </c>
      <c r="L2033">
        <f>ABS(Table_pigskin_games[[#This Row],[homeScore]]-Table_pigskin_games[[#This Row],[awayScore]])</f>
        <v>10</v>
      </c>
      <c r="M2033" t="s">
        <v>133</v>
      </c>
      <c r="N2033" s="2">
        <v>41914.854166666664</v>
      </c>
      <c r="O2033" t="s">
        <v>112</v>
      </c>
      <c r="Q2033">
        <v>4</v>
      </c>
      <c r="R2033">
        <v>10</v>
      </c>
      <c r="S2033">
        <v>10</v>
      </c>
      <c r="T2033">
        <v>4</v>
      </c>
      <c r="U2033">
        <v>25</v>
      </c>
      <c r="V2033">
        <v>20</v>
      </c>
      <c r="W2033">
        <v>8</v>
      </c>
      <c r="X2033">
        <v>4</v>
      </c>
      <c r="Y2033">
        <v>15</v>
      </c>
      <c r="Z2033">
        <v>9</v>
      </c>
      <c r="AA2033">
        <v>1</v>
      </c>
      <c r="AB2033">
        <v>0</v>
      </c>
      <c r="AC2033">
        <v>1</v>
      </c>
      <c r="AD2033">
        <v>0</v>
      </c>
      <c r="AE2033">
        <v>402</v>
      </c>
      <c r="AF2033">
        <v>379</v>
      </c>
      <c r="AG2033">
        <v>341</v>
      </c>
      <c r="AH2033">
        <v>180</v>
      </c>
      <c r="AI2033">
        <v>37</v>
      </c>
      <c r="AJ2033">
        <v>13</v>
      </c>
      <c r="AK2033">
        <v>48</v>
      </c>
      <c r="AL2033">
        <v>21</v>
      </c>
      <c r="AM2033">
        <v>61</v>
      </c>
      <c r="AN2033">
        <v>199</v>
      </c>
      <c r="AO2033">
        <v>20</v>
      </c>
      <c r="AP2033">
        <v>30</v>
      </c>
      <c r="AQ2033">
        <v>5</v>
      </c>
      <c r="AR2033">
        <v>7</v>
      </c>
      <c r="AS2033">
        <v>37</v>
      </c>
      <c r="AT2033">
        <f>SUM(Table_pigskin_games[[#This Row],[awayPenaltyYards]],Table_pigskin_games[[#This Row],[homePenaltyYards]])</f>
        <v>82</v>
      </c>
      <c r="AU2033">
        <v>45</v>
      </c>
      <c r="AV2033">
        <v>2</v>
      </c>
      <c r="AW2033">
        <v>0</v>
      </c>
      <c r="AX2033">
        <f>SUM(Table_pigskin_games[[#This Row],[awayTurnovers]:[homeTurnovers]])</f>
        <v>2</v>
      </c>
      <c r="AY2033">
        <v>0</v>
      </c>
      <c r="AZ2033">
        <v>0</v>
      </c>
      <c r="BA2033">
        <v>2</v>
      </c>
      <c r="BB2033">
        <v>0</v>
      </c>
      <c r="BC2033">
        <v>1828</v>
      </c>
      <c r="BD2033">
        <v>1772</v>
      </c>
      <c r="BE2033">
        <v>0</v>
      </c>
      <c r="BF2033">
        <v>10</v>
      </c>
      <c r="BG2033">
        <v>0</v>
      </c>
      <c r="BH2033">
        <v>14</v>
      </c>
      <c r="BJ2033">
        <v>3</v>
      </c>
      <c r="BK2033">
        <v>0</v>
      </c>
      <c r="BL2033">
        <v>10</v>
      </c>
      <c r="BM2033">
        <v>21</v>
      </c>
    </row>
    <row r="2034" spans="1:66" x14ac:dyDescent="0.25">
      <c r="A2034">
        <v>331229001</v>
      </c>
      <c r="B2034">
        <v>17</v>
      </c>
      <c r="C2034">
        <v>2013</v>
      </c>
      <c r="D2034" s="1">
        <v>41637</v>
      </c>
      <c r="E2034" t="s">
        <v>66</v>
      </c>
      <c r="F2034" t="s">
        <v>100</v>
      </c>
      <c r="G2034" t="s">
        <v>99</v>
      </c>
      <c r="H203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ATLvCAR</v>
      </c>
      <c r="I2034" t="str">
        <f>IF(NOT(ISNA(VLOOKUP(Table_pigskin_games[[#This Row],[matchup]],rivalries!A$2:C$10,1,FALSE))),"Rivalry","Not a Rivalry")</f>
        <v>Not a Rivalry</v>
      </c>
      <c r="J2034">
        <v>21</v>
      </c>
      <c r="K2034">
        <v>20</v>
      </c>
      <c r="L2034">
        <f>ABS(Table_pigskin_games[[#This Row],[homeScore]]-Table_pigskin_games[[#This Row],[awayScore]])</f>
        <v>1</v>
      </c>
      <c r="M2034" t="s">
        <v>116</v>
      </c>
      <c r="N2034" s="2">
        <v>41914.541666666664</v>
      </c>
      <c r="O2034" t="s">
        <v>70</v>
      </c>
      <c r="P2034">
        <v>70427</v>
      </c>
      <c r="Q2034">
        <v>11</v>
      </c>
      <c r="R2034">
        <v>4</v>
      </c>
      <c r="S2034">
        <v>4</v>
      </c>
      <c r="T2034">
        <v>11</v>
      </c>
      <c r="U2034">
        <v>16</v>
      </c>
      <c r="V2034">
        <v>20</v>
      </c>
      <c r="W2034">
        <v>7</v>
      </c>
      <c r="X2034">
        <v>7</v>
      </c>
      <c r="Y2034">
        <v>15</v>
      </c>
      <c r="Z2034">
        <v>16</v>
      </c>
      <c r="AA2034">
        <v>0</v>
      </c>
      <c r="AB2034">
        <v>1</v>
      </c>
      <c r="AC2034">
        <v>0</v>
      </c>
      <c r="AD2034">
        <v>1</v>
      </c>
      <c r="AE2034">
        <v>283</v>
      </c>
      <c r="AF2034">
        <v>307</v>
      </c>
      <c r="AG2034">
        <v>149</v>
      </c>
      <c r="AH2034">
        <v>231</v>
      </c>
      <c r="AI2034">
        <v>15</v>
      </c>
      <c r="AJ2034">
        <v>28</v>
      </c>
      <c r="AK2034">
        <v>27</v>
      </c>
      <c r="AL2034">
        <v>40</v>
      </c>
      <c r="AM2034">
        <v>134</v>
      </c>
      <c r="AN2034">
        <v>76</v>
      </c>
      <c r="AO2034">
        <v>29</v>
      </c>
      <c r="AP2034">
        <v>20</v>
      </c>
      <c r="AQ2034">
        <v>4</v>
      </c>
      <c r="AR2034">
        <v>5</v>
      </c>
      <c r="AS2034">
        <v>38</v>
      </c>
      <c r="AT2034">
        <f>SUM(Table_pigskin_games[[#This Row],[awayPenaltyYards]],Table_pigskin_games[[#This Row],[homePenaltyYards]])</f>
        <v>94</v>
      </c>
      <c r="AU2034">
        <v>56</v>
      </c>
      <c r="AV2034">
        <v>2</v>
      </c>
      <c r="AW2034">
        <v>1</v>
      </c>
      <c r="AX2034">
        <f>SUM(Table_pigskin_games[[#This Row],[awayTurnovers]:[homeTurnovers]])</f>
        <v>3</v>
      </c>
      <c r="AY2034">
        <v>1</v>
      </c>
      <c r="AZ2034">
        <v>0</v>
      </c>
      <c r="BA2034">
        <v>1</v>
      </c>
      <c r="BB2034">
        <v>1</v>
      </c>
      <c r="BC2034">
        <v>1534</v>
      </c>
      <c r="BD2034">
        <v>2066</v>
      </c>
      <c r="BE2034">
        <v>0</v>
      </c>
      <c r="BF2034">
        <v>14</v>
      </c>
      <c r="BG2034">
        <v>7</v>
      </c>
      <c r="BH2034">
        <v>0</v>
      </c>
      <c r="BJ2034">
        <v>7</v>
      </c>
      <c r="BK2034">
        <v>3</v>
      </c>
      <c r="BL2034">
        <v>7</v>
      </c>
      <c r="BM2034">
        <v>3</v>
      </c>
    </row>
    <row r="2035" spans="1:66" x14ac:dyDescent="0.25">
      <c r="A2035">
        <v>331229003</v>
      </c>
      <c r="B2035">
        <v>17</v>
      </c>
      <c r="C2035">
        <v>2013</v>
      </c>
      <c r="D2035" s="1">
        <v>41637</v>
      </c>
      <c r="E2035" t="s">
        <v>66</v>
      </c>
      <c r="F2035" t="s">
        <v>75</v>
      </c>
      <c r="G2035" t="s">
        <v>74</v>
      </c>
      <c r="H203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2035" t="str">
        <f>IF(NOT(ISNA(VLOOKUP(Table_pigskin_games[[#This Row],[matchup]],rivalries!A$2:C$10,1,FALSE))),"Rivalry","Not a Rivalry")</f>
        <v>Rivalry</v>
      </c>
      <c r="J2035">
        <v>33</v>
      </c>
      <c r="K2035">
        <v>28</v>
      </c>
      <c r="L2035">
        <f>ABS(Table_pigskin_games[[#This Row],[homeScore]]-Table_pigskin_games[[#This Row],[awayScore]])</f>
        <v>5</v>
      </c>
      <c r="M2035" t="s">
        <v>117</v>
      </c>
      <c r="N2035" s="2">
        <v>41914.684027777781</v>
      </c>
      <c r="O2035" t="s">
        <v>70</v>
      </c>
      <c r="P2035">
        <v>62708</v>
      </c>
      <c r="Q2035">
        <v>7</v>
      </c>
      <c r="R2035">
        <v>6</v>
      </c>
      <c r="S2035">
        <v>8</v>
      </c>
      <c r="T2035">
        <v>7</v>
      </c>
      <c r="U2035">
        <v>25</v>
      </c>
      <c r="V2035">
        <v>17</v>
      </c>
      <c r="W2035">
        <v>9</v>
      </c>
      <c r="X2035">
        <v>5</v>
      </c>
      <c r="Y2035">
        <v>18</v>
      </c>
      <c r="Z2035">
        <v>10</v>
      </c>
      <c r="AA2035">
        <v>3</v>
      </c>
      <c r="AB2035">
        <v>0</v>
      </c>
      <c r="AC2035">
        <v>3</v>
      </c>
      <c r="AD2035">
        <v>0</v>
      </c>
      <c r="AE2035">
        <v>473</v>
      </c>
      <c r="AF2035">
        <v>345</v>
      </c>
      <c r="AG2035">
        <v>313</v>
      </c>
      <c r="AH2035">
        <v>224</v>
      </c>
      <c r="AI2035">
        <v>25</v>
      </c>
      <c r="AJ2035">
        <v>15</v>
      </c>
      <c r="AK2035">
        <v>39</v>
      </c>
      <c r="AL2035">
        <v>24</v>
      </c>
      <c r="AM2035">
        <v>160</v>
      </c>
      <c r="AN2035">
        <v>121</v>
      </c>
      <c r="AO2035">
        <v>34</v>
      </c>
      <c r="AP2035">
        <v>24</v>
      </c>
      <c r="AQ2035">
        <v>1</v>
      </c>
      <c r="AR2035">
        <v>5</v>
      </c>
      <c r="AS2035">
        <v>15</v>
      </c>
      <c r="AT2035">
        <f>SUM(Table_pigskin_games[[#This Row],[awayPenaltyYards]],Table_pigskin_games[[#This Row],[homePenaltyYards]])</f>
        <v>55</v>
      </c>
      <c r="AU2035">
        <v>40</v>
      </c>
      <c r="AV2035">
        <v>2</v>
      </c>
      <c r="AW2035">
        <v>2</v>
      </c>
      <c r="AX2035">
        <f>SUM(Table_pigskin_games[[#This Row],[awayTurnovers]:[homeTurnovers]])</f>
        <v>4</v>
      </c>
      <c r="AY2035">
        <v>0</v>
      </c>
      <c r="AZ2035">
        <v>1</v>
      </c>
      <c r="BA2035">
        <v>2</v>
      </c>
      <c r="BB2035">
        <v>1</v>
      </c>
      <c r="BC2035">
        <v>2109</v>
      </c>
      <c r="BD2035">
        <v>1491</v>
      </c>
      <c r="BE2035">
        <v>0</v>
      </c>
      <c r="BF2035">
        <v>13</v>
      </c>
      <c r="BG2035">
        <v>7</v>
      </c>
      <c r="BH2035">
        <v>13</v>
      </c>
      <c r="BJ2035">
        <v>7</v>
      </c>
      <c r="BK2035">
        <v>0</v>
      </c>
      <c r="BL2035">
        <v>14</v>
      </c>
      <c r="BM2035">
        <v>7</v>
      </c>
    </row>
    <row r="2036" spans="1:66" x14ac:dyDescent="0.25">
      <c r="A2036">
        <v>331229004</v>
      </c>
      <c r="B2036">
        <v>17</v>
      </c>
      <c r="C2036">
        <v>2013</v>
      </c>
      <c r="D2036" s="1">
        <v>41637</v>
      </c>
      <c r="E2036" t="s">
        <v>66</v>
      </c>
      <c r="F2036" t="s">
        <v>96</v>
      </c>
      <c r="G2036" t="s">
        <v>81</v>
      </c>
      <c r="H203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2036" t="str">
        <f>IF(NOT(ISNA(VLOOKUP(Table_pigskin_games[[#This Row],[matchup]],rivalries!A$2:C$10,1,FALSE))),"Rivalry","Not a Rivalry")</f>
        <v>Not a Rivalry</v>
      </c>
      <c r="J2036">
        <v>17</v>
      </c>
      <c r="K2036">
        <v>34</v>
      </c>
      <c r="L2036">
        <f>ABS(Table_pigskin_games[[#This Row],[homeScore]]-Table_pigskin_games[[#This Row],[awayScore]])</f>
        <v>17</v>
      </c>
      <c r="M2036" t="s">
        <v>118</v>
      </c>
      <c r="N2036" s="2">
        <v>41914.541666666664</v>
      </c>
      <c r="O2036" t="s">
        <v>80</v>
      </c>
      <c r="P2036">
        <v>62406</v>
      </c>
      <c r="Q2036">
        <v>8</v>
      </c>
      <c r="R2036">
        <v>7</v>
      </c>
      <c r="S2036">
        <v>10</v>
      </c>
      <c r="T2036">
        <v>5</v>
      </c>
      <c r="U2036">
        <v>17</v>
      </c>
      <c r="V2036">
        <v>21</v>
      </c>
      <c r="W2036">
        <v>4</v>
      </c>
      <c r="X2036">
        <v>7</v>
      </c>
      <c r="Y2036">
        <v>15</v>
      </c>
      <c r="Z2036">
        <v>13</v>
      </c>
      <c r="AA2036">
        <v>0</v>
      </c>
      <c r="AB2036">
        <v>0</v>
      </c>
      <c r="AC2036">
        <v>2</v>
      </c>
      <c r="AD2036">
        <v>0</v>
      </c>
      <c r="AE2036">
        <v>222</v>
      </c>
      <c r="AF2036">
        <v>392</v>
      </c>
      <c r="AG2036">
        <v>175</v>
      </c>
      <c r="AH2036">
        <v>281</v>
      </c>
      <c r="AI2036">
        <v>30</v>
      </c>
      <c r="AJ2036">
        <v>21</v>
      </c>
      <c r="AK2036">
        <v>50</v>
      </c>
      <c r="AL2036">
        <v>36</v>
      </c>
      <c r="AM2036">
        <v>47</v>
      </c>
      <c r="AN2036">
        <v>111</v>
      </c>
      <c r="AO2036">
        <v>14</v>
      </c>
      <c r="AP2036">
        <v>30</v>
      </c>
      <c r="AQ2036">
        <v>6</v>
      </c>
      <c r="AR2036">
        <v>10</v>
      </c>
      <c r="AS2036">
        <v>56</v>
      </c>
      <c r="AT2036">
        <f>SUM(Table_pigskin_games[[#This Row],[awayPenaltyYards]],Table_pigskin_games[[#This Row],[homePenaltyYards]])</f>
        <v>132</v>
      </c>
      <c r="AU2036">
        <v>76</v>
      </c>
      <c r="AV2036">
        <v>3</v>
      </c>
      <c r="AW2036">
        <v>4</v>
      </c>
      <c r="AX2036">
        <f>SUM(Table_pigskin_games[[#This Row],[awayTurnovers]:[homeTurnovers]])</f>
        <v>7</v>
      </c>
      <c r="AY2036">
        <v>0</v>
      </c>
      <c r="AZ2036">
        <v>0</v>
      </c>
      <c r="BA2036">
        <v>3</v>
      </c>
      <c r="BB2036">
        <v>4</v>
      </c>
      <c r="BC2036">
        <v>1563</v>
      </c>
      <c r="BD2036">
        <v>2037</v>
      </c>
      <c r="BE2036">
        <v>6</v>
      </c>
      <c r="BF2036">
        <v>0</v>
      </c>
      <c r="BG2036">
        <v>11</v>
      </c>
      <c r="BH2036">
        <v>0</v>
      </c>
      <c r="BJ2036">
        <v>7</v>
      </c>
      <c r="BK2036">
        <v>10</v>
      </c>
      <c r="BL2036">
        <v>0</v>
      </c>
      <c r="BM2036">
        <v>17</v>
      </c>
    </row>
    <row r="2037" spans="1:66" x14ac:dyDescent="0.25">
      <c r="A2037">
        <v>331229006</v>
      </c>
      <c r="B2037">
        <v>17</v>
      </c>
      <c r="C2037">
        <v>2013</v>
      </c>
      <c r="D2037" s="1">
        <v>41637</v>
      </c>
      <c r="E2037" t="s">
        <v>66</v>
      </c>
      <c r="F2037" t="s">
        <v>105</v>
      </c>
      <c r="G2037" t="s">
        <v>102</v>
      </c>
      <c r="H203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DALvPHI</v>
      </c>
      <c r="I2037" t="str">
        <f>IF(NOT(ISNA(VLOOKUP(Table_pigskin_games[[#This Row],[matchup]],rivalries!A$2:C$10,1,FALSE))),"Rivalry","Not a Rivalry")</f>
        <v>Not a Rivalry</v>
      </c>
      <c r="J2037">
        <v>24</v>
      </c>
      <c r="K2037">
        <v>22</v>
      </c>
      <c r="L2037">
        <f>ABS(Table_pigskin_games[[#This Row],[homeScore]]-Table_pigskin_games[[#This Row],[awayScore]])</f>
        <v>2</v>
      </c>
      <c r="M2037" t="s">
        <v>146</v>
      </c>
      <c r="N2037" s="2">
        <v>41914.854166666664</v>
      </c>
      <c r="O2037" t="s">
        <v>65</v>
      </c>
      <c r="P2037">
        <v>91166</v>
      </c>
      <c r="Q2037">
        <v>9</v>
      </c>
      <c r="R2037">
        <v>6</v>
      </c>
      <c r="S2037">
        <v>8</v>
      </c>
      <c r="T2037">
        <v>7</v>
      </c>
      <c r="U2037">
        <v>21</v>
      </c>
      <c r="V2037">
        <v>21</v>
      </c>
      <c r="W2037">
        <v>5</v>
      </c>
      <c r="X2037">
        <v>3</v>
      </c>
      <c r="Y2037">
        <v>13</v>
      </c>
      <c r="Z2037">
        <v>11</v>
      </c>
      <c r="AA2037">
        <v>0</v>
      </c>
      <c r="AB2037">
        <v>1</v>
      </c>
      <c r="AC2037">
        <v>1</v>
      </c>
      <c r="AD2037">
        <v>2</v>
      </c>
      <c r="AE2037">
        <v>366</v>
      </c>
      <c r="AF2037">
        <v>414</v>
      </c>
      <c r="AG2037">
        <v>229</v>
      </c>
      <c r="AH2037">
        <v>358</v>
      </c>
      <c r="AI2037">
        <v>17</v>
      </c>
      <c r="AJ2037">
        <v>30</v>
      </c>
      <c r="AK2037">
        <v>27</v>
      </c>
      <c r="AL2037">
        <v>46</v>
      </c>
      <c r="AM2037">
        <v>137</v>
      </c>
      <c r="AN2037">
        <v>56</v>
      </c>
      <c r="AO2037">
        <v>34</v>
      </c>
      <c r="AP2037">
        <v>18</v>
      </c>
      <c r="AQ2037">
        <v>6</v>
      </c>
      <c r="AR2037">
        <v>1</v>
      </c>
      <c r="AS2037">
        <v>50</v>
      </c>
      <c r="AT2037">
        <f>SUM(Table_pigskin_games[[#This Row],[awayPenaltyYards]],Table_pigskin_games[[#This Row],[homePenaltyYards]])</f>
        <v>55</v>
      </c>
      <c r="AU2037">
        <v>5</v>
      </c>
      <c r="AV2037">
        <v>1</v>
      </c>
      <c r="AW2037">
        <v>3</v>
      </c>
      <c r="AX2037">
        <f>SUM(Table_pigskin_games[[#This Row],[awayTurnovers]:[homeTurnovers]])</f>
        <v>4</v>
      </c>
      <c r="AY2037">
        <v>1</v>
      </c>
      <c r="AZ2037">
        <v>1</v>
      </c>
      <c r="BA2037">
        <v>0</v>
      </c>
      <c r="BB2037">
        <v>2</v>
      </c>
      <c r="BC2037">
        <v>1783</v>
      </c>
      <c r="BD2037">
        <v>1817</v>
      </c>
      <c r="BE2037">
        <v>3</v>
      </c>
      <c r="BF2037">
        <v>14</v>
      </c>
      <c r="BG2037">
        <v>0</v>
      </c>
      <c r="BH2037">
        <v>7</v>
      </c>
      <c r="BJ2037">
        <v>0</v>
      </c>
      <c r="BK2037">
        <v>10</v>
      </c>
      <c r="BL2037">
        <v>6</v>
      </c>
      <c r="BM2037">
        <v>6</v>
      </c>
    </row>
    <row r="2038" spans="1:66" x14ac:dyDescent="0.25">
      <c r="A2038">
        <v>331229010</v>
      </c>
      <c r="B2038">
        <v>17</v>
      </c>
      <c r="C2038">
        <v>2013</v>
      </c>
      <c r="D2038" s="1">
        <v>41637</v>
      </c>
      <c r="E2038" t="s">
        <v>66</v>
      </c>
      <c r="F2038" t="s">
        <v>106</v>
      </c>
      <c r="G2038" t="s">
        <v>78</v>
      </c>
      <c r="H203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HOUvTEN</v>
      </c>
      <c r="I2038" t="str">
        <f>IF(NOT(ISNA(VLOOKUP(Table_pigskin_games[[#This Row],[matchup]],rivalries!A$2:C$10,1,FALSE))),"Rivalry","Not a Rivalry")</f>
        <v>Not a Rivalry</v>
      </c>
      <c r="J2038">
        <v>10</v>
      </c>
      <c r="K2038">
        <v>16</v>
      </c>
      <c r="L2038">
        <f>ABS(Table_pigskin_games[[#This Row],[homeScore]]-Table_pigskin_games[[#This Row],[awayScore]])</f>
        <v>6</v>
      </c>
      <c r="M2038" t="s">
        <v>79</v>
      </c>
      <c r="N2038" s="2">
        <v>41914.541666666664</v>
      </c>
      <c r="O2038" t="s">
        <v>80</v>
      </c>
      <c r="P2038">
        <v>69143</v>
      </c>
      <c r="Q2038">
        <v>2</v>
      </c>
      <c r="R2038">
        <v>13</v>
      </c>
      <c r="S2038">
        <v>6</v>
      </c>
      <c r="T2038">
        <v>9</v>
      </c>
      <c r="U2038">
        <v>19</v>
      </c>
      <c r="V2038">
        <v>17</v>
      </c>
      <c r="W2038">
        <v>4</v>
      </c>
      <c r="X2038">
        <v>4</v>
      </c>
      <c r="Y2038">
        <v>10</v>
      </c>
      <c r="Z2038">
        <v>14</v>
      </c>
      <c r="AA2038">
        <v>0</v>
      </c>
      <c r="AB2038">
        <v>0</v>
      </c>
      <c r="AC2038">
        <v>0</v>
      </c>
      <c r="AD2038">
        <v>0</v>
      </c>
      <c r="AE2038">
        <v>288</v>
      </c>
      <c r="AF2038">
        <v>311</v>
      </c>
      <c r="AG2038">
        <v>223</v>
      </c>
      <c r="AH2038">
        <v>160</v>
      </c>
      <c r="AI2038">
        <v>22</v>
      </c>
      <c r="AJ2038">
        <v>15</v>
      </c>
      <c r="AK2038">
        <v>34</v>
      </c>
      <c r="AL2038">
        <v>24</v>
      </c>
      <c r="AM2038">
        <v>65</v>
      </c>
      <c r="AN2038">
        <v>151</v>
      </c>
      <c r="AO2038">
        <v>22</v>
      </c>
      <c r="AP2038">
        <v>36</v>
      </c>
      <c r="AQ2038">
        <v>5</v>
      </c>
      <c r="AR2038">
        <v>7</v>
      </c>
      <c r="AS2038">
        <v>55</v>
      </c>
      <c r="AT2038">
        <f>SUM(Table_pigskin_games[[#This Row],[awayPenaltyYards]],Table_pigskin_games[[#This Row],[homePenaltyYards]])</f>
        <v>131</v>
      </c>
      <c r="AU2038">
        <v>76</v>
      </c>
      <c r="AV2038">
        <v>4</v>
      </c>
      <c r="AW2038">
        <v>1</v>
      </c>
      <c r="AX2038">
        <f>SUM(Table_pigskin_games[[#This Row],[awayTurnovers]:[homeTurnovers]])</f>
        <v>5</v>
      </c>
      <c r="AY2038">
        <v>2</v>
      </c>
      <c r="AZ2038">
        <v>0</v>
      </c>
      <c r="BA2038">
        <v>2</v>
      </c>
      <c r="BB2038">
        <v>1</v>
      </c>
      <c r="BC2038">
        <v>1665</v>
      </c>
      <c r="BD2038">
        <v>1935</v>
      </c>
      <c r="BE2038">
        <v>7</v>
      </c>
      <c r="BF2038">
        <v>0</v>
      </c>
      <c r="BG2038">
        <v>0</v>
      </c>
      <c r="BH2038">
        <v>3</v>
      </c>
      <c r="BJ2038">
        <v>0</v>
      </c>
      <c r="BK2038">
        <v>6</v>
      </c>
      <c r="BL2038">
        <v>7</v>
      </c>
      <c r="BM2038">
        <v>3</v>
      </c>
    </row>
    <row r="2039" spans="1:66" x14ac:dyDescent="0.25">
      <c r="A2039">
        <v>331229011</v>
      </c>
      <c r="B2039">
        <v>17</v>
      </c>
      <c r="C2039">
        <v>2013</v>
      </c>
      <c r="D2039" s="1">
        <v>41637</v>
      </c>
      <c r="E2039" t="s">
        <v>66</v>
      </c>
      <c r="F2039" t="s">
        <v>103</v>
      </c>
      <c r="G2039" t="s">
        <v>90</v>
      </c>
      <c r="H203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2039" t="str">
        <f>IF(NOT(ISNA(VLOOKUP(Table_pigskin_games[[#This Row],[matchup]],rivalries!A$2:C$10,1,FALSE))),"Rivalry","Not a Rivalry")</f>
        <v>Not a Rivalry</v>
      </c>
      <c r="J2039">
        <v>10</v>
      </c>
      <c r="K2039">
        <v>30</v>
      </c>
      <c r="L2039">
        <f>ABS(Table_pigskin_games[[#This Row],[homeScore]]-Table_pigskin_games[[#This Row],[awayScore]])</f>
        <v>20</v>
      </c>
      <c r="M2039" t="s">
        <v>131</v>
      </c>
      <c r="N2039" s="2">
        <v>41914.541666666664</v>
      </c>
      <c r="O2039" t="s">
        <v>80</v>
      </c>
      <c r="P2039">
        <v>66008</v>
      </c>
      <c r="Q2039">
        <v>4</v>
      </c>
      <c r="R2039">
        <v>11</v>
      </c>
      <c r="S2039">
        <v>10</v>
      </c>
      <c r="T2039">
        <v>5</v>
      </c>
      <c r="U2039">
        <v>19</v>
      </c>
      <c r="V2039">
        <v>23</v>
      </c>
      <c r="W2039">
        <v>3</v>
      </c>
      <c r="X2039">
        <v>8</v>
      </c>
      <c r="Y2039">
        <v>14</v>
      </c>
      <c r="Z2039">
        <v>16</v>
      </c>
      <c r="AA2039">
        <v>3</v>
      </c>
      <c r="AB2039">
        <v>1</v>
      </c>
      <c r="AC2039">
        <v>5</v>
      </c>
      <c r="AD2039">
        <v>1</v>
      </c>
      <c r="AE2039">
        <v>350</v>
      </c>
      <c r="AF2039">
        <v>379</v>
      </c>
      <c r="AG2039">
        <v>308</v>
      </c>
      <c r="AH2039">
        <v>299</v>
      </c>
      <c r="AI2039">
        <v>30</v>
      </c>
      <c r="AJ2039">
        <v>29</v>
      </c>
      <c r="AK2039">
        <v>51</v>
      </c>
      <c r="AL2039">
        <v>41</v>
      </c>
      <c r="AM2039">
        <v>42</v>
      </c>
      <c r="AN2039">
        <v>80</v>
      </c>
      <c r="AO2039">
        <v>16</v>
      </c>
      <c r="AP2039">
        <v>28</v>
      </c>
      <c r="AQ2039">
        <v>5</v>
      </c>
      <c r="AR2039">
        <v>2</v>
      </c>
      <c r="AS2039">
        <v>50</v>
      </c>
      <c r="AT2039">
        <f>SUM(Table_pigskin_games[[#This Row],[awayPenaltyYards]],Table_pigskin_games[[#This Row],[homePenaltyYards]])</f>
        <v>60</v>
      </c>
      <c r="AU2039">
        <v>10</v>
      </c>
      <c r="AV2039">
        <v>2</v>
      </c>
      <c r="AW2039">
        <v>0</v>
      </c>
      <c r="AX2039">
        <f>SUM(Table_pigskin_games[[#This Row],[awayTurnovers]:[homeTurnovers]])</f>
        <v>2</v>
      </c>
      <c r="AY2039">
        <v>1</v>
      </c>
      <c r="AZ2039">
        <v>0</v>
      </c>
      <c r="BA2039">
        <v>1</v>
      </c>
      <c r="BB2039">
        <v>0</v>
      </c>
      <c r="BC2039">
        <v>1580</v>
      </c>
      <c r="BD2039">
        <v>2020</v>
      </c>
      <c r="BE2039">
        <v>0</v>
      </c>
      <c r="BF2039">
        <v>3</v>
      </c>
      <c r="BG2039">
        <v>0</v>
      </c>
      <c r="BH2039">
        <v>7</v>
      </c>
      <c r="BJ2039">
        <v>17</v>
      </c>
      <c r="BK2039">
        <v>3</v>
      </c>
      <c r="BL2039">
        <v>7</v>
      </c>
      <c r="BM2039">
        <v>3</v>
      </c>
    </row>
    <row r="2040" spans="1:66" x14ac:dyDescent="0.25">
      <c r="A2040">
        <v>331229013</v>
      </c>
      <c r="B2040">
        <v>17</v>
      </c>
      <c r="C2040">
        <v>2013</v>
      </c>
      <c r="D2040" s="1">
        <v>41637</v>
      </c>
      <c r="E2040" t="s">
        <v>66</v>
      </c>
      <c r="F2040" t="s">
        <v>84</v>
      </c>
      <c r="G2040" t="s">
        <v>110</v>
      </c>
      <c r="H204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DENvOAK</v>
      </c>
      <c r="I2040" t="str">
        <f>IF(NOT(ISNA(VLOOKUP(Table_pigskin_games[[#This Row],[matchup]],rivalries!A$2:C$10,1,FALSE))),"Rivalry","Not a Rivalry")</f>
        <v>Not a Rivalry</v>
      </c>
      <c r="J2040">
        <v>34</v>
      </c>
      <c r="K2040">
        <v>14</v>
      </c>
      <c r="L2040">
        <f>ABS(Table_pigskin_games[[#This Row],[homeScore]]-Table_pigskin_games[[#This Row],[awayScore]])</f>
        <v>20</v>
      </c>
      <c r="M2040" t="s">
        <v>144</v>
      </c>
      <c r="N2040" s="2">
        <v>41914.684027777781</v>
      </c>
      <c r="O2040" t="s">
        <v>80</v>
      </c>
      <c r="P2040">
        <v>51500</v>
      </c>
      <c r="Q2040">
        <v>12</v>
      </c>
      <c r="R2040">
        <v>3</v>
      </c>
      <c r="S2040">
        <v>4</v>
      </c>
      <c r="T2040">
        <v>11</v>
      </c>
      <c r="U2040">
        <v>28</v>
      </c>
      <c r="V2040">
        <v>17</v>
      </c>
      <c r="W2040">
        <v>9</v>
      </c>
      <c r="X2040">
        <v>5</v>
      </c>
      <c r="Y2040">
        <v>15</v>
      </c>
      <c r="Z2040">
        <v>13</v>
      </c>
      <c r="AA2040">
        <v>0</v>
      </c>
      <c r="AB2040">
        <v>0</v>
      </c>
      <c r="AC2040">
        <v>0</v>
      </c>
      <c r="AD2040">
        <v>1</v>
      </c>
      <c r="AE2040">
        <v>458</v>
      </c>
      <c r="AF2040">
        <v>255</v>
      </c>
      <c r="AG2040">
        <v>334</v>
      </c>
      <c r="AH2040">
        <v>191</v>
      </c>
      <c r="AI2040">
        <v>34</v>
      </c>
      <c r="AJ2040">
        <v>21</v>
      </c>
      <c r="AK2040">
        <v>41</v>
      </c>
      <c r="AL2040">
        <v>38</v>
      </c>
      <c r="AM2040">
        <v>124</v>
      </c>
      <c r="AN2040">
        <v>64</v>
      </c>
      <c r="AO2040">
        <v>29</v>
      </c>
      <c r="AP2040">
        <v>20</v>
      </c>
      <c r="AQ2040">
        <v>6</v>
      </c>
      <c r="AR2040">
        <v>2</v>
      </c>
      <c r="AS2040">
        <v>56</v>
      </c>
      <c r="AT2040">
        <f>SUM(Table_pigskin_games[[#This Row],[awayPenaltyYards]],Table_pigskin_games[[#This Row],[homePenaltyYards]])</f>
        <v>66</v>
      </c>
      <c r="AU2040">
        <v>10</v>
      </c>
      <c r="AV2040">
        <v>0</v>
      </c>
      <c r="AW2040">
        <v>1</v>
      </c>
      <c r="AX2040">
        <f>SUM(Table_pigskin_games[[#This Row],[awayTurnovers]:[homeTurnovers]])</f>
        <v>1</v>
      </c>
      <c r="AY2040">
        <v>0</v>
      </c>
      <c r="AZ2040">
        <v>1</v>
      </c>
      <c r="BA2040">
        <v>0</v>
      </c>
      <c r="BB2040">
        <v>0</v>
      </c>
      <c r="BC2040">
        <v>2129</v>
      </c>
      <c r="BD2040">
        <v>1471</v>
      </c>
      <c r="BE2040">
        <v>14</v>
      </c>
      <c r="BF2040">
        <v>17</v>
      </c>
      <c r="BG2040">
        <v>0</v>
      </c>
      <c r="BH2040">
        <v>3</v>
      </c>
      <c r="BJ2040">
        <v>0</v>
      </c>
      <c r="BK2040">
        <v>0</v>
      </c>
      <c r="BL2040">
        <v>0</v>
      </c>
      <c r="BM2040">
        <v>14</v>
      </c>
    </row>
    <row r="2041" spans="1:66" x14ac:dyDescent="0.25">
      <c r="A2041">
        <v>331229015</v>
      </c>
      <c r="B2041">
        <v>17</v>
      </c>
      <c r="C2041">
        <v>2013</v>
      </c>
      <c r="D2041" s="1">
        <v>41637</v>
      </c>
      <c r="E2041" t="s">
        <v>66</v>
      </c>
      <c r="F2041" t="s">
        <v>77</v>
      </c>
      <c r="G2041" t="s">
        <v>62</v>
      </c>
      <c r="H204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MIAvNYJ</v>
      </c>
      <c r="I2041" t="str">
        <f>IF(NOT(ISNA(VLOOKUP(Table_pigskin_games[[#This Row],[matchup]],rivalries!A$2:C$10,1,FALSE))),"Rivalry","Not a Rivalry")</f>
        <v>Rivalry</v>
      </c>
      <c r="J2041">
        <v>20</v>
      </c>
      <c r="K2041">
        <v>7</v>
      </c>
      <c r="L2041">
        <f>ABS(Table_pigskin_games[[#This Row],[homeScore]]-Table_pigskin_games[[#This Row],[awayScore]])</f>
        <v>13</v>
      </c>
      <c r="M2041" t="s">
        <v>132</v>
      </c>
      <c r="N2041" s="2">
        <v>41914.541666666664</v>
      </c>
      <c r="O2041" t="s">
        <v>80</v>
      </c>
      <c r="P2041">
        <v>70296</v>
      </c>
      <c r="Q2041">
        <v>7</v>
      </c>
      <c r="R2041">
        <v>8</v>
      </c>
      <c r="S2041">
        <v>8</v>
      </c>
      <c r="T2041">
        <v>7</v>
      </c>
      <c r="U2041">
        <v>22</v>
      </c>
      <c r="V2041">
        <v>18</v>
      </c>
      <c r="W2041">
        <v>6</v>
      </c>
      <c r="X2041">
        <v>6</v>
      </c>
      <c r="Y2041">
        <v>15</v>
      </c>
      <c r="Z2041">
        <v>13</v>
      </c>
      <c r="AA2041">
        <v>0</v>
      </c>
      <c r="AB2041">
        <v>0</v>
      </c>
      <c r="AC2041">
        <v>0</v>
      </c>
      <c r="AD2041">
        <v>1</v>
      </c>
      <c r="AE2041">
        <v>374</v>
      </c>
      <c r="AF2041">
        <v>296</v>
      </c>
      <c r="AG2041">
        <v>220</v>
      </c>
      <c r="AH2041">
        <v>204</v>
      </c>
      <c r="AI2041">
        <v>18</v>
      </c>
      <c r="AJ2041">
        <v>20</v>
      </c>
      <c r="AK2041">
        <v>28</v>
      </c>
      <c r="AL2041">
        <v>40</v>
      </c>
      <c r="AM2041">
        <v>154</v>
      </c>
      <c r="AN2041">
        <v>92</v>
      </c>
      <c r="AO2041">
        <v>42</v>
      </c>
      <c r="AP2041">
        <v>22</v>
      </c>
      <c r="AQ2041">
        <v>5</v>
      </c>
      <c r="AR2041">
        <v>5</v>
      </c>
      <c r="AS2041">
        <v>36</v>
      </c>
      <c r="AT2041">
        <f>SUM(Table_pigskin_games[[#This Row],[awayPenaltyYards]],Table_pigskin_games[[#This Row],[homePenaltyYards]])</f>
        <v>74</v>
      </c>
      <c r="AU2041">
        <v>38</v>
      </c>
      <c r="AV2041">
        <v>0</v>
      </c>
      <c r="AW2041">
        <v>3</v>
      </c>
      <c r="AX2041">
        <f>SUM(Table_pigskin_games[[#This Row],[awayTurnovers]:[homeTurnovers]])</f>
        <v>3</v>
      </c>
      <c r="AY2041">
        <v>0</v>
      </c>
      <c r="AZ2041">
        <v>0</v>
      </c>
      <c r="BA2041">
        <v>0</v>
      </c>
      <c r="BB2041">
        <v>3</v>
      </c>
      <c r="BC2041">
        <v>1944</v>
      </c>
      <c r="BD2041">
        <v>1656</v>
      </c>
      <c r="BE2041">
        <v>0</v>
      </c>
      <c r="BF2041">
        <v>14</v>
      </c>
      <c r="BG2041">
        <v>0</v>
      </c>
      <c r="BH2041">
        <v>6</v>
      </c>
      <c r="BJ2041">
        <v>0</v>
      </c>
      <c r="BK2041">
        <v>7</v>
      </c>
      <c r="BL2041">
        <v>0</v>
      </c>
      <c r="BM2041">
        <v>0</v>
      </c>
    </row>
    <row r="2042" spans="1:66" x14ac:dyDescent="0.25">
      <c r="A2042">
        <v>331229016</v>
      </c>
      <c r="B2042">
        <v>17</v>
      </c>
      <c r="C2042">
        <v>2013</v>
      </c>
      <c r="D2042" s="1">
        <v>41637</v>
      </c>
      <c r="E2042" t="s">
        <v>66</v>
      </c>
      <c r="F2042" t="s">
        <v>72</v>
      </c>
      <c r="G2042" t="s">
        <v>113</v>
      </c>
      <c r="H204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DETvMIN</v>
      </c>
      <c r="I2042" t="str">
        <f>IF(NOT(ISNA(VLOOKUP(Table_pigskin_games[[#This Row],[matchup]],rivalries!A$2:C$10,1,FALSE))),"Rivalry","Not a Rivalry")</f>
        <v>Not a Rivalry</v>
      </c>
      <c r="J2042">
        <v>13</v>
      </c>
      <c r="K2042">
        <v>14</v>
      </c>
      <c r="L2042">
        <f>ABS(Table_pigskin_games[[#This Row],[homeScore]]-Table_pigskin_games[[#This Row],[awayScore]])</f>
        <v>1</v>
      </c>
      <c r="M2042" t="s">
        <v>136</v>
      </c>
      <c r="N2042" s="2">
        <v>41914.541666666664</v>
      </c>
      <c r="O2042" t="s">
        <v>70</v>
      </c>
      <c r="P2042">
        <v>64134</v>
      </c>
      <c r="Q2042">
        <v>7</v>
      </c>
      <c r="R2042">
        <v>8</v>
      </c>
      <c r="S2042">
        <v>4</v>
      </c>
      <c r="T2042">
        <v>9</v>
      </c>
      <c r="U2042">
        <v>14</v>
      </c>
      <c r="V2042">
        <v>19</v>
      </c>
      <c r="W2042">
        <v>5</v>
      </c>
      <c r="X2042">
        <v>3</v>
      </c>
      <c r="Y2042">
        <v>15</v>
      </c>
      <c r="Z2042">
        <v>11</v>
      </c>
      <c r="AA2042">
        <v>0</v>
      </c>
      <c r="AB2042">
        <v>0</v>
      </c>
      <c r="AC2042">
        <v>0</v>
      </c>
      <c r="AD2042">
        <v>0</v>
      </c>
      <c r="AE2042">
        <v>245</v>
      </c>
      <c r="AF2042">
        <v>345</v>
      </c>
      <c r="AG2042">
        <v>182</v>
      </c>
      <c r="AH2042">
        <v>171</v>
      </c>
      <c r="AI2042">
        <v>22</v>
      </c>
      <c r="AJ2042">
        <v>20</v>
      </c>
      <c r="AK2042">
        <v>33</v>
      </c>
      <c r="AL2042">
        <v>33</v>
      </c>
      <c r="AM2042">
        <v>63</v>
      </c>
      <c r="AN2042">
        <v>174</v>
      </c>
      <c r="AO2042">
        <v>22</v>
      </c>
      <c r="AP2042">
        <v>20</v>
      </c>
      <c r="AQ2042">
        <v>6</v>
      </c>
      <c r="AR2042">
        <v>4</v>
      </c>
      <c r="AS2042">
        <v>52</v>
      </c>
      <c r="AT2042">
        <f>SUM(Table_pigskin_games[[#This Row],[awayPenaltyYards]],Table_pigskin_games[[#This Row],[homePenaltyYards]])</f>
        <v>77</v>
      </c>
      <c r="AU2042">
        <v>25</v>
      </c>
      <c r="AV2042">
        <v>0</v>
      </c>
      <c r="AW2042">
        <v>2</v>
      </c>
      <c r="AX2042">
        <f>SUM(Table_pigskin_games[[#This Row],[awayTurnovers]:[homeTurnovers]])</f>
        <v>2</v>
      </c>
      <c r="AY2042">
        <v>0</v>
      </c>
      <c r="AZ2042">
        <v>1</v>
      </c>
      <c r="BA2042">
        <v>0</v>
      </c>
      <c r="BB2042">
        <v>1</v>
      </c>
      <c r="BC2042">
        <v>1957</v>
      </c>
      <c r="BD2042">
        <v>1643</v>
      </c>
      <c r="BE2042">
        <v>0</v>
      </c>
      <c r="BF2042">
        <v>0</v>
      </c>
      <c r="BG2042">
        <v>7</v>
      </c>
      <c r="BH2042">
        <v>6</v>
      </c>
      <c r="BJ2042">
        <v>7</v>
      </c>
      <c r="BK2042">
        <v>0</v>
      </c>
      <c r="BL2042">
        <v>0</v>
      </c>
      <c r="BM2042">
        <v>7</v>
      </c>
    </row>
    <row r="2043" spans="1:66" x14ac:dyDescent="0.25">
      <c r="A2043">
        <v>331229017</v>
      </c>
      <c r="B2043">
        <v>17</v>
      </c>
      <c r="C2043">
        <v>2013</v>
      </c>
      <c r="D2043" s="1">
        <v>41637</v>
      </c>
      <c r="E2043" t="s">
        <v>66</v>
      </c>
      <c r="F2043" t="s">
        <v>87</v>
      </c>
      <c r="G2043" t="s">
        <v>88</v>
      </c>
      <c r="H204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BUFvNE</v>
      </c>
      <c r="I2043" t="str">
        <f>IF(NOT(ISNA(VLOOKUP(Table_pigskin_games[[#This Row],[matchup]],rivalries!A$2:C$10,1,FALSE))),"Rivalry","Not a Rivalry")</f>
        <v>Not a Rivalry</v>
      </c>
      <c r="J2043">
        <v>20</v>
      </c>
      <c r="K2043">
        <v>34</v>
      </c>
      <c r="L2043">
        <f>ABS(Table_pigskin_games[[#This Row],[homeScore]]-Table_pigskin_games[[#This Row],[awayScore]])</f>
        <v>14</v>
      </c>
      <c r="M2043" t="s">
        <v>89</v>
      </c>
      <c r="N2043" s="2">
        <v>41914.684027777781</v>
      </c>
      <c r="O2043" t="s">
        <v>80</v>
      </c>
      <c r="P2043">
        <v>68756</v>
      </c>
      <c r="Q2043">
        <v>6</v>
      </c>
      <c r="R2043">
        <v>9</v>
      </c>
      <c r="S2043">
        <v>11</v>
      </c>
      <c r="T2043">
        <v>4</v>
      </c>
      <c r="U2043">
        <v>19</v>
      </c>
      <c r="V2043">
        <v>24</v>
      </c>
      <c r="W2043">
        <v>4</v>
      </c>
      <c r="X2043">
        <v>4</v>
      </c>
      <c r="Y2043">
        <v>13</v>
      </c>
      <c r="Z2043">
        <v>13</v>
      </c>
      <c r="AA2043">
        <v>0</v>
      </c>
      <c r="AB2043">
        <v>0</v>
      </c>
      <c r="AC2043">
        <v>3</v>
      </c>
      <c r="AD2043">
        <v>0</v>
      </c>
      <c r="AE2043">
        <v>393</v>
      </c>
      <c r="AF2043">
        <v>382</v>
      </c>
      <c r="AG2043">
        <v>224</v>
      </c>
      <c r="AH2043">
        <v>115</v>
      </c>
      <c r="AI2043">
        <v>16</v>
      </c>
      <c r="AJ2043">
        <v>14</v>
      </c>
      <c r="AK2043">
        <v>29</v>
      </c>
      <c r="AL2043">
        <v>24</v>
      </c>
      <c r="AM2043">
        <v>169</v>
      </c>
      <c r="AN2043">
        <v>267</v>
      </c>
      <c r="AO2043">
        <v>35</v>
      </c>
      <c r="AP2043">
        <v>43</v>
      </c>
      <c r="AQ2043">
        <v>6</v>
      </c>
      <c r="AR2043">
        <v>4</v>
      </c>
      <c r="AS2043">
        <v>54</v>
      </c>
      <c r="AT2043">
        <f>SUM(Table_pigskin_games[[#This Row],[awayPenaltyYards]],Table_pigskin_games[[#This Row],[homePenaltyYards]])</f>
        <v>85</v>
      </c>
      <c r="AU2043">
        <v>31</v>
      </c>
      <c r="AV2043">
        <v>0</v>
      </c>
      <c r="AW2043">
        <v>1</v>
      </c>
      <c r="AX2043">
        <f>SUM(Table_pigskin_games[[#This Row],[awayTurnovers]:[homeTurnovers]])</f>
        <v>1</v>
      </c>
      <c r="AY2043">
        <v>0</v>
      </c>
      <c r="AZ2043">
        <v>0</v>
      </c>
      <c r="BA2043">
        <v>0</v>
      </c>
      <c r="BB2043">
        <v>1</v>
      </c>
      <c r="BC2043">
        <v>1633</v>
      </c>
      <c r="BD2043">
        <v>1967</v>
      </c>
      <c r="BE2043">
        <v>3</v>
      </c>
      <c r="BF2043">
        <v>0</v>
      </c>
      <c r="BG2043">
        <v>7</v>
      </c>
      <c r="BH2043">
        <v>10</v>
      </c>
      <c r="BJ2043">
        <v>6</v>
      </c>
      <c r="BK2043">
        <v>10</v>
      </c>
      <c r="BL2043">
        <v>0</v>
      </c>
      <c r="BM2043">
        <v>18</v>
      </c>
    </row>
    <row r="2044" spans="1:66" x14ac:dyDescent="0.25">
      <c r="A2044">
        <v>331229018</v>
      </c>
      <c r="B2044">
        <v>17</v>
      </c>
      <c r="C2044">
        <v>2013</v>
      </c>
      <c r="D2044" s="1">
        <v>41637</v>
      </c>
      <c r="E2044" t="s">
        <v>66</v>
      </c>
      <c r="F2044" t="s">
        <v>97</v>
      </c>
      <c r="G2044" t="s">
        <v>67</v>
      </c>
      <c r="H204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NOvTB</v>
      </c>
      <c r="I2044" t="str">
        <f>IF(NOT(ISNA(VLOOKUP(Table_pigskin_games[[#This Row],[matchup]],rivalries!A$2:C$10,1,FALSE))),"Rivalry","Not a Rivalry")</f>
        <v>Not a Rivalry</v>
      </c>
      <c r="J2044">
        <v>17</v>
      </c>
      <c r="K2044">
        <v>42</v>
      </c>
      <c r="L2044">
        <f>ABS(Table_pigskin_games[[#This Row],[homeScore]]-Table_pigskin_games[[#This Row],[awayScore]])</f>
        <v>25</v>
      </c>
      <c r="M2044" t="s">
        <v>127</v>
      </c>
      <c r="N2044" s="2">
        <v>41914.684027777781</v>
      </c>
      <c r="O2044" t="s">
        <v>70</v>
      </c>
      <c r="Q2044">
        <v>4</v>
      </c>
      <c r="R2044">
        <v>11</v>
      </c>
      <c r="S2044">
        <v>10</v>
      </c>
      <c r="T2044">
        <v>5</v>
      </c>
      <c r="U2044">
        <v>18</v>
      </c>
      <c r="V2044">
        <v>21</v>
      </c>
      <c r="W2044">
        <v>3</v>
      </c>
      <c r="X2044">
        <v>7</v>
      </c>
      <c r="Y2044">
        <v>13</v>
      </c>
      <c r="Z2044">
        <v>13</v>
      </c>
      <c r="AA2044">
        <v>1</v>
      </c>
      <c r="AB2044">
        <v>1</v>
      </c>
      <c r="AC2044">
        <v>3</v>
      </c>
      <c r="AD2044">
        <v>2</v>
      </c>
      <c r="AE2044">
        <v>290</v>
      </c>
      <c r="AF2044">
        <v>468</v>
      </c>
      <c r="AG2044">
        <v>215</v>
      </c>
      <c r="AH2044">
        <v>370</v>
      </c>
      <c r="AI2044">
        <v>22</v>
      </c>
      <c r="AJ2044">
        <v>24</v>
      </c>
      <c r="AK2044">
        <v>42</v>
      </c>
      <c r="AL2044">
        <v>31</v>
      </c>
      <c r="AM2044">
        <v>75</v>
      </c>
      <c r="AN2044">
        <v>98</v>
      </c>
      <c r="AO2044">
        <v>18</v>
      </c>
      <c r="AP2044">
        <v>30</v>
      </c>
      <c r="AQ2044">
        <v>8</v>
      </c>
      <c r="AR2044">
        <v>9</v>
      </c>
      <c r="AS2044">
        <v>78</v>
      </c>
      <c r="AT2044">
        <f>SUM(Table_pigskin_games[[#This Row],[awayPenaltyYards]],Table_pigskin_games[[#This Row],[homePenaltyYards]])</f>
        <v>172</v>
      </c>
      <c r="AU2044">
        <v>94</v>
      </c>
      <c r="AV2044">
        <v>1</v>
      </c>
      <c r="AW2044">
        <v>0</v>
      </c>
      <c r="AX2044">
        <f>SUM(Table_pigskin_games[[#This Row],[awayTurnovers]:[homeTurnovers]])</f>
        <v>1</v>
      </c>
      <c r="AY2044">
        <v>0</v>
      </c>
      <c r="AZ2044">
        <v>0</v>
      </c>
      <c r="BA2044">
        <v>1</v>
      </c>
      <c r="BB2044">
        <v>0</v>
      </c>
      <c r="BC2044">
        <v>1548</v>
      </c>
      <c r="BD2044">
        <v>2052</v>
      </c>
      <c r="BE2044">
        <v>7</v>
      </c>
      <c r="BF2044">
        <v>7</v>
      </c>
      <c r="BG2044">
        <v>3</v>
      </c>
      <c r="BH2044">
        <v>0</v>
      </c>
      <c r="BJ2044">
        <v>14</v>
      </c>
      <c r="BK2044">
        <v>14</v>
      </c>
      <c r="BL2044">
        <v>7</v>
      </c>
      <c r="BM2044">
        <v>7</v>
      </c>
    </row>
    <row r="2045" spans="1:66" x14ac:dyDescent="0.25">
      <c r="A2045">
        <v>331229019</v>
      </c>
      <c r="B2045">
        <v>17</v>
      </c>
      <c r="C2045">
        <v>2013</v>
      </c>
      <c r="D2045" s="1">
        <v>41637</v>
      </c>
      <c r="E2045" t="s">
        <v>66</v>
      </c>
      <c r="F2045" t="s">
        <v>114</v>
      </c>
      <c r="G2045" t="s">
        <v>91</v>
      </c>
      <c r="H204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2045" t="str">
        <f>IF(NOT(ISNA(VLOOKUP(Table_pigskin_games[[#This Row],[matchup]],rivalries!A$2:C$10,1,FALSE))),"Rivalry","Not a Rivalry")</f>
        <v>Not a Rivalry</v>
      </c>
      <c r="J2045">
        <v>6</v>
      </c>
      <c r="K2045">
        <v>20</v>
      </c>
      <c r="L2045">
        <f>ABS(Table_pigskin_games[[#This Row],[homeScore]]-Table_pigskin_games[[#This Row],[awayScore]])</f>
        <v>14</v>
      </c>
      <c r="M2045" t="s">
        <v>140</v>
      </c>
      <c r="N2045" s="2">
        <v>41914.541666666664</v>
      </c>
      <c r="O2045" t="s">
        <v>70</v>
      </c>
      <c r="P2045">
        <v>80177</v>
      </c>
      <c r="Q2045">
        <v>3</v>
      </c>
      <c r="R2045">
        <v>12</v>
      </c>
      <c r="S2045">
        <v>6</v>
      </c>
      <c r="T2045">
        <v>9</v>
      </c>
      <c r="U2045">
        <v>12</v>
      </c>
      <c r="V2045">
        <v>14</v>
      </c>
      <c r="W2045">
        <v>5</v>
      </c>
      <c r="X2045">
        <v>3</v>
      </c>
      <c r="Y2045">
        <v>20</v>
      </c>
      <c r="Z2045">
        <v>14</v>
      </c>
      <c r="AA2045">
        <v>1</v>
      </c>
      <c r="AB2045">
        <v>0</v>
      </c>
      <c r="AC2045">
        <v>3</v>
      </c>
      <c r="AD2045">
        <v>0</v>
      </c>
      <c r="AE2045">
        <v>251</v>
      </c>
      <c r="AF2045">
        <v>278</v>
      </c>
      <c r="AG2045">
        <v>160</v>
      </c>
      <c r="AH2045">
        <v>156</v>
      </c>
      <c r="AI2045">
        <v>19</v>
      </c>
      <c r="AJ2045">
        <v>12</v>
      </c>
      <c r="AK2045">
        <v>49</v>
      </c>
      <c r="AL2045">
        <v>32</v>
      </c>
      <c r="AM2045">
        <v>91</v>
      </c>
      <c r="AN2045">
        <v>122</v>
      </c>
      <c r="AO2045">
        <v>23</v>
      </c>
      <c r="AP2045">
        <v>35</v>
      </c>
      <c r="AQ2045">
        <v>3</v>
      </c>
      <c r="AR2045">
        <v>3</v>
      </c>
      <c r="AS2045">
        <v>30</v>
      </c>
      <c r="AT2045">
        <f>SUM(Table_pigskin_games[[#This Row],[awayPenaltyYards]],Table_pigskin_games[[#This Row],[homePenaltyYards]])</f>
        <v>50</v>
      </c>
      <c r="AU2045">
        <v>20</v>
      </c>
      <c r="AV2045">
        <v>4</v>
      </c>
      <c r="AW2045">
        <v>3</v>
      </c>
      <c r="AX2045">
        <f>SUM(Table_pigskin_games[[#This Row],[awayTurnovers]:[homeTurnovers]])</f>
        <v>7</v>
      </c>
      <c r="AY2045">
        <v>2</v>
      </c>
      <c r="AZ2045">
        <v>1</v>
      </c>
      <c r="BA2045">
        <v>2</v>
      </c>
      <c r="BB2045">
        <v>2</v>
      </c>
      <c r="BC2045">
        <v>1701</v>
      </c>
      <c r="BD2045">
        <v>1899</v>
      </c>
      <c r="BE2045">
        <v>0</v>
      </c>
      <c r="BF2045">
        <v>6</v>
      </c>
      <c r="BG2045">
        <v>0</v>
      </c>
      <c r="BH2045">
        <v>0</v>
      </c>
      <c r="BJ2045">
        <v>0</v>
      </c>
      <c r="BK2045">
        <v>10</v>
      </c>
      <c r="BL2045">
        <v>7</v>
      </c>
      <c r="BM2045">
        <v>3</v>
      </c>
    </row>
    <row r="2046" spans="1:66" x14ac:dyDescent="0.25">
      <c r="A2046">
        <v>331229022</v>
      </c>
      <c r="B2046">
        <v>17</v>
      </c>
      <c r="C2046">
        <v>2013</v>
      </c>
      <c r="D2046" s="1">
        <v>41637</v>
      </c>
      <c r="E2046" t="s">
        <v>66</v>
      </c>
      <c r="F2046" t="s">
        <v>93</v>
      </c>
      <c r="G2046" t="s">
        <v>94</v>
      </c>
      <c r="H204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2046" t="str">
        <f>IF(NOT(ISNA(VLOOKUP(Table_pigskin_games[[#This Row],[matchup]],rivalries!A$2:C$10,1,FALSE))),"Rivalry","Not a Rivalry")</f>
        <v>Not a Rivalry</v>
      </c>
      <c r="J2046">
        <v>23</v>
      </c>
      <c r="K2046">
        <v>20</v>
      </c>
      <c r="L2046">
        <f>ABS(Table_pigskin_games[[#This Row],[homeScore]]-Table_pigskin_games[[#This Row],[awayScore]])</f>
        <v>3</v>
      </c>
      <c r="M2046" t="s">
        <v>95</v>
      </c>
      <c r="N2046" s="2">
        <v>41914.684027777781</v>
      </c>
      <c r="O2046" t="s">
        <v>70</v>
      </c>
      <c r="Q2046">
        <v>11</v>
      </c>
      <c r="R2046">
        <v>4</v>
      </c>
      <c r="S2046">
        <v>10</v>
      </c>
      <c r="T2046">
        <v>5</v>
      </c>
      <c r="U2046">
        <v>19</v>
      </c>
      <c r="V2046">
        <v>19</v>
      </c>
      <c r="W2046">
        <v>3</v>
      </c>
      <c r="X2046">
        <v>4</v>
      </c>
      <c r="Y2046">
        <v>13</v>
      </c>
      <c r="Z2046">
        <v>15</v>
      </c>
      <c r="AA2046">
        <v>0</v>
      </c>
      <c r="AB2046">
        <v>3</v>
      </c>
      <c r="AC2046">
        <v>1</v>
      </c>
      <c r="AD2046">
        <v>4</v>
      </c>
      <c r="AE2046">
        <v>375</v>
      </c>
      <c r="AF2046">
        <v>482</v>
      </c>
      <c r="AG2046">
        <v>292</v>
      </c>
      <c r="AH2046">
        <v>399</v>
      </c>
      <c r="AI2046">
        <v>21</v>
      </c>
      <c r="AJ2046">
        <v>28</v>
      </c>
      <c r="AK2046">
        <v>34</v>
      </c>
      <c r="AL2046">
        <v>49</v>
      </c>
      <c r="AM2046">
        <v>83</v>
      </c>
      <c r="AN2046">
        <v>83</v>
      </c>
      <c r="AO2046">
        <v>23</v>
      </c>
      <c r="AP2046">
        <v>22</v>
      </c>
      <c r="AQ2046">
        <v>4</v>
      </c>
      <c r="AR2046">
        <v>3</v>
      </c>
      <c r="AS2046">
        <v>20</v>
      </c>
      <c r="AT2046">
        <f>SUM(Table_pigskin_games[[#This Row],[awayPenaltyYards]],Table_pigskin_games[[#This Row],[homePenaltyYards]])</f>
        <v>50</v>
      </c>
      <c r="AU2046">
        <v>30</v>
      </c>
      <c r="AV2046">
        <v>0</v>
      </c>
      <c r="AW2046">
        <v>2</v>
      </c>
      <c r="AX2046">
        <f>SUM(Table_pigskin_games[[#This Row],[awayTurnovers]:[homeTurnovers]])</f>
        <v>2</v>
      </c>
      <c r="AY2046">
        <v>0</v>
      </c>
      <c r="AZ2046">
        <v>1</v>
      </c>
      <c r="BA2046">
        <v>0</v>
      </c>
      <c r="BB2046">
        <v>1</v>
      </c>
      <c r="BC2046">
        <v>1660</v>
      </c>
      <c r="BD2046">
        <v>1940</v>
      </c>
      <c r="BE2046">
        <v>17</v>
      </c>
      <c r="BF2046">
        <v>0</v>
      </c>
      <c r="BG2046">
        <v>0</v>
      </c>
      <c r="BH2046">
        <v>6</v>
      </c>
      <c r="BJ2046">
        <v>0</v>
      </c>
      <c r="BK2046">
        <v>7</v>
      </c>
      <c r="BL2046">
        <v>0</v>
      </c>
      <c r="BM2046">
        <v>13</v>
      </c>
    </row>
    <row r="2047" spans="1:66" x14ac:dyDescent="0.25">
      <c r="A2047">
        <v>331229023</v>
      </c>
      <c r="B2047">
        <v>17</v>
      </c>
      <c r="C2047">
        <v>2013</v>
      </c>
      <c r="D2047" s="1">
        <v>41637</v>
      </c>
      <c r="E2047" t="s">
        <v>66</v>
      </c>
      <c r="F2047" t="s">
        <v>68</v>
      </c>
      <c r="G2047" t="s">
        <v>63</v>
      </c>
      <c r="H204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2047" t="str">
        <f>IF(NOT(ISNA(VLOOKUP(Table_pigskin_games[[#This Row],[matchup]],rivalries!A$2:C$10,1,FALSE))),"Rivalry","Not a Rivalry")</f>
        <v>Not a Rivalry</v>
      </c>
      <c r="J2047">
        <v>7</v>
      </c>
      <c r="K2047">
        <v>20</v>
      </c>
      <c r="L2047">
        <f>ABS(Table_pigskin_games[[#This Row],[homeScore]]-Table_pigskin_games[[#This Row],[awayScore]])</f>
        <v>13</v>
      </c>
      <c r="M2047" t="s">
        <v>64</v>
      </c>
      <c r="N2047" s="2">
        <v>41914.541666666664</v>
      </c>
      <c r="O2047" t="s">
        <v>80</v>
      </c>
      <c r="P2047">
        <v>56361</v>
      </c>
      <c r="Q2047">
        <v>4</v>
      </c>
      <c r="R2047">
        <v>11</v>
      </c>
      <c r="S2047">
        <v>7</v>
      </c>
      <c r="T2047">
        <v>8</v>
      </c>
      <c r="U2047">
        <v>15</v>
      </c>
      <c r="V2047">
        <v>17</v>
      </c>
      <c r="W2047">
        <v>6</v>
      </c>
      <c r="X2047">
        <v>5</v>
      </c>
      <c r="Y2047">
        <v>15</v>
      </c>
      <c r="Z2047">
        <v>12</v>
      </c>
      <c r="AA2047">
        <v>0</v>
      </c>
      <c r="AB2047">
        <v>0</v>
      </c>
      <c r="AC2047">
        <v>3</v>
      </c>
      <c r="AD2047">
        <v>0</v>
      </c>
      <c r="AE2047">
        <v>293</v>
      </c>
      <c r="AF2047">
        <v>292</v>
      </c>
      <c r="AG2047">
        <v>214</v>
      </c>
      <c r="AH2047">
        <v>172</v>
      </c>
      <c r="AI2047">
        <v>23</v>
      </c>
      <c r="AJ2047">
        <v>19</v>
      </c>
      <c r="AK2047">
        <v>41</v>
      </c>
      <c r="AL2047">
        <v>31</v>
      </c>
      <c r="AM2047">
        <v>79</v>
      </c>
      <c r="AN2047">
        <v>120</v>
      </c>
      <c r="AO2047">
        <v>20</v>
      </c>
      <c r="AP2047">
        <v>29</v>
      </c>
      <c r="AQ2047">
        <v>3</v>
      </c>
      <c r="AR2047">
        <v>2</v>
      </c>
      <c r="AS2047">
        <v>30</v>
      </c>
      <c r="AT2047">
        <f>SUM(Table_pigskin_games[[#This Row],[awayPenaltyYards]],Table_pigskin_games[[#This Row],[homePenaltyYards]])</f>
        <v>45</v>
      </c>
      <c r="AU2047">
        <v>15</v>
      </c>
      <c r="AV2047">
        <v>2</v>
      </c>
      <c r="AW2047">
        <v>2</v>
      </c>
      <c r="AX2047">
        <f>SUM(Table_pigskin_games[[#This Row],[awayTurnovers]:[homeTurnovers]])</f>
        <v>4</v>
      </c>
      <c r="AY2047">
        <v>1</v>
      </c>
      <c r="AZ2047">
        <v>0</v>
      </c>
      <c r="BA2047">
        <v>1</v>
      </c>
      <c r="BB2047">
        <v>2</v>
      </c>
      <c r="BC2047">
        <v>1783</v>
      </c>
      <c r="BD2047">
        <v>1817</v>
      </c>
      <c r="BE2047">
        <v>0</v>
      </c>
      <c r="BF2047">
        <v>0</v>
      </c>
      <c r="BG2047">
        <v>0</v>
      </c>
      <c r="BH2047">
        <v>7</v>
      </c>
      <c r="BJ2047">
        <v>7</v>
      </c>
      <c r="BK2047">
        <v>7</v>
      </c>
      <c r="BL2047">
        <v>3</v>
      </c>
      <c r="BM2047">
        <v>3</v>
      </c>
    </row>
    <row r="2048" spans="1:66" x14ac:dyDescent="0.25">
      <c r="A2048">
        <v>331229024</v>
      </c>
      <c r="B2048">
        <v>17</v>
      </c>
      <c r="C2048">
        <v>2013</v>
      </c>
      <c r="D2048" s="1">
        <v>41637</v>
      </c>
      <c r="E2048" t="s">
        <v>66</v>
      </c>
      <c r="F2048" t="s">
        <v>82</v>
      </c>
      <c r="G2048" t="s">
        <v>109</v>
      </c>
      <c r="H204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KCvSD</v>
      </c>
      <c r="I2048" t="str">
        <f>IF(NOT(ISNA(VLOOKUP(Table_pigskin_games[[#This Row],[matchup]],rivalries!A$2:C$10,1,FALSE))),"Rivalry","Not a Rivalry")</f>
        <v>Not a Rivalry</v>
      </c>
      <c r="J2048">
        <v>24</v>
      </c>
      <c r="K2048">
        <v>27</v>
      </c>
      <c r="L2048">
        <f>ABS(Table_pigskin_games[[#This Row],[homeScore]]-Table_pigskin_games[[#This Row],[awayScore]])</f>
        <v>3</v>
      </c>
      <c r="M2048" t="s">
        <v>122</v>
      </c>
      <c r="N2048" s="2">
        <v>41914.684027777781</v>
      </c>
      <c r="O2048" t="s">
        <v>80</v>
      </c>
      <c r="P2048">
        <v>66374</v>
      </c>
      <c r="Q2048">
        <v>11</v>
      </c>
      <c r="R2048">
        <v>4</v>
      </c>
      <c r="S2048">
        <v>8</v>
      </c>
      <c r="T2048">
        <v>7</v>
      </c>
      <c r="U2048">
        <v>22</v>
      </c>
      <c r="V2048">
        <v>19</v>
      </c>
      <c r="W2048">
        <v>6</v>
      </c>
      <c r="X2048">
        <v>9</v>
      </c>
      <c r="Y2048">
        <v>14</v>
      </c>
      <c r="Z2048">
        <v>17</v>
      </c>
      <c r="AA2048">
        <v>0</v>
      </c>
      <c r="AB2048">
        <v>1</v>
      </c>
      <c r="AC2048">
        <v>1</v>
      </c>
      <c r="AD2048">
        <v>1</v>
      </c>
      <c r="AE2048">
        <v>332</v>
      </c>
      <c r="AF2048">
        <v>405</v>
      </c>
      <c r="AG2048">
        <v>189</v>
      </c>
      <c r="AH2048">
        <v>219</v>
      </c>
      <c r="AI2048">
        <v>21</v>
      </c>
      <c r="AJ2048">
        <v>22</v>
      </c>
      <c r="AK2048">
        <v>30</v>
      </c>
      <c r="AL2048">
        <v>33</v>
      </c>
      <c r="AM2048">
        <v>143</v>
      </c>
      <c r="AN2048">
        <v>186</v>
      </c>
      <c r="AO2048">
        <v>37</v>
      </c>
      <c r="AP2048">
        <v>36</v>
      </c>
      <c r="AQ2048">
        <v>1</v>
      </c>
      <c r="AR2048">
        <v>4</v>
      </c>
      <c r="AS2048">
        <v>5</v>
      </c>
      <c r="AT2048">
        <f>SUM(Table_pigskin_games[[#This Row],[awayPenaltyYards]],Table_pigskin_games[[#This Row],[homePenaltyYards]])</f>
        <v>27</v>
      </c>
      <c r="AU2048">
        <v>22</v>
      </c>
      <c r="AV2048">
        <v>0</v>
      </c>
      <c r="AW2048">
        <v>1</v>
      </c>
      <c r="AX2048">
        <f>SUM(Table_pigskin_games[[#This Row],[awayTurnovers]:[homeTurnovers]])</f>
        <v>1</v>
      </c>
      <c r="AY2048">
        <v>0</v>
      </c>
      <c r="AZ2048">
        <v>0</v>
      </c>
      <c r="BA2048">
        <v>0</v>
      </c>
      <c r="BB2048">
        <v>1</v>
      </c>
      <c r="BC2048">
        <v>2076</v>
      </c>
      <c r="BD2048">
        <v>2228</v>
      </c>
      <c r="BE2048">
        <v>14</v>
      </c>
      <c r="BF2048">
        <v>7</v>
      </c>
      <c r="BG2048">
        <v>3</v>
      </c>
      <c r="BH2048">
        <v>0</v>
      </c>
      <c r="BI2048">
        <v>0</v>
      </c>
      <c r="BJ2048">
        <v>7</v>
      </c>
      <c r="BK2048">
        <v>7</v>
      </c>
      <c r="BL2048">
        <v>0</v>
      </c>
      <c r="BM2048">
        <v>10</v>
      </c>
      <c r="BN2048">
        <v>3</v>
      </c>
    </row>
    <row r="2049" spans="1:65" x14ac:dyDescent="0.25">
      <c r="A2049">
        <v>331229026</v>
      </c>
      <c r="B2049">
        <v>17</v>
      </c>
      <c r="C2049">
        <v>2013</v>
      </c>
      <c r="D2049" s="1">
        <v>41637</v>
      </c>
      <c r="E2049" t="s">
        <v>66</v>
      </c>
      <c r="F2049" t="s">
        <v>85</v>
      </c>
      <c r="G2049" t="s">
        <v>71</v>
      </c>
      <c r="H204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SEAvSTL</v>
      </c>
      <c r="I2049" t="str">
        <f>IF(NOT(ISNA(VLOOKUP(Table_pigskin_games[[#This Row],[matchup]],rivalries!A$2:C$10,1,FALSE))),"Rivalry","Not a Rivalry")</f>
        <v>Not a Rivalry</v>
      </c>
      <c r="J2049">
        <v>9</v>
      </c>
      <c r="K2049">
        <v>27</v>
      </c>
      <c r="L2049">
        <f>ABS(Table_pigskin_games[[#This Row],[homeScore]]-Table_pigskin_games[[#This Row],[awayScore]])</f>
        <v>18</v>
      </c>
      <c r="M2049" t="s">
        <v>124</v>
      </c>
      <c r="N2049" s="2">
        <v>41914.684027777781</v>
      </c>
      <c r="O2049" t="s">
        <v>70</v>
      </c>
      <c r="P2049">
        <v>68264</v>
      </c>
      <c r="Q2049">
        <v>7</v>
      </c>
      <c r="R2049">
        <v>8</v>
      </c>
      <c r="S2049">
        <v>12</v>
      </c>
      <c r="T2049">
        <v>3</v>
      </c>
      <c r="U2049">
        <v>11</v>
      </c>
      <c r="V2049">
        <v>20</v>
      </c>
      <c r="W2049">
        <v>2</v>
      </c>
      <c r="X2049">
        <v>4</v>
      </c>
      <c r="Y2049">
        <v>11</v>
      </c>
      <c r="Z2049">
        <v>13</v>
      </c>
      <c r="AA2049">
        <v>0</v>
      </c>
      <c r="AB2049">
        <v>1</v>
      </c>
      <c r="AC2049">
        <v>0</v>
      </c>
      <c r="AD2049">
        <v>1</v>
      </c>
      <c r="AE2049">
        <v>158</v>
      </c>
      <c r="AF2049">
        <v>269</v>
      </c>
      <c r="AG2049">
        <v>145</v>
      </c>
      <c r="AH2049">
        <v>158</v>
      </c>
      <c r="AI2049">
        <v>21</v>
      </c>
      <c r="AJ2049">
        <v>15</v>
      </c>
      <c r="AK2049">
        <v>30</v>
      </c>
      <c r="AL2049">
        <v>23</v>
      </c>
      <c r="AM2049">
        <v>13</v>
      </c>
      <c r="AN2049">
        <v>111</v>
      </c>
      <c r="AO2049">
        <v>18</v>
      </c>
      <c r="AP2049">
        <v>36</v>
      </c>
      <c r="AQ2049">
        <v>12</v>
      </c>
      <c r="AR2049">
        <v>7</v>
      </c>
      <c r="AS2049">
        <v>87</v>
      </c>
      <c r="AT2049">
        <f>SUM(Table_pigskin_games[[#This Row],[awayPenaltyYards]],Table_pigskin_games[[#This Row],[homePenaltyYards]])</f>
        <v>152</v>
      </c>
      <c r="AU2049">
        <v>65</v>
      </c>
      <c r="AV2049">
        <v>2</v>
      </c>
      <c r="AW2049">
        <v>0</v>
      </c>
      <c r="AX2049">
        <f>SUM(Table_pigskin_games[[#This Row],[awayTurnovers]:[homeTurnovers]])</f>
        <v>2</v>
      </c>
      <c r="AY2049">
        <v>0</v>
      </c>
      <c r="AZ2049">
        <v>0</v>
      </c>
      <c r="BA2049">
        <v>2</v>
      </c>
      <c r="BB2049">
        <v>0</v>
      </c>
      <c r="BC2049">
        <v>1580</v>
      </c>
      <c r="BD2049">
        <v>2020</v>
      </c>
      <c r="BE2049">
        <v>0</v>
      </c>
      <c r="BF2049">
        <v>0</v>
      </c>
      <c r="BG2049">
        <v>3</v>
      </c>
      <c r="BH2049">
        <v>6</v>
      </c>
      <c r="BJ2049">
        <v>7</v>
      </c>
      <c r="BK2049">
        <v>6</v>
      </c>
      <c r="BL2049">
        <v>7</v>
      </c>
      <c r="BM2049">
        <v>7</v>
      </c>
    </row>
    <row r="2050" spans="1:65" x14ac:dyDescent="0.25">
      <c r="A2050">
        <v>400554194</v>
      </c>
      <c r="B2050">
        <v>3</v>
      </c>
      <c r="C2050">
        <v>2014</v>
      </c>
      <c r="D2050" s="1">
        <v>41900</v>
      </c>
      <c r="E2050" t="s">
        <v>61</v>
      </c>
      <c r="F2050" t="s">
        <v>97</v>
      </c>
      <c r="G2050" t="s">
        <v>99</v>
      </c>
      <c r="H205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ATLvTB</v>
      </c>
      <c r="I2050" t="str">
        <f>IF(NOT(ISNA(VLOOKUP(Table_pigskin_games[[#This Row],[matchup]],rivalries!A$2:C$10,1,FALSE))),"Rivalry","Not a Rivalry")</f>
        <v>Not a Rivalry</v>
      </c>
      <c r="J2050">
        <v>14</v>
      </c>
      <c r="K2050">
        <v>56</v>
      </c>
      <c r="L2050">
        <f>ABS(Table_pigskin_games[[#This Row],[homeScore]]-Table_pigskin_games[[#This Row],[awayScore]])</f>
        <v>42</v>
      </c>
      <c r="M2050" t="s">
        <v>116</v>
      </c>
      <c r="N2050" s="2">
        <v>41914.850694444445</v>
      </c>
      <c r="O2050" t="s">
        <v>147</v>
      </c>
      <c r="P2050">
        <v>70318</v>
      </c>
      <c r="Q2050">
        <v>0</v>
      </c>
      <c r="R2050">
        <v>2</v>
      </c>
      <c r="S2050">
        <v>1</v>
      </c>
      <c r="T2050">
        <v>1</v>
      </c>
      <c r="U2050">
        <v>10</v>
      </c>
      <c r="V2050">
        <v>26</v>
      </c>
      <c r="W2050">
        <v>3</v>
      </c>
      <c r="X2050">
        <v>8</v>
      </c>
      <c r="Y2050">
        <v>13</v>
      </c>
      <c r="Z2050">
        <v>11</v>
      </c>
      <c r="AA2050">
        <v>1</v>
      </c>
      <c r="AB2050">
        <v>0</v>
      </c>
      <c r="AC2050">
        <v>1</v>
      </c>
      <c r="AD2050">
        <v>0</v>
      </c>
      <c r="AE2050">
        <v>217</v>
      </c>
      <c r="AF2050">
        <v>488</v>
      </c>
      <c r="AG2050">
        <v>153</v>
      </c>
      <c r="AH2050">
        <v>344</v>
      </c>
      <c r="AI2050">
        <v>22</v>
      </c>
      <c r="AJ2050">
        <v>24</v>
      </c>
      <c r="AK2050">
        <v>36</v>
      </c>
      <c r="AL2050">
        <v>28</v>
      </c>
      <c r="AM2050">
        <v>64</v>
      </c>
      <c r="AN2050">
        <v>144</v>
      </c>
      <c r="AO2050">
        <v>18</v>
      </c>
      <c r="AP2050">
        <v>36</v>
      </c>
      <c r="AQ2050">
        <v>11</v>
      </c>
      <c r="AR2050">
        <v>5</v>
      </c>
      <c r="AS2050">
        <v>110</v>
      </c>
      <c r="AT2050">
        <f>SUM(Table_pigskin_games[[#This Row],[awayPenaltyYards]],Table_pigskin_games[[#This Row],[homePenaltyYards]])</f>
        <v>160</v>
      </c>
      <c r="AU2050">
        <v>50</v>
      </c>
      <c r="AV2050">
        <v>5</v>
      </c>
      <c r="AW2050">
        <v>4</v>
      </c>
      <c r="AX2050">
        <f>SUM(Table_pigskin_games[[#This Row],[awayTurnovers]:[homeTurnovers]])</f>
        <v>9</v>
      </c>
      <c r="AY2050">
        <v>4</v>
      </c>
      <c r="AZ2050">
        <v>3</v>
      </c>
      <c r="BA2050">
        <v>1</v>
      </c>
      <c r="BB2050">
        <v>1</v>
      </c>
      <c r="BC2050">
        <v>1641</v>
      </c>
      <c r="BD2050">
        <v>1959</v>
      </c>
      <c r="BE2050">
        <v>0</v>
      </c>
      <c r="BF2050">
        <v>0</v>
      </c>
      <c r="BG2050">
        <v>0</v>
      </c>
      <c r="BH2050">
        <v>14</v>
      </c>
      <c r="BJ2050">
        <v>21</v>
      </c>
      <c r="BK2050">
        <v>14</v>
      </c>
      <c r="BL2050">
        <v>21</v>
      </c>
      <c r="BM2050">
        <v>0</v>
      </c>
    </row>
    <row r="2051" spans="1:65" x14ac:dyDescent="0.25">
      <c r="A2051">
        <v>400554195</v>
      </c>
      <c r="B2051">
        <v>3</v>
      </c>
      <c r="C2051">
        <v>2014</v>
      </c>
      <c r="D2051" s="1">
        <v>41903</v>
      </c>
      <c r="E2051" t="s">
        <v>66</v>
      </c>
      <c r="F2051" t="s">
        <v>109</v>
      </c>
      <c r="G2051" t="s">
        <v>87</v>
      </c>
      <c r="H205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BUFvSD</v>
      </c>
      <c r="I2051" t="str">
        <f>IF(NOT(ISNA(VLOOKUP(Table_pigskin_games[[#This Row],[matchup]],rivalries!A$2:C$10,1,FALSE))),"Rivalry","Not a Rivalry")</f>
        <v>Not a Rivalry</v>
      </c>
      <c r="J2051">
        <v>22</v>
      </c>
      <c r="K2051">
        <v>10</v>
      </c>
      <c r="L2051">
        <f>ABS(Table_pigskin_games[[#This Row],[homeScore]]-Table_pigskin_games[[#This Row],[awayScore]])</f>
        <v>12</v>
      </c>
      <c r="M2051" t="s">
        <v>126</v>
      </c>
      <c r="N2051" s="2">
        <v>41914.541666666664</v>
      </c>
      <c r="O2051" t="s">
        <v>80</v>
      </c>
      <c r="P2051">
        <v>68611</v>
      </c>
      <c r="Q2051">
        <v>1</v>
      </c>
      <c r="R2051">
        <v>1</v>
      </c>
      <c r="S2051">
        <v>2</v>
      </c>
      <c r="T2051">
        <v>0</v>
      </c>
      <c r="U2051">
        <v>20</v>
      </c>
      <c r="V2051">
        <v>18</v>
      </c>
      <c r="W2051">
        <v>5</v>
      </c>
      <c r="X2051">
        <v>6</v>
      </c>
      <c r="Y2051">
        <v>13</v>
      </c>
      <c r="Z2051">
        <v>14</v>
      </c>
      <c r="AA2051">
        <v>0</v>
      </c>
      <c r="AB2051">
        <v>0</v>
      </c>
      <c r="AC2051">
        <v>0</v>
      </c>
      <c r="AD2051">
        <v>2</v>
      </c>
      <c r="AE2051">
        <v>333</v>
      </c>
      <c r="AF2051">
        <v>292</v>
      </c>
      <c r="AG2051">
        <v>250</v>
      </c>
      <c r="AH2051">
        <v>205</v>
      </c>
      <c r="AI2051">
        <v>18</v>
      </c>
      <c r="AJ2051">
        <v>23</v>
      </c>
      <c r="AK2051">
        <v>25</v>
      </c>
      <c r="AL2051">
        <v>40</v>
      </c>
      <c r="AM2051">
        <v>83</v>
      </c>
      <c r="AN2051">
        <v>87</v>
      </c>
      <c r="AO2051">
        <v>36</v>
      </c>
      <c r="AP2051">
        <v>22</v>
      </c>
      <c r="AQ2051">
        <v>6</v>
      </c>
      <c r="AR2051">
        <v>11</v>
      </c>
      <c r="AS2051">
        <v>44</v>
      </c>
      <c r="AT2051">
        <f>SUM(Table_pigskin_games[[#This Row],[awayPenaltyYards]],Table_pigskin_games[[#This Row],[homePenaltyYards]])</f>
        <v>154</v>
      </c>
      <c r="AU2051">
        <v>110</v>
      </c>
      <c r="AV2051">
        <v>0</v>
      </c>
      <c r="AW2051">
        <v>0</v>
      </c>
      <c r="AX2051">
        <f>SUM(Table_pigskin_games[[#This Row],[awayTurnovers]:[homeTurnovers]])</f>
        <v>0</v>
      </c>
      <c r="AY2051">
        <v>0</v>
      </c>
      <c r="AZ2051">
        <v>0</v>
      </c>
      <c r="BA2051">
        <v>0</v>
      </c>
      <c r="BB2051">
        <v>0</v>
      </c>
      <c r="BC2051">
        <v>1894</v>
      </c>
      <c r="BD2051">
        <v>1706</v>
      </c>
      <c r="BE2051">
        <v>7</v>
      </c>
      <c r="BF2051">
        <v>6</v>
      </c>
      <c r="BG2051">
        <v>7</v>
      </c>
      <c r="BH2051">
        <v>2</v>
      </c>
      <c r="BJ2051">
        <v>0</v>
      </c>
      <c r="BK2051">
        <v>3</v>
      </c>
      <c r="BL2051">
        <v>7</v>
      </c>
      <c r="BM2051">
        <v>0</v>
      </c>
    </row>
    <row r="2052" spans="1:65" x14ac:dyDescent="0.25">
      <c r="A2052">
        <v>400554196</v>
      </c>
      <c r="B2052">
        <v>2</v>
      </c>
      <c r="C2052">
        <v>2014</v>
      </c>
      <c r="D2052" s="1">
        <v>41893</v>
      </c>
      <c r="E2052" t="s">
        <v>61</v>
      </c>
      <c r="F2052" t="s">
        <v>63</v>
      </c>
      <c r="G2052" t="s">
        <v>96</v>
      </c>
      <c r="H205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BALvPIT</v>
      </c>
      <c r="I2052" t="str">
        <f>IF(NOT(ISNA(VLOOKUP(Table_pigskin_games[[#This Row],[matchup]],rivalries!A$2:C$10,1,FALSE))),"Rivalry","Not a Rivalry")</f>
        <v>Rivalry</v>
      </c>
      <c r="J2052">
        <v>6</v>
      </c>
      <c r="K2052">
        <v>26</v>
      </c>
      <c r="L2052">
        <f>ABS(Table_pigskin_games[[#This Row],[homeScore]]-Table_pigskin_games[[#This Row],[awayScore]])</f>
        <v>20</v>
      </c>
      <c r="M2052" t="s">
        <v>125</v>
      </c>
      <c r="N2052" s="2">
        <v>41914.850694444445</v>
      </c>
      <c r="O2052" t="s">
        <v>147</v>
      </c>
      <c r="P2052">
        <v>71181</v>
      </c>
      <c r="Q2052">
        <v>1</v>
      </c>
      <c r="R2052">
        <v>0</v>
      </c>
      <c r="S2052">
        <v>0</v>
      </c>
      <c r="T2052">
        <v>1</v>
      </c>
      <c r="U2052">
        <v>17</v>
      </c>
      <c r="V2052">
        <v>25</v>
      </c>
      <c r="W2052">
        <v>6</v>
      </c>
      <c r="X2052">
        <v>5</v>
      </c>
      <c r="Y2052">
        <v>12</v>
      </c>
      <c r="Z2052">
        <v>12</v>
      </c>
      <c r="AA2052">
        <v>0</v>
      </c>
      <c r="AB2052">
        <v>1</v>
      </c>
      <c r="AC2052">
        <v>0</v>
      </c>
      <c r="AD2052">
        <v>1</v>
      </c>
      <c r="AE2052">
        <v>301</v>
      </c>
      <c r="AF2052">
        <v>323</v>
      </c>
      <c r="AG2052">
        <v>202</v>
      </c>
      <c r="AH2052">
        <v>166</v>
      </c>
      <c r="AI2052">
        <v>22</v>
      </c>
      <c r="AJ2052">
        <v>21</v>
      </c>
      <c r="AK2052">
        <v>37</v>
      </c>
      <c r="AL2052">
        <v>29</v>
      </c>
      <c r="AM2052">
        <v>99</v>
      </c>
      <c r="AN2052">
        <v>157</v>
      </c>
      <c r="AO2052">
        <v>18</v>
      </c>
      <c r="AP2052">
        <v>36</v>
      </c>
      <c r="AQ2052">
        <v>9</v>
      </c>
      <c r="AR2052">
        <v>4</v>
      </c>
      <c r="AS2052">
        <v>75</v>
      </c>
      <c r="AT2052">
        <f>SUM(Table_pigskin_games[[#This Row],[awayPenaltyYards]],Table_pigskin_games[[#This Row],[homePenaltyYards]])</f>
        <v>110</v>
      </c>
      <c r="AU2052">
        <v>35</v>
      </c>
      <c r="AV2052">
        <v>3</v>
      </c>
      <c r="AW2052">
        <v>0</v>
      </c>
      <c r="AX2052">
        <f>SUM(Table_pigskin_games[[#This Row],[awayTurnovers]:[homeTurnovers]])</f>
        <v>3</v>
      </c>
      <c r="AY2052">
        <v>2</v>
      </c>
      <c r="AZ2052">
        <v>0</v>
      </c>
      <c r="BA2052">
        <v>1</v>
      </c>
      <c r="BB2052">
        <v>0</v>
      </c>
      <c r="BC2052">
        <v>1492</v>
      </c>
      <c r="BD2052">
        <v>2108</v>
      </c>
      <c r="BE2052">
        <v>0</v>
      </c>
      <c r="BF2052">
        <v>3</v>
      </c>
      <c r="BG2052">
        <v>3</v>
      </c>
      <c r="BH2052">
        <v>0</v>
      </c>
      <c r="BJ2052">
        <v>7</v>
      </c>
      <c r="BK2052">
        <v>3</v>
      </c>
      <c r="BL2052">
        <v>7</v>
      </c>
      <c r="BM2052">
        <v>9</v>
      </c>
    </row>
    <row r="2053" spans="1:65" x14ac:dyDescent="0.25">
      <c r="A2053">
        <v>400554198</v>
      </c>
      <c r="B2053">
        <v>2</v>
      </c>
      <c r="C2053">
        <v>2014</v>
      </c>
      <c r="D2053" s="1">
        <v>41896</v>
      </c>
      <c r="E2053" t="s">
        <v>66</v>
      </c>
      <c r="F2053" t="s">
        <v>62</v>
      </c>
      <c r="G2053" t="s">
        <v>87</v>
      </c>
      <c r="H205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BUFvMIA</v>
      </c>
      <c r="I2053" t="str">
        <f>IF(NOT(ISNA(VLOOKUP(Table_pigskin_games[[#This Row],[matchup]],rivalries!A$2:C$10,1,FALSE))),"Rivalry","Not a Rivalry")</f>
        <v>Not a Rivalry</v>
      </c>
      <c r="J2053">
        <v>10</v>
      </c>
      <c r="K2053">
        <v>29</v>
      </c>
      <c r="L2053">
        <f>ABS(Table_pigskin_games[[#This Row],[homeScore]]-Table_pigskin_games[[#This Row],[awayScore]])</f>
        <v>19</v>
      </c>
      <c r="M2053" t="s">
        <v>126</v>
      </c>
      <c r="N2053" s="2">
        <v>41914.541666666664</v>
      </c>
      <c r="O2053" t="s">
        <v>80</v>
      </c>
      <c r="P2053">
        <v>69954</v>
      </c>
      <c r="Q2053">
        <v>1</v>
      </c>
      <c r="R2053">
        <v>0</v>
      </c>
      <c r="S2053">
        <v>1</v>
      </c>
      <c r="T2053">
        <v>0</v>
      </c>
      <c r="U2053">
        <v>23</v>
      </c>
      <c r="V2053">
        <v>13</v>
      </c>
      <c r="W2053">
        <v>5</v>
      </c>
      <c r="X2053">
        <v>5</v>
      </c>
      <c r="Y2053">
        <v>16</v>
      </c>
      <c r="Z2053">
        <v>15</v>
      </c>
      <c r="AA2053">
        <v>1</v>
      </c>
      <c r="AB2053">
        <v>0</v>
      </c>
      <c r="AC2053">
        <v>4</v>
      </c>
      <c r="AD2053">
        <v>0</v>
      </c>
      <c r="AE2053">
        <v>290</v>
      </c>
      <c r="AF2053">
        <v>315</v>
      </c>
      <c r="AG2053">
        <v>210</v>
      </c>
      <c r="AH2053">
        <v>202</v>
      </c>
      <c r="AI2053">
        <v>31</v>
      </c>
      <c r="AJ2053">
        <v>16</v>
      </c>
      <c r="AK2053">
        <v>49</v>
      </c>
      <c r="AL2053">
        <v>26</v>
      </c>
      <c r="AM2053">
        <v>80</v>
      </c>
      <c r="AN2053">
        <v>113</v>
      </c>
      <c r="AO2053">
        <v>21</v>
      </c>
      <c r="AP2053">
        <v>33</v>
      </c>
      <c r="AQ2053">
        <v>3</v>
      </c>
      <c r="AR2053">
        <v>6</v>
      </c>
      <c r="AS2053">
        <v>20</v>
      </c>
      <c r="AT2053">
        <f>SUM(Table_pigskin_games[[#This Row],[awayPenaltyYards]],Table_pigskin_games[[#This Row],[homePenaltyYards]])</f>
        <v>60</v>
      </c>
      <c r="AU2053">
        <v>40</v>
      </c>
      <c r="AV2053">
        <v>2</v>
      </c>
      <c r="AW2053">
        <v>0</v>
      </c>
      <c r="AX2053">
        <f>SUM(Table_pigskin_games[[#This Row],[awayTurnovers]:[homeTurnovers]])</f>
        <v>2</v>
      </c>
      <c r="AY2053">
        <v>1</v>
      </c>
      <c r="AZ2053">
        <v>0</v>
      </c>
      <c r="BA2053">
        <v>1</v>
      </c>
      <c r="BB2053">
        <v>0</v>
      </c>
      <c r="BC2053">
        <v>1877</v>
      </c>
      <c r="BD2053">
        <v>1723</v>
      </c>
      <c r="BE2053">
        <v>0</v>
      </c>
      <c r="BF2053">
        <v>0</v>
      </c>
      <c r="BG2053">
        <v>10</v>
      </c>
      <c r="BH2053">
        <v>0</v>
      </c>
      <c r="BJ2053">
        <v>6</v>
      </c>
      <c r="BK2053">
        <v>3</v>
      </c>
      <c r="BL2053">
        <v>14</v>
      </c>
      <c r="BM2053">
        <v>6</v>
      </c>
    </row>
    <row r="2054" spans="1:65" x14ac:dyDescent="0.25">
      <c r="A2054">
        <v>400554199</v>
      </c>
      <c r="B2054">
        <v>3</v>
      </c>
      <c r="C2054">
        <v>2014</v>
      </c>
      <c r="D2054" s="1">
        <v>41903</v>
      </c>
      <c r="E2054" t="s">
        <v>66</v>
      </c>
      <c r="F2054" t="s">
        <v>102</v>
      </c>
      <c r="G2054" t="s">
        <v>85</v>
      </c>
      <c r="H205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DALvSTL</v>
      </c>
      <c r="I2054" t="str">
        <f>IF(NOT(ISNA(VLOOKUP(Table_pigskin_games[[#This Row],[matchup]],rivalries!A$2:C$10,1,FALSE))),"Rivalry","Not a Rivalry")</f>
        <v>Not a Rivalry</v>
      </c>
      <c r="J2054">
        <v>34</v>
      </c>
      <c r="K2054">
        <v>31</v>
      </c>
      <c r="L2054">
        <f>ABS(Table_pigskin_games[[#This Row],[homeScore]]-Table_pigskin_games[[#This Row],[awayScore]])</f>
        <v>3</v>
      </c>
      <c r="M2054" t="s">
        <v>148</v>
      </c>
      <c r="N2054" s="2">
        <v>41914.541666666664</v>
      </c>
      <c r="O2054" t="s">
        <v>70</v>
      </c>
      <c r="P2054">
        <v>58739</v>
      </c>
      <c r="Q2054">
        <v>1</v>
      </c>
      <c r="R2054">
        <v>1</v>
      </c>
      <c r="S2054">
        <v>1</v>
      </c>
      <c r="T2054">
        <v>1</v>
      </c>
      <c r="U2054">
        <v>19</v>
      </c>
      <c r="V2054">
        <v>26</v>
      </c>
      <c r="W2054">
        <v>5</v>
      </c>
      <c r="X2054">
        <v>8</v>
      </c>
      <c r="Y2054">
        <v>10</v>
      </c>
      <c r="Z2054">
        <v>13</v>
      </c>
      <c r="AA2054">
        <v>0</v>
      </c>
      <c r="AB2054">
        <v>1</v>
      </c>
      <c r="AC2054">
        <v>0</v>
      </c>
      <c r="AD2054">
        <v>2</v>
      </c>
      <c r="AE2054">
        <v>340</v>
      </c>
      <c r="AF2054">
        <v>448</v>
      </c>
      <c r="AG2054">
        <v>217</v>
      </c>
      <c r="AH2054">
        <v>327</v>
      </c>
      <c r="AI2054">
        <v>18</v>
      </c>
      <c r="AJ2054">
        <v>30</v>
      </c>
      <c r="AK2054">
        <v>23</v>
      </c>
      <c r="AL2054">
        <v>42</v>
      </c>
      <c r="AM2054">
        <v>123</v>
      </c>
      <c r="AN2054">
        <v>121</v>
      </c>
      <c r="AO2054">
        <v>29</v>
      </c>
      <c r="AP2054">
        <v>30</v>
      </c>
      <c r="AQ2054">
        <v>3</v>
      </c>
      <c r="AR2054">
        <v>8</v>
      </c>
      <c r="AS2054">
        <v>15</v>
      </c>
      <c r="AT2054">
        <f>SUM(Table_pigskin_games[[#This Row],[awayPenaltyYards]],Table_pigskin_games[[#This Row],[homePenaltyYards]])</f>
        <v>134</v>
      </c>
      <c r="AU2054">
        <v>119</v>
      </c>
      <c r="AV2054">
        <v>2</v>
      </c>
      <c r="AW2054">
        <v>3</v>
      </c>
      <c r="AX2054">
        <f>SUM(Table_pigskin_games[[#This Row],[awayTurnovers]:[homeTurnovers]])</f>
        <v>5</v>
      </c>
      <c r="AY2054">
        <v>1</v>
      </c>
      <c r="AZ2054">
        <v>1</v>
      </c>
      <c r="BA2054">
        <v>1</v>
      </c>
      <c r="BB2054">
        <v>2</v>
      </c>
      <c r="BC2054">
        <v>1630</v>
      </c>
      <c r="BD2054">
        <v>1970</v>
      </c>
      <c r="BE2054">
        <v>0</v>
      </c>
      <c r="BF2054">
        <v>10</v>
      </c>
      <c r="BG2054">
        <v>10</v>
      </c>
      <c r="BH2054">
        <v>14</v>
      </c>
      <c r="BJ2054">
        <v>7</v>
      </c>
      <c r="BK2054">
        <v>14</v>
      </c>
      <c r="BL2054">
        <v>0</v>
      </c>
      <c r="BM2054">
        <v>10</v>
      </c>
    </row>
    <row r="2055" spans="1:65" x14ac:dyDescent="0.25">
      <c r="A2055">
        <v>400554201</v>
      </c>
      <c r="B2055">
        <v>4</v>
      </c>
      <c r="C2055">
        <v>2014</v>
      </c>
      <c r="D2055" s="1">
        <v>41907</v>
      </c>
      <c r="E2055" t="s">
        <v>61</v>
      </c>
      <c r="F2055" t="s">
        <v>91</v>
      </c>
      <c r="G2055" t="s">
        <v>114</v>
      </c>
      <c r="H205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NYGvWSH</v>
      </c>
      <c r="I2055" t="str">
        <f>IF(NOT(ISNA(VLOOKUP(Table_pigskin_games[[#This Row],[matchup]],rivalries!A$2:C$10,1,FALSE))),"Rivalry","Not a Rivalry")</f>
        <v>Not a Rivalry</v>
      </c>
      <c r="J2055">
        <v>45</v>
      </c>
      <c r="K2055">
        <v>14</v>
      </c>
      <c r="L2055">
        <f>ABS(Table_pigskin_games[[#This Row],[homeScore]]-Table_pigskin_games[[#This Row],[awayScore]])</f>
        <v>31</v>
      </c>
      <c r="M2055" t="s">
        <v>115</v>
      </c>
      <c r="N2055" s="2">
        <v>41914.850694444445</v>
      </c>
      <c r="O2055" t="s">
        <v>147</v>
      </c>
      <c r="P2055">
        <v>80573</v>
      </c>
      <c r="Q2055">
        <v>1</v>
      </c>
      <c r="R2055">
        <v>2</v>
      </c>
      <c r="S2055">
        <v>1</v>
      </c>
      <c r="T2055">
        <v>2</v>
      </c>
      <c r="U2055">
        <v>31</v>
      </c>
      <c r="V2055">
        <v>17</v>
      </c>
      <c r="W2055">
        <v>11</v>
      </c>
      <c r="X2055">
        <v>1</v>
      </c>
      <c r="Y2055">
        <v>16</v>
      </c>
      <c r="Z2055">
        <v>8</v>
      </c>
      <c r="AA2055">
        <v>0</v>
      </c>
      <c r="AB2055">
        <v>0</v>
      </c>
      <c r="AC2055">
        <v>0</v>
      </c>
      <c r="AD2055">
        <v>0</v>
      </c>
      <c r="AE2055">
        <v>449</v>
      </c>
      <c r="AF2055">
        <v>329</v>
      </c>
      <c r="AG2055">
        <v>295</v>
      </c>
      <c r="AH2055">
        <v>243</v>
      </c>
      <c r="AI2055">
        <v>28</v>
      </c>
      <c r="AJ2055">
        <v>19</v>
      </c>
      <c r="AK2055">
        <v>39</v>
      </c>
      <c r="AL2055">
        <v>33</v>
      </c>
      <c r="AM2055">
        <v>154</v>
      </c>
      <c r="AN2055">
        <v>86</v>
      </c>
      <c r="AO2055">
        <v>38</v>
      </c>
      <c r="AP2055">
        <v>17</v>
      </c>
      <c r="AQ2055">
        <v>7</v>
      </c>
      <c r="AR2055">
        <v>11</v>
      </c>
      <c r="AS2055">
        <v>66</v>
      </c>
      <c r="AT2055">
        <f>SUM(Table_pigskin_games[[#This Row],[awayPenaltyYards]],Table_pigskin_games[[#This Row],[homePenaltyYards]])</f>
        <v>154</v>
      </c>
      <c r="AU2055">
        <v>88</v>
      </c>
      <c r="AV2055">
        <v>1</v>
      </c>
      <c r="AW2055">
        <v>6</v>
      </c>
      <c r="AX2055">
        <f>SUM(Table_pigskin_games[[#This Row],[awayTurnovers]:[homeTurnovers]])</f>
        <v>7</v>
      </c>
      <c r="AY2055">
        <v>0</v>
      </c>
      <c r="AZ2055">
        <v>2</v>
      </c>
      <c r="BA2055">
        <v>1</v>
      </c>
      <c r="BB2055">
        <v>4</v>
      </c>
      <c r="BC2055">
        <v>2237</v>
      </c>
      <c r="BD2055">
        <v>1363</v>
      </c>
      <c r="BE2055">
        <v>7</v>
      </c>
      <c r="BF2055">
        <v>17</v>
      </c>
      <c r="BG2055">
        <v>7</v>
      </c>
      <c r="BH2055">
        <v>14</v>
      </c>
      <c r="BJ2055">
        <v>0</v>
      </c>
      <c r="BK2055">
        <v>7</v>
      </c>
      <c r="BL2055">
        <v>7</v>
      </c>
      <c r="BM2055">
        <v>0</v>
      </c>
    </row>
    <row r="2056" spans="1:65" x14ac:dyDescent="0.25">
      <c r="A2056">
        <v>400554202</v>
      </c>
      <c r="B2056">
        <v>2</v>
      </c>
      <c r="C2056">
        <v>2014</v>
      </c>
      <c r="D2056" s="1">
        <v>41896</v>
      </c>
      <c r="E2056" t="s">
        <v>66</v>
      </c>
      <c r="F2056" t="s">
        <v>103</v>
      </c>
      <c r="G2056" t="s">
        <v>114</v>
      </c>
      <c r="H205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JAXvWSH</v>
      </c>
      <c r="I2056" t="str">
        <f>IF(NOT(ISNA(VLOOKUP(Table_pigskin_games[[#This Row],[matchup]],rivalries!A$2:C$10,1,FALSE))),"Rivalry","Not a Rivalry")</f>
        <v>Not a Rivalry</v>
      </c>
      <c r="J2056">
        <v>10</v>
      </c>
      <c r="K2056">
        <v>41</v>
      </c>
      <c r="L2056">
        <f>ABS(Table_pigskin_games[[#This Row],[homeScore]]-Table_pigskin_games[[#This Row],[awayScore]])</f>
        <v>31</v>
      </c>
      <c r="M2056" t="s">
        <v>115</v>
      </c>
      <c r="N2056" s="2">
        <v>41914.541666666664</v>
      </c>
      <c r="O2056" t="s">
        <v>80</v>
      </c>
      <c r="P2056">
        <v>80037</v>
      </c>
      <c r="Q2056">
        <v>0</v>
      </c>
      <c r="R2056">
        <v>1</v>
      </c>
      <c r="S2056">
        <v>0</v>
      </c>
      <c r="T2056">
        <v>1</v>
      </c>
      <c r="U2056">
        <v>8</v>
      </c>
      <c r="V2056">
        <v>32</v>
      </c>
      <c r="W2056">
        <v>3</v>
      </c>
      <c r="X2056">
        <v>6</v>
      </c>
      <c r="Y2056">
        <v>13</v>
      </c>
      <c r="Z2056">
        <v>14</v>
      </c>
      <c r="AA2056">
        <v>0</v>
      </c>
      <c r="AB2056">
        <v>1</v>
      </c>
      <c r="AC2056">
        <v>1</v>
      </c>
      <c r="AD2056">
        <v>2</v>
      </c>
      <c r="AE2056">
        <v>148</v>
      </c>
      <c r="AF2056">
        <v>449</v>
      </c>
      <c r="AG2056">
        <v>123</v>
      </c>
      <c r="AH2056">
        <v>258</v>
      </c>
      <c r="AI2056">
        <v>14</v>
      </c>
      <c r="AJ2056">
        <v>24</v>
      </c>
      <c r="AK2056">
        <v>28</v>
      </c>
      <c r="AL2056">
        <v>36</v>
      </c>
      <c r="AM2056">
        <v>25</v>
      </c>
      <c r="AN2056">
        <v>191</v>
      </c>
      <c r="AO2056">
        <v>10</v>
      </c>
      <c r="AP2056">
        <v>42</v>
      </c>
      <c r="AQ2056">
        <v>6</v>
      </c>
      <c r="AR2056">
        <v>11</v>
      </c>
      <c r="AS2056">
        <v>44</v>
      </c>
      <c r="AT2056">
        <f>SUM(Table_pigskin_games[[#This Row],[awayPenaltyYards]],Table_pigskin_games[[#This Row],[homePenaltyYards]])</f>
        <v>142</v>
      </c>
      <c r="AU2056">
        <v>98</v>
      </c>
      <c r="AV2056">
        <v>1</v>
      </c>
      <c r="AW2056">
        <v>0</v>
      </c>
      <c r="AX2056">
        <f>SUM(Table_pigskin_games[[#This Row],[awayTurnovers]:[homeTurnovers]])</f>
        <v>1</v>
      </c>
      <c r="AY2056">
        <v>0</v>
      </c>
      <c r="AZ2056">
        <v>0</v>
      </c>
      <c r="BA2056">
        <v>1</v>
      </c>
      <c r="BB2056">
        <v>0</v>
      </c>
      <c r="BC2056">
        <v>1259</v>
      </c>
      <c r="BD2056">
        <v>2341</v>
      </c>
      <c r="BE2056">
        <v>0</v>
      </c>
      <c r="BF2056">
        <v>7</v>
      </c>
      <c r="BG2056">
        <v>0</v>
      </c>
      <c r="BH2056">
        <v>3</v>
      </c>
      <c r="BJ2056">
        <v>7</v>
      </c>
      <c r="BK2056">
        <v>14</v>
      </c>
      <c r="BL2056">
        <v>3</v>
      </c>
      <c r="BM2056">
        <v>17</v>
      </c>
    </row>
    <row r="2057" spans="1:65" x14ac:dyDescent="0.25">
      <c r="A2057">
        <v>400554203</v>
      </c>
      <c r="B2057">
        <v>3</v>
      </c>
      <c r="C2057">
        <v>2014</v>
      </c>
      <c r="D2057" s="1">
        <v>41903</v>
      </c>
      <c r="E2057" t="s">
        <v>66</v>
      </c>
      <c r="F2057" t="s">
        <v>114</v>
      </c>
      <c r="G2057" t="s">
        <v>105</v>
      </c>
      <c r="H205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PHIvWSH</v>
      </c>
      <c r="I2057" t="str">
        <f>IF(NOT(ISNA(VLOOKUP(Table_pigskin_games[[#This Row],[matchup]],rivalries!A$2:C$10,1,FALSE))),"Rivalry","Not a Rivalry")</f>
        <v>Not a Rivalry</v>
      </c>
      <c r="J2057">
        <v>34</v>
      </c>
      <c r="K2057">
        <v>37</v>
      </c>
      <c r="L2057">
        <f>ABS(Table_pigskin_games[[#This Row],[homeScore]]-Table_pigskin_games[[#This Row],[awayScore]])</f>
        <v>3</v>
      </c>
      <c r="M2057" t="s">
        <v>121</v>
      </c>
      <c r="N2057" s="2">
        <v>41914.541666666664</v>
      </c>
      <c r="O2057" t="s">
        <v>70</v>
      </c>
      <c r="P2057">
        <v>69596</v>
      </c>
      <c r="Q2057">
        <v>1</v>
      </c>
      <c r="R2057">
        <v>1</v>
      </c>
      <c r="S2057">
        <v>2</v>
      </c>
      <c r="T2057">
        <v>0</v>
      </c>
      <c r="U2057">
        <v>27</v>
      </c>
      <c r="V2057">
        <v>22</v>
      </c>
      <c r="W2057">
        <v>8</v>
      </c>
      <c r="X2057">
        <v>4</v>
      </c>
      <c r="Y2057">
        <v>15</v>
      </c>
      <c r="Z2057">
        <v>11</v>
      </c>
      <c r="AA2057">
        <v>0</v>
      </c>
      <c r="AB2057">
        <v>0</v>
      </c>
      <c r="AC2057">
        <v>1</v>
      </c>
      <c r="AD2057">
        <v>0</v>
      </c>
      <c r="AE2057">
        <v>511</v>
      </c>
      <c r="AF2057">
        <v>379</v>
      </c>
      <c r="AG2057">
        <v>427</v>
      </c>
      <c r="AH2057">
        <v>325</v>
      </c>
      <c r="AI2057">
        <v>30</v>
      </c>
      <c r="AJ2057">
        <v>27</v>
      </c>
      <c r="AK2057">
        <v>48</v>
      </c>
      <c r="AL2057">
        <v>41</v>
      </c>
      <c r="AM2057">
        <v>84</v>
      </c>
      <c r="AN2057">
        <v>54</v>
      </c>
      <c r="AO2057">
        <v>28</v>
      </c>
      <c r="AP2057">
        <v>25</v>
      </c>
      <c r="AQ2057">
        <v>10</v>
      </c>
      <c r="AR2057">
        <v>9</v>
      </c>
      <c r="AS2057">
        <v>131</v>
      </c>
      <c r="AT2057">
        <f>SUM(Table_pigskin_games[[#This Row],[awayPenaltyYards]],Table_pigskin_games[[#This Row],[homePenaltyYards]])</f>
        <v>201</v>
      </c>
      <c r="AU2057">
        <v>70</v>
      </c>
      <c r="AV2057">
        <v>1</v>
      </c>
      <c r="AW2057">
        <v>1</v>
      </c>
      <c r="AX2057">
        <f>SUM(Table_pigskin_games[[#This Row],[awayTurnovers]:[homeTurnovers]])</f>
        <v>2</v>
      </c>
      <c r="AY2057">
        <v>0</v>
      </c>
      <c r="AZ2057">
        <v>1</v>
      </c>
      <c r="BA2057">
        <v>1</v>
      </c>
      <c r="BB2057">
        <v>0</v>
      </c>
      <c r="BC2057">
        <v>2088</v>
      </c>
      <c r="BD2057">
        <v>1512</v>
      </c>
      <c r="BE2057">
        <v>14</v>
      </c>
      <c r="BF2057">
        <v>6</v>
      </c>
      <c r="BG2057">
        <v>7</v>
      </c>
      <c r="BH2057">
        <v>7</v>
      </c>
      <c r="BJ2057">
        <v>7</v>
      </c>
      <c r="BK2057">
        <v>14</v>
      </c>
      <c r="BL2057">
        <v>6</v>
      </c>
      <c r="BM2057">
        <v>10</v>
      </c>
    </row>
    <row r="2058" spans="1:65" x14ac:dyDescent="0.25">
      <c r="A2058">
        <v>400554206</v>
      </c>
      <c r="B2058">
        <v>2</v>
      </c>
      <c r="C2058">
        <v>2014</v>
      </c>
      <c r="D2058" s="1">
        <v>41896</v>
      </c>
      <c r="E2058" t="s">
        <v>66</v>
      </c>
      <c r="F2058" t="s">
        <v>102</v>
      </c>
      <c r="G2058" t="s">
        <v>78</v>
      </c>
      <c r="H205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DALvTEN</v>
      </c>
      <c r="I2058" t="str">
        <f>IF(NOT(ISNA(VLOOKUP(Table_pigskin_games[[#This Row],[matchup]],rivalries!A$2:C$10,1,FALSE))),"Rivalry","Not a Rivalry")</f>
        <v>Not a Rivalry</v>
      </c>
      <c r="J2058">
        <v>26</v>
      </c>
      <c r="K2058">
        <v>10</v>
      </c>
      <c r="L2058">
        <f>ABS(Table_pigskin_games[[#This Row],[homeScore]]-Table_pigskin_games[[#This Row],[awayScore]])</f>
        <v>16</v>
      </c>
      <c r="M2058" t="s">
        <v>79</v>
      </c>
      <c r="N2058" s="2">
        <v>41914.541666666664</v>
      </c>
      <c r="O2058" t="s">
        <v>70</v>
      </c>
      <c r="P2058">
        <v>69143</v>
      </c>
      <c r="Q2058">
        <v>0</v>
      </c>
      <c r="R2058">
        <v>1</v>
      </c>
      <c r="S2058">
        <v>1</v>
      </c>
      <c r="T2058">
        <v>0</v>
      </c>
      <c r="U2058">
        <v>26</v>
      </c>
      <c r="V2058">
        <v>13</v>
      </c>
      <c r="W2058">
        <v>9</v>
      </c>
      <c r="X2058">
        <v>2</v>
      </c>
      <c r="Y2058">
        <v>16</v>
      </c>
      <c r="Z2058">
        <v>10</v>
      </c>
      <c r="AA2058">
        <v>0</v>
      </c>
      <c r="AB2058">
        <v>0</v>
      </c>
      <c r="AC2058">
        <v>0</v>
      </c>
      <c r="AD2058">
        <v>1</v>
      </c>
      <c r="AE2058">
        <v>368</v>
      </c>
      <c r="AF2058">
        <v>314</v>
      </c>
      <c r="AG2058">
        <v>148</v>
      </c>
      <c r="AH2058">
        <v>232</v>
      </c>
      <c r="AI2058">
        <v>19</v>
      </c>
      <c r="AJ2058">
        <v>18</v>
      </c>
      <c r="AK2058">
        <v>29</v>
      </c>
      <c r="AL2058">
        <v>34</v>
      </c>
      <c r="AM2058">
        <v>220</v>
      </c>
      <c r="AN2058">
        <v>82</v>
      </c>
      <c r="AO2058">
        <v>43</v>
      </c>
      <c r="AP2058">
        <v>13</v>
      </c>
      <c r="AQ2058">
        <v>4</v>
      </c>
      <c r="AR2058">
        <v>5</v>
      </c>
      <c r="AS2058">
        <v>25</v>
      </c>
      <c r="AT2058">
        <f>SUM(Table_pigskin_games[[#This Row],[awayPenaltyYards]],Table_pigskin_games[[#This Row],[homePenaltyYards]])</f>
        <v>55</v>
      </c>
      <c r="AU2058">
        <v>30</v>
      </c>
      <c r="AV2058">
        <v>1</v>
      </c>
      <c r="AW2058">
        <v>2</v>
      </c>
      <c r="AX2058">
        <f>SUM(Table_pigskin_games[[#This Row],[awayTurnovers]:[homeTurnovers]])</f>
        <v>3</v>
      </c>
      <c r="AY2058">
        <v>1</v>
      </c>
      <c r="AZ2058">
        <v>0</v>
      </c>
      <c r="BA2058">
        <v>0</v>
      </c>
      <c r="BB2058">
        <v>2</v>
      </c>
      <c r="BC2058">
        <v>2471</v>
      </c>
      <c r="BD2058">
        <v>1129</v>
      </c>
      <c r="BE2058">
        <v>3</v>
      </c>
      <c r="BF2058">
        <v>13</v>
      </c>
      <c r="BG2058">
        <v>7</v>
      </c>
      <c r="BH2058">
        <v>3</v>
      </c>
      <c r="BJ2058">
        <v>0</v>
      </c>
      <c r="BK2058">
        <v>0</v>
      </c>
      <c r="BL2058">
        <v>10</v>
      </c>
      <c r="BM2058">
        <v>0</v>
      </c>
    </row>
    <row r="2059" spans="1:65" x14ac:dyDescent="0.25">
      <c r="A2059">
        <v>400554207</v>
      </c>
      <c r="B2059">
        <v>4</v>
      </c>
      <c r="C2059">
        <v>2014</v>
      </c>
      <c r="D2059" s="1">
        <v>41910</v>
      </c>
      <c r="E2059" t="s">
        <v>66</v>
      </c>
      <c r="F2059" t="s">
        <v>75</v>
      </c>
      <c r="G2059" t="s">
        <v>74</v>
      </c>
      <c r="H205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CHIvGB</v>
      </c>
      <c r="I2059" t="str">
        <f>IF(NOT(ISNA(VLOOKUP(Table_pigskin_games[[#This Row],[matchup]],rivalries!A$2:C$10,1,FALSE))),"Rivalry","Not a Rivalry")</f>
        <v>Rivalry</v>
      </c>
      <c r="J2059">
        <v>38</v>
      </c>
      <c r="K2059">
        <v>17</v>
      </c>
      <c r="L2059">
        <f>ABS(Table_pigskin_games[[#This Row],[homeScore]]-Table_pigskin_games[[#This Row],[awayScore]])</f>
        <v>21</v>
      </c>
      <c r="M2059" t="s">
        <v>117</v>
      </c>
      <c r="N2059" s="2">
        <v>41914.541666666664</v>
      </c>
      <c r="O2059" t="s">
        <v>70</v>
      </c>
      <c r="P2059">
        <v>61736</v>
      </c>
      <c r="Q2059">
        <v>1</v>
      </c>
      <c r="R2059">
        <v>2</v>
      </c>
      <c r="S2059">
        <v>2</v>
      </c>
      <c r="T2059">
        <v>1</v>
      </c>
      <c r="U2059">
        <v>21</v>
      </c>
      <c r="V2059">
        <v>33</v>
      </c>
      <c r="W2059">
        <v>4</v>
      </c>
      <c r="X2059">
        <v>7</v>
      </c>
      <c r="Y2059">
        <v>8</v>
      </c>
      <c r="Z2059">
        <v>11</v>
      </c>
      <c r="AA2059">
        <v>0</v>
      </c>
      <c r="AB2059">
        <v>2</v>
      </c>
      <c r="AC2059">
        <v>0</v>
      </c>
      <c r="AD2059">
        <v>3</v>
      </c>
      <c r="AE2059">
        <v>358</v>
      </c>
      <c r="AF2059">
        <v>496</v>
      </c>
      <c r="AG2059">
        <v>302</v>
      </c>
      <c r="AH2059">
        <v>261</v>
      </c>
      <c r="AI2059">
        <v>22</v>
      </c>
      <c r="AJ2059">
        <v>23</v>
      </c>
      <c r="AK2059">
        <v>28</v>
      </c>
      <c r="AL2059">
        <v>35</v>
      </c>
      <c r="AM2059">
        <v>56</v>
      </c>
      <c r="AN2059">
        <v>235</v>
      </c>
      <c r="AO2059">
        <v>18</v>
      </c>
      <c r="AP2059">
        <v>41</v>
      </c>
      <c r="AQ2059">
        <v>9</v>
      </c>
      <c r="AR2059">
        <v>6</v>
      </c>
      <c r="AS2059">
        <v>70</v>
      </c>
      <c r="AT2059">
        <f>SUM(Table_pigskin_games[[#This Row],[awayPenaltyYards]],Table_pigskin_games[[#This Row],[homePenaltyYards]])</f>
        <v>116</v>
      </c>
      <c r="AU2059">
        <v>46</v>
      </c>
      <c r="AV2059">
        <v>0</v>
      </c>
      <c r="AW2059">
        <v>2</v>
      </c>
      <c r="AX2059">
        <f>SUM(Table_pigskin_games[[#This Row],[awayTurnovers]:[homeTurnovers]])</f>
        <v>2</v>
      </c>
      <c r="AY2059">
        <v>0</v>
      </c>
      <c r="AZ2059">
        <v>0</v>
      </c>
      <c r="BA2059">
        <v>0</v>
      </c>
      <c r="BB2059">
        <v>2</v>
      </c>
      <c r="BC2059">
        <v>1418</v>
      </c>
      <c r="BD2059">
        <v>2182</v>
      </c>
      <c r="BE2059">
        <v>7</v>
      </c>
      <c r="BF2059">
        <v>14</v>
      </c>
      <c r="BG2059">
        <v>10</v>
      </c>
      <c r="BH2059">
        <v>7</v>
      </c>
      <c r="BJ2059">
        <v>7</v>
      </c>
      <c r="BK2059">
        <v>10</v>
      </c>
      <c r="BL2059">
        <v>0</v>
      </c>
      <c r="BM2059">
        <v>0</v>
      </c>
    </row>
    <row r="2060" spans="1:65" x14ac:dyDescent="0.25">
      <c r="A2060">
        <v>400554208</v>
      </c>
      <c r="B2060">
        <v>3</v>
      </c>
      <c r="C2060">
        <v>2014</v>
      </c>
      <c r="D2060" s="1">
        <v>41903</v>
      </c>
      <c r="E2060" t="s">
        <v>66</v>
      </c>
      <c r="F2060" t="s">
        <v>106</v>
      </c>
      <c r="G2060" t="s">
        <v>91</v>
      </c>
      <c r="H206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HOUvNYG</v>
      </c>
      <c r="I2060" t="str">
        <f>IF(NOT(ISNA(VLOOKUP(Table_pigskin_games[[#This Row],[matchup]],rivalries!A$2:C$10,1,FALSE))),"Rivalry","Not a Rivalry")</f>
        <v>Not a Rivalry</v>
      </c>
      <c r="J2060">
        <v>17</v>
      </c>
      <c r="K2060">
        <v>30</v>
      </c>
      <c r="L2060">
        <f>ABS(Table_pigskin_games[[#This Row],[homeScore]]-Table_pigskin_games[[#This Row],[awayScore]])</f>
        <v>13</v>
      </c>
      <c r="M2060" t="s">
        <v>140</v>
      </c>
      <c r="N2060" s="2">
        <v>41914.541666666664</v>
      </c>
      <c r="O2060" t="s">
        <v>80</v>
      </c>
      <c r="P2060">
        <v>77462</v>
      </c>
      <c r="Q2060">
        <v>2</v>
      </c>
      <c r="R2060">
        <v>0</v>
      </c>
      <c r="S2060">
        <v>0</v>
      </c>
      <c r="T2060">
        <v>2</v>
      </c>
      <c r="U2060">
        <v>20</v>
      </c>
      <c r="V2060">
        <v>26</v>
      </c>
      <c r="W2060">
        <v>2</v>
      </c>
      <c r="X2060">
        <v>4</v>
      </c>
      <c r="Y2060">
        <v>12</v>
      </c>
      <c r="Z2060">
        <v>12</v>
      </c>
      <c r="AA2060">
        <v>1</v>
      </c>
      <c r="AB2060">
        <v>0</v>
      </c>
      <c r="AC2060">
        <v>2</v>
      </c>
      <c r="AD2060">
        <v>1</v>
      </c>
      <c r="AE2060">
        <v>411</v>
      </c>
      <c r="AF2060">
        <v>419</v>
      </c>
      <c r="AG2060">
        <v>292</v>
      </c>
      <c r="AH2060">
        <v>226</v>
      </c>
      <c r="AI2060">
        <v>21</v>
      </c>
      <c r="AJ2060">
        <v>21</v>
      </c>
      <c r="AK2060">
        <v>35</v>
      </c>
      <c r="AL2060">
        <v>28</v>
      </c>
      <c r="AM2060">
        <v>119</v>
      </c>
      <c r="AN2060">
        <v>193</v>
      </c>
      <c r="AO2060">
        <v>25</v>
      </c>
      <c r="AP2060">
        <v>42</v>
      </c>
      <c r="AQ2060">
        <v>5</v>
      </c>
      <c r="AR2060">
        <v>4</v>
      </c>
      <c r="AS2060">
        <v>40</v>
      </c>
      <c r="AT2060">
        <f>SUM(Table_pigskin_games[[#This Row],[awayPenaltyYards]],Table_pigskin_games[[#This Row],[homePenaltyYards]])</f>
        <v>71</v>
      </c>
      <c r="AU2060">
        <v>31</v>
      </c>
      <c r="AV2060">
        <v>3</v>
      </c>
      <c r="AW2060">
        <v>1</v>
      </c>
      <c r="AX2060">
        <f>SUM(Table_pigskin_games[[#This Row],[awayTurnovers]:[homeTurnovers]])</f>
        <v>4</v>
      </c>
      <c r="AY2060">
        <v>0</v>
      </c>
      <c r="AZ2060">
        <v>1</v>
      </c>
      <c r="BA2060">
        <v>3</v>
      </c>
      <c r="BB2060">
        <v>0</v>
      </c>
      <c r="BC2060">
        <v>1646</v>
      </c>
      <c r="BD2060">
        <v>1954</v>
      </c>
      <c r="BE2060">
        <v>0</v>
      </c>
      <c r="BF2060">
        <v>0</v>
      </c>
      <c r="BG2060">
        <v>10</v>
      </c>
      <c r="BH2060">
        <v>7</v>
      </c>
      <c r="BJ2060">
        <v>0</v>
      </c>
      <c r="BK2060">
        <v>14</v>
      </c>
      <c r="BL2060">
        <v>3</v>
      </c>
      <c r="BM2060">
        <v>13</v>
      </c>
    </row>
    <row r="2061" spans="1:65" x14ac:dyDescent="0.25">
      <c r="A2061">
        <v>400554211</v>
      </c>
      <c r="B2061">
        <v>2</v>
      </c>
      <c r="C2061">
        <v>2014</v>
      </c>
      <c r="D2061" s="1">
        <v>41896</v>
      </c>
      <c r="E2061" t="s">
        <v>66</v>
      </c>
      <c r="F2061" t="s">
        <v>94</v>
      </c>
      <c r="G2061" t="s">
        <v>91</v>
      </c>
      <c r="H206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ARIvNYG</v>
      </c>
      <c r="I2061" t="str">
        <f>IF(NOT(ISNA(VLOOKUP(Table_pigskin_games[[#This Row],[matchup]],rivalries!A$2:C$10,1,FALSE))),"Rivalry","Not a Rivalry")</f>
        <v>Not a Rivalry</v>
      </c>
      <c r="J2061">
        <v>25</v>
      </c>
      <c r="K2061">
        <v>14</v>
      </c>
      <c r="L2061">
        <f>ABS(Table_pigskin_games[[#This Row],[homeScore]]-Table_pigskin_games[[#This Row],[awayScore]])</f>
        <v>11</v>
      </c>
      <c r="M2061" t="s">
        <v>140</v>
      </c>
      <c r="N2061" s="2">
        <v>41914.541666666664</v>
      </c>
      <c r="O2061" t="s">
        <v>70</v>
      </c>
      <c r="P2061">
        <v>78344</v>
      </c>
      <c r="Q2061">
        <v>1</v>
      </c>
      <c r="R2061">
        <v>0</v>
      </c>
      <c r="S2061">
        <v>0</v>
      </c>
      <c r="T2061">
        <v>1</v>
      </c>
      <c r="U2061">
        <v>21</v>
      </c>
      <c r="V2061">
        <v>24</v>
      </c>
      <c r="W2061">
        <v>5</v>
      </c>
      <c r="X2061">
        <v>6</v>
      </c>
      <c r="Y2061">
        <v>13</v>
      </c>
      <c r="Z2061">
        <v>12</v>
      </c>
      <c r="AA2061">
        <v>0</v>
      </c>
      <c r="AB2061">
        <v>0</v>
      </c>
      <c r="AC2061">
        <v>0</v>
      </c>
      <c r="AD2061">
        <v>1</v>
      </c>
      <c r="AE2061">
        <v>266</v>
      </c>
      <c r="AF2061">
        <v>341</v>
      </c>
      <c r="AG2061">
        <v>142</v>
      </c>
      <c r="AH2061">
        <v>260</v>
      </c>
      <c r="AI2061">
        <v>14</v>
      </c>
      <c r="AJ2061">
        <v>26</v>
      </c>
      <c r="AK2061">
        <v>29</v>
      </c>
      <c r="AL2061">
        <v>39</v>
      </c>
      <c r="AM2061">
        <v>124</v>
      </c>
      <c r="AN2061">
        <v>81</v>
      </c>
      <c r="AO2061">
        <v>28</v>
      </c>
      <c r="AP2061">
        <v>27</v>
      </c>
      <c r="AQ2061">
        <v>7</v>
      </c>
      <c r="AR2061">
        <v>9</v>
      </c>
      <c r="AS2061">
        <v>71</v>
      </c>
      <c r="AT2061">
        <f>SUM(Table_pigskin_games[[#This Row],[awayPenaltyYards]],Table_pigskin_games[[#This Row],[homePenaltyYards]])</f>
        <v>141</v>
      </c>
      <c r="AU2061">
        <v>70</v>
      </c>
      <c r="AV2061">
        <v>0</v>
      </c>
      <c r="AW2061">
        <v>4</v>
      </c>
      <c r="AX2061">
        <f>SUM(Table_pigskin_games[[#This Row],[awayTurnovers]:[homeTurnovers]])</f>
        <v>4</v>
      </c>
      <c r="AY2061">
        <v>0</v>
      </c>
      <c r="AZ2061">
        <v>2</v>
      </c>
      <c r="BA2061">
        <v>0</v>
      </c>
      <c r="BB2061">
        <v>2</v>
      </c>
      <c r="BC2061">
        <v>1651</v>
      </c>
      <c r="BD2061">
        <v>1949</v>
      </c>
      <c r="BE2061">
        <v>10</v>
      </c>
      <c r="BF2061">
        <v>0</v>
      </c>
      <c r="BG2061">
        <v>0</v>
      </c>
      <c r="BH2061">
        <v>15</v>
      </c>
      <c r="BJ2061">
        <v>0</v>
      </c>
      <c r="BK2061">
        <v>7</v>
      </c>
      <c r="BL2061">
        <v>7</v>
      </c>
      <c r="BM2061">
        <v>0</v>
      </c>
    </row>
    <row r="2062" spans="1:65" x14ac:dyDescent="0.25">
      <c r="A2062">
        <v>400554212</v>
      </c>
      <c r="B2062">
        <v>4</v>
      </c>
      <c r="C2062">
        <v>2014</v>
      </c>
      <c r="D2062" s="1">
        <v>41910</v>
      </c>
      <c r="E2062" t="s">
        <v>66</v>
      </c>
      <c r="F2062" t="s">
        <v>87</v>
      </c>
      <c r="G2062" t="s">
        <v>106</v>
      </c>
      <c r="H206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BUFvHOU</v>
      </c>
      <c r="I2062" t="str">
        <f>IF(NOT(ISNA(VLOOKUP(Table_pigskin_games[[#This Row],[matchup]],rivalries!A$2:C$10,1,FALSE))),"Rivalry","Not a Rivalry")</f>
        <v>Not a Rivalry</v>
      </c>
      <c r="J2062">
        <v>17</v>
      </c>
      <c r="K2062">
        <v>23</v>
      </c>
      <c r="L2062">
        <f>ABS(Table_pigskin_games[[#This Row],[homeScore]]-Table_pigskin_games[[#This Row],[awayScore]])</f>
        <v>6</v>
      </c>
      <c r="M2062" t="s">
        <v>149</v>
      </c>
      <c r="N2062" s="2">
        <v>41914.541666666664</v>
      </c>
      <c r="O2062" t="s">
        <v>80</v>
      </c>
      <c r="P2062">
        <v>71756</v>
      </c>
      <c r="Q2062">
        <v>2</v>
      </c>
      <c r="R2062">
        <v>1</v>
      </c>
      <c r="S2062">
        <v>2</v>
      </c>
      <c r="T2062">
        <v>1</v>
      </c>
      <c r="U2062">
        <v>17</v>
      </c>
      <c r="V2062">
        <v>19</v>
      </c>
      <c r="W2062">
        <v>5</v>
      </c>
      <c r="X2062">
        <v>5</v>
      </c>
      <c r="Y2062">
        <v>16</v>
      </c>
      <c r="Z2062">
        <v>14</v>
      </c>
      <c r="AA2062">
        <v>0</v>
      </c>
      <c r="AB2062">
        <v>0</v>
      </c>
      <c r="AC2062">
        <v>0</v>
      </c>
      <c r="AD2062">
        <v>0</v>
      </c>
      <c r="AE2062">
        <v>316</v>
      </c>
      <c r="AF2062">
        <v>301</v>
      </c>
      <c r="AG2062">
        <v>220</v>
      </c>
      <c r="AH2062">
        <v>264</v>
      </c>
      <c r="AI2062">
        <v>21</v>
      </c>
      <c r="AJ2062">
        <v>25</v>
      </c>
      <c r="AK2062">
        <v>44</v>
      </c>
      <c r="AL2062">
        <v>37</v>
      </c>
      <c r="AM2062">
        <v>96</v>
      </c>
      <c r="AN2062">
        <v>37</v>
      </c>
      <c r="AO2062">
        <v>23</v>
      </c>
      <c r="AP2062">
        <v>24</v>
      </c>
      <c r="AQ2062">
        <v>8</v>
      </c>
      <c r="AR2062">
        <v>8</v>
      </c>
      <c r="AS2062">
        <v>40</v>
      </c>
      <c r="AT2062">
        <f>SUM(Table_pigskin_games[[#This Row],[awayPenaltyYards]],Table_pigskin_games[[#This Row],[homePenaltyYards]])</f>
        <v>130</v>
      </c>
      <c r="AU2062">
        <v>90</v>
      </c>
      <c r="AV2062">
        <v>2</v>
      </c>
      <c r="AW2062">
        <v>3</v>
      </c>
      <c r="AX2062">
        <f>SUM(Table_pigskin_games[[#This Row],[awayTurnovers]:[homeTurnovers]])</f>
        <v>5</v>
      </c>
      <c r="AY2062">
        <v>0</v>
      </c>
      <c r="AZ2062">
        <v>1</v>
      </c>
      <c r="BA2062">
        <v>2</v>
      </c>
      <c r="BB2062">
        <v>2</v>
      </c>
      <c r="BC2062">
        <v>1744</v>
      </c>
      <c r="BD2062">
        <v>1856</v>
      </c>
      <c r="BE2062">
        <v>0</v>
      </c>
      <c r="BF2062">
        <v>10</v>
      </c>
      <c r="BG2062">
        <v>0</v>
      </c>
      <c r="BH2062">
        <v>7</v>
      </c>
      <c r="BJ2062">
        <v>0</v>
      </c>
      <c r="BK2062">
        <v>7</v>
      </c>
      <c r="BL2062">
        <v>10</v>
      </c>
      <c r="BM2062">
        <v>6</v>
      </c>
    </row>
    <row r="2063" spans="1:65" x14ac:dyDescent="0.25">
      <c r="A2063">
        <v>400554213</v>
      </c>
      <c r="B2063">
        <v>3</v>
      </c>
      <c r="C2063">
        <v>2014</v>
      </c>
      <c r="D2063" s="1">
        <v>41903</v>
      </c>
      <c r="E2063" t="s">
        <v>66</v>
      </c>
      <c r="F2063" t="s">
        <v>113</v>
      </c>
      <c r="G2063" t="s">
        <v>67</v>
      </c>
      <c r="H206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MINvNO</v>
      </c>
      <c r="I2063" t="str">
        <f>IF(NOT(ISNA(VLOOKUP(Table_pigskin_games[[#This Row],[matchup]],rivalries!A$2:C$10,1,FALSE))),"Rivalry","Not a Rivalry")</f>
        <v>Not a Rivalry</v>
      </c>
      <c r="J2063">
        <v>9</v>
      </c>
      <c r="K2063">
        <v>20</v>
      </c>
      <c r="L2063">
        <f>ABS(Table_pigskin_games[[#This Row],[homeScore]]-Table_pigskin_games[[#This Row],[awayScore]])</f>
        <v>11</v>
      </c>
      <c r="M2063" t="s">
        <v>127</v>
      </c>
      <c r="N2063" s="2">
        <v>41914.541666666664</v>
      </c>
      <c r="O2063" t="s">
        <v>70</v>
      </c>
      <c r="P2063">
        <v>73005</v>
      </c>
      <c r="Q2063">
        <v>1</v>
      </c>
      <c r="R2063">
        <v>1</v>
      </c>
      <c r="S2063">
        <v>0</v>
      </c>
      <c r="T2063">
        <v>2</v>
      </c>
      <c r="U2063">
        <v>13</v>
      </c>
      <c r="V2063">
        <v>27</v>
      </c>
      <c r="W2063">
        <v>6</v>
      </c>
      <c r="X2063">
        <v>9</v>
      </c>
      <c r="Y2063">
        <v>15</v>
      </c>
      <c r="Z2063">
        <v>13</v>
      </c>
      <c r="AA2063">
        <v>0</v>
      </c>
      <c r="AB2063">
        <v>0</v>
      </c>
      <c r="AC2063">
        <v>0</v>
      </c>
      <c r="AD2063">
        <v>0</v>
      </c>
      <c r="AE2063">
        <v>247</v>
      </c>
      <c r="AF2063">
        <v>396</v>
      </c>
      <c r="AG2063">
        <v>188</v>
      </c>
      <c r="AH2063">
        <v>288</v>
      </c>
      <c r="AI2063">
        <v>17</v>
      </c>
      <c r="AJ2063">
        <v>27</v>
      </c>
      <c r="AK2063">
        <v>30</v>
      </c>
      <c r="AL2063">
        <v>35</v>
      </c>
      <c r="AM2063">
        <v>59</v>
      </c>
      <c r="AN2063">
        <v>108</v>
      </c>
      <c r="AO2063">
        <v>22</v>
      </c>
      <c r="AP2063">
        <v>32</v>
      </c>
      <c r="AQ2063">
        <v>5</v>
      </c>
      <c r="AR2063">
        <v>4</v>
      </c>
      <c r="AS2063">
        <v>44</v>
      </c>
      <c r="AT2063">
        <f>SUM(Table_pigskin_games[[#This Row],[awayPenaltyYards]],Table_pigskin_games[[#This Row],[homePenaltyYards]])</f>
        <v>74</v>
      </c>
      <c r="AU2063">
        <v>30</v>
      </c>
      <c r="AV2063">
        <v>0</v>
      </c>
      <c r="AW2063">
        <v>0</v>
      </c>
      <c r="AX2063">
        <f>SUM(Table_pigskin_games[[#This Row],[awayTurnovers]:[homeTurnovers]])</f>
        <v>0</v>
      </c>
      <c r="AY2063">
        <v>0</v>
      </c>
      <c r="AZ2063">
        <v>0</v>
      </c>
      <c r="BA2063">
        <v>0</v>
      </c>
      <c r="BB2063">
        <v>0</v>
      </c>
      <c r="BC2063">
        <v>1587</v>
      </c>
      <c r="BD2063">
        <v>2013</v>
      </c>
      <c r="BE2063">
        <v>0</v>
      </c>
      <c r="BF2063">
        <v>6</v>
      </c>
      <c r="BG2063">
        <v>3</v>
      </c>
      <c r="BH2063">
        <v>0</v>
      </c>
      <c r="BJ2063">
        <v>13</v>
      </c>
      <c r="BK2063">
        <v>0</v>
      </c>
      <c r="BL2063">
        <v>0</v>
      </c>
      <c r="BM2063">
        <v>7</v>
      </c>
    </row>
    <row r="2064" spans="1:65" x14ac:dyDescent="0.25">
      <c r="A2064">
        <v>400554214</v>
      </c>
      <c r="B2064">
        <v>1</v>
      </c>
      <c r="C2064">
        <v>2014</v>
      </c>
      <c r="D2064" s="1">
        <v>41886</v>
      </c>
      <c r="E2064" t="s">
        <v>61</v>
      </c>
      <c r="F2064" t="s">
        <v>75</v>
      </c>
      <c r="G2064" t="s">
        <v>71</v>
      </c>
      <c r="H206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GBvSEA</v>
      </c>
      <c r="I2064" t="str">
        <f>IF(NOT(ISNA(VLOOKUP(Table_pigskin_games[[#This Row],[matchup]],rivalries!A$2:C$10,1,FALSE))),"Rivalry","Not a Rivalry")</f>
        <v>Not a Rivalry</v>
      </c>
      <c r="J2064">
        <v>16</v>
      </c>
      <c r="K2064">
        <v>36</v>
      </c>
      <c r="L2064">
        <f>ABS(Table_pigskin_games[[#This Row],[homeScore]]-Table_pigskin_games[[#This Row],[awayScore]])</f>
        <v>20</v>
      </c>
      <c r="M2064" t="s">
        <v>124</v>
      </c>
      <c r="N2064" s="2">
        <v>41914.854166666664</v>
      </c>
      <c r="O2064" t="s">
        <v>65</v>
      </c>
      <c r="P2064">
        <v>68424</v>
      </c>
      <c r="Q2064">
        <v>0</v>
      </c>
      <c r="R2064">
        <v>0</v>
      </c>
      <c r="S2064">
        <v>0</v>
      </c>
      <c r="T2064">
        <v>0</v>
      </c>
      <c r="U2064">
        <v>19</v>
      </c>
      <c r="V2064">
        <v>25</v>
      </c>
      <c r="W2064">
        <v>6</v>
      </c>
      <c r="X2064">
        <v>4</v>
      </c>
      <c r="Y2064">
        <v>12</v>
      </c>
      <c r="Z2064">
        <v>11</v>
      </c>
      <c r="AA2064">
        <v>0</v>
      </c>
      <c r="AB2064">
        <v>1</v>
      </c>
      <c r="AC2064">
        <v>1</v>
      </c>
      <c r="AD2064">
        <v>1</v>
      </c>
      <c r="AE2064">
        <v>255</v>
      </c>
      <c r="AF2064">
        <v>398</v>
      </c>
      <c r="AG2064">
        <v>175</v>
      </c>
      <c r="AH2064">
        <v>191</v>
      </c>
      <c r="AI2064">
        <v>23</v>
      </c>
      <c r="AJ2064">
        <v>19</v>
      </c>
      <c r="AK2064">
        <v>33</v>
      </c>
      <c r="AL2064">
        <v>28</v>
      </c>
      <c r="AM2064">
        <v>80</v>
      </c>
      <c r="AN2064">
        <v>207</v>
      </c>
      <c r="AO2064">
        <v>21</v>
      </c>
      <c r="AP2064">
        <v>37</v>
      </c>
      <c r="AQ2064">
        <v>8</v>
      </c>
      <c r="AR2064">
        <v>4</v>
      </c>
      <c r="AS2064">
        <v>65</v>
      </c>
      <c r="AT2064">
        <f>SUM(Table_pigskin_games[[#This Row],[awayPenaltyYards]],Table_pigskin_games[[#This Row],[homePenaltyYards]])</f>
        <v>134</v>
      </c>
      <c r="AU2064">
        <v>69</v>
      </c>
      <c r="AV2064">
        <v>1</v>
      </c>
      <c r="AW2064">
        <v>1</v>
      </c>
      <c r="AX2064">
        <f>SUM(Table_pigskin_games[[#This Row],[awayTurnovers]:[homeTurnovers]])</f>
        <v>2</v>
      </c>
      <c r="AY2064">
        <v>0</v>
      </c>
      <c r="AZ2064">
        <v>1</v>
      </c>
      <c r="BA2064">
        <v>1</v>
      </c>
      <c r="BB2064">
        <v>0</v>
      </c>
      <c r="BC2064">
        <v>1600</v>
      </c>
      <c r="BD2064">
        <v>2000</v>
      </c>
      <c r="BE2064">
        <v>7</v>
      </c>
      <c r="BF2064">
        <v>3</v>
      </c>
      <c r="BG2064">
        <v>0</v>
      </c>
      <c r="BH2064">
        <v>6</v>
      </c>
      <c r="BJ2064">
        <v>3</v>
      </c>
      <c r="BK2064">
        <v>14</v>
      </c>
      <c r="BL2064">
        <v>5</v>
      </c>
      <c r="BM2064">
        <v>14</v>
      </c>
    </row>
    <row r="2065" spans="1:66" x14ac:dyDescent="0.25">
      <c r="A2065">
        <v>400554215</v>
      </c>
      <c r="B2065">
        <v>1</v>
      </c>
      <c r="C2065">
        <v>2014</v>
      </c>
      <c r="D2065" s="1">
        <v>41889</v>
      </c>
      <c r="E2065" t="s">
        <v>66</v>
      </c>
      <c r="F2065" t="s">
        <v>67</v>
      </c>
      <c r="G2065" t="s">
        <v>99</v>
      </c>
      <c r="H206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ATLvNO</v>
      </c>
      <c r="I2065" t="str">
        <f>IF(NOT(ISNA(VLOOKUP(Table_pigskin_games[[#This Row],[matchup]],rivalries!A$2:C$10,1,FALSE))),"Rivalry","Not a Rivalry")</f>
        <v>Rivalry</v>
      </c>
      <c r="J2065">
        <v>34</v>
      </c>
      <c r="K2065">
        <v>37</v>
      </c>
      <c r="L2065">
        <f>ABS(Table_pigskin_games[[#This Row],[homeScore]]-Table_pigskin_games[[#This Row],[awayScore]])</f>
        <v>3</v>
      </c>
      <c r="M2065" t="s">
        <v>116</v>
      </c>
      <c r="N2065" s="2">
        <v>41914.541666666664</v>
      </c>
      <c r="O2065" t="s">
        <v>70</v>
      </c>
      <c r="P2065">
        <v>70706</v>
      </c>
      <c r="Q2065">
        <v>0</v>
      </c>
      <c r="R2065">
        <v>0</v>
      </c>
      <c r="S2065">
        <v>0</v>
      </c>
      <c r="T2065">
        <v>0</v>
      </c>
      <c r="U2065">
        <v>30</v>
      </c>
      <c r="V2065">
        <v>28</v>
      </c>
      <c r="W2065">
        <v>8</v>
      </c>
      <c r="X2065">
        <v>6</v>
      </c>
      <c r="Y2065">
        <v>13</v>
      </c>
      <c r="Z2065">
        <v>11</v>
      </c>
      <c r="AA2065">
        <v>0</v>
      </c>
      <c r="AB2065">
        <v>0</v>
      </c>
      <c r="AC2065">
        <v>0</v>
      </c>
      <c r="AD2065">
        <v>0</v>
      </c>
      <c r="AE2065">
        <v>472</v>
      </c>
      <c r="AF2065">
        <v>568</v>
      </c>
      <c r="AG2065">
        <v>333</v>
      </c>
      <c r="AH2065">
        <v>445</v>
      </c>
      <c r="AI2065">
        <v>29</v>
      </c>
      <c r="AJ2065">
        <v>31</v>
      </c>
      <c r="AK2065">
        <v>42</v>
      </c>
      <c r="AL2065">
        <v>43</v>
      </c>
      <c r="AM2065">
        <v>139</v>
      </c>
      <c r="AN2065">
        <v>123</v>
      </c>
      <c r="AO2065">
        <v>28</v>
      </c>
      <c r="AP2065">
        <v>25</v>
      </c>
      <c r="AQ2065">
        <v>3</v>
      </c>
      <c r="AR2065">
        <v>10</v>
      </c>
      <c r="AS2065">
        <v>27</v>
      </c>
      <c r="AT2065">
        <f>SUM(Table_pigskin_games[[#This Row],[awayPenaltyYards]],Table_pigskin_games[[#This Row],[homePenaltyYards]])</f>
        <v>123</v>
      </c>
      <c r="AU2065">
        <v>96</v>
      </c>
      <c r="AV2065">
        <v>2</v>
      </c>
      <c r="AW2065">
        <v>1</v>
      </c>
      <c r="AX2065">
        <f>SUM(Table_pigskin_games[[#This Row],[awayTurnovers]:[homeTurnovers]])</f>
        <v>3</v>
      </c>
      <c r="AY2065">
        <v>1</v>
      </c>
      <c r="AZ2065">
        <v>1</v>
      </c>
      <c r="BA2065">
        <v>1</v>
      </c>
      <c r="BB2065">
        <v>0</v>
      </c>
      <c r="BC2065">
        <v>1825</v>
      </c>
      <c r="BD2065">
        <v>1878</v>
      </c>
      <c r="BE2065">
        <v>6</v>
      </c>
      <c r="BF2065">
        <v>14</v>
      </c>
      <c r="BG2065">
        <v>0</v>
      </c>
      <c r="BH2065">
        <v>14</v>
      </c>
      <c r="BI2065">
        <v>0</v>
      </c>
      <c r="BJ2065">
        <v>0</v>
      </c>
      <c r="BK2065">
        <v>10</v>
      </c>
      <c r="BL2065">
        <v>14</v>
      </c>
      <c r="BM2065">
        <v>10</v>
      </c>
      <c r="BN2065">
        <v>3</v>
      </c>
    </row>
    <row r="2066" spans="1:66" x14ac:dyDescent="0.25">
      <c r="A2066">
        <v>400554217</v>
      </c>
      <c r="B2066">
        <v>1</v>
      </c>
      <c r="C2066">
        <v>2014</v>
      </c>
      <c r="D2066" s="1">
        <v>41889</v>
      </c>
      <c r="E2066" t="s">
        <v>66</v>
      </c>
      <c r="F2066" t="s">
        <v>113</v>
      </c>
      <c r="G2066" t="s">
        <v>85</v>
      </c>
      <c r="H206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MINvSTL</v>
      </c>
      <c r="I2066" t="str">
        <f>IF(NOT(ISNA(VLOOKUP(Table_pigskin_games[[#This Row],[matchup]],rivalries!A$2:C$10,1,FALSE))),"Rivalry","Not a Rivalry")</f>
        <v>Not a Rivalry</v>
      </c>
      <c r="J2066">
        <v>34</v>
      </c>
      <c r="K2066">
        <v>6</v>
      </c>
      <c r="L2066">
        <f>ABS(Table_pigskin_games[[#This Row],[homeScore]]-Table_pigskin_games[[#This Row],[awayScore]])</f>
        <v>28</v>
      </c>
      <c r="M2066" t="s">
        <v>148</v>
      </c>
      <c r="N2066" s="2">
        <v>41914.541666666664</v>
      </c>
      <c r="O2066" t="s">
        <v>70</v>
      </c>
      <c r="P2066">
        <v>55919</v>
      </c>
      <c r="Q2066">
        <v>0</v>
      </c>
      <c r="R2066">
        <v>0</v>
      </c>
      <c r="S2066">
        <v>0</v>
      </c>
      <c r="T2066">
        <v>0</v>
      </c>
      <c r="U2066">
        <v>18</v>
      </c>
      <c r="V2066">
        <v>15</v>
      </c>
      <c r="W2066">
        <v>3</v>
      </c>
      <c r="X2066">
        <v>4</v>
      </c>
      <c r="Y2066">
        <v>12</v>
      </c>
      <c r="Z2066">
        <v>14</v>
      </c>
      <c r="AA2066">
        <v>0</v>
      </c>
      <c r="AB2066">
        <v>0</v>
      </c>
      <c r="AC2066">
        <v>0</v>
      </c>
      <c r="AD2066">
        <v>0</v>
      </c>
      <c r="AE2066">
        <v>355</v>
      </c>
      <c r="AF2066">
        <v>318</v>
      </c>
      <c r="AG2066">
        <v>170</v>
      </c>
      <c r="AH2066">
        <v>246</v>
      </c>
      <c r="AI2066">
        <v>17</v>
      </c>
      <c r="AJ2066">
        <v>24</v>
      </c>
      <c r="AK2066">
        <v>25</v>
      </c>
      <c r="AL2066">
        <v>36</v>
      </c>
      <c r="AM2066">
        <v>185</v>
      </c>
      <c r="AN2066">
        <v>72</v>
      </c>
      <c r="AO2066">
        <v>32</v>
      </c>
      <c r="AP2066">
        <v>22</v>
      </c>
      <c r="AQ2066">
        <v>7</v>
      </c>
      <c r="AR2066">
        <v>13</v>
      </c>
      <c r="AS2066">
        <v>60</v>
      </c>
      <c r="AT2066">
        <f>SUM(Table_pigskin_games[[#This Row],[awayPenaltyYards]],Table_pigskin_games[[#This Row],[homePenaltyYards]])</f>
        <v>181</v>
      </c>
      <c r="AU2066">
        <v>121</v>
      </c>
      <c r="AV2066">
        <v>0</v>
      </c>
      <c r="AW2066">
        <v>2</v>
      </c>
      <c r="AX2066">
        <f>SUM(Table_pigskin_games[[#This Row],[awayTurnovers]:[homeTurnovers]])</f>
        <v>2</v>
      </c>
      <c r="AY2066">
        <v>0</v>
      </c>
      <c r="AZ2066">
        <v>0</v>
      </c>
      <c r="BA2066">
        <v>0</v>
      </c>
      <c r="BB2066">
        <v>2</v>
      </c>
      <c r="BC2066">
        <v>1697</v>
      </c>
      <c r="BD2066">
        <v>1903</v>
      </c>
      <c r="BE2066">
        <v>3</v>
      </c>
      <c r="BF2066">
        <v>10</v>
      </c>
      <c r="BG2066">
        <v>7</v>
      </c>
      <c r="BH2066">
        <v>14</v>
      </c>
      <c r="BJ2066">
        <v>0</v>
      </c>
      <c r="BK2066">
        <v>0</v>
      </c>
      <c r="BL2066">
        <v>3</v>
      </c>
      <c r="BM2066">
        <v>3</v>
      </c>
    </row>
    <row r="2067" spans="1:66" x14ac:dyDescent="0.25">
      <c r="A2067">
        <v>400554221</v>
      </c>
      <c r="B2067">
        <v>1</v>
      </c>
      <c r="C2067">
        <v>2014</v>
      </c>
      <c r="D2067" s="1">
        <v>41889</v>
      </c>
      <c r="E2067" t="s">
        <v>66</v>
      </c>
      <c r="F2067" t="s">
        <v>68</v>
      </c>
      <c r="G2067" t="s">
        <v>63</v>
      </c>
      <c r="H206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CLEvPIT</v>
      </c>
      <c r="I2067" t="str">
        <f>IF(NOT(ISNA(VLOOKUP(Table_pigskin_games[[#This Row],[matchup]],rivalries!A$2:C$10,1,FALSE))),"Rivalry","Not a Rivalry")</f>
        <v>Not a Rivalry</v>
      </c>
      <c r="J2067">
        <v>27</v>
      </c>
      <c r="K2067">
        <v>30</v>
      </c>
      <c r="L2067">
        <f>ABS(Table_pigskin_games[[#This Row],[homeScore]]-Table_pigskin_games[[#This Row],[awayScore]])</f>
        <v>3</v>
      </c>
      <c r="M2067" t="s">
        <v>64</v>
      </c>
      <c r="N2067" s="2">
        <v>41914.541666666664</v>
      </c>
      <c r="O2067" t="s">
        <v>80</v>
      </c>
      <c r="P2067">
        <v>64598</v>
      </c>
      <c r="Q2067">
        <v>0</v>
      </c>
      <c r="R2067">
        <v>0</v>
      </c>
      <c r="S2067">
        <v>0</v>
      </c>
      <c r="T2067">
        <v>0</v>
      </c>
      <c r="U2067">
        <v>23</v>
      </c>
      <c r="V2067">
        <v>24</v>
      </c>
      <c r="W2067">
        <v>2</v>
      </c>
      <c r="X2067">
        <v>4</v>
      </c>
      <c r="Y2067">
        <v>11</v>
      </c>
      <c r="Z2067">
        <v>12</v>
      </c>
      <c r="AA2067">
        <v>0</v>
      </c>
      <c r="AB2067">
        <v>1</v>
      </c>
      <c r="AC2067">
        <v>0</v>
      </c>
      <c r="AD2067">
        <v>1</v>
      </c>
      <c r="AE2067">
        <v>389</v>
      </c>
      <c r="AF2067">
        <v>503</v>
      </c>
      <c r="AG2067">
        <v>206</v>
      </c>
      <c r="AH2067">
        <v>376</v>
      </c>
      <c r="AI2067">
        <v>19</v>
      </c>
      <c r="AJ2067">
        <v>24</v>
      </c>
      <c r="AK2067">
        <v>31</v>
      </c>
      <c r="AL2067">
        <v>35</v>
      </c>
      <c r="AM2067">
        <v>183</v>
      </c>
      <c r="AN2067">
        <v>127</v>
      </c>
      <c r="AO2067">
        <v>30</v>
      </c>
      <c r="AP2067">
        <v>29</v>
      </c>
      <c r="AQ2067">
        <v>8</v>
      </c>
      <c r="AR2067">
        <v>11</v>
      </c>
      <c r="AS2067">
        <v>55</v>
      </c>
      <c r="AT2067">
        <f>SUM(Table_pigskin_games[[#This Row],[awayPenaltyYards]],Table_pigskin_games[[#This Row],[homePenaltyYards]])</f>
        <v>151</v>
      </c>
      <c r="AU2067">
        <v>96</v>
      </c>
      <c r="AV2067">
        <v>0</v>
      </c>
      <c r="AW2067">
        <v>1</v>
      </c>
      <c r="AX2067">
        <f>SUM(Table_pigskin_games[[#This Row],[awayTurnovers]:[homeTurnovers]])</f>
        <v>1</v>
      </c>
      <c r="AY2067">
        <v>0</v>
      </c>
      <c r="AZ2067">
        <v>0</v>
      </c>
      <c r="BA2067">
        <v>0</v>
      </c>
      <c r="BB2067">
        <v>1</v>
      </c>
      <c r="BC2067">
        <v>1653</v>
      </c>
      <c r="BD2067">
        <v>1947</v>
      </c>
      <c r="BE2067">
        <v>3</v>
      </c>
      <c r="BF2067">
        <v>0</v>
      </c>
      <c r="BG2067">
        <v>14</v>
      </c>
      <c r="BH2067">
        <v>10</v>
      </c>
      <c r="BJ2067">
        <v>10</v>
      </c>
      <c r="BK2067">
        <v>17</v>
      </c>
      <c r="BL2067">
        <v>0</v>
      </c>
      <c r="BM2067">
        <v>3</v>
      </c>
    </row>
    <row r="2068" spans="1:66" x14ac:dyDescent="0.25">
      <c r="A2068">
        <v>400554223</v>
      </c>
      <c r="B2068">
        <v>1</v>
      </c>
      <c r="C2068">
        <v>2014</v>
      </c>
      <c r="D2068" s="1">
        <v>41889</v>
      </c>
      <c r="E2068" t="s">
        <v>66</v>
      </c>
      <c r="F2068" t="s">
        <v>103</v>
      </c>
      <c r="G2068" t="s">
        <v>105</v>
      </c>
      <c r="H206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JAXvPHI</v>
      </c>
      <c r="I2068" t="str">
        <f>IF(NOT(ISNA(VLOOKUP(Table_pigskin_games[[#This Row],[matchup]],rivalries!A$2:C$10,1,FALSE))),"Rivalry","Not a Rivalry")</f>
        <v>Not a Rivalry</v>
      </c>
      <c r="J2068">
        <v>17</v>
      </c>
      <c r="K2068">
        <v>34</v>
      </c>
      <c r="L2068">
        <f>ABS(Table_pigskin_games[[#This Row],[homeScore]]-Table_pigskin_games[[#This Row],[awayScore]])</f>
        <v>17</v>
      </c>
      <c r="M2068" t="s">
        <v>121</v>
      </c>
      <c r="N2068" s="2">
        <v>41914.541666666664</v>
      </c>
      <c r="O2068" t="s">
        <v>80</v>
      </c>
      <c r="P2068">
        <v>69596</v>
      </c>
      <c r="Q2068">
        <v>0</v>
      </c>
      <c r="R2068">
        <v>0</v>
      </c>
      <c r="S2068">
        <v>0</v>
      </c>
      <c r="T2068">
        <v>0</v>
      </c>
      <c r="U2068">
        <v>18</v>
      </c>
      <c r="V2068">
        <v>24</v>
      </c>
      <c r="W2068">
        <v>2</v>
      </c>
      <c r="X2068">
        <v>8</v>
      </c>
      <c r="Y2068">
        <v>14</v>
      </c>
      <c r="Z2068">
        <v>19</v>
      </c>
      <c r="AA2068">
        <v>0</v>
      </c>
      <c r="AB2068">
        <v>1</v>
      </c>
      <c r="AC2068">
        <v>1</v>
      </c>
      <c r="AD2068">
        <v>1</v>
      </c>
      <c r="AE2068">
        <v>306</v>
      </c>
      <c r="AF2068">
        <v>420</v>
      </c>
      <c r="AG2068">
        <v>242</v>
      </c>
      <c r="AH2068">
        <v>275</v>
      </c>
      <c r="AI2068">
        <v>24</v>
      </c>
      <c r="AJ2068">
        <v>27</v>
      </c>
      <c r="AK2068">
        <v>43</v>
      </c>
      <c r="AL2068">
        <v>45</v>
      </c>
      <c r="AM2068">
        <v>64</v>
      </c>
      <c r="AN2068">
        <v>145</v>
      </c>
      <c r="AO2068">
        <v>25</v>
      </c>
      <c r="AP2068">
        <v>32</v>
      </c>
      <c r="AQ2068">
        <v>7</v>
      </c>
      <c r="AR2068">
        <v>6</v>
      </c>
      <c r="AS2068">
        <v>55</v>
      </c>
      <c r="AT2068">
        <f>SUM(Table_pigskin_games[[#This Row],[awayPenaltyYards]],Table_pigskin_games[[#This Row],[homePenaltyYards]])</f>
        <v>105</v>
      </c>
      <c r="AU2068">
        <v>50</v>
      </c>
      <c r="AV2068">
        <v>1</v>
      </c>
      <c r="AW2068">
        <v>3</v>
      </c>
      <c r="AX2068">
        <f>SUM(Table_pigskin_games[[#This Row],[awayTurnovers]:[homeTurnovers]])</f>
        <v>4</v>
      </c>
      <c r="AY2068">
        <v>1</v>
      </c>
      <c r="AZ2068">
        <v>2</v>
      </c>
      <c r="BA2068">
        <v>0</v>
      </c>
      <c r="BB2068">
        <v>1</v>
      </c>
      <c r="BC2068">
        <v>1754</v>
      </c>
      <c r="BD2068">
        <v>1846</v>
      </c>
      <c r="BE2068">
        <v>14</v>
      </c>
      <c r="BF2068">
        <v>3</v>
      </c>
      <c r="BG2068">
        <v>0</v>
      </c>
      <c r="BH2068">
        <v>0</v>
      </c>
      <c r="BJ2068">
        <v>0</v>
      </c>
      <c r="BK2068">
        <v>0</v>
      </c>
      <c r="BL2068">
        <v>14</v>
      </c>
      <c r="BM2068">
        <v>20</v>
      </c>
    </row>
    <row r="2069" spans="1:66" x14ac:dyDescent="0.25">
      <c r="A2069">
        <v>400554226</v>
      </c>
      <c r="B2069">
        <v>1</v>
      </c>
      <c r="C2069">
        <v>2014</v>
      </c>
      <c r="D2069" s="1">
        <v>41889</v>
      </c>
      <c r="E2069" t="s">
        <v>66</v>
      </c>
      <c r="F2069" t="s">
        <v>110</v>
      </c>
      <c r="G2069" t="s">
        <v>77</v>
      </c>
      <c r="H206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NYJvOAK</v>
      </c>
      <c r="I2069" t="str">
        <f>IF(NOT(ISNA(VLOOKUP(Table_pigskin_games[[#This Row],[matchup]],rivalries!A$2:C$10,1,FALSE))),"Rivalry","Not a Rivalry")</f>
        <v>Not a Rivalry</v>
      </c>
      <c r="J2069">
        <v>14</v>
      </c>
      <c r="K2069">
        <v>19</v>
      </c>
      <c r="L2069">
        <f>ABS(Table_pigskin_games[[#This Row],[homeScore]]-Table_pigskin_games[[#This Row],[awayScore]])</f>
        <v>5</v>
      </c>
      <c r="M2069" t="s">
        <v>140</v>
      </c>
      <c r="N2069" s="2">
        <v>41914.541666666664</v>
      </c>
      <c r="O2069" t="s">
        <v>80</v>
      </c>
      <c r="P2069">
        <v>78160</v>
      </c>
      <c r="Q2069">
        <v>0</v>
      </c>
      <c r="R2069">
        <v>0</v>
      </c>
      <c r="S2069">
        <v>0</v>
      </c>
      <c r="T2069">
        <v>0</v>
      </c>
      <c r="U2069">
        <v>11</v>
      </c>
      <c r="V2069">
        <v>20</v>
      </c>
      <c r="W2069">
        <v>3</v>
      </c>
      <c r="X2069">
        <v>5</v>
      </c>
      <c r="Y2069">
        <v>12</v>
      </c>
      <c r="Z2069">
        <v>12</v>
      </c>
      <c r="AA2069">
        <v>0</v>
      </c>
      <c r="AB2069">
        <v>0</v>
      </c>
      <c r="AC2069">
        <v>0</v>
      </c>
      <c r="AD2069">
        <v>0</v>
      </c>
      <c r="AE2069">
        <v>158</v>
      </c>
      <c r="AF2069">
        <v>402</v>
      </c>
      <c r="AG2069">
        <v>133</v>
      </c>
      <c r="AH2069">
        <v>190</v>
      </c>
      <c r="AI2069">
        <v>20</v>
      </c>
      <c r="AJ2069">
        <v>23</v>
      </c>
      <c r="AK2069">
        <v>32</v>
      </c>
      <c r="AL2069">
        <v>29</v>
      </c>
      <c r="AM2069">
        <v>25</v>
      </c>
      <c r="AN2069">
        <v>212</v>
      </c>
      <c r="AO2069">
        <v>15</v>
      </c>
      <c r="AP2069">
        <v>34</v>
      </c>
      <c r="AQ2069">
        <v>4</v>
      </c>
      <c r="AR2069">
        <v>11</v>
      </c>
      <c r="AS2069">
        <v>20</v>
      </c>
      <c r="AT2069">
        <f>SUM(Table_pigskin_games[[#This Row],[awayPenaltyYards]],Table_pigskin_games[[#This Row],[homePenaltyYards]])</f>
        <v>125</v>
      </c>
      <c r="AU2069">
        <v>105</v>
      </c>
      <c r="AV2069">
        <v>0</v>
      </c>
      <c r="AW2069">
        <v>2</v>
      </c>
      <c r="AX2069">
        <f>SUM(Table_pigskin_games[[#This Row],[awayTurnovers]:[homeTurnovers]])</f>
        <v>2</v>
      </c>
      <c r="AY2069">
        <v>0</v>
      </c>
      <c r="AZ2069">
        <v>1</v>
      </c>
      <c r="BA2069">
        <v>0</v>
      </c>
      <c r="BB2069">
        <v>1</v>
      </c>
      <c r="BC2069">
        <v>1510</v>
      </c>
      <c r="BD2069">
        <v>2090</v>
      </c>
      <c r="BE2069">
        <v>7</v>
      </c>
      <c r="BF2069">
        <v>0</v>
      </c>
      <c r="BG2069">
        <v>0</v>
      </c>
      <c r="BH2069">
        <v>7</v>
      </c>
      <c r="BJ2069">
        <v>3</v>
      </c>
      <c r="BK2069">
        <v>7</v>
      </c>
      <c r="BL2069">
        <v>3</v>
      </c>
      <c r="BM2069">
        <v>6</v>
      </c>
    </row>
    <row r="2070" spans="1:66" x14ac:dyDescent="0.25">
      <c r="A2070">
        <v>400554229</v>
      </c>
      <c r="B2070">
        <v>1</v>
      </c>
      <c r="C2070">
        <v>2014</v>
      </c>
      <c r="D2070" s="1">
        <v>41889</v>
      </c>
      <c r="E2070" t="s">
        <v>66</v>
      </c>
      <c r="F2070" t="s">
        <v>81</v>
      </c>
      <c r="G2070" t="s">
        <v>96</v>
      </c>
      <c r="H207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BALvCIN</v>
      </c>
      <c r="I2070" t="str">
        <f>IF(NOT(ISNA(VLOOKUP(Table_pigskin_games[[#This Row],[matchup]],rivalries!A$2:C$10,1,FALSE))),"Rivalry","Not a Rivalry")</f>
        <v>Not a Rivalry</v>
      </c>
      <c r="J2070">
        <v>23</v>
      </c>
      <c r="K2070">
        <v>16</v>
      </c>
      <c r="L2070">
        <f>ABS(Table_pigskin_games[[#This Row],[homeScore]]-Table_pigskin_games[[#This Row],[awayScore]])</f>
        <v>7</v>
      </c>
      <c r="M2070" t="s">
        <v>125</v>
      </c>
      <c r="N2070" s="2">
        <v>41914.541666666664</v>
      </c>
      <c r="O2070" t="s">
        <v>80</v>
      </c>
      <c r="P2070">
        <v>70925</v>
      </c>
      <c r="Q2070">
        <v>0</v>
      </c>
      <c r="R2070">
        <v>0</v>
      </c>
      <c r="S2070">
        <v>0</v>
      </c>
      <c r="T2070">
        <v>0</v>
      </c>
      <c r="U2070">
        <v>16</v>
      </c>
      <c r="V2070">
        <v>26</v>
      </c>
      <c r="W2070">
        <v>4</v>
      </c>
      <c r="X2070">
        <v>8</v>
      </c>
      <c r="Y2070">
        <v>14</v>
      </c>
      <c r="Z2070">
        <v>17</v>
      </c>
      <c r="AA2070">
        <v>0</v>
      </c>
      <c r="AB2070">
        <v>1</v>
      </c>
      <c r="AC2070">
        <v>0</v>
      </c>
      <c r="AD2070">
        <v>2</v>
      </c>
      <c r="AE2070">
        <v>380</v>
      </c>
      <c r="AF2070">
        <v>423</v>
      </c>
      <c r="AG2070">
        <v>301</v>
      </c>
      <c r="AH2070">
        <v>329</v>
      </c>
      <c r="AI2070">
        <v>25</v>
      </c>
      <c r="AJ2070">
        <v>35</v>
      </c>
      <c r="AK2070">
        <v>38</v>
      </c>
      <c r="AL2070">
        <v>62</v>
      </c>
      <c r="AM2070">
        <v>79</v>
      </c>
      <c r="AN2070">
        <v>94</v>
      </c>
      <c r="AO2070">
        <v>26</v>
      </c>
      <c r="AP2070">
        <v>20</v>
      </c>
      <c r="AQ2070">
        <v>4</v>
      </c>
      <c r="AR2070">
        <v>3</v>
      </c>
      <c r="AS2070">
        <v>45</v>
      </c>
      <c r="AT2070">
        <f>SUM(Table_pigskin_games[[#This Row],[awayPenaltyYards]],Table_pigskin_games[[#This Row],[homePenaltyYards]])</f>
        <v>74</v>
      </c>
      <c r="AU2070">
        <v>29</v>
      </c>
      <c r="AV2070">
        <v>0</v>
      </c>
      <c r="AW2070">
        <v>2</v>
      </c>
      <c r="AX2070">
        <f>SUM(Table_pigskin_games[[#This Row],[awayTurnovers]:[homeTurnovers]])</f>
        <v>2</v>
      </c>
      <c r="AY2070">
        <v>0</v>
      </c>
      <c r="AZ2070">
        <v>1</v>
      </c>
      <c r="BA2070">
        <v>0</v>
      </c>
      <c r="BB2070">
        <v>1</v>
      </c>
      <c r="BC2070">
        <v>1830</v>
      </c>
      <c r="BD2070">
        <v>1770</v>
      </c>
      <c r="BE2070">
        <v>6</v>
      </c>
      <c r="BF2070">
        <v>9</v>
      </c>
      <c r="BG2070">
        <v>0</v>
      </c>
      <c r="BH2070">
        <v>8</v>
      </c>
      <c r="BJ2070">
        <v>0</v>
      </c>
      <c r="BK2070">
        <v>0</v>
      </c>
      <c r="BL2070">
        <v>7</v>
      </c>
      <c r="BM2070">
        <v>9</v>
      </c>
    </row>
    <row r="2071" spans="1:66" x14ac:dyDescent="0.25">
      <c r="A2071">
        <v>400554232</v>
      </c>
      <c r="B2071">
        <v>1</v>
      </c>
      <c r="C2071">
        <v>2014</v>
      </c>
      <c r="D2071" s="1">
        <v>41889</v>
      </c>
      <c r="E2071" t="s">
        <v>66</v>
      </c>
      <c r="F2071" t="s">
        <v>87</v>
      </c>
      <c r="G2071" t="s">
        <v>74</v>
      </c>
      <c r="H207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BUFvCHI</v>
      </c>
      <c r="I2071" t="str">
        <f>IF(NOT(ISNA(VLOOKUP(Table_pigskin_games[[#This Row],[matchup]],rivalries!A$2:C$10,1,FALSE))),"Rivalry","Not a Rivalry")</f>
        <v>Not a Rivalry</v>
      </c>
      <c r="J2071">
        <v>23</v>
      </c>
      <c r="K2071">
        <v>20</v>
      </c>
      <c r="L2071">
        <f>ABS(Table_pigskin_games[[#This Row],[homeScore]]-Table_pigskin_games[[#This Row],[awayScore]])</f>
        <v>3</v>
      </c>
      <c r="M2071" t="s">
        <v>117</v>
      </c>
      <c r="N2071" s="2">
        <v>41914.541666666664</v>
      </c>
      <c r="O2071" t="s">
        <v>70</v>
      </c>
      <c r="P2071">
        <v>62425</v>
      </c>
      <c r="Q2071">
        <v>0</v>
      </c>
      <c r="R2071">
        <v>0</v>
      </c>
      <c r="S2071">
        <v>0</v>
      </c>
      <c r="T2071">
        <v>0</v>
      </c>
      <c r="U2071">
        <v>15</v>
      </c>
      <c r="V2071">
        <v>29</v>
      </c>
      <c r="W2071">
        <v>4</v>
      </c>
      <c r="X2071">
        <v>5</v>
      </c>
      <c r="Y2071">
        <v>12</v>
      </c>
      <c r="Z2071">
        <v>12</v>
      </c>
      <c r="AA2071">
        <v>0</v>
      </c>
      <c r="AB2071">
        <v>0</v>
      </c>
      <c r="AC2071">
        <v>0</v>
      </c>
      <c r="AD2071">
        <v>0</v>
      </c>
      <c r="AE2071">
        <v>360</v>
      </c>
      <c r="AF2071">
        <v>427</v>
      </c>
      <c r="AG2071">
        <v>167</v>
      </c>
      <c r="AH2071">
        <v>341</v>
      </c>
      <c r="AI2071">
        <v>16</v>
      </c>
      <c r="AJ2071">
        <v>34</v>
      </c>
      <c r="AK2071">
        <v>22</v>
      </c>
      <c r="AL2071">
        <v>49</v>
      </c>
      <c r="AM2071">
        <v>193</v>
      </c>
      <c r="AN2071">
        <v>86</v>
      </c>
      <c r="AO2071">
        <v>33</v>
      </c>
      <c r="AP2071">
        <v>18</v>
      </c>
      <c r="AQ2071">
        <v>9</v>
      </c>
      <c r="AR2071">
        <v>4</v>
      </c>
      <c r="AS2071">
        <v>108</v>
      </c>
      <c r="AT2071">
        <f>SUM(Table_pigskin_games[[#This Row],[awayPenaltyYards]],Table_pigskin_games[[#This Row],[homePenaltyYards]])</f>
        <v>151</v>
      </c>
      <c r="AU2071">
        <v>43</v>
      </c>
      <c r="AV2071">
        <v>1</v>
      </c>
      <c r="AW2071">
        <v>3</v>
      </c>
      <c r="AX2071">
        <f>SUM(Table_pigskin_games[[#This Row],[awayTurnovers]:[homeTurnovers]])</f>
        <v>4</v>
      </c>
      <c r="AY2071">
        <v>0</v>
      </c>
      <c r="AZ2071">
        <v>1</v>
      </c>
      <c r="BA2071">
        <v>1</v>
      </c>
      <c r="BB2071">
        <v>2</v>
      </c>
      <c r="BC2071">
        <v>1832</v>
      </c>
      <c r="BD2071">
        <v>2082</v>
      </c>
      <c r="BE2071">
        <v>7</v>
      </c>
      <c r="BF2071">
        <v>10</v>
      </c>
      <c r="BG2071">
        <v>0</v>
      </c>
      <c r="BH2071">
        <v>3</v>
      </c>
      <c r="BI2071">
        <v>3</v>
      </c>
      <c r="BJ2071">
        <v>7</v>
      </c>
      <c r="BK2071">
        <v>0</v>
      </c>
      <c r="BL2071">
        <v>10</v>
      </c>
      <c r="BM2071">
        <v>3</v>
      </c>
      <c r="BN2071">
        <v>0</v>
      </c>
    </row>
    <row r="2072" spans="1:66" x14ac:dyDescent="0.25">
      <c r="A2072">
        <v>400554235</v>
      </c>
      <c r="B2072">
        <v>2</v>
      </c>
      <c r="C2072">
        <v>2014</v>
      </c>
      <c r="D2072" s="1">
        <v>41896</v>
      </c>
      <c r="E2072" t="s">
        <v>66</v>
      </c>
      <c r="F2072" t="s">
        <v>88</v>
      </c>
      <c r="G2072" t="s">
        <v>113</v>
      </c>
      <c r="H207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MINvNE</v>
      </c>
      <c r="I2072" t="str">
        <f>IF(NOT(ISNA(VLOOKUP(Table_pigskin_games[[#This Row],[matchup]],rivalries!A$2:C$10,1,FALSE))),"Rivalry","Not a Rivalry")</f>
        <v>Not a Rivalry</v>
      </c>
      <c r="J2072">
        <v>30</v>
      </c>
      <c r="K2072">
        <v>7</v>
      </c>
      <c r="L2072">
        <f>ABS(Table_pigskin_games[[#This Row],[homeScore]]-Table_pigskin_games[[#This Row],[awayScore]])</f>
        <v>23</v>
      </c>
      <c r="M2072" t="s">
        <v>141</v>
      </c>
      <c r="N2072" s="2">
        <v>41914.541666666664</v>
      </c>
      <c r="O2072" t="s">
        <v>80</v>
      </c>
      <c r="P2072">
        <v>52350</v>
      </c>
      <c r="Q2072">
        <v>0</v>
      </c>
      <c r="R2072">
        <v>1</v>
      </c>
      <c r="S2072">
        <v>1</v>
      </c>
      <c r="T2072">
        <v>0</v>
      </c>
      <c r="U2072">
        <v>16</v>
      </c>
      <c r="V2072">
        <v>17</v>
      </c>
      <c r="W2072">
        <v>5</v>
      </c>
      <c r="X2072">
        <v>4</v>
      </c>
      <c r="Y2072">
        <v>14</v>
      </c>
      <c r="Z2072">
        <v>11</v>
      </c>
      <c r="AA2072">
        <v>0</v>
      </c>
      <c r="AB2072">
        <v>0</v>
      </c>
      <c r="AC2072">
        <v>1</v>
      </c>
      <c r="AD2072">
        <v>1</v>
      </c>
      <c r="AE2072">
        <v>292</v>
      </c>
      <c r="AF2072">
        <v>217</v>
      </c>
      <c r="AG2072">
        <v>142</v>
      </c>
      <c r="AH2072">
        <v>163</v>
      </c>
      <c r="AI2072">
        <v>14</v>
      </c>
      <c r="AJ2072">
        <v>19</v>
      </c>
      <c r="AK2072">
        <v>21</v>
      </c>
      <c r="AL2072">
        <v>36</v>
      </c>
      <c r="AM2072">
        <v>150</v>
      </c>
      <c r="AN2072">
        <v>54</v>
      </c>
      <c r="AO2072">
        <v>37</v>
      </c>
      <c r="AP2072">
        <v>19</v>
      </c>
      <c r="AQ2072">
        <v>15</v>
      </c>
      <c r="AR2072">
        <v>7</v>
      </c>
      <c r="AS2072">
        <v>163</v>
      </c>
      <c r="AT2072">
        <f>SUM(Table_pigskin_games[[#This Row],[awayPenaltyYards]],Table_pigskin_games[[#This Row],[homePenaltyYards]])</f>
        <v>221</v>
      </c>
      <c r="AU2072">
        <v>58</v>
      </c>
      <c r="AV2072">
        <v>0</v>
      </c>
      <c r="AW2072">
        <v>4</v>
      </c>
      <c r="AX2072">
        <f>SUM(Table_pigskin_games[[#This Row],[awayTurnovers]:[homeTurnovers]])</f>
        <v>4</v>
      </c>
      <c r="AY2072">
        <v>0</v>
      </c>
      <c r="AZ2072">
        <v>0</v>
      </c>
      <c r="BA2072">
        <v>0</v>
      </c>
      <c r="BB2072">
        <v>4</v>
      </c>
      <c r="BC2072">
        <v>1894</v>
      </c>
      <c r="BD2072">
        <v>1706</v>
      </c>
      <c r="BE2072">
        <v>10</v>
      </c>
      <c r="BF2072">
        <v>14</v>
      </c>
      <c r="BG2072">
        <v>3</v>
      </c>
      <c r="BH2072">
        <v>3</v>
      </c>
      <c r="BJ2072">
        <v>7</v>
      </c>
      <c r="BK2072">
        <v>0</v>
      </c>
      <c r="BL2072">
        <v>0</v>
      </c>
      <c r="BM2072">
        <v>0</v>
      </c>
    </row>
    <row r="2073" spans="1:66" x14ac:dyDescent="0.25">
      <c r="A2073">
        <v>400554237</v>
      </c>
      <c r="B2073">
        <v>3</v>
      </c>
      <c r="C2073">
        <v>2014</v>
      </c>
      <c r="D2073" s="1">
        <v>41903</v>
      </c>
      <c r="E2073" t="s">
        <v>66</v>
      </c>
      <c r="F2073" t="s">
        <v>78</v>
      </c>
      <c r="G2073" t="s">
        <v>81</v>
      </c>
      <c r="H207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CINvTEN</v>
      </c>
      <c r="I2073" t="str">
        <f>IF(NOT(ISNA(VLOOKUP(Table_pigskin_games[[#This Row],[matchup]],rivalries!A$2:C$10,1,FALSE))),"Rivalry","Not a Rivalry")</f>
        <v>Not a Rivalry</v>
      </c>
      <c r="J2073">
        <v>7</v>
      </c>
      <c r="K2073">
        <v>33</v>
      </c>
      <c r="L2073">
        <f>ABS(Table_pigskin_games[[#This Row],[homeScore]]-Table_pigskin_games[[#This Row],[awayScore]])</f>
        <v>26</v>
      </c>
      <c r="M2073" t="s">
        <v>118</v>
      </c>
      <c r="N2073" s="2">
        <v>41914.541666666664</v>
      </c>
      <c r="O2073" t="s">
        <v>80</v>
      </c>
      <c r="P2073">
        <v>56743</v>
      </c>
      <c r="Q2073">
        <v>1</v>
      </c>
      <c r="R2073">
        <v>1</v>
      </c>
      <c r="S2073">
        <v>2</v>
      </c>
      <c r="T2073">
        <v>0</v>
      </c>
      <c r="U2073">
        <v>22</v>
      </c>
      <c r="V2073">
        <v>25</v>
      </c>
      <c r="W2073">
        <v>2</v>
      </c>
      <c r="X2073">
        <v>3</v>
      </c>
      <c r="Y2073">
        <v>12</v>
      </c>
      <c r="Z2073">
        <v>9</v>
      </c>
      <c r="AA2073">
        <v>1</v>
      </c>
      <c r="AB2073">
        <v>0</v>
      </c>
      <c r="AC2073">
        <v>2</v>
      </c>
      <c r="AD2073">
        <v>1</v>
      </c>
      <c r="AE2073">
        <v>326</v>
      </c>
      <c r="AF2073">
        <v>300</v>
      </c>
      <c r="AG2073">
        <v>177</v>
      </c>
      <c r="AH2073">
        <v>184</v>
      </c>
      <c r="AI2073">
        <v>17</v>
      </c>
      <c r="AJ2073">
        <v>17</v>
      </c>
      <c r="AK2073">
        <v>34</v>
      </c>
      <c r="AL2073">
        <v>26</v>
      </c>
      <c r="AM2073">
        <v>149</v>
      </c>
      <c r="AN2073">
        <v>116</v>
      </c>
      <c r="AO2073">
        <v>28</v>
      </c>
      <c r="AP2073">
        <v>31</v>
      </c>
      <c r="AQ2073">
        <v>11</v>
      </c>
      <c r="AR2073">
        <v>7</v>
      </c>
      <c r="AS2073">
        <v>99</v>
      </c>
      <c r="AT2073">
        <f>SUM(Table_pigskin_games[[#This Row],[awayPenaltyYards]],Table_pigskin_games[[#This Row],[homePenaltyYards]])</f>
        <v>149</v>
      </c>
      <c r="AU2073">
        <v>50</v>
      </c>
      <c r="AV2073">
        <v>2</v>
      </c>
      <c r="AW2073">
        <v>1</v>
      </c>
      <c r="AX2073">
        <f>SUM(Table_pigskin_games[[#This Row],[awayTurnovers]:[homeTurnovers]])</f>
        <v>3</v>
      </c>
      <c r="AY2073">
        <v>0</v>
      </c>
      <c r="AZ2073">
        <v>0</v>
      </c>
      <c r="BA2073">
        <v>2</v>
      </c>
      <c r="BB2073">
        <v>1</v>
      </c>
      <c r="BC2073">
        <v>1876</v>
      </c>
      <c r="BD2073">
        <v>1724</v>
      </c>
      <c r="BE2073">
        <v>0</v>
      </c>
      <c r="BF2073">
        <v>0</v>
      </c>
      <c r="BG2073">
        <v>0</v>
      </c>
      <c r="BH2073">
        <v>7</v>
      </c>
      <c r="BJ2073">
        <v>10</v>
      </c>
      <c r="BK2073">
        <v>9</v>
      </c>
      <c r="BL2073">
        <v>7</v>
      </c>
      <c r="BM2073">
        <v>7</v>
      </c>
    </row>
    <row r="2074" spans="1:66" x14ac:dyDescent="0.25">
      <c r="A2074">
        <v>400554238</v>
      </c>
      <c r="B2074">
        <v>4</v>
      </c>
      <c r="C2074">
        <v>2014</v>
      </c>
      <c r="D2074" s="1">
        <v>41910</v>
      </c>
      <c r="E2074" t="s">
        <v>66</v>
      </c>
      <c r="F2074" t="s">
        <v>78</v>
      </c>
      <c r="G2074" t="s">
        <v>90</v>
      </c>
      <c r="H207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INDvTEN</v>
      </c>
      <c r="I2074" t="str">
        <f>IF(NOT(ISNA(VLOOKUP(Table_pigskin_games[[#This Row],[matchup]],rivalries!A$2:C$10,1,FALSE))),"Rivalry","Not a Rivalry")</f>
        <v>Not a Rivalry</v>
      </c>
      <c r="J2074">
        <v>17</v>
      </c>
      <c r="K2074">
        <v>41</v>
      </c>
      <c r="L2074">
        <f>ABS(Table_pigskin_games[[#This Row],[homeScore]]-Table_pigskin_games[[#This Row],[awayScore]])</f>
        <v>24</v>
      </c>
      <c r="M2074" t="s">
        <v>131</v>
      </c>
      <c r="N2074" s="2">
        <v>41914.541666666664</v>
      </c>
      <c r="O2074" t="s">
        <v>80</v>
      </c>
      <c r="P2074">
        <v>64757</v>
      </c>
      <c r="Q2074">
        <v>1</v>
      </c>
      <c r="R2074">
        <v>2</v>
      </c>
      <c r="S2074">
        <v>1</v>
      </c>
      <c r="T2074">
        <v>2</v>
      </c>
      <c r="U2074">
        <v>16</v>
      </c>
      <c r="V2074">
        <v>31</v>
      </c>
      <c r="W2074">
        <v>1</v>
      </c>
      <c r="X2074">
        <v>7</v>
      </c>
      <c r="Y2074">
        <v>9</v>
      </c>
      <c r="Z2074">
        <v>14</v>
      </c>
      <c r="AA2074">
        <v>0</v>
      </c>
      <c r="AB2074">
        <v>0</v>
      </c>
      <c r="AC2074">
        <v>0</v>
      </c>
      <c r="AD2074">
        <v>0</v>
      </c>
      <c r="AE2074">
        <v>261</v>
      </c>
      <c r="AF2074">
        <v>498</v>
      </c>
      <c r="AG2074">
        <v>176</v>
      </c>
      <c r="AH2074">
        <v>393</v>
      </c>
      <c r="AI2074">
        <v>14</v>
      </c>
      <c r="AJ2074">
        <v>29</v>
      </c>
      <c r="AK2074">
        <v>28</v>
      </c>
      <c r="AL2074">
        <v>41</v>
      </c>
      <c r="AM2074">
        <v>85</v>
      </c>
      <c r="AN2074">
        <v>105</v>
      </c>
      <c r="AO2074">
        <v>16</v>
      </c>
      <c r="AP2074">
        <v>41</v>
      </c>
      <c r="AQ2074">
        <v>6</v>
      </c>
      <c r="AR2074">
        <v>11</v>
      </c>
      <c r="AS2074">
        <v>68</v>
      </c>
      <c r="AT2074">
        <f>SUM(Table_pigskin_games[[#This Row],[awayPenaltyYards]],Table_pigskin_games[[#This Row],[homePenaltyYards]])</f>
        <v>156</v>
      </c>
      <c r="AU2074">
        <v>88</v>
      </c>
      <c r="AV2074">
        <v>3</v>
      </c>
      <c r="AW2074">
        <v>1</v>
      </c>
      <c r="AX2074">
        <f>SUM(Table_pigskin_games[[#This Row],[awayTurnovers]:[homeTurnovers]])</f>
        <v>4</v>
      </c>
      <c r="AY2074">
        <v>1</v>
      </c>
      <c r="AZ2074">
        <v>0</v>
      </c>
      <c r="BA2074">
        <v>2</v>
      </c>
      <c r="BB2074">
        <v>1</v>
      </c>
      <c r="BC2074">
        <v>1059</v>
      </c>
      <c r="BD2074">
        <v>2541</v>
      </c>
      <c r="BE2074">
        <v>0</v>
      </c>
      <c r="BF2074">
        <v>10</v>
      </c>
      <c r="BG2074">
        <v>7</v>
      </c>
      <c r="BH2074">
        <v>0</v>
      </c>
      <c r="BJ2074">
        <v>14</v>
      </c>
      <c r="BK2074">
        <v>6</v>
      </c>
      <c r="BL2074">
        <v>14</v>
      </c>
      <c r="BM2074">
        <v>7</v>
      </c>
    </row>
    <row r="2075" spans="1:66" x14ac:dyDescent="0.25">
      <c r="A2075">
        <v>400554240</v>
      </c>
      <c r="B2075">
        <v>3</v>
      </c>
      <c r="C2075">
        <v>2014</v>
      </c>
      <c r="D2075" s="1">
        <v>41903</v>
      </c>
      <c r="E2075" t="s">
        <v>66</v>
      </c>
      <c r="F2075" t="s">
        <v>96</v>
      </c>
      <c r="G2075" t="s">
        <v>68</v>
      </c>
      <c r="H207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BALvCLE</v>
      </c>
      <c r="I2075" t="str">
        <f>IF(NOT(ISNA(VLOOKUP(Table_pigskin_games[[#This Row],[matchup]],rivalries!A$2:C$10,1,FALSE))),"Rivalry","Not a Rivalry")</f>
        <v>Not a Rivalry</v>
      </c>
      <c r="J2075">
        <v>23</v>
      </c>
      <c r="K2075">
        <v>21</v>
      </c>
      <c r="L2075">
        <f>ABS(Table_pigskin_games[[#This Row],[homeScore]]-Table_pigskin_games[[#This Row],[awayScore]])</f>
        <v>2</v>
      </c>
      <c r="M2075" t="s">
        <v>145</v>
      </c>
      <c r="N2075" s="2">
        <v>41914.541666666664</v>
      </c>
      <c r="O2075" t="s">
        <v>80</v>
      </c>
      <c r="P2075">
        <v>67407</v>
      </c>
      <c r="Q2075">
        <v>1</v>
      </c>
      <c r="R2075">
        <v>1</v>
      </c>
      <c r="S2075">
        <v>1</v>
      </c>
      <c r="T2075">
        <v>1</v>
      </c>
      <c r="U2075">
        <v>23</v>
      </c>
      <c r="V2075">
        <v>19</v>
      </c>
      <c r="W2075">
        <v>4</v>
      </c>
      <c r="X2075">
        <v>5</v>
      </c>
      <c r="Y2075">
        <v>12</v>
      </c>
      <c r="Z2075">
        <v>11</v>
      </c>
      <c r="AA2075">
        <v>0</v>
      </c>
      <c r="AB2075">
        <v>0</v>
      </c>
      <c r="AC2075">
        <v>1</v>
      </c>
      <c r="AD2075">
        <v>0</v>
      </c>
      <c r="AE2075">
        <v>377</v>
      </c>
      <c r="AF2075">
        <v>375</v>
      </c>
      <c r="AG2075">
        <v>217</v>
      </c>
      <c r="AH2075">
        <v>290</v>
      </c>
      <c r="AI2075">
        <v>19</v>
      </c>
      <c r="AJ2075">
        <v>19</v>
      </c>
      <c r="AK2075">
        <v>31</v>
      </c>
      <c r="AL2075">
        <v>25</v>
      </c>
      <c r="AM2075">
        <v>160</v>
      </c>
      <c r="AN2075">
        <v>85</v>
      </c>
      <c r="AO2075">
        <v>33</v>
      </c>
      <c r="AP2075">
        <v>30</v>
      </c>
      <c r="AQ2075">
        <v>5</v>
      </c>
      <c r="AR2075">
        <v>12</v>
      </c>
      <c r="AS2075">
        <v>32</v>
      </c>
      <c r="AT2075">
        <f>SUM(Table_pigskin_games[[#This Row],[awayPenaltyYards]],Table_pigskin_games[[#This Row],[homePenaltyYards]])</f>
        <v>126</v>
      </c>
      <c r="AU2075">
        <v>94</v>
      </c>
      <c r="AV2075">
        <v>1</v>
      </c>
      <c r="AW2075">
        <v>0</v>
      </c>
      <c r="AX2075">
        <f>SUM(Table_pigskin_games[[#This Row],[awayTurnovers]:[homeTurnovers]])</f>
        <v>1</v>
      </c>
      <c r="AY2075">
        <v>0</v>
      </c>
      <c r="AZ2075">
        <v>0</v>
      </c>
      <c r="BA2075">
        <v>1</v>
      </c>
      <c r="BB2075">
        <v>0</v>
      </c>
      <c r="BC2075">
        <v>1855</v>
      </c>
      <c r="BD2075">
        <v>1745</v>
      </c>
      <c r="BE2075">
        <v>3</v>
      </c>
      <c r="BF2075">
        <v>7</v>
      </c>
      <c r="BG2075">
        <v>7</v>
      </c>
      <c r="BH2075">
        <v>6</v>
      </c>
      <c r="BJ2075">
        <v>7</v>
      </c>
      <c r="BK2075">
        <v>0</v>
      </c>
      <c r="BL2075">
        <v>14</v>
      </c>
      <c r="BM2075">
        <v>0</v>
      </c>
    </row>
    <row r="2076" spans="1:66" x14ac:dyDescent="0.25">
      <c r="A2076">
        <v>400554241</v>
      </c>
      <c r="B2076">
        <v>2</v>
      </c>
      <c r="C2076">
        <v>2014</v>
      </c>
      <c r="D2076" s="1">
        <v>41896</v>
      </c>
      <c r="E2076" t="s">
        <v>66</v>
      </c>
      <c r="F2076" t="s">
        <v>67</v>
      </c>
      <c r="G2076" t="s">
        <v>68</v>
      </c>
      <c r="H207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CLEvNO</v>
      </c>
      <c r="I2076" t="str">
        <f>IF(NOT(ISNA(VLOOKUP(Table_pigskin_games[[#This Row],[matchup]],rivalries!A$2:C$10,1,FALSE))),"Rivalry","Not a Rivalry")</f>
        <v>Not a Rivalry</v>
      </c>
      <c r="J2076">
        <v>24</v>
      </c>
      <c r="K2076">
        <v>26</v>
      </c>
      <c r="L2076">
        <f>ABS(Table_pigskin_games[[#This Row],[homeScore]]-Table_pigskin_games[[#This Row],[awayScore]])</f>
        <v>2</v>
      </c>
      <c r="M2076" t="s">
        <v>145</v>
      </c>
      <c r="N2076" s="2">
        <v>41914.541666666664</v>
      </c>
      <c r="O2076" t="s">
        <v>70</v>
      </c>
      <c r="P2076">
        <v>67407</v>
      </c>
      <c r="Q2076">
        <v>0</v>
      </c>
      <c r="R2076">
        <v>1</v>
      </c>
      <c r="S2076">
        <v>0</v>
      </c>
      <c r="T2076">
        <v>1</v>
      </c>
      <c r="U2076">
        <v>26</v>
      </c>
      <c r="V2076">
        <v>23</v>
      </c>
      <c r="W2076">
        <v>7</v>
      </c>
      <c r="X2076">
        <v>7</v>
      </c>
      <c r="Y2076">
        <v>13</v>
      </c>
      <c r="Z2076">
        <v>16</v>
      </c>
      <c r="AA2076">
        <v>0</v>
      </c>
      <c r="AB2076">
        <v>2</v>
      </c>
      <c r="AC2076">
        <v>0</v>
      </c>
      <c r="AD2076">
        <v>2</v>
      </c>
      <c r="AE2076">
        <v>397</v>
      </c>
      <c r="AF2076">
        <v>324</v>
      </c>
      <c r="AG2076">
        <v>223</v>
      </c>
      <c r="AH2076">
        <v>202</v>
      </c>
      <c r="AI2076">
        <v>27</v>
      </c>
      <c r="AJ2076">
        <v>24</v>
      </c>
      <c r="AK2076">
        <v>40</v>
      </c>
      <c r="AL2076">
        <v>41</v>
      </c>
      <c r="AM2076">
        <v>174</v>
      </c>
      <c r="AN2076">
        <v>122</v>
      </c>
      <c r="AO2076">
        <v>27</v>
      </c>
      <c r="AP2076">
        <v>30</v>
      </c>
      <c r="AQ2076">
        <v>5</v>
      </c>
      <c r="AR2076">
        <v>4</v>
      </c>
      <c r="AS2076">
        <v>39</v>
      </c>
      <c r="AT2076">
        <f>SUM(Table_pigskin_games[[#This Row],[awayPenaltyYards]],Table_pigskin_games[[#This Row],[homePenaltyYards]])</f>
        <v>69</v>
      </c>
      <c r="AU2076">
        <v>30</v>
      </c>
      <c r="AV2076">
        <v>2</v>
      </c>
      <c r="AW2076">
        <v>0</v>
      </c>
      <c r="AX2076">
        <f>SUM(Table_pigskin_games[[#This Row],[awayTurnovers]:[homeTurnovers]])</f>
        <v>2</v>
      </c>
      <c r="AY2076">
        <v>1</v>
      </c>
      <c r="AZ2076">
        <v>0</v>
      </c>
      <c r="BA2076">
        <v>1</v>
      </c>
      <c r="BB2076">
        <v>0</v>
      </c>
      <c r="BC2076">
        <v>1910</v>
      </c>
      <c r="BD2076">
        <v>1690</v>
      </c>
      <c r="BE2076">
        <v>0</v>
      </c>
      <c r="BF2076">
        <v>10</v>
      </c>
      <c r="BG2076">
        <v>7</v>
      </c>
      <c r="BH2076">
        <v>7</v>
      </c>
      <c r="BJ2076">
        <v>10</v>
      </c>
      <c r="BK2076">
        <v>6</v>
      </c>
      <c r="BL2076">
        <v>7</v>
      </c>
      <c r="BM2076">
        <v>3</v>
      </c>
    </row>
    <row r="2077" spans="1:66" x14ac:dyDescent="0.25">
      <c r="A2077">
        <v>400554242</v>
      </c>
      <c r="B2077">
        <v>4</v>
      </c>
      <c r="C2077">
        <v>2014</v>
      </c>
      <c r="D2077" s="1">
        <v>41910</v>
      </c>
      <c r="E2077" t="s">
        <v>66</v>
      </c>
      <c r="F2077" t="s">
        <v>99</v>
      </c>
      <c r="G2077" t="s">
        <v>113</v>
      </c>
      <c r="H207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ATLvMIN</v>
      </c>
      <c r="I2077" t="str">
        <f>IF(NOT(ISNA(VLOOKUP(Table_pigskin_games[[#This Row],[matchup]],rivalries!A$2:C$10,1,FALSE))),"Rivalry","Not a Rivalry")</f>
        <v>Not a Rivalry</v>
      </c>
      <c r="J2077">
        <v>28</v>
      </c>
      <c r="K2077">
        <v>41</v>
      </c>
      <c r="L2077">
        <f>ABS(Table_pigskin_games[[#This Row],[homeScore]]-Table_pigskin_games[[#This Row],[awayScore]])</f>
        <v>13</v>
      </c>
      <c r="M2077" t="s">
        <v>141</v>
      </c>
      <c r="N2077" s="2">
        <v>41914.684027777781</v>
      </c>
      <c r="O2077" t="s">
        <v>70</v>
      </c>
      <c r="P2077">
        <v>52173</v>
      </c>
      <c r="Q2077">
        <v>2</v>
      </c>
      <c r="R2077">
        <v>1</v>
      </c>
      <c r="S2077">
        <v>1</v>
      </c>
      <c r="T2077">
        <v>2</v>
      </c>
      <c r="U2077">
        <v>23</v>
      </c>
      <c r="V2077">
        <v>26</v>
      </c>
      <c r="W2077">
        <v>10</v>
      </c>
      <c r="X2077">
        <v>6</v>
      </c>
      <c r="Y2077">
        <v>15</v>
      </c>
      <c r="Z2077">
        <v>13</v>
      </c>
      <c r="AA2077">
        <v>0</v>
      </c>
      <c r="AB2077">
        <v>1</v>
      </c>
      <c r="AC2077">
        <v>0</v>
      </c>
      <c r="AD2077">
        <v>1</v>
      </c>
      <c r="AE2077">
        <v>411</v>
      </c>
      <c r="AF2077">
        <v>558</v>
      </c>
      <c r="AG2077">
        <v>288</v>
      </c>
      <c r="AH2077">
        <v>317</v>
      </c>
      <c r="AI2077">
        <v>25</v>
      </c>
      <c r="AJ2077">
        <v>19</v>
      </c>
      <c r="AK2077">
        <v>41</v>
      </c>
      <c r="AL2077">
        <v>30</v>
      </c>
      <c r="AM2077">
        <v>123</v>
      </c>
      <c r="AN2077">
        <v>241</v>
      </c>
      <c r="AO2077">
        <v>22</v>
      </c>
      <c r="AP2077">
        <v>44</v>
      </c>
      <c r="AQ2077">
        <v>5</v>
      </c>
      <c r="AR2077">
        <v>6</v>
      </c>
      <c r="AS2077">
        <v>50</v>
      </c>
      <c r="AT2077">
        <f>SUM(Table_pigskin_games[[#This Row],[awayPenaltyYards]],Table_pigskin_games[[#This Row],[homePenaltyYards]])</f>
        <v>90</v>
      </c>
      <c r="AU2077">
        <v>40</v>
      </c>
      <c r="AV2077">
        <v>2</v>
      </c>
      <c r="AW2077">
        <v>0</v>
      </c>
      <c r="AX2077">
        <f>SUM(Table_pigskin_games[[#This Row],[awayTurnovers]:[homeTurnovers]])</f>
        <v>2</v>
      </c>
      <c r="AY2077">
        <v>0</v>
      </c>
      <c r="AZ2077">
        <v>0</v>
      </c>
      <c r="BA2077">
        <v>2</v>
      </c>
      <c r="BB2077">
        <v>0</v>
      </c>
      <c r="BC2077">
        <v>1628</v>
      </c>
      <c r="BD2077">
        <v>1972</v>
      </c>
      <c r="BE2077">
        <v>7</v>
      </c>
      <c r="BF2077">
        <v>7</v>
      </c>
      <c r="BG2077">
        <v>14</v>
      </c>
      <c r="BH2077">
        <v>0</v>
      </c>
      <c r="BJ2077">
        <v>14</v>
      </c>
      <c r="BK2077">
        <v>10</v>
      </c>
      <c r="BL2077">
        <v>3</v>
      </c>
      <c r="BM2077">
        <v>14</v>
      </c>
    </row>
    <row r="2078" spans="1:66" x14ac:dyDescent="0.25">
      <c r="A2078">
        <v>400554244</v>
      </c>
      <c r="B2078">
        <v>3</v>
      </c>
      <c r="C2078">
        <v>2014</v>
      </c>
      <c r="D2078" s="1">
        <v>41903</v>
      </c>
      <c r="E2078" t="s">
        <v>66</v>
      </c>
      <c r="F2078" t="s">
        <v>75</v>
      </c>
      <c r="G2078" t="s">
        <v>72</v>
      </c>
      <c r="H207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DETvGB</v>
      </c>
      <c r="I2078" t="str">
        <f>IF(NOT(ISNA(VLOOKUP(Table_pigskin_games[[#This Row],[matchup]],rivalries!A$2:C$10,1,FALSE))),"Rivalry","Not a Rivalry")</f>
        <v>Not a Rivalry</v>
      </c>
      <c r="J2078">
        <v>7</v>
      </c>
      <c r="K2078">
        <v>19</v>
      </c>
      <c r="L2078">
        <f>ABS(Table_pigskin_games[[#This Row],[homeScore]]-Table_pigskin_games[[#This Row],[awayScore]])</f>
        <v>12</v>
      </c>
      <c r="M2078" t="s">
        <v>73</v>
      </c>
      <c r="N2078" s="2">
        <v>41914.541666666664</v>
      </c>
      <c r="O2078" t="s">
        <v>70</v>
      </c>
      <c r="P2078">
        <v>62418</v>
      </c>
      <c r="Q2078">
        <v>1</v>
      </c>
      <c r="R2078">
        <v>1</v>
      </c>
      <c r="S2078">
        <v>1</v>
      </c>
      <c r="T2078">
        <v>1</v>
      </c>
      <c r="U2078">
        <v>14</v>
      </c>
      <c r="V2078">
        <v>21</v>
      </c>
      <c r="W2078">
        <v>4</v>
      </c>
      <c r="X2078">
        <v>11</v>
      </c>
      <c r="Y2078">
        <v>10</v>
      </c>
      <c r="Z2078">
        <v>18</v>
      </c>
      <c r="AA2078">
        <v>0</v>
      </c>
      <c r="AB2078">
        <v>0</v>
      </c>
      <c r="AC2078">
        <v>1</v>
      </c>
      <c r="AD2078">
        <v>0</v>
      </c>
      <c r="AE2078">
        <v>223</v>
      </c>
      <c r="AF2078">
        <v>353</v>
      </c>
      <c r="AG2078">
        <v>147</v>
      </c>
      <c r="AH2078">
        <v>238</v>
      </c>
      <c r="AI2078">
        <v>16</v>
      </c>
      <c r="AJ2078">
        <v>22</v>
      </c>
      <c r="AK2078">
        <v>27</v>
      </c>
      <c r="AL2078">
        <v>34</v>
      </c>
      <c r="AM2078">
        <v>76</v>
      </c>
      <c r="AN2078">
        <v>115</v>
      </c>
      <c r="AO2078">
        <v>22</v>
      </c>
      <c r="AP2078">
        <v>38</v>
      </c>
      <c r="AQ2078">
        <v>5</v>
      </c>
      <c r="AR2078">
        <v>6</v>
      </c>
      <c r="AS2078">
        <v>30</v>
      </c>
      <c r="AT2078">
        <f>SUM(Table_pigskin_games[[#This Row],[awayPenaltyYards]],Table_pigskin_games[[#This Row],[homePenaltyYards]])</f>
        <v>70</v>
      </c>
      <c r="AU2078">
        <v>40</v>
      </c>
      <c r="AV2078">
        <v>1</v>
      </c>
      <c r="AW2078">
        <v>3</v>
      </c>
      <c r="AX2078">
        <f>SUM(Table_pigskin_games[[#This Row],[awayTurnovers]:[homeTurnovers]])</f>
        <v>4</v>
      </c>
      <c r="AY2078">
        <v>1</v>
      </c>
      <c r="AZ2078">
        <v>1</v>
      </c>
      <c r="BA2078">
        <v>0</v>
      </c>
      <c r="BB2078">
        <v>2</v>
      </c>
      <c r="BC2078">
        <v>1307</v>
      </c>
      <c r="BD2078">
        <v>2293</v>
      </c>
      <c r="BE2078">
        <v>7</v>
      </c>
      <c r="BF2078">
        <v>0</v>
      </c>
      <c r="BG2078">
        <v>0</v>
      </c>
      <c r="BH2078">
        <v>0</v>
      </c>
      <c r="BJ2078">
        <v>7</v>
      </c>
      <c r="BK2078">
        <v>5</v>
      </c>
      <c r="BL2078">
        <v>0</v>
      </c>
      <c r="BM2078">
        <v>7</v>
      </c>
    </row>
    <row r="2079" spans="1:66" x14ac:dyDescent="0.25">
      <c r="A2079">
        <v>400554245</v>
      </c>
      <c r="B2079">
        <v>2</v>
      </c>
      <c r="C2079">
        <v>2014</v>
      </c>
      <c r="D2079" s="1">
        <v>41896</v>
      </c>
      <c r="E2079" t="s">
        <v>66</v>
      </c>
      <c r="F2079" t="s">
        <v>99</v>
      </c>
      <c r="G2079" t="s">
        <v>81</v>
      </c>
      <c r="H207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ATLvCIN</v>
      </c>
      <c r="I2079" t="str">
        <f>IF(NOT(ISNA(VLOOKUP(Table_pigskin_games[[#This Row],[matchup]],rivalries!A$2:C$10,1,FALSE))),"Rivalry","Not a Rivalry")</f>
        <v>Not a Rivalry</v>
      </c>
      <c r="J2079">
        <v>10</v>
      </c>
      <c r="K2079">
        <v>24</v>
      </c>
      <c r="L2079">
        <f>ABS(Table_pigskin_games[[#This Row],[homeScore]]-Table_pigskin_games[[#This Row],[awayScore]])</f>
        <v>14</v>
      </c>
      <c r="M2079" t="s">
        <v>118</v>
      </c>
      <c r="N2079" s="2">
        <v>41914.541666666664</v>
      </c>
      <c r="O2079" t="s">
        <v>80</v>
      </c>
      <c r="P2079">
        <v>58574</v>
      </c>
      <c r="Q2079">
        <v>1</v>
      </c>
      <c r="R2079">
        <v>0</v>
      </c>
      <c r="S2079">
        <v>1</v>
      </c>
      <c r="T2079">
        <v>0</v>
      </c>
      <c r="U2079">
        <v>19</v>
      </c>
      <c r="V2079">
        <v>21</v>
      </c>
      <c r="W2079">
        <v>3</v>
      </c>
      <c r="X2079">
        <v>6</v>
      </c>
      <c r="Y2079">
        <v>12</v>
      </c>
      <c r="Z2079">
        <v>14</v>
      </c>
      <c r="AA2079">
        <v>1</v>
      </c>
      <c r="AB2079">
        <v>0</v>
      </c>
      <c r="AC2079">
        <v>2</v>
      </c>
      <c r="AD2079">
        <v>0</v>
      </c>
      <c r="AE2079">
        <v>309</v>
      </c>
      <c r="AF2079">
        <v>472</v>
      </c>
      <c r="AG2079">
        <v>212</v>
      </c>
      <c r="AH2079">
        <v>302</v>
      </c>
      <c r="AI2079">
        <v>24</v>
      </c>
      <c r="AJ2079">
        <v>16</v>
      </c>
      <c r="AK2079">
        <v>44</v>
      </c>
      <c r="AL2079">
        <v>24</v>
      </c>
      <c r="AM2079">
        <v>97</v>
      </c>
      <c r="AN2079">
        <v>170</v>
      </c>
      <c r="AO2079">
        <v>19</v>
      </c>
      <c r="AP2079">
        <v>45</v>
      </c>
      <c r="AQ2079">
        <v>7</v>
      </c>
      <c r="AR2079">
        <v>7</v>
      </c>
      <c r="AS2079">
        <v>56</v>
      </c>
      <c r="AT2079">
        <f>SUM(Table_pigskin_games[[#This Row],[awayPenaltyYards]],Table_pigskin_games[[#This Row],[homePenaltyYards]])</f>
        <v>111</v>
      </c>
      <c r="AU2079">
        <v>55</v>
      </c>
      <c r="AV2079">
        <v>3</v>
      </c>
      <c r="AW2079">
        <v>0</v>
      </c>
      <c r="AX2079">
        <f>SUM(Table_pigskin_games[[#This Row],[awayTurnovers]:[homeTurnovers]])</f>
        <v>3</v>
      </c>
      <c r="AY2079">
        <v>0</v>
      </c>
      <c r="AZ2079">
        <v>0</v>
      </c>
      <c r="BA2079">
        <v>3</v>
      </c>
      <c r="BB2079">
        <v>0</v>
      </c>
      <c r="BC2079">
        <v>1621</v>
      </c>
      <c r="BD2079">
        <v>1979</v>
      </c>
      <c r="BE2079">
        <v>3</v>
      </c>
      <c r="BF2079">
        <v>0</v>
      </c>
      <c r="BG2079">
        <v>0</v>
      </c>
      <c r="BH2079">
        <v>7</v>
      </c>
      <c r="BJ2079">
        <v>3</v>
      </c>
      <c r="BK2079">
        <v>7</v>
      </c>
      <c r="BL2079">
        <v>14</v>
      </c>
      <c r="BM2079">
        <v>0</v>
      </c>
    </row>
    <row r="2080" spans="1:66" x14ac:dyDescent="0.25">
      <c r="A2080">
        <v>400554247</v>
      </c>
      <c r="B2080">
        <v>3</v>
      </c>
      <c r="C2080">
        <v>2014</v>
      </c>
      <c r="D2080" s="1">
        <v>41903</v>
      </c>
      <c r="E2080" t="s">
        <v>66</v>
      </c>
      <c r="F2080" t="s">
        <v>90</v>
      </c>
      <c r="G2080" t="s">
        <v>103</v>
      </c>
      <c r="H208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INDvJAX</v>
      </c>
      <c r="I2080" t="str">
        <f>IF(NOT(ISNA(VLOOKUP(Table_pigskin_games[[#This Row],[matchup]],rivalries!A$2:C$10,1,FALSE))),"Rivalry","Not a Rivalry")</f>
        <v>Not a Rivalry</v>
      </c>
      <c r="J2080">
        <v>44</v>
      </c>
      <c r="K2080">
        <v>17</v>
      </c>
      <c r="L2080">
        <f>ABS(Table_pigskin_games[[#This Row],[homeScore]]-Table_pigskin_games[[#This Row],[awayScore]])</f>
        <v>27</v>
      </c>
      <c r="M2080" t="s">
        <v>104</v>
      </c>
      <c r="N2080" s="2">
        <v>41914.541666666664</v>
      </c>
      <c r="O2080" t="s">
        <v>80</v>
      </c>
      <c r="P2080">
        <v>60601</v>
      </c>
      <c r="Q2080">
        <v>0</v>
      </c>
      <c r="R2080">
        <v>2</v>
      </c>
      <c r="S2080">
        <v>0</v>
      </c>
      <c r="T2080">
        <v>2</v>
      </c>
      <c r="U2080">
        <v>27</v>
      </c>
      <c r="V2080">
        <v>18</v>
      </c>
      <c r="W2080">
        <v>8</v>
      </c>
      <c r="X2080">
        <v>4</v>
      </c>
      <c r="Y2080">
        <v>14</v>
      </c>
      <c r="Z2080">
        <v>10</v>
      </c>
      <c r="AA2080">
        <v>0</v>
      </c>
      <c r="AB2080">
        <v>0</v>
      </c>
      <c r="AC2080">
        <v>1</v>
      </c>
      <c r="AD2080">
        <v>0</v>
      </c>
      <c r="AE2080">
        <v>529</v>
      </c>
      <c r="AF2080">
        <v>344</v>
      </c>
      <c r="AG2080">
        <v>385</v>
      </c>
      <c r="AH2080">
        <v>239</v>
      </c>
      <c r="AI2080">
        <v>33</v>
      </c>
      <c r="AJ2080">
        <v>18</v>
      </c>
      <c r="AK2080">
        <v>43</v>
      </c>
      <c r="AL2080">
        <v>31</v>
      </c>
      <c r="AM2080">
        <v>144</v>
      </c>
      <c r="AN2080">
        <v>105</v>
      </c>
      <c r="AO2080">
        <v>29</v>
      </c>
      <c r="AP2080">
        <v>20</v>
      </c>
      <c r="AQ2080">
        <v>8</v>
      </c>
      <c r="AR2080">
        <v>2</v>
      </c>
      <c r="AS2080">
        <v>46</v>
      </c>
      <c r="AT2080">
        <f>SUM(Table_pigskin_games[[#This Row],[awayPenaltyYards]],Table_pigskin_games[[#This Row],[homePenaltyYards]])</f>
        <v>61</v>
      </c>
      <c r="AU2080">
        <v>15</v>
      </c>
      <c r="AV2080">
        <v>0</v>
      </c>
      <c r="AW2080">
        <v>3</v>
      </c>
      <c r="AX2080">
        <f>SUM(Table_pigskin_games[[#This Row],[awayTurnovers]:[homeTurnovers]])</f>
        <v>3</v>
      </c>
      <c r="AY2080">
        <v>0</v>
      </c>
      <c r="AZ2080">
        <v>1</v>
      </c>
      <c r="BA2080">
        <v>0</v>
      </c>
      <c r="BB2080">
        <v>2</v>
      </c>
      <c r="BC2080">
        <v>2223</v>
      </c>
      <c r="BD2080">
        <v>1377</v>
      </c>
      <c r="BE2080">
        <v>10</v>
      </c>
      <c r="BF2080">
        <v>20</v>
      </c>
      <c r="BG2080">
        <v>0</v>
      </c>
      <c r="BH2080">
        <v>14</v>
      </c>
      <c r="BJ2080">
        <v>0</v>
      </c>
      <c r="BK2080">
        <v>0</v>
      </c>
      <c r="BL2080">
        <v>3</v>
      </c>
      <c r="BM2080">
        <v>14</v>
      </c>
    </row>
    <row r="2081" spans="1:66" x14ac:dyDescent="0.25">
      <c r="A2081">
        <v>400554248</v>
      </c>
      <c r="B2081">
        <v>4</v>
      </c>
      <c r="C2081">
        <v>2014</v>
      </c>
      <c r="D2081" s="1">
        <v>41910</v>
      </c>
      <c r="E2081" t="s">
        <v>66</v>
      </c>
      <c r="F2081" t="s">
        <v>100</v>
      </c>
      <c r="G2081" t="s">
        <v>96</v>
      </c>
      <c r="H208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BALvCAR</v>
      </c>
      <c r="I2081" t="str">
        <f>IF(NOT(ISNA(VLOOKUP(Table_pigskin_games[[#This Row],[matchup]],rivalries!A$2:C$10,1,FALSE))),"Rivalry","Not a Rivalry")</f>
        <v>Not a Rivalry</v>
      </c>
      <c r="J2081">
        <v>10</v>
      </c>
      <c r="K2081">
        <v>38</v>
      </c>
      <c r="L2081">
        <f>ABS(Table_pigskin_games[[#This Row],[homeScore]]-Table_pigskin_games[[#This Row],[awayScore]])</f>
        <v>28</v>
      </c>
      <c r="M2081" t="s">
        <v>125</v>
      </c>
      <c r="N2081" s="2">
        <v>41914.541666666664</v>
      </c>
      <c r="O2081" t="s">
        <v>80</v>
      </c>
      <c r="P2081">
        <v>71218</v>
      </c>
      <c r="Q2081">
        <v>2</v>
      </c>
      <c r="R2081">
        <v>1</v>
      </c>
      <c r="S2081">
        <v>2</v>
      </c>
      <c r="T2081">
        <v>1</v>
      </c>
      <c r="U2081">
        <v>20</v>
      </c>
      <c r="V2081">
        <v>25</v>
      </c>
      <c r="W2081">
        <v>10</v>
      </c>
      <c r="X2081">
        <v>10</v>
      </c>
      <c r="Y2081">
        <v>15</v>
      </c>
      <c r="Z2081">
        <v>13</v>
      </c>
      <c r="AA2081">
        <v>0</v>
      </c>
      <c r="AB2081">
        <v>0</v>
      </c>
      <c r="AC2081">
        <v>0</v>
      </c>
      <c r="AD2081">
        <v>0</v>
      </c>
      <c r="AE2081">
        <v>315</v>
      </c>
      <c r="AF2081">
        <v>454</v>
      </c>
      <c r="AG2081">
        <v>248</v>
      </c>
      <c r="AH2081">
        <v>327</v>
      </c>
      <c r="AI2081">
        <v>20</v>
      </c>
      <c r="AJ2081">
        <v>22</v>
      </c>
      <c r="AK2081">
        <v>34</v>
      </c>
      <c r="AL2081">
        <v>31</v>
      </c>
      <c r="AM2081">
        <v>67</v>
      </c>
      <c r="AN2081">
        <v>127</v>
      </c>
      <c r="AO2081">
        <v>26</v>
      </c>
      <c r="AP2081">
        <v>30</v>
      </c>
      <c r="AQ2081">
        <v>7</v>
      </c>
      <c r="AR2081">
        <v>4</v>
      </c>
      <c r="AS2081">
        <v>59</v>
      </c>
      <c r="AT2081">
        <f>SUM(Table_pigskin_games[[#This Row],[awayPenaltyYards]],Table_pigskin_games[[#This Row],[homePenaltyYards]])</f>
        <v>99</v>
      </c>
      <c r="AU2081">
        <v>40</v>
      </c>
      <c r="AV2081">
        <v>1</v>
      </c>
      <c r="AW2081">
        <v>0</v>
      </c>
      <c r="AX2081">
        <f>SUM(Table_pigskin_games[[#This Row],[awayTurnovers]:[homeTurnovers]])</f>
        <v>1</v>
      </c>
      <c r="AY2081">
        <v>1</v>
      </c>
      <c r="AZ2081">
        <v>0</v>
      </c>
      <c r="BA2081">
        <v>0</v>
      </c>
      <c r="BB2081">
        <v>0</v>
      </c>
      <c r="BC2081">
        <v>1776</v>
      </c>
      <c r="BD2081">
        <v>1824</v>
      </c>
      <c r="BE2081">
        <v>0</v>
      </c>
      <c r="BF2081">
        <v>7</v>
      </c>
      <c r="BG2081">
        <v>3</v>
      </c>
      <c r="BH2081">
        <v>0</v>
      </c>
      <c r="BJ2081">
        <v>0</v>
      </c>
      <c r="BK2081">
        <v>21</v>
      </c>
      <c r="BL2081">
        <v>7</v>
      </c>
      <c r="BM2081">
        <v>10</v>
      </c>
    </row>
    <row r="2082" spans="1:66" x14ac:dyDescent="0.25">
      <c r="A2082">
        <v>400554249</v>
      </c>
      <c r="B2082">
        <v>2</v>
      </c>
      <c r="C2082">
        <v>2014</v>
      </c>
      <c r="D2082" s="1">
        <v>41896</v>
      </c>
      <c r="E2082" t="s">
        <v>66</v>
      </c>
      <c r="F2082" t="s">
        <v>72</v>
      </c>
      <c r="G2082" t="s">
        <v>100</v>
      </c>
      <c r="H208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CARvDET</v>
      </c>
      <c r="I2082" t="str">
        <f>IF(NOT(ISNA(VLOOKUP(Table_pigskin_games[[#This Row],[matchup]],rivalries!A$2:C$10,1,FALSE))),"Rivalry","Not a Rivalry")</f>
        <v>Not a Rivalry</v>
      </c>
      <c r="J2082">
        <v>7</v>
      </c>
      <c r="K2082">
        <v>24</v>
      </c>
      <c r="L2082">
        <f>ABS(Table_pigskin_games[[#This Row],[homeScore]]-Table_pigskin_games[[#This Row],[awayScore]])</f>
        <v>17</v>
      </c>
      <c r="M2082" t="s">
        <v>101</v>
      </c>
      <c r="N2082" s="2">
        <v>41914.541666666664</v>
      </c>
      <c r="O2082" t="s">
        <v>70</v>
      </c>
      <c r="P2082">
        <v>73586</v>
      </c>
      <c r="Q2082">
        <v>1</v>
      </c>
      <c r="R2082">
        <v>0</v>
      </c>
      <c r="S2082">
        <v>1</v>
      </c>
      <c r="T2082">
        <v>0</v>
      </c>
      <c r="U2082">
        <v>21</v>
      </c>
      <c r="V2082">
        <v>20</v>
      </c>
      <c r="W2082">
        <v>6</v>
      </c>
      <c r="X2082">
        <v>3</v>
      </c>
      <c r="Y2082">
        <v>15</v>
      </c>
      <c r="Z2082">
        <v>12</v>
      </c>
      <c r="AA2082">
        <v>1</v>
      </c>
      <c r="AB2082">
        <v>0</v>
      </c>
      <c r="AC2082">
        <v>2</v>
      </c>
      <c r="AD2082">
        <v>0</v>
      </c>
      <c r="AE2082">
        <v>323</v>
      </c>
      <c r="AF2082">
        <v>313</v>
      </c>
      <c r="AG2082">
        <v>253</v>
      </c>
      <c r="AH2082">
        <v>251</v>
      </c>
      <c r="AI2082">
        <v>27</v>
      </c>
      <c r="AJ2082">
        <v>22</v>
      </c>
      <c r="AK2082">
        <v>48</v>
      </c>
      <c r="AL2082">
        <v>34</v>
      </c>
      <c r="AM2082">
        <v>70</v>
      </c>
      <c r="AN2082">
        <v>62</v>
      </c>
      <c r="AO2082">
        <v>18</v>
      </c>
      <c r="AP2082">
        <v>24</v>
      </c>
      <c r="AQ2082">
        <v>5</v>
      </c>
      <c r="AR2082">
        <v>4</v>
      </c>
      <c r="AS2082">
        <v>33</v>
      </c>
      <c r="AT2082">
        <f>SUM(Table_pigskin_games[[#This Row],[awayPenaltyYards]],Table_pigskin_games[[#This Row],[homePenaltyYards]])</f>
        <v>78</v>
      </c>
      <c r="AU2082">
        <v>45</v>
      </c>
      <c r="AV2082">
        <v>3</v>
      </c>
      <c r="AW2082">
        <v>0</v>
      </c>
      <c r="AX2082">
        <f>SUM(Table_pigskin_games[[#This Row],[awayTurnovers]:[homeTurnovers]])</f>
        <v>3</v>
      </c>
      <c r="AY2082">
        <v>2</v>
      </c>
      <c r="AZ2082">
        <v>0</v>
      </c>
      <c r="BA2082">
        <v>1</v>
      </c>
      <c r="BB2082">
        <v>0</v>
      </c>
      <c r="BC2082">
        <v>1841</v>
      </c>
      <c r="BD2082">
        <v>1759</v>
      </c>
      <c r="BE2082">
        <v>0</v>
      </c>
      <c r="BF2082">
        <v>0</v>
      </c>
      <c r="BG2082">
        <v>7</v>
      </c>
      <c r="BH2082">
        <v>0</v>
      </c>
      <c r="BJ2082">
        <v>0</v>
      </c>
      <c r="BK2082">
        <v>6</v>
      </c>
      <c r="BL2082">
        <v>7</v>
      </c>
      <c r="BM2082">
        <v>11</v>
      </c>
    </row>
    <row r="2083" spans="1:66" x14ac:dyDescent="0.25">
      <c r="A2083">
        <v>400554250</v>
      </c>
      <c r="B2083">
        <v>3</v>
      </c>
      <c r="C2083">
        <v>2014</v>
      </c>
      <c r="D2083" s="1">
        <v>41903</v>
      </c>
      <c r="E2083" t="s">
        <v>66</v>
      </c>
      <c r="F2083" t="s">
        <v>110</v>
      </c>
      <c r="G2083" t="s">
        <v>88</v>
      </c>
      <c r="H208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NEvOAK</v>
      </c>
      <c r="I2083" t="str">
        <f>IF(NOT(ISNA(VLOOKUP(Table_pigskin_games[[#This Row],[matchup]],rivalries!A$2:C$10,1,FALSE))),"Rivalry","Not a Rivalry")</f>
        <v>Not a Rivalry</v>
      </c>
      <c r="J2083">
        <v>9</v>
      </c>
      <c r="K2083">
        <v>16</v>
      </c>
      <c r="L2083">
        <f>ABS(Table_pigskin_games[[#This Row],[homeScore]]-Table_pigskin_games[[#This Row],[awayScore]])</f>
        <v>7</v>
      </c>
      <c r="M2083" t="s">
        <v>89</v>
      </c>
      <c r="N2083" s="2">
        <v>41914.541666666664</v>
      </c>
      <c r="O2083" t="s">
        <v>80</v>
      </c>
      <c r="P2083">
        <v>68756</v>
      </c>
      <c r="Q2083">
        <v>0</v>
      </c>
      <c r="R2083">
        <v>2</v>
      </c>
      <c r="S2083">
        <v>1</v>
      </c>
      <c r="T2083">
        <v>1</v>
      </c>
      <c r="U2083">
        <v>14</v>
      </c>
      <c r="V2083">
        <v>21</v>
      </c>
      <c r="W2083">
        <v>5</v>
      </c>
      <c r="X2083">
        <v>9</v>
      </c>
      <c r="Y2083">
        <v>13</v>
      </c>
      <c r="Z2083">
        <v>18</v>
      </c>
      <c r="AA2083">
        <v>0</v>
      </c>
      <c r="AB2083">
        <v>0</v>
      </c>
      <c r="AC2083">
        <v>0</v>
      </c>
      <c r="AD2083">
        <v>1</v>
      </c>
      <c r="AE2083">
        <v>241</v>
      </c>
      <c r="AF2083">
        <v>297</v>
      </c>
      <c r="AG2083">
        <v>174</v>
      </c>
      <c r="AH2083">
        <v>221</v>
      </c>
      <c r="AI2083">
        <v>21</v>
      </c>
      <c r="AJ2083">
        <v>24</v>
      </c>
      <c r="AK2083">
        <v>34</v>
      </c>
      <c r="AL2083">
        <v>37</v>
      </c>
      <c r="AM2083">
        <v>67</v>
      </c>
      <c r="AN2083">
        <v>76</v>
      </c>
      <c r="AO2083">
        <v>22</v>
      </c>
      <c r="AP2083">
        <v>32</v>
      </c>
      <c r="AQ2083">
        <v>6</v>
      </c>
      <c r="AR2083">
        <v>6</v>
      </c>
      <c r="AS2083">
        <v>49</v>
      </c>
      <c r="AT2083">
        <f>SUM(Table_pigskin_games[[#This Row],[awayPenaltyYards]],Table_pigskin_games[[#This Row],[homePenaltyYards]])</f>
        <v>108</v>
      </c>
      <c r="AU2083">
        <v>59</v>
      </c>
      <c r="AV2083">
        <v>1</v>
      </c>
      <c r="AW2083">
        <v>0</v>
      </c>
      <c r="AX2083">
        <f>SUM(Table_pigskin_games[[#This Row],[awayTurnovers]:[homeTurnovers]])</f>
        <v>1</v>
      </c>
      <c r="AY2083">
        <v>0</v>
      </c>
      <c r="AZ2083">
        <v>0</v>
      </c>
      <c r="BA2083">
        <v>1</v>
      </c>
      <c r="BB2083">
        <v>0</v>
      </c>
      <c r="BC2083">
        <v>1705</v>
      </c>
      <c r="BD2083">
        <v>1895</v>
      </c>
      <c r="BE2083">
        <v>3</v>
      </c>
      <c r="BF2083">
        <v>0</v>
      </c>
      <c r="BG2083">
        <v>6</v>
      </c>
      <c r="BH2083">
        <v>0</v>
      </c>
      <c r="BJ2083">
        <v>0</v>
      </c>
      <c r="BK2083">
        <v>10</v>
      </c>
      <c r="BL2083">
        <v>0</v>
      </c>
      <c r="BM2083">
        <v>6</v>
      </c>
    </row>
    <row r="2084" spans="1:66" x14ac:dyDescent="0.25">
      <c r="A2084">
        <v>400554252</v>
      </c>
      <c r="B2084">
        <v>4</v>
      </c>
      <c r="C2084">
        <v>2014</v>
      </c>
      <c r="D2084" s="1">
        <v>41910</v>
      </c>
      <c r="E2084" t="s">
        <v>66</v>
      </c>
      <c r="F2084" t="s">
        <v>72</v>
      </c>
      <c r="G2084" t="s">
        <v>77</v>
      </c>
      <c r="H208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DETvNYJ</v>
      </c>
      <c r="I2084" t="str">
        <f>IF(NOT(ISNA(VLOOKUP(Table_pigskin_games[[#This Row],[matchup]],rivalries!A$2:C$10,1,FALSE))),"Rivalry","Not a Rivalry")</f>
        <v>Not a Rivalry</v>
      </c>
      <c r="J2084">
        <v>24</v>
      </c>
      <c r="K2084">
        <v>17</v>
      </c>
      <c r="L2084">
        <f>ABS(Table_pigskin_games[[#This Row],[homeScore]]-Table_pigskin_games[[#This Row],[awayScore]])</f>
        <v>7</v>
      </c>
      <c r="M2084" t="s">
        <v>140</v>
      </c>
      <c r="N2084" s="2">
        <v>41914.541666666664</v>
      </c>
      <c r="O2084" t="s">
        <v>70</v>
      </c>
      <c r="P2084">
        <v>78160</v>
      </c>
      <c r="Q2084">
        <v>2</v>
      </c>
      <c r="R2084">
        <v>1</v>
      </c>
      <c r="S2084">
        <v>1</v>
      </c>
      <c r="T2084">
        <v>2</v>
      </c>
      <c r="U2084">
        <v>17</v>
      </c>
      <c r="V2084">
        <v>17</v>
      </c>
      <c r="W2084">
        <v>6</v>
      </c>
      <c r="X2084">
        <v>7</v>
      </c>
      <c r="Y2084">
        <v>15</v>
      </c>
      <c r="Z2084">
        <v>15</v>
      </c>
      <c r="AA2084">
        <v>0</v>
      </c>
      <c r="AB2084">
        <v>0</v>
      </c>
      <c r="AC2084">
        <v>0</v>
      </c>
      <c r="AD2084">
        <v>0</v>
      </c>
      <c r="AE2084">
        <v>360</v>
      </c>
      <c r="AF2084">
        <v>336</v>
      </c>
      <c r="AG2084">
        <v>272</v>
      </c>
      <c r="AH2084">
        <v>204</v>
      </c>
      <c r="AI2084">
        <v>24</v>
      </c>
      <c r="AJ2084">
        <v>17</v>
      </c>
      <c r="AK2084">
        <v>34</v>
      </c>
      <c r="AL2084">
        <v>33</v>
      </c>
      <c r="AM2084">
        <v>88</v>
      </c>
      <c r="AN2084">
        <v>132</v>
      </c>
      <c r="AO2084">
        <v>27</v>
      </c>
      <c r="AP2084">
        <v>27</v>
      </c>
      <c r="AQ2084">
        <v>5</v>
      </c>
      <c r="AR2084">
        <v>6</v>
      </c>
      <c r="AS2084">
        <v>33</v>
      </c>
      <c r="AT2084">
        <f>SUM(Table_pigskin_games[[#This Row],[awayPenaltyYards]],Table_pigskin_games[[#This Row],[homePenaltyYards]])</f>
        <v>65</v>
      </c>
      <c r="AU2084">
        <v>32</v>
      </c>
      <c r="AV2084">
        <v>0</v>
      </c>
      <c r="AW2084">
        <v>2</v>
      </c>
      <c r="AX2084">
        <f>SUM(Table_pigskin_games[[#This Row],[awayTurnovers]:[homeTurnovers]])</f>
        <v>2</v>
      </c>
      <c r="AY2084">
        <v>0</v>
      </c>
      <c r="AZ2084">
        <v>1</v>
      </c>
      <c r="BA2084">
        <v>0</v>
      </c>
      <c r="BB2084">
        <v>1</v>
      </c>
      <c r="BC2084">
        <v>2093</v>
      </c>
      <c r="BD2084">
        <v>1507</v>
      </c>
      <c r="BE2084">
        <v>3</v>
      </c>
      <c r="BF2084">
        <v>14</v>
      </c>
      <c r="BG2084">
        <v>0</v>
      </c>
      <c r="BH2084">
        <v>7</v>
      </c>
      <c r="BJ2084">
        <v>3</v>
      </c>
      <c r="BK2084">
        <v>0</v>
      </c>
      <c r="BL2084">
        <v>7</v>
      </c>
      <c r="BM2084">
        <v>7</v>
      </c>
    </row>
    <row r="2085" spans="1:66" x14ac:dyDescent="0.25">
      <c r="A2085">
        <v>400554253</v>
      </c>
      <c r="B2085">
        <v>3</v>
      </c>
      <c r="C2085">
        <v>2014</v>
      </c>
      <c r="D2085" s="1">
        <v>41903</v>
      </c>
      <c r="E2085" t="s">
        <v>66</v>
      </c>
      <c r="F2085" t="s">
        <v>93</v>
      </c>
      <c r="G2085" t="s">
        <v>94</v>
      </c>
      <c r="H208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ARIvSF</v>
      </c>
      <c r="I2085" t="str">
        <f>IF(NOT(ISNA(VLOOKUP(Table_pigskin_games[[#This Row],[matchup]],rivalries!A$2:C$10,1,FALSE))),"Rivalry","Not a Rivalry")</f>
        <v>Not a Rivalry</v>
      </c>
      <c r="J2085">
        <v>14</v>
      </c>
      <c r="K2085">
        <v>23</v>
      </c>
      <c r="L2085">
        <f>ABS(Table_pigskin_games[[#This Row],[homeScore]]-Table_pigskin_games[[#This Row],[awayScore]])</f>
        <v>9</v>
      </c>
      <c r="M2085" t="s">
        <v>95</v>
      </c>
      <c r="N2085" s="2">
        <v>41914.670138888891</v>
      </c>
      <c r="O2085" t="s">
        <v>70</v>
      </c>
      <c r="P2085">
        <v>61572</v>
      </c>
      <c r="Q2085">
        <v>1</v>
      </c>
      <c r="R2085">
        <v>1</v>
      </c>
      <c r="S2085">
        <v>2</v>
      </c>
      <c r="T2085">
        <v>0</v>
      </c>
      <c r="U2085">
        <v>20</v>
      </c>
      <c r="V2085">
        <v>24</v>
      </c>
      <c r="W2085">
        <v>6</v>
      </c>
      <c r="X2085">
        <v>8</v>
      </c>
      <c r="Y2085">
        <v>12</v>
      </c>
      <c r="Z2085">
        <v>13</v>
      </c>
      <c r="AA2085">
        <v>1</v>
      </c>
      <c r="AB2085">
        <v>1</v>
      </c>
      <c r="AC2085">
        <v>1</v>
      </c>
      <c r="AD2085">
        <v>1</v>
      </c>
      <c r="AE2085">
        <v>318</v>
      </c>
      <c r="AF2085">
        <v>338</v>
      </c>
      <c r="AG2085">
        <v>236</v>
      </c>
      <c r="AH2085">
        <v>254</v>
      </c>
      <c r="AI2085">
        <v>29</v>
      </c>
      <c r="AJ2085">
        <v>19</v>
      </c>
      <c r="AK2085">
        <v>37</v>
      </c>
      <c r="AL2085">
        <v>34</v>
      </c>
      <c r="AM2085">
        <v>82</v>
      </c>
      <c r="AN2085">
        <v>84</v>
      </c>
      <c r="AO2085">
        <v>23</v>
      </c>
      <c r="AP2085">
        <v>27</v>
      </c>
      <c r="AQ2085">
        <v>9</v>
      </c>
      <c r="AR2085">
        <v>5</v>
      </c>
      <c r="AS2085">
        <v>107</v>
      </c>
      <c r="AT2085">
        <f>SUM(Table_pigskin_games[[#This Row],[awayPenaltyYards]],Table_pigskin_games[[#This Row],[homePenaltyYards]])</f>
        <v>143</v>
      </c>
      <c r="AU2085">
        <v>36</v>
      </c>
      <c r="AV2085">
        <v>0</v>
      </c>
      <c r="AW2085">
        <v>1</v>
      </c>
      <c r="AX2085">
        <f>SUM(Table_pigskin_games[[#This Row],[awayTurnovers]:[homeTurnovers]])</f>
        <v>1</v>
      </c>
      <c r="AY2085">
        <v>0</v>
      </c>
      <c r="AZ2085">
        <v>1</v>
      </c>
      <c r="BA2085">
        <v>0</v>
      </c>
      <c r="BB2085">
        <v>0</v>
      </c>
      <c r="BC2085">
        <v>1940</v>
      </c>
      <c r="BD2085">
        <v>1660</v>
      </c>
      <c r="BE2085">
        <v>7</v>
      </c>
      <c r="BF2085">
        <v>7</v>
      </c>
      <c r="BG2085">
        <v>0</v>
      </c>
      <c r="BH2085">
        <v>0</v>
      </c>
      <c r="BJ2085">
        <v>3</v>
      </c>
      <c r="BK2085">
        <v>3</v>
      </c>
      <c r="BL2085">
        <v>14</v>
      </c>
      <c r="BM2085">
        <v>3</v>
      </c>
    </row>
    <row r="2086" spans="1:66" x14ac:dyDescent="0.25">
      <c r="A2086">
        <v>400554256</v>
      </c>
      <c r="B2086">
        <v>1</v>
      </c>
      <c r="C2086">
        <v>2014</v>
      </c>
      <c r="D2086" s="1">
        <v>41889</v>
      </c>
      <c r="E2086" t="s">
        <v>66</v>
      </c>
      <c r="F2086" t="s">
        <v>114</v>
      </c>
      <c r="G2086" t="s">
        <v>106</v>
      </c>
      <c r="H208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HOUvWSH</v>
      </c>
      <c r="I2086" t="str">
        <f>IF(NOT(ISNA(VLOOKUP(Table_pigskin_games[[#This Row],[matchup]],rivalries!A$2:C$10,1,FALSE))),"Rivalry","Not a Rivalry")</f>
        <v>Not a Rivalry</v>
      </c>
      <c r="J2086">
        <v>6</v>
      </c>
      <c r="K2086">
        <v>17</v>
      </c>
      <c r="L2086">
        <f>ABS(Table_pigskin_games[[#This Row],[homeScore]]-Table_pigskin_games[[#This Row],[awayScore]])</f>
        <v>11</v>
      </c>
      <c r="M2086" t="s">
        <v>149</v>
      </c>
      <c r="N2086" s="2">
        <v>41914.541666666664</v>
      </c>
      <c r="O2086" t="s">
        <v>70</v>
      </c>
      <c r="P2086">
        <v>71770</v>
      </c>
      <c r="Q2086">
        <v>0</v>
      </c>
      <c r="R2086">
        <v>0</v>
      </c>
      <c r="S2086">
        <v>0</v>
      </c>
      <c r="T2086">
        <v>0</v>
      </c>
      <c r="U2086">
        <v>20</v>
      </c>
      <c r="V2086">
        <v>16</v>
      </c>
      <c r="W2086">
        <v>3</v>
      </c>
      <c r="X2086">
        <v>7</v>
      </c>
      <c r="Y2086">
        <v>12</v>
      </c>
      <c r="Z2086">
        <v>14</v>
      </c>
      <c r="AA2086">
        <v>0</v>
      </c>
      <c r="AB2086">
        <v>0</v>
      </c>
      <c r="AC2086">
        <v>1</v>
      </c>
      <c r="AD2086">
        <v>0</v>
      </c>
      <c r="AE2086">
        <v>372</v>
      </c>
      <c r="AF2086">
        <v>321</v>
      </c>
      <c r="AG2086">
        <v>241</v>
      </c>
      <c r="AH2086">
        <v>206</v>
      </c>
      <c r="AI2086">
        <v>29</v>
      </c>
      <c r="AJ2086">
        <v>14</v>
      </c>
      <c r="AK2086">
        <v>37</v>
      </c>
      <c r="AL2086">
        <v>22</v>
      </c>
      <c r="AM2086">
        <v>131</v>
      </c>
      <c r="AN2086">
        <v>115</v>
      </c>
      <c r="AO2086">
        <v>23</v>
      </c>
      <c r="AP2086">
        <v>34</v>
      </c>
      <c r="AQ2086">
        <v>7</v>
      </c>
      <c r="AR2086">
        <v>6</v>
      </c>
      <c r="AS2086">
        <v>71</v>
      </c>
      <c r="AT2086">
        <f>SUM(Table_pigskin_games[[#This Row],[awayPenaltyYards]],Table_pigskin_games[[#This Row],[homePenaltyYards]])</f>
        <v>116</v>
      </c>
      <c r="AU2086">
        <v>45</v>
      </c>
      <c r="AV2086">
        <v>2</v>
      </c>
      <c r="AW2086">
        <v>1</v>
      </c>
      <c r="AX2086">
        <f>SUM(Table_pigskin_games[[#This Row],[awayTurnovers]:[homeTurnovers]])</f>
        <v>3</v>
      </c>
      <c r="AY2086">
        <v>2</v>
      </c>
      <c r="AZ2086">
        <v>1</v>
      </c>
      <c r="BA2086">
        <v>0</v>
      </c>
      <c r="BB2086">
        <v>0</v>
      </c>
      <c r="BC2086">
        <v>1854</v>
      </c>
      <c r="BD2086">
        <v>1746</v>
      </c>
      <c r="BE2086">
        <v>0</v>
      </c>
      <c r="BF2086">
        <v>6</v>
      </c>
      <c r="BG2086">
        <v>0</v>
      </c>
      <c r="BH2086">
        <v>0</v>
      </c>
      <c r="BJ2086">
        <v>0</v>
      </c>
      <c r="BK2086">
        <v>14</v>
      </c>
      <c r="BL2086">
        <v>0</v>
      </c>
      <c r="BM2086">
        <v>3</v>
      </c>
    </row>
    <row r="2087" spans="1:66" x14ac:dyDescent="0.25">
      <c r="A2087">
        <v>400554260</v>
      </c>
      <c r="B2087">
        <v>1</v>
      </c>
      <c r="C2087">
        <v>2014</v>
      </c>
      <c r="D2087" s="1">
        <v>41889</v>
      </c>
      <c r="E2087" t="s">
        <v>66</v>
      </c>
      <c r="F2087" t="s">
        <v>78</v>
      </c>
      <c r="G2087" t="s">
        <v>82</v>
      </c>
      <c r="H208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KCvTEN</v>
      </c>
      <c r="I2087" t="str">
        <f>IF(NOT(ISNA(VLOOKUP(Table_pigskin_games[[#This Row],[matchup]],rivalries!A$2:C$10,1,FALSE))),"Rivalry","Not a Rivalry")</f>
        <v>Not a Rivalry</v>
      </c>
      <c r="J2087">
        <v>26</v>
      </c>
      <c r="K2087">
        <v>10</v>
      </c>
      <c r="L2087">
        <f>ABS(Table_pigskin_games[[#This Row],[homeScore]]-Table_pigskin_games[[#This Row],[awayScore]])</f>
        <v>16</v>
      </c>
      <c r="M2087" t="s">
        <v>83</v>
      </c>
      <c r="N2087" s="2">
        <v>41914.541666666664</v>
      </c>
      <c r="O2087" t="s">
        <v>80</v>
      </c>
      <c r="P2087">
        <v>73569</v>
      </c>
      <c r="Q2087">
        <v>0</v>
      </c>
      <c r="R2087">
        <v>0</v>
      </c>
      <c r="S2087">
        <v>0</v>
      </c>
      <c r="T2087">
        <v>0</v>
      </c>
      <c r="U2087">
        <v>24</v>
      </c>
      <c r="V2087">
        <v>15</v>
      </c>
      <c r="W2087">
        <v>7</v>
      </c>
      <c r="X2087">
        <v>1</v>
      </c>
      <c r="Y2087">
        <v>16</v>
      </c>
      <c r="Z2087">
        <v>12</v>
      </c>
      <c r="AA2087">
        <v>0</v>
      </c>
      <c r="AB2087">
        <v>1</v>
      </c>
      <c r="AC2087">
        <v>0</v>
      </c>
      <c r="AD2087">
        <v>2</v>
      </c>
      <c r="AE2087">
        <v>405</v>
      </c>
      <c r="AF2087">
        <v>245</v>
      </c>
      <c r="AG2087">
        <v>243</v>
      </c>
      <c r="AH2087">
        <v>178</v>
      </c>
      <c r="AI2087">
        <v>22</v>
      </c>
      <c r="AJ2087">
        <v>19</v>
      </c>
      <c r="AK2087">
        <v>33</v>
      </c>
      <c r="AL2087">
        <v>35</v>
      </c>
      <c r="AM2087">
        <v>162</v>
      </c>
      <c r="AN2087">
        <v>67</v>
      </c>
      <c r="AO2087">
        <v>38</v>
      </c>
      <c r="AP2087">
        <v>17</v>
      </c>
      <c r="AQ2087">
        <v>12</v>
      </c>
      <c r="AR2087">
        <v>3</v>
      </c>
      <c r="AS2087">
        <v>110</v>
      </c>
      <c r="AT2087">
        <f>SUM(Table_pigskin_games[[#This Row],[awayPenaltyYards]],Table_pigskin_games[[#This Row],[homePenaltyYards]])</f>
        <v>135</v>
      </c>
      <c r="AU2087">
        <v>25</v>
      </c>
      <c r="AV2087">
        <v>0</v>
      </c>
      <c r="AW2087">
        <v>3</v>
      </c>
      <c r="AX2087">
        <f>SUM(Table_pigskin_games[[#This Row],[awayTurnovers]:[homeTurnovers]])</f>
        <v>3</v>
      </c>
      <c r="AY2087">
        <v>0</v>
      </c>
      <c r="AZ2087">
        <v>0</v>
      </c>
      <c r="BA2087">
        <v>0</v>
      </c>
      <c r="BB2087">
        <v>3</v>
      </c>
      <c r="BC2087">
        <v>2264</v>
      </c>
      <c r="BD2087">
        <v>1336</v>
      </c>
      <c r="BE2087">
        <v>0</v>
      </c>
      <c r="BF2087">
        <v>10</v>
      </c>
      <c r="BG2087">
        <v>10</v>
      </c>
      <c r="BH2087">
        <v>6</v>
      </c>
      <c r="BJ2087">
        <v>0</v>
      </c>
      <c r="BK2087">
        <v>3</v>
      </c>
      <c r="BL2087">
        <v>0</v>
      </c>
      <c r="BM2087">
        <v>7</v>
      </c>
    </row>
    <row r="2088" spans="1:66" x14ac:dyDescent="0.25">
      <c r="A2088">
        <v>400554262</v>
      </c>
      <c r="B2088">
        <v>1</v>
      </c>
      <c r="C2088">
        <v>2014</v>
      </c>
      <c r="D2088" s="1">
        <v>41889</v>
      </c>
      <c r="E2088" t="s">
        <v>66</v>
      </c>
      <c r="F2088" t="s">
        <v>88</v>
      </c>
      <c r="G2088" t="s">
        <v>62</v>
      </c>
      <c r="H208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MIAvNE</v>
      </c>
      <c r="I2088" t="str">
        <f>IF(NOT(ISNA(VLOOKUP(Table_pigskin_games[[#This Row],[matchup]],rivalries!A$2:C$10,1,FALSE))),"Rivalry","Not a Rivalry")</f>
        <v>Not a Rivalry</v>
      </c>
      <c r="J2088">
        <v>20</v>
      </c>
      <c r="K2088">
        <v>33</v>
      </c>
      <c r="L2088">
        <f>ABS(Table_pigskin_games[[#This Row],[homeScore]]-Table_pigskin_games[[#This Row],[awayScore]])</f>
        <v>13</v>
      </c>
      <c r="M2088" t="s">
        <v>132</v>
      </c>
      <c r="N2088" s="2">
        <v>41914.541666666664</v>
      </c>
      <c r="O2088" t="s">
        <v>80</v>
      </c>
      <c r="P2088">
        <v>70630</v>
      </c>
      <c r="Q2088">
        <v>0</v>
      </c>
      <c r="R2088">
        <v>0</v>
      </c>
      <c r="S2088">
        <v>0</v>
      </c>
      <c r="T2088">
        <v>0</v>
      </c>
      <c r="U2088">
        <v>20</v>
      </c>
      <c r="V2088">
        <v>25</v>
      </c>
      <c r="W2088">
        <v>5</v>
      </c>
      <c r="X2088">
        <v>7</v>
      </c>
      <c r="Y2088">
        <v>17</v>
      </c>
      <c r="Z2088">
        <v>13</v>
      </c>
      <c r="AA2088">
        <v>2</v>
      </c>
      <c r="AB2088">
        <v>0</v>
      </c>
      <c r="AC2088">
        <v>4</v>
      </c>
      <c r="AD2088">
        <v>0</v>
      </c>
      <c r="AE2088">
        <v>315</v>
      </c>
      <c r="AF2088">
        <v>360</v>
      </c>
      <c r="AG2088">
        <v>226</v>
      </c>
      <c r="AH2088">
        <v>169</v>
      </c>
      <c r="AI2088">
        <v>29</v>
      </c>
      <c r="AJ2088">
        <v>18</v>
      </c>
      <c r="AK2088">
        <v>56</v>
      </c>
      <c r="AL2088">
        <v>32</v>
      </c>
      <c r="AM2088">
        <v>89</v>
      </c>
      <c r="AN2088">
        <v>191</v>
      </c>
      <c r="AO2088">
        <v>20</v>
      </c>
      <c r="AP2088">
        <v>38</v>
      </c>
      <c r="AQ2088">
        <v>9</v>
      </c>
      <c r="AR2088">
        <v>4</v>
      </c>
      <c r="AS2088">
        <v>100</v>
      </c>
      <c r="AT2088">
        <f>SUM(Table_pigskin_games[[#This Row],[awayPenaltyYards]],Table_pigskin_games[[#This Row],[homePenaltyYards]])</f>
        <v>126</v>
      </c>
      <c r="AU2088">
        <v>26</v>
      </c>
      <c r="AV2088">
        <v>2</v>
      </c>
      <c r="AW2088">
        <v>3</v>
      </c>
      <c r="AX2088">
        <f>SUM(Table_pigskin_games[[#This Row],[awayTurnovers]:[homeTurnovers]])</f>
        <v>5</v>
      </c>
      <c r="AY2088">
        <v>2</v>
      </c>
      <c r="AZ2088">
        <v>2</v>
      </c>
      <c r="BA2088">
        <v>0</v>
      </c>
      <c r="BB2088">
        <v>1</v>
      </c>
      <c r="BC2088">
        <v>1773</v>
      </c>
      <c r="BD2088">
        <v>1827</v>
      </c>
      <c r="BE2088">
        <v>10</v>
      </c>
      <c r="BF2088">
        <v>10</v>
      </c>
      <c r="BG2088">
        <v>0</v>
      </c>
      <c r="BH2088">
        <v>0</v>
      </c>
      <c r="BJ2088">
        <v>7</v>
      </c>
      <c r="BK2088">
        <v>3</v>
      </c>
      <c r="BL2088">
        <v>13</v>
      </c>
      <c r="BM2088">
        <v>10</v>
      </c>
    </row>
    <row r="2089" spans="1:66" x14ac:dyDescent="0.25">
      <c r="A2089">
        <v>400554266</v>
      </c>
      <c r="B2089">
        <v>1</v>
      </c>
      <c r="C2089">
        <v>2014</v>
      </c>
      <c r="D2089" s="1">
        <v>41889</v>
      </c>
      <c r="E2089" t="s">
        <v>66</v>
      </c>
      <c r="F2089" t="s">
        <v>100</v>
      </c>
      <c r="G2089" t="s">
        <v>97</v>
      </c>
      <c r="H208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CARvTB</v>
      </c>
      <c r="I2089" t="str">
        <f>IF(NOT(ISNA(VLOOKUP(Table_pigskin_games[[#This Row],[matchup]],rivalries!A$2:C$10,1,FALSE))),"Rivalry","Not a Rivalry")</f>
        <v>Not a Rivalry</v>
      </c>
      <c r="J2089">
        <v>20</v>
      </c>
      <c r="K2089">
        <v>14</v>
      </c>
      <c r="L2089">
        <f>ABS(Table_pigskin_games[[#This Row],[homeScore]]-Table_pigskin_games[[#This Row],[awayScore]])</f>
        <v>6</v>
      </c>
      <c r="M2089" t="s">
        <v>98</v>
      </c>
      <c r="N2089" s="2">
        <v>41914.684027777781</v>
      </c>
      <c r="O2089" t="s">
        <v>70</v>
      </c>
      <c r="P2089">
        <v>62442</v>
      </c>
      <c r="Q2089">
        <v>0</v>
      </c>
      <c r="R2089">
        <v>0</v>
      </c>
      <c r="S2089">
        <v>0</v>
      </c>
      <c r="T2089">
        <v>0</v>
      </c>
      <c r="U2089">
        <v>19</v>
      </c>
      <c r="V2089">
        <v>17</v>
      </c>
      <c r="W2089">
        <v>6</v>
      </c>
      <c r="X2089">
        <v>6</v>
      </c>
      <c r="Y2089">
        <v>15</v>
      </c>
      <c r="Z2089">
        <v>12</v>
      </c>
      <c r="AA2089">
        <v>1</v>
      </c>
      <c r="AB2089">
        <v>0</v>
      </c>
      <c r="AC2089">
        <v>1</v>
      </c>
      <c r="AD2089">
        <v>0</v>
      </c>
      <c r="AE2089">
        <v>334</v>
      </c>
      <c r="AF2089">
        <v>264</v>
      </c>
      <c r="AG2089">
        <v>221</v>
      </c>
      <c r="AH2089">
        <v>162</v>
      </c>
      <c r="AI2089">
        <v>24</v>
      </c>
      <c r="AJ2089">
        <v>22</v>
      </c>
      <c r="AK2089">
        <v>34</v>
      </c>
      <c r="AL2089">
        <v>35</v>
      </c>
      <c r="AM2089">
        <v>113</v>
      </c>
      <c r="AN2089">
        <v>102</v>
      </c>
      <c r="AO2089">
        <v>33</v>
      </c>
      <c r="AP2089">
        <v>17</v>
      </c>
      <c r="AQ2089">
        <v>6</v>
      </c>
      <c r="AR2089">
        <v>3</v>
      </c>
      <c r="AS2089">
        <v>55</v>
      </c>
      <c r="AT2089">
        <f>SUM(Table_pigskin_games[[#This Row],[awayPenaltyYards]],Table_pigskin_games[[#This Row],[homePenaltyYards]])</f>
        <v>70</v>
      </c>
      <c r="AU2089">
        <v>15</v>
      </c>
      <c r="AV2089">
        <v>0</v>
      </c>
      <c r="AW2089">
        <v>3</v>
      </c>
      <c r="AX2089">
        <f>SUM(Table_pigskin_games[[#This Row],[awayTurnovers]:[homeTurnovers]])</f>
        <v>3</v>
      </c>
      <c r="AY2089">
        <v>0</v>
      </c>
      <c r="AZ2089">
        <v>1</v>
      </c>
      <c r="BA2089">
        <v>0</v>
      </c>
      <c r="BB2089">
        <v>2</v>
      </c>
      <c r="BC2089">
        <v>2112</v>
      </c>
      <c r="BD2089">
        <v>1488</v>
      </c>
      <c r="BE2089">
        <v>0</v>
      </c>
      <c r="BF2089">
        <v>10</v>
      </c>
      <c r="BG2089">
        <v>0</v>
      </c>
      <c r="BH2089">
        <v>10</v>
      </c>
      <c r="BJ2089">
        <v>0</v>
      </c>
      <c r="BK2089">
        <v>0</v>
      </c>
      <c r="BL2089">
        <v>0</v>
      </c>
      <c r="BM2089">
        <v>14</v>
      </c>
    </row>
    <row r="2090" spans="1:66" x14ac:dyDescent="0.25">
      <c r="A2090">
        <v>400554269</v>
      </c>
      <c r="B2090">
        <v>1</v>
      </c>
      <c r="C2090">
        <v>2014</v>
      </c>
      <c r="D2090" s="1">
        <v>41889</v>
      </c>
      <c r="E2090" t="s">
        <v>66</v>
      </c>
      <c r="F2090" t="s">
        <v>93</v>
      </c>
      <c r="G2090" t="s">
        <v>102</v>
      </c>
      <c r="H209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DALvSF</v>
      </c>
      <c r="I2090" t="str">
        <f>IF(NOT(ISNA(VLOOKUP(Table_pigskin_games[[#This Row],[matchup]],rivalries!A$2:C$10,1,FALSE))),"Rivalry","Not a Rivalry")</f>
        <v>Not a Rivalry</v>
      </c>
      <c r="J2090">
        <v>28</v>
      </c>
      <c r="K2090">
        <v>17</v>
      </c>
      <c r="L2090">
        <f>ABS(Table_pigskin_games[[#This Row],[homeScore]]-Table_pigskin_games[[#This Row],[awayScore]])</f>
        <v>11</v>
      </c>
      <c r="M2090" t="s">
        <v>146</v>
      </c>
      <c r="N2090" s="2">
        <v>41914.684027777781</v>
      </c>
      <c r="O2090" t="s">
        <v>70</v>
      </c>
      <c r="P2090">
        <v>91174</v>
      </c>
      <c r="Q2090">
        <v>0</v>
      </c>
      <c r="R2090">
        <v>0</v>
      </c>
      <c r="S2090">
        <v>0</v>
      </c>
      <c r="T2090">
        <v>0</v>
      </c>
      <c r="U2090">
        <v>19</v>
      </c>
      <c r="V2090">
        <v>26</v>
      </c>
      <c r="W2090">
        <v>7</v>
      </c>
      <c r="X2090">
        <v>5</v>
      </c>
      <c r="Y2090">
        <v>12</v>
      </c>
      <c r="Z2090">
        <v>9</v>
      </c>
      <c r="AA2090">
        <v>0</v>
      </c>
      <c r="AB2090">
        <v>1</v>
      </c>
      <c r="AC2090">
        <v>0</v>
      </c>
      <c r="AD2090">
        <v>1</v>
      </c>
      <c r="AE2090">
        <v>319</v>
      </c>
      <c r="AF2090">
        <v>382</v>
      </c>
      <c r="AG2090">
        <v>192</v>
      </c>
      <c r="AH2090">
        <v>255</v>
      </c>
      <c r="AI2090">
        <v>16</v>
      </c>
      <c r="AJ2090">
        <v>23</v>
      </c>
      <c r="AK2090">
        <v>23</v>
      </c>
      <c r="AL2090">
        <v>37</v>
      </c>
      <c r="AM2090">
        <v>127</v>
      </c>
      <c r="AN2090">
        <v>127</v>
      </c>
      <c r="AO2090">
        <v>30</v>
      </c>
      <c r="AP2090">
        <v>23</v>
      </c>
      <c r="AQ2090">
        <v>11</v>
      </c>
      <c r="AR2090">
        <v>10</v>
      </c>
      <c r="AS2090">
        <v>78</v>
      </c>
      <c r="AT2090">
        <f>SUM(Table_pigskin_games[[#This Row],[awayPenaltyYards]],Table_pigskin_games[[#This Row],[homePenaltyYards]])</f>
        <v>150</v>
      </c>
      <c r="AU2090">
        <v>72</v>
      </c>
      <c r="AV2090">
        <v>0</v>
      </c>
      <c r="AW2090">
        <v>4</v>
      </c>
      <c r="AX2090">
        <f>SUM(Table_pigskin_games[[#This Row],[awayTurnovers]:[homeTurnovers]])</f>
        <v>4</v>
      </c>
      <c r="AY2090">
        <v>0</v>
      </c>
      <c r="AZ2090">
        <v>1</v>
      </c>
      <c r="BA2090">
        <v>0</v>
      </c>
      <c r="BB2090">
        <v>3</v>
      </c>
      <c r="BC2090">
        <v>1716</v>
      </c>
      <c r="BD2090">
        <v>1884</v>
      </c>
      <c r="BE2090">
        <v>21</v>
      </c>
      <c r="BF2090">
        <v>7</v>
      </c>
      <c r="BG2090">
        <v>0</v>
      </c>
      <c r="BH2090">
        <v>0</v>
      </c>
      <c r="BJ2090">
        <v>3</v>
      </c>
      <c r="BK2090">
        <v>0</v>
      </c>
      <c r="BL2090">
        <v>7</v>
      </c>
      <c r="BM2090">
        <v>7</v>
      </c>
    </row>
    <row r="2091" spans="1:66" x14ac:dyDescent="0.25">
      <c r="A2091">
        <v>400554273</v>
      </c>
      <c r="B2091">
        <v>1</v>
      </c>
      <c r="C2091">
        <v>2014</v>
      </c>
      <c r="D2091" s="1">
        <v>41889</v>
      </c>
      <c r="E2091" t="s">
        <v>66</v>
      </c>
      <c r="F2091" t="s">
        <v>90</v>
      </c>
      <c r="G2091" t="s">
        <v>84</v>
      </c>
      <c r="H209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DENvIND</v>
      </c>
      <c r="I2091" t="str">
        <f>IF(NOT(ISNA(VLOOKUP(Table_pigskin_games[[#This Row],[matchup]],rivalries!A$2:C$10,1,FALSE))),"Rivalry","Not a Rivalry")</f>
        <v>Not a Rivalry</v>
      </c>
      <c r="J2091">
        <v>24</v>
      </c>
      <c r="K2091">
        <v>31</v>
      </c>
      <c r="L2091">
        <f>ABS(Table_pigskin_games[[#This Row],[homeScore]]-Table_pigskin_games[[#This Row],[awayScore]])</f>
        <v>7</v>
      </c>
      <c r="M2091" t="s">
        <v>135</v>
      </c>
      <c r="N2091" s="2">
        <v>41914.854166666664</v>
      </c>
      <c r="O2091" t="s">
        <v>65</v>
      </c>
      <c r="P2091">
        <v>76939</v>
      </c>
      <c r="Q2091">
        <v>0</v>
      </c>
      <c r="R2091">
        <v>0</v>
      </c>
      <c r="S2091">
        <v>0</v>
      </c>
      <c r="T2091">
        <v>0</v>
      </c>
      <c r="U2091">
        <v>24</v>
      </c>
      <c r="V2091">
        <v>24</v>
      </c>
      <c r="W2091">
        <v>4</v>
      </c>
      <c r="X2091">
        <v>7</v>
      </c>
      <c r="Y2091">
        <v>13</v>
      </c>
      <c r="Z2091">
        <v>14</v>
      </c>
      <c r="AA2091">
        <v>2</v>
      </c>
      <c r="AB2091">
        <v>0</v>
      </c>
      <c r="AC2091">
        <v>4</v>
      </c>
      <c r="AD2091">
        <v>0</v>
      </c>
      <c r="AE2091">
        <v>408</v>
      </c>
      <c r="AF2091">
        <v>361</v>
      </c>
      <c r="AG2091">
        <v>354</v>
      </c>
      <c r="AH2091">
        <v>259</v>
      </c>
      <c r="AI2091">
        <v>35</v>
      </c>
      <c r="AJ2091">
        <v>22</v>
      </c>
      <c r="AK2091">
        <v>53</v>
      </c>
      <c r="AL2091">
        <v>36</v>
      </c>
      <c r="AM2091">
        <v>54</v>
      </c>
      <c r="AN2091">
        <v>102</v>
      </c>
      <c r="AO2091">
        <v>14</v>
      </c>
      <c r="AP2091">
        <v>32</v>
      </c>
      <c r="AQ2091">
        <v>9</v>
      </c>
      <c r="AR2091">
        <v>7</v>
      </c>
      <c r="AS2091">
        <v>45</v>
      </c>
      <c r="AT2091">
        <f>SUM(Table_pigskin_games[[#This Row],[awayPenaltyYards]],Table_pigskin_games[[#This Row],[homePenaltyYards]])</f>
        <v>115</v>
      </c>
      <c r="AU2091">
        <v>70</v>
      </c>
      <c r="AV2091">
        <v>2</v>
      </c>
      <c r="AW2091">
        <v>0</v>
      </c>
      <c r="AX2091">
        <f>SUM(Table_pigskin_games[[#This Row],[awayTurnovers]:[homeTurnovers]])</f>
        <v>2</v>
      </c>
      <c r="AY2091">
        <v>0</v>
      </c>
      <c r="AZ2091">
        <v>0</v>
      </c>
      <c r="BA2091">
        <v>2</v>
      </c>
      <c r="BB2091">
        <v>0</v>
      </c>
      <c r="BC2091">
        <v>1656</v>
      </c>
      <c r="BD2091">
        <v>1944</v>
      </c>
      <c r="BE2091">
        <v>0</v>
      </c>
      <c r="BF2091">
        <v>7</v>
      </c>
      <c r="BG2091">
        <v>3</v>
      </c>
      <c r="BH2091">
        <v>14</v>
      </c>
      <c r="BJ2091">
        <v>3</v>
      </c>
      <c r="BK2091">
        <v>21</v>
      </c>
      <c r="BL2091">
        <v>0</v>
      </c>
      <c r="BM2091">
        <v>7</v>
      </c>
    </row>
    <row r="2092" spans="1:66" x14ac:dyDescent="0.25">
      <c r="A2092">
        <v>400554274</v>
      </c>
      <c r="B2092">
        <v>2</v>
      </c>
      <c r="C2092">
        <v>2014</v>
      </c>
      <c r="D2092" s="1">
        <v>41896</v>
      </c>
      <c r="E2092" t="s">
        <v>66</v>
      </c>
      <c r="F2092" t="s">
        <v>85</v>
      </c>
      <c r="G2092" t="s">
        <v>97</v>
      </c>
      <c r="H209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STLvTB</v>
      </c>
      <c r="I2092" t="str">
        <f>IF(NOT(ISNA(VLOOKUP(Table_pigskin_games[[#This Row],[matchup]],rivalries!A$2:C$10,1,FALSE))),"Rivalry","Not a Rivalry")</f>
        <v>Not a Rivalry</v>
      </c>
      <c r="J2092">
        <v>19</v>
      </c>
      <c r="K2092">
        <v>17</v>
      </c>
      <c r="L2092">
        <f>ABS(Table_pigskin_games[[#This Row],[homeScore]]-Table_pigskin_games[[#This Row],[awayScore]])</f>
        <v>2</v>
      </c>
      <c r="M2092" t="s">
        <v>98</v>
      </c>
      <c r="N2092" s="2">
        <v>41914.670138888891</v>
      </c>
      <c r="O2092" t="s">
        <v>70</v>
      </c>
      <c r="P2092">
        <v>59923</v>
      </c>
      <c r="Q2092">
        <v>0</v>
      </c>
      <c r="R2092">
        <v>1</v>
      </c>
      <c r="S2092">
        <v>0</v>
      </c>
      <c r="T2092">
        <v>1</v>
      </c>
      <c r="U2092">
        <v>20</v>
      </c>
      <c r="V2092">
        <v>18</v>
      </c>
      <c r="W2092">
        <v>5</v>
      </c>
      <c r="X2092">
        <v>4</v>
      </c>
      <c r="Y2092">
        <v>11</v>
      </c>
      <c r="Z2092">
        <v>8</v>
      </c>
      <c r="AA2092">
        <v>0</v>
      </c>
      <c r="AB2092">
        <v>0</v>
      </c>
      <c r="AC2092">
        <v>0</v>
      </c>
      <c r="AD2092">
        <v>0</v>
      </c>
      <c r="AE2092">
        <v>339</v>
      </c>
      <c r="AF2092">
        <v>332</v>
      </c>
      <c r="AG2092">
        <v>220</v>
      </c>
      <c r="AH2092">
        <v>175</v>
      </c>
      <c r="AI2092">
        <v>22</v>
      </c>
      <c r="AJ2092">
        <v>16</v>
      </c>
      <c r="AK2092">
        <v>29</v>
      </c>
      <c r="AL2092">
        <v>21</v>
      </c>
      <c r="AM2092">
        <v>119</v>
      </c>
      <c r="AN2092">
        <v>157</v>
      </c>
      <c r="AO2092">
        <v>29</v>
      </c>
      <c r="AP2092">
        <v>30</v>
      </c>
      <c r="AQ2092">
        <v>5</v>
      </c>
      <c r="AR2092">
        <v>4</v>
      </c>
      <c r="AS2092">
        <v>65</v>
      </c>
      <c r="AT2092">
        <f>SUM(Table_pigskin_games[[#This Row],[awayPenaltyYards]],Table_pigskin_games[[#This Row],[homePenaltyYards]])</f>
        <v>95</v>
      </c>
      <c r="AU2092">
        <v>30</v>
      </c>
      <c r="AV2092">
        <v>1</v>
      </c>
      <c r="AW2092">
        <v>1</v>
      </c>
      <c r="AX2092">
        <f>SUM(Table_pigskin_games[[#This Row],[awayTurnovers]:[homeTurnovers]])</f>
        <v>2</v>
      </c>
      <c r="AY2092">
        <v>1</v>
      </c>
      <c r="AZ2092">
        <v>0</v>
      </c>
      <c r="BA2092">
        <v>0</v>
      </c>
      <c r="BB2092">
        <v>1</v>
      </c>
      <c r="BC2092">
        <v>1925</v>
      </c>
      <c r="BD2092">
        <v>1675</v>
      </c>
      <c r="BE2092">
        <v>7</v>
      </c>
      <c r="BF2092">
        <v>3</v>
      </c>
      <c r="BG2092">
        <v>3</v>
      </c>
      <c r="BH2092">
        <v>6</v>
      </c>
      <c r="BJ2092">
        <v>7</v>
      </c>
      <c r="BK2092">
        <v>0</v>
      </c>
      <c r="BL2092">
        <v>7</v>
      </c>
      <c r="BM2092">
        <v>3</v>
      </c>
    </row>
    <row r="2093" spans="1:66" x14ac:dyDescent="0.25">
      <c r="A2093">
        <v>400554276</v>
      </c>
      <c r="B2093">
        <v>3</v>
      </c>
      <c r="C2093">
        <v>2014</v>
      </c>
      <c r="D2093" s="1">
        <v>41903</v>
      </c>
      <c r="E2093" t="s">
        <v>66</v>
      </c>
      <c r="F2093" t="s">
        <v>84</v>
      </c>
      <c r="G2093" t="s">
        <v>71</v>
      </c>
      <c r="H209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DENvSEA</v>
      </c>
      <c r="I2093" t="str">
        <f>IF(NOT(ISNA(VLOOKUP(Table_pigskin_games[[#This Row],[matchup]],rivalries!A$2:C$10,1,FALSE))),"Rivalry","Not a Rivalry")</f>
        <v>Not a Rivalry</v>
      </c>
      <c r="J2093">
        <v>20</v>
      </c>
      <c r="K2093">
        <v>26</v>
      </c>
      <c r="L2093">
        <f>ABS(Table_pigskin_games[[#This Row],[homeScore]]-Table_pigskin_games[[#This Row],[awayScore]])</f>
        <v>6</v>
      </c>
      <c r="M2093" t="s">
        <v>124</v>
      </c>
      <c r="N2093" s="2">
        <v>41914.684027777781</v>
      </c>
      <c r="O2093" t="s">
        <v>80</v>
      </c>
      <c r="P2093">
        <v>68447</v>
      </c>
      <c r="Q2093">
        <v>2</v>
      </c>
      <c r="R2093">
        <v>0</v>
      </c>
      <c r="S2093">
        <v>1</v>
      </c>
      <c r="T2093">
        <v>1</v>
      </c>
      <c r="U2093">
        <v>20</v>
      </c>
      <c r="V2093">
        <v>26</v>
      </c>
      <c r="W2093">
        <v>6</v>
      </c>
      <c r="X2093">
        <v>7</v>
      </c>
      <c r="Y2093">
        <v>16</v>
      </c>
      <c r="Z2093">
        <v>17</v>
      </c>
      <c r="AA2093">
        <v>0</v>
      </c>
      <c r="AB2093">
        <v>0</v>
      </c>
      <c r="AC2093">
        <v>0</v>
      </c>
      <c r="AD2093">
        <v>0</v>
      </c>
      <c r="AE2093">
        <v>332</v>
      </c>
      <c r="AF2093">
        <v>384</v>
      </c>
      <c r="AG2093">
        <v>296</v>
      </c>
      <c r="AH2093">
        <v>255</v>
      </c>
      <c r="AI2093">
        <v>31</v>
      </c>
      <c r="AJ2093">
        <v>25</v>
      </c>
      <c r="AK2093">
        <v>49</v>
      </c>
      <c r="AL2093">
        <v>35</v>
      </c>
      <c r="AM2093">
        <v>36</v>
      </c>
      <c r="AN2093">
        <v>129</v>
      </c>
      <c r="AO2093">
        <v>20</v>
      </c>
      <c r="AP2093">
        <v>37</v>
      </c>
      <c r="AQ2093">
        <v>4</v>
      </c>
      <c r="AR2093">
        <v>7</v>
      </c>
      <c r="AS2093">
        <v>27</v>
      </c>
      <c r="AT2093">
        <f>SUM(Table_pigskin_games[[#This Row],[awayPenaltyYards]],Table_pigskin_games[[#This Row],[homePenaltyYards]])</f>
        <v>61</v>
      </c>
      <c r="AU2093">
        <v>34</v>
      </c>
      <c r="AV2093">
        <v>2</v>
      </c>
      <c r="AW2093">
        <v>1</v>
      </c>
      <c r="AX2093">
        <f>SUM(Table_pigskin_games[[#This Row],[awayTurnovers]:[homeTurnovers]])</f>
        <v>3</v>
      </c>
      <c r="AY2093">
        <v>1</v>
      </c>
      <c r="AZ2093">
        <v>0</v>
      </c>
      <c r="BA2093">
        <v>1</v>
      </c>
      <c r="BB2093">
        <v>1</v>
      </c>
      <c r="BC2093">
        <v>1662</v>
      </c>
      <c r="BD2093">
        <v>2284</v>
      </c>
      <c r="BE2093">
        <v>3</v>
      </c>
      <c r="BF2093">
        <v>0</v>
      </c>
      <c r="BG2093">
        <v>0</v>
      </c>
      <c r="BH2093">
        <v>17</v>
      </c>
      <c r="BI2093">
        <v>0</v>
      </c>
      <c r="BJ2093">
        <v>3</v>
      </c>
      <c r="BK2093">
        <v>14</v>
      </c>
      <c r="BL2093">
        <v>0</v>
      </c>
      <c r="BM2093">
        <v>3</v>
      </c>
      <c r="BN2093">
        <v>6</v>
      </c>
    </row>
    <row r="2094" spans="1:66" x14ac:dyDescent="0.25">
      <c r="A2094">
        <v>400554278</v>
      </c>
      <c r="B2094">
        <v>2</v>
      </c>
      <c r="C2094">
        <v>2014</v>
      </c>
      <c r="D2094" s="1">
        <v>41896</v>
      </c>
      <c r="E2094" t="s">
        <v>66</v>
      </c>
      <c r="F2094" t="s">
        <v>71</v>
      </c>
      <c r="G2094" t="s">
        <v>109</v>
      </c>
      <c r="H209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SDvSEA</v>
      </c>
      <c r="I2094" t="str">
        <f>IF(NOT(ISNA(VLOOKUP(Table_pigskin_games[[#This Row],[matchup]],rivalries!A$2:C$10,1,FALSE))),"Rivalry","Not a Rivalry")</f>
        <v>Not a Rivalry</v>
      </c>
      <c r="J2094">
        <v>21</v>
      </c>
      <c r="K2094">
        <v>30</v>
      </c>
      <c r="L2094">
        <f>ABS(Table_pigskin_games[[#This Row],[homeScore]]-Table_pigskin_games[[#This Row],[awayScore]])</f>
        <v>9</v>
      </c>
      <c r="M2094" t="s">
        <v>122</v>
      </c>
      <c r="N2094" s="2">
        <v>41914.670138888891</v>
      </c>
      <c r="O2094" t="s">
        <v>70</v>
      </c>
      <c r="P2094">
        <v>67916</v>
      </c>
      <c r="Q2094">
        <v>1</v>
      </c>
      <c r="R2094">
        <v>0</v>
      </c>
      <c r="S2094">
        <v>0</v>
      </c>
      <c r="T2094">
        <v>1</v>
      </c>
      <c r="U2094">
        <v>14</v>
      </c>
      <c r="V2094">
        <v>26</v>
      </c>
      <c r="W2094">
        <v>3</v>
      </c>
      <c r="X2094">
        <v>10</v>
      </c>
      <c r="Y2094">
        <v>8</v>
      </c>
      <c r="Z2094">
        <v>17</v>
      </c>
      <c r="AA2094">
        <v>0</v>
      </c>
      <c r="AB2094">
        <v>0</v>
      </c>
      <c r="AC2094">
        <v>1</v>
      </c>
      <c r="AD2094">
        <v>0</v>
      </c>
      <c r="AE2094">
        <v>288</v>
      </c>
      <c r="AF2094">
        <v>377</v>
      </c>
      <c r="AG2094">
        <v>180</v>
      </c>
      <c r="AH2094">
        <v>276</v>
      </c>
      <c r="AI2094">
        <v>17</v>
      </c>
      <c r="AJ2094">
        <v>28</v>
      </c>
      <c r="AK2094">
        <v>25</v>
      </c>
      <c r="AL2094">
        <v>37</v>
      </c>
      <c r="AM2094">
        <v>108</v>
      </c>
      <c r="AN2094">
        <v>101</v>
      </c>
      <c r="AO2094">
        <v>13</v>
      </c>
      <c r="AP2094">
        <v>37</v>
      </c>
      <c r="AQ2094">
        <v>8</v>
      </c>
      <c r="AR2094">
        <v>6</v>
      </c>
      <c r="AS2094">
        <v>53</v>
      </c>
      <c r="AT2094">
        <f>SUM(Table_pigskin_games[[#This Row],[awayPenaltyYards]],Table_pigskin_games[[#This Row],[homePenaltyYards]])</f>
        <v>106</v>
      </c>
      <c r="AU2094">
        <v>53</v>
      </c>
      <c r="AV2094">
        <v>1</v>
      </c>
      <c r="AW2094">
        <v>0</v>
      </c>
      <c r="AX2094">
        <f>SUM(Table_pigskin_games[[#This Row],[awayTurnovers]:[homeTurnovers]])</f>
        <v>1</v>
      </c>
      <c r="AY2094">
        <v>1</v>
      </c>
      <c r="AZ2094">
        <v>0</v>
      </c>
      <c r="BA2094">
        <v>0</v>
      </c>
      <c r="BB2094">
        <v>0</v>
      </c>
      <c r="BC2094">
        <v>1065</v>
      </c>
      <c r="BD2094">
        <v>2535</v>
      </c>
      <c r="BE2094">
        <v>7</v>
      </c>
      <c r="BF2094">
        <v>7</v>
      </c>
      <c r="BG2094">
        <v>7</v>
      </c>
      <c r="BH2094">
        <v>0</v>
      </c>
      <c r="BJ2094">
        <v>3</v>
      </c>
      <c r="BK2094">
        <v>17</v>
      </c>
      <c r="BL2094">
        <v>7</v>
      </c>
      <c r="BM2094">
        <v>3</v>
      </c>
    </row>
    <row r="2095" spans="1:66" x14ac:dyDescent="0.25">
      <c r="A2095">
        <v>400554279</v>
      </c>
      <c r="B2095">
        <v>4</v>
      </c>
      <c r="C2095">
        <v>2014</v>
      </c>
      <c r="D2095" s="1">
        <v>41910</v>
      </c>
      <c r="E2095" t="s">
        <v>66</v>
      </c>
      <c r="F2095" t="s">
        <v>97</v>
      </c>
      <c r="G2095" t="s">
        <v>63</v>
      </c>
      <c r="H209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PITvTB</v>
      </c>
      <c r="I2095" t="str">
        <f>IF(NOT(ISNA(VLOOKUP(Table_pigskin_games[[#This Row],[matchup]],rivalries!A$2:C$10,1,FALSE))),"Rivalry","Not a Rivalry")</f>
        <v>Not a Rivalry</v>
      </c>
      <c r="J2095">
        <v>27</v>
      </c>
      <c r="K2095">
        <v>24</v>
      </c>
      <c r="L2095">
        <f>ABS(Table_pigskin_games[[#This Row],[homeScore]]-Table_pigskin_games[[#This Row],[awayScore]])</f>
        <v>3</v>
      </c>
      <c r="M2095" t="s">
        <v>64</v>
      </c>
      <c r="N2095" s="2">
        <v>41914.541666666664</v>
      </c>
      <c r="O2095" t="s">
        <v>70</v>
      </c>
      <c r="P2095">
        <v>62910</v>
      </c>
      <c r="Q2095">
        <v>0</v>
      </c>
      <c r="R2095">
        <v>3</v>
      </c>
      <c r="S2095">
        <v>2</v>
      </c>
      <c r="T2095">
        <v>1</v>
      </c>
      <c r="U2095">
        <v>21</v>
      </c>
      <c r="V2095">
        <v>27</v>
      </c>
      <c r="W2095">
        <v>7</v>
      </c>
      <c r="X2095">
        <v>6</v>
      </c>
      <c r="Y2095">
        <v>13</v>
      </c>
      <c r="Z2095">
        <v>14</v>
      </c>
      <c r="AA2095">
        <v>0</v>
      </c>
      <c r="AB2095">
        <v>1</v>
      </c>
      <c r="AC2095">
        <v>1</v>
      </c>
      <c r="AD2095">
        <v>1</v>
      </c>
      <c r="AE2095">
        <v>350</v>
      </c>
      <c r="AF2095">
        <v>390</v>
      </c>
      <c r="AG2095">
        <v>287</v>
      </c>
      <c r="AH2095">
        <v>305</v>
      </c>
      <c r="AI2095">
        <v>21</v>
      </c>
      <c r="AJ2095">
        <v>30</v>
      </c>
      <c r="AK2095">
        <v>43</v>
      </c>
      <c r="AL2095">
        <v>41</v>
      </c>
      <c r="AM2095">
        <v>63</v>
      </c>
      <c r="AN2095">
        <v>85</v>
      </c>
      <c r="AO2095">
        <v>20</v>
      </c>
      <c r="AP2095">
        <v>27</v>
      </c>
      <c r="AQ2095">
        <v>9</v>
      </c>
      <c r="AR2095">
        <v>13</v>
      </c>
      <c r="AS2095">
        <v>50</v>
      </c>
      <c r="AT2095">
        <f>SUM(Table_pigskin_games[[#This Row],[awayPenaltyYards]],Table_pigskin_games[[#This Row],[homePenaltyYards]])</f>
        <v>175</v>
      </c>
      <c r="AU2095">
        <v>125</v>
      </c>
      <c r="AV2095">
        <v>1</v>
      </c>
      <c r="AW2095">
        <v>1</v>
      </c>
      <c r="AX2095">
        <f>SUM(Table_pigskin_games[[#This Row],[awayTurnovers]:[homeTurnovers]])</f>
        <v>2</v>
      </c>
      <c r="AY2095">
        <v>0</v>
      </c>
      <c r="AZ2095">
        <v>1</v>
      </c>
      <c r="BA2095">
        <v>1</v>
      </c>
      <c r="BB2095">
        <v>0</v>
      </c>
      <c r="BC2095">
        <v>1545</v>
      </c>
      <c r="BD2095">
        <v>2055</v>
      </c>
      <c r="BE2095">
        <v>10</v>
      </c>
      <c r="BF2095">
        <v>0</v>
      </c>
      <c r="BG2095">
        <v>7</v>
      </c>
      <c r="BH2095">
        <v>10</v>
      </c>
      <c r="BJ2095">
        <v>10</v>
      </c>
      <c r="BK2095">
        <v>7</v>
      </c>
      <c r="BL2095">
        <v>7</v>
      </c>
      <c r="BM2095">
        <v>0</v>
      </c>
    </row>
    <row r="2096" spans="1:66" x14ac:dyDescent="0.25">
      <c r="A2096">
        <v>400554280</v>
      </c>
      <c r="B2096">
        <v>3</v>
      </c>
      <c r="C2096">
        <v>2014</v>
      </c>
      <c r="D2096" s="1">
        <v>41903</v>
      </c>
      <c r="E2096" t="s">
        <v>66</v>
      </c>
      <c r="F2096" t="s">
        <v>82</v>
      </c>
      <c r="G2096" t="s">
        <v>62</v>
      </c>
      <c r="H209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KCvMIA</v>
      </c>
      <c r="I2096" t="str">
        <f>IF(NOT(ISNA(VLOOKUP(Table_pigskin_games[[#This Row],[matchup]],rivalries!A$2:C$10,1,FALSE))),"Rivalry","Not a Rivalry")</f>
        <v>Not a Rivalry</v>
      </c>
      <c r="J2096">
        <v>34</v>
      </c>
      <c r="K2096">
        <v>15</v>
      </c>
      <c r="L2096">
        <f>ABS(Table_pigskin_games[[#This Row],[homeScore]]-Table_pigskin_games[[#This Row],[awayScore]])</f>
        <v>19</v>
      </c>
      <c r="M2096" t="s">
        <v>132</v>
      </c>
      <c r="N2096" s="2">
        <v>41914.684027777781</v>
      </c>
      <c r="O2096" t="s">
        <v>80</v>
      </c>
      <c r="P2096">
        <v>70313</v>
      </c>
      <c r="Q2096">
        <v>0</v>
      </c>
      <c r="R2096">
        <v>2</v>
      </c>
      <c r="S2096">
        <v>1</v>
      </c>
      <c r="T2096">
        <v>1</v>
      </c>
      <c r="U2096">
        <v>23</v>
      </c>
      <c r="V2096">
        <v>18</v>
      </c>
      <c r="W2096">
        <v>9</v>
      </c>
      <c r="X2096">
        <v>4</v>
      </c>
      <c r="Y2096">
        <v>16</v>
      </c>
      <c r="Z2096">
        <v>15</v>
      </c>
      <c r="AA2096">
        <v>1</v>
      </c>
      <c r="AB2096">
        <v>0</v>
      </c>
      <c r="AC2096">
        <v>1</v>
      </c>
      <c r="AD2096">
        <v>2</v>
      </c>
      <c r="AE2096">
        <v>342</v>
      </c>
      <c r="AF2096">
        <v>332</v>
      </c>
      <c r="AG2096">
        <v>168</v>
      </c>
      <c r="AH2096">
        <v>191</v>
      </c>
      <c r="AI2096">
        <v>19</v>
      </c>
      <c r="AJ2096">
        <v>21</v>
      </c>
      <c r="AK2096">
        <v>25</v>
      </c>
      <c r="AL2096">
        <v>43</v>
      </c>
      <c r="AM2096">
        <v>174</v>
      </c>
      <c r="AN2096">
        <v>141</v>
      </c>
      <c r="AO2096">
        <v>41</v>
      </c>
      <c r="AP2096">
        <v>20</v>
      </c>
      <c r="AQ2096">
        <v>4</v>
      </c>
      <c r="AR2096">
        <v>6</v>
      </c>
      <c r="AS2096">
        <v>23</v>
      </c>
      <c r="AT2096">
        <f>SUM(Table_pigskin_games[[#This Row],[awayPenaltyYards]],Table_pigskin_games[[#This Row],[homePenaltyYards]])</f>
        <v>88</v>
      </c>
      <c r="AU2096">
        <v>65</v>
      </c>
      <c r="AV2096">
        <v>2</v>
      </c>
      <c r="AW2096">
        <v>0</v>
      </c>
      <c r="AX2096">
        <f>SUM(Table_pigskin_games[[#This Row],[awayTurnovers]:[homeTurnovers]])</f>
        <v>2</v>
      </c>
      <c r="AY2096">
        <v>2</v>
      </c>
      <c r="AZ2096">
        <v>0</v>
      </c>
      <c r="BA2096">
        <v>0</v>
      </c>
      <c r="BB2096">
        <v>0</v>
      </c>
      <c r="BC2096">
        <v>2022</v>
      </c>
      <c r="BD2096">
        <v>1578</v>
      </c>
      <c r="BE2096">
        <v>0</v>
      </c>
      <c r="BF2096">
        <v>14</v>
      </c>
      <c r="BG2096">
        <v>7</v>
      </c>
      <c r="BH2096">
        <v>13</v>
      </c>
      <c r="BJ2096">
        <v>0</v>
      </c>
      <c r="BK2096">
        <v>3</v>
      </c>
      <c r="BL2096">
        <v>12</v>
      </c>
      <c r="BM2096">
        <v>0</v>
      </c>
    </row>
    <row r="2097" spans="1:65" x14ac:dyDescent="0.25">
      <c r="A2097">
        <v>400554283</v>
      </c>
      <c r="B2097">
        <v>3</v>
      </c>
      <c r="C2097">
        <v>2014</v>
      </c>
      <c r="D2097" s="1">
        <v>41903</v>
      </c>
      <c r="E2097" t="s">
        <v>66</v>
      </c>
      <c r="F2097" t="s">
        <v>63</v>
      </c>
      <c r="G2097" t="s">
        <v>100</v>
      </c>
      <c r="H209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CARvPIT</v>
      </c>
      <c r="I2097" t="str">
        <f>IF(NOT(ISNA(VLOOKUP(Table_pigskin_games[[#This Row],[matchup]],rivalries!A$2:C$10,1,FALSE))),"Rivalry","Not a Rivalry")</f>
        <v>Not a Rivalry</v>
      </c>
      <c r="J2097">
        <v>37</v>
      </c>
      <c r="K2097">
        <v>19</v>
      </c>
      <c r="L2097">
        <f>ABS(Table_pigskin_games[[#This Row],[homeScore]]-Table_pigskin_games[[#This Row],[awayScore]])</f>
        <v>18</v>
      </c>
      <c r="M2097" t="s">
        <v>101</v>
      </c>
      <c r="N2097" s="2">
        <v>41914.854166666664</v>
      </c>
      <c r="O2097" t="s">
        <v>65</v>
      </c>
      <c r="P2097">
        <v>73945</v>
      </c>
      <c r="Q2097">
        <v>1</v>
      </c>
      <c r="R2097">
        <v>1</v>
      </c>
      <c r="S2097">
        <v>2</v>
      </c>
      <c r="T2097">
        <v>0</v>
      </c>
      <c r="U2097">
        <v>24</v>
      </c>
      <c r="V2097">
        <v>20</v>
      </c>
      <c r="W2097">
        <v>3</v>
      </c>
      <c r="X2097">
        <v>4</v>
      </c>
      <c r="Y2097">
        <v>11</v>
      </c>
      <c r="Z2097">
        <v>12</v>
      </c>
      <c r="AA2097">
        <v>1</v>
      </c>
      <c r="AB2097">
        <v>1</v>
      </c>
      <c r="AC2097">
        <v>1</v>
      </c>
      <c r="AD2097">
        <v>1</v>
      </c>
      <c r="AE2097">
        <v>454</v>
      </c>
      <c r="AF2097">
        <v>349</v>
      </c>
      <c r="AG2097">
        <v>190</v>
      </c>
      <c r="AH2097">
        <v>307</v>
      </c>
      <c r="AI2097">
        <v>22</v>
      </c>
      <c r="AJ2097">
        <v>29</v>
      </c>
      <c r="AK2097">
        <v>30</v>
      </c>
      <c r="AL2097">
        <v>41</v>
      </c>
      <c r="AM2097">
        <v>264</v>
      </c>
      <c r="AN2097">
        <v>42</v>
      </c>
      <c r="AO2097">
        <v>34</v>
      </c>
      <c r="AP2097">
        <v>10</v>
      </c>
      <c r="AQ2097">
        <v>11</v>
      </c>
      <c r="AR2097">
        <v>7</v>
      </c>
      <c r="AS2097">
        <v>91</v>
      </c>
      <c r="AT2097">
        <f>SUM(Table_pigskin_games[[#This Row],[awayPenaltyYards]],Table_pigskin_games[[#This Row],[homePenaltyYards]])</f>
        <v>196</v>
      </c>
      <c r="AU2097">
        <v>105</v>
      </c>
      <c r="AV2097">
        <v>0</v>
      </c>
      <c r="AW2097">
        <v>2</v>
      </c>
      <c r="AX2097">
        <f>SUM(Table_pigskin_games[[#This Row],[awayTurnovers]:[homeTurnovers]])</f>
        <v>2</v>
      </c>
      <c r="AY2097">
        <v>0</v>
      </c>
      <c r="AZ2097">
        <v>2</v>
      </c>
      <c r="BA2097">
        <v>0</v>
      </c>
      <c r="BB2097">
        <v>0</v>
      </c>
      <c r="BC2097">
        <v>2079</v>
      </c>
      <c r="BD2097">
        <v>1521</v>
      </c>
      <c r="BE2097">
        <v>3</v>
      </c>
      <c r="BF2097">
        <v>6</v>
      </c>
      <c r="BG2097">
        <v>14</v>
      </c>
      <c r="BH2097">
        <v>14</v>
      </c>
      <c r="BJ2097">
        <v>3</v>
      </c>
      <c r="BK2097">
        <v>0</v>
      </c>
      <c r="BL2097">
        <v>3</v>
      </c>
      <c r="BM2097">
        <v>13</v>
      </c>
    </row>
    <row r="2098" spans="1:65" x14ac:dyDescent="0.25">
      <c r="A2098">
        <v>400554284</v>
      </c>
      <c r="B2098">
        <v>2</v>
      </c>
      <c r="C2098">
        <v>2014</v>
      </c>
      <c r="D2098" s="1">
        <v>41896</v>
      </c>
      <c r="E2098" t="s">
        <v>66</v>
      </c>
      <c r="F2098" t="s">
        <v>106</v>
      </c>
      <c r="G2098" t="s">
        <v>110</v>
      </c>
      <c r="H209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HOUvOAK</v>
      </c>
      <c r="I2098" t="str">
        <f>IF(NOT(ISNA(VLOOKUP(Table_pigskin_games[[#This Row],[matchup]],rivalries!A$2:C$10,1,FALSE))),"Rivalry","Not a Rivalry")</f>
        <v>Not a Rivalry</v>
      </c>
      <c r="J2098">
        <v>30</v>
      </c>
      <c r="K2098">
        <v>14</v>
      </c>
      <c r="L2098">
        <f>ABS(Table_pigskin_games[[#This Row],[homeScore]]-Table_pigskin_games[[#This Row],[awayScore]])</f>
        <v>16</v>
      </c>
      <c r="M2098" t="s">
        <v>144</v>
      </c>
      <c r="N2098" s="2">
        <v>41914.684027777781</v>
      </c>
      <c r="O2098" t="s">
        <v>80</v>
      </c>
      <c r="P2098">
        <v>54063</v>
      </c>
      <c r="Q2098">
        <v>1</v>
      </c>
      <c r="R2098">
        <v>0</v>
      </c>
      <c r="S2098">
        <v>0</v>
      </c>
      <c r="T2098">
        <v>1</v>
      </c>
      <c r="U2098">
        <v>20</v>
      </c>
      <c r="V2098">
        <v>22</v>
      </c>
      <c r="W2098">
        <v>9</v>
      </c>
      <c r="X2098">
        <v>2</v>
      </c>
      <c r="Y2098">
        <v>15</v>
      </c>
      <c r="Z2098">
        <v>9</v>
      </c>
      <c r="AA2098">
        <v>0</v>
      </c>
      <c r="AB2098">
        <v>2</v>
      </c>
      <c r="AC2098">
        <v>0</v>
      </c>
      <c r="AD2098">
        <v>2</v>
      </c>
      <c r="AE2098">
        <v>327</v>
      </c>
      <c r="AF2098">
        <v>364</v>
      </c>
      <c r="AG2098">
        <v>139</v>
      </c>
      <c r="AH2098">
        <v>263</v>
      </c>
      <c r="AI2098">
        <v>14</v>
      </c>
      <c r="AJ2098">
        <v>27</v>
      </c>
      <c r="AK2098">
        <v>19</v>
      </c>
      <c r="AL2098">
        <v>42</v>
      </c>
      <c r="AM2098">
        <v>188</v>
      </c>
      <c r="AN2098">
        <v>101</v>
      </c>
      <c r="AO2098">
        <v>46</v>
      </c>
      <c r="AP2098">
        <v>17</v>
      </c>
      <c r="AQ2098">
        <v>7</v>
      </c>
      <c r="AR2098">
        <v>5</v>
      </c>
      <c r="AS2098">
        <v>85</v>
      </c>
      <c r="AT2098">
        <f>SUM(Table_pigskin_games[[#This Row],[awayPenaltyYards]],Table_pigskin_games[[#This Row],[homePenaltyYards]])</f>
        <v>109</v>
      </c>
      <c r="AU2098">
        <v>24</v>
      </c>
      <c r="AV2098">
        <v>0</v>
      </c>
      <c r="AW2098">
        <v>4</v>
      </c>
      <c r="AX2098">
        <f>SUM(Table_pigskin_games[[#This Row],[awayTurnovers]:[homeTurnovers]])</f>
        <v>4</v>
      </c>
      <c r="AY2098">
        <v>0</v>
      </c>
      <c r="AZ2098">
        <v>2</v>
      </c>
      <c r="BA2098">
        <v>0</v>
      </c>
      <c r="BB2098">
        <v>2</v>
      </c>
      <c r="BC2098">
        <v>2316</v>
      </c>
      <c r="BD2098">
        <v>1284</v>
      </c>
      <c r="BE2098">
        <v>14</v>
      </c>
      <c r="BF2098">
        <v>3</v>
      </c>
      <c r="BG2098">
        <v>10</v>
      </c>
      <c r="BH2098">
        <v>3</v>
      </c>
      <c r="BJ2098">
        <v>0</v>
      </c>
      <c r="BK2098">
        <v>0</v>
      </c>
      <c r="BL2098">
        <v>0</v>
      </c>
      <c r="BM2098">
        <v>14</v>
      </c>
    </row>
    <row r="2099" spans="1:65" x14ac:dyDescent="0.25">
      <c r="A2099">
        <v>400554286</v>
      </c>
      <c r="B2099">
        <v>4</v>
      </c>
      <c r="C2099">
        <v>2014</v>
      </c>
      <c r="D2099" s="1">
        <v>41910</v>
      </c>
      <c r="E2099" t="s">
        <v>66</v>
      </c>
      <c r="F2099" t="s">
        <v>62</v>
      </c>
      <c r="G2099" t="s">
        <v>110</v>
      </c>
      <c r="H209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MIAvOAK</v>
      </c>
      <c r="I2099" t="str">
        <f>IF(NOT(ISNA(VLOOKUP(Table_pigskin_games[[#This Row],[matchup]],rivalries!A$2:C$10,1,FALSE))),"Rivalry","Not a Rivalry")</f>
        <v>Not a Rivalry</v>
      </c>
      <c r="J2099">
        <v>38</v>
      </c>
      <c r="K2099">
        <v>14</v>
      </c>
      <c r="L2099">
        <f>ABS(Table_pigskin_games[[#This Row],[homeScore]]-Table_pigskin_games[[#This Row],[awayScore]])</f>
        <v>24</v>
      </c>
      <c r="M2099" t="s">
        <v>150</v>
      </c>
      <c r="N2099" s="2">
        <v>41914.541666666664</v>
      </c>
      <c r="O2099" t="s">
        <v>80</v>
      </c>
      <c r="P2099">
        <v>83436</v>
      </c>
      <c r="Q2099">
        <v>1</v>
      </c>
      <c r="R2099">
        <v>2</v>
      </c>
      <c r="S2099">
        <v>0</v>
      </c>
      <c r="T2099">
        <v>3</v>
      </c>
      <c r="U2099">
        <v>24</v>
      </c>
      <c r="V2099">
        <v>17</v>
      </c>
      <c r="W2099">
        <v>5</v>
      </c>
      <c r="X2099">
        <v>6</v>
      </c>
      <c r="Y2099">
        <v>11</v>
      </c>
      <c r="Z2099">
        <v>14</v>
      </c>
      <c r="AA2099">
        <v>1</v>
      </c>
      <c r="AB2099">
        <v>0</v>
      </c>
      <c r="AC2099">
        <v>2</v>
      </c>
      <c r="AD2099">
        <v>1</v>
      </c>
      <c r="AE2099">
        <v>435</v>
      </c>
      <c r="AF2099">
        <v>317</v>
      </c>
      <c r="AG2099">
        <v>278</v>
      </c>
      <c r="AH2099">
        <v>264</v>
      </c>
      <c r="AI2099">
        <v>23</v>
      </c>
      <c r="AJ2099">
        <v>28</v>
      </c>
      <c r="AK2099">
        <v>31</v>
      </c>
      <c r="AL2099">
        <v>44</v>
      </c>
      <c r="AM2099">
        <v>157</v>
      </c>
      <c r="AN2099">
        <v>53</v>
      </c>
      <c r="AO2099">
        <v>35</v>
      </c>
      <c r="AP2099">
        <v>18</v>
      </c>
      <c r="AQ2099">
        <v>5</v>
      </c>
      <c r="AR2099">
        <v>9</v>
      </c>
      <c r="AS2099">
        <v>35</v>
      </c>
      <c r="AT2099">
        <f>SUM(Table_pigskin_games[[#This Row],[awayPenaltyYards]],Table_pigskin_games[[#This Row],[homePenaltyYards]])</f>
        <v>115</v>
      </c>
      <c r="AU2099">
        <v>80</v>
      </c>
      <c r="AV2099">
        <v>3</v>
      </c>
      <c r="AW2099">
        <v>4</v>
      </c>
      <c r="AX2099">
        <f>SUM(Table_pigskin_games[[#This Row],[awayTurnovers]:[homeTurnovers]])</f>
        <v>7</v>
      </c>
      <c r="AY2099">
        <v>2</v>
      </c>
      <c r="AZ2099">
        <v>1</v>
      </c>
      <c r="BA2099">
        <v>1</v>
      </c>
      <c r="BB2099">
        <v>3</v>
      </c>
      <c r="BC2099">
        <v>1854</v>
      </c>
      <c r="BD2099">
        <v>1746</v>
      </c>
      <c r="BE2099">
        <v>3</v>
      </c>
      <c r="BF2099">
        <v>21</v>
      </c>
      <c r="BG2099">
        <v>14</v>
      </c>
      <c r="BH2099">
        <v>0</v>
      </c>
      <c r="BJ2099">
        <v>7</v>
      </c>
      <c r="BK2099">
        <v>0</v>
      </c>
      <c r="BL2099">
        <v>0</v>
      </c>
      <c r="BM2099">
        <v>7</v>
      </c>
    </row>
    <row r="2100" spans="1:65" x14ac:dyDescent="0.25">
      <c r="A2100">
        <v>400554287</v>
      </c>
      <c r="B2100">
        <v>2</v>
      </c>
      <c r="C2100">
        <v>2014</v>
      </c>
      <c r="D2100" s="1">
        <v>41896</v>
      </c>
      <c r="E2100" t="s">
        <v>66</v>
      </c>
      <c r="F2100" t="s">
        <v>77</v>
      </c>
      <c r="G2100" t="s">
        <v>75</v>
      </c>
      <c r="H210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GBvNYJ</v>
      </c>
      <c r="I2100" t="str">
        <f>IF(NOT(ISNA(VLOOKUP(Table_pigskin_games[[#This Row],[matchup]],rivalries!A$2:C$10,1,FALSE))),"Rivalry","Not a Rivalry")</f>
        <v>Not a Rivalry</v>
      </c>
      <c r="J2100">
        <v>24</v>
      </c>
      <c r="K2100">
        <v>31</v>
      </c>
      <c r="L2100">
        <f>ABS(Table_pigskin_games[[#This Row],[homeScore]]-Table_pigskin_games[[#This Row],[awayScore]])</f>
        <v>7</v>
      </c>
      <c r="M2100" t="s">
        <v>76</v>
      </c>
      <c r="N2100" s="2">
        <v>41914.684027777781</v>
      </c>
      <c r="O2100" t="s">
        <v>80</v>
      </c>
      <c r="P2100">
        <v>78041</v>
      </c>
      <c r="Q2100">
        <v>1</v>
      </c>
      <c r="R2100">
        <v>0</v>
      </c>
      <c r="S2100">
        <v>0</v>
      </c>
      <c r="T2100">
        <v>1</v>
      </c>
      <c r="U2100">
        <v>19</v>
      </c>
      <c r="V2100">
        <v>25</v>
      </c>
      <c r="W2100">
        <v>8</v>
      </c>
      <c r="X2100">
        <v>7</v>
      </c>
      <c r="Y2100">
        <v>17</v>
      </c>
      <c r="Z2100">
        <v>14</v>
      </c>
      <c r="AA2100">
        <v>2</v>
      </c>
      <c r="AB2100">
        <v>0</v>
      </c>
      <c r="AC2100">
        <v>3</v>
      </c>
      <c r="AD2100">
        <v>0</v>
      </c>
      <c r="AE2100">
        <v>312</v>
      </c>
      <c r="AF2100">
        <v>390</v>
      </c>
      <c r="AG2100">
        <v>166</v>
      </c>
      <c r="AH2100">
        <v>310</v>
      </c>
      <c r="AI2100">
        <v>16</v>
      </c>
      <c r="AJ2100">
        <v>25</v>
      </c>
      <c r="AK2100">
        <v>32</v>
      </c>
      <c r="AL2100">
        <v>42</v>
      </c>
      <c r="AM2100">
        <v>146</v>
      </c>
      <c r="AN2100">
        <v>80</v>
      </c>
      <c r="AO2100">
        <v>37</v>
      </c>
      <c r="AP2100">
        <v>22</v>
      </c>
      <c r="AQ2100">
        <v>7</v>
      </c>
      <c r="AR2100">
        <v>3</v>
      </c>
      <c r="AS2100">
        <v>82</v>
      </c>
      <c r="AT2100">
        <f>SUM(Table_pigskin_games[[#This Row],[awayPenaltyYards]],Table_pigskin_games[[#This Row],[homePenaltyYards]])</f>
        <v>117</v>
      </c>
      <c r="AU2100">
        <v>35</v>
      </c>
      <c r="AV2100">
        <v>1</v>
      </c>
      <c r="AW2100">
        <v>1</v>
      </c>
      <c r="AX2100">
        <f>SUM(Table_pigskin_games[[#This Row],[awayTurnovers]:[homeTurnovers]])</f>
        <v>2</v>
      </c>
      <c r="AY2100">
        <v>0</v>
      </c>
      <c r="AZ2100">
        <v>1</v>
      </c>
      <c r="BA2100">
        <v>1</v>
      </c>
      <c r="BB2100">
        <v>0</v>
      </c>
      <c r="BC2100">
        <v>1826</v>
      </c>
      <c r="BD2100">
        <v>1774</v>
      </c>
      <c r="BE2100">
        <v>14</v>
      </c>
      <c r="BF2100">
        <v>7</v>
      </c>
      <c r="BG2100">
        <v>3</v>
      </c>
      <c r="BH2100">
        <v>0</v>
      </c>
      <c r="BJ2100">
        <v>3</v>
      </c>
      <c r="BK2100">
        <v>13</v>
      </c>
      <c r="BL2100">
        <v>15</v>
      </c>
      <c r="BM2100">
        <v>0</v>
      </c>
    </row>
    <row r="2101" spans="1:65" x14ac:dyDescent="0.25">
      <c r="A2101">
        <v>400554288</v>
      </c>
      <c r="B2101">
        <v>3</v>
      </c>
      <c r="C2101">
        <v>2014</v>
      </c>
      <c r="D2101" s="1">
        <v>41904</v>
      </c>
      <c r="E2101" t="s">
        <v>108</v>
      </c>
      <c r="F2101" t="s">
        <v>74</v>
      </c>
      <c r="G2101" t="s">
        <v>77</v>
      </c>
      <c r="H2101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CHIvNYJ</v>
      </c>
      <c r="I2101" t="str">
        <f>IF(NOT(ISNA(VLOOKUP(Table_pigskin_games[[#This Row],[matchup]],rivalries!A$2:C$10,1,FALSE))),"Rivalry","Not a Rivalry")</f>
        <v>Not a Rivalry</v>
      </c>
      <c r="J2101">
        <v>27</v>
      </c>
      <c r="K2101">
        <v>19</v>
      </c>
      <c r="L2101">
        <f>ABS(Table_pigskin_games[[#This Row],[homeScore]]-Table_pigskin_games[[#This Row],[awayScore]])</f>
        <v>8</v>
      </c>
      <c r="M2101" t="s">
        <v>140</v>
      </c>
      <c r="N2101" s="2">
        <v>41914.854166666664</v>
      </c>
      <c r="O2101" t="s">
        <v>112</v>
      </c>
      <c r="P2101">
        <v>78160</v>
      </c>
      <c r="Q2101">
        <v>1</v>
      </c>
      <c r="R2101">
        <v>1</v>
      </c>
      <c r="S2101">
        <v>1</v>
      </c>
      <c r="T2101">
        <v>1</v>
      </c>
      <c r="U2101">
        <v>17</v>
      </c>
      <c r="V2101">
        <v>21</v>
      </c>
      <c r="W2101">
        <v>7</v>
      </c>
      <c r="X2101">
        <v>6</v>
      </c>
      <c r="Y2101">
        <v>15</v>
      </c>
      <c r="Z2101">
        <v>15</v>
      </c>
      <c r="AA2101">
        <v>0</v>
      </c>
      <c r="AB2101">
        <v>1</v>
      </c>
      <c r="AC2101">
        <v>0</v>
      </c>
      <c r="AD2101">
        <v>2</v>
      </c>
      <c r="AE2101">
        <v>257</v>
      </c>
      <c r="AF2101">
        <v>414</v>
      </c>
      <c r="AG2101">
        <v>197</v>
      </c>
      <c r="AH2101">
        <v>300</v>
      </c>
      <c r="AI2101">
        <v>23</v>
      </c>
      <c r="AJ2101">
        <v>26</v>
      </c>
      <c r="AK2101">
        <v>38</v>
      </c>
      <c r="AL2101">
        <v>43</v>
      </c>
      <c r="AM2101">
        <v>60</v>
      </c>
      <c r="AN2101">
        <v>114</v>
      </c>
      <c r="AO2101">
        <v>21</v>
      </c>
      <c r="AP2101">
        <v>26</v>
      </c>
      <c r="AQ2101">
        <v>9</v>
      </c>
      <c r="AR2101">
        <v>6</v>
      </c>
      <c r="AS2101">
        <v>95</v>
      </c>
      <c r="AT2101">
        <f>SUM(Table_pigskin_games[[#This Row],[awayPenaltyYards]],Table_pigskin_games[[#This Row],[homePenaltyYards]])</f>
        <v>173</v>
      </c>
      <c r="AU2101">
        <v>78</v>
      </c>
      <c r="AV2101">
        <v>1</v>
      </c>
      <c r="AW2101">
        <v>3</v>
      </c>
      <c r="AX2101">
        <f>SUM(Table_pigskin_games[[#This Row],[awayTurnovers]:[homeTurnovers]])</f>
        <v>4</v>
      </c>
      <c r="AY2101">
        <v>1</v>
      </c>
      <c r="AZ2101">
        <v>1</v>
      </c>
      <c r="BA2101">
        <v>0</v>
      </c>
      <c r="BB2101">
        <v>2</v>
      </c>
      <c r="BC2101">
        <v>1688</v>
      </c>
      <c r="BD2101">
        <v>1912</v>
      </c>
      <c r="BE2101">
        <v>14</v>
      </c>
      <c r="BF2101">
        <v>3</v>
      </c>
      <c r="BG2101">
        <v>7</v>
      </c>
      <c r="BH2101">
        <v>3</v>
      </c>
      <c r="BJ2101">
        <v>3</v>
      </c>
      <c r="BK2101">
        <v>10</v>
      </c>
      <c r="BL2101">
        <v>3</v>
      </c>
      <c r="BM2101">
        <v>3</v>
      </c>
    </row>
    <row r="2102" spans="1:65" x14ac:dyDescent="0.25">
      <c r="A2102">
        <v>400554290</v>
      </c>
      <c r="B2102">
        <v>4</v>
      </c>
      <c r="C2102">
        <v>2014</v>
      </c>
      <c r="D2102" s="1">
        <v>41910</v>
      </c>
      <c r="E2102" t="s">
        <v>66</v>
      </c>
      <c r="F2102" t="s">
        <v>103</v>
      </c>
      <c r="G2102" t="s">
        <v>109</v>
      </c>
      <c r="H2102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JAXvSD</v>
      </c>
      <c r="I2102" t="str">
        <f>IF(NOT(ISNA(VLOOKUP(Table_pigskin_games[[#This Row],[matchup]],rivalries!A$2:C$10,1,FALSE))),"Rivalry","Not a Rivalry")</f>
        <v>Not a Rivalry</v>
      </c>
      <c r="J2102">
        <v>14</v>
      </c>
      <c r="K2102">
        <v>33</v>
      </c>
      <c r="L2102">
        <f>ABS(Table_pigskin_games[[#This Row],[homeScore]]-Table_pigskin_games[[#This Row],[awayScore]])</f>
        <v>19</v>
      </c>
      <c r="M2102" t="s">
        <v>122</v>
      </c>
      <c r="N2102" s="2">
        <v>41914.670138888891</v>
      </c>
      <c r="O2102" t="s">
        <v>80</v>
      </c>
      <c r="P2102">
        <v>56553</v>
      </c>
      <c r="Q2102">
        <v>0</v>
      </c>
      <c r="R2102">
        <v>3</v>
      </c>
      <c r="S2102">
        <v>2</v>
      </c>
      <c r="T2102">
        <v>1</v>
      </c>
      <c r="U2102">
        <v>21</v>
      </c>
      <c r="V2102">
        <v>19</v>
      </c>
      <c r="W2102">
        <v>9</v>
      </c>
      <c r="X2102">
        <v>9</v>
      </c>
      <c r="Y2102">
        <v>14</v>
      </c>
      <c r="Z2102">
        <v>16</v>
      </c>
      <c r="AA2102">
        <v>0</v>
      </c>
      <c r="AB2102">
        <v>0</v>
      </c>
      <c r="AC2102">
        <v>2</v>
      </c>
      <c r="AD2102">
        <v>0</v>
      </c>
      <c r="AE2102">
        <v>319</v>
      </c>
      <c r="AF2102">
        <v>407</v>
      </c>
      <c r="AG2102">
        <v>234</v>
      </c>
      <c r="AH2102">
        <v>365</v>
      </c>
      <c r="AI2102">
        <v>29</v>
      </c>
      <c r="AJ2102">
        <v>29</v>
      </c>
      <c r="AK2102">
        <v>37</v>
      </c>
      <c r="AL2102">
        <v>39</v>
      </c>
      <c r="AM2102">
        <v>85</v>
      </c>
      <c r="AN2102">
        <v>42</v>
      </c>
      <c r="AO2102">
        <v>25</v>
      </c>
      <c r="AP2102">
        <v>20</v>
      </c>
      <c r="AQ2102">
        <v>3</v>
      </c>
      <c r="AR2102">
        <v>7</v>
      </c>
      <c r="AS2102">
        <v>32</v>
      </c>
      <c r="AT2102">
        <f>SUM(Table_pigskin_games[[#This Row],[awayPenaltyYards]],Table_pigskin_games[[#This Row],[homePenaltyYards]])</f>
        <v>89</v>
      </c>
      <c r="AU2102">
        <v>57</v>
      </c>
      <c r="AV2102">
        <v>3</v>
      </c>
      <c r="AW2102">
        <v>0</v>
      </c>
      <c r="AX2102">
        <f>SUM(Table_pigskin_games[[#This Row],[awayTurnovers]:[homeTurnovers]])</f>
        <v>3</v>
      </c>
      <c r="AY2102">
        <v>1</v>
      </c>
      <c r="AZ2102">
        <v>0</v>
      </c>
      <c r="BA2102">
        <v>2</v>
      </c>
      <c r="BB2102">
        <v>0</v>
      </c>
      <c r="BC2102">
        <v>1834</v>
      </c>
      <c r="BD2102">
        <v>1766</v>
      </c>
      <c r="BE2102">
        <v>0</v>
      </c>
      <c r="BF2102">
        <v>14</v>
      </c>
      <c r="BG2102">
        <v>0</v>
      </c>
      <c r="BH2102">
        <v>0</v>
      </c>
      <c r="BJ2102">
        <v>3</v>
      </c>
      <c r="BK2102">
        <v>14</v>
      </c>
      <c r="BL2102">
        <v>10</v>
      </c>
      <c r="BM2102">
        <v>6</v>
      </c>
    </row>
    <row r="2103" spans="1:65" x14ac:dyDescent="0.25">
      <c r="A2103">
        <v>400554291</v>
      </c>
      <c r="B2103">
        <v>2</v>
      </c>
      <c r="C2103">
        <v>2014</v>
      </c>
      <c r="D2103" s="1">
        <v>41896</v>
      </c>
      <c r="E2103" t="s">
        <v>66</v>
      </c>
      <c r="F2103" t="s">
        <v>82</v>
      </c>
      <c r="G2103" t="s">
        <v>84</v>
      </c>
      <c r="H2103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DENvKC</v>
      </c>
      <c r="I2103" t="str">
        <f>IF(NOT(ISNA(VLOOKUP(Table_pigskin_games[[#This Row],[matchup]],rivalries!A$2:C$10,1,FALSE))),"Rivalry","Not a Rivalry")</f>
        <v>Not a Rivalry</v>
      </c>
      <c r="J2103">
        <v>17</v>
      </c>
      <c r="K2103">
        <v>24</v>
      </c>
      <c r="L2103">
        <f>ABS(Table_pigskin_games[[#This Row],[homeScore]]-Table_pigskin_games[[#This Row],[awayScore]])</f>
        <v>7</v>
      </c>
      <c r="M2103" t="s">
        <v>135</v>
      </c>
      <c r="N2103" s="2">
        <v>41914.684027777781</v>
      </c>
      <c r="O2103" t="s">
        <v>80</v>
      </c>
      <c r="P2103">
        <v>76900</v>
      </c>
      <c r="Q2103">
        <v>0</v>
      </c>
      <c r="R2103">
        <v>1</v>
      </c>
      <c r="S2103">
        <v>1</v>
      </c>
      <c r="T2103">
        <v>0</v>
      </c>
      <c r="U2103">
        <v>28</v>
      </c>
      <c r="V2103">
        <v>19</v>
      </c>
      <c r="W2103">
        <v>11</v>
      </c>
      <c r="X2103">
        <v>3</v>
      </c>
      <c r="Y2103">
        <v>16</v>
      </c>
      <c r="Z2103">
        <v>8</v>
      </c>
      <c r="AA2103">
        <v>0</v>
      </c>
      <c r="AB2103">
        <v>1</v>
      </c>
      <c r="AC2103">
        <v>1</v>
      </c>
      <c r="AD2103">
        <v>1</v>
      </c>
      <c r="AE2103">
        <v>380</v>
      </c>
      <c r="AF2103">
        <v>325</v>
      </c>
      <c r="AG2103">
        <v>247</v>
      </c>
      <c r="AH2103">
        <v>237</v>
      </c>
      <c r="AI2103">
        <v>26</v>
      </c>
      <c r="AJ2103">
        <v>21</v>
      </c>
      <c r="AK2103">
        <v>42</v>
      </c>
      <c r="AL2103">
        <v>26</v>
      </c>
      <c r="AM2103">
        <v>133</v>
      </c>
      <c r="AN2103">
        <v>88</v>
      </c>
      <c r="AO2103">
        <v>31</v>
      </c>
      <c r="AP2103">
        <v>19</v>
      </c>
      <c r="AQ2103">
        <v>7</v>
      </c>
      <c r="AR2103">
        <v>11</v>
      </c>
      <c r="AS2103">
        <v>62</v>
      </c>
      <c r="AT2103">
        <f>SUM(Table_pigskin_games[[#This Row],[awayPenaltyYards]],Table_pigskin_games[[#This Row],[homePenaltyYards]])</f>
        <v>133</v>
      </c>
      <c r="AU2103">
        <v>71</v>
      </c>
      <c r="AV2103">
        <v>0</v>
      </c>
      <c r="AW2103">
        <v>0</v>
      </c>
      <c r="AX2103">
        <f>SUM(Table_pigskin_games[[#This Row],[awayTurnovers]:[homeTurnovers]])</f>
        <v>0</v>
      </c>
      <c r="AY2103">
        <v>0</v>
      </c>
      <c r="AZ2103">
        <v>0</v>
      </c>
      <c r="BA2103">
        <v>0</v>
      </c>
      <c r="BB2103">
        <v>0</v>
      </c>
      <c r="BC2103">
        <v>2174</v>
      </c>
      <c r="BD2103">
        <v>1426</v>
      </c>
      <c r="BE2103">
        <v>3</v>
      </c>
      <c r="BF2103">
        <v>7</v>
      </c>
      <c r="BG2103">
        <v>0</v>
      </c>
      <c r="BH2103">
        <v>7</v>
      </c>
      <c r="BJ2103">
        <v>7</v>
      </c>
      <c r="BK2103">
        <v>14</v>
      </c>
      <c r="BL2103">
        <v>0</v>
      </c>
      <c r="BM2103">
        <v>3</v>
      </c>
    </row>
    <row r="2104" spans="1:65" x14ac:dyDescent="0.25">
      <c r="A2104">
        <v>400554296</v>
      </c>
      <c r="B2104">
        <v>1</v>
      </c>
      <c r="C2104">
        <v>2014</v>
      </c>
      <c r="D2104" s="1">
        <v>41890</v>
      </c>
      <c r="E2104" t="s">
        <v>108</v>
      </c>
      <c r="F2104" t="s">
        <v>91</v>
      </c>
      <c r="G2104" t="s">
        <v>72</v>
      </c>
      <c r="H2104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DETvNYG</v>
      </c>
      <c r="I2104" t="str">
        <f>IF(NOT(ISNA(VLOOKUP(Table_pigskin_games[[#This Row],[matchup]],rivalries!A$2:C$10,1,FALSE))),"Rivalry","Not a Rivalry")</f>
        <v>Not a Rivalry</v>
      </c>
      <c r="J2104">
        <v>14</v>
      </c>
      <c r="K2104">
        <v>35</v>
      </c>
      <c r="L2104">
        <f>ABS(Table_pigskin_games[[#This Row],[homeScore]]-Table_pigskin_games[[#This Row],[awayScore]])</f>
        <v>21</v>
      </c>
      <c r="M2104" t="s">
        <v>73</v>
      </c>
      <c r="N2104" s="2">
        <v>41914.798611111109</v>
      </c>
      <c r="O2104" t="s">
        <v>112</v>
      </c>
      <c r="P2104">
        <v>64401</v>
      </c>
      <c r="Q2104">
        <v>0</v>
      </c>
      <c r="R2104">
        <v>0</v>
      </c>
      <c r="S2104">
        <v>0</v>
      </c>
      <c r="T2104">
        <v>0</v>
      </c>
      <c r="U2104">
        <v>16</v>
      </c>
      <c r="V2104">
        <v>20</v>
      </c>
      <c r="W2104">
        <v>3</v>
      </c>
      <c r="X2104">
        <v>10</v>
      </c>
      <c r="Y2104">
        <v>13</v>
      </c>
      <c r="Z2104">
        <v>15</v>
      </c>
      <c r="AA2104">
        <v>2</v>
      </c>
      <c r="AB2104">
        <v>0</v>
      </c>
      <c r="AC2104">
        <v>3</v>
      </c>
      <c r="AD2104">
        <v>0</v>
      </c>
      <c r="AE2104">
        <v>197</v>
      </c>
      <c r="AF2104">
        <v>417</v>
      </c>
      <c r="AG2104">
        <v>144</v>
      </c>
      <c r="AH2104">
        <v>341</v>
      </c>
      <c r="AI2104">
        <v>18</v>
      </c>
      <c r="AJ2104">
        <v>22</v>
      </c>
      <c r="AK2104">
        <v>33</v>
      </c>
      <c r="AL2104">
        <v>32</v>
      </c>
      <c r="AM2104">
        <v>53</v>
      </c>
      <c r="AN2104">
        <v>76</v>
      </c>
      <c r="AO2104">
        <v>22</v>
      </c>
      <c r="AP2104">
        <v>30</v>
      </c>
      <c r="AQ2104">
        <v>4</v>
      </c>
      <c r="AR2104">
        <v>8</v>
      </c>
      <c r="AS2104">
        <v>25</v>
      </c>
      <c r="AT2104">
        <f>SUM(Table_pigskin_games[[#This Row],[awayPenaltyYards]],Table_pigskin_games[[#This Row],[homePenaltyYards]])</f>
        <v>110</v>
      </c>
      <c r="AU2104">
        <v>85</v>
      </c>
      <c r="AV2104">
        <v>2</v>
      </c>
      <c r="AW2104">
        <v>0</v>
      </c>
      <c r="AX2104">
        <f>SUM(Table_pigskin_games[[#This Row],[awayTurnovers]:[homeTurnovers]])</f>
        <v>2</v>
      </c>
      <c r="AY2104">
        <v>0</v>
      </c>
      <c r="AZ2104">
        <v>0</v>
      </c>
      <c r="BA2104">
        <v>2</v>
      </c>
      <c r="BB2104">
        <v>0</v>
      </c>
      <c r="BC2104">
        <v>1436</v>
      </c>
      <c r="BD2104">
        <v>2164</v>
      </c>
      <c r="BE2104">
        <v>0</v>
      </c>
      <c r="BF2104">
        <v>7</v>
      </c>
      <c r="BG2104">
        <v>0</v>
      </c>
      <c r="BH2104">
        <v>7</v>
      </c>
      <c r="BJ2104">
        <v>14</v>
      </c>
      <c r="BK2104">
        <v>0</v>
      </c>
      <c r="BL2104">
        <v>13</v>
      </c>
      <c r="BM2104">
        <v>8</v>
      </c>
    </row>
    <row r="2105" spans="1:65" x14ac:dyDescent="0.25">
      <c r="A2105">
        <v>400554301</v>
      </c>
      <c r="B2105">
        <v>1</v>
      </c>
      <c r="C2105">
        <v>2014</v>
      </c>
      <c r="D2105" s="1">
        <v>41890</v>
      </c>
      <c r="E2105" t="s">
        <v>108</v>
      </c>
      <c r="F2105" t="s">
        <v>109</v>
      </c>
      <c r="G2105" t="s">
        <v>94</v>
      </c>
      <c r="H2105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ARIvSD</v>
      </c>
      <c r="I2105" t="str">
        <f>IF(NOT(ISNA(VLOOKUP(Table_pigskin_games[[#This Row],[matchup]],rivalries!A$2:C$10,1,FALSE))),"Rivalry","Not a Rivalry")</f>
        <v>Not a Rivalry</v>
      </c>
      <c r="J2105">
        <v>17</v>
      </c>
      <c r="K2105">
        <v>18</v>
      </c>
      <c r="L2105">
        <f>ABS(Table_pigskin_games[[#This Row],[homeScore]]-Table_pigskin_games[[#This Row],[awayScore]])</f>
        <v>1</v>
      </c>
      <c r="M2105" t="s">
        <v>95</v>
      </c>
      <c r="N2105" s="2">
        <v>41914.930555555555</v>
      </c>
      <c r="O2105" t="s">
        <v>112</v>
      </c>
      <c r="P2105">
        <v>61292</v>
      </c>
      <c r="Q2105">
        <v>0</v>
      </c>
      <c r="R2105">
        <v>0</v>
      </c>
      <c r="S2105">
        <v>0</v>
      </c>
      <c r="T2105">
        <v>0</v>
      </c>
      <c r="U2105">
        <v>15</v>
      </c>
      <c r="V2105">
        <v>22</v>
      </c>
      <c r="W2105">
        <v>6</v>
      </c>
      <c r="X2105">
        <v>6</v>
      </c>
      <c r="Y2105">
        <v>15</v>
      </c>
      <c r="Z2105">
        <v>13</v>
      </c>
      <c r="AA2105">
        <v>0</v>
      </c>
      <c r="AB2105">
        <v>0</v>
      </c>
      <c r="AC2105">
        <v>1</v>
      </c>
      <c r="AD2105">
        <v>0</v>
      </c>
      <c r="AE2105">
        <v>290</v>
      </c>
      <c r="AF2105">
        <v>403</v>
      </c>
      <c r="AG2105">
        <v>238</v>
      </c>
      <c r="AH2105">
        <v>294</v>
      </c>
      <c r="AI2105">
        <v>21</v>
      </c>
      <c r="AJ2105">
        <v>24</v>
      </c>
      <c r="AK2105">
        <v>36</v>
      </c>
      <c r="AL2105">
        <v>37</v>
      </c>
      <c r="AM2105">
        <v>52</v>
      </c>
      <c r="AN2105">
        <v>109</v>
      </c>
      <c r="AO2105">
        <v>24</v>
      </c>
      <c r="AP2105">
        <v>26</v>
      </c>
      <c r="AQ2105">
        <v>6</v>
      </c>
      <c r="AR2105">
        <v>5</v>
      </c>
      <c r="AS2105">
        <v>47</v>
      </c>
      <c r="AT2105">
        <f>SUM(Table_pigskin_games[[#This Row],[awayPenaltyYards]],Table_pigskin_games[[#This Row],[homePenaltyYards]])</f>
        <v>70</v>
      </c>
      <c r="AU2105">
        <v>23</v>
      </c>
      <c r="AV2105">
        <v>1</v>
      </c>
      <c r="AW2105">
        <v>2</v>
      </c>
      <c r="AX2105">
        <f>SUM(Table_pigskin_games[[#This Row],[awayTurnovers]:[homeTurnovers]])</f>
        <v>3</v>
      </c>
      <c r="AY2105">
        <v>0</v>
      </c>
      <c r="AZ2105">
        <v>2</v>
      </c>
      <c r="BA2105">
        <v>1</v>
      </c>
      <c r="BB2105">
        <v>0</v>
      </c>
      <c r="BC2105">
        <v>1691</v>
      </c>
      <c r="BD2105">
        <v>1909</v>
      </c>
      <c r="BE2105">
        <v>0</v>
      </c>
      <c r="BF2105">
        <v>3</v>
      </c>
      <c r="BG2105">
        <v>14</v>
      </c>
      <c r="BH2105">
        <v>0</v>
      </c>
      <c r="BJ2105">
        <v>0</v>
      </c>
      <c r="BK2105">
        <v>6</v>
      </c>
      <c r="BL2105">
        <v>0</v>
      </c>
      <c r="BM2105">
        <v>12</v>
      </c>
    </row>
    <row r="2106" spans="1:65" x14ac:dyDescent="0.25">
      <c r="A2106">
        <v>400554314</v>
      </c>
      <c r="B2106">
        <v>2</v>
      </c>
      <c r="C2106">
        <v>2014</v>
      </c>
      <c r="D2106" s="1">
        <v>41896</v>
      </c>
      <c r="E2106" t="s">
        <v>66</v>
      </c>
      <c r="F2106" t="s">
        <v>74</v>
      </c>
      <c r="G2106" t="s">
        <v>93</v>
      </c>
      <c r="H2106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CHIvSF</v>
      </c>
      <c r="I2106" t="str">
        <f>IF(NOT(ISNA(VLOOKUP(Table_pigskin_games[[#This Row],[matchup]],rivalries!A$2:C$10,1,FALSE))),"Rivalry","Not a Rivalry")</f>
        <v>Not a Rivalry</v>
      </c>
      <c r="J2106">
        <v>28</v>
      </c>
      <c r="K2106">
        <v>20</v>
      </c>
      <c r="L2106">
        <f>ABS(Table_pigskin_games[[#This Row],[homeScore]]-Table_pigskin_games[[#This Row],[awayScore]])</f>
        <v>8</v>
      </c>
      <c r="M2106" t="s">
        <v>151</v>
      </c>
      <c r="N2106" s="2">
        <v>41914.854166666664</v>
      </c>
      <c r="O2106" t="s">
        <v>65</v>
      </c>
      <c r="P2106">
        <v>70799</v>
      </c>
      <c r="Q2106">
        <v>0</v>
      </c>
      <c r="R2106">
        <v>1</v>
      </c>
      <c r="S2106">
        <v>1</v>
      </c>
      <c r="T2106">
        <v>0</v>
      </c>
      <c r="U2106">
        <v>19</v>
      </c>
      <c r="V2106">
        <v>19</v>
      </c>
      <c r="W2106">
        <v>3</v>
      </c>
      <c r="X2106">
        <v>7</v>
      </c>
      <c r="Y2106">
        <v>9</v>
      </c>
      <c r="Z2106">
        <v>13</v>
      </c>
      <c r="AA2106">
        <v>0</v>
      </c>
      <c r="AB2106">
        <v>1</v>
      </c>
      <c r="AC2106">
        <v>0</v>
      </c>
      <c r="AD2106">
        <v>2</v>
      </c>
      <c r="AE2106">
        <v>216</v>
      </c>
      <c r="AF2106">
        <v>359</v>
      </c>
      <c r="AG2106">
        <v>170</v>
      </c>
      <c r="AH2106">
        <v>232</v>
      </c>
      <c r="AI2106">
        <v>23</v>
      </c>
      <c r="AJ2106">
        <v>21</v>
      </c>
      <c r="AK2106">
        <v>34</v>
      </c>
      <c r="AL2106">
        <v>34</v>
      </c>
      <c r="AM2106">
        <v>46</v>
      </c>
      <c r="AN2106">
        <v>127</v>
      </c>
      <c r="AO2106">
        <v>17</v>
      </c>
      <c r="AP2106">
        <v>27</v>
      </c>
      <c r="AQ2106">
        <v>10</v>
      </c>
      <c r="AR2106">
        <v>16</v>
      </c>
      <c r="AS2106">
        <v>58</v>
      </c>
      <c r="AT2106">
        <f>SUM(Table_pigskin_games[[#This Row],[awayPenaltyYards]],Table_pigskin_games[[#This Row],[homePenaltyYards]])</f>
        <v>176</v>
      </c>
      <c r="AU2106">
        <v>118</v>
      </c>
      <c r="AV2106">
        <v>0</v>
      </c>
      <c r="AW2106">
        <v>4</v>
      </c>
      <c r="AX2106">
        <f>SUM(Table_pigskin_games[[#This Row],[awayTurnovers]:[homeTurnovers]])</f>
        <v>4</v>
      </c>
      <c r="AY2106">
        <v>0</v>
      </c>
      <c r="AZ2106">
        <v>1</v>
      </c>
      <c r="BA2106">
        <v>0</v>
      </c>
      <c r="BB2106">
        <v>3</v>
      </c>
      <c r="BC2106">
        <v>1569</v>
      </c>
      <c r="BD2106">
        <v>2031</v>
      </c>
      <c r="BE2106">
        <v>0</v>
      </c>
      <c r="BF2106">
        <v>7</v>
      </c>
      <c r="BG2106">
        <v>0</v>
      </c>
      <c r="BH2106">
        <v>21</v>
      </c>
      <c r="BJ2106">
        <v>10</v>
      </c>
      <c r="BK2106">
        <v>7</v>
      </c>
      <c r="BL2106">
        <v>3</v>
      </c>
      <c r="BM2106">
        <v>0</v>
      </c>
    </row>
    <row r="2107" spans="1:65" x14ac:dyDescent="0.25">
      <c r="A2107">
        <v>400554315</v>
      </c>
      <c r="B2107">
        <v>4</v>
      </c>
      <c r="C2107">
        <v>2014</v>
      </c>
      <c r="D2107" s="1">
        <v>41910</v>
      </c>
      <c r="E2107" t="s">
        <v>66</v>
      </c>
      <c r="F2107" t="s">
        <v>105</v>
      </c>
      <c r="G2107" t="s">
        <v>93</v>
      </c>
      <c r="H2107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PHIvSF</v>
      </c>
      <c r="I2107" t="str">
        <f>IF(NOT(ISNA(VLOOKUP(Table_pigskin_games[[#This Row],[matchup]],rivalries!A$2:C$10,1,FALSE))),"Rivalry","Not a Rivalry")</f>
        <v>Not a Rivalry</v>
      </c>
      <c r="J2107">
        <v>21</v>
      </c>
      <c r="K2107">
        <v>26</v>
      </c>
      <c r="L2107">
        <f>ABS(Table_pigskin_games[[#This Row],[homeScore]]-Table_pigskin_games[[#This Row],[awayScore]])</f>
        <v>5</v>
      </c>
      <c r="M2107" t="s">
        <v>151</v>
      </c>
      <c r="N2107" s="2">
        <v>41914.684027777781</v>
      </c>
      <c r="O2107" t="s">
        <v>70</v>
      </c>
      <c r="P2107">
        <v>70799</v>
      </c>
      <c r="Q2107">
        <v>3</v>
      </c>
      <c r="R2107">
        <v>0</v>
      </c>
      <c r="S2107">
        <v>1</v>
      </c>
      <c r="T2107">
        <v>2</v>
      </c>
      <c r="U2107">
        <v>11</v>
      </c>
      <c r="V2107">
        <v>20</v>
      </c>
      <c r="W2107">
        <v>5</v>
      </c>
      <c r="X2107">
        <v>8</v>
      </c>
      <c r="Y2107">
        <v>13</v>
      </c>
      <c r="Z2107">
        <v>19</v>
      </c>
      <c r="AA2107">
        <v>0</v>
      </c>
      <c r="AB2107">
        <v>0</v>
      </c>
      <c r="AC2107">
        <v>2</v>
      </c>
      <c r="AD2107">
        <v>0</v>
      </c>
      <c r="AE2107">
        <v>213</v>
      </c>
      <c r="AF2107">
        <v>407</v>
      </c>
      <c r="AG2107">
        <v>191</v>
      </c>
      <c r="AH2107">
        <v>189</v>
      </c>
      <c r="AI2107">
        <v>21</v>
      </c>
      <c r="AJ2107">
        <v>17</v>
      </c>
      <c r="AK2107">
        <v>43</v>
      </c>
      <c r="AL2107">
        <v>30</v>
      </c>
      <c r="AM2107">
        <v>22</v>
      </c>
      <c r="AN2107">
        <v>218</v>
      </c>
      <c r="AO2107">
        <v>12</v>
      </c>
      <c r="AP2107">
        <v>42</v>
      </c>
      <c r="AQ2107">
        <v>10</v>
      </c>
      <c r="AR2107">
        <v>10</v>
      </c>
      <c r="AS2107">
        <v>70</v>
      </c>
      <c r="AT2107">
        <f>SUM(Table_pigskin_games[[#This Row],[awayPenaltyYards]],Table_pigskin_games[[#This Row],[homePenaltyYards]])</f>
        <v>150</v>
      </c>
      <c r="AU2107">
        <v>80</v>
      </c>
      <c r="AV2107">
        <v>4</v>
      </c>
      <c r="AW2107">
        <v>1</v>
      </c>
      <c r="AX2107">
        <f>SUM(Table_pigskin_games[[#This Row],[awayTurnovers]:[homeTurnovers]])</f>
        <v>5</v>
      </c>
      <c r="AY2107">
        <v>2</v>
      </c>
      <c r="AZ2107">
        <v>0</v>
      </c>
      <c r="BA2107">
        <v>2</v>
      </c>
      <c r="BB2107">
        <v>1</v>
      </c>
      <c r="BC2107">
        <v>1063</v>
      </c>
      <c r="BD2107">
        <v>2537</v>
      </c>
      <c r="BE2107">
        <v>7</v>
      </c>
      <c r="BF2107">
        <v>14</v>
      </c>
      <c r="BG2107">
        <v>0</v>
      </c>
      <c r="BH2107">
        <v>0</v>
      </c>
      <c r="BJ2107">
        <v>3</v>
      </c>
      <c r="BK2107">
        <v>10</v>
      </c>
      <c r="BL2107">
        <v>10</v>
      </c>
      <c r="BM2107">
        <v>3</v>
      </c>
    </row>
    <row r="2108" spans="1:65" x14ac:dyDescent="0.25">
      <c r="A2108">
        <v>400554318</v>
      </c>
      <c r="B2108">
        <v>2</v>
      </c>
      <c r="C2108">
        <v>2014</v>
      </c>
      <c r="D2108" s="1">
        <v>41897</v>
      </c>
      <c r="E2108" t="s">
        <v>108</v>
      </c>
      <c r="F2108" t="s">
        <v>105</v>
      </c>
      <c r="G2108" t="s">
        <v>90</v>
      </c>
      <c r="H2108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INDvPHI</v>
      </c>
      <c r="I2108" t="str">
        <f>IF(NOT(ISNA(VLOOKUP(Table_pigskin_games[[#This Row],[matchup]],rivalries!A$2:C$10,1,FALSE))),"Rivalry","Not a Rivalry")</f>
        <v>Not a Rivalry</v>
      </c>
      <c r="J2108">
        <v>30</v>
      </c>
      <c r="K2108">
        <v>27</v>
      </c>
      <c r="L2108">
        <f>ABS(Table_pigskin_games[[#This Row],[homeScore]]-Table_pigskin_games[[#This Row],[awayScore]])</f>
        <v>3</v>
      </c>
      <c r="M2108" t="s">
        <v>131</v>
      </c>
      <c r="N2108" s="2">
        <v>41914.854166666664</v>
      </c>
      <c r="O2108" t="s">
        <v>112</v>
      </c>
      <c r="P2108">
        <v>64871</v>
      </c>
      <c r="Q2108">
        <v>1</v>
      </c>
      <c r="R2108">
        <v>0</v>
      </c>
      <c r="S2108">
        <v>0</v>
      </c>
      <c r="T2108">
        <v>1</v>
      </c>
      <c r="U2108">
        <v>24</v>
      </c>
      <c r="V2108">
        <v>25</v>
      </c>
      <c r="W2108">
        <v>5</v>
      </c>
      <c r="X2108">
        <v>4</v>
      </c>
      <c r="Y2108">
        <v>12</v>
      </c>
      <c r="Z2108">
        <v>12</v>
      </c>
      <c r="AA2108">
        <v>0</v>
      </c>
      <c r="AB2108">
        <v>1</v>
      </c>
      <c r="AC2108">
        <v>0</v>
      </c>
      <c r="AD2108">
        <v>1</v>
      </c>
      <c r="AE2108">
        <v>458</v>
      </c>
      <c r="AF2108">
        <v>341</v>
      </c>
      <c r="AG2108">
        <v>331</v>
      </c>
      <c r="AH2108">
        <v>172</v>
      </c>
      <c r="AI2108">
        <v>21</v>
      </c>
      <c r="AJ2108">
        <v>20</v>
      </c>
      <c r="AK2108">
        <v>37</v>
      </c>
      <c r="AL2108">
        <v>34</v>
      </c>
      <c r="AM2108">
        <v>127</v>
      </c>
      <c r="AN2108">
        <v>169</v>
      </c>
      <c r="AO2108">
        <v>28</v>
      </c>
      <c r="AP2108">
        <v>38</v>
      </c>
      <c r="AQ2108">
        <v>11</v>
      </c>
      <c r="AR2108">
        <v>4</v>
      </c>
      <c r="AS2108">
        <v>90</v>
      </c>
      <c r="AT2108">
        <f>SUM(Table_pigskin_games[[#This Row],[awayPenaltyYards]],Table_pigskin_games[[#This Row],[homePenaltyYards]])</f>
        <v>160</v>
      </c>
      <c r="AU2108">
        <v>70</v>
      </c>
      <c r="AV2108">
        <v>1</v>
      </c>
      <c r="AW2108">
        <v>2</v>
      </c>
      <c r="AX2108">
        <f>SUM(Table_pigskin_games[[#This Row],[awayTurnovers]:[homeTurnovers]])</f>
        <v>3</v>
      </c>
      <c r="AY2108">
        <v>0</v>
      </c>
      <c r="AZ2108">
        <v>1</v>
      </c>
      <c r="BA2108">
        <v>1</v>
      </c>
      <c r="BB2108">
        <v>1</v>
      </c>
      <c r="BC2108">
        <v>1425</v>
      </c>
      <c r="BD2108">
        <v>2175</v>
      </c>
      <c r="BE2108">
        <v>3</v>
      </c>
      <c r="BF2108">
        <v>3</v>
      </c>
      <c r="BG2108">
        <v>14</v>
      </c>
      <c r="BH2108">
        <v>10</v>
      </c>
      <c r="BJ2108">
        <v>7</v>
      </c>
      <c r="BK2108">
        <v>10</v>
      </c>
      <c r="BL2108">
        <v>3</v>
      </c>
      <c r="BM2108">
        <v>7</v>
      </c>
    </row>
    <row r="2109" spans="1:65" x14ac:dyDescent="0.25">
      <c r="A2109">
        <v>400554319</v>
      </c>
      <c r="B2109">
        <v>4</v>
      </c>
      <c r="C2109">
        <v>2014</v>
      </c>
      <c r="D2109" s="1">
        <v>41910</v>
      </c>
      <c r="E2109" t="s">
        <v>66</v>
      </c>
      <c r="F2109" t="s">
        <v>67</v>
      </c>
      <c r="G2109" t="s">
        <v>102</v>
      </c>
      <c r="H2109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DALvNO</v>
      </c>
      <c r="I2109" t="str">
        <f>IF(NOT(ISNA(VLOOKUP(Table_pigskin_games[[#This Row],[matchup]],rivalries!A$2:C$10,1,FALSE))),"Rivalry","Not a Rivalry")</f>
        <v>Not a Rivalry</v>
      </c>
      <c r="J2109">
        <v>17</v>
      </c>
      <c r="K2109">
        <v>38</v>
      </c>
      <c r="L2109">
        <f>ABS(Table_pigskin_games[[#This Row],[homeScore]]-Table_pigskin_games[[#This Row],[awayScore]])</f>
        <v>21</v>
      </c>
      <c r="M2109" t="s">
        <v>146</v>
      </c>
      <c r="N2109" s="2">
        <v>41914.854166666664</v>
      </c>
      <c r="O2109" t="s">
        <v>65</v>
      </c>
      <c r="P2109">
        <v>91176</v>
      </c>
      <c r="Q2109">
        <v>1</v>
      </c>
      <c r="R2109">
        <v>2</v>
      </c>
      <c r="S2109">
        <v>2</v>
      </c>
      <c r="T2109">
        <v>1</v>
      </c>
      <c r="U2109">
        <v>20</v>
      </c>
      <c r="V2109">
        <v>24</v>
      </c>
      <c r="W2109">
        <v>4</v>
      </c>
      <c r="X2109">
        <v>8</v>
      </c>
      <c r="Y2109">
        <v>10</v>
      </c>
      <c r="Z2109">
        <v>14</v>
      </c>
      <c r="AA2109">
        <v>1</v>
      </c>
      <c r="AB2109">
        <v>0</v>
      </c>
      <c r="AC2109">
        <v>2</v>
      </c>
      <c r="AD2109">
        <v>0</v>
      </c>
      <c r="AE2109">
        <v>438</v>
      </c>
      <c r="AF2109">
        <v>445</v>
      </c>
      <c r="AG2109">
        <v>334</v>
      </c>
      <c r="AH2109">
        <v>255</v>
      </c>
      <c r="AI2109">
        <v>32</v>
      </c>
      <c r="AJ2109">
        <v>22</v>
      </c>
      <c r="AK2109">
        <v>44</v>
      </c>
      <c r="AL2109">
        <v>29</v>
      </c>
      <c r="AM2109">
        <v>104</v>
      </c>
      <c r="AN2109">
        <v>190</v>
      </c>
      <c r="AO2109">
        <v>13</v>
      </c>
      <c r="AP2109">
        <v>35</v>
      </c>
      <c r="AQ2109">
        <v>3</v>
      </c>
      <c r="AR2109">
        <v>6</v>
      </c>
      <c r="AS2109">
        <v>20</v>
      </c>
      <c r="AT2109">
        <f>SUM(Table_pigskin_games[[#This Row],[awayPenaltyYards]],Table_pigskin_games[[#This Row],[homePenaltyYards]])</f>
        <v>70</v>
      </c>
      <c r="AU2109">
        <v>50</v>
      </c>
      <c r="AV2109">
        <v>3</v>
      </c>
      <c r="AW2109">
        <v>0</v>
      </c>
      <c r="AX2109">
        <f>SUM(Table_pigskin_games[[#This Row],[awayTurnovers]:[homeTurnovers]])</f>
        <v>3</v>
      </c>
      <c r="AY2109">
        <v>2</v>
      </c>
      <c r="AZ2109">
        <v>0</v>
      </c>
      <c r="BA2109">
        <v>1</v>
      </c>
      <c r="BB2109">
        <v>0</v>
      </c>
      <c r="BC2109">
        <v>1515</v>
      </c>
      <c r="BD2109">
        <v>2085</v>
      </c>
      <c r="BE2109">
        <v>0</v>
      </c>
      <c r="BF2109">
        <v>0</v>
      </c>
      <c r="BG2109">
        <v>3</v>
      </c>
      <c r="BH2109">
        <v>14</v>
      </c>
      <c r="BJ2109">
        <v>7</v>
      </c>
      <c r="BK2109">
        <v>17</v>
      </c>
      <c r="BL2109">
        <v>7</v>
      </c>
      <c r="BM2109">
        <v>7</v>
      </c>
    </row>
    <row r="2110" spans="1:65" x14ac:dyDescent="0.25">
      <c r="A2110">
        <v>400554325</v>
      </c>
      <c r="B2110">
        <v>4</v>
      </c>
      <c r="C2110">
        <v>2014</v>
      </c>
      <c r="D2110" s="1">
        <v>41911</v>
      </c>
      <c r="E2110" t="s">
        <v>108</v>
      </c>
      <c r="F2110" t="s">
        <v>88</v>
      </c>
      <c r="G2110" t="s">
        <v>82</v>
      </c>
      <c r="H2110" t="str">
        <f>IF(Table_pigskin_games[[#This Row],[awayTeam]]&lt;Table_pigskin_games[[#This Row],[homeTeam]],CONCATENATE(Table_pigskin_games[[#This Row],[awayTeam]],"v",Table_pigskin_games[[#This Row],[homeTeam]]),CONCATENATE(Table_pigskin_games[[#This Row],[homeTeam]],"v",Table_pigskin_games[[#This Row],[awayTeam]]))</f>
        <v>KCvNE</v>
      </c>
      <c r="I2110" t="str">
        <f>IF(NOT(ISNA(VLOOKUP(Table_pigskin_games[[#This Row],[matchup]],rivalries!A$2:C$10,1,FALSE))),"Rivalry","Not a Rivalry")</f>
        <v>Not a Rivalry</v>
      </c>
      <c r="J2110">
        <v>14</v>
      </c>
      <c r="K2110">
        <v>41</v>
      </c>
      <c r="L2110">
        <f>ABS(Table_pigskin_games[[#This Row],[homeScore]]-Table_pigskin_games[[#This Row],[awayScore]])</f>
        <v>27</v>
      </c>
      <c r="M2110" t="s">
        <v>83</v>
      </c>
      <c r="N2110" s="2">
        <v>41914.854166666664</v>
      </c>
      <c r="O2110" t="s">
        <v>112</v>
      </c>
      <c r="P2110">
        <v>76613</v>
      </c>
      <c r="Q2110">
        <v>2</v>
      </c>
      <c r="R2110">
        <v>1</v>
      </c>
      <c r="S2110">
        <v>1</v>
      </c>
      <c r="T2110">
        <v>2</v>
      </c>
      <c r="U2110">
        <v>13</v>
      </c>
      <c r="V2110">
        <v>26</v>
      </c>
      <c r="W2110">
        <v>2</v>
      </c>
      <c r="X2110">
        <v>7</v>
      </c>
      <c r="Y2110">
        <v>9</v>
      </c>
      <c r="Z2110">
        <v>12</v>
      </c>
      <c r="AA2110">
        <v>0</v>
      </c>
      <c r="AB2110">
        <v>0</v>
      </c>
      <c r="AC2110">
        <v>0</v>
      </c>
      <c r="AD2110">
        <v>0</v>
      </c>
      <c r="AE2110">
        <v>290</v>
      </c>
      <c r="AF2110">
        <v>443</v>
      </c>
      <c r="AG2110">
        <v>215</v>
      </c>
      <c r="AH2110">
        <v>236</v>
      </c>
      <c r="AI2110">
        <v>20</v>
      </c>
      <c r="AJ2110">
        <v>20</v>
      </c>
      <c r="AK2110">
        <v>30</v>
      </c>
      <c r="AL2110">
        <v>26</v>
      </c>
      <c r="AM2110">
        <v>75</v>
      </c>
      <c r="AN2110">
        <v>207</v>
      </c>
      <c r="AO2110">
        <v>16</v>
      </c>
      <c r="AP2110">
        <v>38</v>
      </c>
      <c r="AQ2110">
        <v>3</v>
      </c>
      <c r="AR2110">
        <v>4</v>
      </c>
      <c r="AS2110">
        <v>30</v>
      </c>
      <c r="AT2110">
        <f>SUM(Table_pigskin_games[[#This Row],[awayPenaltyYards]],Table_pigskin_games[[#This Row],[homePenaltyYards]])</f>
        <v>65</v>
      </c>
      <c r="AU2110">
        <v>35</v>
      </c>
      <c r="AV2110">
        <v>3</v>
      </c>
      <c r="AW2110">
        <v>0</v>
      </c>
      <c r="AX2110">
        <f>SUM(Table_pigskin_games[[#This Row],[awayTurnovers]:[homeTurnovers]])</f>
        <v>3</v>
      </c>
      <c r="AY2110">
        <v>1</v>
      </c>
      <c r="AZ2110">
        <v>0</v>
      </c>
      <c r="BA2110">
        <v>2</v>
      </c>
      <c r="BB2110">
        <v>0</v>
      </c>
      <c r="BC2110">
        <v>1413</v>
      </c>
      <c r="BD2110">
        <v>2187</v>
      </c>
      <c r="BE2110">
        <v>0</v>
      </c>
      <c r="BF2110">
        <v>0</v>
      </c>
      <c r="BG2110">
        <v>7</v>
      </c>
      <c r="BH2110">
        <v>7</v>
      </c>
      <c r="BJ2110">
        <v>7</v>
      </c>
      <c r="BK2110">
        <v>10</v>
      </c>
      <c r="BL2110">
        <v>10</v>
      </c>
      <c r="BM2110">
        <v>14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rivalries</vt:lpstr>
      <vt:lpstr>pivot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Motz, Benjamin Alan</dc:creator>
  <cp:lastModifiedBy>Motz, Benjamin Alan</cp:lastModifiedBy>
  <dcterms:created xsi:type="dcterms:W3CDTF">2014-10-02T14:35:46Z</dcterms:created>
  <dcterms:modified xsi:type="dcterms:W3CDTF">2014-10-02T14:45:17Z</dcterms:modified>
</cp:coreProperties>
</file>